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10.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11.xml" ContentType="application/vnd.openxmlformats-officedocument.drawingml.chart+xml"/>
  <Override PartName="/xl/drawings/drawing23.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charts/style13.xml" ContentType="application/vnd.ms-office.chartstyle+xml"/>
  <Override PartName="/xl/charts/colors13.xml" ContentType="application/vnd.ms-office.chartcolorstyle+xml"/>
  <Override PartName="/xl/charts/chart1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2.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3.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harts/chart22.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3.xml" ContentType="application/vnd.openxmlformats-officedocument.drawingml.chart+xml"/>
  <Override PartName="/xl/drawings/drawing38.xml" ContentType="application/vnd.openxmlformats-officedocument.drawing+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9.xml" ContentType="application/vnd.openxmlformats-officedocument.drawing+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2.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defaultThemeVersion="124226"/>
  <mc:AlternateContent xmlns:mc="http://schemas.openxmlformats.org/markup-compatibility/2006">
    <mc:Choice Requires="x15">
      <x15ac:absPath xmlns:x15ac="http://schemas.microsoft.com/office/spreadsheetml/2010/11/ac" url="H:\HV_Annual_2021\"/>
    </mc:Choice>
  </mc:AlternateContent>
  <xr:revisionPtr revIDLastSave="0" documentId="13_ncr:1_{B00D2CA0-2B35-4B2D-BA9C-C5AD4B8E5F62}" xr6:coauthVersionLast="36" xr6:coauthVersionMax="36" xr10:uidLastSave="{00000000-0000-0000-0000-000000000000}"/>
  <bookViews>
    <workbookView xWindow="28680" yWindow="-3255" windowWidth="24240" windowHeight="13140" tabRatio="942" firstSheet="9" activeTab="9" xr2:uid="{00000000-000D-0000-FFFF-FFFF00000000}"/>
  </bookViews>
  <sheets>
    <sheet name="Fatal Crash PieChart" sheetId="413" state="hidden" r:id="rId1"/>
    <sheet name="HVold" sheetId="401" state="hidden" r:id="rId2"/>
    <sheet name="Fatality PieChart" sheetId="412" state="hidden" r:id="rId3"/>
    <sheet name="3 working" sheetId="414" state="hidden" r:id="rId4"/>
    <sheet name="Bus1back" sheetId="453" state="hidden" r:id="rId5"/>
    <sheet name="Busback (2)" sheetId="449" state="hidden" r:id="rId6"/>
    <sheet name="Expback" sheetId="447" state="hidden" r:id="rId7"/>
    <sheet name="11_original" sheetId="454" state="hidden" r:id="rId8"/>
    <sheet name="Blank" sheetId="451" state="hidden" r:id="rId9"/>
    <sheet name="Index" sheetId="472" r:id="rId10"/>
    <sheet name="1.1" sheetId="205" r:id="rId11"/>
    <sheet name="1.2" sheetId="402" r:id="rId12"/>
    <sheet name="1.3" sheetId="403" r:id="rId13"/>
    <sheet name="1.4" sheetId="463" r:id="rId14"/>
    <sheet name="1.5" sheetId="232" r:id="rId15"/>
    <sheet name="1.6" sheetId="334" r:id="rId16"/>
    <sheet name="1.7" sheetId="149" r:id="rId17"/>
    <sheet name="1.8" sheetId="236" r:id="rId18"/>
    <sheet name="1.9" sheetId="332" r:id="rId19"/>
    <sheet name="1.10" sheetId="415" r:id="rId20"/>
    <sheet name="1.11" sheetId="251" r:id="rId21"/>
    <sheet name="2.1" sheetId="438" r:id="rId22"/>
    <sheet name="2.2 &amp; 2.3" sheetId="457" r:id="rId23"/>
    <sheet name="2.4 &amp; 2.5" sheetId="441" r:id="rId24"/>
    <sheet name="2.6 &amp; 2.7" sheetId="442" r:id="rId25"/>
    <sheet name="2.8" sheetId="444" r:id="rId26"/>
    <sheet name="3.1" sheetId="426" r:id="rId27"/>
    <sheet name="3.2" sheetId="448" r:id="rId28"/>
    <sheet name="3x" sheetId="206" state="hidden" r:id="rId29"/>
    <sheet name="x5" sheetId="213" state="hidden" r:id="rId30"/>
    <sheet name="x8" sheetId="310" state="hidden" r:id="rId31"/>
    <sheet name="x9" sheetId="247" state="hidden" r:id="rId32"/>
    <sheet name="xx9" sheetId="9" state="hidden" r:id="rId33"/>
    <sheet name="x10" sheetId="342" state="hidden" r:id="rId34"/>
    <sheet name="x11" sheetId="259" state="hidden" r:id="rId35"/>
    <sheet name="x14" sheetId="223" state="hidden" r:id="rId36"/>
    <sheet name="x15" sheetId="224" state="hidden" r:id="rId37"/>
    <sheet name="x18" sheetId="225" state="hidden" r:id="rId38"/>
    <sheet name="x19" sheetId="329" state="hidden" r:id="rId39"/>
    <sheet name="x20" sheetId="327" state="hidden" r:id="rId40"/>
    <sheet name="x21" sheetId="148" state="hidden" r:id="rId41"/>
    <sheet name="x23" sheetId="309" state="hidden" r:id="rId42"/>
    <sheet name="x27" sheetId="305" state="hidden" r:id="rId43"/>
    <sheet name="x28" sheetId="257" state="hidden" r:id="rId44"/>
    <sheet name="x29" sheetId="313" state="hidden" r:id="rId45"/>
    <sheet name="xBUS" sheetId="419" state="hidden" r:id="rId46"/>
    <sheet name="xBlank2" sheetId="420" state="hidden" r:id="rId47"/>
    <sheet name="xBus1" sheetId="430" state="hidden" r:id="rId48"/>
    <sheet name="xBus2" sheetId="431" state="hidden" r:id="rId49"/>
    <sheet name="xBus3" sheetId="432" state="hidden" r:id="rId50"/>
    <sheet name="xBus4" sheetId="433" state="hidden" r:id="rId51"/>
    <sheet name="xBus5" sheetId="434" state="hidden" r:id="rId52"/>
    <sheet name="xBus6" sheetId="435" state="hidden" r:id="rId53"/>
    <sheet name="x34" sheetId="253" state="hidden" r:id="rId54"/>
    <sheet name="x42" sheetId="418" state="hidden" r:id="rId55"/>
    <sheet name="x43" sheetId="360" state="hidden" r:id="rId56"/>
    <sheet name="x44" sheetId="361" state="hidden" r:id="rId57"/>
    <sheet name="x45" sheetId="363" state="hidden" r:id="rId58"/>
    <sheet name="x46" sheetId="405" state="hidden" r:id="rId59"/>
    <sheet name="x47" sheetId="406" state="hidden" r:id="rId60"/>
    <sheet name="x48" sheetId="366" state="hidden" r:id="rId61"/>
    <sheet name="x50" sheetId="374" state="hidden" r:id="rId62"/>
    <sheet name="x53" sheetId="377" state="hidden" r:id="rId63"/>
    <sheet name="sdfgsdfg" sheetId="343" state="hidden" r:id="rId64"/>
    <sheet name="asdfasdfasdf" sheetId="344" state="hidden" r:id="rId65"/>
    <sheet name="zxcvx" sheetId="345" state="hidden" r:id="rId66"/>
    <sheet name="zcxvcv" sheetId="347" state="hidden" r:id="rId67"/>
    <sheet name="hgjh" sheetId="421" state="hidden" r:id="rId68"/>
    <sheet name="sfghhg" sheetId="369" state="hidden" r:id="rId69"/>
    <sheet name="dfgh" sheetId="376" state="hidden" r:id="rId70"/>
    <sheet name="GRAPH" sheetId="411" state="hidden" r:id="rId71"/>
  </sheets>
  <definedNames>
    <definedName name="_xlnm.Print_Area" localSheetId="10">'1.1'!$A$1:$I$27</definedName>
    <definedName name="_xlnm.Print_Area" localSheetId="19">'1.10'!$A$1:$L$62</definedName>
    <definedName name="_xlnm.Print_Area" localSheetId="20">'1.11'!$A$1:$L$63</definedName>
    <definedName name="_xlnm.Print_Area" localSheetId="11">'1.2'!$A$1:$L$60</definedName>
    <definedName name="_xlnm.Print_Area" localSheetId="12">'1.3'!$A$1:$I$62</definedName>
    <definedName name="_xlnm.Print_Area" localSheetId="13">'1.4'!$A$1:$G$42</definedName>
    <definedName name="_xlnm.Print_Area" localSheetId="14">'1.5'!$A$1:$I$38</definedName>
    <definedName name="_xlnm.Print_Area" localSheetId="15">'1.6'!$A$1:$H$39</definedName>
    <definedName name="_xlnm.Print_Area" localSheetId="16">'1.7'!$A$1:$I$42</definedName>
    <definedName name="_xlnm.Print_Area" localSheetId="17">'1.8'!$A$1:$I$24</definedName>
    <definedName name="_xlnm.Print_Area" localSheetId="18">'1.9'!$A$1:$L$60</definedName>
    <definedName name="_xlnm.Print_Area" localSheetId="7">'11_original'!$A$1:$F$39</definedName>
    <definedName name="_xlnm.Print_Area" localSheetId="21">'2.1'!$A$1:$L$26</definedName>
    <definedName name="_xlnm.Print_Area" localSheetId="22">'2.2 &amp; 2.3'!$A$1:$L$47</definedName>
    <definedName name="_xlnm.Print_Area" localSheetId="24">'2.6 &amp; 2.7'!$A$1:$L$45</definedName>
    <definedName name="_xlnm.Print_Area" localSheetId="25">'2.8'!$A$1:$I$22</definedName>
    <definedName name="_xlnm.Print_Area" localSheetId="26">'3.1'!$A$1:$L$62</definedName>
    <definedName name="_xlnm.Print_Area" localSheetId="27">'3.2'!$A$1:$L$62</definedName>
    <definedName name="_xlnm.Print_Area" localSheetId="28">'3x'!$A$1:$F$49</definedName>
    <definedName name="_xlnm.Print_Area" localSheetId="64">asdfasdfasdf!$A$1:$F$49</definedName>
    <definedName name="_xlnm.Print_Area" localSheetId="8">Blank!$A$1:$I$54</definedName>
    <definedName name="_xlnm.Print_Area" localSheetId="4">Bus1back!$A$1:$I$54</definedName>
    <definedName name="_xlnm.Print_Area" localSheetId="5">'Busback (2)'!$A$1:$I$54</definedName>
    <definedName name="_xlnm.Print_Area" localSheetId="69">dfgh!$A$1:$L$50</definedName>
    <definedName name="_xlnm.Print_Area" localSheetId="6">Expback!$A$1:$I$54</definedName>
    <definedName name="_xlnm.Print_Area" localSheetId="70">GRAPH!$A$1:$G$31</definedName>
    <definedName name="_xlnm.Print_Area" localSheetId="67">hgjh!$A$1:$I$62</definedName>
    <definedName name="_xlnm.Print_Area" localSheetId="1">HVold!$A$1:$L$52</definedName>
    <definedName name="_xlnm.Print_Area" localSheetId="9">Index!$A$1:$L$39</definedName>
    <definedName name="_xlnm.Print_Area" localSheetId="63">sdfgsdfg!$A$1:$H$56</definedName>
    <definedName name="_xlnm.Print_Area" localSheetId="68">sfghhg!$A$1:$I$55</definedName>
    <definedName name="_xlnm.Print_Area" localSheetId="33">'x10'!$A$1:$M$59</definedName>
    <definedName name="_xlnm.Print_Area" localSheetId="34">'x11'!$A$1:$N$59</definedName>
    <definedName name="_xlnm.Print_Area" localSheetId="35">'x14'!$A$1:$H$45</definedName>
    <definedName name="_xlnm.Print_Area" localSheetId="36">'x15'!$A$1:$F$50</definedName>
    <definedName name="_xlnm.Print_Area" localSheetId="37">'x18'!$A$1:$G$61</definedName>
    <definedName name="_xlnm.Print_Area" localSheetId="38">'x19'!$A$1:$F$24</definedName>
    <definedName name="_xlnm.Print_Area" localSheetId="40">'x21'!$A$1:$G$56</definedName>
    <definedName name="_xlnm.Print_Area" localSheetId="41">'x23'!$A$1:$I$57</definedName>
    <definedName name="_xlnm.Print_Area" localSheetId="42">'x27'!$A$1:$G$59</definedName>
    <definedName name="_xlnm.Print_Area" localSheetId="43">'x28'!$A$1:$F$59</definedName>
    <definedName name="_xlnm.Print_Area" localSheetId="44">'x29'!$A$1:$G$29</definedName>
    <definedName name="_xlnm.Print_Area" localSheetId="53">'x34'!$A$1:$F$49</definedName>
    <definedName name="_xlnm.Print_Area" localSheetId="54">'x42'!$A$1:$H$56</definedName>
    <definedName name="_xlnm.Print_Area" localSheetId="55">'x43'!$A$1:$F$47</definedName>
    <definedName name="_xlnm.Print_Area" localSheetId="56">'x44'!$A$1:$L$53</definedName>
    <definedName name="_xlnm.Print_Area" localSheetId="57">'x45'!$A$1:$G$57</definedName>
    <definedName name="_xlnm.Print_Area" localSheetId="58">'x46'!$A$1:$F$22</definedName>
    <definedName name="_xlnm.Print_Area" localSheetId="59">'x47'!$A$1:$I$69</definedName>
    <definedName name="_xlnm.Print_Area" localSheetId="60">'x48'!$A$1:$J$51</definedName>
    <definedName name="_xlnm.Print_Area" localSheetId="29">'x5'!$A$1:$I$62</definedName>
    <definedName name="_xlnm.Print_Area" localSheetId="61">'x50'!$A$1:$H$51</definedName>
    <definedName name="_xlnm.Print_Area" localSheetId="62">'x53'!$A$1:$F$48</definedName>
    <definedName name="_xlnm.Print_Area" localSheetId="30">'x8'!$A$1:$P$59</definedName>
    <definedName name="_xlnm.Print_Area" localSheetId="31">'x9'!$A$1:$H$59</definedName>
    <definedName name="_xlnm.Print_Area" localSheetId="46">xBlank2!$A$1:$I$54</definedName>
    <definedName name="_xlnm.Print_Area" localSheetId="45">xBUS!$A$1:$L$50</definedName>
    <definedName name="_xlnm.Print_Area" localSheetId="47">xBus1!$A$1:$H$55</definedName>
    <definedName name="_xlnm.Print_Area" localSheetId="48">xBus2!$A$1:$L$29</definedName>
    <definedName name="_xlnm.Print_Area" localSheetId="50">xBus4!$A$1:$I$24</definedName>
    <definedName name="_xlnm.Print_Area" localSheetId="51">xBus5!$A$1:$I$23</definedName>
    <definedName name="_xlnm.Print_Area" localSheetId="32">'xx9'!$A$1:$G$55</definedName>
    <definedName name="_xlnm.Print_Area" localSheetId="66">zcxvcv!$A$1:$I$55</definedName>
    <definedName name="_xlnm.Print_Area" localSheetId="65">zxcvx!$A$1:$L$53</definedName>
    <definedName name="Z_1BE1E883_E2CB_49A1_8301_A1579B06C22B_.wvu.PrintArea" localSheetId="15" hidden="1">'1.6'!$B$3:$H$36</definedName>
    <definedName name="Z_1BE1E883_E2CB_49A1_8301_A1579B06C22B_.wvu.PrintArea" localSheetId="16" hidden="1">'1.7'!$B$1:$I$42</definedName>
    <definedName name="Z_1BE1E883_E2CB_49A1_8301_A1579B06C22B_.wvu.PrintArea" localSheetId="24" hidden="1">'2.6 &amp; 2.7'!$B$1:$G$3</definedName>
    <definedName name="Z_1BE1E883_E2CB_49A1_8301_A1579B06C22B_.wvu.PrintArea" localSheetId="26" hidden="1">'3.1'!$B$3:$L$8</definedName>
    <definedName name="Z_1BE1E883_E2CB_49A1_8301_A1579B06C22B_.wvu.PrintArea" localSheetId="27" hidden="1">'3.2'!$B$3:$L$3</definedName>
    <definedName name="Z_1BE1E883_E2CB_49A1_8301_A1579B06C22B_.wvu.PrintArea" localSheetId="70" hidden="1">GRAPH!$B$1:$M$2</definedName>
    <definedName name="Z_1BE1E883_E2CB_49A1_8301_A1579B06C22B_.wvu.PrintArea" localSheetId="68" hidden="1">sfghhg!$B$1:$H$21</definedName>
    <definedName name="Z_1BE1E883_E2CB_49A1_8301_A1579B06C22B_.wvu.PrintArea" localSheetId="40" hidden="1">'x21'!$B$1:$F$36</definedName>
    <definedName name="Z_1BE1E883_E2CB_49A1_8301_A1579B06C22B_.wvu.PrintArea" localSheetId="41" hidden="1">'x23'!$B$1:$H$42</definedName>
    <definedName name="Z_1BE1E883_E2CB_49A1_8301_A1579B06C22B_.wvu.PrintArea" localSheetId="43" hidden="1">'x28'!$B$1:$O$6</definedName>
    <definedName name="Z_1BE1E883_E2CB_49A1_8301_A1579B06C22B_.wvu.PrintArea" localSheetId="44" hidden="1">'x29'!$B$1:$M$2</definedName>
    <definedName name="Z_1BE1E883_E2CB_49A1_8301_A1579B06C22B_.wvu.PrintArea" localSheetId="60" hidden="1">'x48'!$B$1:$F$14</definedName>
    <definedName name="Z_1BE1E883_E2CB_49A1_8301_A1579B06C22B_.wvu.PrintArea" localSheetId="61" hidden="1">'x50'!$B$1:$P$5</definedName>
    <definedName name="Z_1BE1E883_E2CB_49A1_8301_A1579B06C22B_.wvu.PrintArea" localSheetId="50" hidden="1">xBus4!$B$1:$H$24</definedName>
    <definedName name="Z_1BE1E883_E2CB_49A1_8301_A1579B06C22B_.wvu.PrintArea" localSheetId="32" hidden="1">'xx9'!$B$1:$E$35</definedName>
    <definedName name="Z_A7833F9F_D133_4915_BC73_7E060361A42E_.wvu.PrintArea" localSheetId="15" hidden="1">'1.6'!$B$3:$H$36</definedName>
    <definedName name="Z_A7833F9F_D133_4915_BC73_7E060361A42E_.wvu.PrintArea" localSheetId="16" hidden="1">'1.7'!$B$1:$I$42</definedName>
    <definedName name="Z_A7833F9F_D133_4915_BC73_7E060361A42E_.wvu.PrintArea" localSheetId="24" hidden="1">'2.6 &amp; 2.7'!$B$1:$G$3</definedName>
    <definedName name="Z_A7833F9F_D133_4915_BC73_7E060361A42E_.wvu.PrintArea" localSheetId="26" hidden="1">'3.1'!$B$3:$L$8</definedName>
    <definedName name="Z_A7833F9F_D133_4915_BC73_7E060361A42E_.wvu.PrintArea" localSheetId="27" hidden="1">'3.2'!$B$3:$L$3</definedName>
    <definedName name="Z_A7833F9F_D133_4915_BC73_7E060361A42E_.wvu.PrintArea" localSheetId="70" hidden="1">GRAPH!$B$1:$M$2</definedName>
    <definedName name="Z_A7833F9F_D133_4915_BC73_7E060361A42E_.wvu.PrintArea" localSheetId="68" hidden="1">sfghhg!$B$1:$H$21</definedName>
    <definedName name="Z_A7833F9F_D133_4915_BC73_7E060361A42E_.wvu.PrintArea" localSheetId="40" hidden="1">'x21'!$B$1:$F$36</definedName>
    <definedName name="Z_A7833F9F_D133_4915_BC73_7E060361A42E_.wvu.PrintArea" localSheetId="41" hidden="1">'x23'!$B$1:$H$42</definedName>
    <definedName name="Z_A7833F9F_D133_4915_BC73_7E060361A42E_.wvu.PrintArea" localSheetId="43" hidden="1">'x28'!$B$1:$O$6</definedName>
    <definedName name="Z_A7833F9F_D133_4915_BC73_7E060361A42E_.wvu.PrintArea" localSheetId="44" hidden="1">'x29'!$B$1:$M$2</definedName>
    <definedName name="Z_A7833F9F_D133_4915_BC73_7E060361A42E_.wvu.PrintArea" localSheetId="60" hidden="1">'x48'!$B$1:$F$14</definedName>
    <definedName name="Z_A7833F9F_D133_4915_BC73_7E060361A42E_.wvu.PrintArea" localSheetId="61" hidden="1">'x50'!$B$1:$P$5</definedName>
    <definedName name="Z_A7833F9F_D133_4915_BC73_7E060361A42E_.wvu.PrintArea" localSheetId="50" hidden="1">xBus4!$B$1:$H$24</definedName>
    <definedName name="Z_A7833F9F_D133_4915_BC73_7E060361A42E_.wvu.PrintArea" localSheetId="32" hidden="1">'xx9'!$B$1:$E$35</definedName>
  </definedNames>
  <calcPr calcId="191029"/>
  <fileRecoveryPr autoRecover="0"/>
</workbook>
</file>

<file path=xl/calcChain.xml><?xml version="1.0" encoding="utf-8"?>
<calcChain xmlns="http://schemas.openxmlformats.org/spreadsheetml/2006/main">
  <c r="L10" i="454" l="1"/>
  <c r="L11" i="454"/>
  <c r="L13" i="454"/>
  <c r="P17" i="454"/>
  <c r="Q12" i="454" s="1"/>
  <c r="Q17" i="454" l="1"/>
  <c r="Q14" i="454"/>
  <c r="Q9" i="454"/>
  <c r="Q11" i="454"/>
  <c r="Q16" i="454"/>
  <c r="Q10" i="454"/>
  <c r="Q15" i="454"/>
  <c r="Q13" i="454"/>
  <c r="Q8" i="454"/>
  <c r="Q7" i="454"/>
  <c r="AB33" i="431" l="1"/>
  <c r="AB34" i="431"/>
  <c r="AB35" i="431"/>
  <c r="AB36" i="431"/>
  <c r="AB37" i="431"/>
  <c r="AB38" i="431"/>
  <c r="AB39" i="431"/>
  <c r="AB40" i="431"/>
  <c r="AB41" i="431"/>
  <c r="AB42" i="431"/>
  <c r="AB31" i="431"/>
  <c r="E24" i="431"/>
  <c r="L24" i="431"/>
  <c r="E25" i="431"/>
  <c r="F25" i="431"/>
  <c r="H25" i="431"/>
  <c r="L25" i="431"/>
  <c r="D24" i="431"/>
  <c r="D25" i="431"/>
  <c r="E22" i="431"/>
  <c r="F22" i="431"/>
  <c r="H22" i="431"/>
  <c r="J22" i="431"/>
  <c r="L22" i="431"/>
  <c r="D22" i="431"/>
  <c r="E22" i="435" l="1"/>
  <c r="F22" i="435"/>
  <c r="G22" i="435"/>
  <c r="H22" i="435"/>
  <c r="H23" i="435"/>
  <c r="D42" i="435"/>
  <c r="E42" i="435"/>
  <c r="F42" i="435"/>
  <c r="G42" i="435"/>
  <c r="H42" i="435"/>
  <c r="D43" i="435"/>
  <c r="G43" i="435"/>
  <c r="H43" i="435"/>
  <c r="D20" i="434"/>
  <c r="E20" i="434"/>
  <c r="F20" i="434"/>
  <c r="G20" i="434"/>
  <c r="H20" i="434"/>
  <c r="I20" i="434"/>
  <c r="E21" i="434"/>
  <c r="F21" i="434"/>
  <c r="G21" i="434"/>
  <c r="I21" i="434"/>
  <c r="D20" i="433"/>
  <c r="E20" i="433"/>
  <c r="F20" i="433"/>
  <c r="G20" i="433"/>
  <c r="H20" i="433"/>
  <c r="I20" i="433"/>
  <c r="D22" i="433"/>
  <c r="F22" i="433"/>
  <c r="I22" i="433"/>
  <c r="D23" i="433"/>
  <c r="F23" i="433"/>
  <c r="I23" i="433"/>
  <c r="D20" i="432"/>
  <c r="E20" i="432"/>
  <c r="F20" i="432"/>
  <c r="G20" i="432"/>
  <c r="H20" i="432"/>
  <c r="J20" i="432"/>
  <c r="F22" i="432"/>
  <c r="H22" i="432"/>
  <c r="J22" i="432"/>
  <c r="F23" i="432"/>
  <c r="G23" i="432"/>
  <c r="H23" i="432"/>
  <c r="J23" i="432"/>
  <c r="M44" i="432"/>
  <c r="N44" i="432"/>
  <c r="O44" i="432"/>
  <c r="P44" i="432"/>
  <c r="Q44" i="432"/>
  <c r="R44" i="432"/>
  <c r="M61" i="432"/>
  <c r="N61" i="432"/>
  <c r="O61" i="432"/>
  <c r="P61" i="432"/>
  <c r="Q61" i="432"/>
  <c r="R61" i="432"/>
  <c r="D21" i="430"/>
  <c r="E21" i="430"/>
  <c r="F21" i="430"/>
  <c r="D22" i="430"/>
  <c r="E22" i="430"/>
  <c r="F22" i="430"/>
  <c r="N12" i="327" l="1"/>
  <c r="N13" i="327"/>
  <c r="N14" i="327"/>
  <c r="N15" i="327"/>
  <c r="N16" i="327"/>
  <c r="N17" i="327"/>
  <c r="N18" i="327"/>
  <c r="N19" i="327"/>
  <c r="N20" i="327"/>
  <c r="N21" i="327"/>
  <c r="N11" i="327"/>
  <c r="N22" i="327" l="1"/>
  <c r="K11" i="257"/>
  <c r="J11" i="257"/>
  <c r="I11" i="257"/>
  <c r="Q8" i="224"/>
  <c r="R8" i="224"/>
  <c r="Q9" i="224"/>
  <c r="R9" i="224"/>
  <c r="Q10" i="224"/>
  <c r="R10" i="224"/>
  <c r="Q11" i="224"/>
  <c r="R11" i="224"/>
  <c r="Q12" i="224"/>
  <c r="R12" i="224"/>
  <c r="Q13" i="224"/>
  <c r="R13" i="224"/>
  <c r="Q14" i="224"/>
  <c r="R14" i="224"/>
  <c r="Q15" i="224"/>
  <c r="R15" i="224"/>
  <c r="Q16" i="224"/>
  <c r="R16" i="224"/>
  <c r="R7" i="224"/>
  <c r="Q7" i="224"/>
  <c r="D58" i="225" l="1"/>
  <c r="O11" i="421" l="1"/>
  <c r="O12" i="421"/>
  <c r="O13" i="421"/>
  <c r="O14" i="421"/>
  <c r="O15" i="421"/>
  <c r="O16" i="421"/>
  <c r="O17" i="421"/>
  <c r="O19" i="421"/>
  <c r="O20" i="421"/>
  <c r="O21" i="421"/>
  <c r="O22" i="421"/>
  <c r="H25" i="345"/>
  <c r="I25" i="345"/>
  <c r="J25" i="345"/>
  <c r="L25" i="345"/>
  <c r="L20" i="376" l="1"/>
  <c r="F20" i="376"/>
  <c r="E20" i="376"/>
  <c r="D20" i="376"/>
  <c r="P49" i="361" l="1"/>
  <c r="Q49" i="361"/>
  <c r="O37" i="361"/>
  <c r="O38" i="361"/>
  <c r="O39" i="361"/>
  <c r="O40" i="361"/>
  <c r="O41" i="361"/>
  <c r="O42" i="361"/>
  <c r="O43" i="361"/>
  <c r="O44" i="361"/>
  <c r="O45" i="361"/>
  <c r="O46" i="361"/>
  <c r="K39" i="360"/>
  <c r="L39" i="360"/>
  <c r="L40" i="360" s="1"/>
  <c r="M39" i="360"/>
  <c r="N39" i="360"/>
  <c r="O39" i="360"/>
  <c r="P39" i="360"/>
  <c r="Q39" i="360"/>
  <c r="R39" i="360"/>
  <c r="R40" i="360" s="1"/>
  <c r="J39" i="360"/>
  <c r="O37" i="418"/>
  <c r="N37" i="418"/>
  <c r="Q40" i="360" l="1"/>
  <c r="P40" i="360"/>
  <c r="O49" i="361"/>
  <c r="O40" i="360"/>
  <c r="N40" i="360"/>
  <c r="M40" i="360"/>
  <c r="J40" i="360"/>
  <c r="K40" i="360"/>
  <c r="F11" i="421"/>
  <c r="F22" i="421" l="1"/>
  <c r="F21" i="421"/>
  <c r="F20" i="421"/>
  <c r="F17" i="421"/>
  <c r="F16" i="421"/>
  <c r="F15" i="421"/>
  <c r="F14" i="421"/>
  <c r="F13" i="421"/>
  <c r="F12" i="421"/>
  <c r="F23" i="418" l="1"/>
  <c r="E23" i="418"/>
  <c r="D23" i="418"/>
  <c r="F22" i="418"/>
  <c r="E22" i="418"/>
  <c r="D22" i="418"/>
  <c r="F21" i="418"/>
  <c r="E21" i="418"/>
  <c r="D21" i="418"/>
  <c r="P17" i="418"/>
  <c r="O17" i="418"/>
  <c r="M17" i="418"/>
  <c r="M34" i="344"/>
  <c r="N34" i="344"/>
  <c r="N35" i="344" s="1"/>
  <c r="O34" i="344"/>
  <c r="P34" i="344"/>
  <c r="Q34" i="344"/>
  <c r="R34" i="344"/>
  <c r="S34" i="344"/>
  <c r="T34" i="344"/>
  <c r="L34" i="344"/>
  <c r="P17" i="343"/>
  <c r="O17" i="343"/>
  <c r="M17" i="343"/>
  <c r="F23" i="343"/>
  <c r="F22" i="343"/>
  <c r="F21" i="343"/>
  <c r="M35" i="344" l="1"/>
  <c r="T35" i="344"/>
  <c r="S35" i="344"/>
  <c r="P35" i="344"/>
  <c r="R35" i="344"/>
  <c r="O35" i="344"/>
  <c r="L35" i="344"/>
  <c r="Q35" i="344"/>
  <c r="M36" i="224"/>
  <c r="M37" i="224" s="1"/>
  <c r="N36" i="224"/>
  <c r="N37" i="224" s="1"/>
  <c r="O36" i="224"/>
  <c r="O37" i="224" s="1"/>
  <c r="P36" i="224"/>
  <c r="P37" i="224" s="1"/>
  <c r="Q36" i="224"/>
  <c r="Q37" i="224" s="1"/>
  <c r="R36" i="224"/>
  <c r="R37" i="224" s="1"/>
  <c r="S36" i="224"/>
  <c r="T36" i="224"/>
  <c r="T37" i="224" s="1"/>
  <c r="L36" i="224"/>
  <c r="L37" i="224" s="1"/>
  <c r="S37" i="224" l="1"/>
  <c r="B15" i="414"/>
  <c r="C15" i="414"/>
  <c r="D15" i="414"/>
  <c r="E15" i="414"/>
  <c r="F15" i="414"/>
  <c r="G15" i="414"/>
  <c r="H15" i="414"/>
  <c r="I15" i="414"/>
  <c r="J15" i="414" l="1"/>
  <c r="I16" i="414" s="1"/>
  <c r="B16" i="414"/>
  <c r="H16" i="414"/>
  <c r="G16" i="414" l="1"/>
  <c r="D16" i="414"/>
  <c r="E16" i="414"/>
  <c r="F16" i="414"/>
  <c r="C16" i="414"/>
  <c r="J16" i="414"/>
  <c r="C10" i="413"/>
  <c r="F8" i="413"/>
  <c r="G8" i="413"/>
  <c r="E8" i="413"/>
  <c r="D10" i="413" l="1"/>
  <c r="G13" i="413" s="1"/>
  <c r="D8" i="413"/>
  <c r="C8" i="413"/>
  <c r="E13" i="413" l="1"/>
  <c r="F13" i="413"/>
  <c r="D10" i="412"/>
  <c r="G13" i="412" s="1"/>
  <c r="C10" i="412"/>
  <c r="D8" i="412"/>
  <c r="C8" i="412"/>
  <c r="E13" i="412" l="1"/>
  <c r="F13" i="412"/>
  <c r="D46" i="376"/>
  <c r="E46" i="376"/>
  <c r="F46" i="376"/>
  <c r="L46" i="376"/>
  <c r="G23" i="223" l="1"/>
  <c r="H23" i="223"/>
  <c r="G22" i="223"/>
  <c r="H22" i="223"/>
  <c r="F97" i="406" l="1"/>
  <c r="F84" i="406"/>
  <c r="F83" i="406"/>
  <c r="F82" i="406"/>
  <c r="F80" i="406"/>
  <c r="G80" i="406" s="1"/>
  <c r="F78" i="406"/>
  <c r="G78" i="406" s="1"/>
  <c r="F76" i="406"/>
  <c r="G76" i="406" s="1"/>
  <c r="K37" i="361" l="1"/>
  <c r="R37" i="361" s="1"/>
  <c r="K38" i="361"/>
  <c r="R38" i="361" s="1"/>
  <c r="K39" i="361"/>
  <c r="R39" i="361" s="1"/>
  <c r="K40" i="361"/>
  <c r="R40" i="361" s="1"/>
  <c r="K41" i="361"/>
  <c r="R41" i="361" s="1"/>
  <c r="K42" i="361"/>
  <c r="R42" i="361" s="1"/>
  <c r="K43" i="361"/>
  <c r="R43" i="361" s="1"/>
  <c r="K44" i="361"/>
  <c r="R44" i="361" s="1"/>
  <c r="R49" i="361" s="1"/>
  <c r="K45" i="361"/>
  <c r="R45" i="361" s="1"/>
  <c r="K46" i="361"/>
  <c r="R46" i="361" s="1"/>
  <c r="F49" i="361"/>
  <c r="I49" i="361"/>
  <c r="L49" i="361"/>
  <c r="G51" i="347"/>
  <c r="H51" i="347"/>
  <c r="G52" i="347"/>
  <c r="H52" i="347"/>
  <c r="E53" i="347"/>
  <c r="G53" i="347"/>
  <c r="H53" i="347"/>
  <c r="D22" i="347"/>
  <c r="E22" i="347"/>
  <c r="F22" i="347"/>
  <c r="G22" i="347"/>
  <c r="I22" i="347"/>
  <c r="E49" i="345"/>
  <c r="G49" i="345"/>
  <c r="I49" i="345"/>
  <c r="K49" i="345"/>
  <c r="L49" i="345"/>
  <c r="S49" i="361" l="1"/>
  <c r="BK111" i="406"/>
  <c r="BJ111" i="406"/>
  <c r="BI111" i="406"/>
  <c r="BH111" i="406"/>
  <c r="BG111" i="406"/>
  <c r="BF111" i="406"/>
  <c r="BE111" i="406"/>
  <c r="BD111" i="406"/>
  <c r="BC111" i="406"/>
  <c r="BB111" i="406"/>
  <c r="BA111" i="406"/>
  <c r="AZ111" i="406"/>
  <c r="AY111" i="406"/>
  <c r="AX111" i="406"/>
  <c r="AW111" i="406"/>
  <c r="AV111" i="406"/>
  <c r="AU111" i="406"/>
  <c r="AT111" i="406"/>
  <c r="AS111" i="406"/>
  <c r="AR111" i="406"/>
  <c r="AQ111" i="406"/>
  <c r="AP111" i="406"/>
  <c r="AO111" i="406"/>
  <c r="AN111" i="406"/>
  <c r="AM111" i="406"/>
  <c r="AL111" i="406"/>
  <c r="AK111" i="406"/>
  <c r="AJ111" i="406"/>
  <c r="AI111" i="406"/>
  <c r="AH111" i="406"/>
  <c r="AG111" i="406"/>
  <c r="AF111" i="406"/>
  <c r="AE111" i="406"/>
  <c r="AD111" i="406"/>
  <c r="AC111" i="406"/>
  <c r="AB111" i="406"/>
  <c r="AA111" i="406"/>
  <c r="Z111" i="406"/>
  <c r="Y111" i="406"/>
  <c r="X111" i="406"/>
  <c r="W111" i="406"/>
  <c r="V111" i="406"/>
  <c r="U111" i="406"/>
  <c r="T111" i="406"/>
  <c r="S111" i="406"/>
  <c r="R111" i="406"/>
  <c r="Q111" i="406"/>
  <c r="P111" i="406"/>
  <c r="O111" i="406"/>
  <c r="N111" i="406"/>
  <c r="BK110" i="406"/>
  <c r="BJ110" i="406"/>
  <c r="BI110" i="406"/>
  <c r="BH110" i="406"/>
  <c r="BG110" i="406"/>
  <c r="BF110" i="406"/>
  <c r="BE110" i="406"/>
  <c r="BD110" i="406"/>
  <c r="BC110" i="406"/>
  <c r="BB110" i="406"/>
  <c r="BA110" i="406"/>
  <c r="AZ110" i="406"/>
  <c r="AY110" i="406"/>
  <c r="AX110" i="406"/>
  <c r="AW110" i="406"/>
  <c r="AV110" i="406"/>
  <c r="AU110" i="406"/>
  <c r="AT110" i="406"/>
  <c r="AS110" i="406"/>
  <c r="AR110" i="406"/>
  <c r="AQ110" i="406"/>
  <c r="AP110" i="406"/>
  <c r="AO110" i="406"/>
  <c r="AN110" i="406"/>
  <c r="AM110" i="406"/>
  <c r="AL110" i="406"/>
  <c r="AK110" i="406"/>
  <c r="AJ110" i="406"/>
  <c r="AI110" i="406"/>
  <c r="AH110" i="406"/>
  <c r="AG110" i="406"/>
  <c r="AF110" i="406"/>
  <c r="AE110" i="406"/>
  <c r="AD110" i="406"/>
  <c r="AC110" i="406"/>
  <c r="AB110" i="406"/>
  <c r="AA110" i="406"/>
  <c r="Z110" i="406"/>
  <c r="Y110" i="406"/>
  <c r="X110" i="406"/>
  <c r="W110" i="406"/>
  <c r="V110" i="406"/>
  <c r="U110" i="406"/>
  <c r="T110" i="406"/>
  <c r="S110" i="406"/>
  <c r="R110" i="406"/>
  <c r="Q110" i="406"/>
  <c r="P110" i="406"/>
  <c r="O110" i="406"/>
  <c r="N110" i="406"/>
  <c r="J110" i="406"/>
  <c r="BK109" i="406"/>
  <c r="BJ109" i="406"/>
  <c r="BI109" i="406"/>
  <c r="BH109" i="406"/>
  <c r="BG109" i="406"/>
  <c r="BF109" i="406"/>
  <c r="BE109" i="406"/>
  <c r="BD109" i="406"/>
  <c r="BC109" i="406"/>
  <c r="BB109" i="406"/>
  <c r="BA109" i="406"/>
  <c r="AZ109" i="406"/>
  <c r="AY109" i="406"/>
  <c r="AX109" i="406"/>
  <c r="AW109" i="406"/>
  <c r="AV109" i="406"/>
  <c r="AU109" i="406"/>
  <c r="AT109" i="406"/>
  <c r="AS109" i="406"/>
  <c r="AR109" i="406"/>
  <c r="AQ109" i="406"/>
  <c r="AP109" i="406"/>
  <c r="AO109" i="406"/>
  <c r="AN109" i="406"/>
  <c r="AM109" i="406"/>
  <c r="AL109" i="406"/>
  <c r="AK109" i="406"/>
  <c r="AJ109" i="406"/>
  <c r="AI109" i="406"/>
  <c r="AH109" i="406"/>
  <c r="AG109" i="406"/>
  <c r="AF109" i="406"/>
  <c r="AE109" i="406"/>
  <c r="AD109" i="406"/>
  <c r="AC109" i="406"/>
  <c r="AB109" i="406"/>
  <c r="AA109" i="406"/>
  <c r="Z109" i="406"/>
  <c r="Y109" i="406"/>
  <c r="X109" i="406"/>
  <c r="W109" i="406"/>
  <c r="V109" i="406"/>
  <c r="U109" i="406"/>
  <c r="T109" i="406"/>
  <c r="S109" i="406"/>
  <c r="R109" i="406"/>
  <c r="Q109" i="406"/>
  <c r="P109" i="406"/>
  <c r="O109" i="406"/>
  <c r="N109" i="406"/>
  <c r="J109" i="406"/>
  <c r="BK108" i="406"/>
  <c r="BJ108" i="406"/>
  <c r="BI108" i="406"/>
  <c r="BH108" i="406"/>
  <c r="BG108" i="406"/>
  <c r="BF108" i="406"/>
  <c r="BE108" i="406"/>
  <c r="BD108" i="406"/>
  <c r="BC108" i="406"/>
  <c r="BB108" i="406"/>
  <c r="BA108" i="406"/>
  <c r="AZ108" i="406"/>
  <c r="AY108" i="406"/>
  <c r="AX108" i="406"/>
  <c r="AW108" i="406"/>
  <c r="AV108" i="406"/>
  <c r="AU108" i="406"/>
  <c r="AT108" i="406"/>
  <c r="AS108" i="406"/>
  <c r="AR108" i="406"/>
  <c r="AQ108" i="406"/>
  <c r="AP108" i="406"/>
  <c r="AO108" i="406"/>
  <c r="AN108" i="406"/>
  <c r="AM108" i="406"/>
  <c r="AL108" i="406"/>
  <c r="AK108" i="406"/>
  <c r="AJ108" i="406"/>
  <c r="AI108" i="406"/>
  <c r="AH108" i="406"/>
  <c r="AG108" i="406"/>
  <c r="AF108" i="406"/>
  <c r="AE108" i="406"/>
  <c r="AD108" i="406"/>
  <c r="AC108" i="406"/>
  <c r="AB108" i="406"/>
  <c r="AA108" i="406"/>
  <c r="Z108" i="406"/>
  <c r="Y108" i="406"/>
  <c r="X108" i="406"/>
  <c r="W108" i="406"/>
  <c r="V108" i="406"/>
  <c r="U108" i="406"/>
  <c r="T108" i="406"/>
  <c r="S108" i="406"/>
  <c r="R108" i="406"/>
  <c r="Q108" i="406"/>
  <c r="P108" i="406"/>
  <c r="O108" i="406"/>
  <c r="N108" i="406"/>
  <c r="J108" i="406"/>
  <c r="BK107" i="406"/>
  <c r="BJ107" i="406"/>
  <c r="BI107" i="406"/>
  <c r="BH107" i="406"/>
  <c r="BG107" i="406"/>
  <c r="BF107" i="406"/>
  <c r="BE107" i="406"/>
  <c r="BD107" i="406"/>
  <c r="BC107" i="406"/>
  <c r="BB107" i="406"/>
  <c r="BA107" i="406"/>
  <c r="AZ107" i="406"/>
  <c r="AY107" i="406"/>
  <c r="AX107" i="406"/>
  <c r="AW107" i="406"/>
  <c r="AV107" i="406"/>
  <c r="AU107" i="406"/>
  <c r="AT107" i="406"/>
  <c r="AS107" i="406"/>
  <c r="AR107" i="406"/>
  <c r="AQ107" i="406"/>
  <c r="AP107" i="406"/>
  <c r="AO107" i="406"/>
  <c r="AN107" i="406"/>
  <c r="AM107" i="406"/>
  <c r="AL107" i="406"/>
  <c r="AK107" i="406"/>
  <c r="AJ107" i="406"/>
  <c r="AI107" i="406"/>
  <c r="AH107" i="406"/>
  <c r="AG107" i="406"/>
  <c r="AF107" i="406"/>
  <c r="AE107" i="406"/>
  <c r="AD107" i="406"/>
  <c r="AC107" i="406"/>
  <c r="AB107" i="406"/>
  <c r="AA107" i="406"/>
  <c r="Z107" i="406"/>
  <c r="Y107" i="406"/>
  <c r="X107" i="406"/>
  <c r="W107" i="406"/>
  <c r="V107" i="406"/>
  <c r="U107" i="406"/>
  <c r="T107" i="406"/>
  <c r="S107" i="406"/>
  <c r="R107" i="406"/>
  <c r="Q107" i="406"/>
  <c r="P107" i="406"/>
  <c r="O107" i="406"/>
  <c r="N107" i="406"/>
  <c r="J107" i="406"/>
  <c r="BK106" i="406"/>
  <c r="BJ106" i="406"/>
  <c r="BI106" i="406"/>
  <c r="BH106" i="406"/>
  <c r="BG106" i="406"/>
  <c r="BF106" i="406"/>
  <c r="BE106" i="406"/>
  <c r="BD106" i="406"/>
  <c r="BC106" i="406"/>
  <c r="BB106" i="406"/>
  <c r="BA106" i="406"/>
  <c r="AZ106" i="406"/>
  <c r="AY106" i="406"/>
  <c r="AX106" i="406"/>
  <c r="AW106" i="406"/>
  <c r="AV106" i="406"/>
  <c r="AU106" i="406"/>
  <c r="AT106" i="406"/>
  <c r="AS106" i="406"/>
  <c r="AR106" i="406"/>
  <c r="AQ106" i="406"/>
  <c r="AP106" i="406"/>
  <c r="AO106" i="406"/>
  <c r="AN106" i="406"/>
  <c r="AM106" i="406"/>
  <c r="AL106" i="406"/>
  <c r="AK106" i="406"/>
  <c r="AJ106" i="406"/>
  <c r="AI106" i="406"/>
  <c r="AH106" i="406"/>
  <c r="AG106" i="406"/>
  <c r="AF106" i="406"/>
  <c r="AE106" i="406"/>
  <c r="AD106" i="406"/>
  <c r="AC106" i="406"/>
  <c r="AB106" i="406"/>
  <c r="AA106" i="406"/>
  <c r="Z106" i="406"/>
  <c r="Y106" i="406"/>
  <c r="X106" i="406"/>
  <c r="W106" i="406"/>
  <c r="V106" i="406"/>
  <c r="U106" i="406"/>
  <c r="T106" i="406"/>
  <c r="S106" i="406"/>
  <c r="R106" i="406"/>
  <c r="Q106" i="406"/>
  <c r="P106" i="406"/>
  <c r="O106" i="406"/>
  <c r="N106" i="406"/>
  <c r="J106" i="406"/>
  <c r="BK105" i="406"/>
  <c r="BJ105" i="406"/>
  <c r="BI105" i="406"/>
  <c r="BH105" i="406"/>
  <c r="BG105" i="406"/>
  <c r="BF105" i="406"/>
  <c r="BE105" i="406"/>
  <c r="BD105" i="406"/>
  <c r="BC105" i="406"/>
  <c r="BB105" i="406"/>
  <c r="BA105" i="406"/>
  <c r="AZ105" i="406"/>
  <c r="AY105" i="406"/>
  <c r="AX105" i="406"/>
  <c r="AW105" i="406"/>
  <c r="AV105" i="406"/>
  <c r="AU105" i="406"/>
  <c r="AT105" i="406"/>
  <c r="AS105" i="406"/>
  <c r="AR105" i="406"/>
  <c r="AQ105" i="406"/>
  <c r="AP105" i="406"/>
  <c r="AO105" i="406"/>
  <c r="AN105" i="406"/>
  <c r="AM105" i="406"/>
  <c r="AL105" i="406"/>
  <c r="AK105" i="406"/>
  <c r="AJ105" i="406"/>
  <c r="AI105" i="406"/>
  <c r="AH105" i="406"/>
  <c r="AG105" i="406"/>
  <c r="AF105" i="406"/>
  <c r="AE105" i="406"/>
  <c r="AD105" i="406"/>
  <c r="AC105" i="406"/>
  <c r="AB105" i="406"/>
  <c r="AA105" i="406"/>
  <c r="Z105" i="406"/>
  <c r="Y105" i="406"/>
  <c r="X105" i="406"/>
  <c r="W105" i="406"/>
  <c r="V105" i="406"/>
  <c r="U105" i="406"/>
  <c r="T105" i="406"/>
  <c r="S105" i="406"/>
  <c r="R105" i="406"/>
  <c r="Q105" i="406"/>
  <c r="P105" i="406"/>
  <c r="O105" i="406"/>
  <c r="N105" i="406"/>
  <c r="J105" i="406"/>
  <c r="BK104" i="406"/>
  <c r="BJ104" i="406"/>
  <c r="BI104" i="406"/>
  <c r="BH104" i="406"/>
  <c r="BG104" i="406"/>
  <c r="BF104" i="406"/>
  <c r="BE104" i="406"/>
  <c r="BD104" i="406"/>
  <c r="BC104" i="406"/>
  <c r="BB104" i="406"/>
  <c r="BA104" i="406"/>
  <c r="AZ104" i="406"/>
  <c r="AY104" i="406"/>
  <c r="AX104" i="406"/>
  <c r="AW104" i="406"/>
  <c r="AV104" i="406"/>
  <c r="AU104" i="406"/>
  <c r="AT104" i="406"/>
  <c r="AS104" i="406"/>
  <c r="AR104" i="406"/>
  <c r="AQ104" i="406"/>
  <c r="AP104" i="406"/>
  <c r="AO104" i="406"/>
  <c r="AN104" i="406"/>
  <c r="AM104" i="406"/>
  <c r="AL104" i="406"/>
  <c r="AK104" i="406"/>
  <c r="AJ104" i="406"/>
  <c r="AI104" i="406"/>
  <c r="AH104" i="406"/>
  <c r="AG104" i="406"/>
  <c r="AF104" i="406"/>
  <c r="AE104" i="406"/>
  <c r="AD104" i="406"/>
  <c r="AC104" i="406"/>
  <c r="AB104" i="406"/>
  <c r="AA104" i="406"/>
  <c r="Z104" i="406"/>
  <c r="Y104" i="406"/>
  <c r="X104" i="406"/>
  <c r="W104" i="406"/>
  <c r="V104" i="406"/>
  <c r="U104" i="406"/>
  <c r="T104" i="406"/>
  <c r="S104" i="406"/>
  <c r="R104" i="406"/>
  <c r="Q104" i="406"/>
  <c r="P104" i="406"/>
  <c r="O104" i="406"/>
  <c r="N104" i="406"/>
  <c r="J104" i="406"/>
  <c r="BK103" i="406"/>
  <c r="BJ103" i="406"/>
  <c r="BI103" i="406"/>
  <c r="BH103" i="406"/>
  <c r="BG103" i="406"/>
  <c r="BF103" i="406"/>
  <c r="BE103" i="406"/>
  <c r="BD103" i="406"/>
  <c r="BC103" i="406"/>
  <c r="BB103" i="406"/>
  <c r="BA103" i="406"/>
  <c r="AZ103" i="406"/>
  <c r="AY103" i="406"/>
  <c r="AX103" i="406"/>
  <c r="AW103" i="406"/>
  <c r="AV103" i="406"/>
  <c r="AU103" i="406"/>
  <c r="AT103" i="406"/>
  <c r="AS103" i="406"/>
  <c r="AR103" i="406"/>
  <c r="AQ103" i="406"/>
  <c r="AP103" i="406"/>
  <c r="AO103" i="406"/>
  <c r="AN103" i="406"/>
  <c r="AM103" i="406"/>
  <c r="AL103" i="406"/>
  <c r="AK103" i="406"/>
  <c r="AJ103" i="406"/>
  <c r="AI103" i="406"/>
  <c r="AH103" i="406"/>
  <c r="AG103" i="406"/>
  <c r="AF103" i="406"/>
  <c r="AE103" i="406"/>
  <c r="AD103" i="406"/>
  <c r="AC103" i="406"/>
  <c r="AB103" i="406"/>
  <c r="AA103" i="406"/>
  <c r="Z103" i="406"/>
  <c r="Y103" i="406"/>
  <c r="X103" i="406"/>
  <c r="W103" i="406"/>
  <c r="V103" i="406"/>
  <c r="U103" i="406"/>
  <c r="T103" i="406"/>
  <c r="S103" i="406"/>
  <c r="R103" i="406"/>
  <c r="Q103" i="406"/>
  <c r="P103" i="406"/>
  <c r="O103" i="406"/>
  <c r="N103" i="406"/>
  <c r="J103" i="406"/>
  <c r="BK102" i="406"/>
  <c r="BJ102" i="406"/>
  <c r="BI102" i="406"/>
  <c r="BH102" i="406"/>
  <c r="BG102" i="406"/>
  <c r="BF102" i="406"/>
  <c r="BE102" i="406"/>
  <c r="BD102" i="406"/>
  <c r="BC102" i="406"/>
  <c r="BB102" i="406"/>
  <c r="BA102" i="406"/>
  <c r="AZ102" i="406"/>
  <c r="AY102" i="406"/>
  <c r="AX102" i="406"/>
  <c r="AW102" i="406"/>
  <c r="AV102" i="406"/>
  <c r="AU102" i="406"/>
  <c r="AT102" i="406"/>
  <c r="AS102" i="406"/>
  <c r="AR102" i="406"/>
  <c r="AQ102" i="406"/>
  <c r="AP102" i="406"/>
  <c r="AO102" i="406"/>
  <c r="AN102" i="406"/>
  <c r="AM102" i="406"/>
  <c r="AL102" i="406"/>
  <c r="AK102" i="406"/>
  <c r="AJ102" i="406"/>
  <c r="AI102" i="406"/>
  <c r="AH102" i="406"/>
  <c r="AG102" i="406"/>
  <c r="AF102" i="406"/>
  <c r="AE102" i="406"/>
  <c r="AD102" i="406"/>
  <c r="AC102" i="406"/>
  <c r="AB102" i="406"/>
  <c r="AA102" i="406"/>
  <c r="Z102" i="406"/>
  <c r="Y102" i="406"/>
  <c r="X102" i="406"/>
  <c r="W102" i="406"/>
  <c r="V102" i="406"/>
  <c r="U102" i="406"/>
  <c r="T102" i="406"/>
  <c r="S102" i="406"/>
  <c r="R102" i="406"/>
  <c r="Q102" i="406"/>
  <c r="P102" i="406"/>
  <c r="O102" i="406"/>
  <c r="N102" i="406"/>
  <c r="J102" i="406"/>
  <c r="BK101" i="406"/>
  <c r="BJ101" i="406"/>
  <c r="BI101" i="406"/>
  <c r="BH101" i="406"/>
  <c r="BG101" i="406"/>
  <c r="BF101" i="406"/>
  <c r="BE101" i="406"/>
  <c r="BD101" i="406"/>
  <c r="BC101" i="406"/>
  <c r="BB101" i="406"/>
  <c r="BA101" i="406"/>
  <c r="AZ101" i="406"/>
  <c r="AY101" i="406"/>
  <c r="AX101" i="406"/>
  <c r="AW101" i="406"/>
  <c r="AV101" i="406"/>
  <c r="AU101" i="406"/>
  <c r="AT101" i="406"/>
  <c r="AS101" i="406"/>
  <c r="AR101" i="406"/>
  <c r="AQ101" i="406"/>
  <c r="AP101" i="406"/>
  <c r="AO101" i="406"/>
  <c r="AN101" i="406"/>
  <c r="AM101" i="406"/>
  <c r="AL101" i="406"/>
  <c r="AK101" i="406"/>
  <c r="AJ101" i="406"/>
  <c r="AI101" i="406"/>
  <c r="AH101" i="406"/>
  <c r="AG101" i="406"/>
  <c r="AF101" i="406"/>
  <c r="AE101" i="406"/>
  <c r="AD101" i="406"/>
  <c r="AC101" i="406"/>
  <c r="AB101" i="406"/>
  <c r="AA101" i="406"/>
  <c r="Z101" i="406"/>
  <c r="Y101" i="406"/>
  <c r="X101" i="406"/>
  <c r="W101" i="406"/>
  <c r="V101" i="406"/>
  <c r="U101" i="406"/>
  <c r="T101" i="406"/>
  <c r="S101" i="406"/>
  <c r="R101" i="406"/>
  <c r="Q101" i="406"/>
  <c r="P101" i="406"/>
  <c r="O101" i="406"/>
  <c r="N101" i="406"/>
  <c r="J101" i="406"/>
  <c r="BK100" i="406"/>
  <c r="BJ100" i="406"/>
  <c r="BI100" i="406"/>
  <c r="BH100" i="406"/>
  <c r="BG100" i="406"/>
  <c r="BF100" i="406"/>
  <c r="BE100" i="406"/>
  <c r="BD100" i="406"/>
  <c r="BC100" i="406"/>
  <c r="BB100" i="406"/>
  <c r="BA100" i="406"/>
  <c r="AZ100" i="406"/>
  <c r="AY100" i="406"/>
  <c r="AX100" i="406"/>
  <c r="AW100" i="406"/>
  <c r="AV100" i="406"/>
  <c r="AU100" i="406"/>
  <c r="AT100" i="406"/>
  <c r="AS100" i="406"/>
  <c r="AR100" i="406"/>
  <c r="AQ100" i="406"/>
  <c r="AP100" i="406"/>
  <c r="AP114" i="406" s="1"/>
  <c r="AO100" i="406"/>
  <c r="AN100" i="406"/>
  <c r="AM100" i="406"/>
  <c r="AL100" i="406"/>
  <c r="AK100" i="406"/>
  <c r="AJ100" i="406"/>
  <c r="AI100" i="406"/>
  <c r="AH100" i="406"/>
  <c r="AG100" i="406"/>
  <c r="AF100" i="406"/>
  <c r="AE100" i="406"/>
  <c r="AD100" i="406"/>
  <c r="AC100" i="406"/>
  <c r="AB100" i="406"/>
  <c r="AA100" i="406"/>
  <c r="Z100" i="406"/>
  <c r="Y100" i="406"/>
  <c r="X100" i="406"/>
  <c r="W100" i="406"/>
  <c r="V100" i="406"/>
  <c r="U100" i="406"/>
  <c r="T100" i="406"/>
  <c r="S100" i="406"/>
  <c r="R100" i="406"/>
  <c r="Q100" i="406"/>
  <c r="P100" i="406"/>
  <c r="O100" i="406"/>
  <c r="N100" i="406"/>
  <c r="J100" i="406"/>
  <c r="J95" i="406"/>
  <c r="J94" i="406"/>
  <c r="J93" i="406"/>
  <c r="J92" i="406"/>
  <c r="J91" i="406"/>
  <c r="J90" i="406"/>
  <c r="J89" i="406"/>
  <c r="J88" i="406"/>
  <c r="J87" i="406"/>
  <c r="J86" i="406"/>
  <c r="J85" i="406"/>
  <c r="J84" i="406"/>
  <c r="D95" i="405"/>
  <c r="D94" i="405"/>
  <c r="D93" i="405"/>
  <c r="D92" i="405"/>
  <c r="D91" i="405"/>
  <c r="D90" i="405"/>
  <c r="D89" i="405"/>
  <c r="D88" i="405"/>
  <c r="D87" i="405"/>
  <c r="D86" i="405"/>
  <c r="D85" i="405"/>
  <c r="N32" i="405"/>
  <c r="N21" i="405"/>
  <c r="N20" i="405"/>
  <c r="N18" i="405"/>
  <c r="O18" i="405" s="1"/>
  <c r="N16" i="405"/>
  <c r="O16" i="405" s="1"/>
  <c r="N14" i="405"/>
  <c r="O14" i="405" s="1"/>
  <c r="O52" i="361" l="1"/>
  <c r="P52" i="361"/>
  <c r="Q52" i="361"/>
  <c r="R52" i="361"/>
  <c r="D96" i="405"/>
  <c r="BG114" i="406"/>
  <c r="U113" i="406"/>
  <c r="AD114" i="406"/>
  <c r="J111" i="406"/>
  <c r="P114" i="406"/>
  <c r="AX115" i="406"/>
  <c r="BH114" i="406"/>
  <c r="M68" i="374" l="1"/>
  <c r="M67" i="374"/>
  <c r="M66" i="374"/>
  <c r="M65" i="374"/>
  <c r="M63" i="374"/>
  <c r="M62" i="374"/>
  <c r="M61" i="374"/>
  <c r="M60" i="374"/>
  <c r="M58" i="374"/>
  <c r="M57" i="374"/>
  <c r="M56" i="374"/>
  <c r="M55" i="374"/>
  <c r="M53" i="374"/>
  <c r="M52" i="374"/>
  <c r="M51" i="374"/>
  <c r="M50" i="374"/>
  <c r="M48" i="374"/>
  <c r="M47" i="374"/>
  <c r="M46" i="374"/>
  <c r="M45" i="374"/>
  <c r="M43" i="374"/>
  <c r="M42" i="374"/>
  <c r="M41" i="374"/>
  <c r="M40" i="374"/>
  <c r="M37" i="374"/>
  <c r="M38" i="374"/>
  <c r="M36" i="374"/>
  <c r="F45" i="363"/>
  <c r="G45" i="363"/>
  <c r="E45" i="363"/>
  <c r="E25" i="361" l="1"/>
  <c r="F25" i="361"/>
  <c r="H25" i="361"/>
  <c r="I25" i="361"/>
  <c r="J25" i="361"/>
  <c r="L25" i="361"/>
  <c r="D25" i="361"/>
  <c r="E24" i="361"/>
  <c r="F24" i="361"/>
  <c r="L24" i="361"/>
  <c r="D24" i="361"/>
  <c r="E23" i="361"/>
  <c r="F23" i="361"/>
  <c r="L23" i="361"/>
  <c r="D23" i="361"/>
  <c r="E25" i="345"/>
  <c r="F25" i="345"/>
  <c r="D25" i="345"/>
  <c r="E24" i="345"/>
  <c r="F24" i="345"/>
  <c r="L24" i="345"/>
  <c r="D24" i="345"/>
  <c r="E23" i="345"/>
  <c r="L23" i="345"/>
  <c r="D23" i="345"/>
  <c r="N34" i="313" l="1"/>
  <c r="N42" i="313"/>
  <c r="N46" i="313"/>
  <c r="N50" i="313"/>
  <c r="N54" i="313"/>
  <c r="N58" i="313"/>
  <c r="Q61" i="313"/>
  <c r="R32" i="313" s="1"/>
  <c r="O61" i="313"/>
  <c r="P35" i="313" s="1"/>
  <c r="M61" i="313"/>
  <c r="N35" i="313" s="1"/>
  <c r="Q93" i="257"/>
  <c r="S93" i="257"/>
  <c r="O93" i="257"/>
  <c r="P42" i="313" l="1"/>
  <c r="P46" i="313"/>
  <c r="P58" i="313"/>
  <c r="P54" i="313"/>
  <c r="P50" i="313"/>
  <c r="P38" i="313"/>
  <c r="N38" i="313"/>
  <c r="P34" i="313"/>
  <c r="N32" i="313"/>
  <c r="N57" i="313"/>
  <c r="N53" i="313"/>
  <c r="N49" i="313"/>
  <c r="N45" i="313"/>
  <c r="N41" i="313"/>
  <c r="N37" i="313"/>
  <c r="N33" i="313"/>
  <c r="P57" i="313"/>
  <c r="P53" i="313"/>
  <c r="P49" i="313"/>
  <c r="P45" i="313"/>
  <c r="P41" i="313"/>
  <c r="P37" i="313"/>
  <c r="P33" i="313"/>
  <c r="R58" i="313"/>
  <c r="R54" i="313"/>
  <c r="R50" i="313"/>
  <c r="R46" i="313"/>
  <c r="R42" i="313"/>
  <c r="R38" i="313"/>
  <c r="R34" i="313"/>
  <c r="R59" i="313"/>
  <c r="R55" i="313"/>
  <c r="R51" i="313"/>
  <c r="R47" i="313"/>
  <c r="R43" i="313"/>
  <c r="R39" i="313"/>
  <c r="R35" i="313"/>
  <c r="N61" i="313"/>
  <c r="N56" i="313"/>
  <c r="N52" i="313"/>
  <c r="N48" i="313"/>
  <c r="N44" i="313"/>
  <c r="N40" i="313"/>
  <c r="N36" i="313"/>
  <c r="P32" i="313"/>
  <c r="P56" i="313"/>
  <c r="P52" i="313"/>
  <c r="P48" i="313"/>
  <c r="P44" i="313"/>
  <c r="P40" i="313"/>
  <c r="P36" i="313"/>
  <c r="P61" i="313"/>
  <c r="R57" i="313"/>
  <c r="R53" i="313"/>
  <c r="R49" i="313"/>
  <c r="R45" i="313"/>
  <c r="R41" i="313"/>
  <c r="R37" i="313"/>
  <c r="R33" i="313"/>
  <c r="N59" i="313"/>
  <c r="N55" i="313"/>
  <c r="N51" i="313"/>
  <c r="N47" i="313"/>
  <c r="N43" i="313"/>
  <c r="N39" i="313"/>
  <c r="P59" i="313"/>
  <c r="P55" i="313"/>
  <c r="P51" i="313"/>
  <c r="P47" i="313"/>
  <c r="P43" i="313"/>
  <c r="P39" i="313"/>
  <c r="R61" i="313"/>
  <c r="R56" i="313"/>
  <c r="R52" i="313"/>
  <c r="R48" i="313"/>
  <c r="R44" i="313"/>
  <c r="R40" i="313"/>
  <c r="R36" i="313"/>
  <c r="F44" i="305"/>
  <c r="F45" i="305"/>
  <c r="F46" i="305"/>
  <c r="F47" i="305"/>
  <c r="F48" i="305"/>
  <c r="F49" i="305"/>
  <c r="F50" i="305"/>
  <c r="F51" i="305"/>
  <c r="F52" i="305"/>
  <c r="F43" i="305"/>
  <c r="F28" i="305"/>
  <c r="F29" i="305"/>
  <c r="F30" i="305"/>
  <c r="F31" i="305"/>
  <c r="F32" i="305"/>
  <c r="F33" i="305"/>
  <c r="F34" i="305"/>
  <c r="F35" i="305"/>
  <c r="F36" i="305"/>
  <c r="F27" i="305"/>
  <c r="F12" i="305"/>
  <c r="F13" i="305"/>
  <c r="F14" i="305"/>
  <c r="F15" i="305"/>
  <c r="F16" i="305"/>
  <c r="F17" i="305"/>
  <c r="F18" i="305"/>
  <c r="F19" i="305"/>
  <c r="F20" i="305"/>
  <c r="F11" i="305"/>
  <c r="D87" i="329" l="1"/>
  <c r="D88" i="329"/>
  <c r="D89" i="329"/>
  <c r="D90" i="329"/>
  <c r="D91" i="329"/>
  <c r="D92" i="329"/>
  <c r="D93" i="329"/>
  <c r="D94" i="329"/>
  <c r="D95" i="329"/>
  <c r="D96" i="329"/>
  <c r="D86" i="329"/>
  <c r="D97" i="329" l="1"/>
  <c r="L35" i="223"/>
  <c r="L34" i="223"/>
  <c r="L33" i="223"/>
  <c r="L32" i="223"/>
  <c r="AB177" i="259" l="1"/>
  <c r="AB178" i="259"/>
  <c r="AB179" i="259"/>
  <c r="AB180" i="259"/>
  <c r="AB181" i="259"/>
  <c r="AB182" i="259"/>
  <c r="AB183" i="259"/>
  <c r="AB184" i="259"/>
  <c r="AB185" i="259"/>
  <c r="AB176" i="259"/>
  <c r="AA158" i="259"/>
  <c r="AA159" i="259"/>
  <c r="AA160" i="259"/>
  <c r="AA161" i="259"/>
  <c r="AA162" i="259"/>
  <c r="AA163" i="259"/>
  <c r="AA164" i="259"/>
  <c r="AA165" i="259"/>
  <c r="AA166" i="259"/>
  <c r="AA157" i="259"/>
  <c r="AB137" i="259"/>
  <c r="AB138" i="259"/>
  <c r="AB139" i="259"/>
  <c r="AB140" i="259"/>
  <c r="AB141" i="259"/>
  <c r="AB142" i="259"/>
  <c r="AB143" i="259"/>
  <c r="AB144" i="259"/>
  <c r="AB145" i="259"/>
  <c r="AB136" i="259"/>
  <c r="AL102" i="259"/>
  <c r="AL103" i="259"/>
  <c r="AL104" i="259"/>
  <c r="AL105" i="259"/>
  <c r="AL106" i="259"/>
  <c r="AL107" i="259"/>
  <c r="AL108" i="259"/>
  <c r="AL109" i="259"/>
  <c r="AL110" i="259"/>
  <c r="AL101" i="259"/>
  <c r="AV88" i="259"/>
  <c r="AV89" i="259"/>
  <c r="AV90" i="259"/>
  <c r="AV91" i="259"/>
  <c r="AV92" i="259"/>
  <c r="AV93" i="259"/>
  <c r="AV94" i="259"/>
  <c r="AV95" i="259"/>
  <c r="AV96" i="259"/>
  <c r="AV87" i="259"/>
  <c r="AW65" i="259"/>
  <c r="AW66" i="259"/>
  <c r="AW67" i="259"/>
  <c r="AW68" i="259"/>
  <c r="AW69" i="259"/>
  <c r="AW70" i="259"/>
  <c r="AW71" i="259"/>
  <c r="AW72" i="259"/>
  <c r="AW73" i="259"/>
  <c r="AW64" i="259"/>
  <c r="AB119" i="259"/>
  <c r="AB120" i="259"/>
  <c r="AB121" i="259"/>
  <c r="AB122" i="259"/>
  <c r="AB123" i="259"/>
  <c r="AB124" i="259"/>
  <c r="AB125" i="259"/>
  <c r="AB126" i="259"/>
  <c r="AB127" i="259"/>
  <c r="AB118" i="259"/>
  <c r="Z203" i="342" l="1"/>
  <c r="Z204" i="342"/>
  <c r="Z205" i="342"/>
  <c r="Z206" i="342"/>
  <c r="Z207" i="342"/>
  <c r="Z208" i="342"/>
  <c r="Z209" i="342"/>
  <c r="Z210" i="342"/>
  <c r="Z211" i="342"/>
  <c r="Z202" i="342"/>
  <c r="X203" i="342"/>
  <c r="X204" i="342"/>
  <c r="X205" i="342"/>
  <c r="X206" i="342"/>
  <c r="X207" i="342"/>
  <c r="X208" i="342"/>
  <c r="X209" i="342"/>
  <c r="X210" i="342"/>
  <c r="X211" i="342"/>
  <c r="X202" i="342"/>
  <c r="Z174" i="342"/>
  <c r="Z175" i="342"/>
  <c r="Z176" i="342"/>
  <c r="Z177" i="342"/>
  <c r="Z178" i="342"/>
  <c r="Z179" i="342"/>
  <c r="Z180" i="342"/>
  <c r="Z181" i="342"/>
  <c r="Z182" i="342"/>
  <c r="Z173" i="342"/>
  <c r="Y174" i="342"/>
  <c r="Y175" i="342"/>
  <c r="Y176" i="342"/>
  <c r="Y177" i="342"/>
  <c r="Y178" i="342"/>
  <c r="Y179" i="342"/>
  <c r="Y180" i="342"/>
  <c r="Y181" i="342"/>
  <c r="Y182" i="342"/>
  <c r="Y173" i="342"/>
  <c r="Z145" i="342"/>
  <c r="Z146" i="342"/>
  <c r="Z147" i="342"/>
  <c r="Z148" i="342"/>
  <c r="Z149" i="342"/>
  <c r="Z150" i="342"/>
  <c r="Z151" i="342"/>
  <c r="Z152" i="342"/>
  <c r="Z153" i="342"/>
  <c r="Z144" i="342"/>
  <c r="X145" i="342"/>
  <c r="X146" i="342"/>
  <c r="X147" i="342"/>
  <c r="X148" i="342"/>
  <c r="X149" i="342"/>
  <c r="X150" i="342"/>
  <c r="X151" i="342"/>
  <c r="X152" i="342"/>
  <c r="X153" i="342"/>
  <c r="X144" i="342"/>
  <c r="Z116" i="342"/>
  <c r="Z117" i="342"/>
  <c r="Z118" i="342"/>
  <c r="Z119" i="342"/>
  <c r="Z120" i="342"/>
  <c r="Z121" i="342"/>
  <c r="Z122" i="342"/>
  <c r="Z123" i="342"/>
  <c r="Z124" i="342"/>
  <c r="Z115" i="342"/>
  <c r="X115" i="342"/>
  <c r="X116" i="342"/>
  <c r="X117" i="342"/>
  <c r="X118" i="342"/>
  <c r="X119" i="342"/>
  <c r="X120" i="342"/>
  <c r="X121" i="342"/>
  <c r="X122" i="342"/>
  <c r="X123" i="342"/>
  <c r="X124" i="342"/>
  <c r="W59" i="342"/>
  <c r="X59" i="342"/>
  <c r="Y59" i="342"/>
  <c r="Z59" i="342"/>
  <c r="AA59" i="342"/>
  <c r="AC59" i="342"/>
  <c r="W60" i="342"/>
  <c r="X60" i="342"/>
  <c r="Y60" i="342"/>
  <c r="Z60" i="342"/>
  <c r="AA60" i="342"/>
  <c r="AC60" i="342"/>
  <c r="X65" i="342"/>
  <c r="X66" i="342"/>
  <c r="X67" i="342"/>
  <c r="X68" i="342"/>
  <c r="X69" i="342"/>
  <c r="X75" i="342"/>
  <c r="X76" i="342"/>
  <c r="X77" i="342"/>
  <c r="X78" i="342"/>
  <c r="X79" i="342"/>
  <c r="X80" i="342"/>
  <c r="X88" i="342"/>
  <c r="X89" i="342"/>
  <c r="X90" i="342"/>
  <c r="X91" i="342"/>
  <c r="X92" i="342"/>
  <c r="X93" i="342"/>
  <c r="W61" i="342" l="1"/>
  <c r="X62" i="342"/>
  <c r="W62" i="342"/>
  <c r="Z61" i="342"/>
  <c r="Y61" i="342"/>
  <c r="Y62" i="342"/>
  <c r="AA62" i="342"/>
  <c r="Z62" i="342"/>
  <c r="X61" i="342"/>
  <c r="AB59" i="342"/>
  <c r="AB61" i="342" s="1"/>
  <c r="AC62" i="342"/>
  <c r="AC61" i="342"/>
  <c r="AB60" i="342"/>
  <c r="AB62" i="342" s="1"/>
  <c r="AA61" i="342"/>
  <c r="AE61" i="342" l="1"/>
  <c r="W63" i="342"/>
  <c r="AE62" i="342"/>
  <c r="D58" i="213"/>
  <c r="K46" i="206" l="1"/>
  <c r="K46" i="344" l="1"/>
  <c r="E21" i="343"/>
  <c r="E22" i="343"/>
  <c r="E23" i="343"/>
  <c r="D23" i="343"/>
  <c r="D22" i="343"/>
  <c r="D21" i="343"/>
  <c r="S134" i="257" l="1"/>
  <c r="Q134" i="257"/>
  <c r="O134" i="257"/>
  <c r="F23" i="223" l="1"/>
  <c r="F22" i="223"/>
  <c r="S46" i="206" l="1"/>
  <c r="L46" i="206"/>
  <c r="M46" i="206"/>
  <c r="N46" i="206"/>
  <c r="O46" i="206"/>
  <c r="P46" i="206"/>
  <c r="Q46" i="206"/>
  <c r="R46" i="206"/>
  <c r="D22" i="223" l="1"/>
  <c r="E22" i="223" l="1"/>
  <c r="E58" i="213"/>
  <c r="F58" i="213"/>
  <c r="G58" i="213"/>
  <c r="H58" i="213"/>
  <c r="E40" i="213"/>
  <c r="F40" i="213"/>
  <c r="G40" i="213"/>
  <c r="H40" i="213"/>
  <c r="I40" i="213"/>
  <c r="E22" i="213"/>
  <c r="F22" i="213"/>
  <c r="G22" i="213"/>
  <c r="H22" i="213"/>
  <c r="I22" i="213"/>
  <c r="F58" i="225" l="1"/>
  <c r="P23" i="310"/>
  <c r="N23" i="310"/>
  <c r="M23" i="310"/>
  <c r="L23" i="310"/>
  <c r="K23" i="310"/>
  <c r="J23" i="310"/>
  <c r="I23" i="310"/>
  <c r="H23" i="310"/>
  <c r="G23" i="310"/>
  <c r="F23" i="310"/>
  <c r="E23" i="310"/>
  <c r="D23" i="310"/>
  <c r="E23" i="223" l="1"/>
  <c r="D23" i="223"/>
  <c r="AB56" i="310" l="1"/>
  <c r="AC56" i="310" s="1"/>
  <c r="X56" i="310"/>
  <c r="AB55" i="310"/>
  <c r="AC55" i="310" s="1"/>
  <c r="X55" i="310"/>
  <c r="AB54" i="310"/>
  <c r="AC54" i="310" s="1"/>
  <c r="X54" i="310"/>
  <c r="AB53" i="310"/>
  <c r="AC53" i="310" s="1"/>
  <c r="X53" i="310"/>
  <c r="AB52" i="310"/>
  <c r="AC52" i="310" s="1"/>
  <c r="X52" i="310"/>
  <c r="AB51" i="310"/>
  <c r="AC51" i="310" s="1"/>
  <c r="X51" i="310"/>
  <c r="AB50" i="310"/>
  <c r="AC50" i="310" s="1"/>
  <c r="X50" i="310"/>
  <c r="AB49" i="310"/>
  <c r="AC49" i="310" s="1"/>
  <c r="X49" i="310"/>
  <c r="AB48" i="310"/>
  <c r="AC48" i="310" s="1"/>
  <c r="X48" i="310"/>
  <c r="AB47" i="310"/>
  <c r="AC47" i="310" s="1"/>
  <c r="X47" i="310"/>
  <c r="G58" i="225" l="1"/>
  <c r="E58" i="225"/>
  <c r="F22" i="225"/>
  <c r="E22" i="225"/>
  <c r="G22" i="225"/>
  <c r="D22" i="225"/>
  <c r="F40" i="225"/>
  <c r="E40" i="225"/>
  <c r="G40" i="225"/>
  <c r="D40" i="225"/>
  <c r="P32" i="206" l="1"/>
  <c r="Q32" i="206" s="1"/>
  <c r="T23" i="206"/>
  <c r="T24" i="206"/>
  <c r="T25" i="206"/>
  <c r="T26" i="206"/>
  <c r="T27" i="206"/>
  <c r="T28" i="206"/>
  <c r="T29" i="206"/>
  <c r="T30" i="206"/>
  <c r="T31" i="206"/>
  <c r="T32" i="206"/>
  <c r="L17" i="206"/>
  <c r="X32" i="206"/>
  <c r="I58" i="213" l="1"/>
  <c r="D40" i="213" l="1"/>
  <c r="D22" i="213"/>
  <c r="X23" i="206" l="1"/>
  <c r="X24" i="206"/>
  <c r="X25" i="206"/>
  <c r="X26" i="206"/>
  <c r="X27" i="206"/>
  <c r="X28" i="206"/>
  <c r="X29" i="206"/>
  <c r="X30" i="206"/>
  <c r="X31" i="206"/>
  <c r="P23" i="206"/>
  <c r="Q23" i="206" s="1"/>
  <c r="P24" i="206"/>
  <c r="Q24" i="206" s="1"/>
  <c r="P25" i="206"/>
  <c r="Q25" i="206" s="1"/>
  <c r="P26" i="206"/>
  <c r="Q26" i="206" s="1"/>
  <c r="P27" i="206"/>
  <c r="Q27" i="206" s="1"/>
  <c r="P28" i="206"/>
  <c r="Q28" i="206" s="1"/>
  <c r="P29" i="206"/>
  <c r="Q29" i="206" s="1"/>
  <c r="P30" i="206"/>
  <c r="Q30" i="206" s="1"/>
  <c r="P31" i="206"/>
  <c r="Q31" i="206" s="1"/>
  <c r="L8" i="206" l="1"/>
  <c r="L9" i="206"/>
  <c r="L10" i="206"/>
  <c r="L11" i="206"/>
  <c r="L12" i="206"/>
  <c r="L13" i="206"/>
  <c r="L14" i="206"/>
  <c r="L15" i="206"/>
  <c r="L16" i="206"/>
</calcChain>
</file>

<file path=xl/sharedStrings.xml><?xml version="1.0" encoding="utf-8"?>
<sst xmlns="http://schemas.openxmlformats.org/spreadsheetml/2006/main" count="3351" uniqueCount="925">
  <si>
    <t>NSW</t>
  </si>
  <si>
    <t>Vic</t>
  </si>
  <si>
    <t>Qld</t>
  </si>
  <si>
    <t>SA</t>
  </si>
  <si>
    <t>WA</t>
  </si>
  <si>
    <t>Tas</t>
  </si>
  <si>
    <t>NT</t>
  </si>
  <si>
    <t>ACT</t>
  </si>
  <si>
    <t>Australia</t>
  </si>
  <si>
    <t>-</t>
  </si>
  <si>
    <t>0 to 16</t>
  </si>
  <si>
    <t>17 to 25</t>
  </si>
  <si>
    <t>26 to 39</t>
  </si>
  <si>
    <t>Total</t>
  </si>
  <si>
    <t>Pedestrian</t>
  </si>
  <si>
    <t>Driver</t>
  </si>
  <si>
    <t>Passenger</t>
  </si>
  <si>
    <t>Motorcyclist</t>
  </si>
  <si>
    <t>Unknown</t>
  </si>
  <si>
    <t>Buses</t>
  </si>
  <si>
    <t>Intersection</t>
  </si>
  <si>
    <t>Pedal cyclist</t>
  </si>
  <si>
    <t>Rigid</t>
  </si>
  <si>
    <t>BUS</t>
  </si>
  <si>
    <t>ARTIC</t>
  </si>
  <si>
    <t>RIGID</t>
  </si>
  <si>
    <t>b1</t>
  </si>
  <si>
    <t>b</t>
  </si>
  <si>
    <t>Labels</t>
  </si>
  <si>
    <r>
      <t>Total</t>
    </r>
    <r>
      <rPr>
        <i/>
        <vertAlign val="superscript"/>
        <sz val="10"/>
        <rFont val="Arial"/>
        <family val="2"/>
      </rPr>
      <t>a</t>
    </r>
  </si>
  <si>
    <r>
      <t>Driver</t>
    </r>
    <r>
      <rPr>
        <i/>
        <vertAlign val="superscript"/>
        <sz val="10"/>
        <rFont val="Arial"/>
        <family val="2"/>
      </rPr>
      <t>a</t>
    </r>
  </si>
  <si>
    <r>
      <t>Passenger</t>
    </r>
    <r>
      <rPr>
        <i/>
        <vertAlign val="superscript"/>
        <sz val="10"/>
        <rFont val="Arial"/>
        <family val="2"/>
      </rPr>
      <t>a</t>
    </r>
  </si>
  <si>
    <r>
      <t>Total</t>
    </r>
    <r>
      <rPr>
        <i/>
        <vertAlign val="superscript"/>
        <sz val="10"/>
        <rFont val="Arial"/>
        <family val="2"/>
      </rPr>
      <t>c</t>
    </r>
  </si>
  <si>
    <t>Motorcycle pillion passenger</t>
  </si>
  <si>
    <t xml:space="preserve">Ave. trend change p.a.(%) 
-  for the last 10 years </t>
  </si>
  <si>
    <t>70 to 90 km/h</t>
  </si>
  <si>
    <t>100 km/h</t>
  </si>
  <si>
    <t xml:space="preserve">Total </t>
  </si>
  <si>
    <t>Restraint used</t>
  </si>
  <si>
    <t>Not used</t>
  </si>
  <si>
    <t>Morning</t>
  </si>
  <si>
    <r>
      <t>Single vehicle run-off road</t>
    </r>
    <r>
      <rPr>
        <i/>
        <vertAlign val="superscript"/>
        <sz val="10"/>
        <rFont val="Arial"/>
        <family val="2"/>
      </rPr>
      <t>b</t>
    </r>
  </si>
  <si>
    <t xml:space="preserve">Heavy </t>
  </si>
  <si>
    <t>Heavy Vehicle Involved</t>
  </si>
  <si>
    <t>Non-Heavy Vehicle Involved</t>
  </si>
  <si>
    <t>All valid</t>
  </si>
  <si>
    <t>Any invalid</t>
  </si>
  <si>
    <r>
      <rPr>
        <sz val="10"/>
        <rFont val="Calibri"/>
        <family val="2"/>
      </rPr>
      <t>≥</t>
    </r>
    <r>
      <rPr>
        <i/>
        <sz val="10"/>
        <rFont val="Arial"/>
        <family val="2"/>
      </rPr>
      <t xml:space="preserve">110 km/h </t>
    </r>
  </si>
  <si>
    <r>
      <rPr>
        <sz val="10"/>
        <rFont val="Calibri"/>
        <family val="2"/>
      </rPr>
      <t>≥</t>
    </r>
    <r>
      <rPr>
        <i/>
        <sz val="10"/>
        <rFont val="Arial"/>
        <family val="2"/>
      </rPr>
      <t>65</t>
    </r>
  </si>
  <si>
    <r>
      <t>Total</t>
    </r>
    <r>
      <rPr>
        <i/>
        <vertAlign val="superscript"/>
        <sz val="10"/>
        <color theme="1"/>
        <rFont val="Arial"/>
        <family val="2"/>
      </rPr>
      <t>b</t>
    </r>
  </si>
  <si>
    <t>Evening</t>
  </si>
  <si>
    <t>Monday</t>
  </si>
  <si>
    <t>Tuesday</t>
  </si>
  <si>
    <t>Wednesday</t>
  </si>
  <si>
    <t>Thursday</t>
  </si>
  <si>
    <t>Friday</t>
  </si>
  <si>
    <t>Saturday</t>
  </si>
  <si>
    <t>Sunday</t>
  </si>
  <si>
    <t>Articulated trucks</t>
  </si>
  <si>
    <t>Heavy rigid trucks</t>
  </si>
  <si>
    <t>Multiple vehicle</t>
  </si>
  <si>
    <t>Single vehicle</t>
  </si>
  <si>
    <t xml:space="preserve">Remote </t>
  </si>
  <si>
    <t>Major cities</t>
  </si>
  <si>
    <t xml:space="preserve">Inner regional </t>
  </si>
  <si>
    <t xml:space="preserve">Outer regional </t>
  </si>
  <si>
    <t xml:space="preserve">Very remote </t>
  </si>
  <si>
    <t>x1.5</t>
  </si>
  <si>
    <t>Arterial</t>
  </si>
  <si>
    <t xml:space="preserve">Sub-arterial </t>
  </si>
  <si>
    <t>Local</t>
  </si>
  <si>
    <r>
      <t>Other</t>
    </r>
    <r>
      <rPr>
        <i/>
        <vertAlign val="superscript"/>
        <sz val="10"/>
        <rFont val="Arial"/>
        <family val="2"/>
      </rPr>
      <t>a</t>
    </r>
  </si>
  <si>
    <t>vehicle</t>
  </si>
  <si>
    <t>heavy</t>
  </si>
  <si>
    <t>Non-</t>
  </si>
  <si>
    <t>cyclist</t>
  </si>
  <si>
    <t>Heavy</t>
  </si>
  <si>
    <t>Light</t>
  </si>
  <si>
    <t xml:space="preserve">Bus </t>
  </si>
  <si>
    <r>
      <t>Light vehicle</t>
    </r>
    <r>
      <rPr>
        <i/>
        <vertAlign val="superscript"/>
        <sz val="10"/>
        <rFont val="Arial"/>
        <family val="2"/>
      </rPr>
      <t>a</t>
    </r>
  </si>
  <si>
    <t>Heavy vehicle occupants</t>
  </si>
  <si>
    <t>Pedestrian involved</t>
  </si>
  <si>
    <t>involvement</t>
  </si>
  <si>
    <r>
      <t>Pedal cyclist</t>
    </r>
    <r>
      <rPr>
        <i/>
        <vertAlign val="superscript"/>
        <sz val="10"/>
        <rFont val="Arial"/>
        <family val="2"/>
      </rPr>
      <t>b</t>
    </r>
  </si>
  <si>
    <t>2005-06</t>
  </si>
  <si>
    <t>2006-07</t>
  </si>
  <si>
    <t>2007-08</t>
  </si>
  <si>
    <t>2008-09</t>
  </si>
  <si>
    <r>
      <t>Motorcyclist</t>
    </r>
    <r>
      <rPr>
        <i/>
        <vertAlign val="superscript"/>
        <sz val="10"/>
        <rFont val="Arial"/>
        <family val="2"/>
      </rPr>
      <t>b</t>
    </r>
  </si>
  <si>
    <r>
      <t>Grand Total</t>
    </r>
    <r>
      <rPr>
        <i/>
        <vertAlign val="superscript"/>
        <sz val="10"/>
        <rFont val="Arial"/>
        <family val="2"/>
      </rPr>
      <t>a</t>
    </r>
  </si>
  <si>
    <t>State highway</t>
  </si>
  <si>
    <t>National or</t>
  </si>
  <si>
    <t>Head-on</t>
  </si>
  <si>
    <r>
      <t>Pedal</t>
    </r>
    <r>
      <rPr>
        <i/>
        <vertAlign val="superscript"/>
        <sz val="10"/>
        <rFont val="Arial"/>
        <family val="2"/>
      </rPr>
      <t xml:space="preserve">b </t>
    </r>
  </si>
  <si>
    <r>
      <t>Motor</t>
    </r>
    <r>
      <rPr>
        <sz val="10"/>
        <rFont val="Calibri"/>
        <family val="2"/>
      </rPr>
      <t>–</t>
    </r>
    <r>
      <rPr>
        <i/>
        <vertAlign val="superscript"/>
        <sz val="10"/>
        <rFont val="Calibri"/>
        <family val="2"/>
      </rPr>
      <t>b</t>
    </r>
  </si>
  <si>
    <t>YEAR * ROAD_USER_CLASSIFICATION Crosstabulation</t>
  </si>
  <si>
    <t>ROAD_USER_CLASSIFICATION</t>
  </si>
  <si>
    <t>Other</t>
  </si>
  <si>
    <t>Motor SUM</t>
  </si>
  <si>
    <t>Motor Sum</t>
  </si>
  <si>
    <t>2009-10</t>
  </si>
  <si>
    <t>Conversion Calculations</t>
  </si>
  <si>
    <t xml:space="preserve">Final </t>
  </si>
  <si>
    <t>Bus</t>
  </si>
  <si>
    <t>X2</t>
  </si>
  <si>
    <t>20/30</t>
  </si>
  <si>
    <t>Artic</t>
  </si>
  <si>
    <t>40/60</t>
  </si>
  <si>
    <t>Final</t>
  </si>
  <si>
    <t>2010-11</t>
  </si>
  <si>
    <t>2011-12</t>
  </si>
  <si>
    <t>2012-13</t>
  </si>
  <si>
    <t>Heavy rigid truck</t>
  </si>
  <si>
    <t>Articulated truck</t>
  </si>
  <si>
    <t>Count</t>
  </si>
  <si>
    <t>Crash time of week</t>
  </si>
  <si>
    <t xml:space="preserve">Ave. trend change p.a.(%) </t>
  </si>
  <si>
    <t>- for last 5 calendar years</t>
  </si>
  <si>
    <t>- for last 3 calendar years</t>
  </si>
  <si>
    <t>- for last 10 calendar years</t>
  </si>
  <si>
    <t>Year</t>
  </si>
  <si>
    <r>
      <rPr>
        <i/>
        <sz val="9"/>
        <color theme="0"/>
        <rFont val="Arial"/>
        <family val="2"/>
      </rPr>
      <t xml:space="preserve">Source: </t>
    </r>
    <r>
      <rPr>
        <i/>
        <sz val="9"/>
        <rFont val="Arial"/>
        <family val="2"/>
      </rPr>
      <t xml:space="preserve"> </t>
    </r>
  </si>
  <si>
    <t xml:space="preserve">Single vehicle </t>
  </si>
  <si>
    <r>
      <t>run-off road</t>
    </r>
    <r>
      <rPr>
        <i/>
        <vertAlign val="superscript"/>
        <sz val="10"/>
        <rFont val="Arial"/>
        <family val="2"/>
      </rPr>
      <t>b</t>
    </r>
  </si>
  <si>
    <t xml:space="preserve">a   </t>
  </si>
  <si>
    <t>2013-14</t>
  </si>
  <si>
    <t>UNKNOWN = TOTAL - (All valid + Any invalid)</t>
  </si>
  <si>
    <t>Main Crash Type</t>
  </si>
  <si>
    <t>Sub-group</t>
  </si>
  <si>
    <t>Manoeuvring</t>
  </si>
  <si>
    <t>On Path</t>
  </si>
  <si>
    <t>Opposing Directions</t>
  </si>
  <si>
    <t>Adjacent directions
Right Near</t>
  </si>
  <si>
    <t>Adjacent directions
Cross traffic</t>
  </si>
  <si>
    <t>Same direction
Rear end</t>
  </si>
  <si>
    <t>Opposing directions
Right thru</t>
  </si>
  <si>
    <t>Manoeuvring
From Footpath</t>
  </si>
  <si>
    <t>Frequency</t>
  </si>
  <si>
    <t>Year * UC2 Crosstabulation</t>
  </si>
  <si>
    <t>UC2</t>
  </si>
  <si>
    <t>Yes</t>
  </si>
  <si>
    <t>No</t>
  </si>
  <si>
    <t>UC2=8 have been ignored.</t>
  </si>
  <si>
    <t>Adjacent Directions</t>
  </si>
  <si>
    <t>Miscellaneous</t>
  </si>
  <si>
    <t>Overtaking</t>
  </si>
  <si>
    <t>Same Directions</t>
  </si>
  <si>
    <t>Opposing directions
Head on</t>
  </si>
  <si>
    <t>Same direction
Side Swipe</t>
  </si>
  <si>
    <t>Non-collision (Curve)</t>
  </si>
  <si>
    <t>Non-collision (Straight)</t>
  </si>
  <si>
    <t>Adjacent Dir. Cross Traffic</t>
  </si>
  <si>
    <t>Adjacent Dir. Other</t>
  </si>
  <si>
    <t>Adjacent Dir. Right Near</t>
  </si>
  <si>
    <t>Manoeuvring - Emerge from Driveway</t>
  </si>
  <si>
    <t>Manoeuvring - From Footway</t>
  </si>
  <si>
    <t>Manoeuvring - Parking</t>
  </si>
  <si>
    <t>Manoeuvring - Reversing</t>
  </si>
  <si>
    <t>Manoeuvring - U-turn</t>
  </si>
  <si>
    <t>Miscellaneous - Fell from vehicle</t>
  </si>
  <si>
    <t>Miscellaneous - Other</t>
  </si>
  <si>
    <t>Non-collision (Curve) - Off Car/way at left bend</t>
  </si>
  <si>
    <t>Non-collision (Curve) - Off Carr/way at right bend</t>
  </si>
  <si>
    <t>Non-collision (Curve) - Other</t>
  </si>
  <si>
    <t>Non-collision (Curve) - Out of Control</t>
  </si>
  <si>
    <t>Non-collision (Straight) - Off Left</t>
  </si>
  <si>
    <t>Non-collision (Straight) - Off Right</t>
  </si>
  <si>
    <t>Non-collision (Straight) - Other</t>
  </si>
  <si>
    <t>Non-collision (Straight) - Out of Control</t>
  </si>
  <si>
    <t>On Path - Accident/Broke down</t>
  </si>
  <si>
    <t>On Path - Load hits vehicle</t>
  </si>
  <si>
    <t>On Path - Parked</t>
  </si>
  <si>
    <t>Opposing Dir. Head on</t>
  </si>
  <si>
    <t>Opposing Dir. Right Thru</t>
  </si>
  <si>
    <t>Overtaking - Cutting in</t>
  </si>
  <si>
    <t>Overtaking - Head on</t>
  </si>
  <si>
    <t>Overtaking - Other</t>
  </si>
  <si>
    <t>Overtaking - Out of Control</t>
  </si>
  <si>
    <t>Overtaking - Pulling out</t>
  </si>
  <si>
    <t>Overtaking - Turning</t>
  </si>
  <si>
    <t>Pedestrian - Emerge</t>
  </si>
  <si>
    <t>Pedestrian - Farside</t>
  </si>
  <si>
    <t>Pedestrian - Nearside</t>
  </si>
  <si>
    <t>Pedestrian - On Footway/Median</t>
  </si>
  <si>
    <t>Pedestrian - Other</t>
  </si>
  <si>
    <t>Pedestrian - Play/Work</t>
  </si>
  <si>
    <t>Pedestrian - Walk with Traffic</t>
  </si>
  <si>
    <t>Same Dir. Other</t>
  </si>
  <si>
    <t>Same Dir. Rear-end</t>
  </si>
  <si>
    <t>Same Dir. Side-Swipe</t>
  </si>
  <si>
    <t>Same Dir. Turning Side-Swipe</t>
  </si>
  <si>
    <t>Same Dir. U-turn</t>
  </si>
  <si>
    <t>Same Dir.Turning Side-Swipe</t>
  </si>
  <si>
    <t>Pedestrian
Near side</t>
  </si>
  <si>
    <t>Pedestrian
Far side</t>
  </si>
  <si>
    <t>Head on</t>
  </si>
  <si>
    <t>Non-collision (Straight)
- Off Left</t>
  </si>
  <si>
    <t>Non-collision (Straight)
- Off Right</t>
  </si>
  <si>
    <t>Non-collision (Curve)
- Off Car/way at left bend</t>
  </si>
  <si>
    <t>Non-collision (Curve)
- Off Car/way at right bend</t>
  </si>
  <si>
    <t>%</t>
  </si>
  <si>
    <t>Crash type (Main)</t>
  </si>
  <si>
    <t>Crash type (Sub-group)</t>
  </si>
  <si>
    <t xml:space="preserve">                                                                                                                                                                                                                                                                                                                                                                                                                                                                                                                                                                                                                                                                                                                                                                                                                                                                                                                                                                                                                                                                                                                                                                                                                                                                                                                                                                                                                                                                                                                                                                                                                                                                                                                                                                                                                                                                                                                                                                                                                                                                                                                                                                                                                                                                                                                                                                                                                                                                                                                                                                                                                                                                                                                                                                                                                                                                                                                                                                                                                          </t>
  </si>
  <si>
    <t xml:space="preserve"> </t>
  </si>
  <si>
    <t>Light vehicle occupants</t>
  </si>
  <si>
    <t>a</t>
  </si>
  <si>
    <r>
      <t>2012-13</t>
    </r>
    <r>
      <rPr>
        <i/>
        <vertAlign val="superscript"/>
        <sz val="9.5"/>
        <rFont val="Arial"/>
        <family val="2"/>
      </rPr>
      <t>a</t>
    </r>
  </si>
  <si>
    <r>
      <t>2013-14</t>
    </r>
    <r>
      <rPr>
        <i/>
        <vertAlign val="superscript"/>
        <sz val="9.5"/>
        <rFont val="Arial"/>
        <family val="2"/>
      </rPr>
      <t>a</t>
    </r>
  </si>
  <si>
    <t xml:space="preserve">Financial </t>
  </si>
  <si>
    <t>year</t>
  </si>
  <si>
    <t>Opposing directions</t>
  </si>
  <si>
    <t>Adjacent directions</t>
  </si>
  <si>
    <t>Right thru</t>
  </si>
  <si>
    <t>Right near</t>
  </si>
  <si>
    <t>Cross traffic</t>
  </si>
  <si>
    <t>Off left</t>
  </si>
  <si>
    <t>Off right</t>
  </si>
  <si>
    <t xml:space="preserve">b   </t>
  </si>
  <si>
    <t>Australian Road Deaths Database</t>
  </si>
  <si>
    <t>Source</t>
  </si>
  <si>
    <t xml:space="preserve">Source  </t>
  </si>
  <si>
    <t>Includes deaths to persons with age not recorded.</t>
  </si>
  <si>
    <t>Includes drivers/passengers of light and heavy vehicles.</t>
  </si>
  <si>
    <t>Includes pillion passengers.</t>
  </si>
  <si>
    <t xml:space="preserve">c   </t>
  </si>
  <si>
    <t>Includes road users not separately specified.</t>
  </si>
  <si>
    <t>Includes deaths with undetermined vehicle type.</t>
  </si>
  <si>
    <t>Categories not mutually exclusive, nor exhaustive.</t>
  </si>
  <si>
    <t>Excludes South Australia.</t>
  </si>
  <si>
    <t>Includes all other crash types.</t>
  </si>
  <si>
    <t>National Crash Database</t>
  </si>
  <si>
    <t xml:space="preserve">Note   </t>
  </si>
  <si>
    <r>
      <rPr>
        <sz val="7.5"/>
        <color theme="0"/>
        <rFont val="Arial"/>
        <family val="2"/>
      </rPr>
      <t>Note</t>
    </r>
    <r>
      <rPr>
        <sz val="7.5"/>
        <rFont val="Arial"/>
        <family val="2"/>
      </rPr>
      <t xml:space="preserve">   </t>
    </r>
  </si>
  <si>
    <r>
      <rPr>
        <sz val="7.5"/>
        <color theme="0"/>
        <rFont val="Arial"/>
        <family val="2"/>
      </rPr>
      <t xml:space="preserve">Note </t>
    </r>
    <r>
      <rPr>
        <sz val="7.5"/>
        <rFont val="Arial"/>
        <family val="2"/>
      </rPr>
      <t xml:space="preserve">  </t>
    </r>
  </si>
  <si>
    <t>Includes crashes where speed limit is unknown.</t>
  </si>
  <si>
    <t>Excludes crashes with unrecorded time.</t>
  </si>
  <si>
    <t>ASGS: Australian Statistical Geography Standard</t>
  </si>
  <si>
    <t>Remoteness regions are classified as per Australian Statistical Geography Standard (ASGS).</t>
  </si>
  <si>
    <t>Includes undetermined remoteness regions.</t>
  </si>
  <si>
    <t>This is not the total of three individual heavy vehicle counts. The categories are not mutually exclusive.</t>
  </si>
  <si>
    <t xml:space="preserve">Includes crashes with undetermined road type. </t>
  </si>
  <si>
    <t>Categories not mutually exclusive.</t>
  </si>
  <si>
    <t xml:space="preserve">The data in Figure 2.5 and Table 2.5 are based on state and territory Road User Movement (RUM) and DCA Definitions for </t>
  </si>
  <si>
    <t xml:space="preserve">Coding Accidents (DCA) codes. Data from each jurisdiction has been collated into a national system using the diagrams in </t>
  </si>
  <si>
    <t xml:space="preserve">(Austroads 2009).  In these coding systems there are 10 main crash type groups; within each main group there are several </t>
  </si>
  <si>
    <t xml:space="preserve">sub-groups.  </t>
  </si>
  <si>
    <t xml:space="preserve">Sources       </t>
  </si>
  <si>
    <t>Includes any non-applicable cases.</t>
  </si>
  <si>
    <t>Austroads 2009; National Crash Database</t>
  </si>
  <si>
    <t>Austroads 2009</t>
  </si>
  <si>
    <t>Total %</t>
  </si>
  <si>
    <t>Harrison JE 2012b and National Injury Surveillance Unit.</t>
  </si>
  <si>
    <t>Berry JG and Harrison JE 2008; Henley G and Harrison JE 2009; Henley G and Harrison JE 2012a; Henley G and</t>
  </si>
  <si>
    <t xml:space="preserve">Ave. trend change p.a.(%) 
- for the last 10 years </t>
  </si>
  <si>
    <t>40 km/h</t>
  </si>
  <si>
    <t>50 km/h</t>
  </si>
  <si>
    <t>60 km/h</t>
  </si>
  <si>
    <t>2008-2011</t>
  </si>
  <si>
    <t>2012-2015</t>
  </si>
  <si>
    <t>as well as uc9</t>
  </si>
  <si>
    <r>
      <t>2014-15</t>
    </r>
    <r>
      <rPr>
        <i/>
        <vertAlign val="superscript"/>
        <sz val="9.5"/>
        <rFont val="Arial"/>
        <family val="2"/>
      </rPr>
      <t>a</t>
    </r>
  </si>
  <si>
    <t>Urban area</t>
  </si>
  <si>
    <t>Non-urban area</t>
  </si>
  <si>
    <t>Remainder</t>
  </si>
  <si>
    <t>40 to 64</t>
  </si>
  <si>
    <t>2014-15</t>
  </si>
  <si>
    <t>Mon Evening</t>
  </si>
  <si>
    <t>Mon Night</t>
  </si>
  <si>
    <t>Tue Evening</t>
  </si>
  <si>
    <t>Tue Night</t>
  </si>
  <si>
    <t>Wed Evening</t>
  </si>
  <si>
    <t>Wed Night</t>
  </si>
  <si>
    <t>Thur Evening</t>
  </si>
  <si>
    <t>Thur Night</t>
  </si>
  <si>
    <t>Fri Evening</t>
  </si>
  <si>
    <t>Fri Night</t>
  </si>
  <si>
    <t>Sat Evening</t>
  </si>
  <si>
    <t>Sat Night</t>
  </si>
  <si>
    <t>Sun Evening</t>
  </si>
  <si>
    <t>Sun Night</t>
  </si>
  <si>
    <t>Manoeuvring
U-turn</t>
  </si>
  <si>
    <t>Manoeuvring
Emerge from Driveway</t>
  </si>
  <si>
    <t>Significant Urban Areas do not cover the whole of Australia, and may cross state or territory boundaries.</t>
  </si>
  <si>
    <t xml:space="preserve">Sources        </t>
  </si>
  <si>
    <t>National Crash Database; Australian Bureau of Statistics 2017b</t>
  </si>
  <si>
    <t>National Crash Database; Australian Bureau of Statistics 2013</t>
  </si>
  <si>
    <t xml:space="preserve">'UCL' refers to Urban Centre and Locality. An 'Urban Centre' is generally defined as a population centre with a 'core urban </t>
  </si>
  <si>
    <t xml:space="preserve">population' of 1,000 or more people. A 'Locality' is generally defined as a population centre of between 200 and 999 people. </t>
  </si>
  <si>
    <t xml:space="preserve">People living in Urban Centres are classified as urban for statistical purposes while those in 'Localities' are classified </t>
  </si>
  <si>
    <t xml:space="preserve">as rural, that is, non-urban. </t>
  </si>
  <si>
    <t>Mon Early</t>
  </si>
  <si>
    <t>Mon Morning</t>
  </si>
  <si>
    <t>Mon Afternoon</t>
  </si>
  <si>
    <t>Tue Early</t>
  </si>
  <si>
    <t>Tue Morning</t>
  </si>
  <si>
    <t>Tue Afternoon</t>
  </si>
  <si>
    <t>Wed Early</t>
  </si>
  <si>
    <t>Wed Morning</t>
  </si>
  <si>
    <t>Wed Afternoon</t>
  </si>
  <si>
    <t>Thur Early</t>
  </si>
  <si>
    <t>Thur Morning</t>
  </si>
  <si>
    <t>Thur Afternoon</t>
  </si>
  <si>
    <t>Fri Early</t>
  </si>
  <si>
    <t>Fri Morning</t>
  </si>
  <si>
    <t>Fri Afternoon</t>
  </si>
  <si>
    <t>Sat Early</t>
  </si>
  <si>
    <t>Sat Morning</t>
  </si>
  <si>
    <t>Sat Afternoon</t>
  </si>
  <si>
    <t>Sun Early</t>
  </si>
  <si>
    <t>Sun Morning</t>
  </si>
  <si>
    <t>Sun Afternoon</t>
  </si>
  <si>
    <t>Articulated</t>
  </si>
  <si>
    <t xml:space="preserve">in 2012. Victoria changed case inclusion criteria to exclude cases cared for solely in Emergency Departments from </t>
  </si>
  <si>
    <t xml:space="preserve">1 July 2012. NISU estimates this decreased admitted case counts in Australia by 2000 cases (-5.6 per cent) in 2012-13 </t>
  </si>
  <si>
    <t xml:space="preserve">compared to 2011-12. The estimated decrease in 2012 was approximately 1000 cases, or -2.8 per cent, with the </t>
  </si>
  <si>
    <t>reduction likely to differ by road user group.</t>
  </si>
  <si>
    <t>Midday</t>
  </si>
  <si>
    <t>Night</t>
  </si>
  <si>
    <r>
      <rPr>
        <b/>
        <sz val="9"/>
        <color indexed="8"/>
        <rFont val="Arial"/>
        <family val="2"/>
      </rPr>
      <t xml:space="preserve">Morning          </t>
    </r>
    <r>
      <rPr>
        <sz val="9"/>
        <color indexed="8"/>
        <rFont val="Arial"/>
        <family val="2"/>
      </rPr>
      <t>3 am to 8:59 am</t>
    </r>
  </si>
  <si>
    <r>
      <rPr>
        <b/>
        <sz val="9"/>
        <color indexed="8"/>
        <rFont val="Arial"/>
        <family val="2"/>
      </rPr>
      <t xml:space="preserve">Evening     </t>
    </r>
    <r>
      <rPr>
        <sz val="9"/>
        <color indexed="8"/>
        <rFont val="Arial"/>
        <family val="2"/>
      </rPr>
      <t>3 pm to 8:59 pm</t>
    </r>
  </si>
  <si>
    <r>
      <rPr>
        <b/>
        <sz val="9"/>
        <color indexed="8"/>
        <rFont val="Arial"/>
        <family val="2"/>
      </rPr>
      <t xml:space="preserve">Midday            </t>
    </r>
    <r>
      <rPr>
        <sz val="9"/>
        <color indexed="8"/>
        <rFont val="Arial"/>
        <family val="2"/>
      </rPr>
      <t>9 am to 2:59 pm</t>
    </r>
  </si>
  <si>
    <r>
      <rPr>
        <b/>
        <sz val="9"/>
        <color indexed="8"/>
        <rFont val="Arial"/>
        <family val="2"/>
      </rPr>
      <t>Night</t>
    </r>
    <r>
      <rPr>
        <sz val="9"/>
        <color indexed="8"/>
        <rFont val="Arial"/>
        <family val="2"/>
      </rPr>
      <t xml:space="preserve">          9 pm to 2:59 am</t>
    </r>
  </si>
  <si>
    <t>Mon
Morning</t>
  </si>
  <si>
    <t>Tue
Morning</t>
  </si>
  <si>
    <t>Wed
Morning</t>
  </si>
  <si>
    <t>Thur
Morning</t>
  </si>
  <si>
    <t>Fri
Morning</t>
  </si>
  <si>
    <t>Sat
Morning</t>
  </si>
  <si>
    <t>Sun
Morning</t>
  </si>
  <si>
    <t>Figures sum to more than the total because some crashes involved more than one type of heavy truck.</t>
  </si>
  <si>
    <t>truck</t>
  </si>
  <si>
    <t>The total number  should be same as the truck occupants number in Table 1.8</t>
  </si>
  <si>
    <t>Heavy Trucks</t>
  </si>
  <si>
    <t>No Heavy truck</t>
  </si>
  <si>
    <t>Any Hvy Truck</t>
  </si>
  <si>
    <t>Dec 2018 NCD</t>
  </si>
  <si>
    <t/>
  </si>
  <si>
    <t>2008</t>
  </si>
  <si>
    <t>2009</t>
  </si>
  <si>
    <t>2010</t>
  </si>
  <si>
    <t>2011</t>
  </si>
  <si>
    <t>2012</t>
  </si>
  <si>
    <t>2013</t>
  </si>
  <si>
    <t>2014</t>
  </si>
  <si>
    <t>2015</t>
  </si>
  <si>
    <t>2016</t>
  </si>
  <si>
    <t>2017</t>
  </si>
  <si>
    <t>Do not use Pedestrian Involvement = "Yes" .</t>
  </si>
  <si>
    <t xml:space="preserve">Create a Ped_killed variable which is 0 if person not a ped killed and 1 if so. </t>
  </si>
  <si>
    <t>Then agg (adding) to create a variable which indicated involved a killed pedestrian. Use this.</t>
  </si>
  <si>
    <t>NATIONAL_INJURY_CLASS = "Fatality" AND SINGLE_VEHICLE_CRASH = "Yes" AND ROR = "Yes"</t>
  </si>
  <si>
    <t>Exclude SA from SV/RoR</t>
  </si>
  <si>
    <t>1</t>
  </si>
  <si>
    <t>3</t>
  </si>
  <si>
    <t>4</t>
  </si>
  <si>
    <t>5</t>
  </si>
  <si>
    <t>6</t>
  </si>
  <si>
    <t>8</t>
  </si>
  <si>
    <t>9</t>
  </si>
  <si>
    <t>Occupant</t>
  </si>
  <si>
    <t xml:space="preserve">Count </t>
  </si>
  <si>
    <t>Recode Not Applicable to Unknown</t>
  </si>
  <si>
    <t>Artic Involved</t>
  </si>
  <si>
    <t>HR Involved</t>
  </si>
  <si>
    <r>
      <rPr>
        <i/>
        <sz val="10"/>
        <rFont val="Arial"/>
        <family val="2"/>
      </rPr>
      <t>Heavy</t>
    </r>
    <r>
      <rPr>
        <sz val="10"/>
        <rFont val="Arial"/>
        <family val="2"/>
      </rPr>
      <t xml:space="preserve"> include UC2 4 or 5</t>
    </r>
  </si>
  <si>
    <r>
      <rPr>
        <i/>
        <sz val="10"/>
        <rFont val="Arial"/>
        <family val="2"/>
      </rPr>
      <t xml:space="preserve">Light </t>
    </r>
    <r>
      <rPr>
        <sz val="10"/>
        <rFont val="Arial"/>
        <family val="2"/>
      </rPr>
      <t>included UC2 1 or 3</t>
    </r>
  </si>
  <si>
    <t>Both involved</t>
  </si>
  <si>
    <t>None involved</t>
  </si>
  <si>
    <t xml:space="preserve">(HR_Inv_UC2 &gt;0 OR HEAVY_RIGID_INVOLVED= "Yes") AND (Artic_Inv_UC2 &gt;0 OR ARTIC_INVOLVED = "Yes") </t>
  </si>
  <si>
    <t xml:space="preserve">(HR_Inv_UC2 &gt;0 OR HEAVY_RIGID_INVOLVED= "Yes") AND (Artic_Inv_UC2 =0 AND  ARTIC_INVOLVED = "No") </t>
  </si>
  <si>
    <t xml:space="preserve">(HR_Inv_UC2 =0 AND HEAVY_RIGID_INVOLVED= "No") AND (Artic_Inv_UC2 &gt;0 OR  ARTIC_INVOLVED = "Yes") </t>
  </si>
  <si>
    <t>Only Articulated involved</t>
  </si>
  <si>
    <t>Only Heavy rigid involved</t>
  </si>
  <si>
    <t>Any</t>
  </si>
  <si>
    <t>QLD</t>
  </si>
  <si>
    <t>TAS</t>
  </si>
  <si>
    <t>VIC</t>
  </si>
  <si>
    <t>Desc_CrashType</t>
  </si>
  <si>
    <t>Adjacent Dir. Left Far</t>
  </si>
  <si>
    <t>Adjacent Dir. Left Near</t>
  </si>
  <si>
    <t>Adjacent Dir. Right Far</t>
  </si>
  <si>
    <t>Manoeuvring - Other</t>
  </si>
  <si>
    <t>Miscellaneous - Runaway Parked Veh</t>
  </si>
  <si>
    <t>Miscellaneous - Struck Train/Aeroplane</t>
  </si>
  <si>
    <t>On Path - Object/Animal</t>
  </si>
  <si>
    <t>On Path - Other</t>
  </si>
  <si>
    <t>On Path - Vehicle door</t>
  </si>
  <si>
    <t>Opposing Dir. Other</t>
  </si>
  <si>
    <t>Opposing Dir. U-turn</t>
  </si>
  <si>
    <t>Pedestrian - On Driveway</t>
  </si>
  <si>
    <t>Pedestrian - Walk against Traffic</t>
  </si>
  <si>
    <t>Desc_Crash_Main</t>
  </si>
  <si>
    <t>Not shown in this table are ‘On path’, ‘Miscellaneous’ and ‘Unknown’ crash types, which together account for 11% of the total.</t>
  </si>
  <si>
    <t>NA</t>
  </si>
  <si>
    <t>Collector</t>
  </si>
  <si>
    <t>Includes Access road, Path, Busway and Pedestrian thoroughfare.</t>
  </si>
  <si>
    <t>Australian Bureau of Statistics 2018a</t>
  </si>
  <si>
    <t>Inner Regional Australia</t>
  </si>
  <si>
    <t>Major Cities of Australia</t>
  </si>
  <si>
    <t>Outer Regional Australia</t>
  </si>
  <si>
    <t>Remote Australia</t>
  </si>
  <si>
    <t>Very Remote Australia</t>
  </si>
  <si>
    <t>Aberdeen</t>
  </si>
  <si>
    <t>Adelaide</t>
  </si>
  <si>
    <t>Albany</t>
  </si>
  <si>
    <t>Albury - Wodonga (Albury Part)</t>
  </si>
  <si>
    <t>Aldershot (L)</t>
  </si>
  <si>
    <t>Allanson (L)</t>
  </si>
  <si>
    <t>Apple Tree Creek (L)</t>
  </si>
  <si>
    <t>Ardrossan (L)</t>
  </si>
  <si>
    <t>Bairnsdale</t>
  </si>
  <si>
    <t>Barmera</t>
  </si>
  <si>
    <t>Bathurst</t>
  </si>
  <si>
    <t>Baw Baw Village (L)</t>
  </si>
  <si>
    <t>Blackheath</t>
  </si>
  <si>
    <t>Blue Mountains</t>
  </si>
  <si>
    <t>Bordertown</t>
  </si>
  <si>
    <t>Bourke</t>
  </si>
  <si>
    <t>Brisbane</t>
  </si>
  <si>
    <t>Broken Hill</t>
  </si>
  <si>
    <t>Broomehill Village (L)</t>
  </si>
  <si>
    <t>Bundaberg</t>
  </si>
  <si>
    <t>Burnie - Somerset</t>
  </si>
  <si>
    <t>Cairns</t>
  </si>
  <si>
    <t>Cape Burney (L)</t>
  </si>
  <si>
    <t>Carcoar (L)</t>
  </si>
  <si>
    <t>Cobar</t>
  </si>
  <si>
    <t>Coffs Harbour</t>
  </si>
  <si>
    <t>Colac</t>
  </si>
  <si>
    <t>Coolgardie (L)</t>
  </si>
  <si>
    <t>Crafers - Bridgewater</t>
  </si>
  <si>
    <t>Creswick</t>
  </si>
  <si>
    <t>Darlington Point (L)</t>
  </si>
  <si>
    <t>Darwin</t>
  </si>
  <si>
    <t>Daylesford - Hepburn Springs</t>
  </si>
  <si>
    <t>Dilston (L)</t>
  </si>
  <si>
    <t>Drouin</t>
  </si>
  <si>
    <t>Dubbo</t>
  </si>
  <si>
    <t>Elliott (L)</t>
  </si>
  <si>
    <t>Eton (L)</t>
  </si>
  <si>
    <t>Freeling</t>
  </si>
  <si>
    <t>Geelong</t>
  </si>
  <si>
    <t>Gladstone</t>
  </si>
  <si>
    <t>Glass House Mountains</t>
  </si>
  <si>
    <t>Glen Innes</t>
  </si>
  <si>
    <t>Gold Coast - Tweed Heads (Gold Coast Part)</t>
  </si>
  <si>
    <t>Gold Coast - Tweed Heads (Tweed Heads Part)</t>
  </si>
  <si>
    <t>Goornong (L)</t>
  </si>
  <si>
    <t>Grafton</t>
  </si>
  <si>
    <t>Guyra</t>
  </si>
  <si>
    <t>Holbrook</t>
  </si>
  <si>
    <t>Home Hill</t>
  </si>
  <si>
    <t>Ingham</t>
  </si>
  <si>
    <t>Jilliby (L)</t>
  </si>
  <si>
    <t>Kaniva (L)</t>
  </si>
  <si>
    <t>Katherine</t>
  </si>
  <si>
    <t>Kempsey</t>
  </si>
  <si>
    <t>Laura (L) (Qld)</t>
  </si>
  <si>
    <t>Maitland (NSW)</t>
  </si>
  <si>
    <t>Maryborough (Qld)</t>
  </si>
  <si>
    <t>Melbourne</t>
  </si>
  <si>
    <t>Molong</t>
  </si>
  <si>
    <t>Moonee Beach (L)</t>
  </si>
  <si>
    <t>Mossman</t>
  </si>
  <si>
    <t>Mount Gambier</t>
  </si>
  <si>
    <t>Mount Isa</t>
  </si>
  <si>
    <t>Mount Victoria (L)</t>
  </si>
  <si>
    <t>Mundijong (L)</t>
  </si>
  <si>
    <t>Nabiac (L)</t>
  </si>
  <si>
    <t>Nambucca Heads</t>
  </si>
  <si>
    <t>Nebo (L)</t>
  </si>
  <si>
    <t>Newcastle</t>
  </si>
  <si>
    <t>Orange</t>
  </si>
  <si>
    <t>Parkes</t>
  </si>
  <si>
    <t>Perth (WA)</t>
  </si>
  <si>
    <t>Plainland (L)</t>
  </si>
  <si>
    <t>Port Augusta</t>
  </si>
  <si>
    <t>Port Hedland</t>
  </si>
  <si>
    <t>Port Lincoln</t>
  </si>
  <si>
    <t>Remainder of State/Territory (ACT)</t>
  </si>
  <si>
    <t>Remainder of State/Territory (NSW)</t>
  </si>
  <si>
    <t>Remainder of State/Territory (NT)</t>
  </si>
  <si>
    <t>Remainder of State/Territory (Qld)</t>
  </si>
  <si>
    <t>Remainder of State/Territory (SA)</t>
  </si>
  <si>
    <t>Remainder of State/Territory (Tas.)</t>
  </si>
  <si>
    <t>Remainder of State/Territory (Vic.)</t>
  </si>
  <si>
    <t>Remainder of State/Territory (WA)</t>
  </si>
  <si>
    <t>Renmark</t>
  </si>
  <si>
    <t>Rockhampton</t>
  </si>
  <si>
    <t>Roma</t>
  </si>
  <si>
    <t>Sarina</t>
  </si>
  <si>
    <t>Singleton</t>
  </si>
  <si>
    <t>Stanthorpe</t>
  </si>
  <si>
    <t>Sunshine Coast</t>
  </si>
  <si>
    <t>Sydney</t>
  </si>
  <si>
    <t>Tailem Bend</t>
  </si>
  <si>
    <t>Tennant Creek</t>
  </si>
  <si>
    <t>The Caves (L)</t>
  </si>
  <si>
    <t>Tintenbar (L)</t>
  </si>
  <si>
    <t>Tintinara (L)</t>
  </si>
  <si>
    <t>Tomago (L)</t>
  </si>
  <si>
    <t>Toowoomba</t>
  </si>
  <si>
    <t>Townsville</t>
  </si>
  <si>
    <t>Tully</t>
  </si>
  <si>
    <t>Urunga</t>
  </si>
  <si>
    <t>Wallan</t>
  </si>
  <si>
    <t>Wandong - Heathcote Junction</t>
  </si>
  <si>
    <t>Wangaratta</t>
  </si>
  <si>
    <t>Warrnambool</t>
  </si>
  <si>
    <t>Withcott</t>
  </si>
  <si>
    <t>Wollongong</t>
  </si>
  <si>
    <t>York</t>
  </si>
  <si>
    <t>UCL</t>
  </si>
  <si>
    <t>Albury - Wodonga (Wodonga Part)</t>
  </si>
  <si>
    <t>Aldinga (L)</t>
  </si>
  <si>
    <t>Bacchus Marsh</t>
  </si>
  <si>
    <t>Bendigo</t>
  </si>
  <si>
    <t>Bowral - Mittagong</t>
  </si>
  <si>
    <t>Buxton (L)</t>
  </si>
  <si>
    <t>Canberra - Queanbeyan (Canberra Part)</t>
  </si>
  <si>
    <t>Canberra - Queanbeyan (Queanbeyan Part)</t>
  </si>
  <si>
    <t>Central Coast</t>
  </si>
  <si>
    <t>Clyde (L)</t>
  </si>
  <si>
    <t>Dalby</t>
  </si>
  <si>
    <t>Deniliquin</t>
  </si>
  <si>
    <t>Drysdale - Clifton Springs</t>
  </si>
  <si>
    <t>Gawler</t>
  </si>
  <si>
    <t>Goulburn</t>
  </si>
  <si>
    <t>Gympie</t>
  </si>
  <si>
    <t>Hobart</t>
  </si>
  <si>
    <t>Hughenden (L)</t>
  </si>
  <si>
    <t>Huonville</t>
  </si>
  <si>
    <t>Kadina</t>
  </si>
  <si>
    <t>Kalaru (L)</t>
  </si>
  <si>
    <t>Kalgoorlie - Boulder</t>
  </si>
  <si>
    <t>Karratha</t>
  </si>
  <si>
    <t>Kiels Mountain (L)</t>
  </si>
  <si>
    <t>Kilmore</t>
  </si>
  <si>
    <t>Kuranda</t>
  </si>
  <si>
    <t>Lake Boga (L)</t>
  </si>
  <si>
    <t>Latrobe</t>
  </si>
  <si>
    <t>Launceston</t>
  </si>
  <si>
    <t>Margate</t>
  </si>
  <si>
    <t>Melton</t>
  </si>
  <si>
    <t>Moonee Beach West (L)</t>
  </si>
  <si>
    <t>Moora</t>
  </si>
  <si>
    <t>Mount Hotham (L)</t>
  </si>
  <si>
    <t>Nairne</t>
  </si>
  <si>
    <t>Nowra - Bomaderry</t>
  </si>
  <si>
    <t>Nuriootpa</t>
  </si>
  <si>
    <t>Oak Beach (L)</t>
  </si>
  <si>
    <t>Ocean Grove - Barwon Heads</t>
  </si>
  <si>
    <t>Old Erowal Bay</t>
  </si>
  <si>
    <t>Port Fairy</t>
  </si>
  <si>
    <t>Sale</t>
  </si>
  <si>
    <t>Scone</t>
  </si>
  <si>
    <t>Shepparton - Mooroopna</t>
  </si>
  <si>
    <t>Snowtown (L)</t>
  </si>
  <si>
    <t>Traralgon</t>
  </si>
  <si>
    <t>Ulverstone</t>
  </si>
  <si>
    <t>Walkerston</t>
  </si>
  <si>
    <t>Willowbank</t>
  </si>
  <si>
    <t>Woolgoolga</t>
  </si>
  <si>
    <t>Yamba</t>
  </si>
  <si>
    <t>Yanchep</t>
  </si>
  <si>
    <t>Yarrabilba</t>
  </si>
  <si>
    <t>Young</t>
  </si>
  <si>
    <t>NATIONAL_VALID_LICENSE</t>
  </si>
  <si>
    <t>Use</t>
  </si>
  <si>
    <t>Not applicable</t>
  </si>
  <si>
    <t>Bus involved</t>
  </si>
  <si>
    <t>Week_time_1</t>
  </si>
  <si>
    <t>Any Heavy truck</t>
  </si>
  <si>
    <t>Mon Daytime</t>
  </si>
  <si>
    <t>Tue Daytime</t>
  </si>
  <si>
    <t>Wed Daytime</t>
  </si>
  <si>
    <t>Thur Daytime</t>
  </si>
  <si>
    <t>Fri Daytime</t>
  </si>
  <si>
    <t>Sat Daytime</t>
  </si>
  <si>
    <t>Sun Daytime</t>
  </si>
  <si>
    <t>National Crash database</t>
  </si>
  <si>
    <t>Articulated truck involved</t>
  </si>
  <si>
    <t>Heavy rigid truck involved</t>
  </si>
  <si>
    <t>(HEAVY_RIGID_INVOLVED = "Yes"  OR HR_UC2 &gt;0)</t>
  </si>
  <si>
    <r>
      <t xml:space="preserve">Change this Graph to include only </t>
    </r>
    <r>
      <rPr>
        <b/>
        <sz val="10"/>
        <color rgb="FFC00000"/>
        <rFont val="Arial"/>
        <family val="2"/>
      </rPr>
      <t>4</t>
    </r>
    <r>
      <rPr>
        <sz val="10"/>
        <color rgb="FFC00000"/>
        <rFont val="Arial"/>
        <family val="2"/>
      </rPr>
      <t xml:space="preserve"> categories:</t>
    </r>
  </si>
  <si>
    <t>National Crash Database; Bureau of Infrastructure, Transport and Regional Economics Unpublished</t>
  </si>
  <si>
    <t>Use UC2</t>
  </si>
  <si>
    <t>2. Then by Single Veh. Flag</t>
  </si>
  <si>
    <t>1. Ped killed involved</t>
  </si>
  <si>
    <t>Combine this table with tab 4 (2)</t>
  </si>
  <si>
    <t>NCD (Dec 2018)</t>
  </si>
  <si>
    <t>1.    Ped killed involved</t>
  </si>
  <si>
    <t>2.    Then by Single Veh. Flag</t>
  </si>
  <si>
    <t>Year_first * SUA_URBAN_first Crosstabulation</t>
  </si>
  <si>
    <t>Any heavy truck involved</t>
  </si>
  <si>
    <t xml:space="preserve">Heavy rigid truck involved </t>
  </si>
  <si>
    <t>Pedestrian
Emerge Or Play/Work</t>
  </si>
  <si>
    <t>Fell from vehicle</t>
  </si>
  <si>
    <t>Non-collision (Curve)
- Out of Control</t>
  </si>
  <si>
    <t>Parked</t>
  </si>
  <si>
    <t xml:space="preserve">                          </t>
  </si>
  <si>
    <t>Section 1 • People</t>
  </si>
  <si>
    <r>
      <t xml:space="preserve">Figure 1.2          </t>
    </r>
    <r>
      <rPr>
        <b/>
        <sz val="12"/>
        <rFont val="Gill Sans MT"/>
        <family val="2"/>
      </rPr>
      <t>Deaths from crashes involving heavy trucks</t>
    </r>
  </si>
  <si>
    <r>
      <t xml:space="preserve">Table 1.2          </t>
    </r>
    <r>
      <rPr>
        <b/>
        <sz val="12"/>
        <rFont val="Gill Sans MT"/>
        <family val="2"/>
      </rPr>
      <t>Deaths from crashes involving heavy trucks by state/territory</t>
    </r>
  </si>
  <si>
    <r>
      <t xml:space="preserve">Table 1.3          </t>
    </r>
    <r>
      <rPr>
        <b/>
        <sz val="12"/>
        <rFont val="Gill Sans MT"/>
        <family val="2"/>
      </rPr>
      <t>Deaths from crashes involving heavy trucks by age group</t>
    </r>
  </si>
  <si>
    <r>
      <t xml:space="preserve">Table 1.6          </t>
    </r>
    <r>
      <rPr>
        <b/>
        <sz val="12"/>
        <rFont val="Gill Sans MT"/>
        <family val="2"/>
      </rPr>
      <t>Deaths by crash type for crashes involving heavy trucks and crashes not</t>
    </r>
  </si>
  <si>
    <r>
      <rPr>
        <b/>
        <sz val="12"/>
        <color theme="0"/>
        <rFont val="Gill Sans MT"/>
        <family val="2"/>
      </rPr>
      <t>Table 1.6</t>
    </r>
    <r>
      <rPr>
        <b/>
        <sz val="12"/>
        <color rgb="FF0065A4"/>
        <rFont val="Gill Sans MT"/>
        <family val="2"/>
      </rPr>
      <t xml:space="preserve">         </t>
    </r>
    <r>
      <rPr>
        <b/>
        <sz val="12"/>
        <rFont val="Gill Sans MT"/>
        <family val="2"/>
      </rPr>
      <t xml:space="preserve"> involving heavy trucks</t>
    </r>
  </si>
  <si>
    <r>
      <t xml:space="preserve">Table 1.7          </t>
    </r>
    <r>
      <rPr>
        <b/>
        <sz val="12"/>
        <rFont val="Gill Sans MT"/>
        <family val="2"/>
      </rPr>
      <t>Deaths from crashes involving heavy trucks by common crash</t>
    </r>
  </si>
  <si>
    <r>
      <rPr>
        <b/>
        <sz val="12"/>
        <color theme="0"/>
        <rFont val="Gill Sans MT"/>
        <family val="2"/>
      </rPr>
      <t>Table 1.7</t>
    </r>
    <r>
      <rPr>
        <b/>
        <sz val="12"/>
        <color rgb="FF0065A4"/>
        <rFont val="Gill Sans MT"/>
        <family val="2"/>
      </rPr>
      <t xml:space="preserve">         </t>
    </r>
    <r>
      <rPr>
        <b/>
        <sz val="12"/>
        <rFont val="Gill Sans MT"/>
        <family val="2"/>
      </rPr>
      <t xml:space="preserve"> sub–types</t>
    </r>
    <r>
      <rPr>
        <b/>
        <vertAlign val="superscript"/>
        <sz val="12"/>
        <rFont val="Gill Sans MT"/>
        <family val="2"/>
      </rPr>
      <t>a</t>
    </r>
  </si>
  <si>
    <t xml:space="preserve">Includes passenger car, light commercial vehicle, utility, panel van, cab chassis, goods carrying van, light rigid truck </t>
  </si>
  <si>
    <t xml:space="preserve">and other not specified vehicle. </t>
  </si>
  <si>
    <t>Includes deaths in vehicles not listed.</t>
  </si>
  <si>
    <r>
      <t xml:space="preserve">Table 1.8          </t>
    </r>
    <r>
      <rPr>
        <b/>
        <sz val="12"/>
        <rFont val="Gill Sans MT"/>
        <family val="2"/>
      </rPr>
      <t xml:space="preserve">Vehicle type and road user type of killed person from crashes </t>
    </r>
  </si>
  <si>
    <r>
      <rPr>
        <b/>
        <sz val="12"/>
        <color theme="0"/>
        <rFont val="Gill Sans MT"/>
        <family val="2"/>
      </rPr>
      <t>Table 1.8</t>
    </r>
    <r>
      <rPr>
        <b/>
        <sz val="12"/>
        <color rgb="FF0065A4"/>
        <rFont val="Gill Sans MT"/>
        <family val="2"/>
      </rPr>
      <t xml:space="preserve">          </t>
    </r>
    <r>
      <rPr>
        <b/>
        <sz val="12"/>
        <rFont val="Gill Sans MT"/>
        <family val="2"/>
      </rPr>
      <t>involving heavy trucks</t>
    </r>
  </si>
  <si>
    <t>This page is intentionally left blank.</t>
  </si>
  <si>
    <r>
      <t xml:space="preserve">Figure 2.1          </t>
    </r>
    <r>
      <rPr>
        <b/>
        <sz val="12"/>
        <rFont val="Gill Sans MT"/>
        <family val="2"/>
      </rPr>
      <t>2017 Snapshot – fatal crashes by type of heavy truck involved</t>
    </r>
  </si>
  <si>
    <r>
      <t xml:space="preserve">Table 2.1          </t>
    </r>
    <r>
      <rPr>
        <b/>
        <sz val="12"/>
        <rFont val="Gill Sans MT"/>
        <family val="2"/>
      </rPr>
      <t>Fatal crashes involving heavy trucks</t>
    </r>
  </si>
  <si>
    <r>
      <t>Any heavy truck</t>
    </r>
    <r>
      <rPr>
        <i/>
        <vertAlign val="superscript"/>
        <sz val="10"/>
        <rFont val="Arial"/>
        <family val="2"/>
      </rPr>
      <t>a</t>
    </r>
  </si>
  <si>
    <r>
      <t xml:space="preserve">Figure 2.2          </t>
    </r>
    <r>
      <rPr>
        <b/>
        <sz val="12"/>
        <rFont val="GillSans"/>
      </rPr>
      <t>Fatal crashes involving heavy trucks</t>
    </r>
  </si>
  <si>
    <r>
      <t xml:space="preserve">Figure 2.3          </t>
    </r>
    <r>
      <rPr>
        <b/>
        <sz val="12"/>
        <rFont val="GillSans"/>
      </rPr>
      <t xml:space="preserve">Distribution of fatal crashes involving heavy trucks by </t>
    </r>
  </si>
  <si>
    <r>
      <rPr>
        <b/>
        <sz val="12"/>
        <color theme="0"/>
        <rFont val="GillSans"/>
      </rPr>
      <t>Figure 2.3</t>
    </r>
    <r>
      <rPr>
        <b/>
        <sz val="12"/>
        <color rgb="FF0065A4"/>
        <rFont val="GillSans"/>
      </rPr>
      <t xml:space="preserve">          </t>
    </r>
    <r>
      <rPr>
        <b/>
        <sz val="12"/>
        <rFont val="GillSans"/>
      </rPr>
      <t>state/territory 2015-2017</t>
    </r>
  </si>
  <si>
    <t>Includes crashes where speed limit is unknown or where the posted speed limit is 30km/hr or less.</t>
  </si>
  <si>
    <r>
      <t xml:space="preserve">Table 2.4          </t>
    </r>
    <r>
      <rPr>
        <b/>
        <sz val="12"/>
        <rFont val="GillSans"/>
      </rPr>
      <t>Fatal crashes involving heavy trucks by crash type</t>
    </r>
  </si>
  <si>
    <r>
      <t xml:space="preserve">Figure 2.7         </t>
    </r>
    <r>
      <rPr>
        <b/>
        <sz val="12"/>
        <rFont val="Gill Sans MT"/>
        <family val="2"/>
      </rPr>
      <t xml:space="preserve"> Fatal crashes involving heavy trucks by weekly time block</t>
    </r>
  </si>
  <si>
    <r>
      <rPr>
        <b/>
        <sz val="12"/>
        <color theme="0"/>
        <rFont val="Gill Sans MT"/>
        <family val="2"/>
      </rPr>
      <t>Figure 2.7</t>
    </r>
    <r>
      <rPr>
        <b/>
        <sz val="12"/>
        <color rgb="FF0065A4"/>
        <rFont val="Gill Sans MT"/>
        <family val="2"/>
      </rPr>
      <t xml:space="preserve">          </t>
    </r>
    <r>
      <rPr>
        <b/>
        <sz val="12"/>
        <rFont val="Gill Sans MT"/>
        <family val="2"/>
      </rPr>
      <t>2013–2017</t>
    </r>
  </si>
  <si>
    <t>Mulitple vehicle</t>
  </si>
  <si>
    <r>
      <t xml:space="preserve">Figure 2.4          </t>
    </r>
    <r>
      <rPr>
        <b/>
        <sz val="12"/>
        <rFont val="Gill Sans MT"/>
        <family val="2"/>
      </rPr>
      <t>Common crash type (sub-groups) for fatal crashes involving a heavy truck</t>
    </r>
  </si>
  <si>
    <r>
      <rPr>
        <b/>
        <sz val="12"/>
        <color theme="0"/>
        <rFont val="Gill Sans MT"/>
        <family val="2"/>
      </rPr>
      <t>Figure 2.4</t>
    </r>
    <r>
      <rPr>
        <b/>
        <sz val="12"/>
        <color rgb="FF0065A4"/>
        <rFont val="Gill Sans MT"/>
        <family val="2"/>
      </rPr>
      <t xml:space="preserve">          </t>
    </r>
    <r>
      <rPr>
        <b/>
        <sz val="12"/>
        <rFont val="Gill Sans MT"/>
        <family val="2"/>
      </rPr>
      <t>2015–2017</t>
    </r>
  </si>
  <si>
    <t>Same direction</t>
  </si>
  <si>
    <t>Near side</t>
  </si>
  <si>
    <t>Far side</t>
  </si>
  <si>
    <t>Emerge or Play/Work</t>
  </si>
  <si>
    <t>Rear end</t>
  </si>
  <si>
    <t>Side Swipe</t>
  </si>
  <si>
    <t>Out of control</t>
  </si>
  <si>
    <r>
      <t xml:space="preserve">Figure 2.7          </t>
    </r>
    <r>
      <rPr>
        <b/>
        <sz val="12"/>
        <rFont val="GillSans"/>
      </rPr>
      <t>Fatal crashes involving buses by weekly time block</t>
    </r>
  </si>
  <si>
    <r>
      <rPr>
        <b/>
        <sz val="12"/>
        <color theme="0"/>
        <rFont val="GillSans"/>
      </rPr>
      <t xml:space="preserve">Figure 2.7   </t>
    </r>
    <r>
      <rPr>
        <b/>
        <sz val="12"/>
        <rFont val="GillSans"/>
      </rPr>
      <t xml:space="preserve">       2013–2017</t>
    </r>
  </si>
  <si>
    <t>National Crash Database; Australian Bureau of Statistics 2015</t>
  </si>
  <si>
    <r>
      <t xml:space="preserve">Figure 2.6          </t>
    </r>
    <r>
      <rPr>
        <b/>
        <sz val="12"/>
        <rFont val="Gill Sans MT"/>
        <family val="2"/>
      </rPr>
      <t>ASGS</t>
    </r>
    <r>
      <rPr>
        <b/>
        <vertAlign val="superscript"/>
        <sz val="12"/>
        <rFont val="Gill Sans MT"/>
        <family val="2"/>
      </rPr>
      <t>a</t>
    </r>
    <r>
      <rPr>
        <b/>
        <sz val="12"/>
        <rFont val="Gill Sans MT"/>
        <family val="2"/>
      </rPr>
      <t xml:space="preserve"> Remoteness Areas 2011 and selected cities and towns</t>
    </r>
  </si>
  <si>
    <t xml:space="preserve">  </t>
  </si>
  <si>
    <t xml:space="preserve">                                                                                                                           </t>
  </si>
  <si>
    <r>
      <t xml:space="preserve">Table 1.9          </t>
    </r>
    <r>
      <rPr>
        <b/>
        <sz val="12"/>
        <rFont val="Gill Sans MT"/>
        <family val="2"/>
      </rPr>
      <t>The number of deaths from heavy truck involved crashes – restraint use</t>
    </r>
  </si>
  <si>
    <r>
      <rPr>
        <b/>
        <sz val="12"/>
        <color theme="0"/>
        <rFont val="Gill Sans MT"/>
        <family val="2"/>
      </rPr>
      <t xml:space="preserve">Table 1.9 </t>
    </r>
    <r>
      <rPr>
        <b/>
        <sz val="12"/>
        <color rgb="FF0065A4"/>
        <rFont val="Gill Sans MT"/>
        <family val="2"/>
      </rPr>
      <t xml:space="preserve">         </t>
    </r>
    <r>
      <rPr>
        <b/>
        <sz val="12"/>
        <rFont val="Gill Sans MT"/>
        <family val="2"/>
      </rPr>
      <t>of killed</t>
    </r>
    <r>
      <rPr>
        <b/>
        <strike/>
        <sz val="12"/>
        <rFont val="Gill Sans MT"/>
        <family val="2"/>
      </rPr>
      <t xml:space="preserve"> </t>
    </r>
    <r>
      <rPr>
        <b/>
        <sz val="12"/>
        <rFont val="Gill Sans MT"/>
        <family val="2"/>
      </rPr>
      <t>occupants</t>
    </r>
  </si>
  <si>
    <r>
      <t xml:space="preserve">Table 2.12         </t>
    </r>
    <r>
      <rPr>
        <b/>
        <sz val="12"/>
        <color theme="1"/>
        <rFont val="Gill Sans MT"/>
        <family val="2"/>
      </rPr>
      <t>Fatal crashes involving heavy trucks by weekly time block</t>
    </r>
  </si>
  <si>
    <r>
      <rPr>
        <b/>
        <sz val="12"/>
        <color theme="0"/>
        <rFont val="Gill Sans MT"/>
        <family val="2"/>
      </rPr>
      <t>Table 2.12</t>
    </r>
    <r>
      <rPr>
        <b/>
        <sz val="12"/>
        <color rgb="FF0065A4"/>
        <rFont val="Gill Sans MT"/>
        <family val="2"/>
      </rPr>
      <t xml:space="preserve">         </t>
    </r>
    <r>
      <rPr>
        <b/>
        <sz val="12"/>
        <color theme="1"/>
        <rFont val="Gill Sans MT"/>
        <family val="2"/>
      </rPr>
      <t>2013–2017</t>
    </r>
  </si>
  <si>
    <t>Total Fat</t>
  </si>
  <si>
    <t>Any trucks</t>
  </si>
  <si>
    <t>HV Rigid Only</t>
  </si>
  <si>
    <t>Both Involved</t>
  </si>
  <si>
    <t>Therefore, total of these artic, rigid &amp; both = 16%</t>
  </si>
  <si>
    <t>Total Fatality</t>
  </si>
  <si>
    <t>Artic Only</t>
  </si>
  <si>
    <t>Total FC</t>
  </si>
  <si>
    <t>Therefore, total of these artic, rigid &amp; both = 15.5%</t>
  </si>
  <si>
    <t xml:space="preserve">                                                                                                                                                                                                                                                                                                                                                                                                                                                                                                                                                                                                                                                                                                                                                                                                                                                                                                                                                                                                                                                                                                                                                                                                                                                                                                                                                                                                                                                                                                                                                                                                                                                                                                                                                                    </t>
  </si>
  <si>
    <t xml:space="preserve">Single </t>
  </si>
  <si>
    <t>Mutilple</t>
  </si>
  <si>
    <t>Ped</t>
  </si>
  <si>
    <t>Hvy</t>
  </si>
  <si>
    <t>Heavy Truck involved</t>
  </si>
  <si>
    <t>No Heavy Truck involved</t>
  </si>
  <si>
    <r>
      <rPr>
        <b/>
        <sz val="12"/>
        <color theme="0"/>
        <rFont val="Gill Sans MT"/>
        <family val="2"/>
      </rPr>
      <t xml:space="preserve">Table 2.11  </t>
    </r>
    <r>
      <rPr>
        <b/>
        <sz val="12"/>
        <color rgb="FF0065A4"/>
        <rFont val="Gill Sans MT"/>
        <family val="2"/>
      </rPr>
      <t xml:space="preserve">        </t>
    </r>
    <r>
      <rPr>
        <b/>
        <sz val="12"/>
        <rFont val="Gill Sans MT"/>
        <family val="2"/>
      </rPr>
      <t>licence (excludes WA)</t>
    </r>
  </si>
  <si>
    <t>Heavy Rigid truck involved</t>
  </si>
  <si>
    <r>
      <t xml:space="preserve">Figure 3.1         </t>
    </r>
    <r>
      <rPr>
        <b/>
        <sz val="12"/>
        <rFont val="Gill Sans MT"/>
        <family val="2"/>
      </rPr>
      <t>Heavy truck involved fatal crash rates per 10,000 heavy</t>
    </r>
  </si>
  <si>
    <r>
      <rPr>
        <b/>
        <sz val="12"/>
        <color theme="0"/>
        <rFont val="Gill Sans MT"/>
        <family val="2"/>
      </rPr>
      <t>Figure 3.1</t>
    </r>
    <r>
      <rPr>
        <b/>
        <sz val="12"/>
        <color rgb="FF0065A4"/>
        <rFont val="Gill Sans MT"/>
        <family val="2"/>
      </rPr>
      <t xml:space="preserve">         </t>
    </r>
    <r>
      <rPr>
        <b/>
        <sz val="12"/>
        <rFont val="Gill Sans MT"/>
        <family val="2"/>
      </rPr>
      <t xml:space="preserve">trucks registrations </t>
    </r>
  </si>
  <si>
    <t>Rigid truck involved</t>
  </si>
  <si>
    <r>
      <t xml:space="preserve">Figure 3.2         </t>
    </r>
    <r>
      <rPr>
        <b/>
        <sz val="12"/>
        <rFont val="Gill Sans MT"/>
        <family val="2"/>
      </rPr>
      <t>Heavy truck involved fatal crash rates per billion vehicle kilometres</t>
    </r>
  </si>
  <si>
    <r>
      <rPr>
        <b/>
        <sz val="12"/>
        <color theme="0"/>
        <rFont val="Gill Sans MT"/>
        <family val="2"/>
      </rPr>
      <t>Figure 3.2</t>
    </r>
    <r>
      <rPr>
        <b/>
        <sz val="12"/>
        <color rgb="FF0065A4"/>
        <rFont val="Gill Sans MT"/>
        <family val="2"/>
      </rPr>
      <t xml:space="preserve">         </t>
    </r>
    <r>
      <rPr>
        <b/>
        <sz val="12"/>
        <rFont val="Gill Sans MT"/>
        <family val="2"/>
      </rPr>
      <t>travelled (VKT)</t>
    </r>
  </si>
  <si>
    <t xml:space="preserve">Pedestrian   </t>
  </si>
  <si>
    <t xml:space="preserve">Opposing directions </t>
  </si>
  <si>
    <t xml:space="preserve">Same direction </t>
  </si>
  <si>
    <t xml:space="preserve">Non-collision (Curve) </t>
  </si>
  <si>
    <t xml:space="preserve">On Path </t>
  </si>
  <si>
    <t>No Bus involved</t>
  </si>
  <si>
    <t xml:space="preserve">'Urban' refers to Significant Urban Area. Significant Urban Areas (SUA) represent aggregations of whole Statistical Area </t>
  </si>
  <si>
    <t>Level 2 (SA2) boundaries and are used to define and contain major urban and near-urban concentrations of over 10,000</t>
  </si>
  <si>
    <t xml:space="preserve">people. They include the urban population, any immediately associated populations, and may also incorporate one or </t>
  </si>
  <si>
    <t xml:space="preserve">more closely associated Urban Centres and Localities and the areas between. They are designed to incorporate any </t>
  </si>
  <si>
    <t xml:space="preserve">likely growth over the next 20 years. </t>
  </si>
  <si>
    <r>
      <t xml:space="preserve">Figure 2.5         </t>
    </r>
    <r>
      <rPr>
        <b/>
        <sz val="12"/>
        <rFont val="Gill Sans MT"/>
        <family val="2"/>
      </rPr>
      <t xml:space="preserve">Common crash type (main groups) for fatal crashes involving a </t>
    </r>
  </si>
  <si>
    <r>
      <rPr>
        <b/>
        <sz val="12"/>
        <color theme="0"/>
        <rFont val="Gill Sans MT"/>
        <family val="2"/>
      </rPr>
      <t>Figure 2.5</t>
    </r>
    <r>
      <rPr>
        <b/>
        <sz val="12"/>
        <color rgb="FF0065A4"/>
        <rFont val="Gill Sans MT"/>
        <family val="2"/>
      </rPr>
      <t xml:space="preserve">         </t>
    </r>
    <r>
      <rPr>
        <b/>
        <sz val="12"/>
        <rFont val="Gill Sans MT"/>
        <family val="2"/>
      </rPr>
      <t>heavy truck 2015–2017</t>
    </r>
  </si>
  <si>
    <r>
      <rPr>
        <b/>
        <sz val="12"/>
        <color theme="0"/>
        <rFont val="Gill Sans MT"/>
        <family val="2"/>
      </rPr>
      <t>Figure 1.3</t>
    </r>
    <r>
      <rPr>
        <b/>
        <sz val="12"/>
        <color rgb="FF0065A4"/>
        <rFont val="Gill Sans MT"/>
        <family val="2"/>
      </rPr>
      <t xml:space="preserve">          </t>
    </r>
    <r>
      <rPr>
        <b/>
        <sz val="12"/>
        <rFont val="Gill Sans MT"/>
        <family val="2"/>
      </rPr>
      <t>state/territory 2015–2017</t>
    </r>
  </si>
  <si>
    <r>
      <t xml:space="preserve">Figure 1.4          </t>
    </r>
    <r>
      <rPr>
        <b/>
        <sz val="12"/>
        <rFont val="Gill Sans MT"/>
        <family val="2"/>
      </rPr>
      <t>Deaths in crashes involving heavy trucks and crashes not involving</t>
    </r>
  </si>
  <si>
    <r>
      <rPr>
        <b/>
        <sz val="12"/>
        <color theme="0"/>
        <rFont val="Gill Sans MT"/>
        <family val="2"/>
      </rPr>
      <t>Figure 1.4</t>
    </r>
    <r>
      <rPr>
        <b/>
        <sz val="12"/>
        <color rgb="FF0065A4"/>
        <rFont val="Gill Sans MT"/>
        <family val="2"/>
      </rPr>
      <t xml:space="preserve">          </t>
    </r>
    <r>
      <rPr>
        <b/>
        <sz val="12"/>
        <rFont val="Gill Sans MT"/>
        <family val="2"/>
      </rPr>
      <t>heavy trucks</t>
    </r>
  </si>
  <si>
    <t>% of total hospitalised injury</t>
  </si>
  <si>
    <t>HI</t>
  </si>
  <si>
    <t>HTTL</t>
  </si>
  <si>
    <t>check</t>
  </si>
  <si>
    <t>% of total High-threat-to-life (HTTL)</t>
  </si>
  <si>
    <t>Total % includes other subgroups.</t>
  </si>
  <si>
    <t>BUSES</t>
  </si>
  <si>
    <r>
      <rPr>
        <sz val="10"/>
        <rFont val="Calibri"/>
        <family val="2"/>
      </rPr>
      <t>≥</t>
    </r>
    <r>
      <rPr>
        <i/>
        <sz val="10"/>
        <rFont val="Arial"/>
        <family val="2"/>
      </rPr>
      <t xml:space="preserve">50 km/h </t>
    </r>
  </si>
  <si>
    <r>
      <rPr>
        <sz val="10"/>
        <rFont val="Calibri"/>
        <family val="2"/>
      </rPr>
      <t>≤</t>
    </r>
    <r>
      <rPr>
        <i/>
        <sz val="10"/>
        <rFont val="Arial"/>
        <family val="2"/>
      </rPr>
      <t xml:space="preserve">110 km/h </t>
    </r>
  </si>
  <si>
    <t>70-90 km/h</t>
  </si>
  <si>
    <r>
      <t xml:space="preserve">Table 2.11          </t>
    </r>
    <r>
      <rPr>
        <b/>
        <sz val="12"/>
        <rFont val="Gill Sans MT"/>
        <family val="2"/>
      </rPr>
      <t>Fatal crashes involving heavy trucks – validity of heavy truck driver's</t>
    </r>
  </si>
  <si>
    <r>
      <rPr>
        <b/>
        <sz val="12"/>
        <color theme="0"/>
        <rFont val="Gill Sans MT"/>
        <family val="2"/>
      </rPr>
      <t xml:space="preserve">Figure 3.2        </t>
    </r>
    <r>
      <rPr>
        <b/>
        <sz val="12"/>
        <color rgb="FF0065A4"/>
        <rFont val="Gill Sans MT"/>
        <family val="2"/>
      </rPr>
      <t xml:space="preserve"> </t>
    </r>
    <r>
      <rPr>
        <b/>
        <sz val="12"/>
        <rFont val="Gill Sans MT"/>
        <family val="2"/>
      </rPr>
      <t>by state/ terrorises</t>
    </r>
  </si>
  <si>
    <r>
      <rPr>
        <b/>
        <sz val="12"/>
        <color theme="0"/>
        <rFont val="Gill Sans MT"/>
        <family val="2"/>
      </rPr>
      <t>Figure 2.6</t>
    </r>
    <r>
      <rPr>
        <b/>
        <sz val="12"/>
        <color rgb="FF0065A4"/>
        <rFont val="Gill Sans MT"/>
        <family val="2"/>
      </rPr>
      <t xml:space="preserve">         </t>
    </r>
    <r>
      <rPr>
        <b/>
        <sz val="12"/>
        <rFont val="Gill Sans MT"/>
        <family val="2"/>
      </rPr>
      <t>2015–2017</t>
    </r>
  </si>
  <si>
    <r>
      <t xml:space="preserve">Table 2.6          </t>
    </r>
    <r>
      <rPr>
        <b/>
        <sz val="12"/>
        <rFont val="Gill Sans MT"/>
        <family val="2"/>
      </rPr>
      <t>Fatal crashes involving heavy trucks by common crash sub–types</t>
    </r>
    <r>
      <rPr>
        <b/>
        <vertAlign val="superscript"/>
        <sz val="12"/>
        <rFont val="Gill Sans MT"/>
        <family val="2"/>
      </rPr>
      <t xml:space="preserve">a </t>
    </r>
  </si>
  <si>
    <t>High-threat-to-lift (HTTL)</t>
  </si>
  <si>
    <t>and passengers)</t>
  </si>
  <si>
    <t>Bus occupants (drivers</t>
  </si>
  <si>
    <r>
      <t xml:space="preserve">Table 4.1          </t>
    </r>
    <r>
      <rPr>
        <b/>
        <sz val="12"/>
        <rFont val="Gill Sans MT"/>
        <family val="2"/>
      </rPr>
      <t>Deaths from crashes involving buses</t>
    </r>
  </si>
  <si>
    <r>
      <t xml:space="preserve">Figure 4.1         </t>
    </r>
    <r>
      <rPr>
        <b/>
        <sz val="12"/>
        <rFont val="Gill Sans MT"/>
        <family val="2"/>
      </rPr>
      <t xml:space="preserve"> 2017 Snapshot – Bus involved fatalities</t>
    </r>
  </si>
  <si>
    <r>
      <t xml:space="preserve">Figure 4.2         </t>
    </r>
    <r>
      <rPr>
        <b/>
        <sz val="12"/>
        <rFont val="Gill Sans MT"/>
        <family val="2"/>
      </rPr>
      <t xml:space="preserve"> Deaths from crashes involving buses</t>
    </r>
  </si>
  <si>
    <r>
      <t xml:space="preserve">Table 4.2          </t>
    </r>
    <r>
      <rPr>
        <b/>
        <sz val="12"/>
        <rFont val="GillSans"/>
      </rPr>
      <t>Deaths from crashes involving buses by state/territory</t>
    </r>
  </si>
  <si>
    <r>
      <t xml:space="preserve">Table 4.3          </t>
    </r>
    <r>
      <rPr>
        <b/>
        <sz val="12"/>
        <rFont val="GillSans"/>
      </rPr>
      <t>Deaths from crashes involving buses by age group</t>
    </r>
  </si>
  <si>
    <r>
      <t xml:space="preserve">Table 4.4          </t>
    </r>
    <r>
      <rPr>
        <b/>
        <sz val="12"/>
        <rFont val="Gill Sans MT"/>
        <family val="2"/>
      </rPr>
      <t>Deaths from crashes involving buses by road user</t>
    </r>
  </si>
  <si>
    <r>
      <t xml:space="preserve">Table 4.5          </t>
    </r>
    <r>
      <rPr>
        <b/>
        <sz val="12"/>
        <rFont val="Gill Sans MT"/>
        <family val="2"/>
      </rPr>
      <t>Deaths by crash type for crashes involving buses</t>
    </r>
  </si>
  <si>
    <r>
      <t xml:space="preserve">Table 4.6          </t>
    </r>
    <r>
      <rPr>
        <b/>
        <sz val="12"/>
        <rFont val="Gill Sans MT"/>
        <family val="2"/>
      </rPr>
      <t xml:space="preserve">Hospitalised injury and High-threat-to-life (HTTL) due to road </t>
    </r>
  </si>
  <si>
    <r>
      <t xml:space="preserve">Figure 4.4          </t>
    </r>
    <r>
      <rPr>
        <b/>
        <sz val="12"/>
        <rFont val="Gill Sans MT"/>
        <family val="2"/>
      </rPr>
      <t xml:space="preserve">Hospitalised injury and High-threat-to-life (HTTL) due to road </t>
    </r>
  </si>
  <si>
    <r>
      <rPr>
        <b/>
        <sz val="12"/>
        <color theme="0"/>
        <rFont val="Gill Sans MT"/>
        <family val="2"/>
      </rPr>
      <t>Table 4.6</t>
    </r>
    <r>
      <rPr>
        <b/>
        <sz val="12"/>
        <color rgb="FF0065A4"/>
        <rFont val="Gill Sans MT"/>
        <family val="2"/>
      </rPr>
      <t xml:space="preserve">          </t>
    </r>
    <r>
      <rPr>
        <b/>
        <sz val="12"/>
        <rFont val="Gill Sans MT"/>
        <family val="2"/>
      </rPr>
      <t>vehicle traffic crashes involving buses</t>
    </r>
  </si>
  <si>
    <r>
      <rPr>
        <b/>
        <sz val="12"/>
        <color theme="0"/>
        <rFont val="Gill Sans MT"/>
        <family val="2"/>
      </rPr>
      <t xml:space="preserve">Figure 4.4      </t>
    </r>
    <r>
      <rPr>
        <b/>
        <sz val="12"/>
        <color rgb="FF0065A4"/>
        <rFont val="Gill Sans MT"/>
        <family val="2"/>
      </rPr>
      <t xml:space="preserve">    </t>
    </r>
    <r>
      <rPr>
        <b/>
        <sz val="12"/>
        <rFont val="Gill Sans MT"/>
        <family val="2"/>
      </rPr>
      <t>vehicle traffic crashes involving buses</t>
    </r>
  </si>
  <si>
    <r>
      <t xml:space="preserve">Table 5.1          </t>
    </r>
    <r>
      <rPr>
        <b/>
        <sz val="12"/>
        <rFont val="Gill Sans MT"/>
        <family val="2"/>
      </rPr>
      <t>Fatal crash involving buses</t>
    </r>
  </si>
  <si>
    <r>
      <t xml:space="preserve">Figure 5.1         </t>
    </r>
    <r>
      <rPr>
        <b/>
        <sz val="12"/>
        <rFont val="Gill Sans MT"/>
        <family val="2"/>
      </rPr>
      <t xml:space="preserve"> 2017 Snapshot – Bus involved fatal crashes</t>
    </r>
  </si>
  <si>
    <r>
      <t xml:space="preserve">Figure 5.2          </t>
    </r>
    <r>
      <rPr>
        <b/>
        <sz val="12"/>
        <rFont val="Gill Sans MT"/>
        <family val="2"/>
      </rPr>
      <t>Fatal crashes involving buses</t>
    </r>
  </si>
  <si>
    <r>
      <t xml:space="preserve">Figure 5.3          </t>
    </r>
    <r>
      <rPr>
        <b/>
        <sz val="12"/>
        <rFont val="Gill Sans MT"/>
        <family val="2"/>
      </rPr>
      <t xml:space="preserve">Distribution of fatal crashes involving buses by state/territory </t>
    </r>
  </si>
  <si>
    <r>
      <rPr>
        <b/>
        <sz val="12"/>
        <color theme="0"/>
        <rFont val="Gill Sans MT"/>
        <family val="2"/>
      </rPr>
      <t xml:space="preserve">Figure 5.3  </t>
    </r>
    <r>
      <rPr>
        <b/>
        <sz val="12"/>
        <color rgb="FF0065A4"/>
        <rFont val="Gill Sans MT"/>
        <family val="2"/>
      </rPr>
      <t xml:space="preserve">        </t>
    </r>
    <r>
      <rPr>
        <b/>
        <sz val="12"/>
        <rFont val="Gill Sans MT"/>
        <family val="2"/>
      </rPr>
      <t xml:space="preserve">2015–2017          </t>
    </r>
  </si>
  <si>
    <r>
      <t xml:space="preserve">Table 5.2          </t>
    </r>
    <r>
      <rPr>
        <b/>
        <sz val="12"/>
        <rFont val="Gill Sans MT"/>
        <family val="2"/>
      </rPr>
      <t>Fatal crashes involving buses by state/territory</t>
    </r>
  </si>
  <si>
    <r>
      <t xml:space="preserve">Table 5.3         </t>
    </r>
    <r>
      <rPr>
        <b/>
        <sz val="12"/>
        <rFont val="Gill Sans MT"/>
        <family val="2"/>
      </rPr>
      <t>Fatal crashes involving buses by speed zone</t>
    </r>
  </si>
  <si>
    <r>
      <t xml:space="preserve">Figure 5.4          </t>
    </r>
    <r>
      <rPr>
        <b/>
        <sz val="12"/>
        <rFont val="Gill Sans MT"/>
        <family val="2"/>
      </rPr>
      <t>Fatal crashes involving buses by speed zone 2015-2017</t>
    </r>
  </si>
  <si>
    <r>
      <t xml:space="preserve">Table 5.4          </t>
    </r>
    <r>
      <rPr>
        <b/>
        <sz val="12"/>
        <rFont val="Gill Sans MT"/>
        <family val="2"/>
      </rPr>
      <t>Fatal crashes involving buses by crash type</t>
    </r>
  </si>
  <si>
    <r>
      <t xml:space="preserve">Figure 5.5          </t>
    </r>
    <r>
      <rPr>
        <b/>
        <sz val="12"/>
        <rFont val="Gill Sans MT"/>
        <family val="2"/>
      </rPr>
      <t>Common crash type (sub-groups) for fatal crashes involving a bus</t>
    </r>
  </si>
  <si>
    <r>
      <rPr>
        <b/>
        <sz val="12"/>
        <color theme="0"/>
        <rFont val="Gill Sans MT"/>
        <family val="2"/>
      </rPr>
      <t>Figure 5.5</t>
    </r>
    <r>
      <rPr>
        <b/>
        <sz val="12"/>
        <color rgb="FF0065A4"/>
        <rFont val="Gill Sans MT"/>
        <family val="2"/>
      </rPr>
      <t xml:space="preserve">          </t>
    </r>
    <r>
      <rPr>
        <b/>
        <sz val="12"/>
        <rFont val="Gill Sans MT"/>
        <family val="2"/>
      </rPr>
      <t>2015–2017</t>
    </r>
  </si>
  <si>
    <r>
      <t xml:space="preserve">Figure 5.6         </t>
    </r>
    <r>
      <rPr>
        <b/>
        <sz val="12"/>
        <rFont val="Gill Sans MT"/>
        <family val="2"/>
      </rPr>
      <t>Common crash type (main groups) for fatal crashes involving a bus</t>
    </r>
  </si>
  <si>
    <r>
      <t xml:space="preserve">Table 5.5         </t>
    </r>
    <r>
      <rPr>
        <b/>
        <sz val="12"/>
        <rFont val="Gill Sans MT"/>
        <family val="2"/>
      </rPr>
      <t>Common crash type (sub-groups) for fatal crashes involving a bus</t>
    </r>
  </si>
  <si>
    <r>
      <rPr>
        <b/>
        <sz val="12"/>
        <color theme="0"/>
        <rFont val="Gill Sans MT"/>
        <family val="2"/>
      </rPr>
      <t xml:space="preserve">Table 5.5 </t>
    </r>
    <r>
      <rPr>
        <b/>
        <sz val="12"/>
        <color rgb="FF0065A4"/>
        <rFont val="Gill Sans MT"/>
        <family val="2"/>
      </rPr>
      <t xml:space="preserve">        </t>
    </r>
    <r>
      <rPr>
        <b/>
        <sz val="12"/>
        <rFont val="Gill Sans MT"/>
        <family val="2"/>
      </rPr>
      <t>2015–2017</t>
    </r>
  </si>
  <si>
    <r>
      <t xml:space="preserve">Table 5.6          </t>
    </r>
    <r>
      <rPr>
        <b/>
        <sz val="12"/>
        <rFont val="Gill Sans MT"/>
        <family val="2"/>
      </rPr>
      <t>Fatal crashes involving buses by common crash sub–types</t>
    </r>
    <r>
      <rPr>
        <b/>
        <vertAlign val="superscript"/>
        <sz val="12"/>
        <rFont val="Gill Sans MT"/>
        <family val="2"/>
      </rPr>
      <t xml:space="preserve">a </t>
    </r>
  </si>
  <si>
    <r>
      <t xml:space="preserve">Table 5.7          </t>
    </r>
    <r>
      <rPr>
        <b/>
        <sz val="12"/>
        <rFont val="Gill Sans MT"/>
        <family val="2"/>
      </rPr>
      <t>Fatal crashes involving buses by road type</t>
    </r>
  </si>
  <si>
    <r>
      <t xml:space="preserve">Table 5.8          </t>
    </r>
    <r>
      <rPr>
        <b/>
        <sz val="12"/>
        <rFont val="Gill Sans MT"/>
        <family val="2"/>
      </rPr>
      <t>Fatal crashes involving buses by Remoteness Region</t>
    </r>
    <r>
      <rPr>
        <b/>
        <vertAlign val="superscript"/>
        <sz val="12"/>
        <rFont val="Gill Sans MT"/>
        <family val="2"/>
      </rPr>
      <t>a</t>
    </r>
  </si>
  <si>
    <r>
      <t xml:space="preserve">Table 5.10         </t>
    </r>
    <r>
      <rPr>
        <b/>
        <sz val="12"/>
        <rFont val="Gill Sans MT"/>
        <family val="2"/>
      </rPr>
      <t>Fatal crashes involving buses by weekly time block  2013–2017</t>
    </r>
  </si>
  <si>
    <r>
      <t xml:space="preserve">Figure 5.6          </t>
    </r>
    <r>
      <rPr>
        <b/>
        <sz val="12"/>
        <rFont val="Gill Sans MT"/>
        <family val="2"/>
      </rPr>
      <t>Fatal crashes involving buses by weekly time block 2013–2017</t>
    </r>
  </si>
  <si>
    <r>
      <t xml:space="preserve">Table 6.1          </t>
    </r>
    <r>
      <rPr>
        <b/>
        <sz val="12"/>
        <rFont val="Gill Sans MT"/>
        <family val="2"/>
      </rPr>
      <t>Bus involved fatal crash rates per 10,000 bus registrations</t>
    </r>
  </si>
  <si>
    <r>
      <t xml:space="preserve">Table 6.2          </t>
    </r>
    <r>
      <rPr>
        <b/>
        <sz val="12"/>
        <rFont val="Gill Sans MT"/>
        <family val="2"/>
      </rPr>
      <t>Buses involved fatal crash rates per billion vehicle kilometres travelled</t>
    </r>
  </si>
  <si>
    <r>
      <rPr>
        <b/>
        <sz val="12"/>
        <color theme="0"/>
        <rFont val="Gill Sans MT"/>
        <family val="2"/>
      </rPr>
      <t>Table 6.2</t>
    </r>
    <r>
      <rPr>
        <b/>
        <sz val="12"/>
        <color rgb="FF0065A4"/>
        <rFont val="Gill Sans MT"/>
        <family val="2"/>
      </rPr>
      <t xml:space="preserve">          </t>
    </r>
    <r>
      <rPr>
        <b/>
        <sz val="12"/>
        <rFont val="Gill Sans MT"/>
        <family val="2"/>
      </rPr>
      <t>(VKT) by state/terrorises</t>
    </r>
  </si>
  <si>
    <r>
      <t xml:space="preserve">Figure 6.1         </t>
    </r>
    <r>
      <rPr>
        <b/>
        <sz val="12"/>
        <rFont val="Gill Sans MT"/>
        <family val="2"/>
      </rPr>
      <t>Bus involved fatal crash rates per 10,000 bus registrations</t>
    </r>
  </si>
  <si>
    <r>
      <t xml:space="preserve">Figure 6.2         </t>
    </r>
    <r>
      <rPr>
        <b/>
        <sz val="12"/>
        <rFont val="Gill Sans MT"/>
        <family val="2"/>
      </rPr>
      <t>Bus involved fatal crash rates per billion vehicle kilometres travelled (VKT)</t>
    </r>
  </si>
  <si>
    <r>
      <t xml:space="preserve">Figure 1.3          </t>
    </r>
    <r>
      <rPr>
        <b/>
        <sz val="12"/>
        <rFont val="Gill Sans MT"/>
        <family val="2"/>
      </rPr>
      <t>Fatalities in crashes involving heavy trucks - proportion within each</t>
    </r>
  </si>
  <si>
    <t>The categories are not mutually exclusive, nor exhaustive.</t>
  </si>
  <si>
    <r>
      <t xml:space="preserve">Figure 4.3          </t>
    </r>
    <r>
      <rPr>
        <b/>
        <sz val="12"/>
        <color theme="1"/>
        <rFont val="Gill Sans MT"/>
        <family val="2"/>
      </rPr>
      <t>Fatalities in crashes involving heavy trucks - proportion within each</t>
    </r>
  </si>
  <si>
    <r>
      <rPr>
        <b/>
        <sz val="12"/>
        <color theme="0"/>
        <rFont val="Gill Sans MT"/>
        <family val="2"/>
      </rPr>
      <t>Figure 4.3</t>
    </r>
    <r>
      <rPr>
        <b/>
        <sz val="12"/>
        <color rgb="FF0065A4"/>
        <rFont val="Gill Sans MT"/>
        <family val="2"/>
      </rPr>
      <t xml:space="preserve">          </t>
    </r>
    <r>
      <rPr>
        <b/>
        <sz val="12"/>
        <rFont val="Gill Sans MT"/>
        <family val="2"/>
      </rPr>
      <t>state/territory 2015–2017</t>
    </r>
  </si>
  <si>
    <t>Hospitalised Injury</t>
  </si>
  <si>
    <t>c</t>
  </si>
  <si>
    <t>Heavy truck</t>
  </si>
  <si>
    <t>How about fig1.1?</t>
  </si>
  <si>
    <t>Pedestrian
Play/Work</t>
  </si>
  <si>
    <t>Not listed are those crashes ( &lt; 1%) with unkbown location</t>
  </si>
  <si>
    <r>
      <t xml:space="preserve">Table 2.10          </t>
    </r>
    <r>
      <rPr>
        <b/>
        <sz val="12"/>
        <rFont val="Gill Sans MT"/>
        <family val="2"/>
      </rPr>
      <t>Fatal crashes by Urban Centre and Locality (UCL)</t>
    </r>
    <r>
      <rPr>
        <b/>
        <vertAlign val="superscript"/>
        <sz val="12"/>
        <rFont val="Gill Sans MT"/>
        <family val="2"/>
      </rPr>
      <t>a,b</t>
    </r>
  </si>
  <si>
    <r>
      <t xml:space="preserve">Table 5.9         </t>
    </r>
    <r>
      <rPr>
        <b/>
        <sz val="12"/>
        <rFont val="Gill Sans MT"/>
        <family val="2"/>
      </rPr>
      <t>Fatal crashes by Significant Urban Area (SUA)</t>
    </r>
    <r>
      <rPr>
        <b/>
        <vertAlign val="superscript"/>
        <sz val="12"/>
        <rFont val="Gill Sans MT"/>
        <family val="2"/>
      </rPr>
      <t>a,b</t>
    </r>
  </si>
  <si>
    <t xml:space="preserve">2012-13 calendar year data is not directly comparable with previous years due to a break in the hospitalised injury series </t>
  </si>
  <si>
    <t xml:space="preserve">a </t>
  </si>
  <si>
    <t>Percent</t>
  </si>
  <si>
    <t>2016-2018</t>
  </si>
  <si>
    <t>Notes:</t>
  </si>
  <si>
    <t xml:space="preserve">Combine Non-collision Curve / Non-collision Straight </t>
  </si>
  <si>
    <t>Non-collision</t>
  </si>
  <si>
    <t>Fig 2.5 Chart</t>
  </si>
  <si>
    <t>sub-groups.  Included in 'Other are ‘On path’, 'Manoeuvring',  ‘Miscellaneous’ and ‘Unknown’ crash types.</t>
  </si>
  <si>
    <t xml:space="preserve">The data in  Table 2.5 and  Figure 2.5 are based on state and territory Road User Movement (RUM) and DCA Definitions for </t>
  </si>
  <si>
    <r>
      <t xml:space="preserve">Table 2.5         </t>
    </r>
    <r>
      <rPr>
        <b/>
        <sz val="12"/>
        <rFont val="Gill Sans MT"/>
        <family val="2"/>
      </rPr>
      <t>Common crash type (sub-groups) for fatal crashes involving a</t>
    </r>
  </si>
  <si>
    <r>
      <rPr>
        <b/>
        <sz val="12"/>
        <color theme="0"/>
        <rFont val="Gill Sans MT"/>
        <family val="2"/>
      </rPr>
      <t xml:space="preserve">Table 2.5  </t>
    </r>
    <r>
      <rPr>
        <b/>
        <sz val="12"/>
        <color rgb="FF0065A4"/>
        <rFont val="Gill Sans MT"/>
        <family val="2"/>
      </rPr>
      <t xml:space="preserve">       </t>
    </r>
    <r>
      <rPr>
        <b/>
        <sz val="12"/>
        <rFont val="Gill Sans MT"/>
        <family val="2"/>
      </rPr>
      <t xml:space="preserve"> heavy truck 2016–2018</t>
    </r>
  </si>
  <si>
    <t xml:space="preserve">Crash type </t>
  </si>
  <si>
    <t>Working  (Feb 2020)</t>
  </si>
  <si>
    <t>Counts of fatal crashes involving a heavy truck</t>
  </si>
  <si>
    <t>Separate Articulated / Heavy Rigid</t>
  </si>
  <si>
    <t>Table first, then chart (if room)</t>
  </si>
  <si>
    <t>Follow main table with tables showing vehicles involved</t>
  </si>
  <si>
    <t>Change to fatalities</t>
  </si>
  <si>
    <t>Working:</t>
  </si>
  <si>
    <t>2018</t>
  </si>
  <si>
    <t>All</t>
  </si>
  <si>
    <r>
      <t>Any heavy truck involved</t>
    </r>
    <r>
      <rPr>
        <i/>
        <vertAlign val="superscript"/>
        <sz val="10"/>
        <rFont val="Arial"/>
        <family val="2"/>
      </rPr>
      <t>b</t>
    </r>
  </si>
  <si>
    <t>Crashes involving a heavy truck may also involve other vehicles and vehicle types.</t>
  </si>
  <si>
    <t>Crash involves either an articulated truck or a heavy rigid truck (or both).</t>
  </si>
  <si>
    <r>
      <t>All crashes</t>
    </r>
    <r>
      <rPr>
        <i/>
        <vertAlign val="superscript"/>
        <sz val="10"/>
        <rFont val="Arial"/>
        <family val="2"/>
      </rPr>
      <t>c</t>
    </r>
  </si>
  <si>
    <t>Change last 12 months (%)</t>
  </si>
  <si>
    <r>
      <t>Motor-cyclist</t>
    </r>
    <r>
      <rPr>
        <i/>
        <vertAlign val="superscript"/>
        <sz val="10"/>
        <rFont val="Arial"/>
        <family val="2"/>
      </rPr>
      <t>b</t>
    </r>
  </si>
  <si>
    <t>Heavy truck
occupant</t>
  </si>
  <si>
    <t>Light vehicle
occupant</t>
  </si>
  <si>
    <t>Single vehicle crash</t>
  </si>
  <si>
    <t>Multiple vehicle crash</t>
  </si>
  <si>
    <t>Single vehicle Crashes</t>
  </si>
  <si>
    <t>Multiple vehicle Crashes</t>
  </si>
  <si>
    <t xml:space="preserve"> or ' &gt;1 '  (for Multiple veh.)</t>
  </si>
  <si>
    <r>
      <rPr>
        <b/>
        <sz val="12"/>
        <rFont val="Calibri"/>
        <family val="2"/>
        <scheme val="minor"/>
      </rPr>
      <t xml:space="preserve">2. </t>
    </r>
    <r>
      <rPr>
        <sz val="11"/>
        <rFont val="Calibri"/>
        <family val="2"/>
        <scheme val="minor"/>
      </rPr>
      <t xml:space="preserve">   Select ( No. vehicle inv = 1)). Note: irrespective of pedestrian involvement.</t>
    </r>
  </si>
  <si>
    <t>Figure</t>
  </si>
  <si>
    <t xml:space="preserve">a      based on DCA / RUM codes </t>
  </si>
  <si>
    <r>
      <rPr>
        <b/>
        <sz val="12"/>
        <rFont val="Calibri"/>
        <family val="2"/>
        <scheme val="minor"/>
      </rPr>
      <t xml:space="preserve">1. </t>
    </r>
    <r>
      <rPr>
        <sz val="11"/>
        <rFont val="Calibri"/>
        <family val="2"/>
        <scheme val="minor"/>
      </rPr>
      <t xml:space="preserve">   Select (Artic_Inv = "Yes" )</t>
    </r>
  </si>
  <si>
    <t>Speed_Limit</t>
  </si>
  <si>
    <t>Year * Speed_Limit Crosstabulation</t>
  </si>
  <si>
    <t>1.&lt;40 km/h</t>
  </si>
  <si>
    <t>2.40 km/h</t>
  </si>
  <si>
    <t>3.50 km/h</t>
  </si>
  <si>
    <t>4.60 km/h</t>
  </si>
  <si>
    <t>5.70-90 km/h</t>
  </si>
  <si>
    <t>6.100 km/h</t>
  </si>
  <si>
    <t>7.110 km/h</t>
  </si>
  <si>
    <t>8.Unknown</t>
  </si>
  <si>
    <t xml:space="preserve">≥110 </t>
  </si>
  <si>
    <t>70-90</t>
  </si>
  <si>
    <t>40
km/h</t>
  </si>
  <si>
    <t>National_Remoteness_Region * Check_UCL Crosstabulation</t>
  </si>
  <si>
    <t>Check_UCL</t>
  </si>
  <si>
    <t>.00</t>
  </si>
  <si>
    <t>1.00</t>
  </si>
  <si>
    <t xml:space="preserve">Source     </t>
  </si>
  <si>
    <r>
      <t xml:space="preserve">Figure 4.1         </t>
    </r>
    <r>
      <rPr>
        <b/>
        <sz val="12"/>
        <rFont val="Gill Sans MT"/>
        <family val="2"/>
      </rPr>
      <t xml:space="preserve"> Annual fatalities in crashes involving Buses — with trends</t>
    </r>
  </si>
  <si>
    <r>
      <t xml:space="preserve">Table 2.3         </t>
    </r>
    <r>
      <rPr>
        <b/>
        <sz val="12"/>
        <rFont val="GillSans"/>
      </rPr>
      <t>Deaths from crashes involving buses by Posted Speed zone</t>
    </r>
  </si>
  <si>
    <r>
      <t xml:space="preserve">Table 2.8         </t>
    </r>
    <r>
      <rPr>
        <b/>
        <sz val="12"/>
        <rFont val="Gill Sans MT"/>
        <family val="2"/>
      </rPr>
      <t xml:space="preserve"> Deaths from crashes involving buses by Remoteness Area</t>
    </r>
    <r>
      <rPr>
        <b/>
        <sz val="12"/>
        <color rgb="FFFF0000"/>
        <rFont val="Gill Sans MT"/>
        <family val="2"/>
      </rPr>
      <t>s</t>
    </r>
    <r>
      <rPr>
        <b/>
        <vertAlign val="superscript"/>
        <sz val="12"/>
        <rFont val="Gill Sans MT"/>
        <family val="2"/>
      </rPr>
      <t>a</t>
    </r>
  </si>
  <si>
    <r>
      <t xml:space="preserve">Table 1.4          </t>
    </r>
    <r>
      <rPr>
        <b/>
        <sz val="12"/>
        <rFont val="Gill Sans MT"/>
        <family val="2"/>
      </rPr>
      <t>Deaths from crashes involving buses by road user</t>
    </r>
  </si>
  <si>
    <t>Fatalities in crashes involving Articulated trucks</t>
  </si>
  <si>
    <r>
      <t xml:space="preserve">Table 1.5         </t>
    </r>
    <r>
      <rPr>
        <b/>
        <sz val="12"/>
        <rFont val="GillSans"/>
      </rPr>
      <t>Deaths by crash type</t>
    </r>
    <r>
      <rPr>
        <b/>
        <vertAlign val="superscript"/>
        <sz val="12"/>
        <rFont val="GillSans"/>
      </rPr>
      <t>a</t>
    </r>
    <r>
      <rPr>
        <b/>
        <sz val="12"/>
        <rFont val="GillSans"/>
      </rPr>
      <t xml:space="preserve"> for crashes involving buses </t>
    </r>
    <r>
      <rPr>
        <sz val="12"/>
        <rFont val="GillSans"/>
      </rPr>
      <t>—</t>
    </r>
    <r>
      <rPr>
        <b/>
        <sz val="12"/>
        <rFont val="GillSans"/>
      </rPr>
      <t xml:space="preserve"> </t>
    </r>
  </si>
  <si>
    <t>x_sm_1</t>
  </si>
  <si>
    <t>x_sm_2</t>
  </si>
  <si>
    <t>x_sm_5</t>
  </si>
  <si>
    <t>x_sm_10</t>
  </si>
  <si>
    <r>
      <t xml:space="preserve">Figure 4.1         </t>
    </r>
    <r>
      <rPr>
        <b/>
        <sz val="12"/>
        <rFont val="Gill Sans MT"/>
        <family val="2"/>
      </rPr>
      <t xml:space="preserve"> Annual fatalities in crashes involving Buses — with trend</t>
    </r>
  </si>
  <si>
    <t>Deaths</t>
  </si>
  <si>
    <t>Per 10,000 bus registrations</t>
  </si>
  <si>
    <t>Per billion bus VKT</t>
  </si>
  <si>
    <r>
      <t xml:space="preserve">Table 1.3          </t>
    </r>
    <r>
      <rPr>
        <b/>
        <sz val="12"/>
        <rFont val="Gill Sans MT"/>
        <family val="2"/>
      </rPr>
      <t>Deaths from crashes involving heavy trucks by road user</t>
    </r>
  </si>
  <si>
    <r>
      <t xml:space="preserve">Table 2.7         </t>
    </r>
    <r>
      <rPr>
        <b/>
        <sz val="12"/>
        <rFont val="Gill Sans MT"/>
        <family val="2"/>
      </rPr>
      <t xml:space="preserve"> Fatal crashes involving a bus by state/territory</t>
    </r>
  </si>
  <si>
    <r>
      <rPr>
        <b/>
        <sz val="12"/>
        <color theme="0"/>
        <rFont val="Gill Sans MT"/>
        <family val="2"/>
      </rPr>
      <t xml:space="preserve">Table 1.13  </t>
    </r>
    <r>
      <rPr>
        <b/>
        <sz val="12"/>
        <color rgb="FFFF0000"/>
        <rFont val="Gill Sans MT"/>
        <family val="2"/>
      </rPr>
      <t xml:space="preserve">        </t>
    </r>
    <r>
      <rPr>
        <b/>
        <sz val="12"/>
        <color theme="1"/>
        <rFont val="Gill Sans MT"/>
        <family val="2"/>
      </rPr>
      <t>travelled (VKT)</t>
    </r>
  </si>
  <si>
    <t xml:space="preserve">Ave. trend change p.a.(%) 
</t>
  </si>
  <si>
    <t>Includes road users not separately specified (eg. bus occupants or unknown road user)</t>
  </si>
  <si>
    <r>
      <rPr>
        <b/>
        <sz val="12"/>
        <color rgb="FF0065A4"/>
        <rFont val="Gill Sans MT"/>
        <family val="2"/>
      </rPr>
      <t>Table 3.1</t>
    </r>
    <r>
      <rPr>
        <b/>
        <sz val="12"/>
        <color rgb="FF3773AF"/>
        <rFont val="Gill Sans MT"/>
        <family val="2"/>
      </rPr>
      <t xml:space="preserve">          </t>
    </r>
    <r>
      <rPr>
        <b/>
        <sz val="12"/>
        <rFont val="Gill Sans MT"/>
        <family val="2"/>
      </rPr>
      <t xml:space="preserve">Motor vehicles on register </t>
    </r>
    <r>
      <rPr>
        <b/>
        <sz val="12"/>
        <rFont val="Calibri"/>
        <family val="2"/>
      </rPr>
      <t xml:space="preserve">– </t>
    </r>
    <r>
      <rPr>
        <b/>
        <sz val="12"/>
        <rFont val="Gill Sans MT"/>
        <family val="2"/>
      </rPr>
      <t>by state/territory</t>
    </r>
  </si>
  <si>
    <r>
      <rPr>
        <b/>
        <sz val="12"/>
        <color rgb="FF0065A4"/>
        <rFont val="Gill Sans MT"/>
        <family val="2"/>
      </rPr>
      <t>Table 3.2</t>
    </r>
    <r>
      <rPr>
        <b/>
        <sz val="12"/>
        <color rgb="FF3773AF"/>
        <rFont val="Gill Sans MT"/>
        <family val="2"/>
      </rPr>
      <t xml:space="preserve">          </t>
    </r>
    <r>
      <rPr>
        <b/>
        <sz val="12"/>
        <rFont val="Gill Sans MT"/>
        <family val="2"/>
      </rPr>
      <t>Vehicle kilometres travelled (millions) by state/territory</t>
    </r>
  </si>
  <si>
    <t>Multiple vehicle crashes</t>
  </si>
  <si>
    <t>Single vehicle crashes</t>
  </si>
  <si>
    <r>
      <rPr>
        <b/>
        <sz val="12"/>
        <color theme="0"/>
        <rFont val="Gill Sans MT"/>
        <family val="2"/>
      </rPr>
      <t>Figure 2.4</t>
    </r>
    <r>
      <rPr>
        <b/>
        <sz val="12"/>
        <color rgb="FF0065A4"/>
        <rFont val="Gill Sans MT"/>
        <family val="2"/>
      </rPr>
      <t xml:space="preserve">          </t>
    </r>
    <r>
      <rPr>
        <b/>
        <sz val="12"/>
        <rFont val="Gill Sans MT"/>
        <family val="2"/>
      </rPr>
      <t>2017–2019</t>
    </r>
  </si>
  <si>
    <r>
      <t xml:space="preserve">Figure 1.xx    </t>
    </r>
    <r>
      <rPr>
        <b/>
        <sz val="12"/>
        <rFont val="Gill Sans MT"/>
        <family val="2"/>
      </rPr>
      <t>Common crash type (sub-groups) for fatal crashes involving a heavy truck</t>
    </r>
  </si>
  <si>
    <t xml:space="preserve">Multiple vehicle </t>
  </si>
  <si>
    <t xml:space="preserve"> 2017–2019</t>
  </si>
  <si>
    <t>There were breaks in the injury series in 2012 and 2017. These were due to changes in admissions criteria and</t>
  </si>
  <si>
    <t>the net result were reductions in annual counts of between 3%-5%.</t>
  </si>
  <si>
    <r>
      <t xml:space="preserve">Table 2.1          </t>
    </r>
    <r>
      <rPr>
        <b/>
        <sz val="12"/>
        <rFont val="Gill Sans MT"/>
        <family val="2"/>
      </rPr>
      <t>Deaths from crashes involving a bus</t>
    </r>
    <r>
      <rPr>
        <b/>
        <vertAlign val="superscript"/>
        <sz val="12"/>
        <rFont val="Gill Sans MT"/>
        <family val="2"/>
      </rPr>
      <t>a</t>
    </r>
    <r>
      <rPr>
        <b/>
        <sz val="12"/>
        <rFont val="Gill Sans MT"/>
        <family val="2"/>
      </rPr>
      <t xml:space="preserve"> by state/territory</t>
    </r>
  </si>
  <si>
    <t>Crashes involving a bus may involve other vehicles and vehicle types.</t>
  </si>
  <si>
    <r>
      <rPr>
        <b/>
        <sz val="12"/>
        <color rgb="FF0065A4"/>
        <rFont val="Gill Sans MT"/>
        <family val="2"/>
      </rPr>
      <t>Table 2.2</t>
    </r>
    <r>
      <rPr>
        <b/>
        <sz val="12"/>
        <color theme="1"/>
        <rFont val="Gill Sans MT"/>
        <family val="2"/>
      </rPr>
      <t xml:space="preserve">          Deaths from crashes involving a bus by road user</t>
    </r>
  </si>
  <si>
    <r>
      <t xml:space="preserve">Table 1.9        </t>
    </r>
    <r>
      <rPr>
        <b/>
        <sz val="12"/>
        <rFont val="Gill Sans MT"/>
        <family val="2"/>
      </rPr>
      <t xml:space="preserve">  Fatal crashes involving heavy trucks by state/territory</t>
    </r>
  </si>
  <si>
    <r>
      <t xml:space="preserve">Table 1.10        </t>
    </r>
    <r>
      <rPr>
        <b/>
        <sz val="12"/>
        <color rgb="FFC00000"/>
        <rFont val="Gill Sans MT"/>
        <family val="2"/>
      </rPr>
      <t xml:space="preserve">  </t>
    </r>
    <r>
      <rPr>
        <b/>
        <sz val="12"/>
        <rFont val="Gill Sans MT"/>
        <family val="2"/>
      </rPr>
      <t>Annual fatal crashes per 10,000 heavy truck registrations</t>
    </r>
  </si>
  <si>
    <r>
      <rPr>
        <b/>
        <sz val="12"/>
        <color rgb="FF0065A4"/>
        <rFont val="Gill Sans MT"/>
        <family val="2"/>
      </rPr>
      <t xml:space="preserve">Table 1.11 </t>
    </r>
    <r>
      <rPr>
        <b/>
        <sz val="12"/>
        <color rgb="FFFF0000"/>
        <rFont val="Gill Sans MT"/>
        <family val="2"/>
      </rPr>
      <t xml:space="preserve">         </t>
    </r>
    <r>
      <rPr>
        <b/>
        <sz val="12"/>
        <rFont val="Gill Sans MT"/>
        <family val="2"/>
      </rPr>
      <t>Annual fatal crashes per billion heavy truck vehicle kilometres</t>
    </r>
  </si>
  <si>
    <r>
      <t xml:space="preserve">Table 2.8         </t>
    </r>
    <r>
      <rPr>
        <b/>
        <sz val="12"/>
        <rFont val="Gill Sans MT"/>
        <family val="2"/>
      </rPr>
      <t xml:space="preserve"> Annual fatal crashes rates </t>
    </r>
    <r>
      <rPr>
        <b/>
        <sz val="12"/>
        <rFont val="Calibri"/>
        <family val="2"/>
      </rPr>
      <t>– b</t>
    </r>
    <r>
      <rPr>
        <b/>
        <sz val="12"/>
        <rFont val="Gill Sans MT"/>
        <family val="2"/>
      </rPr>
      <t>us involved</t>
    </r>
  </si>
  <si>
    <t>Major
 Cities</t>
  </si>
  <si>
    <t xml:space="preserve">Inner Regional </t>
  </si>
  <si>
    <t xml:space="preserve">Outer Regional </t>
  </si>
  <si>
    <t xml:space="preserve">Very Remote </t>
  </si>
  <si>
    <t>Total includes unknown.</t>
  </si>
  <si>
    <t>Major 
Cities</t>
  </si>
  <si>
    <t xml:space="preserve">Inner 
Regional </t>
  </si>
  <si>
    <t>Motor-cyclist</t>
  </si>
  <si>
    <t>Note</t>
  </si>
  <si>
    <t>Bus
 occupant</t>
  </si>
  <si>
    <t>Motor-
cyclist</t>
  </si>
  <si>
    <r>
      <rPr>
        <sz val="10"/>
        <rFont val="Calibri"/>
        <family val="2"/>
      </rPr>
      <t>≤</t>
    </r>
    <r>
      <rPr>
        <i/>
        <sz val="10"/>
        <rFont val="Arial"/>
        <family val="2"/>
      </rPr>
      <t>40 km/h</t>
    </r>
  </si>
  <si>
    <t>≤40 km/h</t>
  </si>
  <si>
    <r>
      <rPr>
        <b/>
        <sz val="12"/>
        <color rgb="FF0065A4"/>
        <rFont val="Gill Sans MT"/>
        <family val="2"/>
      </rPr>
      <t>Table 1.5</t>
    </r>
    <r>
      <rPr>
        <b/>
        <sz val="12"/>
        <color rgb="FFFF0000"/>
        <rFont val="Gill Sans MT"/>
        <family val="2"/>
      </rPr>
      <t xml:space="preserve">          </t>
    </r>
    <r>
      <rPr>
        <b/>
        <sz val="12"/>
        <rFont val="Gill Sans MT"/>
        <family val="2"/>
      </rPr>
      <t>Deaths by posted speed limit (%)</t>
    </r>
  </si>
  <si>
    <r>
      <t xml:space="preserve">Table 1.6         </t>
    </r>
    <r>
      <rPr>
        <b/>
        <sz val="12"/>
        <rFont val="Gill Sans MT"/>
        <family val="2"/>
      </rPr>
      <t xml:space="preserve"> Deaths by Remoteness Area (%) </t>
    </r>
  </si>
  <si>
    <r>
      <rPr>
        <b/>
        <sz val="12"/>
        <color rgb="FF0065A4"/>
        <rFont val="Gill Sans MT"/>
        <family val="2"/>
      </rPr>
      <t>Table 2.3</t>
    </r>
    <r>
      <rPr>
        <b/>
        <sz val="12"/>
        <color theme="1"/>
        <rFont val="Gill Sans MT"/>
        <family val="2"/>
      </rPr>
      <t xml:space="preserve">          Deaths by crash type </t>
    </r>
    <r>
      <rPr>
        <b/>
        <sz val="12"/>
        <color theme="1"/>
        <rFont val="Calibri"/>
        <family val="2"/>
      </rPr>
      <t>–</t>
    </r>
    <r>
      <rPr>
        <b/>
        <sz val="12"/>
        <color theme="1"/>
        <rFont val="Gill Sans MT"/>
        <family val="2"/>
      </rPr>
      <t xml:space="preserve"> bus</t>
    </r>
  </si>
  <si>
    <t>Multiple 
Vehicle</t>
  </si>
  <si>
    <t>Single
Vehicle</t>
  </si>
  <si>
    <r>
      <rPr>
        <b/>
        <sz val="12"/>
        <color rgb="FF0065A4"/>
        <rFont val="Gill Sans MT"/>
        <family val="2"/>
      </rPr>
      <t>Table 1.4</t>
    </r>
    <r>
      <rPr>
        <b/>
        <sz val="12"/>
        <color theme="1"/>
        <rFont val="Gill Sans MT"/>
        <family val="2"/>
      </rPr>
      <t xml:space="preserve">          Deaths by crash type </t>
    </r>
    <r>
      <rPr>
        <b/>
        <sz val="12"/>
        <color theme="1"/>
        <rFont val="Calibri"/>
        <family val="2"/>
      </rPr>
      <t>–</t>
    </r>
    <r>
      <rPr>
        <b/>
        <sz val="12"/>
        <color theme="1"/>
        <rFont val="Gill Sans MT"/>
        <family val="2"/>
      </rPr>
      <t xml:space="preserve"> heavy trucks</t>
    </r>
  </si>
  <si>
    <t>All road crash deaths - whether or not involving a heavy truck.</t>
  </si>
  <si>
    <t>Multiple
Vehicle</t>
  </si>
  <si>
    <t>Percentages may not sum to 100 due to some crashes having an unknown posted speed limit and to rounding.</t>
  </si>
  <si>
    <t>Percentages may not sum to 100 due to some crashes having an unknown Remoteness Area and to rounding.</t>
  </si>
  <si>
    <t>Percentages may not sum to 100 due to some crashes having an unknown road type and to rounding.</t>
  </si>
  <si>
    <t>Department of Infrastructure, Transport, Regional Development, Communications and the Arts</t>
  </si>
  <si>
    <t>60 to 70km/h</t>
  </si>
  <si>
    <t>80 to 90 km/h</t>
  </si>
  <si>
    <t xml:space="preserve">≥110 km/h </t>
  </si>
  <si>
    <r>
      <t xml:space="preserve">Table 2.6       </t>
    </r>
    <r>
      <rPr>
        <b/>
        <sz val="12"/>
        <rFont val="Gill Sans MT"/>
        <family val="2"/>
      </rPr>
      <t xml:space="preserve">   Deaths and hospitalised injuries of bus occupants</t>
    </r>
  </si>
  <si>
    <r>
      <t xml:space="preserve">Table 1.8       </t>
    </r>
    <r>
      <rPr>
        <b/>
        <sz val="12"/>
        <rFont val="Gill Sans MT"/>
        <family val="2"/>
      </rPr>
      <t xml:space="preserve"> </t>
    </r>
    <r>
      <rPr>
        <b/>
        <sz val="12"/>
        <color rgb="FFC00000"/>
        <rFont val="Gill Sans MT"/>
        <family val="2"/>
      </rPr>
      <t xml:space="preserve">  </t>
    </r>
    <r>
      <rPr>
        <b/>
        <sz val="12"/>
        <rFont val="Gill Sans MT"/>
        <family val="2"/>
      </rPr>
      <t>Deaths and hospitalised injuries of heavy truck occupants</t>
    </r>
  </si>
  <si>
    <t>AIHW 2021</t>
  </si>
  <si>
    <t>BITRE 2021</t>
  </si>
  <si>
    <t>BITRE 2021 and BITRE 2022</t>
  </si>
  <si>
    <t>ABS 2021 and BITRE 2022</t>
  </si>
  <si>
    <t>ABS 2021b</t>
  </si>
  <si>
    <t>Geoscape 2020</t>
  </si>
  <si>
    <r>
      <t xml:space="preserve">Table 1.7          </t>
    </r>
    <r>
      <rPr>
        <b/>
        <sz val="12"/>
        <rFont val="Gill Sans MT"/>
        <family val="2"/>
      </rPr>
      <t>Deaths by road type (%)</t>
    </r>
  </si>
  <si>
    <t xml:space="preserve">Hospitalised Injuries (HI)
</t>
  </si>
  <si>
    <t xml:space="preserve">Hospitalised Injuries (HI)
</t>
  </si>
  <si>
    <r>
      <t xml:space="preserve">Table 2.4          </t>
    </r>
    <r>
      <rPr>
        <b/>
        <sz val="12"/>
        <color theme="1"/>
        <rFont val="Gill Sans MT"/>
        <family val="2"/>
      </rPr>
      <t>Deaths by posted</t>
    </r>
    <r>
      <rPr>
        <b/>
        <sz val="12"/>
        <rFont val="Gill Sans MT"/>
        <family val="2"/>
      </rPr>
      <t xml:space="preserve"> speed limit (%)</t>
    </r>
    <r>
      <rPr>
        <b/>
        <sz val="12"/>
        <color rgb="FF0065A4"/>
        <rFont val="Gill Sans MT"/>
        <family val="2"/>
      </rPr>
      <t xml:space="preserve"> </t>
    </r>
    <r>
      <rPr>
        <b/>
        <sz val="12"/>
        <color theme="1"/>
        <rFont val="Calibri"/>
        <family val="2"/>
      </rPr>
      <t>–</t>
    </r>
    <r>
      <rPr>
        <b/>
        <sz val="12"/>
        <color theme="1"/>
        <rFont val="Gill Sans MT"/>
        <family val="2"/>
      </rPr>
      <t xml:space="preserve"> bus involved</t>
    </r>
  </si>
  <si>
    <r>
      <t xml:space="preserve">Table 2.5         </t>
    </r>
    <r>
      <rPr>
        <b/>
        <sz val="12"/>
        <rFont val="Gill Sans MT"/>
        <family val="2"/>
      </rPr>
      <t xml:space="preserve"> Deaths by Remoteness Area (%) – bus involved</t>
    </r>
  </si>
  <si>
    <t>Internet: &lt; http://www.bitre.gov.au/ &gt;</t>
  </si>
  <si>
    <t>Email: roadsafety@infrastructure.gov.au</t>
  </si>
  <si>
    <t>GPO Box 501 Canberra ACT 2601</t>
  </si>
  <si>
    <t>Bureau of Infrastructure and Transport Research Economics (BITRE)</t>
  </si>
  <si>
    <t>For further information about data in this bulletin, contact:</t>
  </si>
  <si>
    <t>Inquiries</t>
  </si>
  <si>
    <t>Australian Bureau of Statistics.</t>
  </si>
  <si>
    <t>Australian Institute of Health and Welfare;</t>
  </si>
  <si>
    <t>Territory and Municipal Services Directorate, Australian Capital Territory;</t>
  </si>
  <si>
    <t>Department of Infrastructure, Planning and Logistics, Northern Territory;</t>
  </si>
  <si>
    <t>Department of State Growth, Tasmania;</t>
  </si>
  <si>
    <t>Western Australian Police;</t>
  </si>
  <si>
    <t>Department of Transport and Main Roads, Queensland;</t>
  </si>
  <si>
    <t>Department of Transport, Victoria;</t>
  </si>
  <si>
    <t>Transport for New South Wales;</t>
  </si>
  <si>
    <t>from the following agencies:</t>
  </si>
  <si>
    <t>Acknowledgements</t>
  </si>
  <si>
    <t>Table 3.2</t>
  </si>
  <si>
    <t>Table 3.1</t>
  </si>
  <si>
    <t>Table 2.4 &amp; 2.5</t>
  </si>
  <si>
    <t>Table 2.2 &amp; 2.3</t>
  </si>
  <si>
    <t>Table 2.1</t>
  </si>
  <si>
    <t>Table 1.11</t>
  </si>
  <si>
    <t>Table 1.10</t>
  </si>
  <si>
    <t>Table 1.9</t>
  </si>
  <si>
    <t>Table 1.8</t>
  </si>
  <si>
    <t>Table 1.7</t>
  </si>
  <si>
    <t>Table 1.6</t>
  </si>
  <si>
    <t>Table 1.5</t>
  </si>
  <si>
    <t>Table 1.4</t>
  </si>
  <si>
    <t>Table 1.3</t>
  </si>
  <si>
    <t>Table 1.2</t>
  </si>
  <si>
    <t>Table 1.1</t>
  </si>
  <si>
    <t>Table Index</t>
  </si>
  <si>
    <t>– Table Index</t>
  </si>
  <si>
    <t>Road trauma involving heavy vehicles 2021 statistical summary</t>
  </si>
  <si>
    <t>Department for Infrastructure and Transport, South Australia;</t>
  </si>
  <si>
    <r>
      <t>Disclaimer –</t>
    </r>
    <r>
      <rPr>
        <sz val="11"/>
        <color indexed="9"/>
        <rFont val="Calibri"/>
        <family val="2"/>
        <scheme val="minor"/>
      </rPr>
      <t xml:space="preserve"> Road deaths from recent months are preliminary and the series is subject to revision. Information included in this database is provided by third parties. The Department of Infrastructure, Transport, Regional Development, Communications and the Arts accepts no liability for any loss or damage suffered by any person or corporation resulting from the use of this data. In addition, the department does not guarantee system availability and is not responsible for any losses associated with any system unavailability. </t>
    </r>
  </si>
  <si>
    <t>The Department of Infrastructure, Transport, Regional Development, Communications and the Arts acknowledges the provision of data</t>
  </si>
  <si>
    <t>Table 2.6 &amp; 2.7</t>
  </si>
  <si>
    <r>
      <t xml:space="preserve">Table 1.1          </t>
    </r>
    <r>
      <rPr>
        <b/>
        <sz val="13.5"/>
        <rFont val="Calibri"/>
        <family val="2"/>
        <scheme val="minor"/>
      </rPr>
      <t>Deaths from crashes involving heavy trucks</t>
    </r>
    <r>
      <rPr>
        <b/>
        <vertAlign val="superscript"/>
        <sz val="13.5"/>
        <rFont val="Calibri"/>
        <family val="2"/>
        <scheme val="minor"/>
      </rPr>
      <t>a</t>
    </r>
  </si>
  <si>
    <t>Table 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</si>
</sst>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
    <numFmt numFmtId="165" formatCode="0.0"/>
    <numFmt numFmtId="166" formatCode="####.0"/>
    <numFmt numFmtId="167" formatCode="0.0%"/>
    <numFmt numFmtId="168" formatCode="#,##0.0"/>
    <numFmt numFmtId="169" formatCode="###0.00"/>
    <numFmt numFmtId="170" formatCode="_-* #,##0_-;\-* #,##0_-;_-* &quot;-&quot;??_-;_-@_-"/>
    <numFmt numFmtId="171" formatCode="###0.0"/>
    <numFmt numFmtId="172" formatCode="_-[$€-2]* #,##0.00_-;\-[$€-2]* #,##0.00_-;_-[$€-2]* &quot;-&quot;??_-"/>
    <numFmt numFmtId="173" formatCode="####"/>
  </numFmts>
  <fonts count="2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Gill Sans MT"/>
      <family val="2"/>
    </font>
    <font>
      <sz val="16"/>
      <name val="Times New Roman"/>
      <family val="1"/>
    </font>
    <font>
      <sz val="10"/>
      <name val="MS Sans Serif"/>
      <family val="2"/>
    </font>
    <font>
      <sz val="10"/>
      <name val="Arial"/>
      <family val="2"/>
    </font>
    <font>
      <b/>
      <sz val="10"/>
      <name val="Arial"/>
      <family val="2"/>
    </font>
    <font>
      <b/>
      <sz val="12"/>
      <name val="Gill Sans MT"/>
      <family val="2"/>
    </font>
    <font>
      <b/>
      <sz val="10"/>
      <color indexed="18"/>
      <name val="Arial"/>
      <family val="2"/>
    </font>
    <font>
      <b/>
      <sz val="12"/>
      <name val="Arial"/>
      <family val="2"/>
    </font>
    <font>
      <i/>
      <sz val="10"/>
      <name val="Arial"/>
      <family val="2"/>
    </font>
    <font>
      <b/>
      <i/>
      <sz val="10"/>
      <name val="Arial"/>
      <family val="2"/>
    </font>
    <font>
      <b/>
      <sz val="9"/>
      <color indexed="8"/>
      <name val="Arial Bold"/>
    </font>
    <font>
      <sz val="9"/>
      <color indexed="8"/>
      <name val="Arial"/>
      <family val="2"/>
    </font>
    <font>
      <sz val="9"/>
      <name val="Arial"/>
      <family val="2"/>
    </font>
    <font>
      <b/>
      <sz val="7"/>
      <color indexed="8"/>
      <name val="Arial Bold"/>
    </font>
    <font>
      <sz val="7"/>
      <color indexed="8"/>
      <name val="Arial"/>
      <family val="2"/>
    </font>
    <font>
      <sz val="7"/>
      <name val="Arial"/>
      <family val="2"/>
    </font>
    <font>
      <i/>
      <sz val="9"/>
      <name val="Arial"/>
      <family val="2"/>
    </font>
    <font>
      <b/>
      <sz val="11"/>
      <name val="Times New Roman"/>
      <family val="1"/>
    </font>
    <font>
      <b/>
      <sz val="12"/>
      <color indexed="18"/>
      <name val="ZapfDingbats"/>
      <family val="5"/>
      <charset val="2"/>
    </font>
    <font>
      <sz val="8.5"/>
      <name val="Arial"/>
      <family val="2"/>
    </font>
    <font>
      <b/>
      <sz val="9"/>
      <color indexed="8"/>
      <name val="Arial"/>
      <family val="2"/>
    </font>
    <font>
      <b/>
      <sz val="9"/>
      <name val="Arial"/>
      <family val="2"/>
    </font>
    <font>
      <b/>
      <vertAlign val="superscript"/>
      <sz val="9"/>
      <color indexed="8"/>
      <name val="Arial Bold"/>
    </font>
    <font>
      <sz val="12"/>
      <name val="Arial"/>
      <family val="2"/>
    </font>
    <font>
      <b/>
      <sz val="12"/>
      <name val="Times New Roman"/>
      <family val="1"/>
    </font>
    <font>
      <b/>
      <i/>
      <sz val="12"/>
      <name val="Times New Roman"/>
      <family val="1"/>
    </font>
    <font>
      <sz val="8"/>
      <name val="Arial"/>
      <family val="2"/>
    </font>
    <font>
      <b/>
      <sz val="10"/>
      <color theme="4" tint="-0.249977111117893"/>
      <name val="Arial"/>
      <family val="2"/>
    </font>
    <font>
      <b/>
      <vertAlign val="superscript"/>
      <sz val="7"/>
      <color indexed="8"/>
      <name val="Arial Bold"/>
    </font>
    <font>
      <sz val="10"/>
      <color indexed="8"/>
      <name val="Arial"/>
      <family val="2"/>
    </font>
    <font>
      <b/>
      <sz val="10"/>
      <name val="Times New Roman"/>
      <family val="1"/>
    </font>
    <font>
      <sz val="11"/>
      <color theme="1"/>
      <name val="Calibri"/>
      <family val="2"/>
      <scheme val="minor"/>
    </font>
    <font>
      <i/>
      <sz val="9.5"/>
      <name val="Arial"/>
      <family val="2"/>
    </font>
    <font>
      <sz val="12"/>
      <name val="Times New Roman"/>
      <family val="1"/>
    </font>
    <font>
      <sz val="22"/>
      <name val="Gill Sans MT"/>
      <family val="2"/>
    </font>
    <font>
      <b/>
      <i/>
      <sz val="9.5"/>
      <name val="Arial"/>
      <family val="2"/>
    </font>
    <font>
      <b/>
      <sz val="12"/>
      <color rgb="FF3773AF"/>
      <name val="Gill Sans MT"/>
      <family val="2"/>
    </font>
    <font>
      <sz val="12"/>
      <color indexed="62"/>
      <name val="Arial"/>
      <family val="2"/>
    </font>
    <font>
      <b/>
      <sz val="14"/>
      <name val="Times New Roman"/>
      <family val="1"/>
    </font>
    <font>
      <b/>
      <sz val="18"/>
      <name val="Times New Roman"/>
      <family val="1"/>
    </font>
    <font>
      <sz val="22"/>
      <color rgb="FF3773AF"/>
      <name val="Gill Sans MT"/>
      <family val="2"/>
    </font>
    <font>
      <b/>
      <sz val="10"/>
      <color rgb="FFFF0000"/>
      <name val="Arial"/>
      <family val="2"/>
    </font>
    <font>
      <sz val="8"/>
      <name val="Arial"/>
      <family val="2"/>
    </font>
    <font>
      <b/>
      <i/>
      <sz val="9"/>
      <color theme="4" tint="-0.249977111117893"/>
      <name val="Arial"/>
      <family val="2"/>
    </font>
    <font>
      <sz val="9.5"/>
      <name val="Arial"/>
      <family val="2"/>
    </font>
    <font>
      <i/>
      <vertAlign val="superscript"/>
      <sz val="9.5"/>
      <name val="Arial"/>
      <family val="2"/>
    </font>
    <font>
      <sz val="9"/>
      <color theme="1"/>
      <name val="Arial"/>
      <family val="2"/>
    </font>
    <font>
      <i/>
      <vertAlign val="superscript"/>
      <sz val="10"/>
      <name val="Arial"/>
      <family val="2"/>
    </font>
    <font>
      <b/>
      <i/>
      <sz val="9"/>
      <name val="Arial"/>
      <family val="2"/>
    </font>
    <font>
      <b/>
      <sz val="12"/>
      <color theme="9" tint="-0.249977111117893"/>
      <name val="Gill Sans MT"/>
      <family val="2"/>
    </font>
    <font>
      <i/>
      <sz val="10"/>
      <color theme="1"/>
      <name val="Arial"/>
      <family val="2"/>
    </font>
    <font>
      <sz val="9"/>
      <color rgb="FFFF0000"/>
      <name val="Arial"/>
      <family val="2"/>
    </font>
    <font>
      <sz val="10"/>
      <name val="Calibri"/>
      <family val="2"/>
    </font>
    <font>
      <sz val="10"/>
      <name val="Arial"/>
      <family val="2"/>
    </font>
    <font>
      <b/>
      <sz val="12"/>
      <color rgb="FFC00000"/>
      <name val="Gill Sans MT"/>
      <family val="2"/>
    </font>
    <font>
      <sz val="10"/>
      <color rgb="FFC00000"/>
      <name val="Arial"/>
      <family val="2"/>
    </font>
    <font>
      <sz val="10"/>
      <color rgb="FFC00000"/>
      <name val="Gill Sans MT"/>
      <family val="2"/>
    </font>
    <font>
      <i/>
      <sz val="9.5"/>
      <color theme="1"/>
      <name val="Arial"/>
      <family val="2"/>
    </font>
    <font>
      <i/>
      <vertAlign val="superscript"/>
      <sz val="10"/>
      <color theme="1"/>
      <name val="Arial"/>
      <family val="2"/>
    </font>
    <font>
      <sz val="10"/>
      <color theme="0"/>
      <name val="Arial"/>
      <family val="2"/>
    </font>
    <font>
      <i/>
      <sz val="10"/>
      <color theme="0"/>
      <name val="Arial"/>
      <family val="2"/>
    </font>
    <font>
      <sz val="10"/>
      <name val="Arial"/>
      <family val="2"/>
    </font>
    <font>
      <b/>
      <sz val="9"/>
      <color indexed="18"/>
      <name val="ZapfDingbats"/>
      <family val="5"/>
      <charset val="2"/>
    </font>
    <font>
      <b/>
      <sz val="9"/>
      <color indexed="18"/>
      <name val="Arial"/>
      <family val="2"/>
    </font>
    <font>
      <i/>
      <sz val="9"/>
      <color indexed="8"/>
      <name val="Arial"/>
      <family val="2"/>
    </font>
    <font>
      <b/>
      <sz val="9"/>
      <name val="Gill Sans MT"/>
      <family val="2"/>
    </font>
    <font>
      <i/>
      <sz val="9"/>
      <color theme="0"/>
      <name val="Arial"/>
      <family val="2"/>
    </font>
    <font>
      <b/>
      <sz val="9"/>
      <color rgb="FFFF0000"/>
      <name val="Arial"/>
      <family val="2"/>
    </font>
    <font>
      <sz val="10"/>
      <color rgb="FFFF0000"/>
      <name val="Arial"/>
      <family val="2"/>
    </font>
    <font>
      <i/>
      <vertAlign val="superscript"/>
      <sz val="10"/>
      <name val="Calibri"/>
      <family val="2"/>
    </font>
    <font>
      <i/>
      <sz val="9"/>
      <color rgb="FFFF0000"/>
      <name val="Arial"/>
      <family val="2"/>
    </font>
    <font>
      <b/>
      <i/>
      <sz val="9"/>
      <color rgb="FFFF0000"/>
      <name val="Arial"/>
      <family val="2"/>
    </font>
    <font>
      <i/>
      <sz val="10"/>
      <color rgb="FFFF0000"/>
      <name val="Arial"/>
      <family val="2"/>
    </font>
    <font>
      <i/>
      <sz val="9.5"/>
      <color rgb="FFFF0000"/>
      <name val="Arial"/>
      <family val="2"/>
    </font>
    <font>
      <sz val="9.5"/>
      <color rgb="FFFF0000"/>
      <name val="Arial"/>
      <family val="2"/>
    </font>
    <font>
      <sz val="8.5"/>
      <color rgb="FFFF0000"/>
      <name val="Arial"/>
      <family val="2"/>
    </font>
    <font>
      <sz val="10"/>
      <color rgb="FFFF0000"/>
      <name val="Gill Sans MT"/>
      <family val="2"/>
    </font>
    <font>
      <sz val="11"/>
      <name val="Calibri"/>
      <family val="2"/>
      <scheme val="minor"/>
    </font>
    <font>
      <b/>
      <sz val="11"/>
      <color theme="1"/>
      <name val="Calibri"/>
      <family val="2"/>
      <scheme val="minor"/>
    </font>
    <font>
      <u/>
      <sz val="11"/>
      <color theme="10"/>
      <name val="Calibri"/>
      <family val="2"/>
      <scheme val="minor"/>
    </font>
    <font>
      <b/>
      <sz val="11"/>
      <name val="Arial"/>
      <family val="2"/>
    </font>
    <font>
      <b/>
      <sz val="12"/>
      <color theme="0"/>
      <name val="Arial"/>
      <family val="2"/>
    </font>
    <font>
      <b/>
      <sz val="9"/>
      <color theme="1"/>
      <name val="Arial"/>
      <family val="2"/>
    </font>
    <font>
      <u/>
      <sz val="10"/>
      <color indexed="12"/>
      <name val="Arial"/>
      <family val="2"/>
    </font>
    <font>
      <b/>
      <sz val="12"/>
      <color rgb="FFFF0000"/>
      <name val="Gill Sans MT"/>
      <family val="2"/>
    </font>
    <font>
      <b/>
      <i/>
      <sz val="10"/>
      <color rgb="FFFF0000"/>
      <name val="Arial"/>
      <family val="2"/>
    </font>
    <font>
      <u/>
      <sz val="8"/>
      <color indexed="12"/>
      <name val="Arial"/>
      <family val="2"/>
    </font>
    <font>
      <b/>
      <sz val="10"/>
      <color theme="0"/>
      <name val="Arial"/>
      <family val="2"/>
    </font>
    <font>
      <b/>
      <sz val="9"/>
      <name val="Arial Bold"/>
    </font>
    <font>
      <b/>
      <sz val="9"/>
      <color theme="9" tint="-0.249977111117893"/>
      <name val="Arial"/>
      <family val="2"/>
    </font>
    <font>
      <sz val="9"/>
      <color theme="9" tint="-0.249977111117893"/>
      <name val="Arial"/>
      <family val="2"/>
    </font>
    <font>
      <sz val="9"/>
      <color rgb="FF333333"/>
      <name val="Verdana"/>
      <family val="2"/>
    </font>
    <font>
      <b/>
      <sz val="10"/>
      <color rgb="FF404040"/>
      <name val="Century Gothic"/>
      <family val="2"/>
    </font>
    <font>
      <b/>
      <sz val="8"/>
      <color rgb="FFFF0000"/>
      <name val="Arial"/>
      <family val="2"/>
    </font>
    <font>
      <b/>
      <sz val="14"/>
      <name val="Arial"/>
      <family val="2"/>
    </font>
    <font>
      <b/>
      <sz val="7"/>
      <color indexed="8"/>
      <name val="Arial"/>
      <family val="2"/>
    </font>
    <font>
      <b/>
      <sz val="12"/>
      <color rgb="FFFF0000"/>
      <name val="Arial"/>
      <family val="2"/>
    </font>
    <font>
      <sz val="11"/>
      <color rgb="FF006100"/>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indexed="8"/>
      <name val="Calibri"/>
      <family val="2"/>
    </font>
    <font>
      <sz val="9"/>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Helv"/>
    </font>
    <font>
      <b/>
      <sz val="11"/>
      <color indexed="63"/>
      <name val="Calibri"/>
      <family val="2"/>
    </font>
    <font>
      <b/>
      <sz val="18"/>
      <color indexed="56"/>
      <name val="Cambria"/>
      <family val="2"/>
    </font>
    <font>
      <b/>
      <sz val="11"/>
      <color indexed="8"/>
      <name val="Calibri"/>
      <family val="2"/>
    </font>
    <font>
      <sz val="11"/>
      <color indexed="10"/>
      <name val="Calibri"/>
      <family val="2"/>
    </font>
    <font>
      <sz val="7.5"/>
      <name val="Arial"/>
      <family val="2"/>
    </font>
    <font>
      <i/>
      <sz val="7.5"/>
      <name val="Arial"/>
      <family val="2"/>
    </font>
    <font>
      <sz val="7.5"/>
      <color indexed="8"/>
      <name val="Arial"/>
      <family val="2"/>
    </font>
    <font>
      <i/>
      <sz val="7.5"/>
      <color rgb="FFFF0000"/>
      <name val="Arial"/>
      <family val="2"/>
    </font>
    <font>
      <b/>
      <i/>
      <sz val="7.5"/>
      <color rgb="FFFF0000"/>
      <name val="Arial"/>
      <family val="2"/>
    </font>
    <font>
      <sz val="7.5"/>
      <color theme="0"/>
      <name val="Arial"/>
      <family val="2"/>
    </font>
    <font>
      <b/>
      <sz val="7.5"/>
      <color indexed="8"/>
      <name val="Arial"/>
      <family val="2"/>
    </font>
    <font>
      <sz val="7.5"/>
      <color theme="1"/>
      <name val="Arial"/>
      <family val="2"/>
    </font>
    <font>
      <b/>
      <i/>
      <sz val="7.5"/>
      <name val="Arial"/>
      <family val="2"/>
    </font>
    <font>
      <b/>
      <sz val="7.5"/>
      <name val="Arial"/>
      <family val="2"/>
    </font>
    <font>
      <i/>
      <sz val="7.5"/>
      <color theme="1"/>
      <name val="Arial"/>
      <family val="2"/>
    </font>
    <font>
      <sz val="9"/>
      <color rgb="FFFF0000"/>
      <name val="Gill Sans MT"/>
      <family val="2"/>
    </font>
    <font>
      <b/>
      <sz val="8.5"/>
      <name val="Arial"/>
      <family val="2"/>
    </font>
    <font>
      <b/>
      <sz val="12"/>
      <color rgb="FFE31B23"/>
      <name val="Gill Sans MT"/>
      <family val="2"/>
    </font>
    <font>
      <sz val="10"/>
      <color rgb="FFE31B23"/>
      <name val="Gill Sans MT"/>
      <family val="2"/>
    </font>
    <font>
      <b/>
      <sz val="10"/>
      <color theme="1"/>
      <name val="Calibri"/>
      <family val="2"/>
      <scheme val="minor"/>
    </font>
    <font>
      <sz val="9"/>
      <color indexed="8"/>
      <name val="Calibri"/>
      <family val="2"/>
      <scheme val="minor"/>
    </font>
    <font>
      <b/>
      <sz val="9"/>
      <color indexed="8"/>
      <name val="Calibri"/>
      <family val="2"/>
      <scheme val="minor"/>
    </font>
    <font>
      <sz val="10"/>
      <name val="Calibri"/>
      <family val="2"/>
      <scheme val="minor"/>
    </font>
    <font>
      <sz val="9"/>
      <name val="Calibri"/>
      <family val="2"/>
      <scheme val="minor"/>
    </font>
    <font>
      <b/>
      <sz val="9"/>
      <name val="Calibri"/>
      <family val="2"/>
      <scheme val="minor"/>
    </font>
    <font>
      <sz val="10"/>
      <color indexed="8"/>
      <name val="Calibri"/>
      <family val="2"/>
      <scheme val="minor"/>
    </font>
    <font>
      <b/>
      <sz val="10"/>
      <color indexed="8"/>
      <name val="Calibri"/>
      <family val="2"/>
      <scheme val="minor"/>
    </font>
    <font>
      <b/>
      <sz val="10"/>
      <name val="Calibri"/>
      <family val="2"/>
      <scheme val="minor"/>
    </font>
    <font>
      <b/>
      <sz val="11"/>
      <name val="Calibri"/>
      <family val="2"/>
      <scheme val="minor"/>
    </font>
    <font>
      <b/>
      <sz val="12"/>
      <name val="Calibri"/>
      <family val="2"/>
      <scheme val="minor"/>
    </font>
    <font>
      <sz val="7"/>
      <color indexed="8"/>
      <name val="Calibri"/>
      <family val="2"/>
      <scheme val="minor"/>
    </font>
    <font>
      <i/>
      <sz val="10"/>
      <name val="Calibri"/>
      <family val="2"/>
      <scheme val="minor"/>
    </font>
    <font>
      <b/>
      <sz val="10"/>
      <color indexed="18"/>
      <name val="Calibri"/>
      <family val="2"/>
      <scheme val="minor"/>
    </font>
    <font>
      <sz val="7.5"/>
      <color indexed="8"/>
      <name val="Calibri"/>
      <family val="2"/>
      <scheme val="minor"/>
    </font>
    <font>
      <sz val="7.5"/>
      <name val="Calibri"/>
      <family val="2"/>
      <scheme val="minor"/>
    </font>
    <font>
      <b/>
      <sz val="7.5"/>
      <color rgb="FFFF0000"/>
      <name val="Arial"/>
      <family val="2"/>
    </font>
    <font>
      <sz val="15"/>
      <name val="GillSans"/>
    </font>
    <font>
      <b/>
      <sz val="12"/>
      <color rgb="FF3773AF"/>
      <name val="GillSans"/>
    </font>
    <font>
      <b/>
      <sz val="12"/>
      <name val="GillSans"/>
    </font>
    <font>
      <b/>
      <sz val="12"/>
      <color theme="0"/>
      <name val="GillSans"/>
    </font>
    <font>
      <sz val="12"/>
      <name val="GillSans"/>
    </font>
    <font>
      <sz val="10"/>
      <name val="GillSans"/>
    </font>
    <font>
      <sz val="10"/>
      <color theme="1"/>
      <name val="Arial"/>
      <family val="2"/>
    </font>
    <font>
      <sz val="9"/>
      <color rgb="FFC00000"/>
      <name val="Arial"/>
      <family val="2"/>
    </font>
    <font>
      <sz val="9.5"/>
      <color rgb="FFC00000"/>
      <name val="Arial"/>
      <family val="2"/>
    </font>
    <font>
      <i/>
      <sz val="10"/>
      <color rgb="FFC00000"/>
      <name val="Arial"/>
      <family val="2"/>
    </font>
    <font>
      <b/>
      <sz val="10"/>
      <color rgb="FFC00000"/>
      <name val="Arial"/>
      <family val="2"/>
    </font>
    <font>
      <b/>
      <sz val="12"/>
      <color rgb="FFC00000"/>
      <name val="Arial"/>
      <family val="2"/>
    </font>
    <font>
      <b/>
      <sz val="11"/>
      <color indexed="60"/>
      <name val="Arial Bold"/>
    </font>
    <font>
      <sz val="9"/>
      <color indexed="62"/>
      <name val="Arial"/>
      <family val="2"/>
    </font>
    <font>
      <sz val="9"/>
      <color indexed="60"/>
      <name val="Arial"/>
      <family val="2"/>
    </font>
    <font>
      <b/>
      <sz val="11"/>
      <color theme="1"/>
      <name val="Arial Bold"/>
    </font>
    <font>
      <sz val="10"/>
      <color theme="1"/>
      <name val="Calibri"/>
      <family val="2"/>
      <scheme val="minor"/>
    </font>
    <font>
      <b/>
      <sz val="11"/>
      <name val="Arial Bold"/>
    </font>
    <font>
      <b/>
      <sz val="9"/>
      <color indexed="62"/>
      <name val="Arial"/>
      <family val="2"/>
    </font>
    <font>
      <sz val="12"/>
      <name val="Calibri"/>
      <family val="2"/>
      <scheme val="minor"/>
    </font>
    <font>
      <b/>
      <sz val="10"/>
      <name val="Arial Bold"/>
    </font>
    <font>
      <b/>
      <sz val="10"/>
      <color theme="8" tint="-0.499984740745262"/>
      <name val="Calibri"/>
      <family val="2"/>
      <scheme val="minor"/>
    </font>
    <font>
      <b/>
      <sz val="10"/>
      <color theme="1" tint="0.499984740745262"/>
      <name val="Calibri"/>
      <family val="2"/>
      <scheme val="minor"/>
    </font>
    <font>
      <b/>
      <sz val="12"/>
      <color rgb="FF0065A4"/>
      <name val="GillSans"/>
    </font>
    <font>
      <b/>
      <sz val="12"/>
      <color rgb="FF0065A4"/>
      <name val="Gill Sans MT"/>
      <family val="2"/>
    </font>
    <font>
      <sz val="10"/>
      <color rgb="FF0065A4"/>
      <name val="Arial"/>
      <family val="2"/>
    </font>
    <font>
      <sz val="12"/>
      <color indexed="62"/>
      <name val="Gill Sans MT"/>
      <family val="2"/>
    </font>
    <font>
      <sz val="15"/>
      <name val="Gill Sans MT"/>
      <family val="2"/>
    </font>
    <font>
      <b/>
      <sz val="14"/>
      <name val="Gill Sans MT"/>
      <family val="2"/>
    </font>
    <font>
      <sz val="10"/>
      <color rgb="FF3773AF"/>
      <name val="Gill Sans MT"/>
      <family val="2"/>
    </font>
    <font>
      <sz val="12"/>
      <name val="Gill Sans MT"/>
      <family val="2"/>
    </font>
    <font>
      <b/>
      <sz val="18"/>
      <name val="Gill Sans MT"/>
      <family val="2"/>
    </font>
    <font>
      <b/>
      <sz val="12"/>
      <color theme="0"/>
      <name val="Gill Sans MT"/>
      <family val="2"/>
    </font>
    <font>
      <sz val="10"/>
      <color theme="0"/>
      <name val="Gill Sans MT"/>
      <family val="2"/>
    </font>
    <font>
      <sz val="18"/>
      <color rgb="FF3773AF"/>
      <name val="Gill Sans MT"/>
      <family val="2"/>
    </font>
    <font>
      <b/>
      <sz val="12"/>
      <color theme="1"/>
      <name val="Gill Sans MT"/>
      <family val="2"/>
    </font>
    <font>
      <b/>
      <vertAlign val="superscript"/>
      <sz val="12"/>
      <name val="Gill Sans MT"/>
      <family val="2"/>
    </font>
    <font>
      <b/>
      <strike/>
      <sz val="12"/>
      <name val="Gill Sans MT"/>
      <family val="2"/>
    </font>
    <font>
      <b/>
      <sz val="7.5"/>
      <color theme="1"/>
      <name val="Arial"/>
      <family val="2"/>
    </font>
    <font>
      <b/>
      <sz val="11"/>
      <color rgb="FFFF0000"/>
      <name val="Calibri"/>
      <family val="2"/>
      <scheme val="minor"/>
    </font>
    <font>
      <b/>
      <sz val="42"/>
      <color rgb="FF3773AF"/>
      <name val="Gill Sans MT"/>
      <family val="2"/>
    </font>
    <font>
      <u/>
      <sz val="10"/>
      <color theme="10"/>
      <name val="Arial"/>
      <family val="2"/>
    </font>
    <font>
      <b/>
      <sz val="10"/>
      <color rgb="FFC00000"/>
      <name val="Calibri"/>
      <family val="2"/>
      <scheme val="minor"/>
    </font>
    <font>
      <sz val="8"/>
      <name val="Courier"/>
      <family val="3"/>
    </font>
    <font>
      <b/>
      <sz val="9.5"/>
      <name val="Arial"/>
      <family val="2"/>
    </font>
    <font>
      <strike/>
      <sz val="10"/>
      <name val="Arial"/>
      <family val="2"/>
    </font>
    <font>
      <b/>
      <i/>
      <sz val="11"/>
      <name val="Calibri"/>
      <family val="2"/>
      <scheme val="minor"/>
    </font>
    <font>
      <sz val="10"/>
      <color theme="1" tint="0.499984740745262"/>
      <name val="Calibri"/>
      <family val="2"/>
      <scheme val="minor"/>
    </font>
    <font>
      <i/>
      <sz val="11"/>
      <name val="Arial"/>
      <family val="2"/>
    </font>
    <font>
      <b/>
      <vertAlign val="superscript"/>
      <sz val="12"/>
      <name val="GillSans"/>
    </font>
    <font>
      <b/>
      <sz val="12"/>
      <color theme="4" tint="-0.249977111117893"/>
      <name val="Calibri"/>
      <family val="2"/>
      <scheme val="minor"/>
    </font>
    <font>
      <b/>
      <sz val="16"/>
      <name val="Gill Sans MT"/>
      <family val="2"/>
    </font>
    <font>
      <b/>
      <sz val="9"/>
      <color rgb="FFFF0000"/>
      <name val="Gill Sans MT"/>
      <family val="2"/>
    </font>
    <font>
      <b/>
      <sz val="12"/>
      <name val="Calibri"/>
      <family val="2"/>
    </font>
    <font>
      <b/>
      <sz val="13"/>
      <name val="Calibri"/>
      <family val="2"/>
      <scheme val="minor"/>
    </font>
    <font>
      <b/>
      <sz val="12"/>
      <color theme="1"/>
      <name val="Calibri"/>
      <family val="2"/>
    </font>
    <font>
      <i/>
      <sz val="11"/>
      <color theme="1"/>
      <name val="Arial"/>
      <family val="2"/>
    </font>
    <font>
      <b/>
      <i/>
      <sz val="10"/>
      <color theme="1"/>
      <name val="Arial"/>
      <family val="2"/>
    </font>
    <font>
      <i/>
      <sz val="9"/>
      <color theme="1"/>
      <name val="Arial"/>
      <family val="2"/>
    </font>
    <font>
      <b/>
      <sz val="9"/>
      <color theme="1"/>
      <name val="Gill Sans MT"/>
      <family val="2"/>
    </font>
    <font>
      <b/>
      <sz val="12"/>
      <color theme="0"/>
      <name val="Calibri"/>
      <family val="2"/>
      <scheme val="minor"/>
    </font>
    <font>
      <sz val="11"/>
      <color indexed="9"/>
      <name val="Calibri"/>
      <family val="2"/>
      <scheme val="minor"/>
    </font>
    <font>
      <b/>
      <sz val="11"/>
      <color indexed="9"/>
      <name val="Calibri"/>
      <family val="2"/>
      <scheme val="minor"/>
    </font>
    <font>
      <sz val="18"/>
      <name val="Calibri"/>
      <family val="2"/>
      <scheme val="minor"/>
    </font>
    <font>
      <b/>
      <sz val="22"/>
      <color theme="0"/>
      <name val="Calibri"/>
      <family val="2"/>
      <scheme val="minor"/>
    </font>
    <font>
      <sz val="13.5"/>
      <name val="Calibri"/>
      <family val="2"/>
      <scheme val="minor"/>
    </font>
    <font>
      <b/>
      <sz val="13.5"/>
      <color rgb="FF0065A4"/>
      <name val="Calibri"/>
      <family val="2"/>
      <scheme val="minor"/>
    </font>
    <font>
      <b/>
      <sz val="13.5"/>
      <name val="Calibri"/>
      <family val="2"/>
      <scheme val="minor"/>
    </font>
    <font>
      <b/>
      <vertAlign val="superscript"/>
      <sz val="13.5"/>
      <name val="Calibri"/>
      <family val="2"/>
      <scheme val="minor"/>
    </font>
    <font>
      <b/>
      <sz val="13.5"/>
      <color rgb="FF3773AF"/>
      <name val="Calibri"/>
      <family val="2"/>
      <scheme val="minor"/>
    </font>
    <font>
      <b/>
      <sz val="13.5"/>
      <color theme="0"/>
      <name val="Calibri"/>
      <family val="2"/>
      <scheme val="minor"/>
    </font>
  </fonts>
  <fills count="60">
    <fill>
      <patternFill patternType="none"/>
    </fill>
    <fill>
      <patternFill patternType="gray125"/>
    </fill>
    <fill>
      <patternFill patternType="solid">
        <fgColor indexed="22"/>
        <bgColor indexed="64"/>
      </patternFill>
    </fill>
    <fill>
      <patternFill patternType="solid">
        <fgColor theme="6" tint="0.59999389629810485"/>
        <bgColor indexed="64"/>
      </patternFill>
    </fill>
    <fill>
      <patternFill patternType="solid">
        <fgColor rgb="FFFFFFCC"/>
      </patternFill>
    </fill>
    <fill>
      <patternFill patternType="solid">
        <fgColor theme="9"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8EDEC"/>
        <bgColor indexed="64"/>
      </patternFill>
    </fill>
    <fill>
      <patternFill patternType="solid">
        <fgColor theme="4" tint="0.79998168889431442"/>
        <bgColor indexed="64"/>
      </patternFill>
    </fill>
    <fill>
      <patternFill patternType="solid">
        <fgColor rgb="FFEAF0F6"/>
        <bgColor indexed="64"/>
      </patternFill>
    </fill>
    <fill>
      <patternFill patternType="solid">
        <fgColor theme="2" tint="-9.9978637043366805E-2"/>
        <bgColor indexed="64"/>
      </patternFill>
    </fill>
    <fill>
      <patternFill patternType="solid">
        <fgColor rgb="FF455560"/>
        <bgColor indexed="64"/>
      </patternFill>
    </fill>
    <fill>
      <patternFill patternType="solid">
        <fgColor rgb="FFE8E5D8"/>
        <bgColor indexed="64"/>
      </patternFill>
    </fill>
    <fill>
      <patternFill patternType="solid">
        <fgColor rgb="FFF7EAE9"/>
        <bgColor indexed="64"/>
      </patternFill>
    </fill>
    <fill>
      <patternFill patternType="solid">
        <fgColor rgb="FFFFFF00"/>
        <bgColor indexed="64"/>
      </patternFill>
    </fill>
    <fill>
      <patternFill patternType="solid">
        <fgColor theme="9"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EFC0BF"/>
        <bgColor indexed="64"/>
      </patternFill>
    </fill>
    <fill>
      <patternFill patternType="solid">
        <fgColor rgb="FFF1D2D1"/>
        <bgColor indexed="64"/>
      </patternFill>
    </fill>
    <fill>
      <patternFill patternType="solid">
        <fgColor rgb="FFEAA09E"/>
        <bgColor indexed="64"/>
      </patternFill>
    </fill>
    <fill>
      <patternFill patternType="solid">
        <fgColor rgb="FFF4DFDE"/>
        <bgColor indexed="64"/>
      </patternFill>
    </fill>
    <fill>
      <patternFill patternType="solid">
        <fgColor rgb="FFFEF1E6"/>
        <bgColor indexed="64"/>
      </patternFill>
    </fill>
    <fill>
      <patternFill patternType="solid">
        <fgColor theme="2" tint="-0.249977111117893"/>
        <bgColor indexed="64"/>
      </patternFill>
    </fill>
    <fill>
      <patternFill patternType="solid">
        <fgColor theme="7" tint="0.59999389629810485"/>
        <bgColor indexed="64"/>
      </patternFill>
    </fill>
    <fill>
      <gradientFill degree="180">
        <stop position="0">
          <color theme="0"/>
        </stop>
        <stop position="1">
          <color theme="1"/>
        </stop>
      </gradientFill>
    </fill>
    <fill>
      <gradientFill degree="180">
        <stop position="0">
          <color theme="0"/>
        </stop>
        <stop position="1">
          <color theme="0" tint="-0.34900967436750391"/>
        </stop>
      </gradientFill>
    </fill>
    <fill>
      <gradientFill degree="180">
        <stop position="0">
          <color theme="0"/>
        </stop>
        <stop position="1">
          <color theme="0" tint="-0.25098422193060094"/>
        </stop>
      </gradientFill>
    </fill>
    <fill>
      <patternFill patternType="solid">
        <fgColor theme="1"/>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theme="1" tint="0.499984740745262"/>
      </top>
      <bottom/>
      <diagonal/>
    </border>
    <border>
      <left style="thin">
        <color rgb="FFB2B2B2"/>
      </left>
      <right style="thin">
        <color rgb="FFB2B2B2"/>
      </right>
      <top style="thin">
        <color rgb="FFB2B2B2"/>
      </top>
      <bottom style="thin">
        <color rgb="FFB2B2B2"/>
      </bottom>
      <diagonal/>
    </border>
    <border>
      <left/>
      <right/>
      <top/>
      <bottom style="thin">
        <color theme="1" tint="0.499984740745262"/>
      </bottom>
      <diagonal/>
    </border>
    <border>
      <left/>
      <right/>
      <top style="thin">
        <color indexed="64"/>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1"/>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34998626667073579"/>
      </left>
      <right style="thin">
        <color theme="1" tint="0.34998626667073579"/>
      </right>
      <top/>
      <bottom/>
      <diagonal/>
    </border>
    <border>
      <left/>
      <right/>
      <top/>
      <bottom style="dashDot">
        <color theme="1" tint="0.499984740745262"/>
      </bottom>
      <diagonal/>
    </border>
    <border>
      <left/>
      <right/>
      <top style="thin">
        <color indexed="64"/>
      </top>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right/>
      <top/>
      <bottom style="medium">
        <color theme="1" tint="0.34998626667073579"/>
      </bottom>
      <diagonal/>
    </border>
    <border>
      <left/>
      <right/>
      <top/>
      <bottom style="medium">
        <color auto="1"/>
      </bottom>
      <diagonal/>
    </border>
    <border>
      <left/>
      <right/>
      <top style="thin">
        <color indexed="64"/>
      </top>
      <bottom style="thin">
        <color indexed="64"/>
      </bottom>
      <diagonal/>
    </border>
    <border>
      <left/>
      <right/>
      <top style="thin">
        <color theme="1"/>
      </top>
      <bottom style="thin">
        <color theme="1"/>
      </bottom>
      <diagonal/>
    </border>
    <border>
      <left/>
      <right style="thin">
        <color theme="1" tint="0.34998626667073579"/>
      </right>
      <top/>
      <bottom/>
      <diagonal/>
    </border>
    <border>
      <left style="thin">
        <color theme="1" tint="0.34998626667073579"/>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theme="1" tint="0.34998626667073579"/>
      </top>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s>
  <cellStyleXfs count="57351">
    <xf numFmtId="0" fontId="0" fillId="0" borderId="0"/>
    <xf numFmtId="0" fontId="43" fillId="2" borderId="1"/>
    <xf numFmtId="0" fontId="44" fillId="0" borderId="0"/>
    <xf numFmtId="0" fontId="45" fillId="0" borderId="0"/>
    <xf numFmtId="0" fontId="59" fillId="0" borderId="0">
      <alignment horizontal="left"/>
    </xf>
    <xf numFmtId="0" fontId="45" fillId="0" borderId="0"/>
    <xf numFmtId="0" fontId="67" fillId="0" borderId="0"/>
    <xf numFmtId="0" fontId="45" fillId="0" borderId="0"/>
    <xf numFmtId="0" fontId="45" fillId="0" borderId="0"/>
    <xf numFmtId="0" fontId="44" fillId="0" borderId="0"/>
    <xf numFmtId="0" fontId="45" fillId="0" borderId="0"/>
    <xf numFmtId="0" fontId="45" fillId="0" borderId="0"/>
    <xf numFmtId="0" fontId="45" fillId="0" borderId="0"/>
    <xf numFmtId="0" fontId="45" fillId="0" borderId="0"/>
    <xf numFmtId="0" fontId="45" fillId="0" borderId="0"/>
    <xf numFmtId="0" fontId="45" fillId="0" borderId="0"/>
    <xf numFmtId="0" fontId="57" fillId="0" borderId="0"/>
    <xf numFmtId="0" fontId="66" fillId="0" borderId="0"/>
    <xf numFmtId="0" fontId="72" fillId="0" borderId="0" applyAlignment="0"/>
    <xf numFmtId="0" fontId="73" fillId="0" borderId="0"/>
    <xf numFmtId="0" fontId="45" fillId="0" borderId="0"/>
    <xf numFmtId="0" fontId="73" fillId="0" borderId="0"/>
    <xf numFmtId="0" fontId="45" fillId="0" borderId="0"/>
    <xf numFmtId="0" fontId="45" fillId="0" borderId="0"/>
    <xf numFmtId="0" fontId="45" fillId="0" borderId="0"/>
    <xf numFmtId="0" fontId="41" fillId="0" borderId="0"/>
    <xf numFmtId="0" fontId="73" fillId="0" borderId="0"/>
    <xf numFmtId="0" fontId="45" fillId="0" borderId="0"/>
    <xf numFmtId="0" fontId="40" fillId="0" borderId="0"/>
    <xf numFmtId="0" fontId="40" fillId="0" borderId="0"/>
    <xf numFmtId="0" fontId="84"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6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84" fillId="0" borderId="0" applyFont="0" applyFill="0" applyBorder="0" applyAlignment="0" applyProtection="0"/>
    <xf numFmtId="9" fontId="68" fillId="0" borderId="0" applyFont="0" applyFill="0" applyBorder="0" applyAlignment="0" applyProtection="0"/>
    <xf numFmtId="0" fontId="39" fillId="0" borderId="0"/>
    <xf numFmtId="0" fontId="38" fillId="0" borderId="0"/>
    <xf numFmtId="0" fontId="38" fillId="0" borderId="0"/>
    <xf numFmtId="0" fontId="37" fillId="0" borderId="0"/>
    <xf numFmtId="0" fontId="36" fillId="0" borderId="0"/>
    <xf numFmtId="0" fontId="35" fillId="0" borderId="0"/>
    <xf numFmtId="0" fontId="34" fillId="0" borderId="0"/>
    <xf numFmtId="0" fontId="33" fillId="0" borderId="0"/>
    <xf numFmtId="0" fontId="32" fillId="0" borderId="0"/>
    <xf numFmtId="0" fontId="31" fillId="0" borderId="0"/>
    <xf numFmtId="0" fontId="31" fillId="0"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95" fillId="0" borderId="0" applyFont="0" applyFill="0" applyBorder="0" applyAlignment="0" applyProtection="0"/>
    <xf numFmtId="0" fontId="30" fillId="0" borderId="0"/>
    <xf numFmtId="0" fontId="45" fillId="0" borderId="0"/>
    <xf numFmtId="0" fontId="30" fillId="0" borderId="0"/>
    <xf numFmtId="0" fontId="30" fillId="4" borderId="6" applyNumberFormat="0" applyFont="0" applyAlignment="0" applyProtection="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45"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4" borderId="6" applyNumberFormat="0" applyFont="0" applyAlignment="0" applyProtection="0"/>
    <xf numFmtId="9" fontId="29" fillId="0" borderId="0" applyFont="0" applyFill="0" applyBorder="0" applyAlignment="0" applyProtection="0"/>
    <xf numFmtId="0" fontId="45" fillId="0" borderId="0"/>
    <xf numFmtId="9" fontId="45" fillId="0" borderId="0" applyFont="0" applyFill="0" applyBorder="0" applyAlignment="0" applyProtection="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45" fillId="0" borderId="0" applyFont="0" applyFill="0" applyBorder="0" applyAlignment="0" applyProtection="0"/>
    <xf numFmtId="9" fontId="45" fillId="0" borderId="0" applyFont="0" applyFill="0" applyBorder="0" applyAlignment="0" applyProtection="0"/>
    <xf numFmtId="0" fontId="28" fillId="0" borderId="0"/>
    <xf numFmtId="0" fontId="45" fillId="0" borderId="0"/>
    <xf numFmtId="0" fontId="28" fillId="0" borderId="0"/>
    <xf numFmtId="43" fontId="103"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4" borderId="6" applyNumberFormat="0" applyFont="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4" borderId="6" applyNumberFormat="0" applyFont="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5" fillId="0" borderId="0"/>
    <xf numFmtId="0" fontId="45" fillId="0" borderId="0"/>
    <xf numFmtId="0" fontId="25" fillId="0" borderId="0"/>
    <xf numFmtId="0" fontId="25" fillId="0" borderId="0"/>
    <xf numFmtId="0" fontId="25" fillId="0" borderId="0"/>
    <xf numFmtId="0" fontId="25" fillId="0" borderId="0"/>
    <xf numFmtId="0" fontId="25" fillId="0" borderId="0"/>
    <xf numFmtId="0" fontId="4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45" fillId="0" borderId="0" applyFont="0" applyFill="0" applyBorder="0" applyAlignment="0" applyProtection="0"/>
    <xf numFmtId="0" fontId="25" fillId="0" borderId="0"/>
    <xf numFmtId="0" fontId="25" fillId="0" borderId="0"/>
    <xf numFmtId="0" fontId="25" fillId="4" borderId="6" applyNumberFormat="0" applyFont="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 borderId="6" applyNumberFormat="0" applyFont="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4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 borderId="6" applyNumberFormat="0" applyFont="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 borderId="6" applyNumberFormat="0" applyFont="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9" fontId="45" fillId="0" borderId="0" applyFont="0" applyFill="0" applyBorder="0" applyAlignment="0" applyProtection="0"/>
    <xf numFmtId="0" fontId="45" fillId="0" borderId="0"/>
    <xf numFmtId="0" fontId="24"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4" borderId="6" applyNumberFormat="0" applyFont="0" applyAlignment="0" applyProtection="0"/>
    <xf numFmtId="0" fontId="24" fillId="4" borderId="6" applyNumberFormat="0" applyFont="0" applyAlignment="0" applyProtection="0"/>
    <xf numFmtId="0" fontId="24" fillId="4" borderId="6" applyNumberFormat="0" applyFont="0" applyAlignment="0" applyProtection="0"/>
    <xf numFmtId="0" fontId="24" fillId="4" borderId="6" applyNumberFormat="0" applyFont="0" applyAlignment="0" applyProtection="0"/>
    <xf numFmtId="0" fontId="24" fillId="4" borderId="6" applyNumberFormat="0" applyFont="0" applyAlignment="0" applyProtection="0"/>
    <xf numFmtId="0" fontId="24" fillId="4" borderId="6" applyNumberFormat="0" applyFont="0" applyAlignment="0" applyProtection="0"/>
    <xf numFmtId="0" fontId="24" fillId="4" borderId="6" applyNumberFormat="0" applyFont="0" applyAlignment="0" applyProtection="0"/>
    <xf numFmtId="0" fontId="24" fillId="4" borderId="6"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3" fillId="0" borderId="0"/>
    <xf numFmtId="0" fontId="45"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45" fillId="0" borderId="0" applyFont="0" applyFill="0" applyBorder="0" applyAlignment="0" applyProtection="0"/>
    <xf numFmtId="0" fontId="23" fillId="0" borderId="0"/>
    <xf numFmtId="0" fontId="23" fillId="0" borderId="0"/>
    <xf numFmtId="0" fontId="23" fillId="4" borderId="6" applyNumberFormat="0" applyFont="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4" borderId="6" applyNumberFormat="0" applyFont="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45"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4" borderId="6" applyNumberFormat="0" applyFont="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4" borderId="6" applyNumberFormat="0" applyFont="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4" borderId="6" applyNumberFormat="0" applyFont="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4" borderId="6" applyNumberFormat="0" applyFont="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4" borderId="6" applyNumberFormat="0" applyFont="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4" borderId="6" applyNumberFormat="0" applyFont="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4" borderId="6" applyNumberFormat="0" applyFont="0" applyAlignment="0" applyProtection="0"/>
    <xf numFmtId="0" fontId="23" fillId="4" borderId="6" applyNumberFormat="0" applyFont="0" applyAlignment="0" applyProtection="0"/>
    <xf numFmtId="0" fontId="23" fillId="4" borderId="6" applyNumberFormat="0" applyFont="0" applyAlignment="0" applyProtection="0"/>
    <xf numFmtId="0" fontId="23" fillId="4" borderId="6" applyNumberFormat="0" applyFont="0" applyAlignment="0" applyProtection="0"/>
    <xf numFmtId="0" fontId="23" fillId="4" borderId="6" applyNumberFormat="0" applyFont="0" applyAlignment="0" applyProtection="0"/>
    <xf numFmtId="0" fontId="23" fillId="4" borderId="6" applyNumberFormat="0" applyFont="0" applyAlignment="0" applyProtection="0"/>
    <xf numFmtId="0" fontId="23" fillId="4" borderId="6" applyNumberFormat="0" applyFont="0" applyAlignment="0" applyProtection="0"/>
    <xf numFmtId="0" fontId="23" fillId="4" borderId="6"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121" fillId="0" borderId="0" applyNumberFormat="0" applyFill="0" applyBorder="0" applyAlignment="0" applyProtection="0"/>
    <xf numFmtId="0" fontId="45" fillId="0" borderId="0"/>
    <xf numFmtId="0" fontId="125" fillId="0" borderId="0" applyNumberFormat="0" applyFill="0" applyBorder="0" applyAlignment="0" applyProtection="0">
      <alignment vertical="top"/>
      <protection locked="0"/>
    </xf>
    <xf numFmtId="9" fontId="45" fillId="0" borderId="0" applyFont="0" applyFill="0" applyBorder="0" applyAlignment="0" applyProtection="0"/>
    <xf numFmtId="0" fontId="128" fillId="0" borderId="0" applyNumberFormat="0" applyFill="0" applyBorder="0" applyAlignment="0" applyProtection="0">
      <alignment vertical="top"/>
      <protection locked="0"/>
    </xf>
    <xf numFmtId="0" fontId="45" fillId="0" borderId="0"/>
    <xf numFmtId="0" fontId="45" fillId="0" borderId="0"/>
    <xf numFmtId="0" fontId="45" fillId="0" borderId="0"/>
    <xf numFmtId="9" fontId="45" fillId="0" borderId="0" applyFont="0" applyFill="0" applyBorder="0" applyAlignment="0" applyProtection="0"/>
    <xf numFmtId="0" fontId="45" fillId="0" borderId="0"/>
    <xf numFmtId="9" fontId="23" fillId="0" borderId="0" applyFont="0" applyFill="0" applyBorder="0" applyAlignment="0" applyProtection="0"/>
    <xf numFmtId="0" fontId="23" fillId="0" borderId="0"/>
    <xf numFmtId="0" fontId="68" fillId="0" borderId="0"/>
    <xf numFmtId="0" fontId="23" fillId="0" borderId="0"/>
    <xf numFmtId="9" fontId="68"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0" fontId="22" fillId="4" borderId="6" applyNumberFormat="0" applyFont="0" applyAlignment="0" applyProtection="0"/>
    <xf numFmtId="0" fontId="22" fillId="4" borderId="6" applyNumberFormat="0" applyFont="0" applyAlignment="0" applyProtection="0"/>
    <xf numFmtId="0" fontId="22" fillId="4" borderId="6" applyNumberFormat="0" applyFont="0" applyAlignment="0" applyProtection="0"/>
    <xf numFmtId="0" fontId="22" fillId="4" borderId="6" applyNumberFormat="0" applyFont="0" applyAlignment="0" applyProtection="0"/>
    <xf numFmtId="0" fontId="22" fillId="4" borderId="6" applyNumberFormat="0" applyFont="0" applyAlignment="0" applyProtection="0"/>
    <xf numFmtId="0" fontId="22" fillId="4" borderId="6" applyNumberFormat="0" applyFont="0" applyAlignment="0" applyProtection="0"/>
    <xf numFmtId="0" fontId="22" fillId="4" borderId="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9"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4" borderId="6" applyNumberFormat="0" applyFont="0" applyAlignment="0" applyProtection="0"/>
    <xf numFmtId="0" fontId="22" fillId="4" borderId="6" applyNumberFormat="0" applyFont="0" applyAlignment="0" applyProtection="0"/>
    <xf numFmtId="0" fontId="22" fillId="4" borderId="6" applyNumberFormat="0" applyFont="0" applyAlignment="0" applyProtection="0"/>
    <xf numFmtId="0" fontId="22" fillId="4" borderId="6" applyNumberFormat="0" applyFont="0" applyAlignment="0" applyProtection="0"/>
    <xf numFmtId="0" fontId="22" fillId="4" borderId="6" applyNumberFormat="0" applyFont="0" applyAlignment="0" applyProtection="0"/>
    <xf numFmtId="0" fontId="22" fillId="4" borderId="6" applyNumberFormat="0" applyFont="0" applyAlignment="0" applyProtection="0"/>
    <xf numFmtId="0" fontId="22" fillId="4" borderId="6" applyNumberFormat="0" applyFont="0" applyAlignment="0" applyProtection="0"/>
    <xf numFmtId="0" fontId="22" fillId="4" borderId="6" applyNumberFormat="0" applyFon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21" fillId="0" borderId="0"/>
    <xf numFmtId="0" fontId="45"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45" fillId="0" borderId="0" applyFont="0" applyFill="0" applyBorder="0" applyAlignment="0" applyProtection="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45"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0" fontId="21" fillId="4" borderId="6"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0" fillId="0" borderId="0"/>
    <xf numFmtId="0" fontId="19" fillId="0" borderId="0"/>
    <xf numFmtId="0" fontId="45"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45" fillId="0" borderId="0" applyFont="0" applyFill="0" applyBorder="0" applyAlignment="0" applyProtection="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4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0" fontId="19" fillId="4" borderId="6"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45" fillId="0" borderId="0"/>
    <xf numFmtId="0" fontId="18" fillId="0" borderId="0"/>
    <xf numFmtId="0" fontId="17" fillId="0" borderId="0"/>
    <xf numFmtId="0" fontId="16" fillId="0" borderId="0"/>
    <xf numFmtId="0" fontId="15" fillId="0" borderId="0"/>
    <xf numFmtId="0" fontId="15" fillId="0" borderId="0"/>
    <xf numFmtId="0" fontId="140" fillId="19" borderId="0" applyNumberFormat="0" applyBorder="0" applyAlignment="0" applyProtection="0"/>
    <xf numFmtId="0" fontId="141" fillId="20" borderId="18" applyNumberFormat="0" applyAlignment="0" applyProtection="0"/>
    <xf numFmtId="0" fontId="139" fillId="18" borderId="0" applyNumberFormat="0" applyBorder="0" applyAlignment="0" applyProtection="0"/>
    <xf numFmtId="0" fontId="143" fillId="22" borderId="0" applyNumberFormat="0" applyBorder="0" applyAlignment="0" applyProtection="0"/>
    <xf numFmtId="0" fontId="143" fillId="23" borderId="0" applyNumberFormat="0" applyBorder="0" applyAlignment="0" applyProtection="0"/>
    <xf numFmtId="0" fontId="143" fillId="24" borderId="0" applyNumberFormat="0" applyBorder="0" applyAlignment="0" applyProtection="0"/>
    <xf numFmtId="0" fontId="143" fillId="25" borderId="0" applyNumberFormat="0" applyBorder="0" applyAlignment="0" applyProtection="0"/>
    <xf numFmtId="0" fontId="143" fillId="26" borderId="0" applyNumberFormat="0" applyBorder="0" applyAlignment="0" applyProtection="0"/>
    <xf numFmtId="0" fontId="143" fillId="27" borderId="0" applyNumberFormat="0" applyBorder="0" applyAlignment="0" applyProtection="0"/>
    <xf numFmtId="49" fontId="144" fillId="0" borderId="1" applyNumberFormat="0" applyFont="0" applyFill="0" applyBorder="0" applyProtection="0">
      <alignment horizontal="left" vertical="center" indent="2"/>
    </xf>
    <xf numFmtId="0" fontId="143" fillId="28" borderId="0" applyNumberFormat="0" applyBorder="0" applyAlignment="0" applyProtection="0"/>
    <xf numFmtId="0" fontId="143" fillId="29" borderId="0" applyNumberFormat="0" applyBorder="0" applyAlignment="0" applyProtection="0"/>
    <xf numFmtId="0" fontId="143" fillId="30" borderId="0" applyNumberFormat="0" applyBorder="0" applyAlignment="0" applyProtection="0"/>
    <xf numFmtId="0" fontId="143" fillId="25" borderId="0" applyNumberFormat="0" applyBorder="0" applyAlignment="0" applyProtection="0"/>
    <xf numFmtId="0" fontId="143" fillId="28" borderId="0" applyNumberFormat="0" applyBorder="0" applyAlignment="0" applyProtection="0"/>
    <xf numFmtId="0" fontId="143" fillId="31" borderId="0" applyNumberFormat="0" applyBorder="0" applyAlignment="0" applyProtection="0"/>
    <xf numFmtId="49" fontId="144" fillId="0" borderId="19" applyNumberFormat="0" applyFont="0" applyFill="0" applyBorder="0" applyProtection="0">
      <alignment horizontal="left" vertical="center" indent="5"/>
    </xf>
    <xf numFmtId="0" fontId="145" fillId="32" borderId="0" applyNumberFormat="0" applyBorder="0" applyAlignment="0" applyProtection="0"/>
    <xf numFmtId="0" fontId="145" fillId="29" borderId="0" applyNumberFormat="0" applyBorder="0" applyAlignment="0" applyProtection="0"/>
    <xf numFmtId="0" fontId="145" fillId="30" borderId="0" applyNumberFormat="0" applyBorder="0" applyAlignment="0" applyProtection="0"/>
    <xf numFmtId="0" fontId="145" fillId="33" borderId="0" applyNumberFormat="0" applyBorder="0" applyAlignment="0" applyProtection="0"/>
    <xf numFmtId="0" fontId="145" fillId="34" borderId="0" applyNumberFormat="0" applyBorder="0" applyAlignment="0" applyProtection="0"/>
    <xf numFmtId="0" fontId="145" fillId="35" borderId="0" applyNumberFormat="0" applyBorder="0" applyAlignment="0" applyProtection="0"/>
    <xf numFmtId="0" fontId="145" fillId="36" borderId="0" applyNumberFormat="0" applyBorder="0" applyAlignment="0" applyProtection="0"/>
    <xf numFmtId="0" fontId="145" fillId="37" borderId="0" applyNumberFormat="0" applyBorder="0" applyAlignment="0" applyProtection="0"/>
    <xf numFmtId="0" fontId="145" fillId="38" borderId="0" applyNumberFormat="0" applyBorder="0" applyAlignment="0" applyProtection="0"/>
    <xf numFmtId="0" fontId="145" fillId="33" borderId="0" applyNumberFormat="0" applyBorder="0" applyAlignment="0" applyProtection="0"/>
    <xf numFmtId="0" fontId="145" fillId="34" borderId="0" applyNumberFormat="0" applyBorder="0" applyAlignment="0" applyProtection="0"/>
    <xf numFmtId="0" fontId="145" fillId="39" borderId="0" applyNumberFormat="0" applyBorder="0" applyAlignment="0" applyProtection="0"/>
    <xf numFmtId="0" fontId="146" fillId="23" borderId="0" applyNumberFormat="0" applyBorder="0" applyAlignment="0" applyProtection="0"/>
    <xf numFmtId="0" fontId="146" fillId="23" borderId="0" applyNumberFormat="0" applyBorder="0" applyAlignment="0" applyProtection="0"/>
    <xf numFmtId="0" fontId="147" fillId="40" borderId="20" applyNumberFormat="0" applyAlignment="0" applyProtection="0"/>
    <xf numFmtId="0" fontId="142" fillId="21" borderId="18" applyNumberFormat="0" applyAlignment="0" applyProtection="0"/>
    <xf numFmtId="0" fontId="148" fillId="41" borderId="21" applyNumberFormat="0" applyAlignment="0" applyProtection="0"/>
    <xf numFmtId="43"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172" fontId="45" fillId="0" borderId="0" applyFont="0" applyFill="0" applyBorder="0" applyAlignment="0" applyProtection="0"/>
    <xf numFmtId="0" fontId="149" fillId="0" borderId="0" applyNumberFormat="0" applyFill="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151" fillId="0" borderId="22" applyNumberFormat="0" applyFill="0" applyAlignment="0" applyProtection="0"/>
    <xf numFmtId="0" fontId="152" fillId="0" borderId="23" applyNumberFormat="0" applyFill="0" applyAlignment="0" applyProtection="0"/>
    <xf numFmtId="0" fontId="153" fillId="0" borderId="24" applyNumberFormat="0" applyFill="0" applyAlignment="0" applyProtection="0"/>
    <xf numFmtId="0" fontId="153" fillId="0" borderId="0" applyNumberFormat="0" applyFill="0" applyBorder="0" applyAlignment="0" applyProtection="0"/>
    <xf numFmtId="0" fontId="154" fillId="27" borderId="20" applyNumberFormat="0" applyAlignment="0" applyProtection="0"/>
    <xf numFmtId="0" fontId="155" fillId="0" borderId="25" applyNumberFormat="0" applyFill="0" applyAlignment="0" applyProtection="0"/>
    <xf numFmtId="0" fontId="156" fillId="42" borderId="0" applyNumberFormat="0" applyBorder="0" applyAlignment="0" applyProtection="0"/>
    <xf numFmtId="0" fontId="15" fillId="0" borderId="0"/>
    <xf numFmtId="0" fontId="15" fillId="0" borderId="0"/>
    <xf numFmtId="0" fontId="15" fillId="0" borderId="0"/>
    <xf numFmtId="0" fontId="45" fillId="0" borderId="0"/>
    <xf numFmtId="0" fontId="45" fillId="0" borderId="0"/>
    <xf numFmtId="0" fontId="157" fillId="0" borderId="0"/>
    <xf numFmtId="0" fontId="45" fillId="0" borderId="0"/>
    <xf numFmtId="0" fontId="45" fillId="0" borderId="0"/>
    <xf numFmtId="0" fontId="45" fillId="0" borderId="0"/>
    <xf numFmtId="0" fontId="45" fillId="0" borderId="0"/>
    <xf numFmtId="0" fontId="45" fillId="0" borderId="0"/>
    <xf numFmtId="0" fontId="15" fillId="4" borderId="6" applyNumberFormat="0" applyFont="0" applyAlignment="0" applyProtection="0"/>
    <xf numFmtId="0" fontId="45" fillId="43" borderId="26" applyNumberFormat="0" applyFont="0" applyAlignment="0" applyProtection="0"/>
    <xf numFmtId="0" fontId="45" fillId="4" borderId="6" applyNumberFormat="0" applyFont="0" applyAlignment="0" applyProtection="0"/>
    <xf numFmtId="0" fontId="45" fillId="4" borderId="6" applyNumberFormat="0" applyFont="0" applyAlignment="0" applyProtection="0"/>
    <xf numFmtId="0" fontId="158" fillId="40" borderId="27" applyNumberFormat="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159" fillId="0" borderId="0" applyNumberFormat="0" applyFill="0" applyBorder="0" applyAlignment="0" applyProtection="0"/>
    <xf numFmtId="0" fontId="160" fillId="0" borderId="28" applyNumberFormat="0" applyFill="0" applyAlignment="0" applyProtection="0"/>
    <xf numFmtId="0" fontId="161" fillId="0" borderId="0" applyNumberFormat="0" applyFill="0" applyBorder="0" applyAlignment="0" applyProtection="0"/>
    <xf numFmtId="0" fontId="45" fillId="43" borderId="26" applyNumberFormat="0" applyFont="0" applyAlignment="0" applyProtection="0"/>
    <xf numFmtId="0" fontId="14" fillId="0" borderId="0"/>
    <xf numFmtId="0" fontId="45" fillId="0" borderId="0"/>
    <xf numFmtId="0" fontId="45" fillId="0" borderId="0"/>
    <xf numFmtId="0" fontId="12" fillId="0" borderId="0"/>
    <xf numFmtId="0" fontId="11" fillId="0" borderId="0"/>
    <xf numFmtId="0" fontId="1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9"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235" fillId="0" borderId="0" applyNumberFormat="0" applyFill="0" applyBorder="0" applyAlignment="0" applyProtection="0"/>
    <xf numFmtId="0" fontId="237" fillId="0" borderId="0"/>
    <xf numFmtId="0" fontId="45" fillId="0" borderId="0"/>
    <xf numFmtId="0" fontId="45" fillId="0" borderId="0"/>
    <xf numFmtId="0" fontId="5" fillId="0" borderId="0"/>
    <xf numFmtId="0" fontId="5" fillId="0" borderId="0"/>
    <xf numFmtId="0" fontId="5" fillId="0" borderId="0"/>
    <xf numFmtId="0" fontId="4" fillId="0" borderId="0"/>
    <xf numFmtId="0" fontId="4" fillId="0" borderId="0"/>
    <xf numFmtId="0" fontId="4" fillId="0" borderId="0"/>
    <xf numFmtId="0" fontId="45" fillId="0" borderId="0"/>
    <xf numFmtId="0" fontId="3" fillId="0" borderId="0"/>
    <xf numFmtId="9" fontId="3" fillId="0" borderId="0" applyFont="0" applyFill="0" applyBorder="0" applyAlignment="0" applyProtection="0"/>
    <xf numFmtId="0" fontId="2" fillId="0" borderId="0"/>
    <xf numFmtId="0" fontId="45" fillId="0" borderId="0" applyNumberFormat="0" applyFill="0" applyBorder="0" applyAlignment="0" applyProtection="0"/>
    <xf numFmtId="0" fontId="1" fillId="0" borderId="0"/>
  </cellStyleXfs>
  <cellXfs count="2469">
    <xf numFmtId="0" fontId="0" fillId="0" borderId="0" xfId="0"/>
    <xf numFmtId="0" fontId="50" fillId="0" borderId="0" xfId="2" applyFont="1" applyBorder="1" applyAlignment="1">
      <alignment horizontal="right"/>
    </xf>
    <xf numFmtId="0" fontId="50" fillId="0" borderId="0" xfId="2" applyFont="1" applyBorder="1" applyAlignment="1">
      <alignment horizontal="right" vertical="center"/>
    </xf>
    <xf numFmtId="0" fontId="47" fillId="0" borderId="0" xfId="0" applyFont="1" applyBorder="1" applyAlignment="1">
      <alignment horizontal="left" vertical="top"/>
    </xf>
    <xf numFmtId="3" fontId="53" fillId="0" borderId="0" xfId="3" applyNumberFormat="1" applyFont="1" applyBorder="1" applyAlignment="1">
      <alignment horizontal="right"/>
    </xf>
    <xf numFmtId="0" fontId="52" fillId="0" borderId="0" xfId="0" applyFont="1" applyBorder="1" applyAlignment="1">
      <alignment vertical="center"/>
    </xf>
    <xf numFmtId="0" fontId="45" fillId="0" borderId="0" xfId="2" applyFont="1" applyFill="1" applyBorder="1"/>
    <xf numFmtId="0" fontId="54" fillId="0" borderId="0" xfId="2" applyFont="1"/>
    <xf numFmtId="165" fontId="54" fillId="0" borderId="0" xfId="2" applyNumberFormat="1" applyFont="1" applyBorder="1"/>
    <xf numFmtId="0" fontId="0" fillId="0" borderId="0" xfId="0" applyBorder="1"/>
    <xf numFmtId="0" fontId="45" fillId="0" borderId="0" xfId="0" applyFont="1"/>
    <xf numFmtId="0" fontId="45" fillId="0" borderId="0" xfId="9" applyFont="1" applyAlignment="1">
      <alignment horizontal="left"/>
    </xf>
    <xf numFmtId="0" fontId="45" fillId="0" borderId="0" xfId="9" applyFont="1"/>
    <xf numFmtId="0" fontId="49" fillId="0" borderId="0" xfId="9" applyFont="1" applyBorder="1"/>
    <xf numFmtId="0" fontId="45" fillId="0" borderId="0" xfId="9" applyFont="1" applyBorder="1"/>
    <xf numFmtId="0" fontId="50" fillId="0" borderId="0" xfId="9" applyFont="1" applyBorder="1" applyAlignment="1">
      <alignment horizontal="right"/>
    </xf>
    <xf numFmtId="0" fontId="50" fillId="0" borderId="0" xfId="9" applyFont="1" applyBorder="1" applyAlignment="1">
      <alignment horizontal="left"/>
    </xf>
    <xf numFmtId="165" fontId="54" fillId="0" borderId="0" xfId="2" applyNumberFormat="1" applyFont="1" applyAlignment="1"/>
    <xf numFmtId="0" fontId="46" fillId="0" borderId="0" xfId="9" applyFont="1"/>
    <xf numFmtId="164" fontId="53" fillId="0" borderId="0" xfId="7" applyNumberFormat="1" applyFont="1" applyBorder="1" applyAlignment="1">
      <alignment horizontal="right" vertical="top"/>
    </xf>
    <xf numFmtId="0" fontId="64" fillId="0" borderId="0" xfId="7" applyFont="1" applyBorder="1" applyAlignment="1">
      <alignment vertical="center"/>
    </xf>
    <xf numFmtId="0" fontId="53" fillId="0" borderId="0" xfId="7" applyFont="1" applyBorder="1" applyAlignment="1">
      <alignment horizontal="center"/>
    </xf>
    <xf numFmtId="0" fontId="50" fillId="0" borderId="0" xfId="9" applyFont="1" applyFill="1" applyBorder="1" applyAlignment="1">
      <alignment horizontal="left"/>
    </xf>
    <xf numFmtId="3" fontId="53" fillId="0" borderId="0" xfId="10" applyNumberFormat="1" applyFont="1" applyBorder="1" applyAlignment="1">
      <alignment horizontal="right" vertical="top"/>
    </xf>
    <xf numFmtId="0" fontId="45" fillId="0" borderId="0" xfId="10" applyBorder="1" applyAlignment="1"/>
    <xf numFmtId="0" fontId="54" fillId="0" borderId="0" xfId="9" applyFont="1" applyFill="1" applyBorder="1"/>
    <xf numFmtId="0" fontId="45" fillId="0" borderId="0" xfId="9" applyFont="1" applyFill="1"/>
    <xf numFmtId="0" fontId="46" fillId="0" borderId="0" xfId="9" applyFont="1" applyBorder="1" applyAlignment="1">
      <alignment horizontal="right"/>
    </xf>
    <xf numFmtId="0" fontId="56" fillId="0" borderId="0" xfId="10" applyFont="1" applyBorder="1" applyAlignment="1">
      <alignment horizontal="left" vertical="top"/>
    </xf>
    <xf numFmtId="0" fontId="70" fillId="0" borderId="0" xfId="10" applyFont="1" applyBorder="1" applyAlignment="1">
      <alignment vertical="center"/>
    </xf>
    <xf numFmtId="164" fontId="56" fillId="0" borderId="0" xfId="10" applyNumberFormat="1" applyFont="1" applyBorder="1" applyAlignment="1">
      <alignment horizontal="right" vertical="top"/>
    </xf>
    <xf numFmtId="3" fontId="53" fillId="0" borderId="0" xfId="11" applyNumberFormat="1" applyFont="1" applyBorder="1" applyAlignment="1">
      <alignment horizontal="right"/>
    </xf>
    <xf numFmtId="0" fontId="55" fillId="0" borderId="0" xfId="12" applyFont="1" applyBorder="1" applyAlignment="1">
      <alignment vertical="center"/>
    </xf>
    <xf numFmtId="0" fontId="56" fillId="0" borderId="0" xfId="12" applyFont="1" applyBorder="1" applyAlignment="1"/>
    <xf numFmtId="166" fontId="53" fillId="0" borderId="0" xfId="7" applyNumberFormat="1" applyFont="1" applyBorder="1" applyAlignment="1">
      <alignment horizontal="right" vertical="top"/>
    </xf>
    <xf numFmtId="0" fontId="53" fillId="0" borderId="0" xfId="12" applyFont="1" applyBorder="1" applyAlignment="1">
      <alignment vertical="top"/>
    </xf>
    <xf numFmtId="0" fontId="45" fillId="0" borderId="0" xfId="9" applyFont="1" applyFill="1" applyAlignment="1">
      <alignment horizontal="left"/>
    </xf>
    <xf numFmtId="3" fontId="53" fillId="0" borderId="0" xfId="14" applyNumberFormat="1" applyFont="1" applyBorder="1" applyAlignment="1">
      <alignment horizontal="right" vertical="top"/>
    </xf>
    <xf numFmtId="3" fontId="53" fillId="0" borderId="0" xfId="14" applyNumberFormat="1" applyFont="1" applyBorder="1" applyAlignment="1">
      <alignment horizontal="right" vertical="top" indent="1"/>
    </xf>
    <xf numFmtId="0" fontId="55" fillId="0" borderId="0" xfId="15" applyFont="1" applyBorder="1" applyAlignment="1">
      <alignment vertical="center"/>
    </xf>
    <xf numFmtId="0" fontId="45" fillId="0" borderId="0" xfId="15" applyBorder="1" applyAlignment="1"/>
    <xf numFmtId="0" fontId="55" fillId="0" borderId="0" xfId="15" applyFont="1" applyBorder="1" applyAlignment="1">
      <alignment horizontal="center" vertical="center"/>
    </xf>
    <xf numFmtId="0" fontId="56" fillId="0" borderId="0" xfId="15" applyFont="1" applyBorder="1" applyAlignment="1">
      <alignment horizontal="center"/>
    </xf>
    <xf numFmtId="0" fontId="56" fillId="0" borderId="0" xfId="15" applyFont="1" applyBorder="1" applyAlignment="1">
      <alignment horizontal="left" vertical="top"/>
    </xf>
    <xf numFmtId="166" fontId="56" fillId="0" borderId="0" xfId="15" applyNumberFormat="1" applyFont="1" applyBorder="1" applyAlignment="1">
      <alignment horizontal="right" vertical="top"/>
    </xf>
    <xf numFmtId="0" fontId="45" fillId="0" borderId="0" xfId="15" applyFont="1" applyBorder="1" applyAlignment="1">
      <alignment horizontal="center" vertical="center"/>
    </xf>
    <xf numFmtId="0" fontId="55" fillId="0" borderId="0" xfId="13" applyFont="1" applyBorder="1" applyAlignment="1">
      <alignment vertical="center"/>
    </xf>
    <xf numFmtId="164" fontId="53" fillId="0" borderId="0" xfId="22" applyNumberFormat="1" applyFont="1" applyBorder="1" applyAlignment="1">
      <alignment horizontal="right"/>
    </xf>
    <xf numFmtId="0" fontId="53" fillId="0" borderId="0" xfId="23" applyFont="1" applyBorder="1" applyAlignment="1">
      <alignment horizontal="left" vertical="top"/>
    </xf>
    <xf numFmtId="164" fontId="53" fillId="0" borderId="0" xfId="23" applyNumberFormat="1" applyFont="1" applyBorder="1" applyAlignment="1">
      <alignment horizontal="right" vertical="top"/>
    </xf>
    <xf numFmtId="0" fontId="45" fillId="0" borderId="0" xfId="24" applyFont="1" applyBorder="1" applyAlignment="1">
      <alignment vertical="center"/>
    </xf>
    <xf numFmtId="0" fontId="53" fillId="0" borderId="0" xfId="24" applyFont="1" applyBorder="1" applyAlignment="1">
      <alignment vertical="top"/>
    </xf>
    <xf numFmtId="0" fontId="53" fillId="0" borderId="0" xfId="24" applyFont="1" applyBorder="1" applyAlignment="1">
      <alignment horizontal="left" vertical="top"/>
    </xf>
    <xf numFmtId="0" fontId="50" fillId="0" borderId="0" xfId="2" applyFont="1" applyBorder="1" applyAlignment="1">
      <alignment horizontal="right" vertical="center" wrapText="1"/>
    </xf>
    <xf numFmtId="0" fontId="76" fillId="0" borderId="0" xfId="0" applyFont="1"/>
    <xf numFmtId="0" fontId="79" fillId="0" borderId="0" xfId="0" applyFont="1"/>
    <xf numFmtId="0" fontId="80" fillId="0" borderId="0" xfId="0" applyFont="1" applyAlignment="1">
      <alignment horizontal="center"/>
    </xf>
    <xf numFmtId="0" fontId="66" fillId="0" borderId="0" xfId="0" applyFont="1" applyAlignment="1">
      <alignment horizontal="center"/>
    </xf>
    <xf numFmtId="0" fontId="75" fillId="0" borderId="0" xfId="0" applyFont="1" applyAlignment="1">
      <alignment horizontal="center"/>
    </xf>
    <xf numFmtId="0" fontId="81" fillId="0" borderId="0" xfId="0" applyFont="1" applyAlignment="1">
      <alignment horizontal="center"/>
    </xf>
    <xf numFmtId="0" fontId="82" fillId="0" borderId="0" xfId="0" applyFont="1"/>
    <xf numFmtId="0" fontId="50" fillId="0" borderId="0" xfId="2" applyFont="1" applyFill="1" applyBorder="1" applyAlignment="1">
      <alignment horizontal="right"/>
    </xf>
    <xf numFmtId="0" fontId="50" fillId="0" borderId="3" xfId="2" applyFont="1" applyFill="1" applyBorder="1" applyAlignment="1">
      <alignment horizontal="left"/>
    </xf>
    <xf numFmtId="0" fontId="50" fillId="0" borderId="0" xfId="2" applyFont="1" applyFill="1" applyBorder="1" applyAlignment="1">
      <alignment horizontal="left"/>
    </xf>
    <xf numFmtId="165" fontId="54" fillId="0" borderId="0" xfId="2" applyNumberFormat="1" applyFont="1" applyFill="1" applyBorder="1" applyAlignment="1">
      <alignment horizontal="right"/>
    </xf>
    <xf numFmtId="0" fontId="58" fillId="0" borderId="0" xfId="2" applyFont="1" applyFill="1" applyAlignment="1">
      <alignment horizontal="left"/>
    </xf>
    <xf numFmtId="0" fontId="58" fillId="0" borderId="2" xfId="2" applyFont="1" applyFill="1" applyBorder="1" applyAlignment="1">
      <alignment horizontal="left"/>
    </xf>
    <xf numFmtId="0" fontId="0" fillId="0" borderId="0" xfId="0" applyFill="1"/>
    <xf numFmtId="0" fontId="49" fillId="0" borderId="0" xfId="9" applyFont="1" applyFill="1" applyBorder="1"/>
    <xf numFmtId="0" fontId="65" fillId="0" borderId="0" xfId="9" applyFont="1" applyFill="1" applyBorder="1" applyAlignment="1">
      <alignment horizontal="left"/>
    </xf>
    <xf numFmtId="0" fontId="66" fillId="0" borderId="0" xfId="0" applyFont="1" applyFill="1" applyAlignment="1">
      <alignment vertical="center"/>
    </xf>
    <xf numFmtId="0" fontId="45" fillId="0" borderId="0" xfId="9" applyFont="1" applyFill="1" applyBorder="1"/>
    <xf numFmtId="0" fontId="45" fillId="0" borderId="3" xfId="9" applyFont="1" applyFill="1" applyBorder="1" applyAlignment="1">
      <alignment horizontal="left"/>
    </xf>
    <xf numFmtId="0" fontId="50" fillId="0" borderId="0" xfId="9" applyFont="1" applyFill="1" applyBorder="1" applyAlignment="1">
      <alignment horizontal="right"/>
    </xf>
    <xf numFmtId="0" fontId="51" fillId="0" borderId="0" xfId="9" applyFont="1" applyFill="1" applyAlignment="1">
      <alignment horizontal="left"/>
    </xf>
    <xf numFmtId="0" fontId="69" fillId="0" borderId="0" xfId="9" applyFont="1" applyFill="1"/>
    <xf numFmtId="165" fontId="54" fillId="0" borderId="0" xfId="2" applyNumberFormat="1" applyFont="1" applyFill="1" applyAlignment="1"/>
    <xf numFmtId="0" fontId="46" fillId="0" borderId="0" xfId="9" applyFont="1" applyFill="1"/>
    <xf numFmtId="0" fontId="50" fillId="0" borderId="0" xfId="2" applyFont="1" applyFill="1" applyBorder="1" applyAlignment="1">
      <alignment horizontal="right" vertical="center" wrapText="1"/>
    </xf>
    <xf numFmtId="0" fontId="48" fillId="0" borderId="0" xfId="4" applyFont="1" applyFill="1" applyBorder="1">
      <alignment horizontal="left"/>
    </xf>
    <xf numFmtId="0" fontId="60" fillId="0" borderId="0" xfId="4" applyFont="1" applyFill="1" applyBorder="1" applyAlignment="1">
      <alignment horizontal="center"/>
    </xf>
    <xf numFmtId="3" fontId="53" fillId="0" borderId="0" xfId="11" applyNumberFormat="1" applyFont="1" applyFill="1" applyBorder="1" applyAlignment="1">
      <alignment horizontal="right"/>
    </xf>
    <xf numFmtId="0" fontId="0" fillId="0" borderId="0" xfId="0" applyFill="1" applyBorder="1" applyAlignment="1"/>
    <xf numFmtId="0" fontId="0" fillId="0" borderId="0" xfId="0" applyFill="1" applyBorder="1"/>
    <xf numFmtId="3" fontId="53" fillId="0" borderId="0" xfId="11" applyNumberFormat="1" applyFont="1" applyFill="1" applyBorder="1" applyAlignment="1">
      <alignment horizontal="right" vertical="top"/>
    </xf>
    <xf numFmtId="0" fontId="42" fillId="0" borderId="0" xfId="0" applyFont="1" applyFill="1" applyBorder="1"/>
    <xf numFmtId="164" fontId="53" fillId="0" borderId="0" xfId="22" applyNumberFormat="1" applyFont="1" applyFill="1" applyBorder="1" applyAlignment="1">
      <alignment horizontal="right"/>
    </xf>
    <xf numFmtId="0" fontId="74" fillId="0" borderId="0" xfId="2" applyFont="1" applyFill="1" applyBorder="1" applyAlignment="1">
      <alignment horizontal="left"/>
    </xf>
    <xf numFmtId="0" fontId="58" fillId="0" borderId="0" xfId="9" applyFont="1" applyFill="1" applyBorder="1" applyAlignment="1">
      <alignment horizontal="right"/>
    </xf>
    <xf numFmtId="0" fontId="63" fillId="0" borderId="0" xfId="9" applyFont="1" applyFill="1"/>
    <xf numFmtId="0" fontId="54" fillId="0" borderId="0" xfId="2" applyFont="1" applyFill="1" applyBorder="1" applyAlignment="1">
      <alignment horizontal="left"/>
    </xf>
    <xf numFmtId="0" fontId="47" fillId="0" borderId="0" xfId="2" applyFont="1" applyFill="1" applyBorder="1" applyAlignment="1">
      <alignment horizontal="left" vertical="center" indent="3"/>
    </xf>
    <xf numFmtId="0" fontId="42" fillId="0" borderId="0" xfId="0" applyFont="1" applyFill="1" applyAlignment="1">
      <alignment horizontal="left" vertical="center" indent="3"/>
    </xf>
    <xf numFmtId="0" fontId="0" fillId="0" borderId="0" xfId="0" applyFill="1" applyAlignment="1">
      <alignment horizontal="left" vertical="center" indent="3"/>
    </xf>
    <xf numFmtId="165" fontId="54" fillId="0" borderId="0" xfId="2" applyNumberFormat="1" applyFont="1" applyAlignment="1">
      <alignment horizontal="right"/>
    </xf>
    <xf numFmtId="0" fontId="54" fillId="0" borderId="0" xfId="2" applyFont="1" applyFill="1" applyBorder="1" applyAlignment="1">
      <alignment horizontal="right"/>
    </xf>
    <xf numFmtId="0" fontId="54" fillId="0" borderId="0" xfId="0" applyFont="1" applyFill="1" applyBorder="1" applyAlignment="1">
      <alignment horizontal="right"/>
    </xf>
    <xf numFmtId="0" fontId="49" fillId="0" borderId="0" xfId="9" applyFont="1" applyFill="1" applyBorder="1" applyAlignment="1">
      <alignment wrapText="1"/>
    </xf>
    <xf numFmtId="0" fontId="0" fillId="0" borderId="0" xfId="0" applyAlignment="1"/>
    <xf numFmtId="0" fontId="53" fillId="0" borderId="0" xfId="23" applyFont="1" applyBorder="1" applyAlignment="1">
      <alignment horizontal="right" vertical="top"/>
    </xf>
    <xf numFmtId="0" fontId="47" fillId="0" borderId="0" xfId="2" applyFont="1" applyFill="1" applyBorder="1" applyAlignment="1">
      <alignment horizontal="left" vertical="center"/>
    </xf>
    <xf numFmtId="0" fontId="91" fillId="0" borderId="0" xfId="2" applyFont="1" applyFill="1" applyBorder="1" applyAlignment="1">
      <alignment horizontal="left" vertical="center"/>
    </xf>
    <xf numFmtId="164" fontId="93" fillId="0" borderId="0" xfId="22" applyNumberFormat="1" applyFont="1" applyFill="1" applyBorder="1" applyAlignment="1">
      <alignment horizontal="right"/>
    </xf>
    <xf numFmtId="0" fontId="93" fillId="0" borderId="0" xfId="0" applyFont="1" applyFill="1" applyBorder="1" applyAlignment="1">
      <alignment horizontal="right"/>
    </xf>
    <xf numFmtId="0" fontId="49" fillId="0" borderId="0" xfId="9" applyFont="1" applyBorder="1"/>
    <xf numFmtId="0" fontId="45" fillId="0" borderId="0" xfId="9" applyFont="1" applyBorder="1"/>
    <xf numFmtId="0" fontId="50" fillId="0" borderId="0" xfId="9" applyFont="1" applyBorder="1" applyAlignment="1">
      <alignment horizontal="right"/>
    </xf>
    <xf numFmtId="0" fontId="45" fillId="0" borderId="0" xfId="9" applyFont="1"/>
    <xf numFmtId="0" fontId="45" fillId="0" borderId="0" xfId="0" applyFont="1" applyFill="1" applyBorder="1"/>
    <xf numFmtId="0" fontId="0" fillId="0" borderId="0" xfId="0" applyFill="1" applyAlignment="1">
      <alignment horizontal="right" vertical="center"/>
    </xf>
    <xf numFmtId="0" fontId="47" fillId="0" borderId="0" xfId="2" applyFont="1" applyFill="1" applyBorder="1" applyAlignment="1">
      <alignment horizontal="right" vertical="center"/>
    </xf>
    <xf numFmtId="0" fontId="50" fillId="0" borderId="0" xfId="2" applyFont="1" applyBorder="1" applyAlignment="1">
      <alignment vertical="center"/>
    </xf>
    <xf numFmtId="0" fontId="50" fillId="0" borderId="3" xfId="2" applyFont="1" applyFill="1" applyBorder="1" applyAlignment="1">
      <alignment horizontal="right"/>
    </xf>
    <xf numFmtId="0" fontId="0" fillId="0" borderId="0" xfId="0" applyAlignment="1">
      <alignment horizontal="right"/>
    </xf>
    <xf numFmtId="0" fontId="0" fillId="0" borderId="0" xfId="0" applyFill="1" applyAlignment="1">
      <alignment horizontal="right"/>
    </xf>
    <xf numFmtId="0" fontId="42" fillId="0" borderId="0" xfId="0" applyFont="1" applyFill="1" applyBorder="1" applyAlignment="1">
      <alignment horizontal="left" vertical="center" indent="3"/>
    </xf>
    <xf numFmtId="0" fontId="45" fillId="0" borderId="0" xfId="0" applyFont="1" applyBorder="1"/>
    <xf numFmtId="167" fontId="61" fillId="0" borderId="0" xfId="2" applyNumberFormat="1" applyFont="1" applyBorder="1"/>
    <xf numFmtId="0" fontId="58" fillId="0" borderId="0" xfId="2" applyFont="1" applyFill="1" applyBorder="1" applyAlignment="1">
      <alignment horizontal="left"/>
    </xf>
    <xf numFmtId="0" fontId="45" fillId="0" borderId="0" xfId="2" applyFont="1"/>
    <xf numFmtId="0" fontId="50" fillId="0" borderId="0" xfId="2" applyFont="1" applyBorder="1" applyAlignment="1">
      <alignment horizontal="left"/>
    </xf>
    <xf numFmtId="165" fontId="61" fillId="0" borderId="0" xfId="2" applyNumberFormat="1" applyFont="1" applyBorder="1"/>
    <xf numFmtId="0" fontId="45" fillId="0" borderId="0" xfId="2" applyFont="1" applyBorder="1"/>
    <xf numFmtId="0" fontId="90" fillId="0" borderId="0" xfId="2" applyFont="1" applyBorder="1" applyAlignment="1">
      <alignment horizontal="left"/>
    </xf>
    <xf numFmtId="1" fontId="54" fillId="0" borderId="0" xfId="0" applyNumberFormat="1" applyFont="1" applyFill="1" applyBorder="1" applyAlignment="1">
      <alignment vertical="center"/>
    </xf>
    <xf numFmtId="0" fontId="58" fillId="0" borderId="0" xfId="2" applyFont="1" applyFill="1" applyBorder="1" applyAlignment="1">
      <alignment horizontal="left" vertical="center"/>
    </xf>
    <xf numFmtId="0" fontId="50" fillId="0" borderId="3" xfId="2" applyFont="1" applyFill="1" applyBorder="1" applyAlignment="1">
      <alignment horizontal="right" wrapText="1"/>
    </xf>
    <xf numFmtId="0" fontId="52" fillId="0" borderId="0" xfId="23" applyFont="1" applyFill="1" applyBorder="1" applyAlignment="1">
      <alignment horizontal="center" vertical="center"/>
    </xf>
    <xf numFmtId="0" fontId="53" fillId="0" borderId="0" xfId="23" applyFont="1" applyFill="1" applyBorder="1" applyAlignment="1">
      <alignment horizontal="left" vertical="top"/>
    </xf>
    <xf numFmtId="0" fontId="55" fillId="0" borderId="0" xfId="13" applyFont="1" applyFill="1" applyBorder="1" applyAlignment="1">
      <alignment vertical="center"/>
    </xf>
    <xf numFmtId="0" fontId="55" fillId="0" borderId="0" xfId="13" applyFont="1" applyFill="1" applyBorder="1" applyAlignment="1">
      <alignment horizontal="center" vertical="center"/>
    </xf>
    <xf numFmtId="164" fontId="54" fillId="0" borderId="0" xfId="22" applyNumberFormat="1" applyFont="1" applyFill="1" applyBorder="1" applyAlignment="1">
      <alignment horizontal="right"/>
    </xf>
    <xf numFmtId="0" fontId="50" fillId="0" borderId="0" xfId="2" applyFont="1" applyFill="1" applyBorder="1" applyAlignment="1">
      <alignment horizontal="right" indent="1"/>
    </xf>
    <xf numFmtId="165" fontId="54" fillId="0" borderId="0" xfId="2" applyNumberFormat="1" applyFont="1" applyAlignment="1">
      <alignment horizontal="right" vertical="center" indent="1"/>
    </xf>
    <xf numFmtId="0" fontId="50" fillId="0" borderId="3" xfId="2" applyFont="1" applyFill="1" applyBorder="1" applyAlignment="1">
      <alignment horizontal="right"/>
    </xf>
    <xf numFmtId="0" fontId="54" fillId="0" borderId="0" xfId="0" applyFont="1" applyFill="1" applyBorder="1" applyAlignment="1"/>
    <xf numFmtId="0" fontId="96" fillId="0" borderId="0" xfId="2" applyFont="1" applyFill="1" applyBorder="1" applyAlignment="1">
      <alignment horizontal="left" vertical="center"/>
    </xf>
    <xf numFmtId="0" fontId="97" fillId="0" borderId="0" xfId="0" applyFont="1" applyFill="1"/>
    <xf numFmtId="0" fontId="96" fillId="0" borderId="0" xfId="2" applyFont="1" applyFill="1" applyBorder="1" applyAlignment="1">
      <alignment horizontal="left" vertical="center" indent="3"/>
    </xf>
    <xf numFmtId="0" fontId="98" fillId="0" borderId="0" xfId="0" applyFont="1" applyFill="1" applyAlignment="1">
      <alignment horizontal="left" vertical="center" indent="3"/>
    </xf>
    <xf numFmtId="0" fontId="97" fillId="0" borderId="0" xfId="0" applyFont="1"/>
    <xf numFmtId="0" fontId="54" fillId="0" borderId="0" xfId="2" applyFont="1" applyFill="1" applyBorder="1" applyAlignment="1">
      <alignment horizontal="right" indent="1"/>
    </xf>
    <xf numFmtId="0" fontId="99" fillId="0" borderId="0" xfId="82" applyFont="1" applyAlignment="1">
      <alignment horizontal="left"/>
    </xf>
    <xf numFmtId="0" fontId="54" fillId="0" borderId="2" xfId="0" applyFont="1" applyFill="1" applyBorder="1" applyAlignment="1"/>
    <xf numFmtId="0" fontId="92" fillId="0" borderId="3" xfId="82" applyFont="1" applyBorder="1" applyAlignment="1">
      <alignment horizontal="right" wrapText="1"/>
    </xf>
    <xf numFmtId="0" fontId="74" fillId="0" borderId="0" xfId="9" applyFont="1" applyFill="1" applyAlignment="1">
      <alignment horizontal="left" vertical="center"/>
    </xf>
    <xf numFmtId="0" fontId="50" fillId="0" borderId="0" xfId="2" applyFont="1" applyFill="1" applyBorder="1" applyAlignment="1"/>
    <xf numFmtId="0" fontId="54" fillId="0" borderId="0" xfId="0" applyFont="1" applyBorder="1"/>
    <xf numFmtId="0" fontId="53" fillId="0" borderId="0" xfId="3" applyNumberFormat="1" applyFont="1" applyFill="1" applyBorder="1" applyAlignment="1">
      <alignment horizontal="right" vertical="top"/>
    </xf>
    <xf numFmtId="0" fontId="54" fillId="0" borderId="0" xfId="2" applyNumberFormat="1" applyFont="1" applyFill="1" applyBorder="1" applyAlignment="1">
      <alignment horizontal="right"/>
    </xf>
    <xf numFmtId="0" fontId="88" fillId="0" borderId="0" xfId="82" applyNumberFormat="1" applyFont="1" applyBorder="1" applyAlignment="1">
      <alignment horizontal="right"/>
    </xf>
    <xf numFmtId="0" fontId="54" fillId="0" borderId="0" xfId="82" applyNumberFormat="1" applyFont="1" applyBorder="1" applyAlignment="1">
      <alignment horizontal="right"/>
    </xf>
    <xf numFmtId="0" fontId="54" fillId="0" borderId="0" xfId="2" applyNumberFormat="1" applyFont="1" applyBorder="1" applyAlignment="1">
      <alignment horizontal="right"/>
    </xf>
    <xf numFmtId="0" fontId="97" fillId="0" borderId="0" xfId="0" applyFont="1" applyFill="1" applyBorder="1"/>
    <xf numFmtId="0" fontId="45" fillId="0" borderId="0" xfId="23" applyFont="1" applyFill="1" applyBorder="1" applyAlignment="1">
      <alignment vertical="center"/>
    </xf>
    <xf numFmtId="165" fontId="61" fillId="0" borderId="0" xfId="2" applyNumberFormat="1" applyFont="1" applyFill="1" applyBorder="1"/>
    <xf numFmtId="167" fontId="61" fillId="0" borderId="0" xfId="2" applyNumberFormat="1" applyFont="1" applyFill="1" applyBorder="1"/>
    <xf numFmtId="165" fontId="54" fillId="0" borderId="0" xfId="0" applyNumberFormat="1" applyFont="1" applyFill="1" applyBorder="1" applyAlignment="1">
      <alignment horizontal="right" vertical="center" indent="1"/>
    </xf>
    <xf numFmtId="0" fontId="45" fillId="0" borderId="0" xfId="0" applyFont="1" applyFill="1"/>
    <xf numFmtId="0" fontId="74" fillId="0" borderId="2" xfId="2" applyFont="1" applyFill="1" applyBorder="1" applyAlignment="1">
      <alignment horizontal="right" wrapText="1"/>
    </xf>
    <xf numFmtId="0" fontId="45" fillId="0" borderId="0" xfId="141"/>
    <xf numFmtId="0" fontId="45" fillId="0" borderId="0" xfId="2" applyFont="1"/>
    <xf numFmtId="0" fontId="50" fillId="0" borderId="0" xfId="2" applyFont="1" applyBorder="1" applyAlignment="1">
      <alignment horizontal="right"/>
    </xf>
    <xf numFmtId="0" fontId="47" fillId="0" borderId="0" xfId="141" applyFont="1" applyBorder="1" applyAlignment="1">
      <alignment horizontal="left" vertical="top"/>
    </xf>
    <xf numFmtId="3" fontId="53" fillId="0" borderId="0" xfId="3" applyNumberFormat="1" applyFont="1" applyBorder="1" applyAlignment="1">
      <alignment horizontal="right"/>
    </xf>
    <xf numFmtId="0" fontId="45" fillId="0" borderId="0" xfId="2" applyFont="1" applyBorder="1"/>
    <xf numFmtId="0" fontId="52" fillId="0" borderId="0" xfId="141" applyFont="1" applyBorder="1" applyAlignment="1">
      <alignment vertical="center"/>
    </xf>
    <xf numFmtId="0" fontId="45" fillId="0" borderId="0" xfId="2" applyFont="1" applyFill="1" applyBorder="1"/>
    <xf numFmtId="0" fontId="45" fillId="0" borderId="0" xfId="2" applyFont="1" applyFill="1"/>
    <xf numFmtId="0" fontId="58" fillId="0" borderId="0" xfId="2" applyFont="1" applyBorder="1" applyAlignment="1">
      <alignment horizontal="left"/>
    </xf>
    <xf numFmtId="165" fontId="54" fillId="0" borderId="0" xfId="2" applyNumberFormat="1" applyFont="1" applyBorder="1"/>
    <xf numFmtId="0" fontId="45" fillId="0" borderId="0" xfId="141" applyBorder="1" applyAlignment="1"/>
    <xf numFmtId="0" fontId="45" fillId="0" borderId="0" xfId="141" applyFont="1"/>
    <xf numFmtId="164" fontId="53" fillId="0" borderId="0" xfId="13" applyNumberFormat="1" applyFont="1" applyBorder="1" applyAlignment="1">
      <alignment horizontal="right" vertical="top"/>
    </xf>
    <xf numFmtId="0" fontId="54" fillId="0" borderId="0" xfId="13" applyFont="1" applyBorder="1" applyAlignment="1"/>
    <xf numFmtId="0" fontId="50" fillId="0" borderId="0" xfId="2" applyFont="1" applyFill="1" applyBorder="1" applyAlignment="1">
      <alignment horizontal="right"/>
    </xf>
    <xf numFmtId="0" fontId="50" fillId="0" borderId="0" xfId="2" applyFont="1" applyFill="1" applyBorder="1" applyAlignment="1">
      <alignment horizontal="left"/>
    </xf>
    <xf numFmtId="0" fontId="58" fillId="0" borderId="0" xfId="2" applyFont="1" applyFill="1" applyBorder="1" applyAlignment="1">
      <alignment horizontal="left"/>
    </xf>
    <xf numFmtId="165" fontId="54" fillId="0" borderId="0" xfId="2" applyNumberFormat="1" applyFont="1" applyFill="1" applyBorder="1" applyAlignment="1">
      <alignment horizontal="right"/>
    </xf>
    <xf numFmtId="0" fontId="58" fillId="0" borderId="0" xfId="2" applyFont="1" applyFill="1" applyAlignment="1">
      <alignment horizontal="left"/>
    </xf>
    <xf numFmtId="0" fontId="58" fillId="0" borderId="2" xfId="2" applyFont="1" applyFill="1" applyBorder="1" applyAlignment="1">
      <alignment horizontal="left"/>
    </xf>
    <xf numFmtId="0" fontId="45" fillId="0" borderId="0" xfId="141" applyFill="1"/>
    <xf numFmtId="0" fontId="45" fillId="0" borderId="0" xfId="141" applyFill="1" applyBorder="1" applyAlignment="1"/>
    <xf numFmtId="0" fontId="50" fillId="0" borderId="0" xfId="2" applyFont="1" applyFill="1" applyBorder="1" applyAlignment="1">
      <alignment horizontal="right" indent="1"/>
    </xf>
    <xf numFmtId="0" fontId="50" fillId="0" borderId="3" xfId="9" applyFont="1" applyFill="1" applyBorder="1" applyAlignment="1">
      <alignment horizontal="left" vertical="top"/>
    </xf>
    <xf numFmtId="0" fontId="53" fillId="0" borderId="0" xfId="141" applyFont="1" applyBorder="1" applyAlignment="1">
      <alignment horizontal="left" vertical="top"/>
    </xf>
    <xf numFmtId="164" fontId="53" fillId="0" borderId="0" xfId="141" applyNumberFormat="1" applyFont="1" applyBorder="1" applyAlignment="1">
      <alignment horizontal="right" vertical="top"/>
    </xf>
    <xf numFmtId="0" fontId="45" fillId="0" borderId="0" xfId="141" applyFont="1" applyBorder="1" applyAlignment="1">
      <alignment vertical="center"/>
    </xf>
    <xf numFmtId="165" fontId="61" fillId="0" borderId="0" xfId="2" applyNumberFormat="1" applyFont="1" applyBorder="1"/>
    <xf numFmtId="166" fontId="53" fillId="0" borderId="0" xfId="141" applyNumberFormat="1" applyFont="1" applyBorder="1" applyAlignment="1">
      <alignment horizontal="right" vertical="top"/>
    </xf>
    <xf numFmtId="0" fontId="54" fillId="0" borderId="2" xfId="2" applyFont="1" applyFill="1" applyBorder="1" applyAlignment="1">
      <alignment horizontal="right" indent="1"/>
    </xf>
    <xf numFmtId="0" fontId="47" fillId="0" borderId="0" xfId="2" applyFont="1" applyFill="1" applyBorder="1" applyAlignment="1">
      <alignment horizontal="left" vertical="center" indent="3"/>
    </xf>
    <xf numFmtId="0" fontId="42" fillId="0" borderId="0" xfId="141" applyFont="1" applyFill="1" applyAlignment="1">
      <alignment horizontal="left" vertical="center" indent="3"/>
    </xf>
    <xf numFmtId="164" fontId="45" fillId="0" borderId="0" xfId="2" applyNumberFormat="1" applyFont="1"/>
    <xf numFmtId="0" fontId="53" fillId="0" borderId="0" xfId="141" applyFont="1" applyBorder="1" applyAlignment="1">
      <alignment horizontal="center"/>
    </xf>
    <xf numFmtId="0" fontId="53" fillId="0" borderId="0" xfId="141" applyFont="1" applyBorder="1" applyAlignment="1"/>
    <xf numFmtId="0" fontId="45" fillId="0" borderId="0" xfId="141" applyBorder="1" applyAlignment="1">
      <alignment vertical="center"/>
    </xf>
    <xf numFmtId="0" fontId="53" fillId="0" borderId="0" xfId="141" applyFont="1" applyBorder="1" applyAlignment="1">
      <alignment vertical="top"/>
    </xf>
    <xf numFmtId="0" fontId="92" fillId="0" borderId="0" xfId="82" applyFont="1" applyBorder="1" applyAlignment="1">
      <alignment horizontal="right" wrapText="1"/>
    </xf>
    <xf numFmtId="0" fontId="92" fillId="0" borderId="0" xfId="82" applyFont="1" applyBorder="1" applyAlignment="1">
      <alignment horizontal="right"/>
    </xf>
    <xf numFmtId="0" fontId="45" fillId="0" borderId="0" xfId="2" applyFont="1"/>
    <xf numFmtId="0" fontId="50" fillId="0" borderId="0" xfId="2" applyFont="1" applyBorder="1" applyAlignment="1">
      <alignment horizontal="right"/>
    </xf>
    <xf numFmtId="0" fontId="50" fillId="0" borderId="0" xfId="2" applyFont="1" applyFill="1" applyBorder="1" applyAlignment="1">
      <alignment horizontal="right"/>
    </xf>
    <xf numFmtId="0" fontId="50" fillId="0" borderId="3" xfId="2" applyFont="1" applyFill="1" applyBorder="1" applyAlignment="1">
      <alignment horizontal="left"/>
    </xf>
    <xf numFmtId="0" fontId="50" fillId="0" borderId="0" xfId="2" applyFont="1" applyFill="1" applyBorder="1" applyAlignment="1">
      <alignment horizontal="left"/>
    </xf>
    <xf numFmtId="0" fontId="58" fillId="0" borderId="0" xfId="2" applyFont="1" applyFill="1" applyAlignment="1">
      <alignment horizontal="left"/>
    </xf>
    <xf numFmtId="0" fontId="58" fillId="0" borderId="2" xfId="2" applyFont="1" applyFill="1" applyBorder="1" applyAlignment="1">
      <alignment horizontal="left"/>
    </xf>
    <xf numFmtId="3" fontId="53" fillId="0" borderId="0" xfId="11" applyNumberFormat="1" applyFont="1" applyFill="1" applyBorder="1" applyAlignment="1">
      <alignment horizontal="right" vertical="top"/>
    </xf>
    <xf numFmtId="164" fontId="53" fillId="0" borderId="0" xfId="22" applyNumberFormat="1" applyFont="1" applyFill="1" applyBorder="1" applyAlignment="1">
      <alignment horizontal="right"/>
    </xf>
    <xf numFmtId="167" fontId="61" fillId="0" borderId="0" xfId="2" applyNumberFormat="1" applyFont="1"/>
    <xf numFmtId="165" fontId="61" fillId="0" borderId="0" xfId="2" applyNumberFormat="1" applyFont="1" applyBorder="1"/>
    <xf numFmtId="0" fontId="47" fillId="0" borderId="0" xfId="2" applyFont="1" applyFill="1" applyBorder="1" applyAlignment="1">
      <alignment horizontal="left" vertical="center" indent="3"/>
    </xf>
    <xf numFmtId="0" fontId="90" fillId="0" borderId="0" xfId="2" applyFont="1" applyBorder="1" applyAlignment="1">
      <alignment horizontal="left"/>
    </xf>
    <xf numFmtId="165" fontId="54" fillId="0" borderId="0" xfId="2" applyNumberFormat="1" applyFont="1" applyAlignment="1">
      <alignment vertical="center"/>
    </xf>
    <xf numFmtId="165" fontId="54" fillId="0" borderId="0" xfId="2" applyNumberFormat="1" applyFont="1" applyAlignment="1">
      <alignment horizontal="right" vertical="center"/>
    </xf>
    <xf numFmtId="0" fontId="54" fillId="0" borderId="0" xfId="23" applyFont="1" applyBorder="1" applyAlignment="1">
      <alignment vertical="center"/>
    </xf>
    <xf numFmtId="0" fontId="74" fillId="0" borderId="0" xfId="2" applyFont="1" applyFill="1" applyBorder="1" applyAlignment="1">
      <alignment horizontal="left"/>
    </xf>
    <xf numFmtId="0" fontId="50" fillId="0" borderId="0" xfId="2" applyFont="1" applyBorder="1" applyAlignment="1">
      <alignment horizontal="left"/>
    </xf>
    <xf numFmtId="0" fontId="45" fillId="0" borderId="0" xfId="23" applyFont="1" applyBorder="1" applyAlignment="1">
      <alignment vertical="center"/>
    </xf>
    <xf numFmtId="0" fontId="45" fillId="0" borderId="4" xfId="23" applyFont="1" applyBorder="1" applyAlignment="1">
      <alignment vertical="center"/>
    </xf>
    <xf numFmtId="165" fontId="54" fillId="0" borderId="0" xfId="2" applyNumberFormat="1" applyFont="1" applyFill="1" applyBorder="1" applyAlignment="1">
      <alignment vertical="center"/>
    </xf>
    <xf numFmtId="0" fontId="50" fillId="0" borderId="0" xfId="2" applyFont="1" applyFill="1" applyBorder="1" applyAlignment="1">
      <alignment horizontal="right"/>
    </xf>
    <xf numFmtId="0" fontId="0" fillId="0" borderId="0" xfId="0" applyFill="1" applyAlignment="1"/>
    <xf numFmtId="165" fontId="61" fillId="0" borderId="0" xfId="2" applyNumberFormat="1" applyFont="1" applyBorder="1" applyAlignment="1"/>
    <xf numFmtId="0" fontId="58" fillId="0" borderId="0" xfId="2" applyFont="1" applyFill="1" applyBorder="1" applyAlignment="1">
      <alignment horizontal="left" vertical="center"/>
    </xf>
    <xf numFmtId="0" fontId="101" fillId="0" borderId="0" xfId="0" applyFont="1" applyFill="1"/>
    <xf numFmtId="0" fontId="58" fillId="0" borderId="0" xfId="2" applyFont="1" applyFill="1" applyBorder="1" applyAlignment="1">
      <alignment horizontal="right"/>
    </xf>
    <xf numFmtId="0" fontId="45" fillId="0" borderId="0" xfId="141" applyFill="1" applyBorder="1"/>
    <xf numFmtId="0" fontId="45" fillId="0" borderId="0" xfId="141" applyFill="1" applyAlignment="1">
      <alignment horizontal="left" vertical="center" indent="3"/>
    </xf>
    <xf numFmtId="0" fontId="54" fillId="0" borderId="2" xfId="141" applyFont="1" applyFill="1" applyBorder="1" applyAlignment="1"/>
    <xf numFmtId="0" fontId="54" fillId="0" borderId="0" xfId="141" applyFont="1" applyFill="1" applyBorder="1" applyAlignment="1"/>
    <xf numFmtId="0" fontId="45" fillId="0" borderId="0" xfId="482" applyBorder="1" applyAlignment="1"/>
    <xf numFmtId="0" fontId="53" fillId="0" borderId="0" xfId="141" applyFont="1" applyBorder="1" applyAlignment="1">
      <alignment horizontal="left"/>
    </xf>
    <xf numFmtId="164" fontId="53" fillId="0" borderId="0" xfId="141" applyNumberFormat="1" applyFont="1" applyBorder="1" applyAlignment="1">
      <alignment horizontal="right"/>
    </xf>
    <xf numFmtId="0" fontId="50" fillId="0" borderId="0" xfId="9" applyFont="1" applyFill="1" applyBorder="1" applyAlignment="1">
      <alignment horizontal="right" wrapText="1"/>
    </xf>
    <xf numFmtId="0" fontId="51" fillId="0" borderId="0" xfId="9" applyFont="1" applyFill="1" applyBorder="1" applyAlignment="1">
      <alignment horizontal="left" wrapText="1"/>
    </xf>
    <xf numFmtId="0" fontId="50" fillId="0" borderId="0" xfId="9" applyFont="1" applyFill="1" applyBorder="1" applyAlignment="1">
      <alignment horizontal="left" vertical="top"/>
    </xf>
    <xf numFmtId="0" fontId="74" fillId="0" borderId="7" xfId="2" applyFont="1" applyFill="1" applyBorder="1" applyAlignment="1">
      <alignment horizontal="left"/>
    </xf>
    <xf numFmtId="0" fontId="58" fillId="0" borderId="0" xfId="2" applyFont="1" applyFill="1" applyBorder="1" applyAlignment="1">
      <alignment horizontal="right" indent="1"/>
    </xf>
    <xf numFmtId="0" fontId="58" fillId="0" borderId="0" xfId="2" applyFont="1" applyBorder="1" applyAlignment="1">
      <alignment horizontal="right"/>
    </xf>
    <xf numFmtId="0" fontId="104" fillId="0" borderId="0" xfId="4" applyFont="1" applyFill="1" applyBorder="1" applyAlignment="1">
      <alignment horizontal="center"/>
    </xf>
    <xf numFmtId="0" fontId="90" fillId="0" borderId="0" xfId="2" applyFont="1" applyFill="1" applyBorder="1" applyAlignment="1">
      <alignment horizontal="left"/>
    </xf>
    <xf numFmtId="0" fontId="105" fillId="0" borderId="0" xfId="4" applyFont="1" applyFill="1">
      <alignment horizontal="left"/>
    </xf>
    <xf numFmtId="0" fontId="104" fillId="0" borderId="0" xfId="4" applyFont="1" applyFill="1" applyAlignment="1">
      <alignment horizontal="center"/>
    </xf>
    <xf numFmtId="0" fontId="54" fillId="0" borderId="0" xfId="0" applyFont="1" applyFill="1"/>
    <xf numFmtId="0" fontId="54" fillId="0" borderId="0" xfId="2" applyFont="1" applyFill="1" applyBorder="1" applyAlignment="1">
      <alignment horizontal="right" vertical="center"/>
    </xf>
    <xf numFmtId="0" fontId="88" fillId="0" borderId="0" xfId="82" applyNumberFormat="1" applyFont="1" applyFill="1" applyBorder="1" applyAlignment="1">
      <alignment horizontal="right"/>
    </xf>
    <xf numFmtId="0" fontId="54" fillId="0" borderId="0" xfId="82" applyNumberFormat="1" applyFont="1" applyFill="1" applyBorder="1" applyAlignment="1">
      <alignment horizontal="right"/>
    </xf>
    <xf numFmtId="0" fontId="0" fillId="0" borderId="2" xfId="0" applyFill="1" applyBorder="1"/>
    <xf numFmtId="0" fontId="45" fillId="0" borderId="0" xfId="2" applyFont="1"/>
    <xf numFmtId="3" fontId="53" fillId="0" borderId="0" xfId="3" applyNumberFormat="1" applyFont="1" applyBorder="1" applyAlignment="1">
      <alignment horizontal="right"/>
    </xf>
    <xf numFmtId="164" fontId="53" fillId="0" borderId="0" xfId="3" applyNumberFormat="1" applyFont="1" applyFill="1" applyBorder="1" applyAlignment="1">
      <alignment horizontal="right" vertical="top"/>
    </xf>
    <xf numFmtId="0" fontId="45" fillId="0" borderId="0" xfId="15" applyBorder="1" applyAlignment="1"/>
    <xf numFmtId="0" fontId="53" fillId="0" borderId="0" xfId="23" applyFont="1" applyBorder="1" applyAlignment="1">
      <alignment horizontal="center"/>
    </xf>
    <xf numFmtId="0" fontId="58" fillId="0" borderId="0" xfId="2" applyFont="1" applyFill="1" applyBorder="1" applyAlignment="1">
      <alignment horizontal="left"/>
    </xf>
    <xf numFmtId="0" fontId="58" fillId="0" borderId="0" xfId="2" applyFont="1" applyFill="1" applyAlignment="1">
      <alignment horizontal="left"/>
    </xf>
    <xf numFmtId="0" fontId="58" fillId="0" borderId="2" xfId="2" applyFont="1" applyFill="1" applyBorder="1" applyAlignment="1">
      <alignment horizontal="left"/>
    </xf>
    <xf numFmtId="0" fontId="78" fillId="0" borderId="0" xfId="2" applyFont="1" applyFill="1" applyBorder="1" applyAlignment="1">
      <alignment horizontal="left" vertical="center"/>
    </xf>
    <xf numFmtId="3" fontId="53" fillId="0" borderId="0" xfId="11" applyNumberFormat="1" applyFont="1" applyFill="1" applyBorder="1" applyAlignment="1">
      <alignment horizontal="right" vertical="top"/>
    </xf>
    <xf numFmtId="165" fontId="61" fillId="0" borderId="0" xfId="2" applyNumberFormat="1" applyFont="1" applyBorder="1"/>
    <xf numFmtId="0" fontId="54" fillId="0" borderId="0" xfId="2" applyFont="1" applyFill="1" applyBorder="1" applyAlignment="1"/>
    <xf numFmtId="0" fontId="54" fillId="0" borderId="0" xfId="2" applyFont="1" applyFill="1" applyBorder="1" applyAlignment="1">
      <alignment horizontal="right"/>
    </xf>
    <xf numFmtId="0" fontId="50" fillId="0" borderId="3" xfId="2" applyFont="1" applyFill="1" applyBorder="1" applyAlignment="1">
      <alignment horizontal="right"/>
    </xf>
    <xf numFmtId="165" fontId="54" fillId="0" borderId="0" xfId="2" applyNumberFormat="1" applyFont="1" applyBorder="1" applyAlignment="1">
      <alignment vertical="center"/>
    </xf>
    <xf numFmtId="165" fontId="54" fillId="0" borderId="0" xfId="2" applyNumberFormat="1" applyFont="1" applyBorder="1" applyAlignment="1">
      <alignment horizontal="right" vertical="center"/>
    </xf>
    <xf numFmtId="0" fontId="52" fillId="0" borderId="0" xfId="23" applyFont="1" applyFill="1" applyBorder="1" applyAlignment="1">
      <alignment vertical="center"/>
    </xf>
    <xf numFmtId="0" fontId="54" fillId="0" borderId="0" xfId="23" applyFont="1" applyBorder="1" applyAlignment="1">
      <alignment vertical="center"/>
    </xf>
    <xf numFmtId="0" fontId="45" fillId="0" borderId="0" xfId="141" applyBorder="1"/>
    <xf numFmtId="0" fontId="45" fillId="0" borderId="0" xfId="141" applyFill="1"/>
    <xf numFmtId="0" fontId="102" fillId="0" borderId="0" xfId="2" applyFont="1" applyFill="1" applyBorder="1" applyAlignment="1">
      <alignment horizontal="right"/>
    </xf>
    <xf numFmtId="0" fontId="50" fillId="0" borderId="0" xfId="2" applyFont="1" applyBorder="1" applyAlignment="1">
      <alignment horizontal="right"/>
    </xf>
    <xf numFmtId="0" fontId="50" fillId="0" borderId="0" xfId="2" applyFont="1" applyFill="1" applyBorder="1" applyAlignment="1">
      <alignment horizontal="right"/>
    </xf>
    <xf numFmtId="0" fontId="50" fillId="0" borderId="0" xfId="2" applyFont="1" applyFill="1" applyBorder="1" applyAlignment="1">
      <alignment horizontal="left"/>
    </xf>
    <xf numFmtId="0" fontId="45" fillId="0" borderId="0" xfId="141"/>
    <xf numFmtId="0" fontId="50" fillId="0" borderId="4" xfId="9" applyFont="1" applyFill="1" applyBorder="1" applyAlignment="1">
      <alignment horizontal="left" vertical="top"/>
    </xf>
    <xf numFmtId="0" fontId="50" fillId="0" borderId="4" xfId="9" applyFont="1" applyFill="1" applyBorder="1" applyAlignment="1">
      <alignment wrapText="1"/>
    </xf>
    <xf numFmtId="0" fontId="50" fillId="0" borderId="2" xfId="9" applyFont="1" applyFill="1" applyBorder="1" applyAlignment="1">
      <alignment horizontal="right" wrapText="1"/>
    </xf>
    <xf numFmtId="0" fontId="109" fillId="0" borderId="0" xfId="3" applyNumberFormat="1" applyFont="1" applyFill="1" applyBorder="1" applyAlignment="1">
      <alignment horizontal="left" vertical="top"/>
    </xf>
    <xf numFmtId="0" fontId="50" fillId="0" borderId="3" xfId="9" applyFont="1" applyFill="1" applyBorder="1" applyAlignment="1">
      <alignment horizontal="right" wrapText="1"/>
    </xf>
    <xf numFmtId="0" fontId="50" fillId="0" borderId="4" xfId="9" applyFont="1" applyFill="1" applyBorder="1" applyAlignment="1">
      <alignment horizontal="center" wrapText="1"/>
    </xf>
    <xf numFmtId="0" fontId="50" fillId="0" borderId="4" xfId="9" applyFont="1" applyFill="1" applyBorder="1" applyAlignment="1">
      <alignment horizontal="center"/>
    </xf>
    <xf numFmtId="0" fontId="110" fillId="0" borderId="0" xfId="141" applyFont="1"/>
    <xf numFmtId="167" fontId="61" fillId="0" borderId="0" xfId="2" applyNumberFormat="1" applyFont="1" applyFill="1"/>
    <xf numFmtId="0" fontId="52" fillId="0" borderId="0" xfId="14" applyFont="1" applyFill="1" applyBorder="1" applyAlignment="1">
      <alignment vertical="center"/>
    </xf>
    <xf numFmtId="165" fontId="54" fillId="0" borderId="0" xfId="2" applyNumberFormat="1" applyFont="1" applyFill="1" applyAlignment="1">
      <alignment horizontal="right" vertical="center" indent="1"/>
    </xf>
    <xf numFmtId="165" fontId="54" fillId="0" borderId="0" xfId="2" applyNumberFormat="1" applyFont="1" applyFill="1" applyAlignment="1">
      <alignment vertical="center"/>
    </xf>
    <xf numFmtId="167" fontId="53" fillId="0" borderId="0" xfId="139" applyNumberFormat="1" applyFont="1" applyBorder="1" applyAlignment="1">
      <alignment horizontal="right"/>
    </xf>
    <xf numFmtId="0" fontId="47" fillId="0" borderId="0" xfId="0" applyFont="1" applyFill="1" applyBorder="1" applyAlignment="1">
      <alignment horizontal="left" vertical="top"/>
    </xf>
    <xf numFmtId="0" fontId="68" fillId="0" borderId="0" xfId="27" applyFont="1" applyFill="1" applyBorder="1" applyAlignment="1"/>
    <xf numFmtId="0" fontId="50" fillId="0" borderId="0" xfId="9" applyFont="1" applyFill="1" applyBorder="1" applyAlignment="1">
      <alignment horizontal="right" vertical="top" wrapText="1"/>
    </xf>
    <xf numFmtId="0" fontId="50" fillId="0" borderId="0" xfId="9" applyFont="1" applyFill="1" applyBorder="1" applyAlignment="1">
      <alignment horizontal="center" vertical="top" wrapText="1"/>
    </xf>
    <xf numFmtId="0" fontId="0" fillId="0" borderId="2" xfId="0" applyBorder="1"/>
    <xf numFmtId="0" fontId="50" fillId="0" borderId="2" xfId="9" applyFont="1" applyFill="1" applyBorder="1" applyAlignment="1">
      <alignment horizontal="center" wrapText="1"/>
    </xf>
    <xf numFmtId="0" fontId="45" fillId="0" borderId="0" xfId="141" applyFill="1" applyAlignment="1"/>
    <xf numFmtId="0" fontId="45" fillId="0" borderId="0" xfId="141" applyFont="1" applyAlignment="1"/>
    <xf numFmtId="0" fontId="45" fillId="0" borderId="0" xfId="141" applyAlignment="1"/>
    <xf numFmtId="0" fontId="110" fillId="0" borderId="0" xfId="141" applyFont="1" applyBorder="1"/>
    <xf numFmtId="0" fontId="50" fillId="0" borderId="0" xfId="2" applyFont="1" applyFill="1" applyBorder="1" applyAlignment="1">
      <alignment horizontal="right" wrapText="1"/>
    </xf>
    <xf numFmtId="0" fontId="50" fillId="0" borderId="0" xfId="9" applyFont="1" applyFill="1" applyBorder="1" applyAlignment="1">
      <alignment horizontal="right" vertical="top"/>
    </xf>
    <xf numFmtId="0" fontId="50" fillId="0" borderId="0" xfId="9" applyFont="1" applyFill="1" applyBorder="1" applyAlignment="1">
      <alignment horizontal="center" vertical="top"/>
    </xf>
    <xf numFmtId="0" fontId="50" fillId="0" borderId="0" xfId="9" applyFont="1" applyFill="1" applyBorder="1" applyAlignment="1">
      <alignment vertical="top" wrapText="1"/>
    </xf>
    <xf numFmtId="0" fontId="50" fillId="0" borderId="4" xfId="9" applyFont="1" applyFill="1" applyBorder="1" applyAlignment="1">
      <alignment horizontal="left"/>
    </xf>
    <xf numFmtId="0" fontId="50" fillId="0" borderId="2" xfId="9" applyFont="1" applyFill="1" applyBorder="1" applyAlignment="1">
      <alignment horizontal="left"/>
    </xf>
    <xf numFmtId="0" fontId="50" fillId="0" borderId="4" xfId="9" applyFont="1" applyFill="1" applyBorder="1" applyAlignment="1">
      <alignment horizontal="right" vertical="top"/>
    </xf>
    <xf numFmtId="0" fontId="0" fillId="0" borderId="2" xfId="0" applyBorder="1" applyAlignment="1"/>
    <xf numFmtId="0" fontId="54" fillId="0" borderId="0" xfId="23" applyFont="1" applyFill="1" applyBorder="1" applyAlignment="1">
      <alignment vertical="center"/>
    </xf>
    <xf numFmtId="0" fontId="54" fillId="0" borderId="4" xfId="23" applyFont="1" applyFill="1" applyBorder="1" applyAlignment="1">
      <alignment vertical="center"/>
    </xf>
    <xf numFmtId="0" fontId="45" fillId="0" borderId="0" xfId="141" applyFill="1" applyAlignment="1">
      <alignment vertical="center"/>
    </xf>
    <xf numFmtId="0" fontId="45" fillId="0" borderId="0" xfId="141" applyFont="1" applyAlignment="1">
      <alignment vertical="center"/>
    </xf>
    <xf numFmtId="0" fontId="45" fillId="0" borderId="0" xfId="141" applyAlignment="1">
      <alignment vertical="center"/>
    </xf>
    <xf numFmtId="0" fontId="45" fillId="0" borderId="0" xfId="141" applyFont="1" applyFill="1" applyBorder="1" applyAlignment="1">
      <alignment vertical="center"/>
    </xf>
    <xf numFmtId="0" fontId="53" fillId="0" borderId="0" xfId="141" applyFont="1" applyFill="1" applyBorder="1" applyAlignment="1">
      <alignment horizontal="left" vertical="top"/>
    </xf>
    <xf numFmtId="0" fontId="52" fillId="0" borderId="0" xfId="141" applyFont="1" applyFill="1" applyBorder="1" applyAlignment="1">
      <alignment vertical="center"/>
    </xf>
    <xf numFmtId="0" fontId="45" fillId="0" borderId="0" xfId="141" applyFill="1" applyBorder="1" applyAlignment="1">
      <alignment vertical="center"/>
    </xf>
    <xf numFmtId="0" fontId="54" fillId="0" borderId="2" xfId="23" applyFont="1" applyFill="1" applyBorder="1" applyAlignment="1">
      <alignment vertical="center"/>
    </xf>
    <xf numFmtId="0" fontId="54" fillId="0" borderId="0" xfId="141" applyFont="1" applyFill="1" applyBorder="1"/>
    <xf numFmtId="164" fontId="53" fillId="0" borderId="0" xfId="141" applyNumberFormat="1" applyFont="1" applyFill="1" applyBorder="1" applyAlignment="1">
      <alignment horizontal="right"/>
    </xf>
    <xf numFmtId="0" fontId="53" fillId="0" borderId="0" xfId="141" applyFont="1" applyFill="1" applyBorder="1" applyAlignment="1">
      <alignment horizontal="left"/>
    </xf>
    <xf numFmtId="0" fontId="45" fillId="0" borderId="0" xfId="24" applyFont="1" applyBorder="1" applyAlignment="1">
      <alignment vertical="center" wrapText="1"/>
    </xf>
    <xf numFmtId="0" fontId="53" fillId="0" borderId="0" xfId="24" applyFont="1" applyBorder="1" applyAlignment="1">
      <alignment vertical="top" wrapText="1"/>
    </xf>
    <xf numFmtId="0" fontId="58" fillId="0" borderId="0" xfId="2" applyFont="1" applyBorder="1" applyAlignment="1">
      <alignment horizontal="left" vertical="center"/>
    </xf>
    <xf numFmtId="171" fontId="53" fillId="0" borderId="0" xfId="22" applyNumberFormat="1" applyFont="1" applyBorder="1" applyAlignment="1">
      <alignment horizontal="right"/>
    </xf>
    <xf numFmtId="0" fontId="50" fillId="0" borderId="4" xfId="9" applyFont="1" applyFill="1" applyBorder="1" applyAlignment="1">
      <alignment horizontal="center" vertical="center" wrapText="1"/>
    </xf>
    <xf numFmtId="0" fontId="50" fillId="0" borderId="2" xfId="9" applyFont="1" applyFill="1" applyBorder="1" applyAlignment="1">
      <alignment horizontal="center"/>
    </xf>
    <xf numFmtId="0" fontId="50" fillId="0" borderId="2" xfId="9" applyFont="1" applyFill="1" applyBorder="1" applyAlignment="1">
      <alignment wrapText="1"/>
    </xf>
    <xf numFmtId="0" fontId="74" fillId="0" borderId="7" xfId="2" applyFont="1" applyFill="1" applyBorder="1" applyAlignment="1">
      <alignment horizontal="left" vertical="center"/>
    </xf>
    <xf numFmtId="0" fontId="50" fillId="0" borderId="0" xfId="2" applyFont="1" applyFill="1" applyBorder="1" applyAlignment="1">
      <alignment horizontal="right"/>
    </xf>
    <xf numFmtId="0" fontId="50" fillId="0" borderId="3" xfId="2" applyFont="1" applyFill="1" applyBorder="1" applyAlignment="1">
      <alignment horizontal="right" indent="1"/>
    </xf>
    <xf numFmtId="0" fontId="0" fillId="0" borderId="0" xfId="0" applyAlignment="1">
      <alignment vertical="center"/>
    </xf>
    <xf numFmtId="0" fontId="0" fillId="0" borderId="0" xfId="0" applyFill="1" applyAlignment="1">
      <alignment vertical="center"/>
    </xf>
    <xf numFmtId="165" fontId="0" fillId="0" borderId="0" xfId="0" applyNumberFormat="1"/>
    <xf numFmtId="0" fontId="45" fillId="0" borderId="2" xfId="9" applyFont="1" applyBorder="1"/>
    <xf numFmtId="0" fontId="58" fillId="0" borderId="0" xfId="2" applyFont="1" applyFill="1" applyBorder="1" applyAlignment="1">
      <alignment horizontal="left" vertical="center"/>
    </xf>
    <xf numFmtId="0" fontId="50" fillId="0" borderId="0" xfId="9" applyFont="1" applyFill="1"/>
    <xf numFmtId="0" fontId="45" fillId="0" borderId="0" xfId="24" applyFont="1" applyFill="1" applyBorder="1" applyAlignment="1">
      <alignment vertical="center"/>
    </xf>
    <xf numFmtId="0" fontId="45" fillId="0" borderId="0" xfId="24" applyFill="1" applyBorder="1" applyAlignment="1"/>
    <xf numFmtId="0" fontId="53" fillId="0" borderId="0" xfId="24" applyFont="1" applyFill="1" applyBorder="1" applyAlignment="1">
      <alignment horizontal="center"/>
    </xf>
    <xf numFmtId="0" fontId="53" fillId="0" borderId="0" xfId="24" applyFont="1" applyFill="1" applyBorder="1" applyAlignment="1">
      <alignment vertical="top"/>
    </xf>
    <xf numFmtId="164" fontId="53" fillId="0" borderId="0" xfId="24" applyNumberFormat="1" applyFont="1" applyFill="1" applyBorder="1" applyAlignment="1">
      <alignment horizontal="right" vertical="top"/>
    </xf>
    <xf numFmtId="0" fontId="62" fillId="0" borderId="0" xfId="10" applyFont="1" applyFill="1" applyBorder="1" applyAlignment="1">
      <alignment horizontal="right"/>
    </xf>
    <xf numFmtId="0" fontId="46" fillId="0" borderId="0" xfId="9" applyFont="1" applyFill="1" applyBorder="1" applyAlignment="1">
      <alignment horizontal="right"/>
    </xf>
    <xf numFmtId="3" fontId="53" fillId="0" borderId="0" xfId="10" applyNumberFormat="1" applyFont="1" applyFill="1" applyBorder="1" applyAlignment="1">
      <alignment horizontal="right" vertical="top"/>
    </xf>
    <xf numFmtId="0" fontId="52" fillId="0" borderId="0" xfId="10" applyFont="1" applyFill="1" applyBorder="1" applyAlignment="1">
      <alignment horizontal="right"/>
    </xf>
    <xf numFmtId="0" fontId="56" fillId="0" borderId="0" xfId="10" applyFont="1" applyFill="1" applyBorder="1" applyAlignment="1">
      <alignment horizontal="left" vertical="top"/>
    </xf>
    <xf numFmtId="0" fontId="70" fillId="0" borderId="0" xfId="10" applyFont="1" applyFill="1" applyBorder="1" applyAlignment="1">
      <alignment vertical="center"/>
    </xf>
    <xf numFmtId="164" fontId="56" fillId="0" borderId="0" xfId="10" applyNumberFormat="1" applyFont="1" applyFill="1" applyBorder="1" applyAlignment="1">
      <alignment horizontal="right" vertical="top"/>
    </xf>
    <xf numFmtId="0" fontId="45" fillId="0" borderId="0" xfId="10" applyFill="1" applyBorder="1" applyAlignment="1"/>
    <xf numFmtId="0" fontId="45" fillId="0" borderId="0" xfId="9" applyFont="1" applyFill="1" applyBorder="1" applyAlignment="1">
      <alignment horizontal="left"/>
    </xf>
    <xf numFmtId="0" fontId="50" fillId="0" borderId="0" xfId="9" applyFont="1" applyFill="1" applyBorder="1" applyAlignment="1">
      <alignment horizontal="right"/>
    </xf>
    <xf numFmtId="0" fontId="58" fillId="0" borderId="2" xfId="2" applyFont="1" applyFill="1" applyBorder="1" applyAlignment="1">
      <alignment horizontal="left"/>
    </xf>
    <xf numFmtId="0" fontId="54" fillId="0" borderId="2" xfId="2" applyFont="1" applyFill="1" applyBorder="1" applyAlignment="1"/>
    <xf numFmtId="164" fontId="53" fillId="0" borderId="2" xfId="3" applyNumberFormat="1" applyFont="1" applyFill="1" applyBorder="1" applyAlignment="1">
      <alignment vertical="top"/>
    </xf>
    <xf numFmtId="0" fontId="58" fillId="0" borderId="0" xfId="2" applyFont="1" applyFill="1" applyAlignment="1">
      <alignment horizontal="left"/>
    </xf>
    <xf numFmtId="164" fontId="53" fillId="0" borderId="0" xfId="3" applyNumberFormat="1" applyFont="1" applyFill="1" applyBorder="1" applyAlignment="1">
      <alignment vertical="top"/>
    </xf>
    <xf numFmtId="0" fontId="58" fillId="0" borderId="0" xfId="9" applyFont="1" applyFill="1" applyBorder="1" applyAlignment="1">
      <alignment horizontal="right"/>
    </xf>
    <xf numFmtId="0" fontId="45" fillId="0" borderId="0" xfId="2" applyFont="1"/>
    <xf numFmtId="165" fontId="61" fillId="0" borderId="0" xfId="2" applyNumberFormat="1" applyFont="1" applyBorder="1"/>
    <xf numFmtId="3" fontId="53" fillId="0" borderId="2" xfId="11" applyNumberFormat="1" applyFont="1" applyFill="1" applyBorder="1" applyAlignment="1">
      <alignment horizontal="right" vertical="top"/>
    </xf>
    <xf numFmtId="0" fontId="54" fillId="0" borderId="0" xfId="23" applyFont="1" applyBorder="1" applyAlignment="1">
      <alignment vertical="center"/>
    </xf>
    <xf numFmtId="0" fontId="45" fillId="0" borderId="0" xfId="2" applyFont="1" applyBorder="1"/>
    <xf numFmtId="3" fontId="53" fillId="0" borderId="0" xfId="10" applyNumberFormat="1" applyFont="1" applyFill="1" applyBorder="1" applyAlignment="1">
      <alignment horizontal="right"/>
    </xf>
    <xf numFmtId="0" fontId="54" fillId="0" borderId="2" xfId="23" applyFont="1" applyBorder="1" applyAlignment="1">
      <alignment vertical="center"/>
    </xf>
    <xf numFmtId="164" fontId="93" fillId="0" borderId="2" xfId="3" applyNumberFormat="1" applyFont="1" applyFill="1" applyBorder="1" applyAlignment="1">
      <alignment horizontal="right" vertical="top"/>
    </xf>
    <xf numFmtId="0" fontId="93" fillId="0" borderId="2" xfId="2" applyFont="1" applyFill="1" applyBorder="1" applyAlignment="1">
      <alignment horizontal="right"/>
    </xf>
    <xf numFmtId="164" fontId="93" fillId="0" borderId="0" xfId="3" applyNumberFormat="1" applyFont="1" applyFill="1" applyBorder="1" applyAlignment="1">
      <alignment horizontal="right" vertical="top"/>
    </xf>
    <xf numFmtId="0" fontId="93" fillId="0" borderId="0" xfId="2" applyFont="1" applyFill="1" applyAlignment="1">
      <alignment horizontal="right"/>
    </xf>
    <xf numFmtId="0" fontId="112" fillId="0" borderId="0" xfId="2" applyFont="1" applyFill="1" applyBorder="1" applyAlignment="1">
      <alignment horizontal="right"/>
    </xf>
    <xf numFmtId="0" fontId="93" fillId="0" borderId="0" xfId="0" applyFont="1"/>
    <xf numFmtId="0" fontId="110" fillId="0" borderId="0" xfId="0" applyFont="1"/>
    <xf numFmtId="0" fontId="112" fillId="0" borderId="2" xfId="2" applyFont="1" applyFill="1" applyBorder="1" applyAlignment="1">
      <alignment horizontal="left"/>
    </xf>
    <xf numFmtId="0" fontId="112" fillId="0" borderId="0" xfId="2" applyFont="1" applyFill="1" applyAlignment="1">
      <alignment horizontal="left"/>
    </xf>
    <xf numFmtId="0" fontId="50" fillId="0" borderId="0" xfId="141" applyFont="1" applyBorder="1" applyAlignment="1">
      <alignment horizontal="right"/>
    </xf>
    <xf numFmtId="3" fontId="93" fillId="0" borderId="2" xfId="11" applyNumberFormat="1" applyFont="1" applyFill="1" applyBorder="1" applyAlignment="1">
      <alignment horizontal="right" vertical="top"/>
    </xf>
    <xf numFmtId="0" fontId="93" fillId="0" borderId="2" xfId="23" applyFont="1" applyFill="1" applyBorder="1" applyAlignment="1">
      <alignment vertical="center"/>
    </xf>
    <xf numFmtId="3" fontId="93" fillId="0" borderId="0" xfId="11" applyNumberFormat="1" applyFont="1" applyFill="1" applyBorder="1" applyAlignment="1">
      <alignment horizontal="right" vertical="top"/>
    </xf>
    <xf numFmtId="0" fontId="93" fillId="0" borderId="0" xfId="23" applyFont="1" applyFill="1" applyBorder="1" applyAlignment="1">
      <alignment vertical="center"/>
    </xf>
    <xf numFmtId="165" fontId="93" fillId="0" borderId="0" xfId="2" applyNumberFormat="1" applyFont="1" applyFill="1" applyBorder="1"/>
    <xf numFmtId="0" fontId="114" fillId="0" borderId="0" xfId="2" applyFont="1" applyFill="1" applyBorder="1" applyAlignment="1">
      <alignment horizontal="right"/>
    </xf>
    <xf numFmtId="0" fontId="83" fillId="0" borderId="0" xfId="2" applyFont="1" applyFill="1" applyBorder="1"/>
    <xf numFmtId="0" fontId="115" fillId="0" borderId="0" xfId="2" applyFont="1" applyFill="1" applyBorder="1" applyAlignment="1">
      <alignment horizontal="left" vertical="center"/>
    </xf>
    <xf numFmtId="1" fontId="93" fillId="0" borderId="0" xfId="22" applyNumberFormat="1" applyFont="1" applyFill="1" applyBorder="1" applyAlignment="1">
      <alignment vertical="center"/>
    </xf>
    <xf numFmtId="164" fontId="93" fillId="0" borderId="0" xfId="22" applyNumberFormat="1" applyFont="1" applyBorder="1" applyAlignment="1">
      <alignment horizontal="right"/>
    </xf>
    <xf numFmtId="164" fontId="93" fillId="0" borderId="0" xfId="22" applyNumberFormat="1" applyFont="1" applyBorder="1" applyAlignment="1"/>
    <xf numFmtId="0" fontId="110" fillId="0" borderId="0" xfId="0" applyFont="1" applyBorder="1"/>
    <xf numFmtId="1" fontId="93" fillId="0" borderId="0" xfId="2" applyNumberFormat="1" applyFont="1" applyFill="1" applyBorder="1" applyAlignment="1">
      <alignment horizontal="right" vertical="center"/>
    </xf>
    <xf numFmtId="1" fontId="93" fillId="0" borderId="0" xfId="11" applyNumberFormat="1" applyFont="1" applyFill="1" applyBorder="1" applyAlignment="1">
      <alignment vertical="center"/>
    </xf>
    <xf numFmtId="1" fontId="93" fillId="0" borderId="0" xfId="2" applyNumberFormat="1" applyFont="1" applyFill="1" applyBorder="1" applyAlignment="1">
      <alignment vertical="center"/>
    </xf>
    <xf numFmtId="1" fontId="93" fillId="0" borderId="0" xfId="0" applyNumberFormat="1" applyFont="1" applyFill="1" applyBorder="1" applyAlignment="1">
      <alignment horizontal="right" vertical="center"/>
    </xf>
    <xf numFmtId="0" fontId="114" fillId="0" borderId="0" xfId="2" applyFont="1" applyBorder="1" applyAlignment="1">
      <alignment horizontal="right"/>
    </xf>
    <xf numFmtId="0" fontId="110" fillId="0" borderId="0" xfId="0" applyFont="1" applyFill="1" applyBorder="1"/>
    <xf numFmtId="0" fontId="114" fillId="0" borderId="0" xfId="2" applyFont="1" applyBorder="1" applyAlignment="1"/>
    <xf numFmtId="0" fontId="93" fillId="0" borderId="0" xfId="23" applyFont="1" applyBorder="1" applyAlignment="1">
      <alignment horizontal="right" vertical="top"/>
    </xf>
    <xf numFmtId="1" fontId="93" fillId="0" borderId="0" xfId="2" applyNumberFormat="1" applyFont="1" applyBorder="1" applyAlignment="1">
      <alignment vertical="center"/>
    </xf>
    <xf numFmtId="0" fontId="116" fillId="0" borderId="0" xfId="0" applyFont="1" applyFill="1" applyBorder="1" applyAlignment="1">
      <alignment horizontal="right" vertical="center"/>
    </xf>
    <xf numFmtId="169" fontId="93" fillId="0" borderId="0" xfId="22" applyNumberFormat="1" applyFont="1" applyBorder="1" applyAlignment="1">
      <alignment horizontal="right"/>
    </xf>
    <xf numFmtId="0" fontId="110" fillId="0" borderId="0" xfId="0" applyFont="1" applyFill="1" applyBorder="1" applyAlignment="1"/>
    <xf numFmtId="0" fontId="112" fillId="0" borderId="0" xfId="2" applyFont="1" applyFill="1" applyBorder="1" applyAlignment="1">
      <alignment horizontal="left" vertical="center"/>
    </xf>
    <xf numFmtId="165" fontId="117" fillId="0" borderId="0" xfId="2" applyNumberFormat="1" applyFont="1" applyBorder="1"/>
    <xf numFmtId="0" fontId="114" fillId="0" borderId="0" xfId="2" applyFont="1" applyBorder="1" applyAlignment="1">
      <alignment horizontal="left"/>
    </xf>
    <xf numFmtId="167" fontId="117" fillId="0" borderId="0" xfId="2" applyNumberFormat="1" applyFont="1"/>
    <xf numFmtId="0" fontId="113" fillId="0" borderId="0" xfId="2" applyFont="1" applyBorder="1" applyAlignment="1">
      <alignment horizontal="left"/>
    </xf>
    <xf numFmtId="0" fontId="93" fillId="0" borderId="0" xfId="2" applyFont="1" applyFill="1" applyBorder="1" applyAlignment="1">
      <alignment horizontal="right" indent="1"/>
    </xf>
    <xf numFmtId="165" fontId="117" fillId="0" borderId="0" xfId="2" applyNumberFormat="1" applyFont="1" applyFill="1" applyBorder="1"/>
    <xf numFmtId="167" fontId="117" fillId="0" borderId="0" xfId="2" applyNumberFormat="1" applyFont="1" applyFill="1" applyBorder="1"/>
    <xf numFmtId="0" fontId="93" fillId="0" borderId="0" xfId="0" applyFont="1" applyFill="1" applyBorder="1"/>
    <xf numFmtId="0" fontId="118" fillId="0" borderId="0" xfId="0" applyFont="1" applyFill="1" applyAlignment="1">
      <alignment horizontal="left" vertical="center" indent="3"/>
    </xf>
    <xf numFmtId="0" fontId="46" fillId="0" borderId="0" xfId="141" applyFont="1" applyBorder="1"/>
    <xf numFmtId="0" fontId="46" fillId="0" borderId="0" xfId="141" applyFont="1" applyBorder="1" applyAlignment="1">
      <alignment vertical="center"/>
    </xf>
    <xf numFmtId="0" fontId="46" fillId="0" borderId="0" xfId="141" applyFont="1"/>
    <xf numFmtId="0" fontId="45" fillId="5" borderId="0" xfId="141" applyFont="1" applyFill="1" applyBorder="1"/>
    <xf numFmtId="0" fontId="45" fillId="5" borderId="0" xfId="141" applyFill="1"/>
    <xf numFmtId="0" fontId="45" fillId="5" borderId="0" xfId="141" applyFont="1" applyFill="1"/>
    <xf numFmtId="164" fontId="54" fillId="0" borderId="0" xfId="22" applyNumberFormat="1" applyFont="1" applyBorder="1" applyAlignment="1">
      <alignment horizontal="right"/>
    </xf>
    <xf numFmtId="1" fontId="45" fillId="0" borderId="0" xfId="0" applyNumberFormat="1" applyFont="1" applyBorder="1"/>
    <xf numFmtId="0" fontId="119" fillId="0" borderId="0" xfId="1776" applyFont="1"/>
    <xf numFmtId="1" fontId="50" fillId="0" borderId="0" xfId="2" applyNumberFormat="1" applyFont="1" applyBorder="1" applyAlignment="1">
      <alignment horizontal="right"/>
    </xf>
    <xf numFmtId="0" fontId="45" fillId="0" borderId="0" xfId="0" applyFont="1" applyFill="1" applyBorder="1" applyAlignment="1"/>
    <xf numFmtId="164" fontId="54" fillId="0" borderId="2" xfId="3" applyNumberFormat="1" applyFont="1" applyFill="1" applyBorder="1" applyAlignment="1">
      <alignment horizontal="right" vertical="top"/>
    </xf>
    <xf numFmtId="164" fontId="54" fillId="0" borderId="0" xfId="3" applyNumberFormat="1" applyFont="1" applyFill="1" applyBorder="1" applyAlignment="1">
      <alignment horizontal="right" vertical="top"/>
    </xf>
    <xf numFmtId="0" fontId="58" fillId="0" borderId="0" xfId="2" applyFont="1" applyFill="1" applyBorder="1" applyAlignment="1">
      <alignment horizontal="left" vertical="center"/>
    </xf>
    <xf numFmtId="0" fontId="83" fillId="0" borderId="0" xfId="0" applyFont="1" applyFill="1"/>
    <xf numFmtId="0" fontId="50" fillId="7" borderId="9" xfId="2" applyFont="1" applyFill="1" applyBorder="1" applyAlignment="1">
      <alignment horizontal="right" wrapText="1"/>
    </xf>
    <xf numFmtId="1" fontId="63" fillId="6" borderId="9" xfId="2" applyNumberFormat="1" applyFont="1" applyFill="1" applyBorder="1" applyAlignment="1">
      <alignment horizontal="center" vertical="center"/>
    </xf>
    <xf numFmtId="1" fontId="54" fillId="0" borderId="0" xfId="2" applyNumberFormat="1" applyFont="1" applyFill="1" applyBorder="1" applyAlignment="1">
      <alignment horizontal="right" vertical="center"/>
    </xf>
    <xf numFmtId="1" fontId="54" fillId="0" borderId="0" xfId="11" applyNumberFormat="1" applyFont="1" applyFill="1" applyBorder="1" applyAlignment="1">
      <alignment vertical="center"/>
    </xf>
    <xf numFmtId="0" fontId="50" fillId="0" borderId="0" xfId="2" applyFont="1" applyBorder="1" applyAlignment="1">
      <alignment horizontal="right"/>
    </xf>
    <xf numFmtId="0" fontId="50" fillId="0" borderId="3" xfId="2" applyFont="1" applyFill="1" applyBorder="1" applyAlignment="1">
      <alignment horizontal="right" wrapText="1"/>
    </xf>
    <xf numFmtId="0" fontId="83" fillId="0" borderId="0" xfId="2" applyFont="1" applyBorder="1"/>
    <xf numFmtId="165" fontId="93" fillId="0" borderId="0" xfId="2" applyNumberFormat="1" applyFont="1" applyBorder="1"/>
    <xf numFmtId="0" fontId="112" fillId="0" borderId="0" xfId="2" applyFont="1" applyFill="1" applyBorder="1" applyAlignment="1">
      <alignment horizontal="left"/>
    </xf>
    <xf numFmtId="1" fontId="93" fillId="0" borderId="0" xfId="22" applyNumberFormat="1" applyFont="1" applyFill="1" applyBorder="1" applyAlignment="1">
      <alignment vertical="center"/>
    </xf>
    <xf numFmtId="1" fontId="93" fillId="0" borderId="0" xfId="2" applyNumberFormat="1" applyFont="1" applyFill="1" applyBorder="1" applyAlignment="1">
      <alignment vertical="center"/>
    </xf>
    <xf numFmtId="0" fontId="114" fillId="0" borderId="0" xfId="2" applyFont="1" applyBorder="1" applyAlignment="1">
      <alignment horizontal="right"/>
    </xf>
    <xf numFmtId="0" fontId="116" fillId="0" borderId="0" xfId="2" applyFont="1" applyFill="1" applyBorder="1" applyAlignment="1">
      <alignment horizontal="right" vertical="center"/>
    </xf>
    <xf numFmtId="0" fontId="93" fillId="0" borderId="0" xfId="2" applyFont="1" applyFill="1" applyBorder="1" applyAlignment="1">
      <alignment horizontal="right"/>
    </xf>
    <xf numFmtId="0" fontId="77" fillId="7" borderId="9" xfId="2" applyFont="1" applyFill="1" applyBorder="1" applyAlignment="1">
      <alignment horizontal="left" vertical="center"/>
    </xf>
    <xf numFmtId="0" fontId="51" fillId="7" borderId="9" xfId="2" applyFont="1" applyFill="1" applyBorder="1" applyAlignment="1">
      <alignment horizontal="center" vertical="center" wrapText="1"/>
    </xf>
    <xf numFmtId="1" fontId="54" fillId="8" borderId="9" xfId="2" applyNumberFormat="1" applyFont="1" applyFill="1" applyBorder="1" applyAlignment="1">
      <alignment horizontal="center" vertical="center"/>
    </xf>
    <xf numFmtId="0" fontId="74" fillId="8" borderId="9" xfId="0" applyFont="1" applyFill="1" applyBorder="1" applyAlignment="1">
      <alignment horizontal="center" vertical="center"/>
    </xf>
    <xf numFmtId="0" fontId="74" fillId="8" borderId="9" xfId="2" applyFont="1" applyFill="1" applyBorder="1" applyAlignment="1">
      <alignment horizontal="center" vertical="center"/>
    </xf>
    <xf numFmtId="0" fontId="58" fillId="8" borderId="9" xfId="2" applyFont="1" applyFill="1" applyBorder="1" applyAlignment="1">
      <alignment horizontal="center"/>
    </xf>
    <xf numFmtId="0" fontId="49" fillId="0" borderId="0" xfId="0" applyFont="1"/>
    <xf numFmtId="0" fontId="114" fillId="0" borderId="0" xfId="2" applyFont="1" applyFill="1" applyBorder="1" applyAlignment="1">
      <alignment horizontal="right" vertical="center" wrapText="1"/>
    </xf>
    <xf numFmtId="1" fontId="63" fillId="6" borderId="9" xfId="22" applyNumberFormat="1" applyFont="1" applyFill="1" applyBorder="1" applyAlignment="1">
      <alignment horizontal="center" vertical="center"/>
    </xf>
    <xf numFmtId="1" fontId="63" fillId="6" borderId="9" xfId="11" applyNumberFormat="1" applyFont="1" applyFill="1" applyBorder="1" applyAlignment="1">
      <alignment horizontal="center" vertical="center"/>
    </xf>
    <xf numFmtId="0" fontId="83" fillId="0" borderId="0" xfId="0" applyFont="1" applyBorder="1"/>
    <xf numFmtId="1" fontId="63" fillId="10" borderId="9" xfId="2" applyNumberFormat="1" applyFont="1" applyFill="1" applyBorder="1" applyAlignment="1">
      <alignment horizontal="center" vertical="center"/>
    </xf>
    <xf numFmtId="1" fontId="63" fillId="10" borderId="9" xfId="22" applyNumberFormat="1" applyFont="1" applyFill="1" applyBorder="1" applyAlignment="1">
      <alignment horizontal="center" vertical="center"/>
    </xf>
    <xf numFmtId="1" fontId="63" fillId="10" borderId="9" xfId="11" applyNumberFormat="1" applyFont="1" applyFill="1" applyBorder="1" applyAlignment="1">
      <alignment horizontal="center" vertical="center"/>
    </xf>
    <xf numFmtId="165" fontId="93" fillId="0" borderId="0" xfId="2" applyNumberFormat="1" applyFont="1" applyFill="1" applyBorder="1" applyAlignment="1">
      <alignment vertical="center"/>
    </xf>
    <xf numFmtId="4" fontId="93" fillId="0" borderId="0" xfId="3" applyNumberFormat="1" applyFont="1" applyFill="1" applyBorder="1" applyAlignment="1">
      <alignment horizontal="right"/>
    </xf>
    <xf numFmtId="1" fontId="63" fillId="12" borderId="9" xfId="2" applyNumberFormat="1" applyFont="1" applyFill="1" applyBorder="1" applyAlignment="1">
      <alignment horizontal="center" vertical="center"/>
    </xf>
    <xf numFmtId="1" fontId="63" fillId="12" borderId="9" xfId="22" applyNumberFormat="1" applyFont="1" applyFill="1" applyBorder="1" applyAlignment="1">
      <alignment horizontal="center" vertical="center"/>
    </xf>
    <xf numFmtId="1" fontId="63" fillId="12" borderId="9" xfId="11" applyNumberFormat="1" applyFont="1" applyFill="1" applyBorder="1" applyAlignment="1">
      <alignment horizontal="center" vertical="center"/>
    </xf>
    <xf numFmtId="0" fontId="93" fillId="0" borderId="0" xfId="23" applyFont="1" applyFill="1" applyBorder="1" applyAlignment="1">
      <alignment horizontal="left" vertical="top"/>
    </xf>
    <xf numFmtId="0" fontId="122" fillId="6" borderId="9" xfId="2" applyFont="1" applyFill="1" applyBorder="1" applyAlignment="1">
      <alignment horizontal="center"/>
    </xf>
    <xf numFmtId="0" fontId="122" fillId="10" borderId="9" xfId="2" applyFont="1" applyFill="1" applyBorder="1" applyAlignment="1">
      <alignment horizontal="center"/>
    </xf>
    <xf numFmtId="0" fontId="122" fillId="12" borderId="9" xfId="2" applyFont="1" applyFill="1" applyBorder="1" applyAlignment="1">
      <alignment horizontal="center"/>
    </xf>
    <xf numFmtId="3" fontId="46" fillId="9" borderId="9" xfId="3" applyNumberFormat="1" applyFont="1" applyFill="1" applyBorder="1" applyAlignment="1">
      <alignment horizontal="center"/>
    </xf>
    <xf numFmtId="49" fontId="46" fillId="9" borderId="9" xfId="3" applyNumberFormat="1" applyFont="1" applyFill="1" applyBorder="1" applyAlignment="1">
      <alignment horizontal="center"/>
    </xf>
    <xf numFmtId="49" fontId="46" fillId="11" borderId="9" xfId="3" applyNumberFormat="1" applyFont="1" applyFill="1" applyBorder="1" applyAlignment="1">
      <alignment horizontal="center"/>
    </xf>
    <xf numFmtId="49" fontId="46" fillId="14" borderId="9" xfId="3" applyNumberFormat="1" applyFont="1" applyFill="1" applyBorder="1" applyAlignment="1">
      <alignment horizontal="center"/>
    </xf>
    <xf numFmtId="0" fontId="119" fillId="0" borderId="0" xfId="1776" applyFont="1" applyBorder="1"/>
    <xf numFmtId="0" fontId="50" fillId="0" borderId="0" xfId="2" applyFont="1" applyFill="1" applyBorder="1" applyAlignment="1">
      <alignment horizontal="left" wrapText="1"/>
    </xf>
    <xf numFmtId="0" fontId="54" fillId="0" borderId="9" xfId="82" applyNumberFormat="1" applyFont="1" applyFill="1" applyBorder="1" applyAlignment="1">
      <alignment horizontal="center"/>
    </xf>
    <xf numFmtId="0" fontId="54" fillId="0" borderId="9" xfId="2" applyNumberFormat="1" applyFont="1" applyFill="1" applyBorder="1" applyAlignment="1">
      <alignment horizontal="center"/>
    </xf>
    <xf numFmtId="0" fontId="54" fillId="0" borderId="9" xfId="3" applyNumberFormat="1" applyFont="1" applyFill="1" applyBorder="1" applyAlignment="1">
      <alignment horizontal="center" vertical="top"/>
    </xf>
    <xf numFmtId="0" fontId="50" fillId="3" borderId="9" xfId="2" applyFont="1" applyFill="1" applyBorder="1" applyAlignment="1">
      <alignment horizontal="center"/>
    </xf>
    <xf numFmtId="0" fontId="51" fillId="3" borderId="9" xfId="2" applyFont="1" applyFill="1" applyBorder="1" applyAlignment="1">
      <alignment horizontal="center" wrapText="1"/>
    </xf>
    <xf numFmtId="0" fontId="77" fillId="3" borderId="9" xfId="2" applyFont="1" applyFill="1" applyBorder="1" applyAlignment="1">
      <alignment horizontal="center"/>
    </xf>
    <xf numFmtId="0" fontId="49" fillId="0" borderId="0" xfId="0" applyFont="1" applyBorder="1" applyAlignment="1">
      <alignment vertical="center"/>
    </xf>
    <xf numFmtId="0" fontId="46" fillId="8" borderId="9" xfId="0" applyFont="1" applyFill="1" applyBorder="1" applyAlignment="1">
      <alignment horizontal="center"/>
    </xf>
    <xf numFmtId="0" fontId="51" fillId="8" borderId="9" xfId="9" applyFont="1" applyFill="1" applyBorder="1" applyAlignment="1">
      <alignment horizontal="center" wrapText="1"/>
    </xf>
    <xf numFmtId="0" fontId="54" fillId="0" borderId="9" xfId="82" applyNumberFormat="1" applyFont="1" applyBorder="1" applyAlignment="1">
      <alignment horizontal="center"/>
    </xf>
    <xf numFmtId="1" fontId="46" fillId="8" borderId="9" xfId="2" applyNumberFormat="1" applyFont="1" applyFill="1" applyBorder="1" applyAlignment="1">
      <alignment horizontal="center" vertical="center"/>
    </xf>
    <xf numFmtId="0" fontId="54" fillId="0" borderId="9" xfId="82" applyNumberFormat="1" applyFont="1" applyFill="1" applyBorder="1" applyAlignment="1">
      <alignment horizontal="center" vertical="center"/>
    </xf>
    <xf numFmtId="0" fontId="54" fillId="0" borderId="9" xfId="0" applyFont="1" applyFill="1" applyBorder="1" applyAlignment="1">
      <alignment horizontal="center" vertical="center"/>
    </xf>
    <xf numFmtId="0" fontId="46" fillId="6" borderId="9" xfId="2" applyFont="1" applyFill="1" applyBorder="1" applyAlignment="1">
      <alignment horizontal="center" wrapText="1"/>
    </xf>
    <xf numFmtId="0" fontId="63" fillId="6" borderId="9" xfId="82" applyNumberFormat="1" applyFont="1" applyFill="1" applyBorder="1" applyAlignment="1">
      <alignment horizontal="center" vertical="center"/>
    </xf>
    <xf numFmtId="0" fontId="46" fillId="15" borderId="9" xfId="2" applyFont="1" applyFill="1" applyBorder="1" applyAlignment="1">
      <alignment horizontal="center" wrapText="1"/>
    </xf>
    <xf numFmtId="0" fontId="54" fillId="0" borderId="0" xfId="0" applyFont="1" applyFill="1" applyBorder="1"/>
    <xf numFmtId="165" fontId="54" fillId="0" borderId="0" xfId="2" applyNumberFormat="1" applyFont="1" applyFill="1" applyBorder="1" applyAlignment="1">
      <alignment horizontal="right" vertical="center"/>
    </xf>
    <xf numFmtId="0" fontId="83" fillId="0" borderId="0" xfId="0" applyFont="1" applyFill="1" applyBorder="1"/>
    <xf numFmtId="0" fontId="126" fillId="0" borderId="0" xfId="2" applyFont="1" applyFill="1" applyBorder="1" applyAlignment="1">
      <alignment horizontal="left" vertical="center"/>
    </xf>
    <xf numFmtId="0" fontId="126" fillId="0" borderId="0" xfId="2" applyFont="1" applyFill="1" applyBorder="1" applyAlignment="1">
      <alignment horizontal="left" vertical="center" indent="3"/>
    </xf>
    <xf numFmtId="166" fontId="53" fillId="0" borderId="0" xfId="141" applyNumberFormat="1" applyFont="1" applyFill="1" applyBorder="1" applyAlignment="1">
      <alignment horizontal="right" vertical="top"/>
    </xf>
    <xf numFmtId="0" fontId="53" fillId="0" borderId="0" xfId="24" applyFont="1" applyFill="1" applyBorder="1" applyAlignment="1">
      <alignment horizontal="left" vertical="top"/>
    </xf>
    <xf numFmtId="0" fontId="52" fillId="0" borderId="0" xfId="0" applyFont="1" applyFill="1" applyBorder="1" applyAlignment="1">
      <alignment vertical="center"/>
    </xf>
    <xf numFmtId="0" fontId="106" fillId="0" borderId="0" xfId="141" applyFont="1" applyFill="1" applyBorder="1" applyAlignment="1"/>
    <xf numFmtId="0" fontId="127" fillId="0" borderId="0" xfId="2" applyFont="1" applyFill="1" applyBorder="1" applyAlignment="1">
      <alignment horizontal="right"/>
    </xf>
    <xf numFmtId="0" fontId="45" fillId="0" borderId="0" xfId="141"/>
    <xf numFmtId="164" fontId="53" fillId="0" borderId="0" xfId="141" applyNumberFormat="1" applyFont="1" applyBorder="1" applyAlignment="1">
      <alignment horizontal="right"/>
    </xf>
    <xf numFmtId="9" fontId="63" fillId="0" borderId="0" xfId="2" applyNumberFormat="1" applyFont="1" applyFill="1" applyBorder="1" applyAlignment="1">
      <alignment horizontal="right"/>
    </xf>
    <xf numFmtId="0" fontId="106" fillId="0" borderId="0" xfId="141" applyFont="1" applyFill="1" applyBorder="1" applyAlignment="1">
      <alignment horizontal="left"/>
    </xf>
    <xf numFmtId="0" fontId="45" fillId="0" borderId="0" xfId="2" applyFont="1"/>
    <xf numFmtId="0" fontId="50" fillId="0" borderId="0" xfId="2" applyFont="1" applyBorder="1" applyAlignment="1">
      <alignment horizontal="right"/>
    </xf>
    <xf numFmtId="0" fontId="50" fillId="0" borderId="0" xfId="2" applyFont="1" applyBorder="1" applyAlignment="1">
      <alignment horizontal="right" vertical="center"/>
    </xf>
    <xf numFmtId="0" fontId="49" fillId="0" borderId="0" xfId="9" applyFont="1" applyBorder="1"/>
    <xf numFmtId="0" fontId="50" fillId="0" borderId="0" xfId="9" applyFont="1" applyBorder="1" applyAlignment="1">
      <alignment horizontal="right"/>
    </xf>
    <xf numFmtId="0" fontId="54" fillId="0" borderId="0" xfId="9" applyFont="1" applyFill="1" applyBorder="1"/>
    <xf numFmtId="0" fontId="45" fillId="0" borderId="0" xfId="9" applyFont="1" applyFill="1"/>
    <xf numFmtId="0" fontId="56" fillId="0" borderId="0" xfId="13" applyFont="1" applyBorder="1" applyAlignment="1">
      <alignment vertical="top"/>
    </xf>
    <xf numFmtId="3" fontId="53" fillId="0" borderId="0" xfId="14" applyNumberFormat="1" applyFont="1" applyBorder="1" applyAlignment="1">
      <alignment horizontal="right" vertical="top" indent="1"/>
    </xf>
    <xf numFmtId="0" fontId="55" fillId="0" borderId="0" xfId="15" applyFont="1" applyBorder="1" applyAlignment="1">
      <alignment vertical="center"/>
    </xf>
    <xf numFmtId="0" fontId="55" fillId="0" borderId="0" xfId="15" applyFont="1" applyBorder="1" applyAlignment="1">
      <alignment horizontal="center" vertical="center"/>
    </xf>
    <xf numFmtId="0" fontId="56" fillId="0" borderId="0" xfId="15" applyFont="1" applyBorder="1" applyAlignment="1">
      <alignment horizontal="center"/>
    </xf>
    <xf numFmtId="0" fontId="56" fillId="0" borderId="0" xfId="15" applyFont="1" applyBorder="1" applyAlignment="1">
      <alignment horizontal="left" vertical="top"/>
    </xf>
    <xf numFmtId="166" fontId="56" fillId="0" borderId="0" xfId="15" applyNumberFormat="1" applyFont="1" applyBorder="1" applyAlignment="1">
      <alignment horizontal="right" vertical="top"/>
    </xf>
    <xf numFmtId="0" fontId="45" fillId="0" borderId="0" xfId="15" applyFont="1" applyBorder="1" applyAlignment="1">
      <alignment horizontal="center" vertical="center"/>
    </xf>
    <xf numFmtId="0" fontId="55" fillId="0" borderId="0" xfId="13" applyFont="1" applyBorder="1" applyAlignment="1">
      <alignment vertical="center"/>
    </xf>
    <xf numFmtId="0" fontId="71" fillId="0" borderId="0" xfId="13" applyFont="1" applyBorder="1" applyAlignment="1">
      <alignment horizontal="right"/>
    </xf>
    <xf numFmtId="164" fontId="53" fillId="0" borderId="0" xfId="23" applyNumberFormat="1" applyFont="1" applyBorder="1" applyAlignment="1">
      <alignment horizontal="right" vertical="top"/>
    </xf>
    <xf numFmtId="164" fontId="53" fillId="0" borderId="2" xfId="3" applyNumberFormat="1" applyFont="1" applyFill="1" applyBorder="1" applyAlignment="1">
      <alignment horizontal="right" vertical="top"/>
    </xf>
    <xf numFmtId="0" fontId="50" fillId="0" borderId="0" xfId="2" applyFont="1" applyFill="1" applyBorder="1" applyAlignment="1">
      <alignment horizontal="right"/>
    </xf>
    <xf numFmtId="0" fontId="46" fillId="0" borderId="0" xfId="2" applyFont="1" applyFill="1" applyBorder="1"/>
    <xf numFmtId="0" fontId="49" fillId="0" borderId="0" xfId="9" applyFont="1" applyFill="1" applyBorder="1"/>
    <xf numFmtId="0" fontId="45" fillId="0" borderId="0" xfId="9" applyFont="1" applyFill="1" applyBorder="1"/>
    <xf numFmtId="0" fontId="51" fillId="0" borderId="0" xfId="9" applyFont="1" applyFill="1" applyAlignment="1">
      <alignment horizontal="left"/>
    </xf>
    <xf numFmtId="0" fontId="50" fillId="0" borderId="2" xfId="9" applyFont="1" applyFill="1" applyBorder="1" applyAlignment="1">
      <alignment horizontal="right"/>
    </xf>
    <xf numFmtId="0" fontId="50" fillId="0" borderId="2" xfId="9" applyFont="1" applyFill="1" applyBorder="1" applyAlignment="1">
      <alignment horizontal="left"/>
    </xf>
    <xf numFmtId="3" fontId="53" fillId="0" borderId="0" xfId="11" applyNumberFormat="1" applyFont="1" applyFill="1" applyBorder="1" applyAlignment="1">
      <alignment horizontal="right"/>
    </xf>
    <xf numFmtId="3" fontId="53" fillId="0" borderId="0" xfId="10" applyNumberFormat="1" applyFont="1" applyFill="1" applyBorder="1" applyAlignment="1">
      <alignment horizontal="right" vertical="top"/>
    </xf>
    <xf numFmtId="164" fontId="53" fillId="0" borderId="0" xfId="22" applyNumberFormat="1" applyFont="1" applyFill="1" applyBorder="1" applyAlignment="1">
      <alignment horizontal="right"/>
    </xf>
    <xf numFmtId="0" fontId="45" fillId="0" borderId="0" xfId="482" applyBorder="1" applyAlignment="1"/>
    <xf numFmtId="0" fontId="58" fillId="0" borderId="0" xfId="9" applyFont="1" applyFill="1" applyBorder="1" applyAlignment="1">
      <alignment horizontal="right"/>
    </xf>
    <xf numFmtId="0" fontId="50" fillId="0" borderId="0" xfId="2" applyFont="1" applyFill="1" applyBorder="1" applyAlignment="1">
      <alignment horizontal="right" vertical="center"/>
    </xf>
    <xf numFmtId="165" fontId="54" fillId="0" borderId="0" xfId="0" applyNumberFormat="1" applyFont="1" applyFill="1" applyBorder="1" applyAlignment="1">
      <alignment vertical="center"/>
    </xf>
    <xf numFmtId="0" fontId="50" fillId="0" borderId="0" xfId="2" applyFont="1" applyBorder="1" applyAlignment="1">
      <alignment horizontal="right"/>
    </xf>
    <xf numFmtId="0" fontId="50" fillId="0" borderId="0" xfId="2" applyFont="1" applyBorder="1" applyAlignment="1">
      <alignment horizontal="left"/>
    </xf>
    <xf numFmtId="0" fontId="50" fillId="0" borderId="0" xfId="2" applyFont="1" applyAlignment="1">
      <alignment horizontal="left"/>
    </xf>
    <xf numFmtId="164" fontId="53" fillId="0" borderId="0" xfId="3" applyNumberFormat="1" applyFont="1" applyFill="1" applyBorder="1" applyAlignment="1">
      <alignment horizontal="right" vertical="top"/>
    </xf>
    <xf numFmtId="0" fontId="45" fillId="0" borderId="0" xfId="2" applyFont="1" applyBorder="1"/>
    <xf numFmtId="0" fontId="58" fillId="0" borderId="0" xfId="2" applyFont="1" applyBorder="1" applyAlignment="1">
      <alignment horizontal="left"/>
    </xf>
    <xf numFmtId="165" fontId="54" fillId="0" borderId="0" xfId="2" applyNumberFormat="1" applyFont="1" applyBorder="1"/>
    <xf numFmtId="0" fontId="45" fillId="0" borderId="0" xfId="9" applyFont="1" applyAlignment="1">
      <alignment horizontal="left"/>
    </xf>
    <xf numFmtId="0" fontId="45" fillId="0" borderId="0" xfId="9" applyFont="1"/>
    <xf numFmtId="0" fontId="45" fillId="0" borderId="0" xfId="9" applyFont="1" applyBorder="1"/>
    <xf numFmtId="0" fontId="50" fillId="0" borderId="0" xfId="9" applyFont="1" applyFill="1" applyBorder="1" applyAlignment="1">
      <alignment horizontal="left"/>
    </xf>
    <xf numFmtId="3" fontId="53" fillId="0" borderId="0" xfId="11" applyNumberFormat="1" applyFont="1" applyBorder="1" applyAlignment="1">
      <alignment horizontal="right"/>
    </xf>
    <xf numFmtId="0" fontId="45" fillId="0" borderId="0" xfId="12" applyBorder="1" applyAlignment="1"/>
    <xf numFmtId="0" fontId="45" fillId="0" borderId="0" xfId="9" applyFont="1" applyFill="1" applyAlignment="1">
      <alignment horizontal="left"/>
    </xf>
    <xf numFmtId="164" fontId="53" fillId="0" borderId="0" xfId="22" applyNumberFormat="1" applyFont="1" applyBorder="1" applyAlignment="1">
      <alignment horizontal="right"/>
    </xf>
    <xf numFmtId="0" fontId="45" fillId="0" borderId="0" xfId="23" applyFont="1" applyBorder="1" applyAlignment="1">
      <alignment vertical="center"/>
    </xf>
    <xf numFmtId="165" fontId="54" fillId="0" borderId="0" xfId="2" applyNumberFormat="1" applyFont="1" applyFill="1" applyBorder="1"/>
    <xf numFmtId="0" fontId="50" fillId="0" borderId="3" xfId="2" applyFont="1" applyFill="1" applyBorder="1" applyAlignment="1">
      <alignment horizontal="left"/>
    </xf>
    <xf numFmtId="0" fontId="50" fillId="0" borderId="0" xfId="2" applyFont="1" applyFill="1" applyBorder="1" applyAlignment="1">
      <alignment horizontal="left"/>
    </xf>
    <xf numFmtId="0" fontId="51" fillId="0" borderId="0" xfId="2" applyFont="1" applyFill="1" applyBorder="1" applyAlignment="1">
      <alignment horizontal="left"/>
    </xf>
    <xf numFmtId="0" fontId="74" fillId="0" borderId="0" xfId="2" applyFont="1" applyFill="1" applyAlignment="1">
      <alignment horizontal="left"/>
    </xf>
    <xf numFmtId="3" fontId="53" fillId="0" borderId="0" xfId="3" applyNumberFormat="1" applyFont="1" applyFill="1" applyBorder="1" applyAlignment="1">
      <alignment horizontal="right"/>
    </xf>
    <xf numFmtId="0" fontId="58" fillId="0" borderId="0" xfId="2" applyFont="1" applyFill="1" applyBorder="1" applyAlignment="1">
      <alignment horizontal="left"/>
    </xf>
    <xf numFmtId="165" fontId="54" fillId="0" borderId="0" xfId="2" applyNumberFormat="1" applyFont="1" applyFill="1" applyAlignment="1">
      <alignment horizontal="right"/>
    </xf>
    <xf numFmtId="0" fontId="58" fillId="0" borderId="0" xfId="2" applyFont="1" applyFill="1" applyAlignment="1">
      <alignment horizontal="left"/>
    </xf>
    <xf numFmtId="0" fontId="58" fillId="0" borderId="2" xfId="2" applyFont="1" applyFill="1" applyBorder="1" applyAlignment="1">
      <alignment horizontal="left"/>
    </xf>
    <xf numFmtId="0" fontId="54" fillId="0" borderId="0" xfId="2" applyFont="1" applyFill="1" applyAlignment="1"/>
    <xf numFmtId="3" fontId="53" fillId="0" borderId="0" xfId="11" applyNumberFormat="1" applyFont="1" applyFill="1" applyBorder="1" applyAlignment="1">
      <alignment horizontal="right" vertical="top"/>
    </xf>
    <xf numFmtId="0" fontId="112" fillId="0" borderId="0" xfId="2" applyFont="1" applyFill="1" applyBorder="1" applyAlignment="1">
      <alignment horizontal="left"/>
    </xf>
    <xf numFmtId="167" fontId="61" fillId="0" borderId="0" xfId="2" applyNumberFormat="1" applyFont="1"/>
    <xf numFmtId="165" fontId="61" fillId="0" borderId="0" xfId="2" applyNumberFormat="1" applyFont="1" applyBorder="1"/>
    <xf numFmtId="0" fontId="54" fillId="0" borderId="0" xfId="9" applyFont="1" applyFill="1"/>
    <xf numFmtId="0" fontId="54" fillId="0" borderId="2" xfId="2" applyFont="1" applyFill="1" applyBorder="1" applyAlignment="1">
      <alignment horizontal="left"/>
    </xf>
    <xf numFmtId="0" fontId="54" fillId="0" borderId="0" xfId="2" applyFont="1" applyFill="1" applyAlignment="1">
      <alignment horizontal="left"/>
    </xf>
    <xf numFmtId="0" fontId="54" fillId="0" borderId="0" xfId="2" applyFont="1" applyFill="1" applyAlignment="1">
      <alignment horizontal="right" indent="1"/>
    </xf>
    <xf numFmtId="0" fontId="54" fillId="0" borderId="2" xfId="2" applyFont="1" applyFill="1" applyBorder="1" applyAlignment="1">
      <alignment horizontal="right"/>
    </xf>
    <xf numFmtId="0" fontId="54" fillId="0" borderId="0" xfId="2" applyFont="1" applyFill="1" applyAlignment="1">
      <alignment horizontal="right"/>
    </xf>
    <xf numFmtId="3" fontId="53" fillId="0" borderId="0" xfId="14" applyNumberFormat="1" applyFont="1" applyFill="1" applyBorder="1" applyAlignment="1">
      <alignment horizontal="right" vertical="top" indent="1"/>
    </xf>
    <xf numFmtId="0" fontId="55" fillId="0" borderId="0" xfId="15" applyFont="1" applyFill="1" applyBorder="1" applyAlignment="1">
      <alignment vertical="center"/>
    </xf>
    <xf numFmtId="0" fontId="54" fillId="0" borderId="0" xfId="2" applyFont="1" applyFill="1" applyBorder="1" applyAlignment="1">
      <alignment horizontal="right"/>
    </xf>
    <xf numFmtId="0" fontId="50" fillId="0" borderId="3" xfId="2" applyFont="1" applyFill="1" applyBorder="1" applyAlignment="1">
      <alignment horizontal="right"/>
    </xf>
    <xf numFmtId="0" fontId="45" fillId="0" borderId="0" xfId="23" applyFont="1" applyFill="1" applyBorder="1" applyAlignment="1">
      <alignment vertical="center"/>
    </xf>
    <xf numFmtId="164" fontId="54" fillId="0" borderId="0" xfId="141" applyNumberFormat="1" applyFont="1" applyFill="1" applyBorder="1" applyAlignment="1">
      <alignment horizontal="right"/>
    </xf>
    <xf numFmtId="0" fontId="130" fillId="0" borderId="0" xfId="23" applyFont="1" applyFill="1" applyBorder="1" applyAlignment="1">
      <alignment vertical="center"/>
    </xf>
    <xf numFmtId="167" fontId="23" fillId="0" borderId="0" xfId="7188" applyNumberFormat="1" applyFont="1"/>
    <xf numFmtId="0" fontId="50" fillId="0" borderId="0" xfId="2" applyFont="1" applyFill="1" applyBorder="1" applyAlignment="1">
      <alignment horizontal="right"/>
    </xf>
    <xf numFmtId="0" fontId="74" fillId="0" borderId="0" xfId="2" applyFont="1" applyFill="1" applyBorder="1" applyAlignment="1">
      <alignment horizontal="left" vertical="center"/>
    </xf>
    <xf numFmtId="1" fontId="54" fillId="0" borderId="0" xfId="2" applyNumberFormat="1" applyFont="1" applyFill="1" applyBorder="1" applyAlignment="1">
      <alignment vertical="center"/>
    </xf>
    <xf numFmtId="1" fontId="54" fillId="0" borderId="0" xfId="22" applyNumberFormat="1" applyFont="1" applyFill="1" applyBorder="1" applyAlignment="1">
      <alignment vertical="center"/>
    </xf>
    <xf numFmtId="0" fontId="50" fillId="0" borderId="0" xfId="2" applyFont="1" applyFill="1" applyBorder="1" applyAlignment="1">
      <alignment horizontal="right" indent="1"/>
    </xf>
    <xf numFmtId="1" fontId="54" fillId="0" borderId="0" xfId="2" applyNumberFormat="1" applyFont="1" applyFill="1" applyBorder="1" applyAlignment="1">
      <alignment horizontal="right" vertical="center" indent="1"/>
    </xf>
    <xf numFmtId="9" fontId="53" fillId="0" borderId="0" xfId="139" applyNumberFormat="1" applyFont="1" applyFill="1" applyBorder="1" applyAlignment="1">
      <alignment horizontal="right"/>
    </xf>
    <xf numFmtId="0" fontId="50" fillId="0" borderId="0" xfId="9" applyFont="1" applyFill="1" applyBorder="1" applyAlignment="1">
      <alignment horizontal="right"/>
    </xf>
    <xf numFmtId="3" fontId="53" fillId="0" borderId="0" xfId="11" applyNumberFormat="1" applyFont="1" applyFill="1" applyBorder="1" applyAlignment="1">
      <alignment horizontal="left"/>
    </xf>
    <xf numFmtId="0" fontId="54" fillId="0" borderId="0" xfId="141" applyFont="1" applyFill="1"/>
    <xf numFmtId="0" fontId="45" fillId="0" borderId="0" xfId="7199"/>
    <xf numFmtId="0" fontId="45" fillId="0" borderId="0" xfId="2" applyFont="1"/>
    <xf numFmtId="3" fontId="53" fillId="0" borderId="0" xfId="3" applyNumberFormat="1" applyFont="1" applyBorder="1" applyAlignment="1">
      <alignment horizontal="right"/>
    </xf>
    <xf numFmtId="0" fontId="46" fillId="0" borderId="0" xfId="2" applyFont="1" applyBorder="1"/>
    <xf numFmtId="0" fontId="45" fillId="0" borderId="0" xfId="2" applyFont="1" applyFill="1" applyBorder="1"/>
    <xf numFmtId="0" fontId="45" fillId="0" borderId="0" xfId="2" applyFont="1" applyFill="1"/>
    <xf numFmtId="0" fontId="47" fillId="0" borderId="0" xfId="2" applyFont="1" applyFill="1" applyBorder="1" applyAlignment="1">
      <alignment horizontal="left" vertical="center" indent="3"/>
    </xf>
    <xf numFmtId="0" fontId="47" fillId="0" borderId="0" xfId="2" applyFont="1" applyFill="1" applyBorder="1" applyAlignment="1">
      <alignment horizontal="left" vertical="center"/>
    </xf>
    <xf numFmtId="0" fontId="78" fillId="0" borderId="0" xfId="2" applyFont="1" applyFill="1" applyBorder="1" applyAlignment="1">
      <alignment horizontal="left" vertical="center"/>
    </xf>
    <xf numFmtId="165" fontId="61" fillId="0" borderId="0" xfId="2" applyNumberFormat="1" applyFont="1" applyFill="1" applyBorder="1"/>
    <xf numFmtId="0" fontId="45" fillId="0" borderId="0" xfId="141" applyBorder="1"/>
    <xf numFmtId="0" fontId="42" fillId="0" borderId="0" xfId="141" applyFont="1" applyFill="1" applyAlignment="1">
      <alignment horizontal="left" vertical="center" indent="3"/>
    </xf>
    <xf numFmtId="0" fontId="68" fillId="0" borderId="0" xfId="27" applyFont="1" applyBorder="1" applyAlignment="1"/>
    <xf numFmtId="0" fontId="133" fillId="0" borderId="0" xfId="0" applyFont="1" applyAlignment="1">
      <alignment horizontal="left" vertical="center" indent="2"/>
    </xf>
    <xf numFmtId="0" fontId="50" fillId="0" borderId="2" xfId="141" applyFont="1" applyFill="1" applyBorder="1" applyAlignment="1">
      <alignment horizontal="right"/>
    </xf>
    <xf numFmtId="0" fontId="56" fillId="0" borderId="0" xfId="15" applyFont="1" applyFill="1" applyBorder="1" applyAlignment="1">
      <alignment horizontal="left" vertical="top"/>
    </xf>
    <xf numFmtId="0" fontId="53" fillId="0" borderId="0" xfId="141" applyFont="1" applyFill="1" applyBorder="1" applyAlignment="1">
      <alignment horizontal="center"/>
    </xf>
    <xf numFmtId="164" fontId="53" fillId="0" borderId="0" xfId="141" applyNumberFormat="1" applyFont="1" applyFill="1" applyBorder="1" applyAlignment="1">
      <alignment horizontal="right" vertical="top"/>
    </xf>
    <xf numFmtId="0" fontId="53" fillId="0" borderId="0" xfId="141" applyFont="1" applyFill="1" applyBorder="1" applyAlignment="1">
      <alignment vertical="top" wrapText="1"/>
    </xf>
    <xf numFmtId="0" fontId="93" fillId="0" borderId="2" xfId="2" applyFont="1" applyFill="1" applyBorder="1" applyAlignment="1">
      <alignment horizontal="right" indent="1"/>
    </xf>
    <xf numFmtId="0" fontId="93" fillId="0" borderId="0" xfId="2" applyFont="1" applyFill="1" applyAlignment="1">
      <alignment horizontal="right" indent="1"/>
    </xf>
    <xf numFmtId="167" fontId="54" fillId="0" borderId="0" xfId="2" applyNumberFormat="1" applyFont="1" applyFill="1"/>
    <xf numFmtId="0" fontId="45" fillId="0" borderId="0" xfId="141" applyFont="1" applyFill="1"/>
    <xf numFmtId="0" fontId="110" fillId="0" borderId="0" xfId="141" applyFont="1" applyFill="1"/>
    <xf numFmtId="0" fontId="110" fillId="0" borderId="0" xfId="2" applyFont="1" applyFill="1"/>
    <xf numFmtId="0" fontId="58" fillId="0" borderId="0" xfId="2" applyFont="1" applyFill="1" applyBorder="1" applyAlignment="1">
      <alignment horizontal="left" vertical="center"/>
    </xf>
    <xf numFmtId="0" fontId="129" fillId="0" borderId="0" xfId="0" applyFont="1" applyFill="1"/>
    <xf numFmtId="0" fontId="118" fillId="0" borderId="0" xfId="141" applyFont="1" applyFill="1" applyAlignment="1">
      <alignment horizontal="left" vertical="center" indent="3"/>
    </xf>
    <xf numFmtId="0" fontId="134" fillId="0" borderId="0" xfId="0" applyFont="1"/>
    <xf numFmtId="0" fontId="58" fillId="0" borderId="0" xfId="2" applyFont="1" applyFill="1" applyBorder="1" applyAlignment="1">
      <alignment horizontal="left" vertical="center"/>
    </xf>
    <xf numFmtId="0" fontId="50" fillId="0" borderId="0" xfId="9" applyFont="1" applyFill="1" applyBorder="1" applyAlignment="1">
      <alignment horizontal="right"/>
    </xf>
    <xf numFmtId="0" fontId="46" fillId="0" borderId="0" xfId="141" applyFont="1" applyFill="1"/>
    <xf numFmtId="0" fontId="135" fillId="0" borderId="0" xfId="27" applyFont="1" applyBorder="1" applyAlignment="1"/>
    <xf numFmtId="0" fontId="99" fillId="0" borderId="0" xfId="82" applyFont="1" applyFill="1" applyAlignment="1">
      <alignment horizontal="left"/>
    </xf>
    <xf numFmtId="0" fontId="58" fillId="0" borderId="0" xfId="2" applyFont="1" applyFill="1" applyBorder="1" applyAlignment="1"/>
    <xf numFmtId="0" fontId="45" fillId="0" borderId="4" xfId="9" applyFont="1" applyFill="1" applyBorder="1"/>
    <xf numFmtId="0" fontId="58" fillId="0" borderId="0" xfId="9" applyFont="1" applyFill="1" applyBorder="1" applyAlignment="1">
      <alignment horizontal="center" vertical="center" wrapText="1"/>
    </xf>
    <xf numFmtId="0" fontId="45" fillId="0" borderId="2" xfId="9" applyFont="1" applyFill="1" applyBorder="1"/>
    <xf numFmtId="0" fontId="92" fillId="0" borderId="2" xfId="82" applyFont="1" applyFill="1" applyBorder="1" applyAlignment="1">
      <alignment horizontal="right"/>
    </xf>
    <xf numFmtId="0" fontId="114" fillId="0" borderId="0" xfId="2" applyFont="1" applyFill="1" applyBorder="1" applyAlignment="1">
      <alignment horizontal="left"/>
    </xf>
    <xf numFmtId="0" fontId="110" fillId="0" borderId="0" xfId="141" applyFont="1" applyFill="1" applyBorder="1"/>
    <xf numFmtId="0" fontId="21" fillId="0" borderId="0" xfId="14364" applyBorder="1"/>
    <xf numFmtId="165" fontId="90" fillId="0" borderId="0" xfId="2" applyNumberFormat="1" applyFont="1" applyFill="1" applyBorder="1" applyAlignment="1">
      <alignment horizontal="left"/>
    </xf>
    <xf numFmtId="0" fontId="54" fillId="0" borderId="0" xfId="14355" applyFont="1" applyBorder="1"/>
    <xf numFmtId="0" fontId="51" fillId="0" borderId="0" xfId="2" applyFont="1" applyFill="1" applyBorder="1" applyAlignment="1">
      <alignment horizontal="left"/>
    </xf>
    <xf numFmtId="0" fontId="58" fillId="0" borderId="2" xfId="2" applyFont="1" applyFill="1" applyBorder="1" applyAlignment="1">
      <alignment horizontal="left"/>
    </xf>
    <xf numFmtId="0" fontId="54" fillId="0" borderId="0" xfId="2" applyFont="1" applyFill="1" applyBorder="1"/>
    <xf numFmtId="0" fontId="74" fillId="0" borderId="0" xfId="2" applyFont="1" applyFill="1" applyBorder="1" applyAlignment="1">
      <alignment horizontal="left"/>
    </xf>
    <xf numFmtId="0" fontId="51" fillId="0" borderId="0" xfId="2" applyFont="1" applyFill="1" applyBorder="1" applyAlignment="1">
      <alignment horizontal="left" vertical="top"/>
    </xf>
    <xf numFmtId="0" fontId="54" fillId="0" borderId="0" xfId="2" applyFont="1" applyFill="1" applyAlignment="1">
      <alignment horizontal="right"/>
    </xf>
    <xf numFmtId="0" fontId="74" fillId="0" borderId="0" xfId="2" applyFont="1" applyBorder="1" applyAlignment="1">
      <alignment horizontal="left"/>
    </xf>
    <xf numFmtId="0" fontId="88" fillId="0" borderId="0" xfId="21554" applyNumberFormat="1" applyFont="1" applyBorder="1" applyAlignment="1">
      <alignment horizontal="right"/>
    </xf>
    <xf numFmtId="0" fontId="54" fillId="0" borderId="0" xfId="21554" applyNumberFormat="1" applyFont="1" applyBorder="1" applyAlignment="1">
      <alignment horizontal="right"/>
    </xf>
    <xf numFmtId="0" fontId="54" fillId="0" borderId="0" xfId="2" applyFont="1" applyBorder="1"/>
    <xf numFmtId="0" fontId="51" fillId="0" borderId="0" xfId="9" applyFont="1" applyFill="1" applyBorder="1" applyAlignment="1">
      <alignment horizontal="right"/>
    </xf>
    <xf numFmtId="0" fontId="58" fillId="0" borderId="0" xfId="2" applyFont="1" applyFill="1" applyBorder="1" applyAlignment="1">
      <alignment horizontal="left" vertical="center"/>
    </xf>
    <xf numFmtId="165" fontId="50" fillId="0" borderId="0" xfId="9" applyNumberFormat="1" applyFont="1" applyBorder="1" applyAlignment="1">
      <alignment horizontal="right"/>
    </xf>
    <xf numFmtId="0" fontId="93" fillId="0" borderId="2" xfId="2" applyFont="1" applyFill="1" applyBorder="1" applyAlignment="1">
      <alignment horizontal="left"/>
    </xf>
    <xf numFmtId="0" fontId="93" fillId="0" borderId="2" xfId="0" applyFont="1" applyFill="1" applyBorder="1" applyAlignment="1">
      <alignment horizontal="right"/>
    </xf>
    <xf numFmtId="0" fontId="93" fillId="0" borderId="2" xfId="0" applyFont="1" applyFill="1" applyBorder="1" applyAlignment="1"/>
    <xf numFmtId="0" fontId="93" fillId="0" borderId="2" xfId="23" applyFont="1" applyBorder="1" applyAlignment="1">
      <alignment vertical="center"/>
    </xf>
    <xf numFmtId="0" fontId="93" fillId="0" borderId="0" xfId="2" applyFont="1" applyFill="1" applyAlignment="1">
      <alignment horizontal="left"/>
    </xf>
    <xf numFmtId="3" fontId="93" fillId="0" borderId="4" xfId="11" applyNumberFormat="1" applyFont="1" applyFill="1" applyBorder="1" applyAlignment="1">
      <alignment horizontal="right" vertical="top"/>
    </xf>
    <xf numFmtId="0" fontId="93" fillId="0" borderId="4" xfId="0" applyFont="1" applyFill="1" applyBorder="1" applyAlignment="1">
      <alignment horizontal="right"/>
    </xf>
    <xf numFmtId="0" fontId="93" fillId="0" borderId="4" xfId="0" applyFont="1" applyFill="1" applyBorder="1" applyAlignment="1"/>
    <xf numFmtId="0" fontId="110" fillId="0" borderId="0" xfId="23" applyFont="1" applyBorder="1" applyAlignment="1">
      <alignment vertical="center"/>
    </xf>
    <xf numFmtId="0" fontId="110" fillId="0" borderId="0" xfId="0" applyFont="1" applyFill="1"/>
    <xf numFmtId="0" fontId="110" fillId="0" borderId="2" xfId="0" applyFont="1" applyFill="1" applyBorder="1" applyAlignment="1"/>
    <xf numFmtId="0" fontId="110" fillId="0" borderId="4" xfId="0" applyFont="1" applyFill="1" applyBorder="1" applyAlignment="1"/>
    <xf numFmtId="0" fontId="126" fillId="0" borderId="0" xfId="0" applyFont="1" applyBorder="1" applyAlignment="1">
      <alignment horizontal="left" vertical="top"/>
    </xf>
    <xf numFmtId="0" fontId="110" fillId="0" borderId="2" xfId="23" applyFont="1" applyBorder="1" applyAlignment="1">
      <alignment vertical="center"/>
    </xf>
    <xf numFmtId="1" fontId="50" fillId="0" borderId="0" xfId="2" applyNumberFormat="1" applyFont="1" applyBorder="1" applyAlignment="1">
      <alignment horizontal="center"/>
    </xf>
    <xf numFmtId="0" fontId="93" fillId="0" borderId="4" xfId="2" applyFont="1" applyFill="1" applyBorder="1" applyAlignment="1">
      <alignment horizontal="right" indent="1"/>
    </xf>
    <xf numFmtId="164" fontId="93" fillId="0" borderId="4" xfId="3" applyNumberFormat="1" applyFont="1" applyFill="1" applyBorder="1" applyAlignment="1">
      <alignment horizontal="right" vertical="top"/>
    </xf>
    <xf numFmtId="0" fontId="93" fillId="0" borderId="0" xfId="2" applyFont="1" applyFill="1" applyBorder="1" applyAlignment="1">
      <alignment horizontal="left" indent="4"/>
    </xf>
    <xf numFmtId="0" fontId="110" fillId="0" borderId="0" xfId="0" applyFont="1" applyFill="1" applyBorder="1" applyAlignment="1">
      <alignment horizontal="right"/>
    </xf>
    <xf numFmtId="0" fontId="93" fillId="0" borderId="4" xfId="2" applyFont="1" applyFill="1" applyBorder="1" applyAlignment="1">
      <alignment horizontal="left" indent="4"/>
    </xf>
    <xf numFmtId="0" fontId="110" fillId="0" borderId="4" xfId="0" applyFont="1" applyFill="1" applyBorder="1" applyAlignment="1">
      <alignment horizontal="right"/>
    </xf>
    <xf numFmtId="0" fontId="114" fillId="0" borderId="0" xfId="2" applyFont="1" applyFill="1" applyBorder="1" applyAlignment="1">
      <alignment horizontal="right" indent="1"/>
    </xf>
    <xf numFmtId="0" fontId="114" fillId="0" borderId="0" xfId="2" applyFont="1" applyFill="1" applyBorder="1" applyAlignment="1"/>
    <xf numFmtId="165" fontId="117" fillId="0" borderId="0" xfId="2" applyNumberFormat="1" applyFont="1" applyBorder="1" applyAlignment="1"/>
    <xf numFmtId="167" fontId="117" fillId="0" borderId="0" xfId="2" applyNumberFormat="1" applyFont="1" applyBorder="1"/>
    <xf numFmtId="165" fontId="54" fillId="0" borderId="0" xfId="2" applyNumberFormat="1" applyFont="1" applyBorder="1" applyAlignment="1">
      <alignment horizontal="right" vertical="center" indent="1"/>
    </xf>
    <xf numFmtId="0" fontId="101" fillId="0" borderId="0" xfId="0" applyFont="1"/>
    <xf numFmtId="0" fontId="63" fillId="0" borderId="0" xfId="82" applyNumberFormat="1" applyFont="1" applyFill="1" applyBorder="1" applyAlignment="1">
      <alignment horizontal="center" vertical="center"/>
    </xf>
    <xf numFmtId="0" fontId="46" fillId="8" borderId="11" xfId="0" applyFont="1" applyFill="1" applyBorder="1" applyAlignment="1">
      <alignment horizontal="center"/>
    </xf>
    <xf numFmtId="0" fontId="124" fillId="8" borderId="11" xfId="82" applyNumberFormat="1" applyFont="1" applyFill="1" applyBorder="1" applyAlignment="1">
      <alignment horizontal="center"/>
    </xf>
    <xf numFmtId="0" fontId="62" fillId="8" borderId="11" xfId="3" applyNumberFormat="1" applyFont="1" applyFill="1" applyBorder="1" applyAlignment="1">
      <alignment horizontal="center" vertical="top"/>
    </xf>
    <xf numFmtId="0" fontId="63" fillId="8" borderId="11" xfId="2" applyNumberFormat="1" applyFont="1" applyFill="1" applyBorder="1" applyAlignment="1">
      <alignment horizontal="center"/>
    </xf>
    <xf numFmtId="0" fontId="46" fillId="0" borderId="0" xfId="2" applyFont="1" applyFill="1" applyBorder="1" applyAlignment="1">
      <alignment horizontal="left"/>
    </xf>
    <xf numFmtId="0" fontId="52" fillId="0" borderId="0" xfId="482" applyFont="1" applyFill="1" applyBorder="1" applyAlignment="1">
      <alignment vertical="center"/>
    </xf>
    <xf numFmtId="0" fontId="45" fillId="0" borderId="0" xfId="482" applyFont="1" applyFill="1" applyBorder="1" applyAlignment="1">
      <alignment vertical="center"/>
    </xf>
    <xf numFmtId="0" fontId="53" fillId="0" borderId="0" xfId="482" applyFont="1" applyFill="1" applyBorder="1" applyAlignment="1">
      <alignment horizontal="center"/>
    </xf>
    <xf numFmtId="0" fontId="45" fillId="0" borderId="0" xfId="482" applyFill="1" applyBorder="1" applyAlignment="1"/>
    <xf numFmtId="166" fontId="53" fillId="0" borderId="0" xfId="482" applyNumberFormat="1" applyFont="1" applyFill="1" applyBorder="1" applyAlignment="1">
      <alignment horizontal="right" vertical="top"/>
    </xf>
    <xf numFmtId="0" fontId="53" fillId="0" borderId="0" xfId="482" applyFont="1" applyFill="1" applyBorder="1" applyAlignment="1">
      <alignment horizontal="left"/>
    </xf>
    <xf numFmtId="164" fontId="53" fillId="0" borderId="0" xfId="482" applyNumberFormat="1" applyFont="1" applyFill="1" applyBorder="1" applyAlignment="1">
      <alignment horizontal="right"/>
    </xf>
    <xf numFmtId="167" fontId="53" fillId="0" borderId="0" xfId="141" applyNumberFormat="1" applyFont="1" applyFill="1" applyBorder="1" applyAlignment="1">
      <alignment horizontal="right"/>
    </xf>
    <xf numFmtId="0" fontId="45" fillId="0" borderId="0" xfId="482" applyFill="1" applyBorder="1" applyAlignment="1">
      <alignment horizontal="center" vertical="center"/>
    </xf>
    <xf numFmtId="0" fontId="45" fillId="0" borderId="0" xfId="12" applyFill="1" applyBorder="1" applyAlignment="1"/>
    <xf numFmtId="0" fontId="69" fillId="0" borderId="0" xfId="9" applyFont="1" applyFill="1" applyBorder="1"/>
    <xf numFmtId="167" fontId="54" fillId="0" borderId="0" xfId="139" applyNumberFormat="1" applyFont="1" applyFill="1" applyBorder="1" applyAlignment="1">
      <alignment horizontal="right"/>
    </xf>
    <xf numFmtId="164" fontId="50" fillId="0" borderId="0" xfId="2" applyNumberFormat="1" applyFont="1" applyFill="1" applyBorder="1" applyAlignment="1">
      <alignment horizontal="right"/>
    </xf>
    <xf numFmtId="0" fontId="62" fillId="0" borderId="0" xfId="482" applyFont="1" applyFill="1" applyBorder="1" applyAlignment="1">
      <alignment horizontal="left"/>
    </xf>
    <xf numFmtId="164" fontId="62" fillId="0" borderId="0" xfId="482" applyNumberFormat="1" applyFont="1" applyFill="1" applyBorder="1" applyAlignment="1">
      <alignment horizontal="right"/>
    </xf>
    <xf numFmtId="0" fontId="62" fillId="0" borderId="0" xfId="141" applyFont="1" applyFill="1" applyBorder="1" applyAlignment="1">
      <alignment horizontal="left"/>
    </xf>
    <xf numFmtId="164" fontId="62" fillId="0" borderId="0" xfId="141" applyNumberFormat="1" applyFont="1" applyFill="1" applyBorder="1" applyAlignment="1">
      <alignment horizontal="right"/>
    </xf>
    <xf numFmtId="0" fontId="55" fillId="0" borderId="0" xfId="12" applyFont="1" applyFill="1" applyBorder="1" applyAlignment="1">
      <alignment vertical="center"/>
    </xf>
    <xf numFmtId="0" fontId="45" fillId="0" borderId="0" xfId="8" applyFill="1" applyBorder="1"/>
    <xf numFmtId="10" fontId="23" fillId="0" borderId="0" xfId="7188" applyNumberFormat="1" applyFont="1" applyFill="1"/>
    <xf numFmtId="165" fontId="54" fillId="0" borderId="0" xfId="2" applyNumberFormat="1" applyFont="1" applyFill="1" applyAlignment="1">
      <alignment horizontal="right" vertical="center"/>
    </xf>
    <xf numFmtId="0" fontId="46" fillId="0" borderId="0" xfId="9" applyFont="1" applyBorder="1"/>
    <xf numFmtId="0" fontId="45" fillId="0" borderId="0" xfId="57229" applyBorder="1" applyAlignment="1"/>
    <xf numFmtId="166" fontId="56" fillId="0" borderId="0" xfId="57229" applyNumberFormat="1" applyFont="1" applyBorder="1" applyAlignment="1">
      <alignment horizontal="right" vertical="top"/>
    </xf>
    <xf numFmtId="166" fontId="56" fillId="0" borderId="0" xfId="57229" applyNumberFormat="1" applyFont="1" applyBorder="1" applyAlignment="1">
      <alignment horizontal="right"/>
    </xf>
    <xf numFmtId="0" fontId="50" fillId="0" borderId="0" xfId="9" applyFont="1" applyFill="1" applyBorder="1" applyAlignment="1">
      <alignment horizontal="right" wrapText="1"/>
    </xf>
    <xf numFmtId="0" fontId="50" fillId="0" borderId="0" xfId="9" applyFont="1" applyFill="1" applyBorder="1" applyAlignment="1">
      <alignment horizontal="right"/>
    </xf>
    <xf numFmtId="0" fontId="99" fillId="0" borderId="0" xfId="82" applyFont="1" applyFill="1" applyBorder="1" applyAlignment="1">
      <alignment horizontal="left"/>
    </xf>
    <xf numFmtId="0" fontId="88" fillId="0" borderId="0" xfId="82" applyFont="1" applyFill="1" applyBorder="1"/>
    <xf numFmtId="0" fontId="74" fillId="0" borderId="0" xfId="9" applyFont="1" applyFill="1" applyBorder="1" applyAlignment="1">
      <alignment horizontal="left" vertical="center"/>
    </xf>
    <xf numFmtId="0" fontId="105" fillId="0" borderId="0" xfId="4" applyFont="1" applyFill="1" applyBorder="1">
      <alignment horizontal="left"/>
    </xf>
    <xf numFmtId="0" fontId="134" fillId="0" borderId="0" xfId="0" applyFont="1" applyBorder="1"/>
    <xf numFmtId="0" fontId="74" fillId="0" borderId="0" xfId="9" applyFont="1" applyFill="1" applyBorder="1" applyAlignment="1">
      <alignment vertical="center"/>
    </xf>
    <xf numFmtId="0" fontId="46" fillId="0" borderId="0" xfId="9" applyFont="1" applyFill="1" applyBorder="1"/>
    <xf numFmtId="0" fontId="63" fillId="0" borderId="0" xfId="9" applyFont="1" applyFill="1" applyBorder="1"/>
    <xf numFmtId="0" fontId="45" fillId="0" borderId="0" xfId="9" applyFont="1" applyBorder="1" applyAlignment="1">
      <alignment horizontal="left"/>
    </xf>
    <xf numFmtId="0" fontId="58" fillId="0" borderId="0" xfId="2" applyFont="1" applyFill="1" applyBorder="1" applyAlignment="1">
      <alignment horizontal="left" vertical="center"/>
    </xf>
    <xf numFmtId="167" fontId="54" fillId="0" borderId="0" xfId="2" applyNumberFormat="1" applyFont="1"/>
    <xf numFmtId="0" fontId="50" fillId="0" borderId="0" xfId="9" applyFont="1" applyFill="1" applyBorder="1" applyAlignment="1">
      <alignment horizontal="center" wrapText="1"/>
    </xf>
    <xf numFmtId="0" fontId="50" fillId="0" borderId="0" xfId="9" applyFont="1" applyFill="1" applyBorder="1" applyAlignment="1">
      <alignment horizontal="right" wrapText="1"/>
    </xf>
    <xf numFmtId="0" fontId="50" fillId="0" borderId="0" xfId="9" applyFont="1" applyFill="1" applyBorder="1" applyAlignment="1">
      <alignment horizontal="right"/>
    </xf>
    <xf numFmtId="49" fontId="58" fillId="0" borderId="0" xfId="2" applyNumberFormat="1" applyFont="1" applyFill="1" applyBorder="1" applyAlignment="1">
      <alignment horizontal="left" vertical="center"/>
    </xf>
    <xf numFmtId="1" fontId="54" fillId="0" borderId="7" xfId="11" applyNumberFormat="1" applyFont="1" applyFill="1" applyBorder="1" applyAlignment="1">
      <alignment vertical="center"/>
    </xf>
    <xf numFmtId="1" fontId="54" fillId="0" borderId="7" xfId="22" applyNumberFormat="1" applyFont="1" applyFill="1" applyBorder="1" applyAlignment="1">
      <alignment vertical="center"/>
    </xf>
    <xf numFmtId="1" fontId="0" fillId="0" borderId="0" xfId="0" applyNumberFormat="1"/>
    <xf numFmtId="1" fontId="0" fillId="0" borderId="0" xfId="0" applyNumberFormat="1" applyBorder="1"/>
    <xf numFmtId="165" fontId="0" fillId="0" borderId="0" xfId="0" applyNumberFormat="1" applyFill="1" applyBorder="1"/>
    <xf numFmtId="0" fontId="50" fillId="0" borderId="8" xfId="9" applyFont="1" applyFill="1" applyBorder="1" applyAlignment="1">
      <alignment vertical="center" wrapText="1"/>
    </xf>
    <xf numFmtId="0" fontId="50" fillId="0" borderId="8" xfId="9" applyFont="1" applyFill="1" applyBorder="1" applyAlignment="1">
      <alignment horizontal="right" vertical="center"/>
    </xf>
    <xf numFmtId="0" fontId="50" fillId="0" borderId="4" xfId="9" applyFont="1" applyFill="1" applyBorder="1" applyAlignment="1">
      <alignment horizontal="right" vertical="center"/>
    </xf>
    <xf numFmtId="0" fontId="50" fillId="0" borderId="4" xfId="9" applyFont="1" applyFill="1" applyBorder="1" applyAlignment="1">
      <alignment horizontal="right" vertical="top" wrapText="1"/>
    </xf>
    <xf numFmtId="0" fontId="50" fillId="0" borderId="2" xfId="9" applyFont="1" applyFill="1" applyBorder="1" applyAlignment="1">
      <alignment horizontal="left" vertical="top"/>
    </xf>
    <xf numFmtId="0" fontId="50" fillId="0" borderId="2" xfId="9" applyFont="1" applyFill="1" applyBorder="1" applyAlignment="1">
      <alignment horizontal="right" vertical="top" wrapText="1"/>
    </xf>
    <xf numFmtId="0" fontId="50" fillId="0" borderId="0" xfId="0" applyFont="1" applyFill="1" applyBorder="1" applyAlignment="1">
      <alignment horizontal="right"/>
    </xf>
    <xf numFmtId="0" fontId="0" fillId="0" borderId="0" xfId="0" applyBorder="1" applyAlignment="1">
      <alignment vertical="top"/>
    </xf>
    <xf numFmtId="0" fontId="50" fillId="0" borderId="0" xfId="0" applyFont="1" applyFill="1" applyBorder="1" applyAlignment="1">
      <alignment horizontal="right" vertical="top"/>
    </xf>
    <xf numFmtId="0" fontId="68" fillId="0" borderId="0" xfId="27" applyFont="1" applyBorder="1" applyAlignment="1">
      <alignment horizontal="left"/>
    </xf>
    <xf numFmtId="1" fontId="93" fillId="0" borderId="9" xfId="2" applyNumberFormat="1" applyFont="1" applyFill="1" applyBorder="1" applyAlignment="1">
      <alignment horizontal="center" vertical="center"/>
    </xf>
    <xf numFmtId="0" fontId="83" fillId="0" borderId="0" xfId="0" applyFont="1"/>
    <xf numFmtId="0" fontId="50" fillId="0" borderId="0" xfId="2" applyFont="1" applyFill="1" applyBorder="1" applyAlignment="1">
      <alignment wrapText="1"/>
    </xf>
    <xf numFmtId="1" fontId="88" fillId="0" borderId="9" xfId="2" applyNumberFormat="1" applyFont="1" applyFill="1" applyBorder="1" applyAlignment="1">
      <alignment horizontal="center" vertical="center"/>
    </xf>
    <xf numFmtId="0" fontId="83" fillId="0" borderId="0" xfId="9" applyFont="1" applyFill="1"/>
    <xf numFmtId="0" fontId="0" fillId="17" borderId="0" xfId="0" applyFill="1"/>
    <xf numFmtId="0" fontId="0" fillId="0" borderId="0" xfId="0" applyAlignment="1">
      <alignment wrapText="1"/>
    </xf>
    <xf numFmtId="0" fontId="0" fillId="0" borderId="16" xfId="0" applyBorder="1" applyAlignment="1">
      <alignment wrapText="1"/>
    </xf>
    <xf numFmtId="0" fontId="0" fillId="0" borderId="17" xfId="0" applyBorder="1" applyAlignment="1">
      <alignment wrapText="1"/>
    </xf>
    <xf numFmtId="0" fontId="46" fillId="0" borderId="0" xfId="0" applyFont="1"/>
    <xf numFmtId="0" fontId="0" fillId="3" borderId="0" xfId="0" applyFill="1"/>
    <xf numFmtId="3" fontId="109" fillId="0" borderId="0" xfId="3" applyNumberFormat="1" applyFont="1" applyBorder="1" applyAlignment="1">
      <alignment horizontal="right"/>
    </xf>
    <xf numFmtId="0" fontId="54" fillId="0" borderId="0" xfId="2" applyFont="1" applyFill="1" applyBorder="1" applyAlignment="1">
      <alignment vertical="center"/>
    </xf>
    <xf numFmtId="0" fontId="0" fillId="0" borderId="0" xfId="0" applyBorder="1" applyAlignment="1">
      <alignment wrapText="1"/>
    </xf>
    <xf numFmtId="0" fontId="45" fillId="0" borderId="0" xfId="0" applyFont="1" applyBorder="1" applyAlignment="1">
      <alignment horizontal="center" vertical="center" wrapText="1"/>
    </xf>
    <xf numFmtId="0" fontId="0" fillId="44" borderId="0" xfId="0" applyFill="1"/>
    <xf numFmtId="0" fontId="0" fillId="12" borderId="0" xfId="0" applyFill="1"/>
    <xf numFmtId="0" fontId="0" fillId="8" borderId="0" xfId="0" applyFill="1"/>
    <xf numFmtId="0" fontId="45" fillId="0" borderId="29" xfId="0" applyFont="1" applyBorder="1" applyAlignment="1">
      <alignment horizontal="center" vertical="center" wrapText="1"/>
    </xf>
    <xf numFmtId="0" fontId="110" fillId="0" borderId="29" xfId="0" applyFont="1" applyBorder="1" applyAlignment="1">
      <alignment horizontal="center" vertical="center" wrapText="1"/>
    </xf>
    <xf numFmtId="167" fontId="0" fillId="0" borderId="0" xfId="0" applyNumberFormat="1"/>
    <xf numFmtId="10" fontId="0" fillId="0" borderId="0" xfId="0" applyNumberFormat="1"/>
    <xf numFmtId="10" fontId="0" fillId="0" borderId="0" xfId="0" applyNumberFormat="1" applyFill="1"/>
    <xf numFmtId="167" fontId="0" fillId="0" borderId="0" xfId="0" applyNumberFormat="1" applyFill="1"/>
    <xf numFmtId="167" fontId="54" fillId="0" borderId="0" xfId="0" applyNumberFormat="1" applyFont="1"/>
    <xf numFmtId="167" fontId="54" fillId="0" borderId="2" xfId="0" applyNumberFormat="1" applyFont="1" applyBorder="1"/>
    <xf numFmtId="0" fontId="74" fillId="0" borderId="0" xfId="0" applyFont="1"/>
    <xf numFmtId="0" fontId="74" fillId="0" borderId="2" xfId="0" applyFont="1" applyBorder="1"/>
    <xf numFmtId="0" fontId="77" fillId="0" borderId="0" xfId="0" applyFont="1"/>
    <xf numFmtId="0" fontId="77" fillId="0" borderId="2" xfId="0" applyFont="1" applyBorder="1"/>
    <xf numFmtId="0" fontId="86" fillId="0" borderId="17" xfId="0" applyFont="1" applyBorder="1" applyAlignment="1">
      <alignment horizontal="center" vertical="center" wrapText="1"/>
    </xf>
    <xf numFmtId="0" fontId="116" fillId="0" borderId="17" xfId="0" applyFont="1" applyBorder="1" applyAlignment="1">
      <alignment horizontal="center" vertical="center" wrapText="1"/>
    </xf>
    <xf numFmtId="0" fontId="68" fillId="0" borderId="0" xfId="27" applyFont="1" applyFill="1" applyBorder="1" applyAlignment="1">
      <alignment horizontal="left"/>
    </xf>
    <xf numFmtId="0" fontId="58" fillId="0" borderId="0" xfId="0" applyFont="1" applyAlignment="1"/>
    <xf numFmtId="1" fontId="45" fillId="0" borderId="0" xfId="0" applyNumberFormat="1" applyFont="1"/>
    <xf numFmtId="165" fontId="58" fillId="0" borderId="0" xfId="2" applyNumberFormat="1" applyFont="1" applyBorder="1" applyAlignment="1">
      <alignment horizontal="left"/>
    </xf>
    <xf numFmtId="167" fontId="46" fillId="0" borderId="0" xfId="139" applyNumberFormat="1" applyFont="1" applyBorder="1"/>
    <xf numFmtId="167" fontId="53" fillId="0" borderId="0" xfId="139" applyNumberFormat="1" applyFont="1" applyFill="1" applyBorder="1" applyAlignment="1">
      <alignment horizontal="right"/>
    </xf>
    <xf numFmtId="168" fontId="53" fillId="0" borderId="0" xfId="11" applyNumberFormat="1" applyFont="1" applyFill="1" applyBorder="1" applyAlignment="1">
      <alignment horizontal="right"/>
    </xf>
    <xf numFmtId="0" fontId="162" fillId="0" borderId="0" xfId="0" applyFont="1"/>
    <xf numFmtId="167" fontId="0" fillId="0" borderId="0" xfId="139" applyNumberFormat="1" applyFont="1"/>
    <xf numFmtId="0" fontId="96" fillId="0" borderId="0" xfId="2" applyFont="1" applyFill="1" applyBorder="1" applyAlignment="1">
      <alignment horizontal="left"/>
    </xf>
    <xf numFmtId="0" fontId="74" fillId="0" borderId="30" xfId="2" applyFont="1" applyFill="1" applyBorder="1" applyAlignment="1">
      <alignment horizontal="left" vertical="center"/>
    </xf>
    <xf numFmtId="1" fontId="54" fillId="0" borderId="30" xfId="2" applyNumberFormat="1" applyFont="1" applyFill="1" applyBorder="1" applyAlignment="1">
      <alignment horizontal="right" vertical="center"/>
    </xf>
    <xf numFmtId="0" fontId="58" fillId="0" borderId="0" xfId="2" applyFont="1" applyFill="1" applyBorder="1" applyAlignment="1">
      <alignment horizontal="left" vertical="center" wrapText="1"/>
    </xf>
    <xf numFmtId="0" fontId="58" fillId="0" borderId="0" xfId="2" applyFont="1" applyFill="1" applyBorder="1" applyAlignment="1">
      <alignment horizontal="left" vertical="center"/>
    </xf>
    <xf numFmtId="0" fontId="162" fillId="0" borderId="0" xfId="2" applyFont="1" applyFill="1" applyBorder="1" applyAlignment="1">
      <alignment horizontal="left" vertical="center"/>
    </xf>
    <xf numFmtId="0" fontId="162" fillId="0" borderId="0" xfId="2" applyFont="1" applyFill="1" applyBorder="1" applyAlignment="1">
      <alignment horizontal="right" vertical="center"/>
    </xf>
    <xf numFmtId="0" fontId="162" fillId="0" borderId="0" xfId="27" applyFont="1" applyBorder="1" applyAlignment="1">
      <alignment vertical="center"/>
    </xf>
    <xf numFmtId="165" fontId="162" fillId="0" borderId="0" xfId="2" applyNumberFormat="1" applyFont="1" applyBorder="1" applyAlignment="1">
      <alignment vertical="center"/>
    </xf>
    <xf numFmtId="0" fontId="162" fillId="0" borderId="0" xfId="2" applyFont="1" applyBorder="1" applyAlignment="1">
      <alignment horizontal="right" vertical="center"/>
    </xf>
    <xf numFmtId="0" fontId="162" fillId="0" borderId="0" xfId="2" applyFont="1" applyBorder="1" applyAlignment="1">
      <alignment horizontal="left" vertical="center"/>
    </xf>
    <xf numFmtId="0" fontId="58" fillId="0" borderId="0" xfId="2" applyFont="1" applyFill="1" applyBorder="1" applyAlignment="1">
      <alignment horizontal="left" vertical="center"/>
    </xf>
    <xf numFmtId="0" fontId="0" fillId="0" borderId="0" xfId="0" applyFill="1" applyAlignment="1">
      <alignment horizontal="center"/>
    </xf>
    <xf numFmtId="0" fontId="162" fillId="0" borderId="0" xfId="0" applyFont="1" applyBorder="1"/>
    <xf numFmtId="166" fontId="164" fillId="0" borderId="0" xfId="15" applyNumberFormat="1" applyFont="1" applyBorder="1" applyAlignment="1">
      <alignment horizontal="right" vertical="top"/>
    </xf>
    <xf numFmtId="0" fontId="162" fillId="0" borderId="0" xfId="15" applyFont="1" applyBorder="1" applyAlignment="1"/>
    <xf numFmtId="0" fontId="162" fillId="0" borderId="0" xfId="2" applyFont="1"/>
    <xf numFmtId="0" fontId="163" fillId="0" borderId="0" xfId="2" applyFont="1" applyBorder="1" applyAlignment="1">
      <alignment horizontal="left"/>
    </xf>
    <xf numFmtId="167" fontId="162" fillId="0" borderId="0" xfId="2" applyNumberFormat="1" applyFont="1"/>
    <xf numFmtId="0" fontId="165" fillId="0" borderId="0" xfId="2" applyFont="1" applyAlignment="1">
      <alignment horizontal="left"/>
    </xf>
    <xf numFmtId="0" fontId="163" fillId="0" borderId="0" xfId="2" applyFont="1"/>
    <xf numFmtId="167" fontId="163" fillId="0" borderId="0" xfId="2" applyNumberFormat="1" applyFont="1"/>
    <xf numFmtId="167" fontId="165" fillId="0" borderId="0" xfId="2" applyNumberFormat="1" applyFont="1"/>
    <xf numFmtId="0" fontId="166" fillId="0" borderId="0" xfId="2" applyFont="1" applyBorder="1"/>
    <xf numFmtId="3" fontId="165" fillId="0" borderId="0" xfId="3" applyNumberFormat="1" applyFont="1" applyFill="1" applyBorder="1" applyAlignment="1">
      <alignment horizontal="right"/>
    </xf>
    <xf numFmtId="1" fontId="165" fillId="0" borderId="0" xfId="2" applyNumberFormat="1" applyFont="1" applyFill="1" applyBorder="1" applyAlignment="1">
      <alignment vertical="center"/>
    </xf>
    <xf numFmtId="0" fontId="163" fillId="0" borderId="0" xfId="2" applyFont="1" applyFill="1" applyBorder="1"/>
    <xf numFmtId="0" fontId="162" fillId="0" borderId="0" xfId="2" applyFont="1" applyBorder="1" applyAlignment="1">
      <alignment horizontal="left"/>
    </xf>
    <xf numFmtId="0" fontId="162" fillId="0" borderId="0" xfId="2" applyFont="1" applyBorder="1"/>
    <xf numFmtId="165" fontId="162" fillId="0" borderId="0" xfId="2" applyNumberFormat="1" applyFont="1" applyFill="1" applyBorder="1"/>
    <xf numFmtId="0" fontId="162" fillId="0" borderId="0" xfId="2" applyFont="1" applyFill="1" applyBorder="1" applyAlignment="1">
      <alignment horizontal="left"/>
    </xf>
    <xf numFmtId="0" fontId="163" fillId="0" borderId="0" xfId="2" applyFont="1" applyFill="1" applyBorder="1" applyAlignment="1">
      <alignment horizontal="left"/>
    </xf>
    <xf numFmtId="0" fontId="162" fillId="0" borderId="0" xfId="27" applyFont="1" applyBorder="1" applyAlignment="1"/>
    <xf numFmtId="0" fontId="162" fillId="0" borderId="0" xfId="27" applyFont="1" applyBorder="1" applyAlignment="1">
      <alignment horizontal="left"/>
    </xf>
    <xf numFmtId="165" fontId="162" fillId="0" borderId="0" xfId="2" applyNumberFormat="1" applyFont="1" applyBorder="1"/>
    <xf numFmtId="165" fontId="162" fillId="0" borderId="0" xfId="2" applyNumberFormat="1" applyFont="1" applyAlignment="1">
      <alignment horizontal="right"/>
    </xf>
    <xf numFmtId="0" fontId="162" fillId="0" borderId="0" xfId="0" applyFont="1" applyAlignment="1"/>
    <xf numFmtId="0" fontId="163" fillId="0" borderId="0" xfId="2" applyFont="1" applyFill="1" applyBorder="1" applyAlignment="1">
      <alignment horizontal="right"/>
    </xf>
    <xf numFmtId="0" fontId="163" fillId="0" borderId="0" xfId="2" applyFont="1" applyFill="1" applyBorder="1" applyAlignment="1">
      <alignment horizontal="right" vertical="center"/>
    </xf>
    <xf numFmtId="0" fontId="163" fillId="0" borderId="0" xfId="2" applyFont="1" applyBorder="1" applyAlignment="1">
      <alignment horizontal="right" vertical="center"/>
    </xf>
    <xf numFmtId="0" fontId="162" fillId="0" borderId="0" xfId="0" applyFont="1" applyFill="1"/>
    <xf numFmtId="0" fontId="168" fillId="0" borderId="0" xfId="15" applyFont="1" applyBorder="1" applyAlignment="1">
      <alignment horizontal="center" vertical="center"/>
    </xf>
    <xf numFmtId="0" fontId="170" fillId="0" borderId="0" xfId="2" applyFont="1" applyBorder="1" applyAlignment="1">
      <alignment horizontal="left"/>
    </xf>
    <xf numFmtId="164" fontId="164" fillId="0" borderId="0" xfId="22" applyNumberFormat="1" applyFont="1" applyFill="1" applyBorder="1" applyAlignment="1">
      <alignment horizontal="right"/>
    </xf>
    <xf numFmtId="0" fontId="164" fillId="0" borderId="0" xfId="15" applyFont="1" applyBorder="1" applyAlignment="1">
      <alignment horizontal="left" vertical="top"/>
    </xf>
    <xf numFmtId="0" fontId="162" fillId="0" borderId="0" xfId="0" applyFont="1" applyAlignment="1">
      <alignment vertical="top"/>
    </xf>
    <xf numFmtId="0" fontId="163" fillId="0" borderId="0" xfId="2" applyFont="1" applyBorder="1" applyAlignment="1">
      <alignment horizontal="right"/>
    </xf>
    <xf numFmtId="0" fontId="168" fillId="0" borderId="0" xfId="23" applyFont="1" applyFill="1" applyBorder="1" applyAlignment="1">
      <alignment vertical="center"/>
    </xf>
    <xf numFmtId="3" fontId="164" fillId="0" borderId="0" xfId="11" applyNumberFormat="1" applyFont="1" applyBorder="1" applyAlignment="1">
      <alignment horizontal="right"/>
    </xf>
    <xf numFmtId="0" fontId="162" fillId="0" borderId="0" xfId="0" applyFont="1" applyFill="1" applyBorder="1"/>
    <xf numFmtId="3" fontId="164" fillId="0" borderId="0" xfId="14" applyNumberFormat="1" applyFont="1" applyBorder="1" applyAlignment="1">
      <alignment horizontal="right" vertical="top" indent="1"/>
    </xf>
    <xf numFmtId="165" fontId="163" fillId="0" borderId="0" xfId="2" applyNumberFormat="1" applyFont="1" applyBorder="1" applyAlignment="1">
      <alignment horizontal="right"/>
    </xf>
    <xf numFmtId="0" fontId="162" fillId="0" borderId="0" xfId="9" applyFont="1"/>
    <xf numFmtId="0" fontId="164" fillId="0" borderId="0" xfId="24" applyFont="1" applyFill="1" applyBorder="1" applyAlignment="1">
      <alignment vertical="top"/>
    </xf>
    <xf numFmtId="0" fontId="164" fillId="0" borderId="0" xfId="24" applyFont="1" applyFill="1" applyBorder="1" applyAlignment="1">
      <alignment horizontal="left" vertical="top"/>
    </xf>
    <xf numFmtId="3" fontId="164" fillId="0" borderId="0" xfId="11" applyNumberFormat="1" applyFont="1" applyFill="1" applyBorder="1" applyAlignment="1">
      <alignment horizontal="right"/>
    </xf>
    <xf numFmtId="0" fontId="164" fillId="0" borderId="0" xfId="141" applyFont="1" applyFill="1" applyBorder="1" applyAlignment="1">
      <alignment horizontal="left" wrapText="1"/>
    </xf>
    <xf numFmtId="167" fontId="164" fillId="0" borderId="0" xfId="141" applyNumberFormat="1" applyFont="1" applyFill="1" applyBorder="1" applyAlignment="1">
      <alignment horizontal="right"/>
    </xf>
    <xf numFmtId="0" fontId="162" fillId="0" borderId="0" xfId="9" applyFont="1" applyFill="1" applyBorder="1"/>
    <xf numFmtId="0" fontId="164" fillId="0" borderId="0" xfId="482" applyFont="1" applyFill="1" applyBorder="1" applyAlignment="1">
      <alignment horizontal="left"/>
    </xf>
    <xf numFmtId="164" fontId="164" fillId="0" borderId="0" xfId="482" applyNumberFormat="1" applyFont="1" applyFill="1" applyBorder="1" applyAlignment="1">
      <alignment horizontal="right"/>
    </xf>
    <xf numFmtId="0" fontId="162" fillId="0" borderId="0" xfId="141" applyFont="1" applyFill="1" applyBorder="1"/>
    <xf numFmtId="0" fontId="162" fillId="0" borderId="0" xfId="12" applyFont="1" applyFill="1" applyBorder="1" applyAlignment="1"/>
    <xf numFmtId="0" fontId="162" fillId="0" borderId="0" xfId="27" applyFont="1" applyFill="1" applyBorder="1" applyAlignment="1"/>
    <xf numFmtId="0" fontId="162" fillId="0" borderId="0" xfId="9" applyFont="1" applyFill="1"/>
    <xf numFmtId="0" fontId="162" fillId="0" borderId="0" xfId="141" applyFont="1" applyFill="1"/>
    <xf numFmtId="3" fontId="164" fillId="0" borderId="0" xfId="10" applyNumberFormat="1" applyFont="1" applyFill="1" applyBorder="1" applyAlignment="1">
      <alignment horizontal="right" vertical="top"/>
    </xf>
    <xf numFmtId="0" fontId="162" fillId="0" borderId="0" xfId="141" applyFont="1"/>
    <xf numFmtId="0" fontId="162" fillId="0" borderId="0" xfId="141" applyFont="1" applyBorder="1"/>
    <xf numFmtId="0" fontId="172" fillId="0" borderId="0" xfId="82" applyFont="1" applyFill="1" applyBorder="1" applyAlignment="1">
      <alignment horizontal="right"/>
    </xf>
    <xf numFmtId="0" fontId="172" fillId="0" borderId="0" xfId="82" applyFont="1" applyFill="1" applyBorder="1" applyAlignment="1">
      <alignment horizontal="right" wrapText="1"/>
    </xf>
    <xf numFmtId="0" fontId="163" fillId="0" borderId="0" xfId="9" applyFont="1" applyFill="1" applyBorder="1" applyAlignment="1">
      <alignment horizontal="right"/>
    </xf>
    <xf numFmtId="0" fontId="163" fillId="0" borderId="0" xfId="2" applyFont="1" applyFill="1" applyBorder="1" applyAlignment="1">
      <alignment horizontal="right" vertical="center" wrapText="1"/>
    </xf>
    <xf numFmtId="0" fontId="163" fillId="0" borderId="0" xfId="2" applyFont="1" applyBorder="1" applyAlignment="1">
      <alignment horizontal="right" vertical="center" wrapText="1"/>
    </xf>
    <xf numFmtId="0" fontId="162" fillId="0" borderId="0" xfId="9" applyFont="1" applyBorder="1"/>
    <xf numFmtId="0" fontId="171" fillId="0" borderId="0" xfId="2" applyFont="1" applyBorder="1"/>
    <xf numFmtId="0" fontId="169" fillId="0" borderId="0" xfId="82" applyFont="1" applyFill="1" applyBorder="1"/>
    <xf numFmtId="0" fontId="162" fillId="0" borderId="0" xfId="2" applyFont="1" applyBorder="1" applyAlignment="1">
      <alignment horizontal="right"/>
    </xf>
    <xf numFmtId="0" fontId="162" fillId="0" borderId="0" xfId="2" applyFont="1" applyFill="1" applyBorder="1" applyAlignment="1">
      <alignment horizontal="right"/>
    </xf>
    <xf numFmtId="0" fontId="162" fillId="0" borderId="0" xfId="24" applyFont="1" applyBorder="1" applyAlignment="1">
      <alignment vertical="center"/>
    </xf>
    <xf numFmtId="0" fontId="162" fillId="0" borderId="0" xfId="24" applyFont="1" applyBorder="1" applyAlignment="1"/>
    <xf numFmtId="0" fontId="171" fillId="0" borderId="0" xfId="0" applyFont="1"/>
    <xf numFmtId="0" fontId="162" fillId="0" borderId="0" xfId="27" applyFont="1" applyFill="1" applyBorder="1" applyAlignment="1">
      <alignment horizontal="left"/>
    </xf>
    <xf numFmtId="3" fontId="164" fillId="0" borderId="0" xfId="3" applyNumberFormat="1" applyFont="1" applyBorder="1" applyAlignment="1">
      <alignment horizontal="right"/>
    </xf>
    <xf numFmtId="0" fontId="163" fillId="0" borderId="0" xfId="2" applyFont="1" applyBorder="1" applyAlignment="1">
      <alignment horizontal="left" vertical="center"/>
    </xf>
    <xf numFmtId="0" fontId="164" fillId="0" borderId="0" xfId="15" applyFont="1" applyFill="1" applyBorder="1" applyAlignment="1">
      <alignment horizontal="left" vertical="top"/>
    </xf>
    <xf numFmtId="167" fontId="162" fillId="0" borderId="0" xfId="2" applyNumberFormat="1" applyFont="1" applyFill="1" applyBorder="1"/>
    <xf numFmtId="0" fontId="162" fillId="0" borderId="0" xfId="2" applyNumberFormat="1" applyFont="1" applyFill="1" applyBorder="1" applyAlignment="1">
      <alignment horizontal="right"/>
    </xf>
    <xf numFmtId="0" fontId="50" fillId="0" borderId="31" xfId="9" applyFont="1" applyFill="1" applyBorder="1" applyAlignment="1">
      <alignment horizontal="right" vertical="center"/>
    </xf>
    <xf numFmtId="0" fontId="171" fillId="0" borderId="0" xfId="2" applyFont="1" applyFill="1" applyBorder="1" applyAlignment="1">
      <alignment horizontal="left"/>
    </xf>
    <xf numFmtId="0" fontId="50" fillId="0" borderId="31" xfId="9" applyFont="1" applyFill="1" applyBorder="1" applyAlignment="1">
      <alignment horizontal="left" vertical="top"/>
    </xf>
    <xf numFmtId="0" fontId="91" fillId="0" borderId="31" xfId="2" applyFont="1" applyFill="1" applyBorder="1" applyAlignment="1">
      <alignment horizontal="left" vertical="center"/>
    </xf>
    <xf numFmtId="0" fontId="93" fillId="0" borderId="0" xfId="2" applyFont="1" applyFill="1" applyBorder="1" applyAlignment="1">
      <alignment horizontal="right" vertical="center"/>
    </xf>
    <xf numFmtId="0" fontId="162" fillId="0" borderId="0" xfId="2" applyFont="1" applyBorder="1" applyAlignment="1">
      <alignment horizontal="left" vertical="top"/>
    </xf>
    <xf numFmtId="0" fontId="45" fillId="0" borderId="31" xfId="9" applyFont="1" applyFill="1" applyBorder="1"/>
    <xf numFmtId="0" fontId="163" fillId="0" borderId="0" xfId="141" applyFont="1"/>
    <xf numFmtId="0" fontId="163" fillId="0" borderId="0" xfId="141" applyFont="1" applyFill="1"/>
    <xf numFmtId="0" fontId="166" fillId="0" borderId="0" xfId="141" applyFont="1"/>
    <xf numFmtId="0" fontId="51" fillId="0" borderId="0" xfId="2" applyFont="1" applyFill="1" applyBorder="1" applyAlignment="1"/>
    <xf numFmtId="0" fontId="77" fillId="0" borderId="0" xfId="0" applyFont="1" applyBorder="1" applyAlignment="1">
      <alignment horizontal="right"/>
    </xf>
    <xf numFmtId="0" fontId="50" fillId="0" borderId="0" xfId="2" applyFont="1" applyFill="1" applyBorder="1" applyAlignment="1">
      <alignment horizontal="left" indent="1"/>
    </xf>
    <xf numFmtId="0" fontId="74" fillId="0" borderId="0" xfId="0" applyFont="1" applyAlignment="1">
      <alignment horizontal="left" indent="1"/>
    </xf>
    <xf numFmtId="0" fontId="74" fillId="0" borderId="2" xfId="0" applyFont="1" applyBorder="1" applyAlignment="1">
      <alignment horizontal="left" indent="1"/>
    </xf>
    <xf numFmtId="0" fontId="58" fillId="0" borderId="0" xfId="2" applyFont="1" applyFill="1" applyBorder="1" applyAlignment="1">
      <alignment horizontal="left" vertical="center"/>
    </xf>
    <xf numFmtId="0" fontId="74" fillId="0" borderId="0" xfId="2" applyFont="1" applyFill="1" applyAlignment="1">
      <alignment horizontal="left" vertical="center"/>
    </xf>
    <xf numFmtId="0" fontId="0" fillId="0" borderId="0" xfId="0" applyBorder="1" applyAlignment="1">
      <alignment vertical="center"/>
    </xf>
    <xf numFmtId="0" fontId="54" fillId="0" borderId="0" xfId="2" applyFont="1" applyFill="1" applyAlignment="1">
      <alignment horizontal="right" vertical="center"/>
    </xf>
    <xf numFmtId="0" fontId="74" fillId="0" borderId="0" xfId="2" applyFont="1" applyBorder="1" applyAlignment="1">
      <alignment horizontal="left" vertical="center"/>
    </xf>
    <xf numFmtId="0" fontId="54" fillId="0" borderId="0" xfId="82" applyNumberFormat="1" applyFont="1" applyBorder="1" applyAlignment="1">
      <alignment horizontal="right" vertical="center"/>
    </xf>
    <xf numFmtId="0" fontId="54" fillId="0" borderId="0" xfId="141" applyFont="1" applyFill="1" applyAlignment="1">
      <alignment vertical="center"/>
    </xf>
    <xf numFmtId="0" fontId="54" fillId="0" borderId="0" xfId="2" applyFont="1" applyBorder="1" applyAlignment="1">
      <alignment vertical="center"/>
    </xf>
    <xf numFmtId="0" fontId="54" fillId="0" borderId="0" xfId="0" applyFont="1" applyAlignment="1">
      <alignment vertical="center"/>
    </xf>
    <xf numFmtId="0" fontId="54" fillId="0" borderId="0" xfId="481" applyFont="1" applyFill="1" applyAlignment="1">
      <alignment vertical="center"/>
    </xf>
    <xf numFmtId="0" fontId="93" fillId="0" borderId="2" xfId="2" applyFont="1" applyFill="1" applyBorder="1" applyAlignment="1">
      <alignment horizontal="right" vertical="center"/>
    </xf>
    <xf numFmtId="164" fontId="93" fillId="0" borderId="2" xfId="3" applyNumberFormat="1" applyFont="1" applyFill="1" applyBorder="1" applyAlignment="1">
      <alignment horizontal="right" vertical="center"/>
    </xf>
    <xf numFmtId="3" fontId="93" fillId="0" borderId="2" xfId="11" applyNumberFormat="1" applyFont="1" applyFill="1" applyBorder="1" applyAlignment="1">
      <alignment horizontal="right" vertical="center"/>
    </xf>
    <xf numFmtId="0" fontId="54" fillId="0" borderId="2" xfId="141" applyFont="1" applyFill="1" applyBorder="1" applyAlignment="1">
      <alignment vertical="center"/>
    </xf>
    <xf numFmtId="0" fontId="93" fillId="0" borderId="0" xfId="2" applyFont="1" applyFill="1" applyAlignment="1">
      <alignment horizontal="right" vertical="center"/>
    </xf>
    <xf numFmtId="164" fontId="93" fillId="0" borderId="0" xfId="3" applyNumberFormat="1" applyFont="1" applyFill="1" applyBorder="1" applyAlignment="1">
      <alignment horizontal="right" vertical="center"/>
    </xf>
    <xf numFmtId="3" fontId="93" fillId="0" borderId="0" xfId="11" applyNumberFormat="1" applyFont="1" applyFill="1" applyBorder="1" applyAlignment="1">
      <alignment horizontal="right" vertical="center"/>
    </xf>
    <xf numFmtId="0" fontId="93" fillId="0" borderId="0" xfId="141" applyFont="1" applyFill="1" applyBorder="1" applyAlignment="1">
      <alignment vertical="center"/>
    </xf>
    <xf numFmtId="0" fontId="113" fillId="0" borderId="0" xfId="2" applyFont="1" applyFill="1" applyBorder="1" applyAlignment="1">
      <alignment horizontal="left" vertical="center"/>
    </xf>
    <xf numFmtId="167" fontId="93" fillId="0" borderId="0" xfId="2" applyNumberFormat="1" applyFont="1" applyFill="1" applyAlignment="1">
      <alignment vertical="center"/>
    </xf>
    <xf numFmtId="0" fontId="93" fillId="0" borderId="0" xfId="2" applyFont="1" applyFill="1" applyBorder="1" applyAlignment="1">
      <alignment vertical="center"/>
    </xf>
    <xf numFmtId="0" fontId="93" fillId="0" borderId="2" xfId="141" applyFont="1" applyFill="1" applyBorder="1" applyAlignment="1">
      <alignment vertical="center"/>
    </xf>
    <xf numFmtId="0" fontId="112" fillId="0" borderId="0" xfId="2" applyFont="1" applyFill="1" applyBorder="1" applyAlignment="1">
      <alignment horizontal="right" vertical="center"/>
    </xf>
    <xf numFmtId="0" fontId="54" fillId="0" borderId="2" xfId="2" applyFont="1" applyFill="1" applyBorder="1" applyAlignment="1">
      <alignment horizontal="left" vertical="center"/>
    </xf>
    <xf numFmtId="164" fontId="53" fillId="0" borderId="2" xfId="3" applyNumberFormat="1" applyFont="1" applyFill="1" applyBorder="1" applyAlignment="1">
      <alignment horizontal="right" vertical="center"/>
    </xf>
    <xf numFmtId="0" fontId="54" fillId="0" borderId="2" xfId="2" applyFont="1" applyFill="1" applyBorder="1" applyAlignment="1">
      <alignment horizontal="right" vertical="center"/>
    </xf>
    <xf numFmtId="0" fontId="54" fillId="0" borderId="0" xfId="2" applyFont="1" applyFill="1" applyAlignment="1">
      <alignment horizontal="left" vertical="center"/>
    </xf>
    <xf numFmtId="164" fontId="53" fillId="0" borderId="0" xfId="3" applyNumberFormat="1" applyFont="1" applyFill="1" applyBorder="1" applyAlignment="1">
      <alignment horizontal="right" vertical="center"/>
    </xf>
    <xf numFmtId="3" fontId="54" fillId="0" borderId="0" xfId="11" applyNumberFormat="1" applyFont="1" applyFill="1" applyBorder="1" applyAlignment="1">
      <alignment horizontal="right" vertical="center"/>
    </xf>
    <xf numFmtId="0" fontId="90" fillId="0" borderId="0" xfId="2" applyFont="1" applyFill="1" applyBorder="1" applyAlignment="1">
      <alignment horizontal="left" vertical="center"/>
    </xf>
    <xf numFmtId="167" fontId="54" fillId="0" borderId="0" xfId="2" applyNumberFormat="1" applyFont="1" applyFill="1" applyAlignment="1">
      <alignment vertical="center"/>
    </xf>
    <xf numFmtId="0" fontId="58" fillId="0" borderId="0" xfId="2" applyFont="1" applyFill="1" applyBorder="1" applyAlignment="1">
      <alignment horizontal="right" vertical="center"/>
    </xf>
    <xf numFmtId="0" fontId="54" fillId="0" borderId="0" xfId="0" applyFont="1" applyFill="1" applyBorder="1" applyAlignment="1">
      <alignment vertical="center"/>
    </xf>
    <xf numFmtId="0" fontId="54" fillId="0" borderId="0" xfId="0" applyFont="1" applyFill="1" applyAlignment="1">
      <alignment vertical="center"/>
    </xf>
    <xf numFmtId="0" fontId="58" fillId="0" borderId="2" xfId="2" applyFont="1" applyFill="1" applyBorder="1" applyAlignment="1">
      <alignment horizontal="left" vertical="center"/>
    </xf>
    <xf numFmtId="0" fontId="58" fillId="0" borderId="0" xfId="2" applyFont="1" applyFill="1" applyAlignment="1">
      <alignment horizontal="left" vertical="center"/>
    </xf>
    <xf numFmtId="164" fontId="54" fillId="0" borderId="2" xfId="3" applyNumberFormat="1" applyFont="1" applyFill="1" applyBorder="1" applyAlignment="1">
      <alignment horizontal="right" vertical="center"/>
    </xf>
    <xf numFmtId="164" fontId="54" fillId="0" borderId="0" xfId="3" applyNumberFormat="1" applyFont="1" applyFill="1" applyBorder="1" applyAlignment="1">
      <alignment horizontal="right" vertical="center"/>
    </xf>
    <xf numFmtId="0" fontId="107" fillId="0" borderId="0" xfId="2" applyFont="1" applyFill="1" applyBorder="1" applyAlignment="1">
      <alignment horizontal="left" vertical="center"/>
    </xf>
    <xf numFmtId="0" fontId="54" fillId="0" borderId="0" xfId="141" applyFont="1" applyFill="1" applyAlignment="1">
      <alignment horizontal="left" vertical="center"/>
    </xf>
    <xf numFmtId="0" fontId="50" fillId="0" borderId="0" xfId="2" applyFont="1" applyFill="1" applyBorder="1" applyAlignment="1">
      <alignment horizontal="left" vertical="center"/>
    </xf>
    <xf numFmtId="164" fontId="53" fillId="0" borderId="0" xfId="22" applyNumberFormat="1" applyFont="1" applyFill="1" applyBorder="1" applyAlignment="1">
      <alignment horizontal="right" vertical="center"/>
    </xf>
    <xf numFmtId="164" fontId="54" fillId="0" borderId="0" xfId="22" applyNumberFormat="1" applyFont="1" applyBorder="1" applyAlignment="1">
      <alignment horizontal="right" vertical="center"/>
    </xf>
    <xf numFmtId="0" fontId="45" fillId="0" borderId="0" xfId="0" applyFont="1" applyFill="1" applyBorder="1" applyAlignment="1">
      <alignment vertical="center"/>
    </xf>
    <xf numFmtId="0" fontId="54" fillId="0" borderId="0" xfId="2" applyFont="1" applyFill="1" applyAlignment="1">
      <alignment vertical="center"/>
    </xf>
    <xf numFmtId="164" fontId="54" fillId="0" borderId="0" xfId="22" applyNumberFormat="1" applyFont="1" applyFill="1" applyBorder="1" applyAlignment="1">
      <alignment horizontal="right" vertical="center"/>
    </xf>
    <xf numFmtId="0" fontId="54" fillId="0" borderId="2" xfId="2" applyFont="1" applyFill="1" applyBorder="1" applyAlignment="1">
      <alignment vertical="center"/>
    </xf>
    <xf numFmtId="164" fontId="53" fillId="0" borderId="2" xfId="3" applyNumberFormat="1" applyFont="1" applyFill="1" applyBorder="1" applyAlignment="1">
      <alignment vertical="center"/>
    </xf>
    <xf numFmtId="0" fontId="54" fillId="0" borderId="2" xfId="0" applyFont="1" applyFill="1" applyBorder="1" applyAlignment="1">
      <alignment vertical="center"/>
    </xf>
    <xf numFmtId="164" fontId="53" fillId="0" borderId="0" xfId="3" applyNumberFormat="1" applyFont="1" applyFill="1" applyBorder="1" applyAlignment="1">
      <alignment vertical="center"/>
    </xf>
    <xf numFmtId="0" fontId="54" fillId="0" borderId="4" xfId="0" applyFont="1" applyFill="1" applyBorder="1" applyAlignment="1">
      <alignment vertical="center"/>
    </xf>
    <xf numFmtId="0" fontId="93" fillId="0" borderId="0" xfId="0" applyFont="1" applyFill="1" applyBorder="1" applyAlignment="1">
      <alignment horizontal="right" vertical="center"/>
    </xf>
    <xf numFmtId="0" fontId="93" fillId="0" borderId="0" xfId="0" applyFont="1" applyFill="1" applyBorder="1" applyAlignment="1">
      <alignment vertical="center"/>
    </xf>
    <xf numFmtId="3" fontId="93" fillId="0" borderId="4" xfId="11" applyNumberFormat="1" applyFont="1" applyFill="1" applyBorder="1" applyAlignment="1">
      <alignment horizontal="right" vertical="center"/>
    </xf>
    <xf numFmtId="0" fontId="93" fillId="0" borderId="4" xfId="0" applyFont="1" applyFill="1" applyBorder="1" applyAlignment="1">
      <alignment horizontal="right" vertical="center"/>
    </xf>
    <xf numFmtId="0" fontId="93" fillId="0" borderId="4" xfId="0" applyFont="1" applyFill="1" applyBorder="1" applyAlignment="1">
      <alignment vertical="center"/>
    </xf>
    <xf numFmtId="0" fontId="173" fillId="0" borderId="0" xfId="0" applyFont="1" applyFill="1" applyAlignment="1">
      <alignment horizontal="left" vertical="center"/>
    </xf>
    <xf numFmtId="0" fontId="173" fillId="0" borderId="0" xfId="0" applyFont="1" applyFill="1" applyBorder="1" applyAlignment="1">
      <alignment vertical="center"/>
    </xf>
    <xf numFmtId="0" fontId="54" fillId="0" borderId="4" xfId="23" applyFont="1" applyBorder="1" applyAlignment="1">
      <alignment vertical="center"/>
    </xf>
    <xf numFmtId="0" fontId="54" fillId="0" borderId="4" xfId="0" applyFont="1" applyFill="1" applyBorder="1" applyAlignment="1">
      <alignment horizontal="right" vertical="center"/>
    </xf>
    <xf numFmtId="0" fontId="54" fillId="0" borderId="4" xfId="0" applyFont="1" applyBorder="1" applyAlignment="1">
      <alignment vertical="center"/>
    </xf>
    <xf numFmtId="0" fontId="112" fillId="0" borderId="0" xfId="2" applyFont="1" applyFill="1" applyBorder="1" applyAlignment="1">
      <alignment horizontal="right" indent="1"/>
    </xf>
    <xf numFmtId="0" fontId="112" fillId="0" borderId="0" xfId="2" applyFont="1" applyBorder="1" applyAlignment="1">
      <alignment horizontal="right"/>
    </xf>
    <xf numFmtId="0" fontId="99" fillId="0" borderId="0" xfId="82" applyFont="1" applyAlignment="1">
      <alignment horizontal="left" vertical="center"/>
    </xf>
    <xf numFmtId="0" fontId="88" fillId="0" borderId="0" xfId="82" applyFont="1" applyFill="1" applyAlignment="1">
      <alignment vertical="center"/>
    </xf>
    <xf numFmtId="0" fontId="58" fillId="0" borderId="0" xfId="9" applyFont="1" applyFill="1" applyBorder="1" applyAlignment="1">
      <alignment horizontal="right" vertical="center"/>
    </xf>
    <xf numFmtId="0" fontId="85" fillId="0" borderId="0" xfId="9" applyFont="1" applyFill="1" applyBorder="1" applyAlignment="1">
      <alignment horizontal="right" vertical="center"/>
    </xf>
    <xf numFmtId="0" fontId="93" fillId="0" borderId="0" xfId="9" applyFont="1" applyFill="1" applyBorder="1" applyAlignment="1">
      <alignment vertical="center"/>
    </xf>
    <xf numFmtId="0" fontId="58" fillId="0" borderId="0" xfId="9" applyFont="1" applyBorder="1" applyAlignment="1">
      <alignment horizontal="right" vertical="center"/>
    </xf>
    <xf numFmtId="0" fontId="54" fillId="0" borderId="0" xfId="2" applyFont="1" applyAlignment="1">
      <alignment vertical="center"/>
    </xf>
    <xf numFmtId="3" fontId="53" fillId="0" borderId="0" xfId="11" applyNumberFormat="1" applyFont="1" applyFill="1" applyBorder="1" applyAlignment="1">
      <alignment horizontal="right" vertical="center"/>
    </xf>
    <xf numFmtId="3" fontId="53" fillId="0" borderId="2" xfId="11" applyNumberFormat="1" applyFont="1" applyFill="1" applyBorder="1" applyAlignment="1">
      <alignment horizontal="right" vertical="center"/>
    </xf>
    <xf numFmtId="0" fontId="99" fillId="0" borderId="0" xfId="82" applyFont="1" applyFill="1" applyAlignment="1">
      <alignment horizontal="left" vertical="center"/>
    </xf>
    <xf numFmtId="0" fontId="58" fillId="0" borderId="0" xfId="2" applyFont="1" applyFill="1" applyBorder="1" applyAlignment="1">
      <alignment vertical="center"/>
    </xf>
    <xf numFmtId="0" fontId="106" fillId="0" borderId="0" xfId="141" applyFont="1" applyFill="1" applyBorder="1" applyAlignment="1">
      <alignment horizontal="left" vertical="center"/>
    </xf>
    <xf numFmtId="164" fontId="54" fillId="0" borderId="0" xfId="141" applyNumberFormat="1" applyFont="1" applyFill="1" applyBorder="1" applyAlignment="1">
      <alignment horizontal="right" vertical="center"/>
    </xf>
    <xf numFmtId="0" fontId="106" fillId="0" borderId="0" xfId="141" applyFont="1" applyFill="1" applyBorder="1" applyAlignment="1">
      <alignment vertical="center"/>
    </xf>
    <xf numFmtId="164" fontId="54" fillId="0" borderId="2" xfId="141" applyNumberFormat="1" applyFont="1" applyFill="1" applyBorder="1" applyAlignment="1">
      <alignment horizontal="right" vertical="center"/>
    </xf>
    <xf numFmtId="0" fontId="54" fillId="0" borderId="0" xfId="0" applyFont="1" applyFill="1" applyBorder="1" applyAlignment="1">
      <alignment horizontal="right" vertical="center"/>
    </xf>
    <xf numFmtId="3" fontId="54" fillId="0" borderId="4" xfId="11" applyNumberFormat="1" applyFont="1" applyFill="1" applyBorder="1" applyAlignment="1">
      <alignment horizontal="right" vertical="center"/>
    </xf>
    <xf numFmtId="167" fontId="54" fillId="0" borderId="0" xfId="2" applyNumberFormat="1" applyFont="1" applyFill="1" applyBorder="1" applyAlignment="1">
      <alignment vertical="center"/>
    </xf>
    <xf numFmtId="167" fontId="93" fillId="0" borderId="0" xfId="2" applyNumberFormat="1" applyFont="1" applyFill="1" applyBorder="1" applyAlignment="1">
      <alignment vertical="center"/>
    </xf>
    <xf numFmtId="0" fontId="54" fillId="0" borderId="0" xfId="2" applyNumberFormat="1" applyFont="1" applyFill="1" applyBorder="1" applyAlignment="1">
      <alignment horizontal="right" vertical="center"/>
    </xf>
    <xf numFmtId="0" fontId="54" fillId="0" borderId="0" xfId="82" applyNumberFormat="1" applyFont="1" applyFill="1" applyBorder="1" applyAlignment="1">
      <alignment horizontal="right" vertical="center"/>
    </xf>
    <xf numFmtId="0" fontId="54" fillId="0" borderId="7" xfId="82" applyNumberFormat="1" applyFont="1" applyBorder="1" applyAlignment="1">
      <alignment horizontal="right" vertical="center"/>
    </xf>
    <xf numFmtId="0" fontId="112" fillId="0" borderId="2" xfId="2" applyFont="1" applyFill="1" applyBorder="1" applyAlignment="1">
      <alignment horizontal="left" vertical="center"/>
    </xf>
    <xf numFmtId="0" fontId="112" fillId="0" borderId="0" xfId="2" applyFont="1" applyFill="1" applyAlignment="1">
      <alignment horizontal="left" vertical="center"/>
    </xf>
    <xf numFmtId="0" fontId="93" fillId="0" borderId="0" xfId="82" applyNumberFormat="1" applyFont="1" applyFill="1" applyBorder="1" applyAlignment="1">
      <alignment horizontal="right" vertical="center"/>
    </xf>
    <xf numFmtId="3" fontId="54" fillId="0" borderId="0" xfId="484" applyNumberFormat="1" applyFont="1" applyFill="1" applyBorder="1" applyAlignment="1">
      <alignment horizontal="right" vertical="center"/>
    </xf>
    <xf numFmtId="0" fontId="54" fillId="0" borderId="0" xfId="3" applyNumberFormat="1" applyFont="1" applyFill="1" applyBorder="1" applyAlignment="1">
      <alignment horizontal="right" vertical="center"/>
    </xf>
    <xf numFmtId="0" fontId="93" fillId="0" borderId="0" xfId="3" applyNumberFormat="1" applyFont="1" applyFill="1" applyBorder="1" applyAlignment="1">
      <alignment horizontal="right" vertical="center"/>
    </xf>
    <xf numFmtId="0" fontId="93" fillId="0" borderId="0" xfId="2" applyNumberFormat="1" applyFont="1" applyFill="1" applyBorder="1" applyAlignment="1">
      <alignment horizontal="right" vertical="center"/>
    </xf>
    <xf numFmtId="167" fontId="45" fillId="0" borderId="0" xfId="139" applyNumberFormat="1" applyFont="1"/>
    <xf numFmtId="0" fontId="162" fillId="0" borderId="0" xfId="27" applyFont="1" applyFill="1" applyBorder="1" applyAlignment="1">
      <alignment horizontal="left" vertical="center"/>
    </xf>
    <xf numFmtId="167" fontId="0" fillId="0" borderId="0" xfId="139" applyNumberFormat="1" applyFont="1" applyBorder="1"/>
    <xf numFmtId="167" fontId="45" fillId="0" borderId="0" xfId="139" applyNumberFormat="1" applyFont="1" applyBorder="1"/>
    <xf numFmtId="167" fontId="49" fillId="0" borderId="0" xfId="139" applyNumberFormat="1" applyFont="1" applyBorder="1"/>
    <xf numFmtId="165" fontId="54" fillId="0" borderId="0" xfId="0" applyNumberFormat="1" applyFont="1" applyFill="1"/>
    <xf numFmtId="0" fontId="54" fillId="0" borderId="2" xfId="0" applyFont="1" applyFill="1" applyBorder="1"/>
    <xf numFmtId="0" fontId="74" fillId="0" borderId="0" xfId="0" applyFont="1" applyFill="1" applyAlignment="1">
      <alignment horizontal="left" indent="1"/>
    </xf>
    <xf numFmtId="0" fontId="74" fillId="0" borderId="2" xfId="0" applyFont="1" applyFill="1" applyBorder="1" applyAlignment="1">
      <alignment horizontal="left" indent="1"/>
    </xf>
    <xf numFmtId="0" fontId="74" fillId="0" borderId="2" xfId="0" applyFont="1" applyFill="1" applyBorder="1"/>
    <xf numFmtId="0" fontId="74" fillId="0" borderId="0" xfId="0" applyFont="1" applyFill="1"/>
    <xf numFmtId="167" fontId="54" fillId="0" borderId="0" xfId="0" applyNumberFormat="1" applyFont="1" applyBorder="1"/>
    <xf numFmtId="167" fontId="0" fillId="0" borderId="0" xfId="0" applyNumberFormat="1" applyBorder="1"/>
    <xf numFmtId="0" fontId="54" fillId="0" borderId="0" xfId="0" applyFont="1" applyBorder="1" applyAlignment="1">
      <alignment horizontal="right"/>
    </xf>
    <xf numFmtId="0" fontId="90" fillId="0" borderId="0" xfId="0" applyFont="1" applyBorder="1" applyAlignment="1">
      <alignment horizontal="right"/>
    </xf>
    <xf numFmtId="0" fontId="0" fillId="0" borderId="0" xfId="0" applyBorder="1" applyAlignment="1">
      <alignment horizontal="right"/>
    </xf>
    <xf numFmtId="0" fontId="50" fillId="0" borderId="4" xfId="9" applyFont="1" applyFill="1" applyBorder="1" applyAlignment="1">
      <alignment horizontal="right" wrapText="1"/>
    </xf>
    <xf numFmtId="0" fontId="51" fillId="0" borderId="12" xfId="0" applyFont="1" applyBorder="1" applyAlignment="1">
      <alignment vertical="center"/>
    </xf>
    <xf numFmtId="0" fontId="51" fillId="0" borderId="13" xfId="0" applyFont="1" applyBorder="1" applyAlignment="1">
      <alignment vertical="center"/>
    </xf>
    <xf numFmtId="0" fontId="92" fillId="0" borderId="4" xfId="82" applyFont="1" applyFill="1" applyBorder="1" applyAlignment="1">
      <alignment horizontal="right" wrapText="1"/>
    </xf>
    <xf numFmtId="0" fontId="45" fillId="0" borderId="0" xfId="0" applyNumberFormat="1" applyFont="1" applyBorder="1"/>
    <xf numFmtId="0" fontId="162" fillId="0" borderId="0" xfId="0" applyFont="1" applyAlignment="1">
      <alignment vertical="center"/>
    </xf>
    <xf numFmtId="0" fontId="58" fillId="0" borderId="0" xfId="2" applyFont="1" applyFill="1" applyBorder="1" applyAlignment="1">
      <alignment horizontal="left" vertical="center"/>
    </xf>
    <xf numFmtId="0" fontId="93" fillId="0" borderId="0" xfId="2" applyFont="1" applyFill="1" applyAlignment="1">
      <alignment vertical="center"/>
    </xf>
    <xf numFmtId="1" fontId="110" fillId="0" borderId="0" xfId="0" applyNumberFormat="1" applyFont="1"/>
    <xf numFmtId="0" fontId="119" fillId="0" borderId="0" xfId="1776" applyFont="1" applyFill="1" applyBorder="1"/>
    <xf numFmtId="1" fontId="50" fillId="0" borderId="0" xfId="2" applyNumberFormat="1" applyFont="1" applyFill="1" applyBorder="1" applyAlignment="1">
      <alignment horizontal="right"/>
    </xf>
    <xf numFmtId="0" fontId="58" fillId="0" borderId="2" xfId="2" applyFont="1" applyFill="1" applyBorder="1" applyAlignment="1">
      <alignment vertical="center"/>
    </xf>
    <xf numFmtId="0" fontId="58" fillId="0" borderId="0" xfId="2" applyFont="1" applyFill="1" applyAlignment="1">
      <alignment vertical="center"/>
    </xf>
    <xf numFmtId="0" fontId="93" fillId="0" borderId="2" xfId="2" applyFont="1" applyFill="1" applyBorder="1" applyAlignment="1">
      <alignment vertical="center"/>
    </xf>
    <xf numFmtId="0" fontId="50" fillId="0" borderId="0" xfId="2" applyFont="1" applyFill="1" applyBorder="1" applyAlignment="1">
      <alignment vertical="center"/>
    </xf>
    <xf numFmtId="0" fontId="112" fillId="0" borderId="0" xfId="2" applyFont="1" applyFill="1" applyBorder="1" applyAlignment="1">
      <alignment vertical="center"/>
    </xf>
    <xf numFmtId="0" fontId="58" fillId="0" borderId="9" xfId="2" applyFont="1" applyFill="1" applyBorder="1" applyAlignment="1">
      <alignment horizontal="center"/>
    </xf>
    <xf numFmtId="0" fontId="93" fillId="0" borderId="0" xfId="0" applyFont="1" applyFill="1"/>
    <xf numFmtId="0" fontId="45" fillId="0" borderId="0" xfId="141" applyFont="1" applyFill="1" applyAlignment="1">
      <alignment vertical="center"/>
    </xf>
    <xf numFmtId="0" fontId="45" fillId="0" borderId="0" xfId="141" applyFont="1" applyFill="1" applyAlignment="1"/>
    <xf numFmtId="3" fontId="164" fillId="0" borderId="0" xfId="14" applyNumberFormat="1" applyFont="1" applyFill="1" applyBorder="1" applyAlignment="1">
      <alignment horizontal="right" vertical="top" indent="1"/>
    </xf>
    <xf numFmtId="167" fontId="162" fillId="0" borderId="0" xfId="2" applyNumberFormat="1" applyFont="1" applyFill="1"/>
    <xf numFmtId="0" fontId="58" fillId="0" borderId="0" xfId="2" applyFont="1" applyFill="1" applyBorder="1" applyAlignment="1">
      <alignment horizontal="left" vertical="center"/>
    </xf>
    <xf numFmtId="0" fontId="50" fillId="0" borderId="0" xfId="9" applyFont="1" applyFill="1" applyBorder="1" applyAlignment="1">
      <alignment horizontal="right" wrapText="1"/>
    </xf>
    <xf numFmtId="0" fontId="50" fillId="0" borderId="3" xfId="2" applyFont="1" applyFill="1" applyBorder="1" applyAlignment="1">
      <alignment wrapText="1"/>
    </xf>
    <xf numFmtId="0" fontId="53" fillId="0" borderId="0" xfId="23" applyFont="1" applyFill="1" applyBorder="1" applyAlignment="1">
      <alignment horizontal="right" vertical="center"/>
    </xf>
    <xf numFmtId="1" fontId="93" fillId="0" borderId="30" xfId="2" applyNumberFormat="1" applyFont="1" applyFill="1" applyBorder="1" applyAlignment="1">
      <alignment vertical="center"/>
    </xf>
    <xf numFmtId="0" fontId="58" fillId="0" borderId="30" xfId="2" applyFont="1" applyFill="1" applyBorder="1" applyAlignment="1">
      <alignment horizontal="right" vertical="center"/>
    </xf>
    <xf numFmtId="0" fontId="50" fillId="0" borderId="0" xfId="2" quotePrefix="1" applyFont="1" applyFill="1" applyBorder="1" applyAlignment="1">
      <alignment horizontal="center" vertical="center" wrapText="1"/>
    </xf>
    <xf numFmtId="0" fontId="175" fillId="0" borderId="0" xfId="2" applyFont="1" applyFill="1" applyBorder="1" applyAlignment="1">
      <alignment horizontal="left" vertical="center"/>
    </xf>
    <xf numFmtId="0" fontId="175" fillId="0" borderId="0" xfId="2" applyFont="1" applyFill="1" applyBorder="1" applyAlignment="1">
      <alignment horizontal="left" vertical="center" indent="3"/>
    </xf>
    <xf numFmtId="0" fontId="176" fillId="0" borderId="0" xfId="0" applyFont="1" applyFill="1" applyAlignment="1">
      <alignment horizontal="left" vertical="center" indent="3"/>
    </xf>
    <xf numFmtId="0" fontId="53" fillId="0" borderId="0" xfId="141" applyFont="1" applyFill="1" applyBorder="1" applyAlignment="1">
      <alignment horizontal="left" vertical="center"/>
    </xf>
    <xf numFmtId="166" fontId="53" fillId="0" borderId="0" xfId="141" applyNumberFormat="1" applyFont="1" applyFill="1" applyBorder="1" applyAlignment="1">
      <alignment horizontal="right" vertical="center"/>
    </xf>
    <xf numFmtId="166" fontId="53" fillId="0" borderId="0" xfId="141" applyNumberFormat="1" applyFont="1" applyBorder="1" applyAlignment="1">
      <alignment horizontal="right" vertical="center"/>
    </xf>
    <xf numFmtId="0" fontId="45" fillId="5" borderId="0" xfId="141" applyFont="1" applyFill="1" applyBorder="1" applyAlignment="1">
      <alignment vertical="center"/>
    </xf>
    <xf numFmtId="0" fontId="162" fillId="0" borderId="0" xfId="27" applyFont="1" applyFill="1" applyBorder="1" applyAlignment="1">
      <alignment vertical="center"/>
    </xf>
    <xf numFmtId="0" fontId="162" fillId="0" borderId="0" xfId="27" quotePrefix="1" applyFont="1" applyFill="1" applyBorder="1" applyAlignment="1">
      <alignment vertical="center"/>
    </xf>
    <xf numFmtId="0" fontId="162" fillId="0" borderId="0" xfId="9" applyFont="1" applyFill="1" applyBorder="1" applyAlignment="1">
      <alignment horizontal="left" vertical="center"/>
    </xf>
    <xf numFmtId="0" fontId="162" fillId="0" borderId="0" xfId="2" applyFont="1" applyFill="1" applyBorder="1" applyAlignment="1">
      <alignment vertical="center"/>
    </xf>
    <xf numFmtId="10" fontId="122" fillId="0" borderId="0" xfId="3730" applyNumberFormat="1" applyFont="1" applyFill="1" applyAlignment="1">
      <alignment horizontal="left"/>
    </xf>
    <xf numFmtId="0" fontId="170" fillId="0" borderId="0" xfId="20" applyFont="1" applyAlignment="1">
      <alignment horizontal="left"/>
    </xf>
    <xf numFmtId="3" fontId="164" fillId="0" borderId="0" xfId="57307" applyNumberFormat="1" applyFont="1" applyFill="1" applyBorder="1" applyAlignment="1">
      <alignment horizontal="right"/>
    </xf>
    <xf numFmtId="0" fontId="54" fillId="0" borderId="0" xfId="7199" applyFont="1" applyFill="1" applyBorder="1" applyAlignment="1"/>
    <xf numFmtId="0" fontId="162" fillId="0" borderId="0" xfId="9" applyFont="1" applyAlignment="1">
      <alignment vertical="center"/>
    </xf>
    <xf numFmtId="164" fontId="54" fillId="0" borderId="0" xfId="9" applyNumberFormat="1" applyFont="1" applyFill="1" applyBorder="1"/>
    <xf numFmtId="0" fontId="138" fillId="0" borderId="0" xfId="9" applyFont="1" applyFill="1" applyBorder="1"/>
    <xf numFmtId="167" fontId="23" fillId="0" borderId="0" xfId="7188" applyNumberFormat="1" applyFont="1" applyFill="1"/>
    <xf numFmtId="0" fontId="136" fillId="0" borderId="0" xfId="24" applyFont="1" applyFill="1" applyBorder="1" applyAlignment="1">
      <alignment vertical="top"/>
    </xf>
    <xf numFmtId="0" fontId="180" fillId="0" borderId="0" xfId="24" applyFont="1" applyBorder="1" applyAlignment="1">
      <alignment vertical="center" wrapText="1"/>
    </xf>
    <xf numFmtId="0" fontId="180" fillId="0" borderId="0" xfId="24" applyFont="1" applyBorder="1" applyAlignment="1">
      <alignment vertical="center"/>
    </xf>
    <xf numFmtId="9" fontId="62" fillId="0" borderId="0" xfId="139" applyFont="1" applyBorder="1" applyAlignment="1">
      <alignment horizontal="right" vertical="top"/>
    </xf>
    <xf numFmtId="9" fontId="62" fillId="0" borderId="0" xfId="139" applyFont="1" applyBorder="1" applyAlignment="1">
      <alignment horizontal="right"/>
    </xf>
    <xf numFmtId="0" fontId="46" fillId="0" borderId="0" xfId="9" applyFont="1" applyFill="1" applyAlignment="1">
      <alignment horizontal="right"/>
    </xf>
    <xf numFmtId="164" fontId="46" fillId="0" borderId="0" xfId="9" applyNumberFormat="1" applyFont="1" applyFill="1"/>
    <xf numFmtId="167" fontId="46" fillId="0" borderId="0" xfId="139" applyNumberFormat="1" applyFont="1" applyFill="1"/>
    <xf numFmtId="0" fontId="62" fillId="0" borderId="0" xfId="57229" applyFont="1" applyFill="1" applyBorder="1" applyAlignment="1">
      <alignment horizontal="left"/>
    </xf>
    <xf numFmtId="0" fontId="56" fillId="0" borderId="0" xfId="57229" applyFont="1" applyFill="1" applyBorder="1" applyAlignment="1">
      <alignment vertical="top"/>
    </xf>
    <xf numFmtId="0" fontId="45" fillId="0" borderId="0" xfId="57229" applyFont="1" applyFill="1" applyBorder="1" applyAlignment="1">
      <alignment vertical="center"/>
    </xf>
    <xf numFmtId="0" fontId="53" fillId="0" borderId="0" xfId="57229" applyFont="1" applyFill="1" applyBorder="1" applyAlignment="1">
      <alignment horizontal="left"/>
    </xf>
    <xf numFmtId="166" fontId="56" fillId="0" borderId="0" xfId="57229" applyNumberFormat="1" applyFont="1" applyFill="1" applyBorder="1" applyAlignment="1">
      <alignment horizontal="right" vertical="top"/>
    </xf>
    <xf numFmtId="0" fontId="45" fillId="0" borderId="0" xfId="57229" applyFont="1" applyFill="1" applyBorder="1" applyAlignment="1"/>
    <xf numFmtId="0" fontId="56" fillId="0" borderId="0" xfId="57229" applyFont="1" applyFill="1" applyBorder="1" applyAlignment="1">
      <alignment horizontal="left"/>
    </xf>
    <xf numFmtId="0" fontId="45" fillId="0" borderId="0" xfId="57229" applyFill="1" applyBorder="1" applyAlignment="1"/>
    <xf numFmtId="0" fontId="56" fillId="0" borderId="0" xfId="57229" applyFont="1" applyFill="1" applyBorder="1" applyAlignment="1">
      <alignment horizontal="center"/>
    </xf>
    <xf numFmtId="166" fontId="56" fillId="0" borderId="0" xfId="57229" applyNumberFormat="1" applyFont="1" applyFill="1" applyBorder="1" applyAlignment="1">
      <alignment horizontal="right"/>
    </xf>
    <xf numFmtId="164" fontId="56" fillId="0" borderId="0" xfId="57229" applyNumberFormat="1" applyFont="1" applyFill="1" applyBorder="1" applyAlignment="1">
      <alignment horizontal="right"/>
    </xf>
    <xf numFmtId="9" fontId="45" fillId="0" borderId="0" xfId="9" applyNumberFormat="1" applyFont="1" applyFill="1" applyBorder="1"/>
    <xf numFmtId="0" fontId="45" fillId="0" borderId="0" xfId="57308" applyFont="1" applyBorder="1" applyAlignment="1">
      <alignment vertical="center"/>
    </xf>
    <xf numFmtId="0" fontId="55" fillId="0" borderId="0" xfId="57308" applyFont="1" applyBorder="1" applyAlignment="1">
      <alignment vertical="center"/>
    </xf>
    <xf numFmtId="0" fontId="45" fillId="0" borderId="0" xfId="57308" applyBorder="1" applyAlignment="1"/>
    <xf numFmtId="0" fontId="45" fillId="0" borderId="0" xfId="57308" applyBorder="1" applyAlignment="1">
      <alignment vertical="center"/>
    </xf>
    <xf numFmtId="0" fontId="56" fillId="0" borderId="0" xfId="57308" applyFont="1" applyBorder="1" applyAlignment="1">
      <alignment horizontal="center"/>
    </xf>
    <xf numFmtId="0" fontId="56" fillId="0" borderId="0" xfId="57308" applyFont="1" applyBorder="1" applyAlignment="1">
      <alignment vertical="top"/>
    </xf>
    <xf numFmtId="0" fontId="56" fillId="0" borderId="0" xfId="57308" applyFont="1" applyBorder="1" applyAlignment="1">
      <alignment horizontal="left" vertical="top"/>
    </xf>
    <xf numFmtId="166" fontId="56" fillId="0" borderId="0" xfId="57308" applyNumberFormat="1" applyFont="1" applyBorder="1" applyAlignment="1">
      <alignment horizontal="right" vertical="top"/>
    </xf>
    <xf numFmtId="0" fontId="45" fillId="0" borderId="0" xfId="57308" applyBorder="1" applyAlignment="1">
      <alignment horizontal="center" vertical="center"/>
    </xf>
    <xf numFmtId="0" fontId="183" fillId="0" borderId="0" xfId="141" applyFont="1" applyFill="1" applyBorder="1" applyAlignment="1">
      <alignment horizontal="left" vertical="center"/>
    </xf>
    <xf numFmtId="164" fontId="180" fillId="0" borderId="0" xfId="141" applyNumberFormat="1" applyFont="1" applyFill="1" applyBorder="1" applyAlignment="1">
      <alignment horizontal="right" vertical="center"/>
    </xf>
    <xf numFmtId="0" fontId="184" fillId="0" borderId="0" xfId="141" applyFont="1" applyFill="1" applyBorder="1" applyAlignment="1">
      <alignment horizontal="left" vertical="center"/>
    </xf>
    <xf numFmtId="164" fontId="185" fillId="0" borderId="0" xfId="141" applyNumberFormat="1" applyFont="1" applyFill="1" applyBorder="1" applyAlignment="1">
      <alignment horizontal="right" vertical="center"/>
    </xf>
    <xf numFmtId="0" fontId="180" fillId="0" borderId="0" xfId="57308" applyFont="1" applyBorder="1" applyAlignment="1">
      <alignment vertical="center"/>
    </xf>
    <xf numFmtId="0" fontId="188" fillId="0" borderId="0" xfId="57308" applyFont="1" applyBorder="1" applyAlignment="1">
      <alignment horizontal="center"/>
    </xf>
    <xf numFmtId="0" fontId="185" fillId="0" borderId="0" xfId="57308" applyFont="1" applyBorder="1" applyAlignment="1">
      <alignment horizontal="right" vertical="center"/>
    </xf>
    <xf numFmtId="0" fontId="190" fillId="0" borderId="0" xfId="4" applyFont="1" applyFill="1" applyBorder="1">
      <alignment horizontal="left"/>
    </xf>
    <xf numFmtId="0" fontId="189" fillId="0" borderId="0" xfId="2" applyFont="1" applyFill="1" applyBorder="1" applyAlignment="1">
      <alignment horizontal="right"/>
    </xf>
    <xf numFmtId="0" fontId="180" fillId="0" borderId="0" xfId="482" applyFont="1" applyFill="1" applyBorder="1" applyAlignment="1">
      <alignment vertical="center"/>
    </xf>
    <xf numFmtId="167" fontId="181" fillId="0" borderId="0" xfId="139" applyNumberFormat="1" applyFont="1" applyFill="1" applyBorder="1" applyAlignment="1">
      <alignment horizontal="right"/>
    </xf>
    <xf numFmtId="167" fontId="178" fillId="0" borderId="0" xfId="141" applyNumberFormat="1" applyFont="1" applyFill="1" applyBorder="1" applyAlignment="1">
      <alignment horizontal="right"/>
    </xf>
    <xf numFmtId="167" fontId="191" fillId="0" borderId="0" xfId="141" applyNumberFormat="1" applyFont="1" applyFill="1" applyBorder="1" applyAlignment="1">
      <alignment horizontal="right"/>
    </xf>
    <xf numFmtId="0" fontId="192" fillId="0" borderId="0" xfId="9" applyFont="1" applyFill="1"/>
    <xf numFmtId="0" fontId="192" fillId="0" borderId="0" xfId="9" applyFont="1" applyFill="1" applyBorder="1"/>
    <xf numFmtId="0" fontId="189" fillId="0" borderId="0" xfId="9" applyFont="1" applyFill="1" applyBorder="1" applyAlignment="1">
      <alignment horizontal="right" vertical="top"/>
    </xf>
    <xf numFmtId="0" fontId="180" fillId="0" borderId="0" xfId="9" applyFont="1" applyFill="1" applyBorder="1"/>
    <xf numFmtId="0" fontId="189" fillId="0" borderId="0" xfId="9" applyFont="1" applyFill="1" applyBorder="1" applyAlignment="1">
      <alignment horizontal="right"/>
    </xf>
    <xf numFmtId="0" fontId="180" fillId="0" borderId="0" xfId="9" applyFont="1"/>
    <xf numFmtId="166" fontId="56" fillId="0" borderId="0" xfId="57308" applyNumberFormat="1" applyFont="1" applyFill="1" applyBorder="1" applyAlignment="1">
      <alignment horizontal="right" vertical="top"/>
    </xf>
    <xf numFmtId="167" fontId="180" fillId="0" borderId="0" xfId="139" applyNumberFormat="1" applyFont="1" applyFill="1" applyBorder="1" applyAlignment="1">
      <alignment horizontal="right"/>
    </xf>
    <xf numFmtId="0" fontId="183" fillId="0" borderId="0" xfId="24" applyFont="1" applyBorder="1" applyAlignment="1">
      <alignment vertical="top" wrapText="1"/>
    </xf>
    <xf numFmtId="0" fontId="180" fillId="0" borderId="0" xfId="9" applyFont="1" applyFill="1"/>
    <xf numFmtId="0" fontId="187" fillId="0" borderId="0" xfId="9" applyFont="1" applyFill="1" applyBorder="1" applyAlignment="1"/>
    <xf numFmtId="0" fontId="187" fillId="0" borderId="0" xfId="9" applyFont="1" applyFill="1" applyBorder="1" applyAlignment="1">
      <alignment wrapText="1"/>
    </xf>
    <xf numFmtId="0" fontId="187" fillId="0" borderId="0" xfId="9" applyFont="1" applyBorder="1"/>
    <xf numFmtId="0" fontId="187" fillId="0" borderId="0" xfId="9" applyFont="1" applyFill="1" applyBorder="1"/>
    <xf numFmtId="9" fontId="182" fillId="0" borderId="0" xfId="2" applyNumberFormat="1" applyFont="1" applyFill="1" applyBorder="1" applyAlignment="1">
      <alignment horizontal="right"/>
    </xf>
    <xf numFmtId="3" fontId="178" fillId="0" borderId="0" xfId="11" applyNumberFormat="1" applyFont="1" applyFill="1" applyBorder="1" applyAlignment="1">
      <alignment horizontal="right"/>
    </xf>
    <xf numFmtId="0" fontId="180" fillId="0" borderId="0" xfId="24" applyFont="1" applyFill="1" applyBorder="1" applyAlignment="1"/>
    <xf numFmtId="167" fontId="183" fillId="0" borderId="0" xfId="141" applyNumberFormat="1" applyFont="1" applyFill="1" applyBorder="1" applyAlignment="1">
      <alignment horizontal="right"/>
    </xf>
    <xf numFmtId="167" fontId="53" fillId="0" borderId="0" xfId="141" applyNumberFormat="1" applyFont="1" applyFill="1" applyBorder="1" applyAlignment="1">
      <alignment horizontal="left"/>
    </xf>
    <xf numFmtId="167" fontId="164" fillId="0" borderId="0" xfId="141" applyNumberFormat="1" applyFont="1" applyFill="1" applyBorder="1" applyAlignment="1">
      <alignment horizontal="left"/>
    </xf>
    <xf numFmtId="0" fontId="180" fillId="0" borderId="0" xfId="9" applyFont="1" applyFill="1" applyAlignment="1">
      <alignment horizontal="left"/>
    </xf>
    <xf numFmtId="0" fontId="187" fillId="0" borderId="0" xfId="9" applyFont="1" applyBorder="1" applyAlignment="1">
      <alignment horizontal="left"/>
    </xf>
    <xf numFmtId="0" fontId="187" fillId="0" borderId="0" xfId="9" applyFont="1" applyFill="1" applyBorder="1" applyAlignment="1">
      <alignment horizontal="left"/>
    </xf>
    <xf numFmtId="164" fontId="62" fillId="0" borderId="0" xfId="482" applyNumberFormat="1" applyFont="1" applyFill="1" applyBorder="1" applyAlignment="1">
      <alignment horizontal="left"/>
    </xf>
    <xf numFmtId="0" fontId="45" fillId="0" borderId="0" xfId="7199" applyFont="1" applyFill="1" applyBorder="1" applyAlignment="1">
      <alignment horizontal="left" wrapText="1"/>
    </xf>
    <xf numFmtId="0" fontId="186" fillId="0" borderId="0" xfId="9" applyFont="1" applyBorder="1" applyAlignment="1">
      <alignment horizontal="right"/>
    </xf>
    <xf numFmtId="0" fontId="179" fillId="0" borderId="0" xfId="24" applyFont="1" applyBorder="1" applyAlignment="1">
      <alignment horizontal="right" vertical="center" wrapText="1"/>
    </xf>
    <xf numFmtId="3" fontId="179" fillId="0" borderId="0" xfId="11" applyNumberFormat="1" applyFont="1" applyBorder="1" applyAlignment="1">
      <alignment horizontal="right" vertical="center" wrapText="1"/>
    </xf>
    <xf numFmtId="0" fontId="162" fillId="0" borderId="0" xfId="15" applyFont="1" applyBorder="1" applyAlignment="1">
      <alignment horizontal="center" vertical="center"/>
    </xf>
    <xf numFmtId="0" fontId="50" fillId="0" borderId="0" xfId="9" applyFont="1" applyFill="1" applyBorder="1" applyAlignment="1">
      <alignment horizontal="right" wrapText="1"/>
    </xf>
    <xf numFmtId="164" fontId="54" fillId="0" borderId="36" xfId="141" applyNumberFormat="1" applyFont="1" applyFill="1" applyBorder="1" applyAlignment="1">
      <alignment horizontal="right" vertical="center"/>
    </xf>
    <xf numFmtId="0" fontId="106" fillId="0" borderId="10" xfId="141" applyFont="1" applyFill="1" applyBorder="1" applyAlignment="1">
      <alignment horizontal="left" vertical="center"/>
    </xf>
    <xf numFmtId="0" fontId="164" fillId="0" borderId="0" xfId="24" applyFont="1" applyFill="1" applyBorder="1" applyAlignment="1">
      <alignment horizontal="left" vertical="center"/>
    </xf>
    <xf numFmtId="0" fontId="45" fillId="0" borderId="0" xfId="9" applyFont="1" applyAlignment="1">
      <alignment vertical="center"/>
    </xf>
    <xf numFmtId="0" fontId="164" fillId="0" borderId="0" xfId="24" applyFont="1" applyFill="1" applyBorder="1" applyAlignment="1">
      <alignment vertical="center"/>
    </xf>
    <xf numFmtId="0" fontId="53" fillId="0" borderId="0" xfId="24" applyFont="1" applyFill="1" applyBorder="1" applyAlignment="1">
      <alignment vertical="center"/>
    </xf>
    <xf numFmtId="0" fontId="53" fillId="0" borderId="0" xfId="24" applyFont="1" applyFill="1" applyBorder="1" applyAlignment="1">
      <alignment horizontal="left" vertical="center"/>
    </xf>
    <xf numFmtId="167" fontId="53" fillId="0" borderId="0" xfId="141" applyNumberFormat="1" applyFont="1" applyFill="1" applyBorder="1" applyAlignment="1">
      <alignment horizontal="right" vertical="center"/>
    </xf>
    <xf numFmtId="167" fontId="164" fillId="0" borderId="0" xfId="141" applyNumberFormat="1" applyFont="1" applyFill="1" applyBorder="1" applyAlignment="1">
      <alignment horizontal="left" vertical="center"/>
    </xf>
    <xf numFmtId="167" fontId="183" fillId="0" borderId="0" xfId="141" applyNumberFormat="1" applyFont="1" applyFill="1" applyBorder="1" applyAlignment="1">
      <alignment horizontal="right" vertical="center"/>
    </xf>
    <xf numFmtId="0" fontId="45" fillId="0" borderId="0" xfId="9" applyFont="1" applyAlignment="1">
      <alignment horizontal="left" vertical="center"/>
    </xf>
    <xf numFmtId="0" fontId="180" fillId="0" borderId="0" xfId="9" applyFont="1" applyAlignment="1">
      <alignment vertical="center"/>
    </xf>
    <xf numFmtId="164" fontId="53" fillId="0" borderId="0" xfId="482" applyNumberFormat="1" applyFont="1" applyFill="1" applyBorder="1" applyAlignment="1">
      <alignment horizontal="right" vertical="center"/>
    </xf>
    <xf numFmtId="0" fontId="45" fillId="0" borderId="0" xfId="9" applyFont="1" applyFill="1" applyBorder="1" applyAlignment="1">
      <alignment vertical="center"/>
    </xf>
    <xf numFmtId="0" fontId="45" fillId="0" borderId="0" xfId="12" applyFill="1" applyBorder="1" applyAlignment="1">
      <alignment vertical="center"/>
    </xf>
    <xf numFmtId="0" fontId="50" fillId="0" borderId="0" xfId="9" applyFont="1" applyFill="1" applyBorder="1" applyAlignment="1">
      <alignment horizontal="center" vertical="center" wrapText="1"/>
    </xf>
    <xf numFmtId="0" fontId="50" fillId="0" borderId="0" xfId="2" applyFont="1" applyFill="1" applyBorder="1" applyAlignment="1">
      <alignment horizontal="right" wrapText="1"/>
    </xf>
    <xf numFmtId="0" fontId="50" fillId="0" borderId="2" xfId="2" applyFont="1" applyFill="1" applyBorder="1" applyAlignment="1">
      <alignment horizontal="right" wrapText="1"/>
    </xf>
    <xf numFmtId="0" fontId="58" fillId="0" borderId="0" xfId="2" applyFont="1" applyFill="1" applyBorder="1" applyAlignment="1">
      <alignment horizontal="left" vertical="center" wrapText="1"/>
    </xf>
    <xf numFmtId="0" fontId="58" fillId="0" borderId="0" xfId="2" applyFont="1" applyFill="1" applyBorder="1" applyAlignment="1">
      <alignment horizontal="left" vertical="center"/>
    </xf>
    <xf numFmtId="0" fontId="50" fillId="0" borderId="0" xfId="2" applyFont="1" applyFill="1" applyBorder="1" applyAlignment="1">
      <alignment horizontal="center" wrapText="1"/>
    </xf>
    <xf numFmtId="0" fontId="92" fillId="0" borderId="0" xfId="82" applyFont="1" applyBorder="1" applyAlignment="1">
      <alignment horizontal="right"/>
    </xf>
    <xf numFmtId="0" fontId="92" fillId="0" borderId="3" xfId="82" applyFont="1" applyBorder="1" applyAlignment="1">
      <alignment horizontal="right"/>
    </xf>
    <xf numFmtId="0" fontId="50" fillId="0" borderId="3" xfId="2" applyFont="1" applyFill="1" applyBorder="1" applyAlignment="1">
      <alignment horizontal="center"/>
    </xf>
    <xf numFmtId="0" fontId="98" fillId="0" borderId="0" xfId="7199" applyFont="1" applyFill="1" applyAlignment="1">
      <alignment horizontal="left"/>
    </xf>
    <xf numFmtId="0" fontId="118" fillId="0" borderId="0" xfId="7199" applyFont="1" applyFill="1" applyAlignment="1">
      <alignment horizontal="left"/>
    </xf>
    <xf numFmtId="0" fontId="54" fillId="0" borderId="0" xfId="57309" applyFont="1" applyFill="1" applyAlignment="1">
      <alignment vertical="center"/>
    </xf>
    <xf numFmtId="0" fontId="93" fillId="0" borderId="0" xfId="57309" applyFont="1" applyFill="1" applyAlignment="1">
      <alignment vertical="center"/>
    </xf>
    <xf numFmtId="167" fontId="58" fillId="0" borderId="0" xfId="3730" applyNumberFormat="1" applyFont="1" applyBorder="1" applyAlignment="1">
      <alignment horizontal="left"/>
    </xf>
    <xf numFmtId="167" fontId="53" fillId="0" borderId="0" xfId="3730" applyNumberFormat="1" applyFont="1" applyBorder="1" applyAlignment="1">
      <alignment horizontal="right"/>
    </xf>
    <xf numFmtId="3" fontId="54" fillId="0" borderId="2" xfId="11" applyNumberFormat="1" applyFont="1" applyFill="1" applyBorder="1" applyAlignment="1">
      <alignment horizontal="right" vertical="center"/>
    </xf>
    <xf numFmtId="167" fontId="132" fillId="0" borderId="0" xfId="3730" applyNumberFormat="1" applyFont="1" applyBorder="1" applyAlignment="1">
      <alignment horizontal="right"/>
    </xf>
    <xf numFmtId="0" fontId="53" fillId="0" borderId="0" xfId="3730" applyNumberFormat="1" applyFont="1" applyBorder="1" applyAlignment="1">
      <alignment horizontal="right"/>
    </xf>
    <xf numFmtId="167" fontId="131" fillId="0" borderId="0" xfId="3730" applyNumberFormat="1" applyFont="1" applyBorder="1" applyAlignment="1">
      <alignment horizontal="right"/>
    </xf>
    <xf numFmtId="0" fontId="50" fillId="0" borderId="31" xfId="141" applyFont="1" applyFill="1" applyBorder="1" applyAlignment="1">
      <alignment horizontal="right"/>
    </xf>
    <xf numFmtId="0" fontId="50" fillId="0" borderId="31" xfId="2" applyFont="1" applyFill="1" applyBorder="1" applyAlignment="1">
      <alignment horizontal="center" wrapText="1"/>
    </xf>
    <xf numFmtId="0" fontId="83" fillId="0" borderId="0" xfId="7199" applyFont="1"/>
    <xf numFmtId="0" fontId="195" fillId="0" borderId="0" xfId="2" applyFont="1" applyFill="1" applyBorder="1" applyAlignment="1">
      <alignment horizontal="left" vertical="center"/>
    </xf>
    <xf numFmtId="0" fontId="196" fillId="0" borderId="0" xfId="2" applyFont="1" applyFill="1" applyBorder="1" applyAlignment="1">
      <alignment horizontal="left" vertical="center" indent="3"/>
    </xf>
    <xf numFmtId="0" fontId="198" fillId="0" borderId="0" xfId="141" applyFont="1" applyFill="1" applyAlignment="1">
      <alignment horizontal="left" vertical="center" indent="3"/>
    </xf>
    <xf numFmtId="0" fontId="196" fillId="0" borderId="0" xfId="2" applyFont="1" applyFill="1" applyBorder="1" applyAlignment="1">
      <alignment horizontal="left" vertical="center"/>
    </xf>
    <xf numFmtId="0" fontId="198" fillId="0" borderId="0" xfId="0" applyFont="1"/>
    <xf numFmtId="0" fontId="197" fillId="0" borderId="0" xfId="0" applyFont="1" applyFill="1"/>
    <xf numFmtId="0" fontId="198" fillId="0" borderId="0" xfId="0" applyFont="1" applyFill="1" applyAlignment="1">
      <alignment horizontal="left" vertical="center" indent="3"/>
    </xf>
    <xf numFmtId="0" fontId="198" fillId="0" borderId="0" xfId="0" applyFont="1" applyFill="1" applyBorder="1"/>
    <xf numFmtId="0" fontId="45" fillId="0" borderId="0" xfId="7199" applyBorder="1"/>
    <xf numFmtId="0" fontId="162" fillId="0" borderId="0" xfId="7199" applyFont="1"/>
    <xf numFmtId="0" fontId="45" fillId="0" borderId="0" xfId="7199" applyFont="1"/>
    <xf numFmtId="0" fontId="45" fillId="0" borderId="0" xfId="7199" applyFont="1" applyBorder="1"/>
    <xf numFmtId="0" fontId="45" fillId="0" borderId="0" xfId="7199" applyFill="1" applyBorder="1"/>
    <xf numFmtId="0" fontId="110" fillId="0" borderId="0" xfId="7199" applyFont="1" applyFill="1" applyBorder="1" applyAlignment="1"/>
    <xf numFmtId="0" fontId="93" fillId="0" borderId="0" xfId="7199" applyFont="1" applyFill="1" applyBorder="1" applyAlignment="1">
      <alignment horizontal="right"/>
    </xf>
    <xf numFmtId="0" fontId="93" fillId="0" borderId="2" xfId="7199" applyFont="1" applyFill="1" applyBorder="1" applyAlignment="1">
      <alignment horizontal="right"/>
    </xf>
    <xf numFmtId="0" fontId="93" fillId="0" borderId="31" xfId="7199" applyFont="1" applyFill="1" applyBorder="1" applyAlignment="1">
      <alignment horizontal="right"/>
    </xf>
    <xf numFmtId="3" fontId="93" fillId="0" borderId="31" xfId="11" applyNumberFormat="1" applyFont="1" applyFill="1" applyBorder="1" applyAlignment="1">
      <alignment horizontal="right" vertical="top"/>
    </xf>
    <xf numFmtId="0" fontId="45" fillId="0" borderId="0" xfId="7199" applyFill="1"/>
    <xf numFmtId="0" fontId="110" fillId="0" borderId="0" xfId="7199" applyFont="1" applyFill="1"/>
    <xf numFmtId="0" fontId="93" fillId="0" borderId="31" xfId="7199" applyFont="1" applyFill="1" applyBorder="1" applyAlignment="1"/>
    <xf numFmtId="0" fontId="93" fillId="0" borderId="2" xfId="7199" applyFont="1" applyFill="1" applyBorder="1" applyAlignment="1"/>
    <xf numFmtId="0" fontId="47" fillId="0" borderId="0" xfId="7199" applyFont="1" applyBorder="1" applyAlignment="1">
      <alignment horizontal="left" vertical="top"/>
    </xf>
    <xf numFmtId="0" fontId="129" fillId="0" borderId="0" xfId="7199" applyFont="1" applyFill="1"/>
    <xf numFmtId="0" fontId="42" fillId="0" borderId="0" xfId="7199" applyFont="1" applyFill="1" applyBorder="1"/>
    <xf numFmtId="0" fontId="42" fillId="0" borderId="0" xfId="7199" applyFont="1" applyFill="1" applyAlignment="1">
      <alignment horizontal="left" vertical="center" indent="3"/>
    </xf>
    <xf numFmtId="0" fontId="83" fillId="0" borderId="0" xfId="7199" applyFont="1" applyFill="1"/>
    <xf numFmtId="0" fontId="162" fillId="0" borderId="0" xfId="7199" applyFont="1" applyAlignment="1"/>
    <xf numFmtId="0" fontId="93" fillId="0" borderId="31" xfId="2" applyFont="1" applyFill="1" applyBorder="1" applyAlignment="1">
      <alignment horizontal="left" indent="4"/>
    </xf>
    <xf numFmtId="164" fontId="93" fillId="0" borderId="31" xfId="3" applyNumberFormat="1" applyFont="1" applyFill="1" applyBorder="1" applyAlignment="1">
      <alignment horizontal="right" vertical="top"/>
    </xf>
    <xf numFmtId="0" fontId="93" fillId="0" borderId="31" xfId="2" applyFont="1" applyFill="1" applyBorder="1" applyAlignment="1">
      <alignment horizontal="right" indent="1"/>
    </xf>
    <xf numFmtId="0" fontId="110" fillId="0" borderId="0" xfId="7199" applyFont="1" applyFill="1" applyBorder="1" applyAlignment="1">
      <alignment horizontal="right"/>
    </xf>
    <xf numFmtId="0" fontId="54" fillId="0" borderId="31" xfId="2" applyFont="1" applyFill="1" applyBorder="1" applyAlignment="1">
      <alignment horizontal="right" indent="1"/>
    </xf>
    <xf numFmtId="0" fontId="199" fillId="0" borderId="0" xfId="0" applyFont="1" applyFill="1" applyAlignment="1">
      <alignment horizontal="left" vertical="center" indent="3"/>
    </xf>
    <xf numFmtId="0" fontId="199" fillId="0" borderId="0" xfId="0" applyFont="1"/>
    <xf numFmtId="0" fontId="50" fillId="0" borderId="0" xfId="9" applyFont="1" applyFill="1" applyBorder="1" applyAlignment="1">
      <alignment horizontal="right" wrapText="1"/>
    </xf>
    <xf numFmtId="0" fontId="50" fillId="0" borderId="0" xfId="2" applyFont="1" applyFill="1" applyBorder="1" applyAlignment="1">
      <alignment horizontal="center" wrapText="1"/>
    </xf>
    <xf numFmtId="0" fontId="50" fillId="0" borderId="0" xfId="2" applyFont="1" applyFill="1" applyBorder="1" applyAlignment="1">
      <alignment horizontal="right" wrapText="1"/>
    </xf>
    <xf numFmtId="0" fontId="199" fillId="0" borderId="0" xfId="0" applyFont="1" applyFill="1"/>
    <xf numFmtId="1" fontId="201" fillId="0" borderId="9" xfId="2" applyNumberFormat="1" applyFont="1" applyFill="1" applyBorder="1" applyAlignment="1">
      <alignment horizontal="center" vertical="center"/>
    </xf>
    <xf numFmtId="0" fontId="202" fillId="0" borderId="9" xfId="0" applyFont="1" applyFill="1" applyBorder="1" applyAlignment="1">
      <alignment horizontal="center" vertical="center"/>
    </xf>
    <xf numFmtId="0" fontId="202" fillId="0" borderId="9" xfId="2" applyFont="1" applyFill="1" applyBorder="1" applyAlignment="1">
      <alignment horizontal="center" vertical="center"/>
    </xf>
    <xf numFmtId="0" fontId="203" fillId="0" borderId="9" xfId="2" applyFont="1" applyBorder="1" applyAlignment="1">
      <alignment horizontal="center"/>
    </xf>
    <xf numFmtId="1" fontId="203" fillId="0" borderId="9" xfId="2" applyNumberFormat="1" applyFont="1" applyBorder="1" applyAlignment="1">
      <alignment horizontal="center"/>
    </xf>
    <xf numFmtId="0" fontId="97" fillId="0" borderId="0" xfId="2" applyFont="1"/>
    <xf numFmtId="0" fontId="204" fillId="0" borderId="0" xfId="7199" applyFont="1"/>
    <xf numFmtId="0" fontId="45" fillId="0" borderId="0" xfId="7199" applyFont="1" applyFill="1"/>
    <xf numFmtId="0" fontId="204" fillId="0" borderId="0" xfId="0" applyFont="1"/>
    <xf numFmtId="167" fontId="174" fillId="0" borderId="0" xfId="139" applyNumberFormat="1" applyFont="1" applyFill="1" applyBorder="1"/>
    <xf numFmtId="167" fontId="46" fillId="0" borderId="0" xfId="3730" applyNumberFormat="1" applyFont="1" applyFill="1"/>
    <xf numFmtId="0" fontId="45" fillId="0" borderId="0" xfId="141" applyFill="1" applyBorder="1" applyAlignment="1">
      <alignment horizontal="center"/>
    </xf>
    <xf numFmtId="0" fontId="46" fillId="0" borderId="0" xfId="141" applyFont="1" applyFill="1" applyBorder="1"/>
    <xf numFmtId="167" fontId="46" fillId="0" borderId="0" xfId="3730" applyNumberFormat="1" applyFont="1" applyFill="1" applyBorder="1"/>
    <xf numFmtId="165" fontId="46" fillId="0" borderId="0" xfId="141" applyNumberFormat="1" applyFont="1" applyFill="1" applyBorder="1"/>
    <xf numFmtId="0" fontId="50" fillId="0" borderId="0" xfId="141" applyFont="1" applyFill="1" applyBorder="1" applyAlignment="1">
      <alignment horizontal="right"/>
    </xf>
    <xf numFmtId="167" fontId="53" fillId="0" borderId="0" xfId="3730" applyNumberFormat="1" applyFont="1" applyFill="1" applyBorder="1" applyAlignment="1">
      <alignment horizontal="right"/>
    </xf>
    <xf numFmtId="9" fontId="53" fillId="0" borderId="0" xfId="3730" applyNumberFormat="1" applyFont="1" applyFill="1" applyBorder="1" applyAlignment="1">
      <alignment horizontal="right"/>
    </xf>
    <xf numFmtId="168" fontId="53" fillId="0" borderId="0" xfId="3" applyNumberFormat="1" applyFont="1" applyFill="1" applyBorder="1" applyAlignment="1">
      <alignment horizontal="right"/>
    </xf>
    <xf numFmtId="167" fontId="193" fillId="0" borderId="0" xfId="141" applyNumberFormat="1" applyFont="1" applyFill="1"/>
    <xf numFmtId="173" fontId="137" fillId="0" borderId="0" xfId="15" applyNumberFormat="1" applyFont="1" applyFill="1" applyBorder="1" applyAlignment="1">
      <alignment horizontal="right" vertical="top"/>
    </xf>
    <xf numFmtId="166" fontId="56" fillId="0" borderId="0" xfId="15" applyNumberFormat="1" applyFont="1" applyFill="1" applyBorder="1" applyAlignment="1">
      <alignment horizontal="right" vertical="top"/>
    </xf>
    <xf numFmtId="0" fontId="45" fillId="0" borderId="0" xfId="15" applyFill="1" applyBorder="1" applyAlignment="1"/>
    <xf numFmtId="165" fontId="45" fillId="0" borderId="0" xfId="141" applyNumberFormat="1" applyFill="1"/>
    <xf numFmtId="166" fontId="45" fillId="0" borderId="0" xfId="141" applyNumberFormat="1" applyFill="1" applyBorder="1"/>
    <xf numFmtId="167" fontId="137" fillId="0" borderId="0" xfId="3730" applyNumberFormat="1" applyFont="1" applyFill="1" applyBorder="1" applyAlignment="1">
      <alignment horizontal="right" vertical="top"/>
    </xf>
    <xf numFmtId="167" fontId="45" fillId="0" borderId="0" xfId="141" applyNumberFormat="1" applyFill="1" applyBorder="1"/>
    <xf numFmtId="164" fontId="54" fillId="0" borderId="0" xfId="141" applyNumberFormat="1" applyFont="1" applyFill="1" applyBorder="1" applyAlignment="1">
      <alignment horizontal="right" vertical="top"/>
    </xf>
    <xf numFmtId="0" fontId="62" fillId="0" borderId="0" xfId="3730" applyNumberFormat="1" applyFont="1" applyFill="1" applyBorder="1" applyAlignment="1">
      <alignment horizontal="right"/>
    </xf>
    <xf numFmtId="3" fontId="62" fillId="0" borderId="0" xfId="3" applyNumberFormat="1" applyFont="1" applyFill="1" applyBorder="1" applyAlignment="1">
      <alignment horizontal="right"/>
    </xf>
    <xf numFmtId="0" fontId="53" fillId="0" borderId="0" xfId="3730" applyNumberFormat="1" applyFont="1" applyFill="1" applyBorder="1" applyAlignment="1">
      <alignment horizontal="right"/>
    </xf>
    <xf numFmtId="167" fontId="131" fillId="0" borderId="0" xfId="3730" applyNumberFormat="1" applyFont="1" applyFill="1" applyBorder="1" applyAlignment="1">
      <alignment horizontal="right"/>
    </xf>
    <xf numFmtId="167" fontId="45" fillId="0" borderId="0" xfId="3730" applyNumberFormat="1" applyFont="1" applyFill="1"/>
    <xf numFmtId="0" fontId="97" fillId="0" borderId="0" xfId="141" applyFont="1"/>
    <xf numFmtId="0" fontId="170" fillId="0" borderId="0" xfId="141" applyFont="1" applyFill="1"/>
    <xf numFmtId="3" fontId="45" fillId="0" borderId="0" xfId="141" applyNumberFormat="1" applyFill="1"/>
    <xf numFmtId="164" fontId="63" fillId="0" borderId="0" xfId="22" applyNumberFormat="1" applyFont="1" applyFill="1" applyBorder="1" applyAlignment="1">
      <alignment horizontal="right"/>
    </xf>
    <xf numFmtId="1" fontId="45" fillId="0" borderId="0" xfId="0" applyNumberFormat="1" applyFont="1" applyFill="1" applyBorder="1"/>
    <xf numFmtId="165" fontId="50" fillId="0" borderId="0" xfId="9" applyNumberFormat="1" applyFont="1" applyFill="1" applyBorder="1" applyAlignment="1">
      <alignment horizontal="right"/>
    </xf>
    <xf numFmtId="0" fontId="163" fillId="0" borderId="0" xfId="2" applyFont="1" applyFill="1" applyBorder="1" applyAlignment="1">
      <alignment horizontal="right" wrapText="1"/>
    </xf>
    <xf numFmtId="0" fontId="50" fillId="0" borderId="0" xfId="9" applyFont="1" applyFill="1" applyBorder="1"/>
    <xf numFmtId="0" fontId="205" fillId="0" borderId="0" xfId="9" applyFont="1" applyBorder="1"/>
    <xf numFmtId="167" fontId="97" fillId="0" borderId="0" xfId="139" applyNumberFormat="1" applyFont="1"/>
    <xf numFmtId="0" fontId="97" fillId="0" borderId="0" xfId="0" applyFont="1" applyBorder="1"/>
    <xf numFmtId="0" fontId="203" fillId="0" borderId="0" xfId="2" applyFont="1" applyBorder="1" applyAlignment="1">
      <alignment horizontal="right"/>
    </xf>
    <xf numFmtId="0" fontId="204" fillId="0" borderId="0" xfId="141" applyFont="1"/>
    <xf numFmtId="0" fontId="177" fillId="0" borderId="0" xfId="0" applyFont="1" applyFill="1" applyBorder="1" applyAlignment="1">
      <alignment horizontal="right"/>
    </xf>
    <xf numFmtId="165" fontId="25" fillId="0" borderId="0" xfId="931" applyNumberFormat="1" applyFill="1"/>
    <xf numFmtId="0" fontId="54" fillId="0" borderId="0" xfId="13" applyFont="1" applyFill="1" applyBorder="1" applyAlignment="1"/>
    <xf numFmtId="164" fontId="53" fillId="17" borderId="0" xfId="22" applyNumberFormat="1" applyFont="1" applyFill="1" applyBorder="1" applyAlignment="1">
      <alignment horizontal="right"/>
    </xf>
    <xf numFmtId="0" fontId="50" fillId="0" borderId="0" xfId="9" applyFont="1" applyFill="1" applyBorder="1" applyAlignment="1">
      <alignment horizontal="right" wrapText="1"/>
    </xf>
    <xf numFmtId="0" fontId="50" fillId="0" borderId="0" xfId="2" applyFont="1" applyFill="1" applyBorder="1" applyAlignment="1">
      <alignment horizontal="center" wrapText="1"/>
    </xf>
    <xf numFmtId="0" fontId="50" fillId="0" borderId="0" xfId="2" applyFont="1" applyFill="1" applyBorder="1" applyAlignment="1">
      <alignment horizontal="right" wrapText="1"/>
    </xf>
    <xf numFmtId="1" fontId="74" fillId="0" borderId="7" xfId="2" applyNumberFormat="1" applyFont="1" applyFill="1" applyBorder="1" applyAlignment="1">
      <alignment horizontal="left" vertical="center"/>
    </xf>
    <xf numFmtId="0" fontId="86" fillId="0" borderId="7" xfId="2" applyFont="1" applyFill="1" applyBorder="1" applyAlignment="1">
      <alignment horizontal="right" vertical="center" indent="1"/>
    </xf>
    <xf numFmtId="1" fontId="86" fillId="0" borderId="0" xfId="2" applyNumberFormat="1" applyFont="1" applyFill="1" applyBorder="1" applyAlignment="1">
      <alignment horizontal="right" vertical="center" indent="1"/>
    </xf>
    <xf numFmtId="0" fontId="51" fillId="0" borderId="0" xfId="2" applyFont="1" applyBorder="1" applyAlignment="1">
      <alignment horizontal="right" vertical="center"/>
    </xf>
    <xf numFmtId="0" fontId="162" fillId="0" borderId="0" xfId="7199" applyFont="1" applyFill="1" applyBorder="1"/>
    <xf numFmtId="0" fontId="50" fillId="0" borderId="0" xfId="9" applyFont="1" applyFill="1" applyBorder="1" applyAlignment="1">
      <alignment horizontal="right" wrapText="1"/>
    </xf>
    <xf numFmtId="0" fontId="45" fillId="0" borderId="0" xfId="0" applyFont="1" applyBorder="1" applyAlignment="1">
      <alignment horizontal="left" indent="2"/>
    </xf>
    <xf numFmtId="0" fontId="86" fillId="0" borderId="0" xfId="7199" applyFont="1" applyBorder="1" applyAlignment="1"/>
    <xf numFmtId="0" fontId="86" fillId="0" borderId="0" xfId="7199" applyFont="1" applyAlignment="1"/>
    <xf numFmtId="0" fontId="86" fillId="0" borderId="7" xfId="2" applyFont="1" applyFill="1" applyBorder="1" applyAlignment="1">
      <alignment vertical="center"/>
    </xf>
    <xf numFmtId="0" fontId="207" fillId="0" borderId="0" xfId="5" applyFont="1" applyFill="1" applyBorder="1" applyAlignment="1">
      <alignment vertical="top"/>
    </xf>
    <xf numFmtId="0" fontId="207" fillId="0" borderId="0" xfId="5" applyFont="1" applyFill="1" applyBorder="1" applyAlignment="1">
      <alignment horizontal="left" vertical="top"/>
    </xf>
    <xf numFmtId="0" fontId="211" fillId="0" borderId="0" xfId="8" applyFont="1" applyFill="1" applyBorder="1" applyAlignment="1">
      <alignment vertical="center"/>
    </xf>
    <xf numFmtId="0" fontId="45" fillId="0" borderId="0" xfId="8" applyFont="1" applyFill="1" applyBorder="1" applyAlignment="1"/>
    <xf numFmtId="0" fontId="54" fillId="0" borderId="0" xfId="8" applyFont="1" applyFill="1" applyBorder="1" applyAlignment="1"/>
    <xf numFmtId="0" fontId="54" fillId="0" borderId="0" xfId="8" applyFont="1" applyFill="1" applyBorder="1" applyAlignment="1">
      <alignment vertical="top"/>
    </xf>
    <xf numFmtId="0" fontId="54" fillId="0" borderId="0" xfId="8" applyFont="1" applyFill="1" applyBorder="1" applyAlignment="1">
      <alignment horizontal="left" vertical="top"/>
    </xf>
    <xf numFmtId="1" fontId="74" fillId="0" borderId="0" xfId="0" applyNumberFormat="1" applyFont="1" applyFill="1" applyBorder="1" applyAlignment="1">
      <alignment horizontal="left" vertical="center"/>
    </xf>
    <xf numFmtId="1" fontId="74" fillId="0" borderId="0" xfId="2" applyNumberFormat="1" applyFont="1" applyFill="1" applyBorder="1" applyAlignment="1">
      <alignment horizontal="left" vertical="center"/>
    </xf>
    <xf numFmtId="0" fontId="86" fillId="0" borderId="0" xfId="2" applyFont="1" applyFill="1" applyBorder="1" applyAlignment="1">
      <alignment horizontal="right" vertical="center" indent="1"/>
    </xf>
    <xf numFmtId="1" fontId="86" fillId="0" borderId="0" xfId="2" applyNumberFormat="1" applyFont="1" applyFill="1" applyBorder="1" applyAlignment="1">
      <alignment horizontal="right" indent="1"/>
    </xf>
    <xf numFmtId="0" fontId="86" fillId="0" borderId="0" xfId="2" applyFont="1" applyFill="1" applyBorder="1" applyAlignment="1">
      <alignment horizontal="right" indent="1"/>
    </xf>
    <xf numFmtId="0" fontId="86" fillId="0" borderId="0" xfId="2" applyFont="1" applyFill="1" applyAlignment="1">
      <alignment horizontal="right" indent="1"/>
    </xf>
    <xf numFmtId="164" fontId="54" fillId="0" borderId="0" xfId="3" applyNumberFormat="1" applyFont="1" applyFill="1" applyBorder="1" applyAlignment="1">
      <alignment horizontal="right" vertical="top" indent="1"/>
    </xf>
    <xf numFmtId="3" fontId="54" fillId="0" borderId="0" xfId="11" applyNumberFormat="1" applyFont="1" applyFill="1" applyBorder="1" applyAlignment="1">
      <alignment horizontal="right" vertical="top" indent="1"/>
    </xf>
    <xf numFmtId="0" fontId="54" fillId="0" borderId="0" xfId="7199" applyFont="1" applyFill="1" applyBorder="1" applyAlignment="1">
      <alignment horizontal="right" indent="1"/>
    </xf>
    <xf numFmtId="164" fontId="54" fillId="0" borderId="31" xfId="3" applyNumberFormat="1" applyFont="1" applyFill="1" applyBorder="1" applyAlignment="1">
      <alignment horizontal="right" vertical="top" indent="1"/>
    </xf>
    <xf numFmtId="3" fontId="54" fillId="0" borderId="31" xfId="11" applyNumberFormat="1" applyFont="1" applyFill="1" applyBorder="1" applyAlignment="1">
      <alignment horizontal="right" vertical="top" indent="1"/>
    </xf>
    <xf numFmtId="0" fontId="54" fillId="0" borderId="31" xfId="7199" applyFont="1" applyFill="1" applyBorder="1" applyAlignment="1">
      <alignment horizontal="right" indent="1"/>
    </xf>
    <xf numFmtId="0" fontId="54" fillId="0" borderId="31" xfId="7199" applyFont="1" applyBorder="1" applyAlignment="1">
      <alignment horizontal="right" indent="1"/>
    </xf>
    <xf numFmtId="3" fontId="93" fillId="0" borderId="2" xfId="11" applyNumberFormat="1" applyFont="1" applyFill="1" applyBorder="1" applyAlignment="1">
      <alignment horizontal="right" vertical="top" indent="1"/>
    </xf>
    <xf numFmtId="3" fontId="93" fillId="0" borderId="0" xfId="11" applyNumberFormat="1" applyFont="1" applyFill="1" applyBorder="1" applyAlignment="1">
      <alignment horizontal="right" vertical="top" indent="1"/>
    </xf>
    <xf numFmtId="0" fontId="211" fillId="0" borderId="0" xfId="57312" applyFont="1" applyFill="1" applyBorder="1" applyAlignment="1">
      <alignment vertical="center"/>
    </xf>
    <xf numFmtId="0" fontId="54" fillId="0" borderId="0" xfId="57312" applyFont="1" applyFill="1" applyBorder="1" applyAlignment="1"/>
    <xf numFmtId="0" fontId="45" fillId="0" borderId="0" xfId="57312" applyFont="1" applyFill="1" applyBorder="1" applyAlignment="1"/>
    <xf numFmtId="0" fontId="54" fillId="0" borderId="0" xfId="57312" applyFont="1" applyFill="1" applyBorder="1" applyAlignment="1">
      <alignment horizontal="center"/>
    </xf>
    <xf numFmtId="0" fontId="54" fillId="0" borderId="0" xfId="57312" applyFont="1" applyFill="1" applyBorder="1" applyAlignment="1">
      <alignment vertical="top"/>
    </xf>
    <xf numFmtId="0" fontId="54" fillId="0" borderId="0" xfId="57312" applyFont="1" applyFill="1" applyBorder="1" applyAlignment="1">
      <alignment horizontal="left" vertical="top"/>
    </xf>
    <xf numFmtId="0" fontId="86" fillId="0" borderId="0" xfId="2" applyFont="1" applyFill="1" applyAlignment="1">
      <alignment horizontal="right"/>
    </xf>
    <xf numFmtId="0" fontId="58" fillId="0" borderId="2" xfId="2" applyFont="1" applyFill="1" applyBorder="1" applyAlignment="1">
      <alignment horizontal="right" indent="1"/>
    </xf>
    <xf numFmtId="164" fontId="53" fillId="0" borderId="2" xfId="3" applyNumberFormat="1" applyFont="1" applyFill="1" applyBorder="1" applyAlignment="1">
      <alignment horizontal="right" vertical="top" indent="1"/>
    </xf>
    <xf numFmtId="0" fontId="54" fillId="0" borderId="0" xfId="0" applyFont="1" applyFill="1" applyBorder="1" applyAlignment="1">
      <alignment horizontal="right" indent="1"/>
    </xf>
    <xf numFmtId="0" fontId="45" fillId="0" borderId="0" xfId="23" applyFont="1" applyBorder="1" applyAlignment="1">
      <alignment horizontal="right" vertical="center" indent="1"/>
    </xf>
    <xf numFmtId="0" fontId="58" fillId="0" borderId="0" xfId="2" applyFont="1" applyFill="1" applyAlignment="1">
      <alignment horizontal="right" indent="1"/>
    </xf>
    <xf numFmtId="164" fontId="53" fillId="0" borderId="0" xfId="3" applyNumberFormat="1" applyFont="1" applyFill="1" applyBorder="1" applyAlignment="1">
      <alignment horizontal="right" vertical="top" indent="1"/>
    </xf>
    <xf numFmtId="0" fontId="54" fillId="0" borderId="4" xfId="0" applyFont="1" applyFill="1" applyBorder="1" applyAlignment="1">
      <alignment horizontal="right" indent="1"/>
    </xf>
    <xf numFmtId="0" fontId="45" fillId="0" borderId="4" xfId="23" applyFont="1" applyBorder="1" applyAlignment="1">
      <alignment horizontal="right" vertical="center" indent="1"/>
    </xf>
    <xf numFmtId="3" fontId="53" fillId="0" borderId="0" xfId="11" applyNumberFormat="1" applyFont="1" applyFill="1" applyBorder="1" applyAlignment="1">
      <alignment horizontal="right" vertical="top" indent="1"/>
    </xf>
    <xf numFmtId="3" fontId="53" fillId="0" borderId="4" xfId="11" applyNumberFormat="1" applyFont="1" applyFill="1" applyBorder="1" applyAlignment="1">
      <alignment horizontal="right" vertical="top" indent="1"/>
    </xf>
    <xf numFmtId="0" fontId="54" fillId="0" borderId="0" xfId="57312" applyFont="1" applyFill="1" applyBorder="1" applyAlignment="1">
      <alignment horizontal="right"/>
    </xf>
    <xf numFmtId="0" fontId="204" fillId="0" borderId="0" xfId="0" applyFont="1" applyAlignment="1">
      <alignment vertical="center"/>
    </xf>
    <xf numFmtId="0" fontId="45" fillId="0" borderId="0" xfId="57313" applyFont="1" applyFill="1" applyBorder="1" applyAlignment="1"/>
    <xf numFmtId="0" fontId="54" fillId="0" borderId="0" xfId="57313" applyFont="1" applyFill="1" applyBorder="1" applyAlignment="1">
      <alignment vertical="top"/>
    </xf>
    <xf numFmtId="0" fontId="54" fillId="0" borderId="0" xfId="57313" applyFont="1" applyFill="1" applyBorder="1" applyAlignment="1">
      <alignment horizontal="left" vertical="top"/>
    </xf>
    <xf numFmtId="164" fontId="54" fillId="0" borderId="0" xfId="57313" applyNumberFormat="1" applyFont="1" applyFill="1" applyBorder="1" applyAlignment="1">
      <alignment horizontal="right" vertical="top"/>
    </xf>
    <xf numFmtId="164" fontId="0" fillId="0" borderId="0" xfId="0" applyNumberFormat="1" applyBorder="1"/>
    <xf numFmtId="0" fontId="119" fillId="0" borderId="0" xfId="0" applyFont="1" applyBorder="1"/>
    <xf numFmtId="0" fontId="204" fillId="0" borderId="0" xfId="0" applyFont="1" applyFill="1" applyBorder="1"/>
    <xf numFmtId="0" fontId="211" fillId="0" borderId="0" xfId="12" applyFont="1" applyFill="1" applyBorder="1" applyAlignment="1">
      <alignment vertical="center"/>
    </xf>
    <xf numFmtId="0" fontId="45" fillId="0" borderId="0" xfId="12" applyFont="1" applyFill="1" applyBorder="1" applyAlignment="1"/>
    <xf numFmtId="0" fontId="54" fillId="0" borderId="0" xfId="12" applyFont="1" applyFill="1" applyBorder="1" applyAlignment="1"/>
    <xf numFmtId="0" fontId="54" fillId="0" borderId="0" xfId="12" applyFont="1" applyFill="1" applyBorder="1" applyAlignment="1">
      <alignment horizontal="center"/>
    </xf>
    <xf numFmtId="0" fontId="54" fillId="0" borderId="0" xfId="12" applyFont="1" applyFill="1" applyBorder="1" applyAlignment="1">
      <alignment vertical="top"/>
    </xf>
    <xf numFmtId="0" fontId="54" fillId="0" borderId="0" xfId="12" applyFont="1" applyFill="1" applyBorder="1" applyAlignment="1">
      <alignment horizontal="left" vertical="top"/>
    </xf>
    <xf numFmtId="164" fontId="54" fillId="0" borderId="0" xfId="12" applyNumberFormat="1" applyFont="1" applyFill="1" applyBorder="1" applyAlignment="1">
      <alignment horizontal="right" vertical="top"/>
    </xf>
    <xf numFmtId="0" fontId="63" fillId="0" borderId="0" xfId="12" applyFont="1" applyFill="1" applyBorder="1" applyAlignment="1"/>
    <xf numFmtId="164" fontId="63" fillId="0" borderId="0" xfId="12" applyNumberFormat="1" applyFont="1" applyFill="1" applyBorder="1" applyAlignment="1">
      <alignment horizontal="right" vertical="top"/>
    </xf>
    <xf numFmtId="0" fontId="63" fillId="0" borderId="0" xfId="12" applyFont="1" applyFill="1" applyBorder="1" applyAlignment="1">
      <alignment vertical="top"/>
    </xf>
    <xf numFmtId="0" fontId="63" fillId="0" borderId="0" xfId="12" applyFont="1" applyFill="1" applyBorder="1" applyAlignment="1">
      <alignment horizontal="left" vertical="top"/>
    </xf>
    <xf numFmtId="0" fontId="180" fillId="0" borderId="0" xfId="0" applyFont="1" applyFill="1" applyBorder="1"/>
    <xf numFmtId="171" fontId="54" fillId="0" borderId="0" xfId="12" applyNumberFormat="1" applyFont="1" applyFill="1" applyBorder="1" applyAlignment="1">
      <alignment horizontal="right" vertical="top"/>
    </xf>
    <xf numFmtId="0" fontId="54" fillId="0" borderId="0" xfId="141" applyFont="1" applyFill="1" applyAlignment="1">
      <alignment horizontal="right" vertical="center" indent="1"/>
    </xf>
    <xf numFmtId="0" fontId="54" fillId="0" borderId="0" xfId="141" applyFont="1" applyFill="1" applyAlignment="1">
      <alignment horizontal="right" indent="1"/>
    </xf>
    <xf numFmtId="0" fontId="54" fillId="0" borderId="0" xfId="2" applyFont="1" applyBorder="1" applyAlignment="1">
      <alignment horizontal="right" indent="1"/>
    </xf>
    <xf numFmtId="0" fontId="120" fillId="0" borderId="0" xfId="14364" applyFont="1" applyBorder="1" applyAlignment="1"/>
    <xf numFmtId="0" fontId="21" fillId="0" borderId="0" xfId="14364" applyBorder="1" applyAlignment="1"/>
    <xf numFmtId="0" fontId="54" fillId="0" borderId="0" xfId="57309" applyFont="1" applyFill="1" applyBorder="1" applyAlignment="1">
      <alignment vertical="center"/>
    </xf>
    <xf numFmtId="0" fontId="54" fillId="0" borderId="0" xfId="141" applyFont="1" applyFill="1" applyBorder="1" applyAlignment="1">
      <alignment vertical="center"/>
    </xf>
    <xf numFmtId="0" fontId="206" fillId="0" borderId="0" xfId="24" applyFont="1" applyBorder="1" applyAlignment="1">
      <alignment vertical="center"/>
    </xf>
    <xf numFmtId="0" fontId="207" fillId="0" borderId="0" xfId="24" applyFont="1" applyBorder="1" applyAlignment="1"/>
    <xf numFmtId="0" fontId="45" fillId="0" borderId="0" xfId="24" applyBorder="1" applyAlignment="1"/>
    <xf numFmtId="164" fontId="208" fillId="0" borderId="0" xfId="24" applyNumberFormat="1" applyFont="1" applyBorder="1" applyAlignment="1">
      <alignment horizontal="right" vertical="top"/>
    </xf>
    <xf numFmtId="0" fontId="211" fillId="0" borderId="0" xfId="24" applyFont="1" applyFill="1" applyBorder="1" applyAlignment="1">
      <alignment vertical="center"/>
    </xf>
    <xf numFmtId="0" fontId="54" fillId="0" borderId="0" xfId="24" applyFont="1" applyFill="1" applyBorder="1" applyAlignment="1"/>
    <xf numFmtId="0" fontId="45" fillId="0" borderId="0" xfId="24" applyFont="1" applyFill="1" applyBorder="1" applyAlignment="1"/>
    <xf numFmtId="0" fontId="54" fillId="0" borderId="0" xfId="24" applyFont="1" applyFill="1" applyBorder="1" applyAlignment="1">
      <alignment horizontal="center"/>
    </xf>
    <xf numFmtId="0" fontId="54" fillId="0" borderId="0" xfId="24" applyFont="1" applyFill="1" applyBorder="1" applyAlignment="1">
      <alignment vertical="top"/>
    </xf>
    <xf numFmtId="0" fontId="54" fillId="0" borderId="0" xfId="24" applyFont="1" applyFill="1" applyBorder="1" applyAlignment="1">
      <alignment horizontal="left" vertical="top"/>
    </xf>
    <xf numFmtId="164" fontId="54" fillId="0" borderId="0" xfId="24" applyNumberFormat="1" applyFont="1" applyFill="1" applyBorder="1" applyAlignment="1">
      <alignment horizontal="right" vertical="top"/>
    </xf>
    <xf numFmtId="0" fontId="206" fillId="0" borderId="0" xfId="24" applyFont="1" applyFill="1" applyBorder="1" applyAlignment="1">
      <alignment vertical="center"/>
    </xf>
    <xf numFmtId="0" fontId="208" fillId="0" borderId="0" xfId="24" applyFont="1" applyFill="1" applyBorder="1" applyAlignment="1"/>
    <xf numFmtId="0" fontId="207" fillId="0" borderId="0" xfId="24" applyFont="1" applyFill="1" applyBorder="1" applyAlignment="1"/>
    <xf numFmtId="0" fontId="207" fillId="0" borderId="0" xfId="24" applyFont="1" applyFill="1" applyBorder="1" applyAlignment="1">
      <alignment horizontal="center"/>
    </xf>
    <xf numFmtId="0" fontId="207" fillId="0" borderId="0" xfId="24" applyFont="1" applyFill="1" applyBorder="1" applyAlignment="1">
      <alignment vertical="top"/>
    </xf>
    <xf numFmtId="0" fontId="207" fillId="0" borderId="0" xfId="24" applyFont="1" applyFill="1" applyBorder="1" applyAlignment="1">
      <alignment horizontal="left" vertical="top"/>
    </xf>
    <xf numFmtId="164" fontId="208" fillId="0" borderId="0" xfId="24" applyNumberFormat="1" applyFont="1" applyFill="1" applyBorder="1" applyAlignment="1">
      <alignment horizontal="right" vertical="top"/>
    </xf>
    <xf numFmtId="0" fontId="207" fillId="6" borderId="0" xfId="24" applyFont="1" applyFill="1" applyBorder="1" applyAlignment="1">
      <alignment horizontal="center"/>
    </xf>
    <xf numFmtId="164" fontId="208" fillId="6" borderId="0" xfId="24" applyNumberFormat="1" applyFont="1" applyFill="1" applyBorder="1" applyAlignment="1">
      <alignment horizontal="right" vertical="top"/>
    </xf>
    <xf numFmtId="164" fontId="208" fillId="8" borderId="0" xfId="24" applyNumberFormat="1" applyFont="1" applyFill="1" applyBorder="1" applyAlignment="1">
      <alignment horizontal="right" vertical="top"/>
    </xf>
    <xf numFmtId="0" fontId="212" fillId="0" borderId="0" xfId="24" applyFont="1" applyFill="1" applyBorder="1" applyAlignment="1">
      <alignment horizontal="right"/>
    </xf>
    <xf numFmtId="0" fontId="212" fillId="0" borderId="0" xfId="24" applyFont="1" applyBorder="1" applyAlignment="1">
      <alignment horizontal="right"/>
    </xf>
    <xf numFmtId="0" fontId="212" fillId="8" borderId="0" xfId="24" applyFont="1" applyFill="1" applyBorder="1" applyAlignment="1">
      <alignment horizontal="right"/>
    </xf>
    <xf numFmtId="164" fontId="45" fillId="0" borderId="0" xfId="141" applyNumberFormat="1"/>
    <xf numFmtId="0" fontId="54" fillId="6" borderId="0" xfId="24" applyFont="1" applyFill="1" applyBorder="1" applyAlignment="1">
      <alignment horizontal="center"/>
    </xf>
    <xf numFmtId="164" fontId="54" fillId="6" borderId="0" xfId="24" applyNumberFormat="1" applyFont="1" applyFill="1" applyBorder="1" applyAlignment="1">
      <alignment horizontal="right" vertical="top"/>
    </xf>
    <xf numFmtId="0" fontId="45" fillId="6" borderId="0" xfId="141" applyFill="1"/>
    <xf numFmtId="0" fontId="58" fillId="0" borderId="0" xfId="2" applyFont="1" applyFill="1" applyBorder="1" applyAlignment="1">
      <alignment horizontal="left" vertical="center" wrapText="1"/>
    </xf>
    <xf numFmtId="0" fontId="63" fillId="5" borderId="0" xfId="141" applyFont="1" applyFill="1" applyBorder="1"/>
    <xf numFmtId="0" fontId="97" fillId="0" borderId="0" xfId="141" applyFont="1" applyFill="1" applyBorder="1"/>
    <xf numFmtId="0" fontId="204" fillId="0" borderId="0" xfId="141" applyFont="1" applyFill="1" applyBorder="1"/>
    <xf numFmtId="0" fontId="50" fillId="0" borderId="0" xfId="9" applyFont="1" applyFill="1" applyBorder="1" applyAlignment="1">
      <alignment wrapText="1"/>
    </xf>
    <xf numFmtId="0" fontId="211" fillId="0" borderId="0" xfId="13" applyFont="1" applyFill="1" applyBorder="1" applyAlignment="1">
      <alignment vertical="center"/>
    </xf>
    <xf numFmtId="0" fontId="45" fillId="0" borderId="0" xfId="13" applyFont="1" applyFill="1" applyBorder="1" applyAlignment="1"/>
    <xf numFmtId="0" fontId="54" fillId="0" borderId="0" xfId="13" applyFont="1" applyFill="1" applyBorder="1" applyAlignment="1">
      <alignment horizontal="center"/>
    </xf>
    <xf numFmtId="0" fontId="54" fillId="0" borderId="0" xfId="13" applyFont="1" applyFill="1" applyBorder="1" applyAlignment="1">
      <alignment vertical="top"/>
    </xf>
    <xf numFmtId="0" fontId="54" fillId="0" borderId="0" xfId="13" applyFont="1" applyFill="1" applyBorder="1" applyAlignment="1">
      <alignment horizontal="left" vertical="top"/>
    </xf>
    <xf numFmtId="164" fontId="54" fillId="0" borderId="0" xfId="13" applyNumberFormat="1" applyFont="1" applyFill="1" applyBorder="1" applyAlignment="1">
      <alignment horizontal="right" vertical="top"/>
    </xf>
    <xf numFmtId="0" fontId="54" fillId="0" borderId="0" xfId="13" applyFont="1" applyFill="1" applyBorder="1" applyAlignment="1">
      <alignment vertical="center"/>
    </xf>
    <xf numFmtId="0" fontId="45" fillId="0" borderId="0" xfId="13" applyFont="1" applyFill="1" applyBorder="1" applyAlignment="1">
      <alignment vertical="center"/>
    </xf>
    <xf numFmtId="164" fontId="54" fillId="0" borderId="0" xfId="13" applyNumberFormat="1" applyFont="1" applyFill="1" applyBorder="1" applyAlignment="1">
      <alignment horizontal="right" vertical="center"/>
    </xf>
    <xf numFmtId="0" fontId="46" fillId="0" borderId="0" xfId="141" applyFont="1" applyAlignment="1">
      <alignment vertical="center"/>
    </xf>
    <xf numFmtId="0" fontId="63" fillId="0" borderId="0" xfId="13" applyFont="1" applyFill="1" applyBorder="1" applyAlignment="1">
      <alignment horizontal="right" vertical="center"/>
    </xf>
    <xf numFmtId="0" fontId="63" fillId="0" borderId="0" xfId="13" applyFont="1" applyFill="1" applyBorder="1" applyAlignment="1">
      <alignment horizontal="left" vertical="center"/>
    </xf>
    <xf numFmtId="0" fontId="63" fillId="0" borderId="0" xfId="13" applyFont="1" applyFill="1" applyBorder="1" applyAlignment="1">
      <alignment vertical="center"/>
    </xf>
    <xf numFmtId="164" fontId="63" fillId="0" borderId="0" xfId="13" applyNumberFormat="1" applyFont="1" applyFill="1" applyBorder="1" applyAlignment="1">
      <alignment horizontal="right" vertical="center"/>
    </xf>
    <xf numFmtId="0" fontId="63" fillId="0" borderId="0" xfId="13" applyFont="1" applyFill="1" applyBorder="1" applyAlignment="1">
      <alignment horizontal="right"/>
    </xf>
    <xf numFmtId="164" fontId="119" fillId="0" borderId="0" xfId="13" applyNumberFormat="1" applyFont="1" applyFill="1" applyBorder="1" applyAlignment="1">
      <alignment horizontal="right" vertical="center"/>
    </xf>
    <xf numFmtId="164" fontId="186" fillId="0" borderId="0" xfId="13" applyNumberFormat="1" applyFont="1" applyFill="1" applyBorder="1" applyAlignment="1">
      <alignment horizontal="right" vertical="center"/>
    </xf>
    <xf numFmtId="0" fontId="63" fillId="0" borderId="0" xfId="13" applyFont="1" applyFill="1" applyBorder="1" applyAlignment="1"/>
    <xf numFmtId="164" fontId="63" fillId="0" borderId="0" xfId="13" applyNumberFormat="1" applyFont="1" applyFill="1" applyBorder="1" applyAlignment="1">
      <alignment horizontal="right" vertical="top"/>
    </xf>
    <xf numFmtId="0" fontId="46" fillId="0" borderId="0" xfId="13" applyFont="1" applyFill="1" applyBorder="1" applyAlignment="1">
      <alignment vertical="center"/>
    </xf>
    <xf numFmtId="164" fontId="45" fillId="0" borderId="0" xfId="141" applyNumberFormat="1" applyFill="1"/>
    <xf numFmtId="0" fontId="50" fillId="0" borderId="0" xfId="9" applyFont="1" applyFill="1" applyBorder="1" applyAlignment="1">
      <alignment vertical="center" wrapText="1"/>
    </xf>
    <xf numFmtId="0" fontId="50" fillId="0" borderId="0" xfId="9" applyFont="1" applyFill="1" applyBorder="1" applyAlignment="1">
      <alignment vertical="center"/>
    </xf>
    <xf numFmtId="0" fontId="211" fillId="0" borderId="0" xfId="57314" applyFont="1" applyFill="1" applyBorder="1" applyAlignment="1">
      <alignment vertical="center"/>
    </xf>
    <xf numFmtId="0" fontId="45" fillId="0" borderId="0" xfId="57314" applyFont="1" applyFill="1" applyBorder="1" applyAlignment="1"/>
    <xf numFmtId="0" fontId="54" fillId="0" borderId="0" xfId="57314" applyFont="1" applyFill="1" applyBorder="1" applyAlignment="1"/>
    <xf numFmtId="0" fontId="54" fillId="0" borderId="0" xfId="57314" applyFont="1" applyFill="1" applyBorder="1" applyAlignment="1">
      <alignment horizontal="center"/>
    </xf>
    <xf numFmtId="0" fontId="54" fillId="0" borderId="0" xfId="57314" applyFont="1" applyFill="1" applyBorder="1" applyAlignment="1">
      <alignment vertical="top"/>
    </xf>
    <xf numFmtId="0" fontId="54" fillId="0" borderId="0" xfId="57314" applyFont="1" applyFill="1" applyBorder="1" applyAlignment="1">
      <alignment horizontal="left" vertical="top"/>
    </xf>
    <xf numFmtId="164" fontId="54" fillId="0" borderId="0" xfId="57314" applyNumberFormat="1" applyFont="1" applyFill="1" applyBorder="1" applyAlignment="1">
      <alignment horizontal="right" vertical="top"/>
    </xf>
    <xf numFmtId="171" fontId="54" fillId="0" borderId="0" xfId="57314" applyNumberFormat="1" applyFont="1" applyFill="1" applyBorder="1" applyAlignment="1">
      <alignment horizontal="right" vertical="top"/>
    </xf>
    <xf numFmtId="1" fontId="54" fillId="0" borderId="0" xfId="22" applyNumberFormat="1" applyFont="1" applyFill="1" applyBorder="1" applyAlignment="1">
      <alignment horizontal="right" vertical="center" indent="1"/>
    </xf>
    <xf numFmtId="0" fontId="54" fillId="0" borderId="2" xfId="0" applyFont="1" applyFill="1" applyBorder="1" applyAlignment="1">
      <alignment horizontal="right"/>
    </xf>
    <xf numFmtId="3" fontId="54" fillId="0" borderId="0" xfId="57314" applyNumberFormat="1" applyFont="1" applyFill="1" applyBorder="1" applyAlignment="1">
      <alignment horizontal="right" vertical="top"/>
    </xf>
    <xf numFmtId="3" fontId="54" fillId="0" borderId="0" xfId="22" applyNumberFormat="1" applyFont="1" applyFill="1" applyBorder="1" applyAlignment="1">
      <alignment vertical="center"/>
    </xf>
    <xf numFmtId="1" fontId="211" fillId="0" borderId="0" xfId="57314" applyNumberFormat="1" applyFont="1" applyFill="1" applyBorder="1" applyAlignment="1">
      <alignment vertical="center"/>
    </xf>
    <xf numFmtId="165" fontId="54" fillId="0" borderId="0" xfId="2" applyNumberFormat="1" applyFont="1" applyFill="1" applyBorder="1" applyAlignment="1">
      <alignment horizontal="right" vertical="center" indent="1"/>
    </xf>
    <xf numFmtId="167" fontId="54" fillId="0" borderId="0" xfId="139" applyNumberFormat="1" applyFont="1" applyBorder="1" applyAlignment="1">
      <alignment horizontal="right" vertical="center"/>
    </xf>
    <xf numFmtId="3" fontId="63" fillId="0" borderId="0" xfId="22" applyNumberFormat="1" applyFont="1" applyFill="1" applyBorder="1" applyAlignment="1">
      <alignment vertical="center"/>
    </xf>
    <xf numFmtId="0" fontId="61" fillId="0" borderId="0" xfId="2" applyFont="1" applyBorder="1" applyAlignment="1">
      <alignment vertical="center"/>
    </xf>
    <xf numFmtId="0" fontId="74" fillId="0" borderId="2" xfId="2" applyFont="1" applyFill="1" applyBorder="1" applyAlignment="1">
      <alignment horizontal="left" vertical="center"/>
    </xf>
    <xf numFmtId="0" fontId="17" fillId="0" borderId="0" xfId="57231" applyFill="1" applyBorder="1"/>
    <xf numFmtId="0" fontId="13" fillId="0" borderId="0" xfId="57231" applyFont="1" applyFill="1" applyBorder="1"/>
    <xf numFmtId="0" fontId="211" fillId="0" borderId="0" xfId="57315" applyFont="1" applyFill="1" applyBorder="1" applyAlignment="1">
      <alignment vertical="center"/>
    </xf>
    <xf numFmtId="0" fontId="45" fillId="0" borderId="0" xfId="57315" applyFont="1" applyFill="1" applyBorder="1" applyAlignment="1"/>
    <xf numFmtId="164" fontId="54" fillId="0" borderId="0" xfId="57315" applyNumberFormat="1" applyFont="1" applyFill="1" applyBorder="1" applyAlignment="1">
      <alignment horizontal="right" vertical="top"/>
    </xf>
    <xf numFmtId="0" fontId="211" fillId="0" borderId="0" xfId="57316" applyFont="1" applyFill="1" applyBorder="1" applyAlignment="1">
      <alignment vertical="center"/>
    </xf>
    <xf numFmtId="0" fontId="45" fillId="0" borderId="0" xfId="57316" applyFont="1" applyFill="1" applyBorder="1" applyAlignment="1"/>
    <xf numFmtId="0" fontId="54" fillId="0" borderId="0" xfId="57316" applyFont="1" applyFill="1" applyBorder="1" applyAlignment="1"/>
    <xf numFmtId="164" fontId="54" fillId="0" borderId="0" xfId="57316" applyNumberFormat="1" applyFont="1" applyFill="1" applyBorder="1" applyAlignment="1">
      <alignment horizontal="right" vertical="top"/>
    </xf>
    <xf numFmtId="164" fontId="63" fillId="0" borderId="0" xfId="57316" applyNumberFormat="1" applyFont="1" applyFill="1" applyBorder="1" applyAlignment="1">
      <alignment horizontal="right" vertical="top"/>
    </xf>
    <xf numFmtId="165" fontId="54" fillId="0" borderId="0" xfId="2" quotePrefix="1" applyNumberFormat="1" applyFont="1" applyAlignment="1">
      <alignment horizontal="right" vertical="center"/>
    </xf>
    <xf numFmtId="0" fontId="211" fillId="0" borderId="0" xfId="57317" applyFont="1" applyFill="1" applyBorder="1" applyAlignment="1">
      <alignment vertical="center"/>
    </xf>
    <xf numFmtId="0" fontId="45" fillId="0" borderId="0" xfId="57317" applyFont="1" applyFill="1" applyBorder="1" applyAlignment="1"/>
    <xf numFmtId="0" fontId="54" fillId="0" borderId="0" xfId="57317" applyFont="1" applyFill="1" applyBorder="1" applyAlignment="1"/>
    <xf numFmtId="0" fontId="54" fillId="0" borderId="0" xfId="57317" applyFont="1" applyFill="1" applyBorder="1" applyAlignment="1">
      <alignment horizontal="center"/>
    </xf>
    <xf numFmtId="0" fontId="54" fillId="0" borderId="0" xfId="57317" applyFont="1" applyFill="1" applyBorder="1" applyAlignment="1">
      <alignment vertical="top"/>
    </xf>
    <xf numFmtId="0" fontId="54" fillId="0" borderId="0" xfId="57317" applyFont="1" applyFill="1" applyBorder="1" applyAlignment="1">
      <alignment horizontal="left" vertical="top"/>
    </xf>
    <xf numFmtId="164" fontId="54" fillId="0" borderId="0" xfId="57317" applyNumberFormat="1" applyFont="1" applyFill="1" applyBorder="1" applyAlignment="1">
      <alignment horizontal="right" vertical="top"/>
    </xf>
    <xf numFmtId="171" fontId="54" fillId="0" borderId="0" xfId="57317" applyNumberFormat="1" applyFont="1" applyFill="1" applyBorder="1" applyAlignment="1">
      <alignment horizontal="right" vertical="top"/>
    </xf>
    <xf numFmtId="0" fontId="207" fillId="0" borderId="0" xfId="57317" applyFont="1" applyFill="1" applyBorder="1" applyAlignment="1">
      <alignment vertical="top"/>
    </xf>
    <xf numFmtId="0" fontId="0" fillId="47" borderId="0" xfId="0" applyFill="1"/>
    <xf numFmtId="0" fontId="0" fillId="46" borderId="0" xfId="0" applyFill="1"/>
    <xf numFmtId="0" fontId="0" fillId="6" borderId="0" xfId="0" applyFill="1"/>
    <xf numFmtId="0" fontId="0" fillId="48" borderId="0" xfId="0" applyFill="1"/>
    <xf numFmtId="0" fontId="0" fillId="0" borderId="0" xfId="0" applyFill="1" applyAlignment="1">
      <alignment wrapText="1"/>
    </xf>
    <xf numFmtId="9" fontId="46" fillId="0" borderId="0" xfId="0" applyNumberFormat="1" applyFont="1" applyFill="1"/>
    <xf numFmtId="0" fontId="211" fillId="0" borderId="0" xfId="57318" applyFont="1" applyFill="1" applyBorder="1" applyAlignment="1">
      <alignment vertical="center"/>
    </xf>
    <xf numFmtId="0" fontId="45" fillId="0" borderId="0" xfId="57318" applyFont="1" applyFill="1" applyBorder="1" applyAlignment="1"/>
    <xf numFmtId="0" fontId="54" fillId="0" borderId="0" xfId="57318" applyFont="1" applyFill="1" applyBorder="1" applyAlignment="1"/>
    <xf numFmtId="0" fontId="63" fillId="0" borderId="0" xfId="57318" applyFont="1" applyFill="1" applyBorder="1" applyAlignment="1">
      <alignment vertical="center"/>
    </xf>
    <xf numFmtId="0" fontId="45" fillId="0" borderId="0" xfId="57318" applyFont="1" applyFill="1" applyBorder="1" applyAlignment="1">
      <alignment vertical="center"/>
    </xf>
    <xf numFmtId="0" fontId="54" fillId="0" borderId="0" xfId="57318" applyFont="1" applyFill="1" applyBorder="1" applyAlignment="1">
      <alignment horizontal="left" vertical="center"/>
    </xf>
    <xf numFmtId="0" fontId="46" fillId="0" borderId="0" xfId="0" applyFont="1" applyAlignment="1">
      <alignment vertical="center"/>
    </xf>
    <xf numFmtId="0" fontId="46" fillId="0" borderId="0" xfId="57318" applyFont="1" applyFill="1" applyBorder="1" applyAlignment="1">
      <alignment vertical="center"/>
    </xf>
    <xf numFmtId="0" fontId="63" fillId="0" borderId="0" xfId="57318" applyFont="1" applyFill="1" applyBorder="1" applyAlignment="1">
      <alignment horizontal="right" vertical="center" wrapText="1"/>
    </xf>
    <xf numFmtId="0" fontId="46" fillId="0" borderId="0" xfId="57318" applyFont="1" applyFill="1" applyBorder="1" applyAlignment="1">
      <alignment horizontal="right" vertical="center" indent="3"/>
    </xf>
    <xf numFmtId="164" fontId="46" fillId="0" borderId="0" xfId="57318" applyNumberFormat="1" applyFont="1" applyFill="1" applyBorder="1" applyAlignment="1">
      <alignment horizontal="right" vertical="center" indent="3"/>
    </xf>
    <xf numFmtId="0" fontId="187" fillId="0" borderId="0" xfId="57318" applyFont="1" applyFill="1" applyBorder="1" applyAlignment="1">
      <alignment horizontal="left" vertical="center" indent="1"/>
    </xf>
    <xf numFmtId="164" fontId="119" fillId="0" borderId="0" xfId="57318" applyNumberFormat="1" applyFont="1" applyFill="1" applyBorder="1" applyAlignment="1">
      <alignment horizontal="right" vertical="center"/>
    </xf>
    <xf numFmtId="164" fontId="186" fillId="0" borderId="0" xfId="57318" applyNumberFormat="1" applyFont="1" applyFill="1" applyBorder="1" applyAlignment="1">
      <alignment horizontal="right" vertical="center"/>
    </xf>
    <xf numFmtId="167" fontId="0" fillId="0" borderId="0" xfId="139" applyNumberFormat="1" applyFont="1" applyAlignment="1">
      <alignment vertical="center"/>
    </xf>
    <xf numFmtId="9" fontId="46" fillId="0" borderId="0" xfId="0" applyNumberFormat="1" applyFont="1" applyAlignment="1">
      <alignment vertical="center"/>
    </xf>
    <xf numFmtId="167" fontId="0" fillId="49" borderId="0" xfId="139" applyNumberFormat="1" applyFont="1" applyFill="1" applyAlignment="1">
      <alignment vertical="center"/>
    </xf>
    <xf numFmtId="164" fontId="46" fillId="49" borderId="0" xfId="57318" applyNumberFormat="1" applyFont="1" applyFill="1" applyBorder="1" applyAlignment="1">
      <alignment horizontal="right" vertical="center" indent="3"/>
    </xf>
    <xf numFmtId="0" fontId="187" fillId="49" borderId="0" xfId="57318" applyFont="1" applyFill="1" applyBorder="1" applyAlignment="1">
      <alignment horizontal="left" vertical="center" indent="1"/>
    </xf>
    <xf numFmtId="167" fontId="0" fillId="50" borderId="0" xfId="139" applyNumberFormat="1" applyFont="1" applyFill="1" applyAlignment="1">
      <alignment vertical="center"/>
    </xf>
    <xf numFmtId="164" fontId="46" fillId="50" borderId="0" xfId="57318" applyNumberFormat="1" applyFont="1" applyFill="1" applyBorder="1" applyAlignment="1">
      <alignment horizontal="right" vertical="center" indent="3"/>
    </xf>
    <xf numFmtId="0" fontId="187" fillId="50" borderId="0" xfId="57318" applyFont="1" applyFill="1" applyBorder="1" applyAlignment="1">
      <alignment horizontal="left" vertical="center" indent="1"/>
    </xf>
    <xf numFmtId="167" fontId="0" fillId="51" borderId="0" xfId="139" applyNumberFormat="1" applyFont="1" applyFill="1" applyAlignment="1">
      <alignment vertical="center"/>
    </xf>
    <xf numFmtId="164" fontId="46" fillId="51" borderId="0" xfId="57318" applyNumberFormat="1" applyFont="1" applyFill="1" applyBorder="1" applyAlignment="1">
      <alignment horizontal="right" vertical="center" indent="3"/>
    </xf>
    <xf numFmtId="0" fontId="187" fillId="51" borderId="0" xfId="57318" applyFont="1" applyFill="1" applyBorder="1" applyAlignment="1">
      <alignment horizontal="left" vertical="center" indent="1"/>
    </xf>
    <xf numFmtId="167" fontId="0" fillId="52" borderId="0" xfId="139" applyNumberFormat="1" applyFont="1" applyFill="1" applyAlignment="1">
      <alignment vertical="center"/>
    </xf>
    <xf numFmtId="164" fontId="46" fillId="52" borderId="0" xfId="57318" applyNumberFormat="1" applyFont="1" applyFill="1" applyBorder="1" applyAlignment="1">
      <alignment horizontal="right" vertical="center" indent="3"/>
    </xf>
    <xf numFmtId="0" fontId="187" fillId="52" borderId="0" xfId="57318" applyFont="1" applyFill="1" applyBorder="1" applyAlignment="1">
      <alignment horizontal="left" vertical="center" indent="1"/>
    </xf>
    <xf numFmtId="167" fontId="0" fillId="17" borderId="0" xfId="139" applyNumberFormat="1" applyFont="1" applyFill="1" applyAlignment="1">
      <alignment vertical="center"/>
    </xf>
    <xf numFmtId="164" fontId="46" fillId="17" borderId="0" xfId="57318" applyNumberFormat="1" applyFont="1" applyFill="1" applyBorder="1" applyAlignment="1">
      <alignment horizontal="right" vertical="center" indent="3"/>
    </xf>
    <xf numFmtId="0" fontId="187" fillId="17" borderId="0" xfId="57318" applyFont="1" applyFill="1" applyBorder="1" applyAlignment="1">
      <alignment horizontal="left" vertical="center" indent="1"/>
    </xf>
    <xf numFmtId="167" fontId="46" fillId="0" borderId="0" xfId="139" applyNumberFormat="1" applyFont="1" applyAlignment="1">
      <alignment vertical="center"/>
    </xf>
    <xf numFmtId="167" fontId="46" fillId="50" borderId="0" xfId="139" applyNumberFormat="1" applyFont="1" applyFill="1" applyAlignment="1">
      <alignment vertical="center"/>
    </xf>
    <xf numFmtId="167" fontId="46" fillId="17" borderId="0" xfId="139" applyNumberFormat="1" applyFont="1" applyFill="1" applyAlignment="1">
      <alignment vertical="center"/>
    </xf>
    <xf numFmtId="167" fontId="46" fillId="51" borderId="0" xfId="139" applyNumberFormat="1" applyFont="1" applyFill="1" applyAlignment="1">
      <alignment vertical="center"/>
    </xf>
    <xf numFmtId="167" fontId="46" fillId="52" borderId="0" xfId="139" applyNumberFormat="1" applyFont="1" applyFill="1" applyAlignment="1">
      <alignment vertical="center"/>
    </xf>
    <xf numFmtId="167" fontId="46" fillId="49" borderId="0" xfId="139" applyNumberFormat="1" applyFont="1" applyFill="1" applyAlignment="1">
      <alignment vertical="center"/>
    </xf>
    <xf numFmtId="164" fontId="119" fillId="50" borderId="0" xfId="57318" applyNumberFormat="1" applyFont="1" applyFill="1" applyBorder="1" applyAlignment="1">
      <alignment horizontal="right" vertical="center"/>
    </xf>
    <xf numFmtId="0" fontId="63" fillId="51" borderId="0" xfId="57318" applyFont="1" applyFill="1" applyBorder="1" applyAlignment="1">
      <alignment horizontal="right" vertical="center" wrapText="1"/>
    </xf>
    <xf numFmtId="164" fontId="119" fillId="51" borderId="0" xfId="57318" applyNumberFormat="1" applyFont="1" applyFill="1" applyBorder="1" applyAlignment="1">
      <alignment horizontal="right" vertical="center"/>
    </xf>
    <xf numFmtId="167" fontId="46" fillId="53" borderId="0" xfId="139" applyNumberFormat="1" applyFont="1" applyFill="1" applyAlignment="1">
      <alignment vertical="center"/>
    </xf>
    <xf numFmtId="164" fontId="46" fillId="53" borderId="0" xfId="57318" applyNumberFormat="1" applyFont="1" applyFill="1" applyBorder="1" applyAlignment="1">
      <alignment horizontal="right" vertical="center" indent="3"/>
    </xf>
    <xf numFmtId="0" fontId="187" fillId="53" borderId="0" xfId="57318" applyFont="1" applyFill="1" applyBorder="1" applyAlignment="1">
      <alignment horizontal="left" vertical="center" indent="1"/>
    </xf>
    <xf numFmtId="0" fontId="51" fillId="0" borderId="3" xfId="2" applyFont="1" applyFill="1" applyBorder="1" applyAlignment="1">
      <alignment horizontal="left" vertical="center"/>
    </xf>
    <xf numFmtId="0" fontId="51" fillId="0" borderId="3" xfId="2" applyFont="1" applyFill="1" applyBorder="1" applyAlignment="1">
      <alignment horizontal="right" vertical="center"/>
    </xf>
    <xf numFmtId="167" fontId="119" fillId="0" borderId="0" xfId="139" applyNumberFormat="1" applyFont="1" applyFill="1" applyBorder="1" applyAlignment="1">
      <alignment horizontal="right" vertical="center"/>
    </xf>
    <xf numFmtId="167" fontId="186" fillId="0" borderId="0" xfId="139" applyNumberFormat="1" applyFont="1" applyFill="1" applyBorder="1" applyAlignment="1">
      <alignment horizontal="right" vertical="center"/>
    </xf>
    <xf numFmtId="0" fontId="63" fillId="49" borderId="0" xfId="57318" applyFont="1" applyFill="1" applyBorder="1" applyAlignment="1">
      <alignment horizontal="right" vertical="center" wrapText="1"/>
    </xf>
    <xf numFmtId="167" fontId="119" fillId="51" borderId="0" xfId="139" applyNumberFormat="1" applyFont="1" applyFill="1" applyBorder="1" applyAlignment="1">
      <alignment horizontal="right" vertical="center"/>
    </xf>
    <xf numFmtId="167" fontId="119" fillId="49" borderId="0" xfId="139" applyNumberFormat="1" applyFont="1" applyFill="1" applyBorder="1" applyAlignment="1">
      <alignment horizontal="right" vertical="center"/>
    </xf>
    <xf numFmtId="164" fontId="119" fillId="49" borderId="0" xfId="57318" applyNumberFormat="1" applyFont="1" applyFill="1" applyBorder="1" applyAlignment="1">
      <alignment horizontal="right" vertical="center"/>
    </xf>
    <xf numFmtId="164" fontId="119" fillId="52" borderId="0" xfId="57318" applyNumberFormat="1" applyFont="1" applyFill="1" applyBorder="1" applyAlignment="1">
      <alignment horizontal="right" vertical="center"/>
    </xf>
    <xf numFmtId="167" fontId="119" fillId="52" borderId="0" xfId="139" applyNumberFormat="1" applyFont="1" applyFill="1" applyBorder="1" applyAlignment="1">
      <alignment horizontal="right" vertical="center"/>
    </xf>
    <xf numFmtId="167" fontId="119" fillId="50" borderId="0" xfId="139" applyNumberFormat="1" applyFont="1" applyFill="1" applyBorder="1" applyAlignment="1">
      <alignment horizontal="right" vertical="center"/>
    </xf>
    <xf numFmtId="164" fontId="119" fillId="5" borderId="0" xfId="57318" applyNumberFormat="1" applyFont="1" applyFill="1" applyBorder="1" applyAlignment="1">
      <alignment horizontal="right" vertical="center"/>
    </xf>
    <xf numFmtId="0" fontId="63" fillId="5" borderId="0" xfId="57318" applyFont="1" applyFill="1" applyBorder="1" applyAlignment="1">
      <alignment horizontal="right" vertical="center" wrapText="1"/>
    </xf>
    <xf numFmtId="167" fontId="119" fillId="5" borderId="0" xfId="139" applyNumberFormat="1" applyFont="1" applyFill="1" applyBorder="1" applyAlignment="1">
      <alignment horizontal="right" vertical="center"/>
    </xf>
    <xf numFmtId="167" fontId="119" fillId="17" borderId="0" xfId="139" applyNumberFormat="1" applyFont="1" applyFill="1" applyBorder="1" applyAlignment="1">
      <alignment horizontal="right" vertical="center"/>
    </xf>
    <xf numFmtId="167" fontId="46" fillId="45" borderId="0" xfId="139" applyNumberFormat="1" applyFont="1" applyFill="1" applyAlignment="1">
      <alignment vertical="center"/>
    </xf>
    <xf numFmtId="164" fontId="46" fillId="45" borderId="0" xfId="57318" applyNumberFormat="1" applyFont="1" applyFill="1" applyBorder="1" applyAlignment="1">
      <alignment horizontal="right" vertical="center" indent="3"/>
    </xf>
    <xf numFmtId="0" fontId="187" fillId="45" borderId="0" xfId="57318" applyFont="1" applyFill="1" applyBorder="1" applyAlignment="1">
      <alignment horizontal="left" vertical="center" indent="1"/>
    </xf>
    <xf numFmtId="0" fontId="0" fillId="45" borderId="0" xfId="0" applyFill="1" applyAlignment="1">
      <alignment vertical="center"/>
    </xf>
    <xf numFmtId="0" fontId="63" fillId="45" borderId="0" xfId="57318" applyFont="1" applyFill="1" applyBorder="1" applyAlignment="1">
      <alignment horizontal="right" vertical="center" wrapText="1"/>
    </xf>
    <xf numFmtId="167" fontId="119" fillId="45" borderId="0" xfId="139" applyNumberFormat="1" applyFont="1" applyFill="1" applyBorder="1" applyAlignment="1">
      <alignment horizontal="right" vertical="center"/>
    </xf>
    <xf numFmtId="165" fontId="0" fillId="0" borderId="0" xfId="0" applyNumberFormat="1" applyFill="1"/>
    <xf numFmtId="165" fontId="54" fillId="0" borderId="2" xfId="0" applyNumberFormat="1" applyFont="1" applyFill="1" applyBorder="1"/>
    <xf numFmtId="167" fontId="187" fillId="17" borderId="0" xfId="139" applyNumberFormat="1" applyFont="1" applyFill="1" applyBorder="1" applyAlignment="1">
      <alignment vertical="center"/>
    </xf>
    <xf numFmtId="167" fontId="187" fillId="52" borderId="0" xfId="139" applyNumberFormat="1" applyFont="1" applyFill="1" applyBorder="1" applyAlignment="1">
      <alignment vertical="center"/>
    </xf>
    <xf numFmtId="167" fontId="187" fillId="50" borderId="0" xfId="139" applyNumberFormat="1" applyFont="1" applyFill="1" applyBorder="1" applyAlignment="1">
      <alignment vertical="center"/>
    </xf>
    <xf numFmtId="167" fontId="187" fillId="49" borderId="0" xfId="139" applyNumberFormat="1" applyFont="1" applyFill="1" applyBorder="1" applyAlignment="1">
      <alignment vertical="center"/>
    </xf>
    <xf numFmtId="167" fontId="187" fillId="51" borderId="0" xfId="139" applyNumberFormat="1" applyFont="1" applyFill="1" applyBorder="1" applyAlignment="1">
      <alignment vertical="center"/>
    </xf>
    <xf numFmtId="167" fontId="0" fillId="45" borderId="0" xfId="0" applyNumberFormat="1" applyFill="1"/>
    <xf numFmtId="0" fontId="211" fillId="0" borderId="0" xfId="57319" applyFont="1" applyFill="1" applyBorder="1" applyAlignment="1">
      <alignment vertical="center"/>
    </xf>
    <xf numFmtId="0" fontId="45" fillId="0" borderId="0" xfId="57319" applyFont="1" applyFill="1" applyBorder="1" applyAlignment="1"/>
    <xf numFmtId="0" fontId="54" fillId="0" borderId="0" xfId="57319" applyFont="1" applyFill="1" applyBorder="1" applyAlignment="1"/>
    <xf numFmtId="0" fontId="54" fillId="0" borderId="0" xfId="57319" applyFont="1" applyFill="1" applyBorder="1" applyAlignment="1">
      <alignment horizontal="center"/>
    </xf>
    <xf numFmtId="0" fontId="54" fillId="0" borderId="0" xfId="57319" applyFont="1" applyFill="1" applyBorder="1" applyAlignment="1">
      <alignment vertical="top"/>
    </xf>
    <xf numFmtId="0" fontId="54" fillId="0" borderId="0" xfId="57319" applyFont="1" applyFill="1" applyBorder="1" applyAlignment="1">
      <alignment horizontal="left" vertical="top"/>
    </xf>
    <xf numFmtId="164" fontId="54" fillId="0" borderId="0" xfId="57319" applyNumberFormat="1" applyFont="1" applyFill="1" applyBorder="1" applyAlignment="1">
      <alignment horizontal="right" vertical="top"/>
    </xf>
    <xf numFmtId="171" fontId="54" fillId="0" borderId="0" xfId="57319" applyNumberFormat="1" applyFont="1" applyFill="1" applyBorder="1" applyAlignment="1">
      <alignment horizontal="right" vertical="top"/>
    </xf>
    <xf numFmtId="0" fontId="162" fillId="0" borderId="0" xfId="27" applyFont="1" applyFill="1" applyBorder="1" applyAlignment="1">
      <alignment vertical="top"/>
    </xf>
    <xf numFmtId="0" fontId="169" fillId="0" borderId="0" xfId="57320" applyFont="1" applyFill="1" applyBorder="1" applyAlignment="1">
      <alignment vertical="top"/>
    </xf>
    <xf numFmtId="0" fontId="172" fillId="0" borderId="0" xfId="57320" applyFont="1" applyFill="1" applyBorder="1" applyAlignment="1">
      <alignment horizontal="right" vertical="top" wrapText="1"/>
    </xf>
    <xf numFmtId="0" fontId="162" fillId="0" borderId="0" xfId="9" applyFont="1" applyBorder="1" applyAlignment="1">
      <alignment horizontal="left" vertical="top"/>
    </xf>
    <xf numFmtId="0" fontId="162" fillId="0" borderId="0" xfId="2" applyFont="1" applyBorder="1" applyAlignment="1">
      <alignment vertical="top"/>
    </xf>
    <xf numFmtId="0" fontId="163" fillId="0" borderId="0" xfId="57320" applyFont="1" applyFill="1" applyBorder="1" applyAlignment="1">
      <alignment horizontal="right" vertical="top" wrapText="1"/>
    </xf>
    <xf numFmtId="0" fontId="211" fillId="0" borderId="0" xfId="57321" applyFont="1" applyFill="1" applyBorder="1" applyAlignment="1">
      <alignment vertical="center"/>
    </xf>
    <xf numFmtId="0" fontId="54" fillId="0" borderId="0" xfId="57321" applyFont="1" applyFill="1" applyBorder="1" applyAlignment="1"/>
    <xf numFmtId="0" fontId="45" fillId="0" borderId="0" xfId="57321" applyFont="1" applyFill="1" applyBorder="1" applyAlignment="1"/>
    <xf numFmtId="164" fontId="54" fillId="0" borderId="0" xfId="57321" applyNumberFormat="1" applyFont="1" applyFill="1" applyBorder="1" applyAlignment="1">
      <alignment horizontal="right" vertical="top"/>
    </xf>
    <xf numFmtId="0" fontId="63" fillId="0" borderId="0" xfId="57321" applyFont="1" applyFill="1" applyBorder="1" applyAlignment="1">
      <alignment horizontal="right"/>
    </xf>
    <xf numFmtId="164" fontId="54" fillId="0" borderId="0" xfId="57321" applyNumberFormat="1" applyFont="1" applyFill="1" applyBorder="1" applyAlignment="1">
      <alignment horizontal="right" vertical="center"/>
    </xf>
    <xf numFmtId="0" fontId="46" fillId="0" borderId="0" xfId="57321" applyFont="1" applyFill="1" applyBorder="1" applyAlignment="1"/>
    <xf numFmtId="164" fontId="45" fillId="0" borderId="0" xfId="9" applyNumberFormat="1" applyFont="1"/>
    <xf numFmtId="0" fontId="46" fillId="0" borderId="0" xfId="57321" applyFont="1" applyFill="1" applyBorder="1" applyAlignment="1">
      <alignment horizontal="left" indent="1"/>
    </xf>
    <xf numFmtId="164" fontId="46" fillId="0" borderId="0" xfId="9" applyNumberFormat="1" applyFont="1"/>
    <xf numFmtId="0" fontId="124" fillId="0" borderId="0" xfId="82" applyFont="1" applyFill="1" applyAlignment="1">
      <alignment vertical="center"/>
    </xf>
    <xf numFmtId="0" fontId="54" fillId="0" borderId="0" xfId="57321" applyFont="1" applyFill="1" applyBorder="1" applyAlignment="1">
      <alignment vertical="center"/>
    </xf>
    <xf numFmtId="0" fontId="63" fillId="0" borderId="0" xfId="57321" applyFont="1" applyFill="1" applyBorder="1" applyAlignment="1">
      <alignment vertical="center"/>
    </xf>
    <xf numFmtId="164" fontId="63" fillId="0" borderId="0" xfId="57321" applyNumberFormat="1" applyFont="1" applyFill="1" applyBorder="1" applyAlignment="1">
      <alignment horizontal="right" vertical="center"/>
    </xf>
    <xf numFmtId="164" fontId="54" fillId="0" borderId="0" xfId="57321" applyNumberFormat="1" applyFont="1" applyFill="1" applyBorder="1" applyAlignment="1"/>
    <xf numFmtId="0" fontId="54" fillId="0" borderId="0" xfId="57321" applyFont="1" applyFill="1" applyBorder="1" applyAlignment="1">
      <alignment horizontal="left" vertical="center"/>
    </xf>
    <xf numFmtId="0" fontId="45" fillId="0" borderId="0" xfId="57321" applyFont="1" applyFill="1" applyBorder="1" applyAlignment="1">
      <alignment vertical="center"/>
    </xf>
    <xf numFmtId="0" fontId="63" fillId="0" borderId="0" xfId="57321" applyFont="1" applyFill="1" applyBorder="1" applyAlignment="1">
      <alignment horizontal="right" vertical="center"/>
    </xf>
    <xf numFmtId="0" fontId="46" fillId="0" borderId="0" xfId="57321" applyFont="1" applyFill="1" applyBorder="1" applyAlignment="1">
      <alignment vertical="center"/>
    </xf>
    <xf numFmtId="164" fontId="54" fillId="0" borderId="0" xfId="57321" applyNumberFormat="1" applyFont="1" applyFill="1" applyBorder="1" applyAlignment="1">
      <alignment vertical="center"/>
    </xf>
    <xf numFmtId="0" fontId="46" fillId="0" borderId="0" xfId="57321" applyFont="1" applyFill="1" applyBorder="1" applyAlignment="1">
      <alignment horizontal="left" vertical="center"/>
    </xf>
    <xf numFmtId="164" fontId="45" fillId="0" borderId="0" xfId="9" applyNumberFormat="1" applyFont="1" applyAlignment="1">
      <alignment vertical="center"/>
    </xf>
    <xf numFmtId="164" fontId="214" fillId="0" borderId="0" xfId="57321" applyNumberFormat="1" applyFont="1" applyFill="1" applyBorder="1" applyAlignment="1">
      <alignment vertical="center"/>
    </xf>
    <xf numFmtId="0" fontId="211" fillId="0" borderId="0" xfId="57322" applyFont="1" applyFill="1" applyBorder="1" applyAlignment="1">
      <alignment vertical="center"/>
    </xf>
    <xf numFmtId="0" fontId="45" fillId="0" borderId="0" xfId="57322" applyFont="1" applyFill="1" applyBorder="1" applyAlignment="1"/>
    <xf numFmtId="0" fontId="54" fillId="0" borderId="0" xfId="57322" applyFont="1" applyFill="1" applyBorder="1" applyAlignment="1"/>
    <xf numFmtId="0" fontId="54" fillId="0" borderId="0" xfId="57322" applyFont="1" applyFill="1" applyBorder="1" applyAlignment="1">
      <alignment horizontal="center"/>
    </xf>
    <xf numFmtId="0" fontId="54" fillId="0" borderId="0" xfId="57322" applyFont="1" applyFill="1" applyBorder="1" applyAlignment="1">
      <alignment vertical="top"/>
    </xf>
    <xf numFmtId="0" fontId="54" fillId="0" borderId="0" xfId="57322" applyFont="1" applyFill="1" applyBorder="1" applyAlignment="1">
      <alignment horizontal="left" vertical="top"/>
    </xf>
    <xf numFmtId="164" fontId="54" fillId="0" borderId="0" xfId="57322" applyNumberFormat="1" applyFont="1" applyFill="1" applyBorder="1" applyAlignment="1">
      <alignment horizontal="right" vertical="top"/>
    </xf>
    <xf numFmtId="171" fontId="54" fillId="0" borderId="0" xfId="57322" applyNumberFormat="1" applyFont="1" applyFill="1" applyBorder="1" applyAlignment="1">
      <alignment horizontal="right" vertical="top"/>
    </xf>
    <xf numFmtId="0" fontId="63" fillId="0" borderId="0" xfId="57322" applyFont="1" applyFill="1" applyBorder="1" applyAlignment="1">
      <alignment horizontal="left" vertical="top"/>
    </xf>
    <xf numFmtId="3" fontId="54" fillId="0" borderId="0" xfId="141" applyNumberFormat="1" applyFont="1" applyFill="1" applyAlignment="1">
      <alignment vertical="center"/>
    </xf>
    <xf numFmtId="0" fontId="54" fillId="0" borderId="0" xfId="141" applyFont="1" applyFill="1" applyAlignment="1"/>
    <xf numFmtId="164" fontId="54" fillId="0" borderId="0" xfId="57322" applyNumberFormat="1" applyFont="1" applyFill="1" applyBorder="1" applyAlignment="1">
      <alignment horizontal="right"/>
    </xf>
    <xf numFmtId="164" fontId="54" fillId="0" borderId="0" xfId="141" applyNumberFormat="1" applyFont="1" applyFill="1" applyAlignment="1"/>
    <xf numFmtId="0" fontId="46" fillId="0" borderId="0" xfId="141" applyFont="1" applyFill="1" applyAlignment="1"/>
    <xf numFmtId="0" fontId="58" fillId="0" borderId="0" xfId="2" applyFont="1" applyFill="1" applyBorder="1" applyAlignment="1">
      <alignment horizontal="left" vertical="center"/>
    </xf>
    <xf numFmtId="0" fontId="42" fillId="0" borderId="0" xfId="141" applyFont="1" applyFill="1" applyBorder="1" applyAlignment="1">
      <alignment horizontal="left" vertical="center" indent="3"/>
    </xf>
    <xf numFmtId="0" fontId="211" fillId="0" borderId="0" xfId="57308" applyFont="1" applyFill="1" applyBorder="1" applyAlignment="1">
      <alignment vertical="center"/>
    </xf>
    <xf numFmtId="0" fontId="45" fillId="0" borderId="0" xfId="57308" applyFont="1" applyFill="1" applyBorder="1" applyAlignment="1"/>
    <xf numFmtId="0" fontId="54" fillId="0" borderId="0" xfId="57308" applyFont="1" applyFill="1" applyBorder="1" applyAlignment="1"/>
    <xf numFmtId="0" fontId="54" fillId="0" borderId="0" xfId="57308" applyFont="1" applyFill="1" applyBorder="1" applyAlignment="1">
      <alignment horizontal="center"/>
    </xf>
    <xf numFmtId="0" fontId="54" fillId="0" borderId="0" xfId="57308" applyFont="1" applyFill="1" applyBorder="1" applyAlignment="1">
      <alignment vertical="top"/>
    </xf>
    <xf numFmtId="0" fontId="54" fillId="0" borderId="0" xfId="57308" applyFont="1" applyFill="1" applyBorder="1" applyAlignment="1">
      <alignment horizontal="left" vertical="top"/>
    </xf>
    <xf numFmtId="171" fontId="54" fillId="0" borderId="0" xfId="57308" applyNumberFormat="1" applyFont="1" applyFill="1" applyBorder="1" applyAlignment="1">
      <alignment horizontal="right" vertical="top"/>
    </xf>
    <xf numFmtId="0" fontId="63" fillId="0" borderId="0" xfId="57308" applyFont="1" applyFill="1" applyBorder="1" applyAlignment="1">
      <alignment horizontal="left" vertical="top"/>
    </xf>
    <xf numFmtId="0" fontId="183" fillId="0" borderId="0" xfId="24" applyFont="1" applyBorder="1" applyAlignment="1">
      <alignment vertical="top"/>
    </xf>
    <xf numFmtId="9" fontId="62" fillId="0" borderId="0" xfId="139" applyFont="1" applyBorder="1" applyAlignment="1">
      <alignment horizontal="right" vertical="center"/>
    </xf>
    <xf numFmtId="0" fontId="211" fillId="0" borderId="0" xfId="57308" applyFont="1" applyFill="1" applyBorder="1" applyAlignment="1"/>
    <xf numFmtId="0" fontId="63" fillId="0" borderId="0" xfId="57308" applyFont="1" applyFill="1" applyBorder="1" applyAlignment="1">
      <alignment horizontal="left"/>
    </xf>
    <xf numFmtId="0" fontId="54" fillId="0" borderId="0" xfId="57308" applyFont="1" applyFill="1" applyBorder="1" applyAlignment="1">
      <alignment horizontal="left"/>
    </xf>
    <xf numFmtId="164" fontId="185" fillId="0" borderId="0" xfId="141" applyNumberFormat="1" applyFont="1" applyFill="1" applyBorder="1" applyAlignment="1">
      <alignment horizontal="right"/>
    </xf>
    <xf numFmtId="9" fontId="184" fillId="0" borderId="0" xfId="141" applyNumberFormat="1" applyFont="1" applyFill="1" applyBorder="1" applyAlignment="1">
      <alignment horizontal="right"/>
    </xf>
    <xf numFmtId="0" fontId="63" fillId="0" borderId="0" xfId="57308" applyFont="1" applyFill="1" applyBorder="1" applyAlignment="1">
      <alignment horizontal="left" vertical="center"/>
    </xf>
    <xf numFmtId="167" fontId="215" fillId="0" borderId="0" xfId="141" applyNumberFormat="1" applyFont="1" applyFill="1" applyBorder="1" applyAlignment="1">
      <alignment horizontal="right"/>
    </xf>
    <xf numFmtId="167" fontId="216" fillId="0" borderId="0" xfId="141" applyNumberFormat="1" applyFont="1" applyFill="1" applyBorder="1" applyAlignment="1">
      <alignment horizontal="right"/>
    </xf>
    <xf numFmtId="0" fontId="50" fillId="0" borderId="3" xfId="2" applyFont="1" applyFill="1" applyBorder="1" applyAlignment="1">
      <alignment horizontal="right" vertical="center"/>
    </xf>
    <xf numFmtId="165" fontId="54" fillId="0" borderId="0" xfId="2" quotePrefix="1" applyNumberFormat="1" applyFont="1" applyFill="1" applyAlignment="1">
      <alignment horizontal="right" vertical="center"/>
    </xf>
    <xf numFmtId="0" fontId="50" fillId="0" borderId="0" xfId="2" applyFont="1" applyFill="1" applyBorder="1" applyAlignment="1">
      <alignment horizontal="right" wrapText="1"/>
    </xf>
    <xf numFmtId="164" fontId="54" fillId="0" borderId="0" xfId="57323" applyNumberFormat="1" applyFont="1" applyFill="1" applyBorder="1" applyAlignment="1">
      <alignment horizontal="right" vertical="top"/>
    </xf>
    <xf numFmtId="164" fontId="54" fillId="0" borderId="0" xfId="57323" applyNumberFormat="1" applyFont="1" applyFill="1" applyBorder="1" applyAlignment="1">
      <alignment horizontal="left" vertical="center"/>
    </xf>
    <xf numFmtId="0" fontId="45" fillId="0" borderId="0" xfId="57324" applyFont="1" applyFill="1" applyBorder="1" applyAlignment="1"/>
    <xf numFmtId="0" fontId="54" fillId="0" borderId="0" xfId="57324" applyFont="1" applyFill="1" applyBorder="1" applyAlignment="1"/>
    <xf numFmtId="0" fontId="54" fillId="0" borderId="0" xfId="57324" applyFont="1" applyFill="1" applyBorder="1" applyAlignment="1">
      <alignment horizontal="center"/>
    </xf>
    <xf numFmtId="0" fontId="54" fillId="0" borderId="0" xfId="57324" applyFont="1" applyFill="1" applyBorder="1" applyAlignment="1">
      <alignment vertical="top"/>
    </xf>
    <xf numFmtId="0" fontId="54" fillId="0" borderId="0" xfId="57324" applyFont="1" applyFill="1" applyBorder="1" applyAlignment="1">
      <alignment horizontal="left" vertical="top"/>
    </xf>
    <xf numFmtId="164" fontId="0" fillId="0" borderId="0" xfId="0" applyNumberFormat="1" applyFill="1" applyBorder="1"/>
    <xf numFmtId="165" fontId="54" fillId="0" borderId="0" xfId="2" quotePrefix="1" applyNumberFormat="1" applyFont="1" applyBorder="1" applyAlignment="1">
      <alignment horizontal="right" vertical="center"/>
    </xf>
    <xf numFmtId="0" fontId="63" fillId="0" borderId="0" xfId="57325" applyFont="1" applyFill="1" applyBorder="1" applyAlignment="1"/>
    <xf numFmtId="0" fontId="0" fillId="0" borderId="0" xfId="0" applyFill="1" applyBorder="1" applyAlignment="1">
      <alignment horizontal="left" vertical="center" indent="3"/>
    </xf>
    <xf numFmtId="0" fontId="201" fillId="0" borderId="0" xfId="82" applyNumberFormat="1" applyFont="1" applyFill="1" applyBorder="1" applyAlignment="1">
      <alignment horizontal="left" vertical="center"/>
    </xf>
    <xf numFmtId="0" fontId="97" fillId="0" borderId="0" xfId="2" applyFont="1" applyBorder="1" applyAlignment="1">
      <alignment horizontal="left" vertical="center"/>
    </xf>
    <xf numFmtId="0" fontId="211" fillId="0" borderId="0" xfId="57326" applyFont="1" applyFill="1" applyBorder="1" applyAlignment="1">
      <alignment vertical="center"/>
    </xf>
    <xf numFmtId="0" fontId="45" fillId="0" borderId="0" xfId="57326" applyFont="1" applyFill="1" applyBorder="1" applyAlignment="1"/>
    <xf numFmtId="0" fontId="54" fillId="0" borderId="0" xfId="57326" applyFont="1" applyFill="1" applyBorder="1" applyAlignment="1"/>
    <xf numFmtId="164" fontId="54" fillId="0" borderId="0" xfId="57326" applyNumberFormat="1" applyFont="1" applyFill="1" applyBorder="1" applyAlignment="1">
      <alignment horizontal="right" vertical="top"/>
    </xf>
    <xf numFmtId="164" fontId="54" fillId="0" borderId="2" xfId="57326" applyNumberFormat="1" applyFont="1" applyFill="1" applyBorder="1" applyAlignment="1">
      <alignment horizontal="right" vertical="top"/>
    </xf>
    <xf numFmtId="0" fontId="209" fillId="0" borderId="0" xfId="0" applyFont="1" applyFill="1" applyBorder="1" applyAlignment="1">
      <alignment vertical="center"/>
    </xf>
    <xf numFmtId="0" fontId="200" fillId="0" borderId="0" xfId="0" applyFont="1" applyFill="1" applyBorder="1" applyAlignment="1"/>
    <xf numFmtId="164" fontId="88" fillId="0" borderId="0" xfId="0" applyNumberFormat="1" applyFont="1" applyFill="1" applyBorder="1" applyAlignment="1">
      <alignment horizontal="right" vertical="top"/>
    </xf>
    <xf numFmtId="0" fontId="209" fillId="0" borderId="0" xfId="57327" applyFont="1" applyFill="1" applyBorder="1" applyAlignment="1">
      <alignment vertical="center"/>
    </xf>
    <xf numFmtId="0" fontId="200" fillId="0" borderId="0" xfId="57327" applyFont="1" applyFill="1" applyBorder="1" applyAlignment="1"/>
    <xf numFmtId="0" fontId="88" fillId="0" borderId="0" xfId="57327" applyFont="1" applyFill="1" applyBorder="1" applyAlignment="1"/>
    <xf numFmtId="0" fontId="88" fillId="0" borderId="0" xfId="57327" applyFont="1" applyFill="1" applyBorder="1" applyAlignment="1">
      <alignment horizontal="center"/>
    </xf>
    <xf numFmtId="0" fontId="88" fillId="0" borderId="0" xfId="57327" applyFont="1" applyFill="1" applyBorder="1" applyAlignment="1">
      <alignment vertical="top"/>
    </xf>
    <xf numFmtId="0" fontId="88" fillId="0" borderId="0" xfId="57327" applyFont="1" applyFill="1" applyBorder="1" applyAlignment="1">
      <alignment horizontal="left" vertical="top"/>
    </xf>
    <xf numFmtId="164" fontId="88" fillId="0" borderId="0" xfId="57327" applyNumberFormat="1" applyFont="1" applyFill="1" applyBorder="1" applyAlignment="1">
      <alignment horizontal="right" vertical="top"/>
    </xf>
    <xf numFmtId="0" fontId="88" fillId="0" borderId="0" xfId="82" applyFont="1" applyFill="1" applyBorder="1" applyAlignment="1"/>
    <xf numFmtId="0" fontId="211" fillId="0" borderId="0" xfId="0" applyFont="1" applyFill="1" applyBorder="1" applyAlignment="1">
      <alignment vertical="center"/>
    </xf>
    <xf numFmtId="0" fontId="54" fillId="0" borderId="0" xfId="0" applyFont="1" applyFill="1" applyBorder="1" applyAlignment="1">
      <alignment horizontal="center"/>
    </xf>
    <xf numFmtId="164" fontId="54" fillId="0" borderId="0" xfId="0" applyNumberFormat="1" applyFont="1" applyFill="1" applyBorder="1" applyAlignment="1">
      <alignment horizontal="right" vertical="top"/>
    </xf>
    <xf numFmtId="0" fontId="88" fillId="0" borderId="0" xfId="82" applyFont="1" applyFill="1" applyBorder="1" applyAlignment="1">
      <alignment vertical="center"/>
    </xf>
    <xf numFmtId="0" fontId="211" fillId="0" borderId="0" xfId="57328" applyFont="1" applyFill="1" applyBorder="1" applyAlignment="1">
      <alignment vertical="center"/>
    </xf>
    <xf numFmtId="0" fontId="45" fillId="0" borderId="0" xfId="57328" applyFont="1" applyFill="1" applyBorder="1" applyAlignment="1"/>
    <xf numFmtId="0" fontId="54" fillId="0" borderId="0" xfId="57328" applyFont="1" applyFill="1" applyBorder="1" applyAlignment="1"/>
    <xf numFmtId="0" fontId="54" fillId="0" borderId="0" xfId="0" applyFont="1" applyFill="1" applyBorder="1" applyAlignment="1">
      <alignment horizontal="left" vertical="center"/>
    </xf>
    <xf numFmtId="171" fontId="54" fillId="0" borderId="0" xfId="0" applyNumberFormat="1" applyFont="1" applyFill="1" applyBorder="1" applyAlignment="1">
      <alignment horizontal="right" vertical="center"/>
    </xf>
    <xf numFmtId="167" fontId="54" fillId="0" borderId="0" xfId="139" applyNumberFormat="1" applyFont="1" applyFill="1" applyBorder="1" applyAlignment="1">
      <alignment horizontal="right" vertical="center"/>
    </xf>
    <xf numFmtId="167" fontId="181" fillId="0" borderId="0" xfId="139" applyNumberFormat="1" applyFont="1" applyFill="1" applyBorder="1" applyAlignment="1">
      <alignment horizontal="right" vertical="center"/>
    </xf>
    <xf numFmtId="0" fontId="180" fillId="0" borderId="0" xfId="9" applyFont="1" applyFill="1" applyBorder="1" applyAlignment="1">
      <alignment vertical="center"/>
    </xf>
    <xf numFmtId="3" fontId="53" fillId="0" borderId="0" xfId="10" applyNumberFormat="1" applyFont="1" applyBorder="1" applyAlignment="1">
      <alignment horizontal="right" vertical="center"/>
    </xf>
    <xf numFmtId="0" fontId="56" fillId="0" borderId="0" xfId="57308" applyFont="1" applyBorder="1" applyAlignment="1">
      <alignment vertical="center"/>
    </xf>
    <xf numFmtId="0" fontId="45" fillId="0" borderId="0" xfId="9" applyFont="1" applyFill="1" applyAlignment="1">
      <alignment vertical="center"/>
    </xf>
    <xf numFmtId="3" fontId="53" fillId="0" borderId="0" xfId="10" applyNumberFormat="1" applyFont="1" applyFill="1" applyBorder="1" applyAlignment="1">
      <alignment horizontal="right" vertical="center"/>
    </xf>
    <xf numFmtId="0" fontId="54" fillId="0" borderId="0" xfId="9" applyFont="1" applyFill="1" applyBorder="1" applyAlignment="1">
      <alignment vertical="center"/>
    </xf>
    <xf numFmtId="0" fontId="127" fillId="0" borderId="0" xfId="2" applyFont="1" applyFill="1" applyBorder="1" applyAlignment="1">
      <alignment horizontal="right" vertical="center"/>
    </xf>
    <xf numFmtId="0" fontId="45" fillId="0" borderId="0" xfId="9" applyFont="1" applyFill="1" applyAlignment="1">
      <alignment horizontal="left" vertical="center"/>
    </xf>
    <xf numFmtId="0" fontId="46" fillId="0" borderId="0" xfId="9" applyFont="1" applyFill="1" applyAlignment="1">
      <alignment horizontal="right" vertical="center"/>
    </xf>
    <xf numFmtId="164" fontId="46" fillId="0" borderId="0" xfId="9" applyNumberFormat="1" applyFont="1" applyFill="1" applyAlignment="1">
      <alignment vertical="center"/>
    </xf>
    <xf numFmtId="0" fontId="46" fillId="0" borderId="0" xfId="9" applyFont="1" applyFill="1" applyAlignment="1">
      <alignment vertical="center"/>
    </xf>
    <xf numFmtId="167" fontId="46" fillId="0" borderId="0" xfId="139" applyNumberFormat="1" applyFont="1" applyFill="1" applyAlignment="1">
      <alignment vertical="center"/>
    </xf>
    <xf numFmtId="0" fontId="56" fillId="0" borderId="0" xfId="10" applyFont="1" applyBorder="1" applyAlignment="1">
      <alignment horizontal="left" vertical="center"/>
    </xf>
    <xf numFmtId="164" fontId="56" fillId="0" borderId="0" xfId="10" applyNumberFormat="1" applyFont="1" applyBorder="1" applyAlignment="1">
      <alignment horizontal="right" vertical="center"/>
    </xf>
    <xf numFmtId="0" fontId="45" fillId="0" borderId="0" xfId="10" applyBorder="1" applyAlignment="1">
      <alignment vertical="center"/>
    </xf>
    <xf numFmtId="0" fontId="45" fillId="0" borderId="0" xfId="9" applyFont="1" applyBorder="1" applyAlignment="1">
      <alignment vertical="center"/>
    </xf>
    <xf numFmtId="0" fontId="46" fillId="0" borderId="0" xfId="9" applyFont="1" applyFill="1" applyBorder="1" applyAlignment="1">
      <alignment vertical="center"/>
    </xf>
    <xf numFmtId="0" fontId="56" fillId="0" borderId="0" xfId="57308" applyFont="1" applyBorder="1" applyAlignment="1">
      <alignment horizontal="left" vertical="center"/>
    </xf>
    <xf numFmtId="0" fontId="54" fillId="0" borderId="0" xfId="0" applyFont="1" applyFill="1" applyBorder="1" applyAlignment="1">
      <alignment horizontal="left" vertical="center" indent="1"/>
    </xf>
    <xf numFmtId="0" fontId="45" fillId="0" borderId="0" xfId="9" applyFont="1" applyAlignment="1">
      <alignment horizontal="left" vertical="center" indent="1"/>
    </xf>
    <xf numFmtId="0" fontId="62" fillId="0" borderId="0" xfId="141" applyFont="1" applyFill="1" applyBorder="1" applyAlignment="1">
      <alignment horizontal="right"/>
    </xf>
    <xf numFmtId="3" fontId="88" fillId="0" borderId="0" xfId="82" applyNumberFormat="1" applyFont="1" applyFill="1" applyBorder="1" applyAlignment="1">
      <alignment vertical="center"/>
    </xf>
    <xf numFmtId="0" fontId="50" fillId="0" borderId="0" xfId="9" applyFont="1" applyFill="1" applyBorder="1" applyAlignment="1">
      <alignment horizontal="right" wrapText="1"/>
    </xf>
    <xf numFmtId="0" fontId="50" fillId="0" borderId="2" xfId="2" applyFont="1" applyFill="1" applyBorder="1" applyAlignment="1">
      <alignment horizontal="right" wrapText="1"/>
    </xf>
    <xf numFmtId="0" fontId="58" fillId="0" borderId="0" xfId="2" applyFont="1" applyFill="1" applyBorder="1" applyAlignment="1">
      <alignment vertical="center" wrapText="1"/>
    </xf>
    <xf numFmtId="0" fontId="217" fillId="0" borderId="0" xfId="2" applyFont="1" applyFill="1" applyBorder="1" applyAlignment="1">
      <alignment horizontal="left" vertical="center"/>
    </xf>
    <xf numFmtId="0" fontId="218" fillId="0" borderId="0" xfId="2" applyFont="1" applyFill="1" applyBorder="1" applyAlignment="1">
      <alignment horizontal="left"/>
    </xf>
    <xf numFmtId="0" fontId="218" fillId="0" borderId="0" xfId="2" applyFont="1" applyFill="1" applyBorder="1" applyAlignment="1">
      <alignment horizontal="left" vertical="center"/>
    </xf>
    <xf numFmtId="0" fontId="219" fillId="0" borderId="0" xfId="0" applyFont="1" applyBorder="1"/>
    <xf numFmtId="0" fontId="220" fillId="0" borderId="0" xfId="0" applyFont="1"/>
    <xf numFmtId="0" fontId="42" fillId="0" borderId="0" xfId="0" applyFont="1"/>
    <xf numFmtId="0" fontId="222" fillId="0" borderId="0" xfId="0" applyFont="1" applyAlignment="1">
      <alignment horizontal="center"/>
    </xf>
    <xf numFmtId="0" fontId="47" fillId="0" borderId="0" xfId="0" applyFont="1" applyAlignment="1">
      <alignment horizontal="center"/>
    </xf>
    <xf numFmtId="0" fontId="223" fillId="0" borderId="0" xfId="0" applyFont="1"/>
    <xf numFmtId="0" fontId="224" fillId="0" borderId="0" xfId="0" applyFont="1" applyAlignment="1">
      <alignment horizontal="center"/>
    </xf>
    <xf numFmtId="0" fontId="225" fillId="0" borderId="0" xfId="0" applyFont="1" applyAlignment="1">
      <alignment horizontal="center"/>
    </xf>
    <xf numFmtId="0" fontId="226" fillId="0" borderId="0" xfId="2" applyFont="1" applyFill="1" applyBorder="1" applyAlignment="1">
      <alignment horizontal="left" vertical="center"/>
    </xf>
    <xf numFmtId="0" fontId="226" fillId="0" borderId="0" xfId="2" applyFont="1" applyFill="1" applyBorder="1" applyAlignment="1">
      <alignment horizontal="left" vertical="center" indent="3"/>
    </xf>
    <xf numFmtId="0" fontId="227" fillId="0" borderId="0" xfId="7199" applyFont="1" applyFill="1" applyAlignment="1">
      <alignment horizontal="left" vertical="center" indent="3"/>
    </xf>
    <xf numFmtId="0" fontId="101" fillId="0" borderId="0" xfId="7199" applyFont="1"/>
    <xf numFmtId="0" fontId="51" fillId="0" borderId="12" xfId="7199" applyFont="1" applyBorder="1" applyAlignment="1">
      <alignment vertical="center"/>
    </xf>
    <xf numFmtId="0" fontId="51" fillId="0" borderId="13" xfId="7199" applyFont="1" applyBorder="1" applyAlignment="1">
      <alignment vertical="center"/>
    </xf>
    <xf numFmtId="0" fontId="45" fillId="0" borderId="29" xfId="7199" applyFont="1" applyBorder="1" applyAlignment="1">
      <alignment horizontal="center" vertical="center" wrapText="1"/>
    </xf>
    <xf numFmtId="0" fontId="110" fillId="0" borderId="29" xfId="7199" applyFont="1" applyBorder="1" applyAlignment="1">
      <alignment horizontal="center" vertical="center" wrapText="1"/>
    </xf>
    <xf numFmtId="0" fontId="86" fillId="0" borderId="17" xfId="7199" applyFont="1" applyBorder="1" applyAlignment="1">
      <alignment horizontal="center" vertical="center" wrapText="1"/>
    </xf>
    <xf numFmtId="0" fontId="86" fillId="0" borderId="0" xfId="7199" applyFont="1" applyBorder="1" applyAlignment="1">
      <alignment horizontal="center" vertical="center" wrapText="1"/>
    </xf>
    <xf numFmtId="0" fontId="45" fillId="0" borderId="16" xfId="7199" applyBorder="1" applyAlignment="1">
      <alignment wrapText="1"/>
    </xf>
    <xf numFmtId="0" fontId="45" fillId="7" borderId="0" xfId="7199" applyFill="1"/>
    <xf numFmtId="0" fontId="45" fillId="0" borderId="17" xfId="7199" applyBorder="1" applyAlignment="1">
      <alignment wrapText="1"/>
    </xf>
    <xf numFmtId="0" fontId="45" fillId="0" borderId="0" xfId="7199" applyBorder="1" applyAlignment="1">
      <alignment wrapText="1"/>
    </xf>
    <xf numFmtId="0" fontId="45" fillId="0" borderId="0" xfId="7199" applyFont="1" applyBorder="1" applyAlignment="1">
      <alignment horizontal="center" vertical="center" wrapText="1"/>
    </xf>
    <xf numFmtId="9" fontId="0" fillId="0" borderId="0" xfId="3730" applyNumberFormat="1" applyFont="1"/>
    <xf numFmtId="0" fontId="116" fillId="0" borderId="17" xfId="7199" applyFont="1" applyBorder="1" applyAlignment="1">
      <alignment horizontal="center" vertical="center" wrapText="1"/>
    </xf>
    <xf numFmtId="0" fontId="45" fillId="54" borderId="0" xfId="7199" applyFill="1"/>
    <xf numFmtId="0" fontId="45" fillId="0" borderId="0" xfId="7199" applyAlignment="1">
      <alignment wrapText="1"/>
    </xf>
    <xf numFmtId="43" fontId="0" fillId="0" borderId="0" xfId="57329" applyFont="1" applyAlignment="1">
      <alignment wrapText="1"/>
    </xf>
    <xf numFmtId="0" fontId="45" fillId="16" borderId="0" xfId="7199" applyFill="1"/>
    <xf numFmtId="9" fontId="0" fillId="0" borderId="0" xfId="3730" applyFont="1" applyAlignment="1">
      <alignment wrapText="1"/>
    </xf>
    <xf numFmtId="0" fontId="45" fillId="5" borderId="0" xfId="7199" applyFill="1"/>
    <xf numFmtId="0" fontId="45" fillId="0" borderId="0" xfId="7199" applyFill="1" applyAlignment="1">
      <alignment wrapText="1"/>
    </xf>
    <xf numFmtId="0" fontId="45" fillId="47" borderId="0" xfId="7199" applyFill="1"/>
    <xf numFmtId="0" fontId="162" fillId="0" borderId="0" xfId="7199" applyFont="1" applyFill="1"/>
    <xf numFmtId="0" fontId="171" fillId="0" borderId="0" xfId="7199" applyFont="1"/>
    <xf numFmtId="0" fontId="46" fillId="0" borderId="0" xfId="7199" applyFont="1"/>
    <xf numFmtId="0" fontId="58" fillId="0" borderId="0" xfId="7199" applyFont="1" applyAlignment="1"/>
    <xf numFmtId="0" fontId="45" fillId="46" borderId="0" xfId="7199" applyFill="1"/>
    <xf numFmtId="10" fontId="45" fillId="0" borderId="0" xfId="7199" applyNumberFormat="1" applyFill="1"/>
    <xf numFmtId="0" fontId="45" fillId="17" borderId="0" xfId="7199" applyFill="1"/>
    <xf numFmtId="0" fontId="45" fillId="55" borderId="0" xfId="7199" applyFill="1"/>
    <xf numFmtId="9" fontId="0" fillId="0" borderId="0" xfId="3730" applyFont="1"/>
    <xf numFmtId="0" fontId="45" fillId="44" borderId="0" xfId="7199" applyFill="1"/>
    <xf numFmtId="0" fontId="45" fillId="48" borderId="0" xfId="7199" applyFill="1"/>
    <xf numFmtId="0" fontId="45" fillId="0" borderId="0" xfId="7199" applyFill="1" applyAlignment="1">
      <alignment horizontal="center"/>
    </xf>
    <xf numFmtId="0" fontId="45" fillId="12" borderId="0" xfId="7199" applyFill="1"/>
    <xf numFmtId="0" fontId="45" fillId="6" borderId="0" xfId="7199" applyFill="1"/>
    <xf numFmtId="0" fontId="45" fillId="8" borderId="0" xfId="7199" applyFill="1"/>
    <xf numFmtId="0" fontId="45" fillId="3" borderId="0" xfId="7199" applyFill="1"/>
    <xf numFmtId="0" fontId="45" fillId="0" borderId="0" xfId="7199" applyAlignment="1">
      <alignment vertical="center"/>
    </xf>
    <xf numFmtId="167" fontId="0" fillId="0" borderId="0" xfId="3730" applyNumberFormat="1" applyFont="1" applyAlignment="1">
      <alignment vertical="center"/>
    </xf>
    <xf numFmtId="167" fontId="0" fillId="50" borderId="0" xfId="3730" applyNumberFormat="1" applyFont="1" applyFill="1" applyAlignment="1">
      <alignment vertical="center"/>
    </xf>
    <xf numFmtId="167" fontId="0" fillId="17" borderId="0" xfId="3730" applyNumberFormat="1" applyFont="1" applyFill="1" applyAlignment="1">
      <alignment vertical="center"/>
    </xf>
    <xf numFmtId="167" fontId="0" fillId="51" borderId="0" xfId="3730" applyNumberFormat="1" applyFont="1" applyFill="1" applyAlignment="1">
      <alignment vertical="center"/>
    </xf>
    <xf numFmtId="167" fontId="0" fillId="52" borderId="0" xfId="3730" applyNumberFormat="1" applyFont="1" applyFill="1" applyAlignment="1">
      <alignment vertical="center"/>
    </xf>
    <xf numFmtId="167" fontId="0" fillId="49" borderId="0" xfId="3730" applyNumberFormat="1" applyFont="1" applyFill="1" applyAlignment="1">
      <alignment vertical="center"/>
    </xf>
    <xf numFmtId="9" fontId="46" fillId="0" borderId="0" xfId="7199" applyNumberFormat="1" applyFont="1" applyAlignment="1">
      <alignment vertical="center"/>
    </xf>
    <xf numFmtId="0" fontId="46" fillId="0" borderId="0" xfId="7199" applyFont="1" applyAlignment="1">
      <alignment vertical="center"/>
    </xf>
    <xf numFmtId="0" fontId="0" fillId="7" borderId="0" xfId="0" applyFill="1"/>
    <xf numFmtId="0" fontId="0" fillId="54" borderId="0" xfId="0" applyFill="1"/>
    <xf numFmtId="0" fontId="0" fillId="16" borderId="0" xfId="0" applyFill="1"/>
    <xf numFmtId="0" fontId="0" fillId="5" borderId="0" xfId="0" applyFill="1"/>
    <xf numFmtId="0" fontId="0" fillId="55" borderId="0" xfId="0" applyFill="1"/>
    <xf numFmtId="1" fontId="86" fillId="0" borderId="0" xfId="2" applyNumberFormat="1" applyFont="1" applyFill="1" applyBorder="1" applyAlignment="1">
      <alignment horizontal="right" vertical="center"/>
    </xf>
    <xf numFmtId="0" fontId="86" fillId="0" borderId="7" xfId="2" applyFont="1" applyFill="1" applyBorder="1" applyAlignment="1">
      <alignment horizontal="right" vertical="center"/>
    </xf>
    <xf numFmtId="0" fontId="50" fillId="0" borderId="2" xfId="2" applyFont="1" applyFill="1" applyBorder="1" applyAlignment="1">
      <alignment horizontal="right"/>
    </xf>
    <xf numFmtId="1" fontId="54" fillId="0" borderId="7" xfId="2" applyNumberFormat="1" applyFont="1" applyFill="1" applyBorder="1" applyAlignment="1">
      <alignment horizontal="right" vertical="center" indent="1"/>
    </xf>
    <xf numFmtId="1" fontId="54" fillId="0" borderId="7" xfId="2" applyNumberFormat="1" applyFont="1" applyFill="1" applyBorder="1" applyAlignment="1">
      <alignment vertical="center"/>
    </xf>
    <xf numFmtId="3" fontId="54" fillId="0" borderId="7" xfId="22" applyNumberFormat="1" applyFont="1" applyFill="1" applyBorder="1" applyAlignment="1">
      <alignment vertical="center"/>
    </xf>
    <xf numFmtId="0" fontId="0" fillId="0" borderId="7" xfId="0" applyBorder="1"/>
    <xf numFmtId="0" fontId="50" fillId="0" borderId="31" xfId="9" applyFont="1" applyFill="1" applyBorder="1" applyAlignment="1">
      <alignment horizontal="right" vertical="top" wrapText="1"/>
    </xf>
    <xf numFmtId="0" fontId="99" fillId="0" borderId="2" xfId="82" applyFont="1" applyFill="1" applyBorder="1" applyAlignment="1">
      <alignment horizontal="left" vertical="center"/>
    </xf>
    <xf numFmtId="0" fontId="106" fillId="0" borderId="7" xfId="141" applyFont="1" applyFill="1" applyBorder="1" applyAlignment="1">
      <alignment horizontal="left" vertical="center"/>
    </xf>
    <xf numFmtId="164" fontId="54" fillId="0" borderId="7" xfId="141" applyNumberFormat="1" applyFont="1" applyFill="1" applyBorder="1" applyAlignment="1">
      <alignment horizontal="right" vertical="center"/>
    </xf>
    <xf numFmtId="0" fontId="106" fillId="0" borderId="7" xfId="141" applyFont="1" applyFill="1" applyBorder="1" applyAlignment="1">
      <alignment vertical="center"/>
    </xf>
    <xf numFmtId="0" fontId="169" fillId="0" borderId="0" xfId="2" applyFont="1" applyFill="1" applyBorder="1" applyAlignment="1">
      <alignment horizontal="left" vertical="center"/>
    </xf>
    <xf numFmtId="0" fontId="169" fillId="0" borderId="0" xfId="24" applyFont="1" applyFill="1" applyBorder="1" applyAlignment="1">
      <alignment horizontal="left" vertical="center"/>
    </xf>
    <xf numFmtId="0" fontId="200" fillId="0" borderId="0" xfId="9" applyFont="1" applyAlignment="1">
      <alignment vertical="center"/>
    </xf>
    <xf numFmtId="0" fontId="169" fillId="0" borderId="0" xfId="24" applyFont="1" applyFill="1" applyBorder="1" applyAlignment="1">
      <alignment vertical="center"/>
    </xf>
    <xf numFmtId="0" fontId="88" fillId="0" borderId="0" xfId="24" applyFont="1" applyFill="1" applyBorder="1" applyAlignment="1">
      <alignment vertical="center"/>
    </xf>
    <xf numFmtId="0" fontId="88" fillId="0" borderId="0" xfId="24" applyFont="1" applyFill="1" applyBorder="1" applyAlignment="1">
      <alignment horizontal="left" vertical="center"/>
    </xf>
    <xf numFmtId="3" fontId="88" fillId="0" borderId="0" xfId="11" applyNumberFormat="1" applyFont="1" applyFill="1" applyBorder="1" applyAlignment="1">
      <alignment horizontal="right" vertical="center"/>
    </xf>
    <xf numFmtId="167" fontId="88" fillId="0" borderId="0" xfId="141" applyNumberFormat="1" applyFont="1" applyFill="1" applyBorder="1" applyAlignment="1">
      <alignment horizontal="right" vertical="center"/>
    </xf>
    <xf numFmtId="0" fontId="92" fillId="0" borderId="0" xfId="2" applyFont="1" applyFill="1" applyBorder="1" applyAlignment="1">
      <alignment horizontal="left" vertical="center"/>
    </xf>
    <xf numFmtId="167" fontId="169" fillId="0" borderId="0" xfId="141" applyNumberFormat="1" applyFont="1" applyFill="1" applyBorder="1" applyAlignment="1">
      <alignment horizontal="left" vertical="center"/>
    </xf>
    <xf numFmtId="167" fontId="210" fillId="0" borderId="0" xfId="141" applyNumberFormat="1" applyFont="1" applyFill="1" applyBorder="1" applyAlignment="1">
      <alignment horizontal="right" vertical="center"/>
    </xf>
    <xf numFmtId="0" fontId="200" fillId="0" borderId="0" xfId="9" applyFont="1" applyAlignment="1">
      <alignment horizontal="left" vertical="center"/>
    </xf>
    <xf numFmtId="0" fontId="210" fillId="0" borderId="0" xfId="9" applyFont="1" applyAlignment="1">
      <alignment vertical="center"/>
    </xf>
    <xf numFmtId="164" fontId="88" fillId="0" borderId="0" xfId="482" applyNumberFormat="1" applyFont="1" applyFill="1" applyBorder="1" applyAlignment="1">
      <alignment horizontal="right" vertical="center"/>
    </xf>
    <xf numFmtId="0" fontId="200" fillId="0" borderId="0" xfId="9" applyFont="1" applyFill="1" applyBorder="1" applyAlignment="1">
      <alignment vertical="center"/>
    </xf>
    <xf numFmtId="0" fontId="200" fillId="0" borderId="0" xfId="141" applyFont="1" applyFill="1" applyBorder="1" applyAlignment="1">
      <alignment vertical="center"/>
    </xf>
    <xf numFmtId="0" fontId="200" fillId="0" borderId="0" xfId="12" applyFont="1" applyFill="1" applyBorder="1" applyAlignment="1">
      <alignment vertical="center"/>
    </xf>
    <xf numFmtId="0" fontId="53" fillId="0" borderId="0" xfId="141" applyFont="1" applyFill="1" applyBorder="1" applyAlignment="1">
      <alignment horizontal="left" indent="1"/>
    </xf>
    <xf numFmtId="0" fontId="169" fillId="0" borderId="0" xfId="0" applyFont="1"/>
    <xf numFmtId="0" fontId="169" fillId="0" borderId="0" xfId="2" applyFont="1" applyBorder="1" applyAlignment="1">
      <alignment horizontal="left"/>
    </xf>
    <xf numFmtId="165" fontId="169" fillId="0" borderId="0" xfId="2" applyNumberFormat="1" applyFont="1" applyBorder="1"/>
    <xf numFmtId="0" fontId="169" fillId="0" borderId="0" xfId="0" applyFont="1" applyFill="1" applyBorder="1"/>
    <xf numFmtId="0" fontId="169" fillId="0" borderId="0" xfId="27" applyFont="1" applyBorder="1" applyAlignment="1"/>
    <xf numFmtId="0" fontId="172" fillId="0" borderId="0" xfId="2" applyFont="1" applyFill="1" applyBorder="1" applyAlignment="1">
      <alignment horizontal="left"/>
    </xf>
    <xf numFmtId="0" fontId="172" fillId="0" borderId="0" xfId="2" applyFont="1" applyFill="1" applyBorder="1" applyAlignment="1">
      <alignment horizontal="right"/>
    </xf>
    <xf numFmtId="0" fontId="172" fillId="0" borderId="0" xfId="2" applyFont="1" applyBorder="1" applyAlignment="1">
      <alignment horizontal="right"/>
    </xf>
    <xf numFmtId="164" fontId="169" fillId="0" borderId="0" xfId="22" applyNumberFormat="1" applyFont="1" applyFill="1" applyBorder="1" applyAlignment="1">
      <alignment horizontal="right"/>
    </xf>
    <xf numFmtId="0" fontId="232" fillId="0" borderId="0" xfId="23" applyFont="1" applyFill="1" applyBorder="1" applyAlignment="1">
      <alignment vertical="center"/>
    </xf>
    <xf numFmtId="164" fontId="54" fillId="0" borderId="7" xfId="57323" applyNumberFormat="1" applyFont="1" applyFill="1" applyBorder="1" applyAlignment="1">
      <alignment horizontal="right" vertical="top"/>
    </xf>
    <xf numFmtId="0" fontId="54" fillId="0" borderId="7" xfId="2" applyFont="1" applyFill="1" applyBorder="1" applyAlignment="1">
      <alignment horizontal="right"/>
    </xf>
    <xf numFmtId="0" fontId="162" fillId="0" borderId="0" xfId="15" applyFont="1" applyBorder="1" applyAlignment="1">
      <alignment horizontal="left"/>
    </xf>
    <xf numFmtId="0" fontId="47" fillId="0" borderId="3" xfId="2" applyFont="1" applyFill="1" applyBorder="1" applyAlignment="1">
      <alignment horizontal="left" vertical="center" indent="3"/>
    </xf>
    <xf numFmtId="165" fontId="162" fillId="0" borderId="0" xfId="2" applyNumberFormat="1" applyFont="1" applyBorder="1" applyAlignment="1"/>
    <xf numFmtId="1" fontId="54" fillId="0" borderId="0" xfId="0" applyNumberFormat="1" applyFont="1" applyFill="1"/>
    <xf numFmtId="1" fontId="54" fillId="0" borderId="2" xfId="0" applyNumberFormat="1" applyFont="1" applyFill="1" applyBorder="1"/>
    <xf numFmtId="0" fontId="92" fillId="0" borderId="3" xfId="82" applyFont="1" applyBorder="1" applyAlignment="1"/>
    <xf numFmtId="164" fontId="54" fillId="0" borderId="0" xfId="57328" applyNumberFormat="1" applyFont="1" applyFill="1" applyBorder="1" applyAlignment="1">
      <alignment horizontal="center" vertical="top"/>
    </xf>
    <xf numFmtId="0" fontId="45" fillId="0" borderId="3" xfId="9" applyFont="1" applyBorder="1"/>
    <xf numFmtId="0" fontId="50" fillId="0" borderId="31" xfId="9" applyFont="1" applyFill="1" applyBorder="1" applyAlignment="1">
      <alignment horizontal="right" vertical="top"/>
    </xf>
    <xf numFmtId="164" fontId="54" fillId="0" borderId="5" xfId="141" applyNumberFormat="1" applyFont="1" applyFill="1" applyBorder="1" applyAlignment="1">
      <alignment horizontal="right" vertical="center"/>
    </xf>
    <xf numFmtId="0" fontId="50" fillId="0" borderId="31" xfId="9" applyFont="1" applyFill="1" applyBorder="1" applyAlignment="1">
      <alignment horizontal="left"/>
    </xf>
    <xf numFmtId="167" fontId="8" fillId="0" borderId="0" xfId="57330" applyNumberFormat="1" applyFont="1"/>
    <xf numFmtId="167" fontId="8" fillId="0" borderId="0" xfId="57330" applyNumberFormat="1" applyFont="1" applyFill="1"/>
    <xf numFmtId="10" fontId="8" fillId="0" borderId="0" xfId="57330" applyNumberFormat="1" applyFont="1" applyFill="1"/>
    <xf numFmtId="9" fontId="62" fillId="0" borderId="0" xfId="3730" applyFont="1" applyBorder="1" applyAlignment="1">
      <alignment horizontal="right" vertical="top"/>
    </xf>
    <xf numFmtId="9" fontId="62" fillId="0" borderId="0" xfId="3730" applyFont="1" applyBorder="1" applyAlignment="1">
      <alignment horizontal="right"/>
    </xf>
    <xf numFmtId="167" fontId="45" fillId="0" borderId="0" xfId="3730" applyNumberFormat="1" applyFont="1"/>
    <xf numFmtId="0" fontId="120" fillId="10" borderId="37" xfId="57331" applyFont="1" applyFill="1" applyBorder="1" applyAlignment="1">
      <alignment horizontal="center"/>
    </xf>
    <xf numFmtId="0" fontId="7" fillId="0" borderId="0" xfId="57331"/>
    <xf numFmtId="0" fontId="120" fillId="10" borderId="0" xfId="57331" applyFont="1" applyFill="1" applyAlignment="1">
      <alignment horizontal="center"/>
    </xf>
    <xf numFmtId="9" fontId="120" fillId="10" borderId="0" xfId="57332" applyFont="1" applyFill="1" applyAlignment="1">
      <alignment horizontal="center"/>
    </xf>
    <xf numFmtId="9" fontId="0" fillId="0" borderId="0" xfId="57332" applyFont="1"/>
    <xf numFmtId="9" fontId="120" fillId="8" borderId="0" xfId="57332" applyFont="1" applyFill="1"/>
    <xf numFmtId="9" fontId="233" fillId="8" borderId="0" xfId="57332" applyFont="1" applyFill="1"/>
    <xf numFmtId="0" fontId="120" fillId="16" borderId="0" xfId="57331" applyFont="1" applyFill="1" applyAlignment="1">
      <alignment horizontal="center"/>
    </xf>
    <xf numFmtId="0" fontId="120" fillId="5" borderId="0" xfId="57331" applyFont="1" applyFill="1" applyAlignment="1">
      <alignment horizontal="center"/>
    </xf>
    <xf numFmtId="9" fontId="120" fillId="16" borderId="0" xfId="57332" applyFont="1" applyFill="1" applyAlignment="1">
      <alignment horizontal="center"/>
    </xf>
    <xf numFmtId="167" fontId="120" fillId="5" borderId="0" xfId="57331" applyNumberFormat="1" applyFont="1" applyFill="1" applyAlignment="1">
      <alignment horizontal="center"/>
    </xf>
    <xf numFmtId="167" fontId="120" fillId="8" borderId="0" xfId="57332" applyNumberFormat="1" applyFont="1" applyFill="1"/>
    <xf numFmtId="167" fontId="233" fillId="8" borderId="0" xfId="57332" applyNumberFormat="1" applyFont="1" applyFill="1"/>
    <xf numFmtId="167" fontId="120" fillId="16" borderId="0" xfId="57332" applyNumberFormat="1" applyFont="1" applyFill="1" applyAlignment="1">
      <alignment horizontal="center"/>
    </xf>
    <xf numFmtId="0" fontId="6" fillId="0" borderId="0" xfId="57333"/>
    <xf numFmtId="9" fontId="0" fillId="0" borderId="0" xfId="57334" applyFont="1"/>
    <xf numFmtId="1" fontId="74" fillId="0" borderId="7" xfId="57333" applyNumberFormat="1" applyFont="1" applyFill="1" applyBorder="1" applyAlignment="1">
      <alignment horizontal="left" vertical="center"/>
    </xf>
    <xf numFmtId="0" fontId="58" fillId="0" borderId="0" xfId="2" applyFont="1" applyFill="1" applyBorder="1" applyAlignment="1">
      <alignment horizontal="left" vertical="center"/>
    </xf>
    <xf numFmtId="164" fontId="0" fillId="0" borderId="0" xfId="0" applyNumberFormat="1"/>
    <xf numFmtId="9" fontId="0" fillId="0" borderId="0" xfId="139" applyFont="1"/>
    <xf numFmtId="0" fontId="58" fillId="0" borderId="0" xfId="2" applyFont="1" applyFill="1" applyBorder="1" applyAlignment="1">
      <alignment horizontal="left" vertical="center"/>
    </xf>
    <xf numFmtId="0" fontId="54" fillId="0" borderId="31" xfId="7199" applyFont="1" applyFill="1" applyBorder="1" applyAlignment="1">
      <alignment vertical="center"/>
    </xf>
    <xf numFmtId="0" fontId="54" fillId="0" borderId="31" xfId="7199" applyFont="1" applyFill="1" applyBorder="1" applyAlignment="1">
      <alignment horizontal="right" vertical="center"/>
    </xf>
    <xf numFmtId="3" fontId="54" fillId="0" borderId="31" xfId="11" applyNumberFormat="1" applyFont="1" applyFill="1" applyBorder="1" applyAlignment="1">
      <alignment horizontal="right" vertical="center"/>
    </xf>
    <xf numFmtId="0" fontId="54" fillId="0" borderId="0" xfId="7199" applyFont="1" applyFill="1" applyBorder="1" applyAlignment="1">
      <alignment vertical="center"/>
    </xf>
    <xf numFmtId="0" fontId="54" fillId="0" borderId="0" xfId="7199" applyFont="1" applyFill="1" applyBorder="1" applyAlignment="1">
      <alignment horizontal="right" vertical="center"/>
    </xf>
    <xf numFmtId="0" fontId="173" fillId="0" borderId="0" xfId="7199" applyFont="1" applyFill="1" applyBorder="1" applyAlignment="1">
      <alignment vertical="center"/>
    </xf>
    <xf numFmtId="0" fontId="173" fillId="0" borderId="0" xfId="7199" applyFont="1" applyFill="1" applyAlignment="1">
      <alignment horizontal="left" vertical="center"/>
    </xf>
    <xf numFmtId="0" fontId="93" fillId="0" borderId="0" xfId="7199" applyFont="1" applyFill="1" applyBorder="1" applyAlignment="1">
      <alignment vertical="center"/>
    </xf>
    <xf numFmtId="0" fontId="54" fillId="0" borderId="31" xfId="23" applyFont="1" applyFill="1" applyBorder="1" applyAlignment="1">
      <alignment vertical="center"/>
    </xf>
    <xf numFmtId="0" fontId="93" fillId="0" borderId="31" xfId="7199" applyFont="1" applyFill="1" applyBorder="1" applyAlignment="1">
      <alignment vertical="center"/>
    </xf>
    <xf numFmtId="0" fontId="93" fillId="0" borderId="31" xfId="7199" applyFont="1" applyFill="1" applyBorder="1" applyAlignment="1">
      <alignment horizontal="right" vertical="center"/>
    </xf>
    <xf numFmtId="3" fontId="93" fillId="0" borderId="31" xfId="11" applyNumberFormat="1" applyFont="1" applyFill="1" applyBorder="1" applyAlignment="1">
      <alignment horizontal="right" vertical="center"/>
    </xf>
    <xf numFmtId="0" fontId="93" fillId="0" borderId="0" xfId="7199" applyFont="1" applyFill="1" applyBorder="1" applyAlignment="1">
      <alignment horizontal="right" vertical="center"/>
    </xf>
    <xf numFmtId="0" fontId="54" fillId="0" borderId="0" xfId="7199" applyFont="1" applyFill="1" applyAlignment="1">
      <alignment vertical="center"/>
    </xf>
    <xf numFmtId="0" fontId="45" fillId="0" borderId="0" xfId="7199" applyFill="1" applyAlignment="1">
      <alignment horizontal="left" vertical="center" indent="3"/>
    </xf>
    <xf numFmtId="170" fontId="54" fillId="0" borderId="0" xfId="484" applyNumberFormat="1" applyFont="1" applyFill="1" applyBorder="1" applyAlignment="1">
      <alignment vertical="center"/>
    </xf>
    <xf numFmtId="170" fontId="54" fillId="0" borderId="7" xfId="484" applyNumberFormat="1" applyFont="1" applyFill="1" applyBorder="1" applyAlignment="1">
      <alignment vertical="center"/>
    </xf>
    <xf numFmtId="170" fontId="54" fillId="0" borderId="0" xfId="484" applyNumberFormat="1" applyFont="1" applyFill="1" applyBorder="1"/>
    <xf numFmtId="170" fontId="54" fillId="0" borderId="0" xfId="484" applyNumberFormat="1" applyFont="1" applyBorder="1"/>
    <xf numFmtId="167" fontId="54" fillId="0" borderId="0" xfId="139" applyNumberFormat="1" applyFont="1" applyBorder="1"/>
    <xf numFmtId="0" fontId="50" fillId="0" borderId="3" xfId="0" applyFont="1" applyFill="1" applyBorder="1" applyAlignment="1">
      <alignment horizontal="right" indent="1"/>
    </xf>
    <xf numFmtId="0" fontId="0" fillId="0" borderId="0" xfId="0" applyFill="1" applyBorder="1" applyAlignment="1">
      <alignment horizontal="right" indent="1"/>
    </xf>
    <xf numFmtId="0" fontId="51" fillId="0" borderId="0" xfId="2" applyFont="1" applyFill="1" applyBorder="1" applyAlignment="1">
      <alignment horizontal="right" indent="1"/>
    </xf>
    <xf numFmtId="0" fontId="54" fillId="0" borderId="0" xfId="82" applyNumberFormat="1" applyFont="1" applyBorder="1" applyAlignment="1">
      <alignment horizontal="right" vertical="center" indent="1"/>
    </xf>
    <xf numFmtId="0" fontId="54" fillId="0" borderId="7" xfId="82" applyNumberFormat="1" applyFont="1" applyBorder="1" applyAlignment="1">
      <alignment horizontal="right" vertical="center" indent="1"/>
    </xf>
    <xf numFmtId="0" fontId="58" fillId="0" borderId="0" xfId="2" applyFont="1" applyFill="1" applyBorder="1" applyAlignment="1">
      <alignment horizontal="right" vertical="center" wrapText="1" indent="1"/>
    </xf>
    <xf numFmtId="0" fontId="54" fillId="0" borderId="0" xfId="82" applyNumberFormat="1" applyFont="1" applyBorder="1" applyAlignment="1">
      <alignment horizontal="right" vertical="center" indent="3"/>
    </xf>
    <xf numFmtId="0" fontId="54" fillId="0" borderId="7" xfId="82" applyNumberFormat="1" applyFont="1" applyBorder="1" applyAlignment="1">
      <alignment horizontal="right" vertical="center" indent="3"/>
    </xf>
    <xf numFmtId="3" fontId="93" fillId="0" borderId="2" xfId="11" applyNumberFormat="1" applyFont="1" applyFill="1" applyBorder="1" applyAlignment="1">
      <alignment horizontal="right" vertical="top" indent="3"/>
    </xf>
    <xf numFmtId="3" fontId="93" fillId="0" borderId="0" xfId="11" applyNumberFormat="1" applyFont="1" applyFill="1" applyBorder="1" applyAlignment="1">
      <alignment horizontal="right" vertical="top" indent="3"/>
    </xf>
    <xf numFmtId="0" fontId="0" fillId="0" borderId="0" xfId="0" applyBorder="1" applyAlignment="1">
      <alignment horizontal="right" indent="3"/>
    </xf>
    <xf numFmtId="165" fontId="54" fillId="0" borderId="0" xfId="2" applyNumberFormat="1" applyFont="1" applyFill="1" applyAlignment="1">
      <alignment horizontal="right" vertical="center" indent="3"/>
    </xf>
    <xf numFmtId="0" fontId="54" fillId="0" borderId="0" xfId="2" applyFont="1" applyFill="1" applyBorder="1" applyAlignment="1">
      <alignment horizontal="right" indent="1"/>
    </xf>
    <xf numFmtId="49" fontId="218" fillId="0" borderId="0" xfId="2" applyNumberFormat="1" applyFont="1" applyFill="1" applyBorder="1" applyAlignment="1">
      <alignment horizontal="left" vertical="center"/>
    </xf>
    <xf numFmtId="49" fontId="78" fillId="0" borderId="0" xfId="2" applyNumberFormat="1" applyFont="1" applyFill="1" applyBorder="1" applyAlignment="1">
      <alignment horizontal="left" vertical="center"/>
    </xf>
    <xf numFmtId="49" fontId="47" fillId="0" borderId="0" xfId="2" applyNumberFormat="1" applyFont="1" applyFill="1" applyBorder="1" applyAlignment="1">
      <alignment horizontal="left" vertical="center" indent="3"/>
    </xf>
    <xf numFmtId="49" fontId="42" fillId="0" borderId="0" xfId="0" applyNumberFormat="1" applyFont="1" applyFill="1" applyAlignment="1">
      <alignment horizontal="left" vertical="center" indent="3"/>
    </xf>
    <xf numFmtId="49" fontId="49" fillId="0" borderId="0" xfId="9" applyNumberFormat="1" applyFont="1" applyBorder="1"/>
    <xf numFmtId="49" fontId="83" fillId="0" borderId="0" xfId="0" applyNumberFormat="1" applyFont="1"/>
    <xf numFmtId="49" fontId="49" fillId="0" borderId="0" xfId="9" applyNumberFormat="1" applyFont="1" applyFill="1" applyBorder="1" applyAlignment="1">
      <alignment wrapText="1"/>
    </xf>
    <xf numFmtId="49" fontId="0" fillId="0" borderId="0" xfId="0" applyNumberFormat="1"/>
    <xf numFmtId="49" fontId="195" fillId="0" borderId="0" xfId="2" applyNumberFormat="1" applyFont="1" applyFill="1" applyBorder="1" applyAlignment="1">
      <alignment horizontal="left" vertical="center"/>
    </xf>
    <xf numFmtId="49" fontId="96" fillId="0" borderId="0" xfId="2" applyNumberFormat="1" applyFont="1" applyFill="1" applyBorder="1" applyAlignment="1">
      <alignment horizontal="left" vertical="center" indent="3"/>
    </xf>
    <xf numFmtId="49" fontId="98" fillId="0" borderId="0" xfId="0" applyNumberFormat="1" applyFont="1" applyFill="1" applyAlignment="1">
      <alignment horizontal="left" vertical="center" indent="3"/>
    </xf>
    <xf numFmtId="49" fontId="97" fillId="0" borderId="0" xfId="0" applyNumberFormat="1" applyFont="1" applyFill="1" applyBorder="1"/>
    <xf numFmtId="49" fontId="97" fillId="0" borderId="0" xfId="0" applyNumberFormat="1" applyFont="1"/>
    <xf numFmtId="49" fontId="0" fillId="0" borderId="0" xfId="0" applyNumberFormat="1" applyFill="1" applyAlignment="1">
      <alignment horizontal="left" vertical="center" indent="3"/>
    </xf>
    <xf numFmtId="49" fontId="0" fillId="0" borderId="0" xfId="0" applyNumberFormat="1" applyFill="1" applyBorder="1"/>
    <xf numFmtId="0" fontId="50" fillId="0" borderId="2" xfId="2" applyFont="1" applyFill="1" applyBorder="1" applyAlignment="1">
      <alignment horizontal="left"/>
    </xf>
    <xf numFmtId="164" fontId="54" fillId="0" borderId="2" xfId="57317" applyNumberFormat="1" applyFont="1" applyFill="1" applyBorder="1" applyAlignment="1">
      <alignment horizontal="right" vertical="top"/>
    </xf>
    <xf numFmtId="0" fontId="47" fillId="0" borderId="0" xfId="7199" applyFont="1" applyFill="1" applyBorder="1" applyAlignment="1">
      <alignment horizontal="left" vertical="top"/>
    </xf>
    <xf numFmtId="3" fontId="101" fillId="0" borderId="0" xfId="7199" applyNumberFormat="1" applyFont="1" applyFill="1"/>
    <xf numFmtId="167" fontId="54" fillId="0" borderId="0" xfId="3730" applyNumberFormat="1" applyFont="1" applyFill="1" applyAlignment="1">
      <alignment horizontal="right" vertical="center"/>
    </xf>
    <xf numFmtId="167" fontId="53" fillId="0" borderId="0" xfId="3730" applyNumberFormat="1" applyFont="1" applyBorder="1" applyAlignment="1">
      <alignment horizontal="center" vertical="center"/>
    </xf>
    <xf numFmtId="0" fontId="101" fillId="0" borderId="0" xfId="7199" applyFont="1" applyFill="1"/>
    <xf numFmtId="167" fontId="54" fillId="0" borderId="0" xfId="3730" applyNumberFormat="1" applyFont="1" applyFill="1" applyBorder="1" applyAlignment="1">
      <alignment horizontal="right" vertical="center"/>
    </xf>
    <xf numFmtId="167" fontId="54" fillId="0" borderId="0" xfId="3730" applyNumberFormat="1" applyFont="1" applyFill="1" applyAlignment="1">
      <alignment vertical="center"/>
    </xf>
    <xf numFmtId="0" fontId="45" fillId="0" borderId="2" xfId="7199" applyFill="1" applyBorder="1"/>
    <xf numFmtId="0" fontId="54" fillId="0" borderId="2" xfId="7199" applyFont="1" applyFill="1" applyBorder="1" applyAlignment="1"/>
    <xf numFmtId="0" fontId="162" fillId="0" borderId="0" xfId="7199" applyFont="1" applyBorder="1"/>
    <xf numFmtId="167" fontId="0" fillId="0" borderId="0" xfId="3730" applyNumberFormat="1" applyFont="1" applyBorder="1"/>
    <xf numFmtId="0" fontId="50" fillId="0" borderId="3" xfId="2" applyFont="1" applyFill="1" applyBorder="1" applyAlignment="1"/>
    <xf numFmtId="0" fontId="74" fillId="16" borderId="0" xfId="2" applyFont="1" applyFill="1" applyAlignment="1">
      <alignment horizontal="left" vertical="center"/>
    </xf>
    <xf numFmtId="1" fontId="0" fillId="16" borderId="0" xfId="0" applyNumberFormat="1" applyFill="1"/>
    <xf numFmtId="1" fontId="54" fillId="16" borderId="0" xfId="0" applyNumberFormat="1" applyFont="1" applyFill="1" applyBorder="1" applyAlignment="1">
      <alignment vertical="center"/>
    </xf>
    <xf numFmtId="0" fontId="50" fillId="0" borderId="2" xfId="2" applyFont="1" applyFill="1" applyBorder="1" applyAlignment="1">
      <alignment horizontal="right" wrapText="1"/>
    </xf>
    <xf numFmtId="0" fontId="50" fillId="0" borderId="5" xfId="2" applyFont="1" applyFill="1" applyBorder="1" applyAlignment="1">
      <alignment horizontal="right"/>
    </xf>
    <xf numFmtId="0" fontId="78" fillId="0" borderId="31" xfId="2" applyFont="1" applyFill="1" applyBorder="1" applyAlignment="1">
      <alignment horizontal="left" vertical="center"/>
    </xf>
    <xf numFmtId="0" fontId="45" fillId="0" borderId="31" xfId="7199" applyFill="1" applyBorder="1"/>
    <xf numFmtId="0" fontId="180" fillId="0" borderId="0" xfId="139" applyNumberFormat="1" applyFont="1" applyFill="1" applyBorder="1" applyAlignment="1">
      <alignment horizontal="right"/>
    </xf>
    <xf numFmtId="164" fontId="106" fillId="0" borderId="0" xfId="141" applyNumberFormat="1" applyFont="1" applyFill="1" applyBorder="1" applyAlignment="1">
      <alignment horizontal="left"/>
    </xf>
    <xf numFmtId="1" fontId="0" fillId="0" borderId="0" xfId="0" applyNumberFormat="1" applyFill="1" applyBorder="1"/>
    <xf numFmtId="1" fontId="53" fillId="0" borderId="0" xfId="3730" applyNumberFormat="1" applyFont="1" applyBorder="1" applyAlignment="1">
      <alignment horizontal="right"/>
    </xf>
    <xf numFmtId="0" fontId="83" fillId="16" borderId="0" xfId="0" applyFont="1" applyFill="1" applyBorder="1"/>
    <xf numFmtId="1" fontId="50" fillId="0" borderId="0" xfId="9" applyNumberFormat="1" applyFont="1" applyBorder="1" applyAlignment="1">
      <alignment horizontal="right"/>
    </xf>
    <xf numFmtId="0" fontId="74" fillId="0" borderId="0" xfId="0" applyFont="1" applyBorder="1" applyAlignment="1">
      <alignment horizontal="left" indent="1"/>
    </xf>
    <xf numFmtId="171" fontId="54" fillId="0" borderId="0" xfId="0" applyNumberFormat="1" applyFont="1" applyFill="1" applyBorder="1" applyAlignment="1">
      <alignment horizontal="right" vertical="top"/>
    </xf>
    <xf numFmtId="0" fontId="180" fillId="0" borderId="0" xfId="0" applyFont="1"/>
    <xf numFmtId="0" fontId="236" fillId="0" borderId="0" xfId="0" applyFont="1"/>
    <xf numFmtId="0" fontId="189" fillId="0" borderId="0" xfId="2" applyFont="1" applyBorder="1" applyAlignment="1">
      <alignment horizontal="right"/>
    </xf>
    <xf numFmtId="0" fontId="186" fillId="0" borderId="0" xfId="0" applyFont="1" applyFill="1" applyBorder="1" applyAlignment="1">
      <alignment vertical="center"/>
    </xf>
    <xf numFmtId="0" fontId="181" fillId="0" borderId="0" xfId="0" applyFont="1" applyFill="1" applyBorder="1" applyAlignment="1"/>
    <xf numFmtId="0" fontId="181" fillId="0" borderId="0" xfId="0" applyFont="1" applyFill="1" applyBorder="1" applyAlignment="1">
      <alignment horizontal="center"/>
    </xf>
    <xf numFmtId="171" fontId="181" fillId="0" borderId="0" xfId="0" applyNumberFormat="1" applyFont="1" applyFill="1" applyBorder="1" applyAlignment="1">
      <alignment horizontal="right" vertical="top"/>
    </xf>
    <xf numFmtId="0" fontId="186" fillId="0" borderId="0" xfId="0" applyFont="1"/>
    <xf numFmtId="0" fontId="186" fillId="0" borderId="0" xfId="0" applyFont="1" applyAlignment="1">
      <alignment horizontal="right"/>
    </xf>
    <xf numFmtId="0" fontId="186" fillId="0" borderId="0" xfId="0" applyFont="1" applyFill="1" applyBorder="1" applyAlignment="1">
      <alignment horizontal="right" vertical="center"/>
    </xf>
    <xf numFmtId="0" fontId="119" fillId="0" borderId="0" xfId="0" applyFont="1" applyFill="1" applyBorder="1" applyAlignment="1">
      <alignment horizontal="left" vertical="top"/>
    </xf>
    <xf numFmtId="0" fontId="119" fillId="0" borderId="0" xfId="0" applyFont="1"/>
    <xf numFmtId="164" fontId="119" fillId="0" borderId="0" xfId="0" applyNumberFormat="1" applyFont="1" applyFill="1" applyBorder="1" applyAlignment="1">
      <alignment horizontal="right" vertical="top"/>
    </xf>
    <xf numFmtId="0" fontId="119" fillId="0" borderId="0" xfId="0" applyFont="1" applyFill="1" applyBorder="1" applyAlignment="1">
      <alignment vertical="top"/>
    </xf>
    <xf numFmtId="0" fontId="186" fillId="0" borderId="0" xfId="0" applyFont="1" applyFill="1" applyBorder="1" applyAlignment="1">
      <alignment horizontal="left" vertical="top"/>
    </xf>
    <xf numFmtId="3" fontId="186" fillId="0" borderId="0" xfId="0" applyNumberFormat="1" applyFont="1" applyFill="1" applyBorder="1" applyAlignment="1">
      <alignment horizontal="right" vertical="top"/>
    </xf>
    <xf numFmtId="167" fontId="119" fillId="0" borderId="0" xfId="139" applyNumberFormat="1" applyFont="1" applyFill="1" applyBorder="1" applyAlignment="1">
      <alignment horizontal="right" vertical="top"/>
    </xf>
    <xf numFmtId="9" fontId="186" fillId="0" borderId="0" xfId="139" applyNumberFormat="1" applyFont="1" applyFill="1" applyBorder="1" applyAlignment="1">
      <alignment horizontal="right" vertical="top"/>
    </xf>
    <xf numFmtId="0" fontId="119" fillId="10" borderId="0" xfId="0" applyFont="1" applyFill="1" applyBorder="1" applyAlignment="1">
      <alignment horizontal="left" vertical="top"/>
    </xf>
    <xf numFmtId="0" fontId="119" fillId="10" borderId="0" xfId="0" applyFont="1" applyFill="1"/>
    <xf numFmtId="164" fontId="119" fillId="10" borderId="0" xfId="0" applyNumberFormat="1" applyFont="1" applyFill="1" applyBorder="1" applyAlignment="1">
      <alignment horizontal="right" vertical="top"/>
    </xf>
    <xf numFmtId="167" fontId="119" fillId="10" borderId="0" xfId="139" applyNumberFormat="1" applyFont="1" applyFill="1" applyBorder="1" applyAlignment="1">
      <alignment horizontal="right" vertical="top"/>
    </xf>
    <xf numFmtId="0" fontId="171" fillId="0" borderId="0" xfId="0" applyFont="1" applyFill="1"/>
    <xf numFmtId="167" fontId="187" fillId="0" borderId="0" xfId="139" applyNumberFormat="1" applyFont="1" applyFill="1" applyBorder="1" applyAlignment="1">
      <alignment vertical="center"/>
    </xf>
    <xf numFmtId="0" fontId="54" fillId="0" borderId="0" xfId="57315" applyFont="1" applyFill="1" applyBorder="1" applyAlignment="1">
      <alignment horizontal="center"/>
    </xf>
    <xf numFmtId="0" fontId="54" fillId="0" borderId="0" xfId="57315" applyFont="1" applyFill="1" applyBorder="1" applyAlignment="1">
      <alignment horizontal="left" vertical="top"/>
    </xf>
    <xf numFmtId="171" fontId="54" fillId="0" borderId="0" xfId="57315" applyNumberFormat="1" applyFont="1" applyFill="1" applyBorder="1" applyAlignment="1">
      <alignment horizontal="right" vertical="top"/>
    </xf>
    <xf numFmtId="0" fontId="46" fillId="0" borderId="0" xfId="0" applyFont="1" applyFill="1"/>
    <xf numFmtId="0" fontId="51" fillId="0" borderId="0" xfId="2" applyFont="1" applyFill="1" applyBorder="1" applyAlignment="1">
      <alignment horizontal="left" vertical="center"/>
    </xf>
    <xf numFmtId="0" fontId="51" fillId="0" borderId="0" xfId="2" applyFont="1" applyFill="1" applyBorder="1" applyAlignment="1">
      <alignment horizontal="right" vertical="center"/>
    </xf>
    <xf numFmtId="0" fontId="0" fillId="0" borderId="0" xfId="0" applyFill="1" applyBorder="1" applyAlignment="1">
      <alignment horizontal="right"/>
    </xf>
    <xf numFmtId="0" fontId="77" fillId="0" borderId="0" xfId="0" applyFont="1" applyBorder="1"/>
    <xf numFmtId="165" fontId="54" fillId="0" borderId="0" xfId="0" applyNumberFormat="1" applyFont="1" applyFill="1" applyBorder="1"/>
    <xf numFmtId="165" fontId="0" fillId="0" borderId="0" xfId="0" applyNumberFormat="1" applyBorder="1"/>
    <xf numFmtId="0" fontId="162" fillId="0" borderId="0" xfId="2" applyFont="1" applyFill="1" applyBorder="1"/>
    <xf numFmtId="0" fontId="162" fillId="0" borderId="0" xfId="2" applyFont="1" applyFill="1"/>
    <xf numFmtId="0" fontId="185" fillId="0" borderId="0" xfId="0" applyFont="1" applyFill="1" applyBorder="1" applyAlignment="1">
      <alignment horizontal="left" indent="1"/>
    </xf>
    <xf numFmtId="0" fontId="185" fillId="0" borderId="0" xfId="0" applyFont="1" applyFill="1" applyAlignment="1">
      <alignment horizontal="left" indent="1"/>
    </xf>
    <xf numFmtId="0" fontId="185" fillId="0" borderId="0" xfId="0" applyFont="1" applyAlignment="1">
      <alignment horizontal="left" indent="1"/>
    </xf>
    <xf numFmtId="0" fontId="86" fillId="0" borderId="0" xfId="2" applyFont="1" applyFill="1" applyBorder="1" applyAlignment="1">
      <alignment horizontal="right" vertical="center"/>
    </xf>
    <xf numFmtId="2" fontId="119" fillId="0" borderId="0" xfId="0" applyNumberFormat="1" applyFont="1"/>
    <xf numFmtId="0" fontId="58" fillId="0" borderId="0" xfId="57336" applyFont="1" applyFill="1" applyBorder="1" applyAlignment="1">
      <alignment horizontal="left"/>
    </xf>
    <xf numFmtId="0" fontId="86" fillId="0" borderId="0" xfId="7199" applyFont="1" applyFill="1" applyAlignment="1"/>
    <xf numFmtId="0" fontId="77" fillId="0" borderId="0" xfId="2" applyFont="1" applyFill="1" applyBorder="1" applyAlignment="1">
      <alignment horizontal="left" vertical="center"/>
    </xf>
    <xf numFmtId="0" fontId="238" fillId="0" borderId="0" xfId="7199" applyFont="1" applyAlignment="1"/>
    <xf numFmtId="0" fontId="50" fillId="0" borderId="3" xfId="2" applyFont="1" applyFill="1" applyBorder="1" applyAlignment="1">
      <alignment horizontal="left" vertical="center"/>
    </xf>
    <xf numFmtId="164" fontId="54" fillId="0" borderId="0" xfId="8" applyNumberFormat="1" applyFont="1" applyFill="1" applyBorder="1" applyAlignment="1">
      <alignment horizontal="right" vertical="top"/>
    </xf>
    <xf numFmtId="164" fontId="63" fillId="0" borderId="0" xfId="8" applyNumberFormat="1" applyFont="1" applyFill="1" applyBorder="1" applyAlignment="1">
      <alignment horizontal="right" vertical="top"/>
    </xf>
    <xf numFmtId="0" fontId="50" fillId="0" borderId="3" xfId="2" applyFont="1" applyFill="1" applyBorder="1" applyAlignment="1">
      <alignment horizontal="right" vertical="top" wrapText="1"/>
    </xf>
    <xf numFmtId="165" fontId="117" fillId="0" borderId="0" xfId="2" applyNumberFormat="1" applyFont="1" applyBorder="1" applyAlignment="1">
      <alignment horizontal="right"/>
    </xf>
    <xf numFmtId="165" fontId="117" fillId="0" borderId="0" xfId="2" applyNumberFormat="1" applyFont="1" applyFill="1" applyBorder="1" applyAlignment="1"/>
    <xf numFmtId="3" fontId="119" fillId="0" borderId="0" xfId="57313" applyNumberFormat="1" applyFont="1" applyFill="1" applyBorder="1" applyAlignment="1">
      <alignment horizontal="right" vertical="top"/>
    </xf>
    <xf numFmtId="3" fontId="119" fillId="0" borderId="0" xfId="57313" applyNumberFormat="1" applyFont="1" applyFill="1" applyBorder="1" applyAlignment="1">
      <alignment horizontal="left" vertical="top"/>
    </xf>
    <xf numFmtId="0" fontId="119" fillId="0" borderId="0" xfId="0" quotePrefix="1" applyFont="1" applyBorder="1"/>
    <xf numFmtId="0" fontId="119" fillId="0" borderId="0" xfId="0" applyFont="1" applyFill="1" applyBorder="1"/>
    <xf numFmtId="0" fontId="239" fillId="0" borderId="0" xfId="0" applyFont="1"/>
    <xf numFmtId="0" fontId="50" fillId="0" borderId="0" xfId="2" applyFont="1" applyFill="1" applyBorder="1" applyAlignment="1">
      <alignment vertical="center" wrapText="1"/>
    </xf>
    <xf numFmtId="0" fontId="186" fillId="0" borderId="0" xfId="57312" applyFont="1" applyFill="1" applyBorder="1" applyAlignment="1">
      <alignment vertical="center"/>
    </xf>
    <xf numFmtId="0" fontId="119" fillId="0" borderId="0" xfId="57312" applyFont="1" applyFill="1" applyBorder="1" applyAlignment="1"/>
    <xf numFmtId="0" fontId="119" fillId="0" borderId="0" xfId="57312" applyFont="1" applyFill="1" applyBorder="1" applyAlignment="1">
      <alignment horizontal="center"/>
    </xf>
    <xf numFmtId="0" fontId="119" fillId="0" borderId="0" xfId="57312" applyFont="1" applyFill="1" applyBorder="1" applyAlignment="1">
      <alignment vertical="top"/>
    </xf>
    <xf numFmtId="164" fontId="119" fillId="0" borderId="0" xfId="57312" applyNumberFormat="1" applyFont="1" applyFill="1" applyBorder="1" applyAlignment="1">
      <alignment horizontal="right" vertical="top"/>
    </xf>
    <xf numFmtId="0" fontId="240" fillId="0" borderId="0" xfId="2" applyFont="1" applyFill="1" applyBorder="1" applyAlignment="1">
      <alignment horizontal="left" vertical="center"/>
    </xf>
    <xf numFmtId="164" fontId="186" fillId="0" borderId="0" xfId="57312" applyNumberFormat="1" applyFont="1" applyFill="1" applyBorder="1" applyAlignment="1">
      <alignment horizontal="right" vertical="top"/>
    </xf>
    <xf numFmtId="0" fontId="186" fillId="0" borderId="0" xfId="57312" applyFont="1" applyFill="1" applyBorder="1" applyAlignment="1">
      <alignment horizontal="right" vertical="center" wrapText="1"/>
    </xf>
    <xf numFmtId="0" fontId="186" fillId="0" borderId="0" xfId="57312" applyFont="1" applyFill="1" applyBorder="1" applyAlignment="1">
      <alignment horizontal="right" vertical="center"/>
    </xf>
    <xf numFmtId="0" fontId="50" fillId="0" borderId="0" xfId="57312" applyFont="1" applyFill="1" applyBorder="1" applyAlignment="1">
      <alignment horizontal="right" vertical="center" wrapText="1"/>
    </xf>
    <xf numFmtId="0" fontId="186" fillId="0" borderId="0" xfId="57312" applyFont="1" applyFill="1" applyBorder="1" applyAlignment="1"/>
    <xf numFmtId="0" fontId="211" fillId="0" borderId="0" xfId="57337" applyFont="1" applyFill="1" applyBorder="1" applyAlignment="1">
      <alignment vertical="center"/>
    </xf>
    <xf numFmtId="0" fontId="45" fillId="0" borderId="0" xfId="57337" applyFont="1" applyFill="1" applyBorder="1" applyAlignment="1"/>
    <xf numFmtId="0" fontId="54" fillId="0" borderId="0" xfId="57337" applyFont="1" applyFill="1" applyBorder="1" applyAlignment="1"/>
    <xf numFmtId="0" fontId="54" fillId="0" borderId="0" xfId="57337" applyFont="1" applyFill="1" applyBorder="1" applyAlignment="1">
      <alignment vertical="top"/>
    </xf>
    <xf numFmtId="0" fontId="54" fillId="0" borderId="0" xfId="57337" applyFont="1" applyFill="1" applyBorder="1" applyAlignment="1">
      <alignment horizontal="left" vertical="top"/>
    </xf>
    <xf numFmtId="164" fontId="54" fillId="0" borderId="0" xfId="57337" applyNumberFormat="1" applyFont="1" applyFill="1" applyBorder="1" applyAlignment="1">
      <alignment horizontal="right" vertical="top"/>
    </xf>
    <xf numFmtId="0" fontId="54" fillId="0" borderId="0" xfId="7199" applyFont="1" applyBorder="1" applyAlignment="1">
      <alignment horizontal="right" indent="1"/>
    </xf>
    <xf numFmtId="0" fontId="50" fillId="0" borderId="0" xfId="2" applyFont="1" applyFill="1" applyBorder="1" applyAlignment="1">
      <alignment horizontal="right" wrapText="1"/>
    </xf>
    <xf numFmtId="0" fontId="241" fillId="0" borderId="0" xfId="0" applyFont="1" applyBorder="1"/>
    <xf numFmtId="0" fontId="187" fillId="0" borderId="0" xfId="0" applyFont="1" applyBorder="1" applyAlignment="1">
      <alignment horizontal="left" vertical="center"/>
    </xf>
    <xf numFmtId="0" fontId="45" fillId="0" borderId="0" xfId="8"/>
    <xf numFmtId="0" fontId="54" fillId="0" borderId="0" xfId="8" applyFont="1" applyFill="1" applyBorder="1" applyAlignment="1">
      <alignment horizontal="center"/>
    </xf>
    <xf numFmtId="0" fontId="63" fillId="0" borderId="0" xfId="8" applyFont="1" applyFill="1" applyBorder="1" applyAlignment="1">
      <alignment horizontal="left" vertical="top"/>
    </xf>
    <xf numFmtId="0" fontId="63" fillId="0" borderId="0" xfId="8" applyFont="1" applyFill="1" applyBorder="1" applyAlignment="1">
      <alignment vertical="top"/>
    </xf>
    <xf numFmtId="164" fontId="45" fillId="0" borderId="0" xfId="8" applyNumberFormat="1" applyFont="1" applyFill="1" applyBorder="1" applyAlignment="1"/>
    <xf numFmtId="0" fontId="45" fillId="0" borderId="0" xfId="7199" quotePrefix="1" applyBorder="1"/>
    <xf numFmtId="1" fontId="54" fillId="10" borderId="0" xfId="22" applyNumberFormat="1" applyFont="1" applyFill="1" applyBorder="1" applyAlignment="1">
      <alignment vertical="center"/>
    </xf>
    <xf numFmtId="164" fontId="54" fillId="10" borderId="0" xfId="8" applyNumberFormat="1" applyFont="1" applyFill="1" applyBorder="1" applyAlignment="1">
      <alignment horizontal="right" vertical="top"/>
    </xf>
    <xf numFmtId="0" fontId="45" fillId="10" borderId="0" xfId="57316" applyFont="1" applyFill="1" applyBorder="1" applyAlignment="1"/>
    <xf numFmtId="0" fontId="211" fillId="0" borderId="0" xfId="57313" applyFont="1" applyFill="1" applyBorder="1" applyAlignment="1">
      <alignment vertical="center"/>
    </xf>
    <xf numFmtId="0" fontId="54" fillId="0" borderId="0" xfId="57313" applyFont="1" applyFill="1" applyBorder="1" applyAlignment="1"/>
    <xf numFmtId="0" fontId="77" fillId="0" borderId="0" xfId="2" applyFont="1" applyFill="1" applyBorder="1" applyAlignment="1">
      <alignment horizontal="left"/>
    </xf>
    <xf numFmtId="0" fontId="63" fillId="0" borderId="0" xfId="57313" applyFont="1" applyFill="1" applyBorder="1" applyAlignment="1">
      <alignment horizontal="center" vertical="center" wrapText="1"/>
    </xf>
    <xf numFmtId="0" fontId="46" fillId="0" borderId="0" xfId="2" applyFont="1" applyFill="1" applyBorder="1" applyAlignment="1">
      <alignment horizontal="left" vertical="center"/>
    </xf>
    <xf numFmtId="0" fontId="63" fillId="0" borderId="0" xfId="0" applyFont="1" applyFill="1" applyBorder="1" applyAlignment="1">
      <alignment vertical="center"/>
    </xf>
    <xf numFmtId="0" fontId="51" fillId="0" borderId="0" xfId="9" applyFont="1" applyBorder="1" applyAlignment="1">
      <alignment horizontal="right"/>
    </xf>
    <xf numFmtId="0" fontId="51" fillId="0" borderId="0" xfId="2" applyFont="1" applyBorder="1" applyAlignment="1">
      <alignment horizontal="right"/>
    </xf>
    <xf numFmtId="164" fontId="45" fillId="0" borderId="0" xfId="2" applyNumberFormat="1" applyFont="1" applyBorder="1"/>
    <xf numFmtId="0" fontId="58" fillId="0" borderId="0" xfId="2" applyFont="1" applyFill="1" applyBorder="1" applyAlignment="1">
      <alignment horizontal="left" vertical="center"/>
    </xf>
    <xf numFmtId="0" fontId="244" fillId="0" borderId="0" xfId="0" applyFont="1" applyBorder="1" applyAlignment="1">
      <alignment horizontal="left"/>
    </xf>
    <xf numFmtId="0" fontId="50" fillId="0" borderId="0" xfId="2" quotePrefix="1" applyFont="1" applyFill="1" applyBorder="1" applyAlignment="1">
      <alignment horizontal="center" wrapText="1"/>
    </xf>
    <xf numFmtId="0" fontId="0" fillId="0" borderId="0" xfId="0" applyFill="1" applyBorder="1" applyAlignment="1">
      <alignment wrapText="1"/>
    </xf>
    <xf numFmtId="1" fontId="54" fillId="0" borderId="0" xfId="2" applyNumberFormat="1" applyFont="1" applyFill="1" applyBorder="1" applyAlignment="1">
      <alignment horizontal="center" vertical="center"/>
    </xf>
    <xf numFmtId="3" fontId="164" fillId="0" borderId="0" xfId="3" applyNumberFormat="1" applyFont="1" applyFill="1" applyBorder="1" applyAlignment="1">
      <alignment horizontal="right"/>
    </xf>
    <xf numFmtId="167" fontId="163" fillId="0" borderId="0" xfId="139" applyNumberFormat="1" applyFont="1" applyFill="1" applyBorder="1" applyAlignment="1">
      <alignment horizontal="right" vertical="center"/>
    </xf>
    <xf numFmtId="167" fontId="163" fillId="0" borderId="0" xfId="139" applyNumberFormat="1" applyFont="1" applyFill="1" applyBorder="1" applyAlignment="1">
      <alignment horizontal="right"/>
    </xf>
    <xf numFmtId="9" fontId="163" fillId="0" borderId="0" xfId="139" applyFont="1" applyFill="1" applyBorder="1" applyAlignment="1">
      <alignment horizontal="right" vertical="center"/>
    </xf>
    <xf numFmtId="0" fontId="54" fillId="0" borderId="0" xfId="14" applyFont="1" applyFill="1" applyBorder="1" applyAlignment="1">
      <alignment vertical="top"/>
    </xf>
    <xf numFmtId="0" fontId="124" fillId="0" borderId="0" xfId="57315" applyFont="1" applyFill="1" applyBorder="1" applyAlignment="1">
      <alignment horizontal="left" vertical="top"/>
    </xf>
    <xf numFmtId="0" fontId="200" fillId="0" borderId="0" xfId="0" applyFont="1"/>
    <xf numFmtId="0" fontId="88" fillId="0" borderId="0" xfId="14" applyFont="1" applyFill="1" applyBorder="1" applyAlignment="1"/>
    <xf numFmtId="164" fontId="88" fillId="0" borderId="0" xfId="57315" applyNumberFormat="1" applyFont="1" applyFill="1" applyBorder="1" applyAlignment="1">
      <alignment horizontal="right" vertical="top"/>
    </xf>
    <xf numFmtId="0" fontId="244" fillId="0" borderId="0" xfId="0" applyFont="1" applyBorder="1" applyAlignment="1">
      <alignment horizontal="left" vertical="center"/>
    </xf>
    <xf numFmtId="0" fontId="45" fillId="0" borderId="0" xfId="2" applyFont="1" applyAlignment="1"/>
    <xf numFmtId="0" fontId="245" fillId="0" borderId="0" xfId="1" applyFont="1" applyFill="1" applyBorder="1" applyAlignment="1"/>
    <xf numFmtId="0" fontId="42" fillId="0" borderId="0" xfId="2" applyFont="1" applyFill="1" applyBorder="1" applyAlignment="1"/>
    <xf numFmtId="0" fontId="45" fillId="0" borderId="0" xfId="2" applyFont="1" applyFill="1" applyAlignment="1"/>
    <xf numFmtId="0" fontId="46" fillId="0" borderId="0" xfId="2" applyFont="1" applyFill="1" applyAlignment="1"/>
    <xf numFmtId="0" fontId="49" fillId="0" borderId="0" xfId="2" applyFont="1" applyBorder="1"/>
    <xf numFmtId="0" fontId="50" fillId="0" borderId="38" xfId="2" applyFont="1" applyFill="1" applyBorder="1" applyAlignment="1">
      <alignment horizontal="left"/>
    </xf>
    <xf numFmtId="0" fontId="50" fillId="0" borderId="38" xfId="2" applyFont="1" applyFill="1" applyBorder="1" applyAlignment="1">
      <alignment horizontal="right"/>
    </xf>
    <xf numFmtId="0" fontId="51" fillId="0" borderId="0" xfId="2" applyFont="1" applyFill="1" applyBorder="1" applyAlignment="1">
      <alignment horizontal="right"/>
    </xf>
    <xf numFmtId="0" fontId="45" fillId="0" borderId="0" xfId="2" applyFont="1" applyAlignment="1">
      <alignment horizontal="left"/>
    </xf>
    <xf numFmtId="0" fontId="50" fillId="0" borderId="2" xfId="2" applyFont="1" applyBorder="1" applyAlignment="1">
      <alignment horizontal="left"/>
    </xf>
    <xf numFmtId="165" fontId="54" fillId="0" borderId="2" xfId="2" applyNumberFormat="1" applyFont="1" applyBorder="1"/>
    <xf numFmtId="165" fontId="54" fillId="0" borderId="2" xfId="2" applyNumberFormat="1" applyFont="1" applyFill="1" applyBorder="1"/>
    <xf numFmtId="165" fontId="54" fillId="0" borderId="0" xfId="2" applyNumberFormat="1" applyFont="1"/>
    <xf numFmtId="165" fontId="54" fillId="0" borderId="0" xfId="2" applyNumberFormat="1" applyFont="1" applyFill="1"/>
    <xf numFmtId="0" fontId="57" fillId="0" borderId="0" xfId="2" applyFont="1" applyBorder="1"/>
    <xf numFmtId="0" fontId="46" fillId="0" borderId="0" xfId="2" applyFont="1"/>
    <xf numFmtId="3" fontId="54" fillId="0" borderId="0" xfId="57338" applyNumberFormat="1" applyFont="1" applyFill="1" applyBorder="1" applyAlignment="1">
      <alignment horizontal="right" vertical="center"/>
    </xf>
    <xf numFmtId="0" fontId="54" fillId="0" borderId="0" xfId="2" applyFont="1" applyFill="1" applyBorder="1" applyAlignment="1">
      <alignment horizontal="right" indent="1"/>
    </xf>
    <xf numFmtId="0" fontId="54" fillId="0" borderId="0" xfId="2" applyFont="1" applyFill="1" applyAlignment="1">
      <alignment horizontal="right" indent="1"/>
    </xf>
    <xf numFmtId="0" fontId="58" fillId="0" borderId="0" xfId="2" applyFont="1" applyFill="1" applyBorder="1" applyAlignment="1">
      <alignment horizontal="left" vertical="center"/>
    </xf>
    <xf numFmtId="0" fontId="58" fillId="0" borderId="0" xfId="2" applyFont="1" applyFill="1" applyBorder="1" applyAlignment="1">
      <alignment vertical="center" wrapText="1"/>
    </xf>
    <xf numFmtId="0" fontId="58" fillId="0" borderId="0" xfId="2" applyFont="1" applyFill="1" applyBorder="1" applyAlignment="1">
      <alignment horizontal="left" vertical="center"/>
    </xf>
    <xf numFmtId="0" fontId="50" fillId="0" borderId="38" xfId="2" applyFont="1" applyFill="1" applyBorder="1" applyAlignment="1">
      <alignment horizontal="right" wrapText="1"/>
    </xf>
    <xf numFmtId="170" fontId="54" fillId="0" borderId="0" xfId="29096" applyNumberFormat="1" applyFont="1" applyFill="1" applyBorder="1" applyAlignment="1">
      <alignment vertical="center"/>
    </xf>
    <xf numFmtId="170" fontId="54" fillId="0" borderId="0" xfId="29096" applyNumberFormat="1" applyFont="1" applyBorder="1"/>
    <xf numFmtId="170" fontId="54" fillId="0" borderId="0" xfId="29096" applyNumberFormat="1" applyFont="1" applyFill="1" applyBorder="1"/>
    <xf numFmtId="0" fontId="50" fillId="0" borderId="38" xfId="2" applyFont="1" applyFill="1" applyBorder="1" applyAlignment="1">
      <alignment wrapText="1"/>
    </xf>
    <xf numFmtId="0" fontId="119" fillId="0" borderId="0" xfId="57339" applyFont="1" applyFill="1" applyBorder="1"/>
    <xf numFmtId="0" fontId="5" fillId="0" borderId="0" xfId="57340" applyFill="1" applyBorder="1"/>
    <xf numFmtId="0" fontId="119" fillId="0" borderId="0" xfId="57339" applyFont="1" applyBorder="1"/>
    <xf numFmtId="0" fontId="5" fillId="0" borderId="0" xfId="57340" applyFont="1" applyFill="1" applyBorder="1"/>
    <xf numFmtId="167" fontId="119" fillId="0" borderId="0" xfId="3730" applyNumberFormat="1" applyFont="1"/>
    <xf numFmtId="167" fontId="0" fillId="0" borderId="0" xfId="3730" applyNumberFormat="1" applyFont="1"/>
    <xf numFmtId="167" fontId="119" fillId="10" borderId="0" xfId="3730" applyNumberFormat="1" applyFont="1" applyFill="1"/>
    <xf numFmtId="0" fontId="92" fillId="0" borderId="0" xfId="57341" applyFont="1" applyBorder="1" applyAlignment="1">
      <alignment horizontal="right"/>
    </xf>
    <xf numFmtId="0" fontId="92" fillId="0" borderId="0" xfId="57341" applyFont="1" applyBorder="1" applyAlignment="1">
      <alignment horizontal="right" wrapText="1"/>
    </xf>
    <xf numFmtId="0" fontId="92" fillId="0" borderId="0" xfId="57341" applyFont="1" applyBorder="1" applyAlignment="1">
      <alignment horizontal="right" vertical="center"/>
    </xf>
    <xf numFmtId="0" fontId="92" fillId="0" borderId="0" xfId="57341" applyFont="1" applyBorder="1" applyAlignment="1">
      <alignment horizontal="right" vertical="center" wrapText="1"/>
    </xf>
    <xf numFmtId="0" fontId="92" fillId="0" borderId="0" xfId="57341" applyFont="1" applyBorder="1" applyAlignment="1">
      <alignment vertical="center"/>
    </xf>
    <xf numFmtId="0" fontId="92" fillId="0" borderId="0" xfId="57341" applyFont="1" applyBorder="1" applyAlignment="1"/>
    <xf numFmtId="0" fontId="88" fillId="0" borderId="0" xfId="57341" applyFont="1" applyFill="1" applyAlignment="1">
      <alignment vertical="center"/>
    </xf>
    <xf numFmtId="0" fontId="124" fillId="0" borderId="0" xfId="57341" applyFont="1" applyFill="1" applyAlignment="1">
      <alignment vertical="center"/>
    </xf>
    <xf numFmtId="9" fontId="63" fillId="0" borderId="0" xfId="3730" applyFont="1" applyFill="1" applyBorder="1" applyAlignment="1">
      <alignment vertical="center"/>
    </xf>
    <xf numFmtId="0" fontId="92" fillId="0" borderId="0" xfId="57341" applyFont="1" applyBorder="1" applyAlignment="1">
      <alignment horizontal="left" vertical="center" wrapText="1"/>
    </xf>
    <xf numFmtId="0" fontId="92" fillId="0" borderId="0" xfId="57341" applyFont="1" applyBorder="1" applyAlignment="1">
      <alignment horizontal="left" vertical="center"/>
    </xf>
    <xf numFmtId="0" fontId="99" fillId="0" borderId="0" xfId="57341" applyFont="1" applyFill="1" applyAlignment="1">
      <alignment horizontal="left"/>
    </xf>
    <xf numFmtId="0" fontId="124" fillId="0" borderId="0" xfId="57341" applyFont="1" applyFill="1" applyBorder="1" applyAlignment="1">
      <alignment vertical="center"/>
    </xf>
    <xf numFmtId="0" fontId="88" fillId="0" borderId="0" xfId="57341" applyFont="1" applyFill="1" applyBorder="1" applyAlignment="1">
      <alignment vertical="center"/>
    </xf>
    <xf numFmtId="0" fontId="99" fillId="0" borderId="0" xfId="57341" applyFont="1" applyFill="1" applyBorder="1" applyAlignment="1">
      <alignment horizontal="left"/>
    </xf>
    <xf numFmtId="0" fontId="92" fillId="0" borderId="38" xfId="57341" applyFont="1" applyBorder="1" applyAlignment="1">
      <alignment horizontal="right"/>
    </xf>
    <xf numFmtId="0" fontId="92" fillId="0" borderId="38" xfId="57341" applyFont="1" applyBorder="1" applyAlignment="1">
      <alignment horizontal="right" wrapText="1"/>
    </xf>
    <xf numFmtId="167" fontId="49" fillId="0" borderId="0" xfId="3730" applyNumberFormat="1" applyFont="1" applyBorder="1"/>
    <xf numFmtId="0" fontId="50" fillId="0" borderId="38" xfId="2" applyFont="1" applyFill="1" applyBorder="1" applyAlignment="1">
      <alignment horizontal="right" vertical="center"/>
    </xf>
    <xf numFmtId="0" fontId="50" fillId="0" borderId="38" xfId="2" applyFont="1" applyFill="1" applyBorder="1" applyAlignment="1">
      <alignment horizontal="right" vertical="center" wrapText="1"/>
    </xf>
    <xf numFmtId="0" fontId="50" fillId="0" borderId="38" xfId="2" applyFont="1" applyFill="1" applyBorder="1" applyAlignment="1">
      <alignment horizontal="right" vertical="top" wrapText="1"/>
    </xf>
    <xf numFmtId="0" fontId="50" fillId="0" borderId="38" xfId="2" applyFont="1" applyFill="1" applyBorder="1" applyAlignment="1">
      <alignment horizontal="left" vertical="center"/>
    </xf>
    <xf numFmtId="0" fontId="119" fillId="0" borderId="0" xfId="57339" applyFont="1"/>
    <xf numFmtId="167" fontId="45" fillId="0" borderId="0" xfId="3730" applyNumberFormat="1" applyFont="1" applyBorder="1"/>
    <xf numFmtId="0" fontId="50" fillId="0" borderId="2" xfId="9" applyFont="1" applyFill="1" applyBorder="1" applyAlignment="1">
      <alignment horizontal="right"/>
    </xf>
    <xf numFmtId="0" fontId="50" fillId="0" borderId="31" xfId="9" applyFont="1" applyFill="1" applyBorder="1" applyAlignment="1">
      <alignment horizontal="right" vertical="top" wrapText="1"/>
    </xf>
    <xf numFmtId="0" fontId="54" fillId="0" borderId="0" xfId="2" applyFont="1" applyFill="1" applyBorder="1" applyAlignment="1">
      <alignment horizontal="right" indent="1"/>
    </xf>
    <xf numFmtId="171" fontId="53" fillId="0" borderId="0" xfId="22" applyNumberFormat="1" applyFont="1" applyFill="1" applyBorder="1" applyAlignment="1">
      <alignment horizontal="right"/>
    </xf>
    <xf numFmtId="0" fontId="92" fillId="0" borderId="0" xfId="2" applyFont="1" applyBorder="1" applyAlignment="1">
      <alignment horizontal="right"/>
    </xf>
    <xf numFmtId="0" fontId="200" fillId="0" borderId="0" xfId="2" applyFont="1" applyBorder="1" applyAlignment="1">
      <alignment horizontal="left" vertical="center"/>
    </xf>
    <xf numFmtId="0" fontId="200" fillId="0" borderId="0" xfId="0" applyFont="1" applyBorder="1"/>
    <xf numFmtId="1" fontId="200" fillId="0" borderId="0" xfId="0" applyNumberFormat="1" applyFont="1" applyBorder="1"/>
    <xf numFmtId="1" fontId="200" fillId="0" borderId="0" xfId="0" applyNumberFormat="1" applyFont="1"/>
    <xf numFmtId="167" fontId="200" fillId="0" borderId="0" xfId="3730" applyNumberFormat="1" applyFont="1" applyBorder="1"/>
    <xf numFmtId="0" fontId="162" fillId="0" borderId="0" xfId="2" applyFont="1" applyFill="1" applyBorder="1" applyAlignment="1">
      <alignment horizontal="center"/>
    </xf>
    <xf numFmtId="164" fontId="53" fillId="0" borderId="0" xfId="22" applyNumberFormat="1" applyFont="1" applyFill="1" applyBorder="1" applyAlignment="1">
      <alignment horizontal="center"/>
    </xf>
    <xf numFmtId="0" fontId="0" fillId="0" borderId="0" xfId="0" applyFill="1" applyBorder="1" applyAlignment="1">
      <alignment horizontal="center"/>
    </xf>
    <xf numFmtId="167" fontId="53" fillId="0" borderId="0" xfId="3730" applyNumberFormat="1" applyFont="1" applyFill="1" applyBorder="1" applyAlignment="1">
      <alignment horizontal="center"/>
    </xf>
    <xf numFmtId="167" fontId="0" fillId="0" borderId="0" xfId="3730" applyNumberFormat="1" applyFont="1" applyFill="1" applyBorder="1" applyAlignment="1">
      <alignment horizontal="center"/>
    </xf>
    <xf numFmtId="1" fontId="0" fillId="0" borderId="0" xfId="0" applyNumberFormat="1" applyFill="1" applyBorder="1" applyAlignment="1">
      <alignment horizontal="center"/>
    </xf>
    <xf numFmtId="167" fontId="54" fillId="0" borderId="0" xfId="3730" applyNumberFormat="1" applyFont="1" applyFill="1" applyBorder="1" applyAlignment="1">
      <alignment horizontal="center"/>
    </xf>
    <xf numFmtId="164" fontId="119" fillId="0" borderId="0" xfId="57323" applyNumberFormat="1" applyFont="1" applyFill="1" applyBorder="1" applyAlignment="1">
      <alignment horizontal="right" vertical="top"/>
    </xf>
    <xf numFmtId="0" fontId="240" fillId="0" borderId="0" xfId="0" applyFont="1" applyAlignment="1">
      <alignment horizontal="left"/>
    </xf>
    <xf numFmtId="0" fontId="69" fillId="0" borderId="0" xfId="0" applyFont="1" applyFill="1" applyBorder="1"/>
    <xf numFmtId="0" fontId="46" fillId="0" borderId="0" xfId="0" applyFont="1" applyAlignment="1">
      <alignment horizontal="right"/>
    </xf>
    <xf numFmtId="164" fontId="54" fillId="0" borderId="0" xfId="57323" applyNumberFormat="1" applyFont="1" applyFill="1" applyBorder="1" applyAlignment="1">
      <alignment horizontal="right" vertical="center"/>
    </xf>
    <xf numFmtId="0" fontId="46" fillId="10" borderId="0" xfId="0" applyFont="1" applyFill="1" applyAlignment="1">
      <alignment horizontal="right"/>
    </xf>
    <xf numFmtId="2" fontId="119" fillId="10" borderId="0" xfId="0" applyNumberFormat="1" applyFont="1" applyFill="1"/>
    <xf numFmtId="0" fontId="162" fillId="0" borderId="0" xfId="0" applyFont="1" applyFill="1" applyAlignment="1">
      <alignment vertical="center"/>
    </xf>
    <xf numFmtId="1" fontId="93" fillId="0" borderId="30" xfId="2" applyNumberFormat="1" applyFont="1" applyFill="1" applyBorder="1" applyAlignment="1">
      <alignment horizontal="right" vertical="center" indent="1"/>
    </xf>
    <xf numFmtId="1" fontId="93" fillId="0" borderId="0" xfId="2" applyNumberFormat="1" applyFont="1" applyFill="1" applyBorder="1" applyAlignment="1">
      <alignment horizontal="right" vertical="center" indent="1"/>
    </xf>
    <xf numFmtId="0" fontId="119" fillId="0" borderId="0" xfId="7199" applyFont="1"/>
    <xf numFmtId="1" fontId="74" fillId="0" borderId="0" xfId="7199" applyNumberFormat="1" applyFont="1" applyFill="1" applyBorder="1" applyAlignment="1">
      <alignment horizontal="left" vertical="center"/>
    </xf>
    <xf numFmtId="0" fontId="50" fillId="0" borderId="0" xfId="2" applyFont="1" applyAlignment="1">
      <alignment horizontal="right"/>
    </xf>
    <xf numFmtId="0" fontId="244" fillId="0" borderId="0" xfId="7199" applyFont="1" applyBorder="1" applyAlignment="1">
      <alignment horizontal="left" vertical="center"/>
    </xf>
    <xf numFmtId="0" fontId="57" fillId="0" borderId="0" xfId="2" applyFont="1" applyFill="1" applyBorder="1"/>
    <xf numFmtId="0" fontId="54" fillId="0" borderId="38" xfId="14" applyFont="1" applyFill="1" applyBorder="1" applyAlignment="1">
      <alignment vertical="top"/>
    </xf>
    <xf numFmtId="0" fontId="124" fillId="0" borderId="2" xfId="57315" applyFont="1" applyFill="1" applyBorder="1" applyAlignment="1">
      <alignment horizontal="left" vertical="top"/>
    </xf>
    <xf numFmtId="0" fontId="88" fillId="0" borderId="2" xfId="14" applyFont="1" applyFill="1" applyBorder="1" applyAlignment="1"/>
    <xf numFmtId="164" fontId="54" fillId="0" borderId="0" xfId="5" applyNumberFormat="1" applyFont="1" applyFill="1" applyBorder="1" applyAlignment="1">
      <alignment horizontal="right" vertical="top"/>
    </xf>
    <xf numFmtId="49" fontId="162" fillId="0" borderId="0" xfId="2" applyNumberFormat="1" applyFont="1" applyFill="1" applyBorder="1" applyAlignment="1">
      <alignment horizontal="left" vertical="center"/>
    </xf>
    <xf numFmtId="165" fontId="162" fillId="0" borderId="0" xfId="2" applyNumberFormat="1" applyFont="1" applyFill="1" applyAlignment="1">
      <alignment vertical="center"/>
    </xf>
    <xf numFmtId="0" fontId="50" fillId="0" borderId="0" xfId="9" applyFont="1" applyFill="1" applyBorder="1" applyAlignment="1">
      <alignment horizontal="right" wrapText="1"/>
    </xf>
    <xf numFmtId="3" fontId="54" fillId="0" borderId="0" xfId="2" applyNumberFormat="1" applyFont="1" applyFill="1" applyBorder="1" applyAlignment="1">
      <alignment horizontal="right" vertical="center"/>
    </xf>
    <xf numFmtId="3" fontId="54" fillId="0" borderId="0" xfId="5" applyNumberFormat="1" applyFont="1" applyFill="1" applyBorder="1" applyAlignment="1">
      <alignment horizontal="right" vertical="top"/>
    </xf>
    <xf numFmtId="0" fontId="54" fillId="0" borderId="0" xfId="7199" applyFont="1" applyFill="1" applyAlignment="1"/>
    <xf numFmtId="0" fontId="246" fillId="0" borderId="0" xfId="2" applyFont="1" applyFill="1" applyBorder="1" applyAlignment="1">
      <alignment horizontal="left" vertical="center"/>
    </xf>
    <xf numFmtId="0" fontId="93" fillId="0" borderId="0" xfId="7199" applyFont="1" applyFill="1"/>
    <xf numFmtId="0" fontId="93" fillId="0" borderId="0" xfId="7199" applyFont="1" applyBorder="1"/>
    <xf numFmtId="0" fontId="93" fillId="0" borderId="31" xfId="7199" applyFont="1" applyFill="1" applyBorder="1"/>
    <xf numFmtId="0" fontId="93" fillId="0" borderId="31" xfId="23" applyFont="1" applyFill="1" applyBorder="1" applyAlignment="1">
      <alignment vertical="center"/>
    </xf>
    <xf numFmtId="0" fontId="246" fillId="0" borderId="0" xfId="7199" applyFont="1" applyBorder="1" applyAlignment="1">
      <alignment horizontal="left" vertical="top"/>
    </xf>
    <xf numFmtId="0" fontId="93" fillId="0" borderId="0" xfId="7199" applyFont="1" applyFill="1" applyBorder="1" applyAlignment="1"/>
    <xf numFmtId="0" fontId="93" fillId="0" borderId="0" xfId="23" applyFont="1" applyBorder="1" applyAlignment="1">
      <alignment vertical="center"/>
    </xf>
    <xf numFmtId="0" fontId="93" fillId="0" borderId="2" xfId="7199" applyFont="1" applyFill="1" applyBorder="1" applyAlignment="1">
      <alignment horizontal="right" indent="1"/>
    </xf>
    <xf numFmtId="0" fontId="90" fillId="0" borderId="0" xfId="2" applyFont="1" applyFill="1" applyBorder="1" applyAlignment="1">
      <alignment horizontal="left" vertical="top"/>
    </xf>
    <xf numFmtId="0" fontId="173" fillId="0" borderId="0" xfId="0" applyFont="1" applyFill="1" applyAlignment="1">
      <alignment horizontal="left" vertical="center" indent="3"/>
    </xf>
    <xf numFmtId="0" fontId="93" fillId="0" borderId="4" xfId="0" applyFont="1" applyFill="1" applyBorder="1"/>
    <xf numFmtId="0" fontId="93" fillId="0" borderId="4" xfId="23" applyFont="1" applyFill="1" applyBorder="1" applyAlignment="1">
      <alignment vertical="center"/>
    </xf>
    <xf numFmtId="0" fontId="63" fillId="0" borderId="0" xfId="2" applyFont="1" applyBorder="1"/>
    <xf numFmtId="0" fontId="54" fillId="0" borderId="0" xfId="20" applyFont="1" applyAlignment="1">
      <alignment vertical="center" wrapText="1"/>
    </xf>
    <xf numFmtId="0" fontId="58" fillId="0" borderId="38" xfId="2" applyFont="1" applyFill="1" applyBorder="1" applyAlignment="1">
      <alignment horizontal="right"/>
    </xf>
    <xf numFmtId="0" fontId="90" fillId="0" borderId="0" xfId="2" applyFont="1" applyFill="1" applyBorder="1" applyAlignment="1">
      <alignment horizontal="right"/>
    </xf>
    <xf numFmtId="0" fontId="63" fillId="0" borderId="0" xfId="2" applyFont="1" applyFill="1"/>
    <xf numFmtId="0" fontId="50" fillId="0" borderId="0" xfId="2" applyFont="1" applyFill="1" applyBorder="1" applyAlignment="1">
      <alignment horizontal="right" vertical="top" wrapText="1"/>
    </xf>
    <xf numFmtId="0" fontId="92" fillId="0" borderId="0" xfId="82" applyFont="1" applyFill="1" applyBorder="1" applyAlignment="1">
      <alignment horizontal="right" vertical="center"/>
    </xf>
    <xf numFmtId="0" fontId="92" fillId="0" borderId="0" xfId="82" applyFont="1" applyFill="1" applyBorder="1" applyAlignment="1">
      <alignment horizontal="right" vertical="center" wrapText="1"/>
    </xf>
    <xf numFmtId="0" fontId="50" fillId="0" borderId="3" xfId="2" applyFont="1" applyFill="1" applyBorder="1" applyAlignment="1">
      <alignment horizontal="right" vertical="top"/>
    </xf>
    <xf numFmtId="0" fontId="58" fillId="0" borderId="31" xfId="2" applyFont="1" applyFill="1" applyBorder="1" applyAlignment="1">
      <alignment horizontal="left"/>
    </xf>
    <xf numFmtId="0" fontId="45" fillId="0" borderId="0" xfId="7199" applyAlignment="1">
      <alignment vertical="top" wrapText="1"/>
    </xf>
    <xf numFmtId="0" fontId="54" fillId="0" borderId="0" xfId="7199" applyFont="1" applyFill="1" applyAlignment="1">
      <alignment horizontal="right" indent="1"/>
    </xf>
    <xf numFmtId="164" fontId="54" fillId="0" borderId="0" xfId="7199" applyNumberFormat="1" applyFont="1" applyFill="1" applyBorder="1" applyAlignment="1">
      <alignment horizontal="right" indent="1"/>
    </xf>
    <xf numFmtId="0" fontId="124" fillId="0" borderId="31" xfId="57315" applyFont="1" applyFill="1" applyBorder="1" applyAlignment="1">
      <alignment horizontal="left" vertical="top"/>
    </xf>
    <xf numFmtId="0" fontId="50" fillId="0" borderId="0" xfId="2" applyFont="1" applyFill="1" applyBorder="1" applyAlignment="1">
      <alignment horizontal="right" vertical="top"/>
    </xf>
    <xf numFmtId="49" fontId="50" fillId="0" borderId="3" xfId="2" applyNumberFormat="1" applyFont="1" applyFill="1" applyBorder="1" applyAlignment="1">
      <alignment vertical="top"/>
    </xf>
    <xf numFmtId="49" fontId="50" fillId="0" borderId="3" xfId="2" applyNumberFormat="1" applyFont="1" applyFill="1" applyBorder="1" applyAlignment="1">
      <alignment horizontal="right" vertical="top" wrapText="1"/>
    </xf>
    <xf numFmtId="0" fontId="50" fillId="0" borderId="0" xfId="2" applyFont="1" applyBorder="1" applyAlignment="1">
      <alignment horizontal="right" vertical="top"/>
    </xf>
    <xf numFmtId="0" fontId="50" fillId="0" borderId="39" xfId="2" applyFont="1" applyFill="1" applyBorder="1" applyAlignment="1">
      <alignment horizontal="left" vertical="top" wrapText="1"/>
    </xf>
    <xf numFmtId="164" fontId="54" fillId="0" borderId="0" xfId="0" applyNumberFormat="1" applyFont="1" applyFill="1" applyAlignment="1">
      <alignment horizontal="right" indent="1"/>
    </xf>
    <xf numFmtId="1" fontId="54" fillId="0" borderId="30" xfId="2" applyNumberFormat="1" applyFont="1" applyFill="1" applyBorder="1" applyAlignment="1">
      <alignment horizontal="right" vertical="center" indent="1"/>
    </xf>
    <xf numFmtId="164" fontId="54" fillId="0" borderId="10" xfId="0" applyNumberFormat="1" applyFont="1" applyFill="1" applyBorder="1" applyAlignment="1">
      <alignment horizontal="right" indent="1"/>
    </xf>
    <xf numFmtId="164" fontId="54" fillId="0" borderId="0" xfId="0" applyNumberFormat="1" applyFont="1" applyFill="1" applyBorder="1" applyAlignment="1">
      <alignment horizontal="right" indent="1"/>
    </xf>
    <xf numFmtId="0" fontId="0" fillId="0" borderId="30" xfId="0" applyBorder="1"/>
    <xf numFmtId="49" fontId="58" fillId="0" borderId="0" xfId="2" applyNumberFormat="1" applyFont="1" applyFill="1" applyBorder="1" applyAlignment="1">
      <alignment horizontal="left" vertical="center" indent="1"/>
    </xf>
    <xf numFmtId="0" fontId="162" fillId="0" borderId="0" xfId="2" applyFont="1" applyFill="1" applyAlignment="1"/>
    <xf numFmtId="0" fontId="162" fillId="0" borderId="0" xfId="2" applyFont="1" applyAlignment="1"/>
    <xf numFmtId="165" fontId="162" fillId="0" borderId="0" xfId="2" applyNumberFormat="1" applyFont="1" applyFill="1" applyAlignment="1"/>
    <xf numFmtId="165" fontId="162" fillId="0" borderId="0" xfId="2" quotePrefix="1" applyNumberFormat="1" applyFont="1" applyFill="1" applyAlignment="1">
      <alignment horizontal="right"/>
    </xf>
    <xf numFmtId="0" fontId="162" fillId="0" borderId="0" xfId="0" applyFont="1" applyFill="1" applyBorder="1" applyAlignment="1"/>
    <xf numFmtId="3" fontId="162" fillId="0" borderId="0" xfId="2" applyNumberFormat="1" applyFont="1" applyBorder="1" applyAlignment="1">
      <alignment horizontal="right"/>
    </xf>
    <xf numFmtId="0" fontId="162" fillId="0" borderId="0" xfId="0" applyFont="1" applyBorder="1" applyAlignment="1"/>
    <xf numFmtId="0" fontId="163" fillId="0" borderId="0" xfId="2" applyFont="1" applyFill="1" applyAlignment="1">
      <alignment horizontal="left"/>
    </xf>
    <xf numFmtId="0" fontId="162" fillId="0" borderId="0" xfId="7199" applyFont="1" applyBorder="1" applyAlignment="1">
      <alignment vertical="center"/>
    </xf>
    <xf numFmtId="0" fontId="171" fillId="0" borderId="0" xfId="2" applyFont="1"/>
    <xf numFmtId="0" fontId="162" fillId="0" borderId="0" xfId="7199" applyFont="1" applyFill="1" applyAlignment="1">
      <alignment vertical="center"/>
    </xf>
    <xf numFmtId="0" fontId="93" fillId="0" borderId="0" xfId="7199" applyFont="1" applyFill="1" applyBorder="1"/>
    <xf numFmtId="0" fontId="92" fillId="0" borderId="0" xfId="2" applyFont="1" applyFill="1" applyBorder="1" applyAlignment="1">
      <alignment horizontal="right"/>
    </xf>
    <xf numFmtId="0" fontId="200" fillId="0" borderId="0" xfId="0" applyFont="1" applyFill="1" applyBorder="1"/>
    <xf numFmtId="0" fontId="200" fillId="0" borderId="0" xfId="7199" applyFont="1" applyFill="1"/>
    <xf numFmtId="0" fontId="200" fillId="0" borderId="0" xfId="7199" applyFont="1" applyFill="1" applyBorder="1"/>
    <xf numFmtId="0" fontId="54" fillId="0" borderId="0" xfId="7199" applyFont="1" applyFill="1" applyBorder="1"/>
    <xf numFmtId="0" fontId="110" fillId="0" borderId="0" xfId="9" applyFont="1" applyFill="1"/>
    <xf numFmtId="0" fontId="110" fillId="0" borderId="0" xfId="9" applyFont="1"/>
    <xf numFmtId="164" fontId="93" fillId="0" borderId="2" xfId="3" applyNumberFormat="1" applyFont="1" applyFill="1" applyBorder="1" applyAlignment="1">
      <alignment horizontal="right" vertical="top" indent="1"/>
    </xf>
    <xf numFmtId="164" fontId="93" fillId="0" borderId="0" xfId="3" applyNumberFormat="1" applyFont="1" applyFill="1" applyBorder="1" applyAlignment="1">
      <alignment horizontal="right" vertical="top" indent="1"/>
    </xf>
    <xf numFmtId="0" fontId="93" fillId="0" borderId="0" xfId="7199" applyFont="1" applyFill="1" applyBorder="1" applyAlignment="1">
      <alignment horizontal="right" indent="1"/>
    </xf>
    <xf numFmtId="165" fontId="54" fillId="0" borderId="0" xfId="22" applyNumberFormat="1" applyFont="1" applyFill="1" applyBorder="1" applyAlignment="1">
      <alignment vertical="center"/>
    </xf>
    <xf numFmtId="171" fontId="54" fillId="0" borderId="0" xfId="8" applyNumberFormat="1" applyFont="1" applyFill="1" applyBorder="1" applyAlignment="1">
      <alignment horizontal="right" vertical="top"/>
    </xf>
    <xf numFmtId="165" fontId="88" fillId="0" borderId="0" xfId="82" applyNumberFormat="1" applyFont="1" applyFill="1" applyAlignment="1">
      <alignment vertical="center"/>
    </xf>
    <xf numFmtId="168" fontId="53" fillId="0" borderId="0" xfId="11" applyNumberFormat="1" applyFont="1" applyFill="1" applyBorder="1" applyAlignment="1">
      <alignment horizontal="right" vertical="center"/>
    </xf>
    <xf numFmtId="0" fontId="50" fillId="0" borderId="0" xfId="2" applyFont="1" applyFill="1" applyAlignment="1">
      <alignment horizontal="left"/>
    </xf>
    <xf numFmtId="0" fontId="54" fillId="0" borderId="0" xfId="2" applyFont="1" applyFill="1"/>
    <xf numFmtId="0" fontId="45" fillId="0" borderId="0" xfId="2" applyFont="1" applyFill="1" applyAlignment="1">
      <alignment horizontal="left"/>
    </xf>
    <xf numFmtId="0" fontId="46" fillId="0" borderId="0" xfId="2" applyFont="1" applyFill="1"/>
    <xf numFmtId="0" fontId="169" fillId="0" borderId="0" xfId="2" applyFont="1" applyFill="1" applyBorder="1" applyAlignment="1">
      <alignment horizontal="left"/>
    </xf>
    <xf numFmtId="0" fontId="50" fillId="0" borderId="0" xfId="2" applyFont="1" applyBorder="1" applyAlignment="1">
      <alignment horizontal="right" wrapText="1"/>
    </xf>
    <xf numFmtId="0" fontId="50" fillId="0" borderId="38" xfId="2" applyFont="1" applyFill="1" applyBorder="1" applyAlignment="1">
      <alignment horizontal="left" wrapText="1"/>
    </xf>
    <xf numFmtId="0" fontId="45" fillId="0" borderId="0" xfId="7199" applyFill="1" applyAlignment="1">
      <alignment horizontal="center"/>
    </xf>
    <xf numFmtId="0" fontId="54" fillId="0" borderId="0" xfId="0" applyFont="1"/>
    <xf numFmtId="0" fontId="54" fillId="0" borderId="10" xfId="7199" applyFont="1" applyFill="1" applyBorder="1" applyAlignment="1">
      <alignment horizontal="right"/>
    </xf>
    <xf numFmtId="0" fontId="93" fillId="0" borderId="38" xfId="14" applyFont="1" applyFill="1" applyBorder="1" applyAlignment="1">
      <alignment vertical="top"/>
    </xf>
    <xf numFmtId="0" fontId="66" fillId="0" borderId="0" xfId="7199" applyFont="1" applyFill="1" applyAlignment="1">
      <alignment vertical="center"/>
    </xf>
    <xf numFmtId="0" fontId="92" fillId="0" borderId="0" xfId="57344" applyFont="1" applyFill="1" applyBorder="1" applyAlignment="1">
      <alignment horizontal="right"/>
    </xf>
    <xf numFmtId="0" fontId="92" fillId="0" borderId="0" xfId="57344" applyFont="1" applyFill="1" applyBorder="1" applyAlignment="1">
      <alignment horizontal="right" wrapText="1"/>
    </xf>
    <xf numFmtId="0" fontId="99" fillId="0" borderId="0" xfId="57344" applyFont="1" applyFill="1" applyAlignment="1">
      <alignment horizontal="left"/>
    </xf>
    <xf numFmtId="165" fontId="54" fillId="0" borderId="0" xfId="139" applyNumberFormat="1" applyFont="1" applyFill="1" applyBorder="1" applyAlignment="1">
      <alignment vertical="center"/>
    </xf>
    <xf numFmtId="0" fontId="86" fillId="45" borderId="17" xfId="7199" applyFont="1" applyFill="1" applyBorder="1" applyAlignment="1">
      <alignment horizontal="center" vertical="center" wrapText="1"/>
    </xf>
    <xf numFmtId="0" fontId="45" fillId="45" borderId="0" xfId="7199" applyFill="1" applyAlignment="1">
      <alignment wrapText="1"/>
    </xf>
    <xf numFmtId="0" fontId="45" fillId="45" borderId="16" xfId="7199" applyFill="1" applyBorder="1" applyAlignment="1">
      <alignment wrapText="1"/>
    </xf>
    <xf numFmtId="0" fontId="86" fillId="0" borderId="15" xfId="7199" applyFont="1" applyBorder="1" applyAlignment="1">
      <alignment horizontal="center" vertical="center" wrapText="1"/>
    </xf>
    <xf numFmtId="0" fontId="86" fillId="0" borderId="14" xfId="7199" applyFont="1" applyBorder="1" applyAlignment="1">
      <alignment horizontal="center" vertical="center" wrapText="1"/>
    </xf>
    <xf numFmtId="0" fontId="51" fillId="0" borderId="14" xfId="7199" applyFont="1" applyFill="1" applyBorder="1" applyAlignment="1">
      <alignment horizontal="left" vertical="center" wrapText="1"/>
    </xf>
    <xf numFmtId="0" fontId="51" fillId="0" borderId="13" xfId="7199" applyFont="1" applyFill="1" applyBorder="1" applyAlignment="1">
      <alignment horizontal="left" vertical="center" wrapText="1"/>
    </xf>
    <xf numFmtId="9" fontId="86" fillId="0" borderId="35" xfId="7199" applyNumberFormat="1" applyFont="1" applyBorder="1" applyAlignment="1">
      <alignment horizontal="center" vertical="center" wrapText="1"/>
    </xf>
    <xf numFmtId="0" fontId="86" fillId="0" borderId="12" xfId="7199" applyFont="1" applyBorder="1" applyAlignment="1">
      <alignment horizontal="center" vertical="center" wrapText="1"/>
    </xf>
    <xf numFmtId="9" fontId="45" fillId="0" borderId="16" xfId="7199" applyNumberFormat="1" applyBorder="1" applyAlignment="1">
      <alignment horizontal="center" vertical="center" wrapText="1"/>
    </xf>
    <xf numFmtId="9" fontId="45" fillId="0" borderId="29" xfId="7199" applyNumberFormat="1" applyFont="1" applyBorder="1" applyAlignment="1">
      <alignment horizontal="center" vertical="center" wrapText="1"/>
    </xf>
    <xf numFmtId="0" fontId="45" fillId="0" borderId="0" xfId="57345" applyFont="1" applyFill="1" applyBorder="1" applyAlignment="1"/>
    <xf numFmtId="0" fontId="213" fillId="0" borderId="0" xfId="57345" applyFont="1" applyFill="1" applyBorder="1" applyAlignment="1">
      <alignment horizontal="left" vertical="top"/>
    </xf>
    <xf numFmtId="171" fontId="213" fillId="0" borderId="0" xfId="57345" applyNumberFormat="1" applyFont="1" applyFill="1" applyBorder="1" applyAlignment="1">
      <alignment horizontal="right" vertical="top"/>
    </xf>
    <xf numFmtId="0" fontId="45" fillId="0" borderId="0" xfId="7199" applyAlignment="1">
      <alignment horizontal="center" vertical="center" wrapText="1"/>
    </xf>
    <xf numFmtId="0" fontId="213" fillId="0" borderId="0" xfId="57345" applyFont="1" applyFill="1" applyBorder="1" applyAlignment="1">
      <alignment horizontal="center"/>
    </xf>
    <xf numFmtId="0" fontId="187" fillId="0" borderId="0" xfId="57345" applyFont="1" applyFill="1" applyBorder="1" applyAlignment="1">
      <alignment vertical="center"/>
    </xf>
    <xf numFmtId="9" fontId="45" fillId="0" borderId="29" xfId="7199" applyNumberFormat="1" applyBorder="1" applyAlignment="1">
      <alignment horizontal="center" vertical="center" wrapText="1"/>
    </xf>
    <xf numFmtId="0" fontId="45" fillId="0" borderId="29" xfId="7199" applyBorder="1" applyAlignment="1">
      <alignment wrapText="1"/>
    </xf>
    <xf numFmtId="9" fontId="186" fillId="0" borderId="42" xfId="3730" applyNumberFormat="1" applyFont="1" applyBorder="1"/>
    <xf numFmtId="164" fontId="187" fillId="0" borderId="38" xfId="57345" applyNumberFormat="1" applyFont="1" applyFill="1" applyBorder="1" applyAlignment="1">
      <alignment horizontal="right" vertical="top"/>
    </xf>
    <xf numFmtId="0" fontId="187" fillId="0" borderId="43" xfId="57345" applyFont="1" applyFill="1" applyBorder="1" applyAlignment="1">
      <alignment horizontal="left" vertical="top"/>
    </xf>
    <xf numFmtId="0" fontId="51" fillId="0" borderId="33" xfId="7199" applyFont="1" applyBorder="1" applyAlignment="1">
      <alignment horizontal="center" vertical="center"/>
    </xf>
    <xf numFmtId="0" fontId="51" fillId="0" borderId="44" xfId="7199" applyFont="1" applyBorder="1" applyAlignment="1">
      <alignment horizontal="center" vertical="center"/>
    </xf>
    <xf numFmtId="0" fontId="51" fillId="0" borderId="44" xfId="7199" applyFont="1" applyBorder="1" applyAlignment="1">
      <alignment vertical="center"/>
    </xf>
    <xf numFmtId="0" fontId="51" fillId="0" borderId="32" xfId="7199" applyFont="1" applyBorder="1" applyAlignment="1">
      <alignment vertical="center"/>
    </xf>
    <xf numFmtId="9" fontId="119" fillId="0" borderId="45" xfId="3730" applyNumberFormat="1" applyFont="1" applyBorder="1"/>
    <xf numFmtId="164" fontId="213" fillId="0" borderId="0" xfId="57345" applyNumberFormat="1" applyFont="1" applyFill="1" applyBorder="1" applyAlignment="1">
      <alignment horizontal="right" vertical="top"/>
    </xf>
    <xf numFmtId="0" fontId="213" fillId="0" borderId="46" xfId="57345" applyFont="1" applyFill="1" applyBorder="1" applyAlignment="1">
      <alignment horizontal="left" vertical="top"/>
    </xf>
    <xf numFmtId="9" fontId="45" fillId="0" borderId="0" xfId="7199" applyNumberFormat="1"/>
    <xf numFmtId="0" fontId="176" fillId="0" borderId="0" xfId="7199" applyFont="1" applyFill="1" applyAlignment="1">
      <alignment horizontal="left" vertical="center" indent="3"/>
    </xf>
    <xf numFmtId="0" fontId="45" fillId="0" borderId="45" xfId="7199" applyBorder="1"/>
    <xf numFmtId="0" fontId="213" fillId="0" borderId="46" xfId="57345" applyFont="1" applyFill="1" applyBorder="1" applyAlignment="1">
      <alignment horizontal="left" vertical="center"/>
    </xf>
    <xf numFmtId="9" fontId="119" fillId="0" borderId="47" xfId="3730" applyNumberFormat="1" applyFont="1" applyBorder="1"/>
    <xf numFmtId="164" fontId="213" fillId="0" borderId="31" xfId="57345" applyNumberFormat="1" applyFont="1" applyFill="1" applyBorder="1" applyAlignment="1">
      <alignment horizontal="right" vertical="top"/>
    </xf>
    <xf numFmtId="0" fontId="213" fillId="0" borderId="48" xfId="57345" applyFont="1" applyFill="1" applyBorder="1" applyAlignment="1">
      <alignment horizontal="left" vertical="top"/>
    </xf>
    <xf numFmtId="0" fontId="45" fillId="0" borderId="47" xfId="7199" applyBorder="1"/>
    <xf numFmtId="0" fontId="248" fillId="0" borderId="0" xfId="7199" applyFont="1" applyAlignment="1">
      <alignment horizontal="right" vertical="center"/>
    </xf>
    <xf numFmtId="0" fontId="248" fillId="0" borderId="0" xfId="7199" applyFont="1" applyAlignment="1">
      <alignment vertical="center"/>
    </xf>
    <xf numFmtId="0" fontId="229" fillId="0" borderId="0" xfId="2" applyFont="1" applyFill="1" applyBorder="1" applyAlignment="1">
      <alignment horizontal="left" vertical="center" indent="3"/>
    </xf>
    <xf numFmtId="0" fontId="200" fillId="0" borderId="0" xfId="0" applyFont="1" applyFill="1" applyAlignment="1"/>
    <xf numFmtId="0" fontId="200" fillId="0" borderId="0" xfId="0" applyFont="1" applyFill="1" applyAlignment="1">
      <alignment horizontal="left" vertical="center" indent="3"/>
    </xf>
    <xf numFmtId="0" fontId="251" fillId="0" borderId="0" xfId="2" applyFont="1" applyFill="1" applyBorder="1" applyAlignment="1">
      <alignment horizontal="left" vertical="top"/>
    </xf>
    <xf numFmtId="0" fontId="92" fillId="0" borderId="0" xfId="2" applyFont="1" applyFill="1" applyBorder="1" applyAlignment="1">
      <alignment horizontal="left"/>
    </xf>
    <xf numFmtId="0" fontId="92" fillId="0" borderId="0" xfId="57312" applyFont="1" applyFill="1" applyBorder="1" applyAlignment="1">
      <alignment horizontal="right" vertical="top" wrapText="1"/>
    </xf>
    <xf numFmtId="0" fontId="99" fillId="0" borderId="0" xfId="2" applyFont="1" applyFill="1" applyBorder="1" applyAlignment="1">
      <alignment horizontal="left" vertical="center"/>
    </xf>
    <xf numFmtId="1" fontId="99" fillId="0" borderId="0" xfId="0" applyNumberFormat="1" applyFont="1" applyFill="1" applyBorder="1" applyAlignment="1">
      <alignment horizontal="left" vertical="center"/>
    </xf>
    <xf numFmtId="1" fontId="99" fillId="0" borderId="0" xfId="2" applyNumberFormat="1" applyFont="1" applyFill="1" applyBorder="1" applyAlignment="1">
      <alignment horizontal="left" vertical="center"/>
    </xf>
    <xf numFmtId="0" fontId="252" fillId="0" borderId="2" xfId="2" applyFont="1" applyFill="1" applyBorder="1" applyAlignment="1">
      <alignment horizontal="left"/>
    </xf>
    <xf numFmtId="0" fontId="88" fillId="0" borderId="2" xfId="2" applyFont="1" applyFill="1" applyBorder="1" applyAlignment="1">
      <alignment horizontal="right" indent="1"/>
    </xf>
    <xf numFmtId="0" fontId="252" fillId="0" borderId="0" xfId="2" applyFont="1" applyFill="1" applyAlignment="1">
      <alignment horizontal="left"/>
    </xf>
    <xf numFmtId="0" fontId="88" fillId="0" borderId="0" xfId="2" applyFont="1" applyFill="1" applyBorder="1" applyAlignment="1">
      <alignment horizontal="right" indent="1"/>
    </xf>
    <xf numFmtId="0" fontId="252" fillId="0" borderId="0" xfId="57336" applyFont="1" applyFill="1" applyBorder="1" applyAlignment="1">
      <alignment horizontal="left"/>
    </xf>
    <xf numFmtId="165" fontId="88" fillId="0" borderId="0" xfId="2" applyNumberFormat="1" applyFont="1" applyFill="1" applyAlignment="1">
      <alignment vertical="center"/>
    </xf>
    <xf numFmtId="49" fontId="252" fillId="0" borderId="0" xfId="2" applyNumberFormat="1" applyFont="1" applyFill="1" applyBorder="1" applyAlignment="1">
      <alignment horizontal="left" vertical="center" indent="1"/>
    </xf>
    <xf numFmtId="0" fontId="252" fillId="0" borderId="0" xfId="2" applyFont="1" applyFill="1" applyBorder="1" applyAlignment="1">
      <alignment vertical="center" wrapText="1"/>
    </xf>
    <xf numFmtId="0" fontId="50" fillId="0" borderId="38" xfId="2" applyFont="1" applyFill="1" applyBorder="1" applyAlignment="1">
      <alignment horizontal="right" vertical="top" wrapText="1"/>
    </xf>
    <xf numFmtId="0" fontId="252" fillId="0" borderId="0" xfId="2" applyFont="1" applyFill="1" applyBorder="1" applyAlignment="1">
      <alignment horizontal="right" vertical="center" wrapText="1" indent="1"/>
    </xf>
    <xf numFmtId="0" fontId="92" fillId="0" borderId="0" xfId="57312" applyFont="1" applyFill="1" applyBorder="1" applyAlignment="1">
      <alignment horizontal="right" vertical="top" wrapText="1" indent="1"/>
    </xf>
    <xf numFmtId="0" fontId="50" fillId="0" borderId="38" xfId="2" applyFont="1" applyFill="1" applyBorder="1" applyAlignment="1">
      <alignment horizontal="right" vertical="top"/>
    </xf>
    <xf numFmtId="0" fontId="54" fillId="0" borderId="30" xfId="2" applyFont="1" applyFill="1" applyBorder="1" applyAlignment="1">
      <alignment horizontal="right" vertical="center" indent="2"/>
    </xf>
    <xf numFmtId="0" fontId="54" fillId="0" borderId="0" xfId="2" applyFont="1" applyFill="1" applyBorder="1" applyAlignment="1">
      <alignment horizontal="right" vertical="center" indent="2"/>
    </xf>
    <xf numFmtId="0" fontId="58" fillId="0" borderId="0" xfId="2" applyFont="1" applyFill="1" applyBorder="1" applyAlignment="1">
      <alignment horizontal="right" vertical="center" wrapText="1"/>
    </xf>
    <xf numFmtId="0" fontId="93" fillId="0" borderId="2" xfId="23" applyFont="1" applyFill="1" applyBorder="1" applyAlignment="1">
      <alignment horizontal="right" vertical="center"/>
    </xf>
    <xf numFmtId="0" fontId="93" fillId="0" borderId="31" xfId="23" applyFont="1" applyFill="1" applyBorder="1" applyAlignment="1">
      <alignment horizontal="right" vertical="center"/>
    </xf>
    <xf numFmtId="165" fontId="88" fillId="0" borderId="0" xfId="2" applyNumberFormat="1" applyFont="1" applyFill="1" applyBorder="1" applyAlignment="1">
      <alignment horizontal="right" vertical="center"/>
    </xf>
    <xf numFmtId="165" fontId="88" fillId="0" borderId="0" xfId="139" applyNumberFormat="1" applyFont="1" applyFill="1" applyAlignment="1">
      <alignment vertical="center"/>
    </xf>
    <xf numFmtId="0" fontId="252" fillId="0" borderId="0" xfId="2" applyFont="1" applyFill="1" applyBorder="1" applyAlignment="1">
      <alignment horizontal="right" vertical="center" indent="1"/>
    </xf>
    <xf numFmtId="1" fontId="252" fillId="0" borderId="0" xfId="2" applyNumberFormat="1" applyFont="1" applyFill="1" applyBorder="1" applyAlignment="1">
      <alignment horizontal="right" vertical="center" indent="1"/>
    </xf>
    <xf numFmtId="0" fontId="252" fillId="0" borderId="2" xfId="2" applyFont="1" applyFill="1" applyBorder="1" applyAlignment="1">
      <alignment horizontal="right"/>
    </xf>
    <xf numFmtId="0" fontId="88" fillId="0" borderId="2" xfId="2" applyFont="1" applyFill="1" applyBorder="1" applyAlignment="1">
      <alignment horizontal="right"/>
    </xf>
    <xf numFmtId="0" fontId="252" fillId="0" borderId="0" xfId="2" applyFont="1" applyFill="1" applyAlignment="1">
      <alignment horizontal="right"/>
    </xf>
    <xf numFmtId="0" fontId="88" fillId="0" borderId="0" xfId="2" applyFont="1" applyFill="1" applyBorder="1" applyAlignment="1">
      <alignment horizontal="right"/>
    </xf>
    <xf numFmtId="0" fontId="45" fillId="0" borderId="0" xfId="7199" applyAlignment="1"/>
    <xf numFmtId="1" fontId="252" fillId="0" borderId="0" xfId="7199" applyNumberFormat="1" applyFont="1" applyFill="1" applyBorder="1" applyAlignment="1">
      <alignment horizontal="right" vertical="center" indent="1"/>
    </xf>
    <xf numFmtId="1" fontId="99" fillId="0" borderId="0" xfId="7199" applyNumberFormat="1" applyFont="1" applyFill="1" applyBorder="1" applyAlignment="1">
      <alignment horizontal="left" vertical="center"/>
    </xf>
    <xf numFmtId="0" fontId="200" fillId="0" borderId="0" xfId="7199" applyFont="1" applyFill="1" applyAlignment="1"/>
    <xf numFmtId="0" fontId="49" fillId="0" borderId="0" xfId="2" applyFont="1" applyFill="1" applyBorder="1"/>
    <xf numFmtId="0" fontId="45" fillId="0" borderId="0" xfId="20" applyFont="1" applyFill="1" applyAlignment="1">
      <alignment vertical="center" wrapText="1"/>
    </xf>
    <xf numFmtId="0" fontId="58" fillId="0" borderId="0" xfId="2" applyFont="1" applyFill="1" applyBorder="1" applyAlignment="1">
      <alignment horizontal="left" vertical="center"/>
    </xf>
    <xf numFmtId="0" fontId="58" fillId="0" borderId="0" xfId="2" applyFont="1" applyFill="1" applyBorder="1" applyAlignment="1">
      <alignment horizontal="left" vertical="center"/>
    </xf>
    <xf numFmtId="0" fontId="58" fillId="0" borderId="0" xfId="2" applyFont="1" applyFill="1" applyBorder="1" applyAlignment="1">
      <alignment vertical="center" wrapText="1"/>
    </xf>
    <xf numFmtId="0" fontId="54" fillId="0" borderId="0" xfId="7199" applyFont="1" applyFill="1" applyBorder="1" applyAlignment="1">
      <alignment horizontal="right"/>
    </xf>
    <xf numFmtId="165" fontId="88" fillId="0" borderId="0" xfId="2" applyNumberFormat="1" applyFont="1" applyFill="1" applyAlignment="1">
      <alignment horizontal="right" vertical="center"/>
    </xf>
    <xf numFmtId="0" fontId="92" fillId="0" borderId="38" xfId="2" applyFont="1" applyFill="1" applyBorder="1" applyAlignment="1">
      <alignment horizontal="right" vertical="top" wrapText="1"/>
    </xf>
    <xf numFmtId="0" fontId="92" fillId="0" borderId="38" xfId="57344" applyFont="1" applyFill="1" applyBorder="1" applyAlignment="1">
      <alignment horizontal="right" vertical="top" wrapText="1"/>
    </xf>
    <xf numFmtId="164" fontId="54" fillId="0" borderId="2" xfId="3" applyNumberFormat="1" applyFont="1" applyFill="1" applyBorder="1" applyAlignment="1">
      <alignment horizontal="right" vertical="top" indent="1"/>
    </xf>
    <xf numFmtId="0" fontId="251" fillId="0" borderId="38" xfId="2" applyFont="1" applyFill="1" applyBorder="1" applyAlignment="1">
      <alignment horizontal="left" vertical="top"/>
    </xf>
    <xf numFmtId="0" fontId="92" fillId="0" borderId="0" xfId="2" applyFont="1" applyFill="1" applyBorder="1" applyAlignment="1">
      <alignment horizontal="right" vertical="top" wrapText="1" indent="3"/>
    </xf>
    <xf numFmtId="0" fontId="92" fillId="0" borderId="0" xfId="57312" applyFont="1" applyFill="1" applyBorder="1" applyAlignment="1">
      <alignment horizontal="right" vertical="top" wrapText="1" indent="3"/>
    </xf>
    <xf numFmtId="3" fontId="88" fillId="0" borderId="2" xfId="11" applyNumberFormat="1" applyFont="1" applyFill="1" applyBorder="1" applyAlignment="1">
      <alignment horizontal="right" vertical="top" indent="3"/>
    </xf>
    <xf numFmtId="0" fontId="88" fillId="0" borderId="2" xfId="2" applyFont="1" applyFill="1" applyBorder="1" applyAlignment="1">
      <alignment horizontal="right" indent="3"/>
    </xf>
    <xf numFmtId="3" fontId="88" fillId="0" borderId="0" xfId="11" applyNumberFormat="1" applyFont="1" applyFill="1" applyBorder="1" applyAlignment="1">
      <alignment horizontal="right" vertical="top" indent="3"/>
    </xf>
    <xf numFmtId="0" fontId="88" fillId="0" borderId="0" xfId="2" applyFont="1" applyFill="1" applyBorder="1" applyAlignment="1">
      <alignment horizontal="right" indent="3"/>
    </xf>
    <xf numFmtId="165" fontId="88" fillId="0" borderId="0" xfId="2" applyNumberFormat="1" applyFont="1" applyFill="1" applyAlignment="1">
      <alignment horizontal="right" vertical="center" indent="3"/>
    </xf>
    <xf numFmtId="0" fontId="45" fillId="0" borderId="0" xfId="7199" applyFill="1" applyAlignment="1">
      <alignment vertical="center" wrapText="1"/>
    </xf>
    <xf numFmtId="0" fontId="45" fillId="0" borderId="0" xfId="7199" applyAlignment="1">
      <alignment vertical="center" wrapText="1"/>
    </xf>
    <xf numFmtId="0" fontId="92" fillId="0" borderId="38" xfId="2" applyFont="1" applyFill="1" applyBorder="1" applyAlignment="1">
      <alignment horizontal="left" wrapText="1"/>
    </xf>
    <xf numFmtId="0" fontId="250" fillId="0" borderId="38" xfId="2" applyFont="1" applyFill="1" applyBorder="1" applyAlignment="1">
      <alignment vertical="center" wrapText="1"/>
    </xf>
    <xf numFmtId="0" fontId="92" fillId="0" borderId="38" xfId="2" applyFont="1" applyFill="1" applyBorder="1" applyAlignment="1">
      <alignment horizontal="right" vertical="center" wrapText="1"/>
    </xf>
    <xf numFmtId="0" fontId="92" fillId="0" borderId="38" xfId="2" applyFont="1" applyFill="1" applyBorder="1" applyAlignment="1">
      <alignment vertical="center" wrapText="1"/>
    </xf>
    <xf numFmtId="0" fontId="88" fillId="0" borderId="0" xfId="7199" applyFont="1" applyFill="1" applyAlignment="1"/>
    <xf numFmtId="0" fontId="88" fillId="0" borderId="0" xfId="7199" applyFont="1" applyFill="1" applyAlignment="1">
      <alignment horizontal="right"/>
    </xf>
    <xf numFmtId="0" fontId="88" fillId="0" borderId="0" xfId="7199" applyFont="1" applyFill="1"/>
    <xf numFmtId="0" fontId="88" fillId="0" borderId="0" xfId="7199" applyFont="1" applyFill="1" applyBorder="1"/>
    <xf numFmtId="0" fontId="88" fillId="0" borderId="0" xfId="2" applyFont="1" applyFill="1" applyBorder="1"/>
    <xf numFmtId="0" fontId="88" fillId="0" borderId="0" xfId="7199" applyFont="1" applyFill="1" applyBorder="1" applyAlignment="1"/>
    <xf numFmtId="0" fontId="88" fillId="0" borderId="0" xfId="7199" applyFont="1" applyFill="1" applyBorder="1" applyAlignment="1">
      <alignment horizontal="right"/>
    </xf>
    <xf numFmtId="0" fontId="88" fillId="0" borderId="2" xfId="2" applyFont="1" applyFill="1" applyBorder="1"/>
    <xf numFmtId="165" fontId="88" fillId="0" borderId="0" xfId="2" applyNumberFormat="1" applyFont="1" applyFill="1" applyBorder="1" applyAlignment="1">
      <alignment horizontal="right"/>
    </xf>
    <xf numFmtId="0" fontId="88" fillId="0" borderId="0" xfId="7199" applyFont="1" applyFill="1" applyAlignment="1">
      <alignment horizontal="right" vertical="top" wrapText="1"/>
    </xf>
    <xf numFmtId="0" fontId="54" fillId="0" borderId="2" xfId="2" applyFont="1" applyFill="1" applyBorder="1"/>
    <xf numFmtId="0" fontId="58" fillId="0" borderId="0" xfId="2" applyFont="1" applyFill="1" applyBorder="1" applyAlignment="1">
      <alignment horizontal="left" vertical="center"/>
    </xf>
    <xf numFmtId="0" fontId="173" fillId="0" borderId="0" xfId="7199" applyFont="1" applyFill="1" applyAlignment="1">
      <alignment horizontal="left" vertical="center" indent="3"/>
    </xf>
    <xf numFmtId="0" fontId="246" fillId="0" borderId="0" xfId="7199" applyFont="1" applyFill="1" applyBorder="1" applyAlignment="1">
      <alignment horizontal="left" vertical="top"/>
    </xf>
    <xf numFmtId="165" fontId="93" fillId="0" borderId="0" xfId="2" applyNumberFormat="1" applyFont="1" applyFill="1" applyAlignment="1">
      <alignment vertical="center"/>
    </xf>
    <xf numFmtId="165" fontId="93" fillId="0" borderId="0" xfId="2" applyNumberFormat="1" applyFont="1" applyFill="1" applyAlignment="1">
      <alignment horizontal="right" vertical="center"/>
    </xf>
    <xf numFmtId="167" fontId="162" fillId="0" borderId="0" xfId="2" applyNumberFormat="1" applyFont="1" applyFill="1" applyAlignment="1"/>
    <xf numFmtId="0" fontId="162" fillId="0" borderId="0" xfId="57336" applyFont="1" applyFill="1" applyBorder="1" applyAlignment="1">
      <alignment horizontal="left"/>
    </xf>
    <xf numFmtId="0" fontId="162" fillId="0" borderId="0" xfId="57336" applyFont="1" applyFill="1" applyBorder="1" applyAlignment="1">
      <alignment horizontal="left" vertical="center"/>
    </xf>
    <xf numFmtId="165" fontId="162" fillId="0" borderId="0" xfId="2" applyNumberFormat="1" applyFont="1" applyFill="1" applyAlignment="1">
      <alignment horizontal="left" vertical="center"/>
    </xf>
    <xf numFmtId="0" fontId="0" fillId="0" borderId="0" xfId="0" applyFill="1" applyAlignment="1">
      <alignment horizontal="left" vertical="center"/>
    </xf>
    <xf numFmtId="0" fontId="92" fillId="0" borderId="3" xfId="82" applyFont="1" applyFill="1" applyBorder="1" applyAlignment="1">
      <alignment horizontal="right" vertical="top" wrapText="1"/>
    </xf>
    <xf numFmtId="0" fontId="58" fillId="0" borderId="0" xfId="2" applyFont="1" applyFill="1" applyBorder="1" applyAlignment="1">
      <alignment horizontal="left" vertical="center"/>
    </xf>
    <xf numFmtId="0" fontId="58" fillId="0" borderId="0" xfId="2" applyFont="1" applyFill="1" applyBorder="1" applyAlignment="1">
      <alignment vertical="center" wrapText="1"/>
    </xf>
    <xf numFmtId="0" fontId="74" fillId="0" borderId="10" xfId="2" applyFont="1" applyFill="1" applyBorder="1" applyAlignment="1">
      <alignment horizontal="left" vertical="center"/>
    </xf>
    <xf numFmtId="0" fontId="0" fillId="0" borderId="10" xfId="0" applyFill="1" applyBorder="1"/>
    <xf numFmtId="0" fontId="0" fillId="0" borderId="10" xfId="0" applyBorder="1"/>
    <xf numFmtId="0" fontId="54" fillId="0" borderId="10" xfId="0" applyFont="1" applyFill="1" applyBorder="1" applyAlignment="1">
      <alignment horizontal="right" indent="2"/>
    </xf>
    <xf numFmtId="0" fontId="92" fillId="0" borderId="3" xfId="2" applyFont="1" applyFill="1" applyBorder="1" applyAlignment="1">
      <alignment horizontal="right"/>
    </xf>
    <xf numFmtId="0" fontId="200" fillId="0" borderId="0" xfId="0" applyFont="1" applyFill="1"/>
    <xf numFmtId="3" fontId="88" fillId="0" borderId="0" xfId="57338" applyNumberFormat="1" applyFont="1" applyFill="1" applyBorder="1" applyAlignment="1">
      <alignment horizontal="right" vertical="center"/>
    </xf>
    <xf numFmtId="0" fontId="251" fillId="0" borderId="0" xfId="2" applyFont="1" applyFill="1" applyBorder="1" applyAlignment="1">
      <alignment horizontal="left"/>
    </xf>
    <xf numFmtId="0" fontId="252" fillId="0" borderId="0" xfId="2" applyFont="1" applyFill="1" applyBorder="1" applyAlignment="1">
      <alignment horizontal="left"/>
    </xf>
    <xf numFmtId="0" fontId="252" fillId="0" borderId="0" xfId="2" applyFont="1" applyFill="1" applyBorder="1" applyAlignment="1">
      <alignment horizontal="right"/>
    </xf>
    <xf numFmtId="0" fontId="253" fillId="0" borderId="0" xfId="0" applyFont="1" applyFill="1" applyBorder="1" applyAlignment="1">
      <alignment horizontal="left" vertical="top"/>
    </xf>
    <xf numFmtId="0" fontId="99" fillId="0" borderId="0" xfId="2" applyFont="1" applyFill="1" applyAlignment="1">
      <alignment horizontal="left" vertical="center"/>
    </xf>
    <xf numFmtId="164" fontId="88" fillId="0" borderId="2" xfId="3" applyNumberFormat="1" applyFont="1" applyFill="1" applyBorder="1" applyAlignment="1">
      <alignment horizontal="right" vertical="top"/>
    </xf>
    <xf numFmtId="3" fontId="88" fillId="0" borderId="2" xfId="11" applyNumberFormat="1" applyFont="1" applyFill="1" applyBorder="1" applyAlignment="1">
      <alignment horizontal="right" vertical="top"/>
    </xf>
    <xf numFmtId="0" fontId="88" fillId="0" borderId="2" xfId="0" applyFont="1" applyFill="1" applyBorder="1" applyAlignment="1">
      <alignment horizontal="right"/>
    </xf>
    <xf numFmtId="0" fontId="88" fillId="0" borderId="2" xfId="0" applyFont="1" applyFill="1" applyBorder="1" applyAlignment="1"/>
    <xf numFmtId="0" fontId="88" fillId="0" borderId="2" xfId="23" applyFont="1" applyFill="1" applyBorder="1" applyAlignment="1">
      <alignment vertical="center"/>
    </xf>
    <xf numFmtId="0" fontId="88" fillId="0" borderId="0" xfId="2" applyFont="1" applyFill="1" applyAlignment="1">
      <alignment horizontal="right" indent="1"/>
    </xf>
    <xf numFmtId="164" fontId="88" fillId="0" borderId="0" xfId="3" applyNumberFormat="1" applyFont="1" applyFill="1" applyBorder="1" applyAlignment="1">
      <alignment horizontal="right" vertical="top"/>
    </xf>
    <xf numFmtId="0" fontId="88" fillId="0" borderId="0" xfId="2" applyFont="1" applyFill="1" applyAlignment="1">
      <alignment horizontal="right"/>
    </xf>
    <xf numFmtId="3" fontId="88" fillId="0" borderId="0" xfId="11" applyNumberFormat="1" applyFont="1" applyFill="1" applyBorder="1" applyAlignment="1">
      <alignment horizontal="right" vertical="top"/>
    </xf>
    <xf numFmtId="0" fontId="88" fillId="0" borderId="0" xfId="0" applyFont="1" applyFill="1" applyBorder="1" applyAlignment="1">
      <alignment horizontal="right"/>
    </xf>
    <xf numFmtId="0" fontId="88" fillId="0" borderId="0" xfId="0" applyFont="1" applyFill="1" applyBorder="1" applyAlignment="1"/>
    <xf numFmtId="0" fontId="88" fillId="0" borderId="0" xfId="0" applyFont="1" applyFill="1" applyBorder="1"/>
    <xf numFmtId="0" fontId="88" fillId="0" borderId="0" xfId="23" applyFont="1" applyFill="1" applyBorder="1" applyAlignment="1">
      <alignment vertical="center"/>
    </xf>
    <xf numFmtId="0" fontId="252" fillId="0" borderId="0" xfId="2" applyFont="1" applyFill="1" applyBorder="1" applyAlignment="1">
      <alignment vertical="center"/>
    </xf>
    <xf numFmtId="49" fontId="252" fillId="0" borderId="0" xfId="2" applyNumberFormat="1" applyFont="1" applyFill="1" applyBorder="1" applyAlignment="1">
      <alignment horizontal="left" vertical="center"/>
    </xf>
    <xf numFmtId="0" fontId="92" fillId="0" borderId="3" xfId="2" applyFont="1" applyFill="1" applyBorder="1" applyAlignment="1">
      <alignment horizontal="left"/>
    </xf>
    <xf numFmtId="0" fontId="229" fillId="0" borderId="0" xfId="0" applyFont="1" applyFill="1" applyBorder="1" applyAlignment="1">
      <alignment horizontal="left" vertical="top"/>
    </xf>
    <xf numFmtId="0" fontId="200" fillId="0" borderId="2" xfId="0" applyFont="1" applyFill="1" applyBorder="1"/>
    <xf numFmtId="0" fontId="88" fillId="0" borderId="2" xfId="2" applyFont="1" applyFill="1" applyBorder="1" applyAlignment="1">
      <alignment horizontal="left"/>
    </xf>
    <xf numFmtId="0" fontId="88" fillId="0" borderId="0" xfId="2" applyFont="1" applyFill="1" applyAlignment="1">
      <alignment horizontal="left"/>
    </xf>
    <xf numFmtId="3" fontId="88" fillId="0" borderId="4" xfId="11" applyNumberFormat="1" applyFont="1" applyFill="1" applyBorder="1" applyAlignment="1">
      <alignment horizontal="right" vertical="top"/>
    </xf>
    <xf numFmtId="0" fontId="88" fillId="0" borderId="4" xfId="0" applyFont="1" applyFill="1" applyBorder="1" applyAlignment="1">
      <alignment horizontal="right"/>
    </xf>
    <xf numFmtId="0" fontId="88" fillId="0" borderId="4" xfId="0" applyFont="1" applyFill="1" applyBorder="1" applyAlignment="1"/>
    <xf numFmtId="0" fontId="88" fillId="0" borderId="4" xfId="0" applyFont="1" applyFill="1" applyBorder="1"/>
    <xf numFmtId="0" fontId="88" fillId="0" borderId="4" xfId="23" applyFont="1" applyFill="1" applyBorder="1" applyAlignment="1">
      <alignment vertical="center"/>
    </xf>
    <xf numFmtId="0" fontId="252" fillId="0" borderId="0" xfId="2" applyFont="1" applyFill="1" applyBorder="1" applyAlignment="1">
      <alignment horizontal="left" vertical="center"/>
    </xf>
    <xf numFmtId="0" fontId="92" fillId="0" borderId="38" xfId="2" applyFont="1" applyFill="1" applyBorder="1" applyAlignment="1">
      <alignment horizontal="right" vertical="top" wrapText="1"/>
    </xf>
    <xf numFmtId="0" fontId="50" fillId="0" borderId="38" xfId="2" applyFont="1" applyFill="1" applyBorder="1" applyAlignment="1">
      <alignment horizontal="right" vertical="top" wrapText="1"/>
    </xf>
    <xf numFmtId="0" fontId="58" fillId="0" borderId="0" xfId="2" applyFont="1" applyFill="1" applyBorder="1" applyAlignment="1">
      <alignment horizontal="left" vertical="center"/>
    </xf>
    <xf numFmtId="0" fontId="54" fillId="0" borderId="0" xfId="2" applyFont="1" applyFill="1" applyBorder="1" applyAlignment="1">
      <alignment horizontal="right" indent="1"/>
    </xf>
    <xf numFmtId="0" fontId="58" fillId="0" borderId="0" xfId="2" applyFont="1" applyFill="1" applyBorder="1" applyAlignment="1">
      <alignment vertical="center" wrapText="1"/>
    </xf>
    <xf numFmtId="164" fontId="88" fillId="0" borderId="0" xfId="3" applyNumberFormat="1" applyFont="1" applyFill="1" applyBorder="1" applyAlignment="1">
      <alignment horizontal="right" vertical="top" indent="1"/>
    </xf>
    <xf numFmtId="3" fontId="88" fillId="0" borderId="0" xfId="11" applyNumberFormat="1" applyFont="1" applyFill="1" applyBorder="1" applyAlignment="1">
      <alignment horizontal="right" vertical="top" indent="1"/>
    </xf>
    <xf numFmtId="0" fontId="88" fillId="0" borderId="0" xfId="7199" applyFont="1" applyFill="1" applyBorder="1" applyAlignment="1">
      <alignment horizontal="right" indent="1"/>
    </xf>
    <xf numFmtId="0" fontId="88" fillId="0" borderId="31" xfId="2" applyFont="1" applyFill="1" applyBorder="1" applyAlignment="1">
      <alignment horizontal="right" indent="1"/>
    </xf>
    <xf numFmtId="164" fontId="88" fillId="0" borderId="31" xfId="3" applyNumberFormat="1" applyFont="1" applyFill="1" applyBorder="1" applyAlignment="1">
      <alignment horizontal="right" vertical="top" indent="1"/>
    </xf>
    <xf numFmtId="3" fontId="88" fillId="0" borderId="31" xfId="11" applyNumberFormat="1" applyFont="1" applyFill="1" applyBorder="1" applyAlignment="1">
      <alignment horizontal="right" vertical="top" indent="1"/>
    </xf>
    <xf numFmtId="0" fontId="88" fillId="0" borderId="31" xfId="7199" applyFont="1" applyFill="1" applyBorder="1" applyAlignment="1">
      <alignment horizontal="right" indent="1"/>
    </xf>
    <xf numFmtId="164" fontId="88" fillId="0" borderId="0" xfId="5" applyNumberFormat="1" applyFont="1" applyFill="1" applyBorder="1" applyAlignment="1">
      <alignment horizontal="right" vertical="top"/>
    </xf>
    <xf numFmtId="0" fontId="110" fillId="0" borderId="38" xfId="7199" applyFont="1" applyFill="1" applyBorder="1"/>
    <xf numFmtId="0" fontId="45" fillId="0" borderId="38" xfId="7199" applyFill="1" applyBorder="1"/>
    <xf numFmtId="0" fontId="88" fillId="0" borderId="0" xfId="7199" applyFont="1" applyFill="1" applyAlignment="1">
      <alignment horizontal="right" indent="3"/>
    </xf>
    <xf numFmtId="0" fontId="88" fillId="0" borderId="0" xfId="7199" applyFont="1" applyFill="1" applyBorder="1" applyAlignment="1">
      <alignment horizontal="right" indent="3"/>
    </xf>
    <xf numFmtId="0" fontId="0" fillId="0" borderId="38" xfId="0" applyFill="1" applyBorder="1"/>
    <xf numFmtId="0" fontId="88" fillId="0" borderId="0" xfId="0" applyFont="1" applyFill="1"/>
    <xf numFmtId="0" fontId="200" fillId="0" borderId="2" xfId="2" applyFont="1" applyFill="1" applyBorder="1"/>
    <xf numFmtId="0" fontId="78" fillId="0" borderId="0" xfId="2" applyFont="1" applyFill="1" applyAlignment="1">
      <alignment horizontal="left" vertical="center"/>
    </xf>
    <xf numFmtId="0" fontId="45" fillId="0" borderId="0" xfId="7199" applyFill="1" applyAlignment="1">
      <alignment vertical="top" wrapText="1"/>
    </xf>
    <xf numFmtId="0" fontId="54" fillId="0" borderId="30" xfId="0" applyFont="1" applyFill="1" applyBorder="1"/>
    <xf numFmtId="0" fontId="54" fillId="0" borderId="0" xfId="7199" applyFont="1" applyFill="1"/>
    <xf numFmtId="0" fontId="54" fillId="0" borderId="10" xfId="7199" applyFont="1" applyFill="1" applyBorder="1"/>
    <xf numFmtId="0" fontId="54" fillId="0" borderId="10" xfId="0" applyFont="1" applyFill="1" applyBorder="1"/>
    <xf numFmtId="0" fontId="50" fillId="0" borderId="0" xfId="2" applyFont="1" applyFill="1" applyAlignment="1">
      <alignment horizontal="right"/>
    </xf>
    <xf numFmtId="0" fontId="54" fillId="0" borderId="0" xfId="0" applyFont="1" applyFill="1" applyAlignment="1">
      <alignment horizontal="right"/>
    </xf>
    <xf numFmtId="0" fontId="50" fillId="0" borderId="38" xfId="2" applyFont="1" applyFill="1" applyBorder="1" applyAlignment="1">
      <alignment horizontal="left" vertical="top"/>
    </xf>
    <xf numFmtId="3" fontId="50" fillId="0" borderId="0" xfId="2" applyNumberFormat="1" applyFont="1" applyFill="1" applyBorder="1" applyAlignment="1">
      <alignment horizontal="right"/>
    </xf>
    <xf numFmtId="0" fontId="54" fillId="0" borderId="10" xfId="0" applyFont="1" applyFill="1" applyBorder="1" applyAlignment="1"/>
    <xf numFmtId="167" fontId="169" fillId="0" borderId="0" xfId="2" applyNumberFormat="1" applyFont="1"/>
    <xf numFmtId="0" fontId="88" fillId="0" borderId="0" xfId="2" applyFont="1" applyFill="1" applyBorder="1" applyAlignment="1">
      <alignment horizontal="left" indent="4"/>
    </xf>
    <xf numFmtId="164" fontId="88" fillId="0" borderId="31" xfId="3" applyNumberFormat="1" applyFont="1" applyFill="1" applyBorder="1" applyAlignment="1">
      <alignment horizontal="right" vertical="top"/>
    </xf>
    <xf numFmtId="0" fontId="88" fillId="0" borderId="31" xfId="2" applyFont="1" applyFill="1" applyBorder="1" applyAlignment="1">
      <alignment horizontal="left" indent="4"/>
    </xf>
    <xf numFmtId="3" fontId="88" fillId="0" borderId="31" xfId="11" applyNumberFormat="1" applyFont="1" applyFill="1" applyBorder="1" applyAlignment="1">
      <alignment horizontal="right" vertical="top"/>
    </xf>
    <xf numFmtId="0" fontId="88" fillId="0" borderId="31" xfId="7199" applyFont="1" applyFill="1" applyBorder="1" applyAlignment="1"/>
    <xf numFmtId="0" fontId="88" fillId="0" borderId="31" xfId="7199" applyFont="1" applyFill="1" applyBorder="1" applyAlignment="1">
      <alignment horizontal="right"/>
    </xf>
    <xf numFmtId="0" fontId="252" fillId="0" borderId="0" xfId="2" applyFont="1" applyFill="1" applyBorder="1" applyAlignment="1">
      <alignment horizontal="right" indent="1"/>
    </xf>
    <xf numFmtId="0" fontId="252" fillId="0" borderId="0" xfId="2" applyFont="1" applyFill="1" applyBorder="1" applyAlignment="1"/>
    <xf numFmtId="0" fontId="169" fillId="0" borderId="0" xfId="2" applyFont="1" applyAlignment="1">
      <alignment horizontal="left" vertical="top"/>
    </xf>
    <xf numFmtId="0" fontId="169" fillId="0" borderId="0" xfId="2" applyFont="1"/>
    <xf numFmtId="0" fontId="169" fillId="0" borderId="0" xfId="2" applyFont="1" applyBorder="1" applyAlignment="1">
      <alignment horizontal="left" vertical="top"/>
    </xf>
    <xf numFmtId="165" fontId="88" fillId="0" borderId="0" xfId="2" applyNumberFormat="1" applyFont="1" applyFill="1" applyAlignment="1">
      <alignment horizontal="left" vertical="center"/>
    </xf>
    <xf numFmtId="0" fontId="180" fillId="0" borderId="0" xfId="141" applyFont="1"/>
    <xf numFmtId="0" fontId="180" fillId="0" borderId="0" xfId="141" applyFont="1" applyAlignment="1">
      <alignment horizontal="center" vertical="center"/>
    </xf>
    <xf numFmtId="0" fontId="119" fillId="0" borderId="0" xfId="57349" applyFont="1"/>
    <xf numFmtId="0" fontId="119" fillId="0" borderId="0" xfId="57349" applyFont="1" applyAlignment="1"/>
    <xf numFmtId="0" fontId="119" fillId="0" borderId="0" xfId="57349" applyFont="1" applyFill="1" applyAlignment="1">
      <alignment horizontal="left" indent="1"/>
    </xf>
    <xf numFmtId="1" fontId="185" fillId="0" borderId="0" xfId="141" applyNumberFormat="1" applyFont="1" applyAlignment="1">
      <alignment horizontal="center" vertical="center"/>
    </xf>
    <xf numFmtId="0" fontId="119" fillId="0" borderId="0" xfId="57350" applyFont="1" applyAlignment="1">
      <alignment horizontal="left" indent="1"/>
    </xf>
    <xf numFmtId="0" fontId="186" fillId="0" borderId="0" xfId="57349" applyFont="1" applyFill="1" applyAlignment="1">
      <alignment horizontal="left"/>
    </xf>
    <xf numFmtId="0" fontId="180" fillId="0" borderId="0" xfId="141" applyFont="1" applyAlignment="1">
      <alignment horizontal="center"/>
    </xf>
    <xf numFmtId="0" fontId="119" fillId="0" borderId="0" xfId="141" applyFont="1"/>
    <xf numFmtId="0" fontId="119" fillId="0" borderId="0" xfId="141" applyFont="1" applyAlignment="1">
      <alignment horizontal="center"/>
    </xf>
    <xf numFmtId="1" fontId="186" fillId="0" borderId="0" xfId="141" applyNumberFormat="1" applyFont="1" applyAlignment="1">
      <alignment horizontal="center" vertical="center"/>
    </xf>
    <xf numFmtId="0" fontId="213" fillId="0" borderId="0" xfId="141" applyFont="1"/>
    <xf numFmtId="0" fontId="213" fillId="0" borderId="0" xfId="7199" applyFont="1"/>
    <xf numFmtId="0" fontId="187" fillId="0" borderId="0" xfId="141" applyFont="1"/>
    <xf numFmtId="0" fontId="187" fillId="0" borderId="0" xfId="141" applyFont="1" applyAlignment="1">
      <alignment horizontal="center"/>
    </xf>
    <xf numFmtId="0" fontId="187" fillId="0" borderId="0" xfId="57335" applyFont="1" applyFill="1" applyAlignment="1">
      <alignment horizontal="center" vertical="center"/>
    </xf>
    <xf numFmtId="1" fontId="187" fillId="0" borderId="0" xfId="141" applyNumberFormat="1" applyFont="1" applyAlignment="1">
      <alignment horizontal="center" vertical="center"/>
    </xf>
    <xf numFmtId="0" fontId="213" fillId="0" borderId="0" xfId="141" applyFont="1" applyAlignment="1">
      <alignment horizontal="center" vertical="center"/>
    </xf>
    <xf numFmtId="0" fontId="187" fillId="57" borderId="0" xfId="57335" applyFont="1" applyFill="1" applyAlignment="1">
      <alignment horizontal="center" vertical="center"/>
    </xf>
    <xf numFmtId="0" fontId="187" fillId="0" borderId="0" xfId="141" applyFont="1" applyAlignment="1">
      <alignment horizontal="center" vertical="center"/>
    </xf>
    <xf numFmtId="0" fontId="187" fillId="58" borderId="0" xfId="57335" applyFont="1" applyFill="1" applyAlignment="1">
      <alignment horizontal="center" vertical="center"/>
    </xf>
    <xf numFmtId="0" fontId="257" fillId="0" borderId="0" xfId="141" applyFont="1"/>
    <xf numFmtId="0" fontId="259" fillId="0" borderId="0" xfId="0" applyFont="1" applyFill="1"/>
    <xf numFmtId="0" fontId="260" fillId="0" borderId="0" xfId="2" applyFont="1" applyFill="1" applyBorder="1" applyAlignment="1">
      <alignment horizontal="left"/>
    </xf>
    <xf numFmtId="0" fontId="263" fillId="0" borderId="0" xfId="2" applyFont="1" applyFill="1" applyBorder="1" applyAlignment="1">
      <alignment horizontal="left"/>
    </xf>
    <xf numFmtId="0" fontId="259" fillId="0" borderId="0" xfId="0" applyFont="1" applyFill="1" applyAlignment="1">
      <alignment horizontal="left" indent="3"/>
    </xf>
    <xf numFmtId="0" fontId="264" fillId="0" borderId="0" xfId="0" applyFont="1" applyFill="1"/>
    <xf numFmtId="0" fontId="259" fillId="0" borderId="0" xfId="0" applyFont="1"/>
    <xf numFmtId="0" fontId="169" fillId="0" borderId="0" xfId="2" applyFont="1" applyFill="1" applyBorder="1" applyAlignment="1">
      <alignment horizontal="left" vertical="top"/>
    </xf>
    <xf numFmtId="0" fontId="233" fillId="5" borderId="37" xfId="57331" applyFont="1" applyFill="1" applyBorder="1" applyAlignment="1">
      <alignment horizontal="center"/>
    </xf>
    <xf numFmtId="0" fontId="194" fillId="0" borderId="0" xfId="0" applyFont="1" applyAlignment="1">
      <alignment horizontal="center"/>
    </xf>
    <xf numFmtId="0" fontId="82" fillId="0" borderId="0" xfId="0" applyFont="1" applyAlignment="1">
      <alignment horizontal="center"/>
    </xf>
    <xf numFmtId="0" fontId="228" fillId="0" borderId="0" xfId="0" applyFont="1" applyAlignment="1">
      <alignment horizontal="center"/>
    </xf>
    <xf numFmtId="0" fontId="47" fillId="0" borderId="0" xfId="141" applyFont="1" applyAlignment="1">
      <alignment horizontal="center" vertical="center"/>
    </xf>
    <xf numFmtId="0" fontId="51" fillId="0" borderId="13" xfId="7199" applyFont="1" applyBorder="1" applyAlignment="1">
      <alignment horizontal="center" vertical="center"/>
    </xf>
    <xf numFmtId="0" fontId="51" fillId="0" borderId="14" xfId="7199" applyFont="1" applyBorder="1" applyAlignment="1">
      <alignment horizontal="center" vertical="center"/>
    </xf>
    <xf numFmtId="0" fontId="51" fillId="0" borderId="15" xfId="7199" applyFont="1" applyBorder="1" applyAlignment="1">
      <alignment horizontal="center" vertical="center"/>
    </xf>
    <xf numFmtId="0" fontId="51" fillId="0" borderId="32" xfId="7199" applyFont="1" applyFill="1" applyBorder="1" applyAlignment="1">
      <alignment horizontal="left" vertical="center" wrapText="1"/>
    </xf>
    <xf numFmtId="0" fontId="51" fillId="0" borderId="33" xfId="7199" applyFont="1" applyFill="1" applyBorder="1" applyAlignment="1">
      <alignment horizontal="left" vertical="center" wrapText="1"/>
    </xf>
    <xf numFmtId="0" fontId="51" fillId="0" borderId="34" xfId="7199" applyFont="1" applyFill="1" applyBorder="1" applyAlignment="1">
      <alignment horizontal="left" vertical="center" wrapText="1"/>
    </xf>
    <xf numFmtId="0" fontId="51" fillId="0" borderId="35" xfId="7199" applyFont="1" applyFill="1" applyBorder="1" applyAlignment="1">
      <alignment horizontal="left" vertical="center" wrapText="1"/>
    </xf>
    <xf numFmtId="0" fontId="51" fillId="0" borderId="41" xfId="7199" applyFont="1" applyFill="1" applyBorder="1" applyAlignment="1">
      <alignment horizontal="left" vertical="center" wrapText="1"/>
    </xf>
    <xf numFmtId="0" fontId="51" fillId="0" borderId="40" xfId="7199" applyFont="1" applyFill="1" applyBorder="1" applyAlignment="1">
      <alignment horizontal="left" vertical="center" wrapText="1"/>
    </xf>
    <xf numFmtId="0" fontId="51" fillId="10" borderId="43" xfId="7199" applyFont="1" applyFill="1" applyBorder="1" applyAlignment="1">
      <alignment horizontal="center" vertical="center"/>
    </xf>
    <xf numFmtId="0" fontId="51" fillId="10" borderId="38" xfId="7199" applyFont="1" applyFill="1" applyBorder="1" applyAlignment="1">
      <alignment horizontal="center" vertical="center"/>
    </xf>
    <xf numFmtId="0" fontId="51" fillId="10" borderId="42" xfId="7199" applyFont="1" applyFill="1" applyBorder="1" applyAlignment="1">
      <alignment horizontal="center" vertical="center"/>
    </xf>
    <xf numFmtId="0" fontId="51" fillId="45" borderId="32" xfId="7199" applyFont="1" applyFill="1" applyBorder="1" applyAlignment="1">
      <alignment horizontal="left" vertical="center" wrapText="1"/>
    </xf>
    <xf numFmtId="0" fontId="51" fillId="45" borderId="33" xfId="7199" applyFont="1" applyFill="1" applyBorder="1" applyAlignment="1">
      <alignment horizontal="left" vertical="center" wrapText="1"/>
    </xf>
    <xf numFmtId="0" fontId="51" fillId="45" borderId="34" xfId="7199" applyFont="1" applyFill="1" applyBorder="1" applyAlignment="1">
      <alignment horizontal="left" vertical="center" wrapText="1"/>
    </xf>
    <xf numFmtId="0" fontId="51" fillId="45" borderId="35" xfId="7199" applyFont="1" applyFill="1" applyBorder="1" applyAlignment="1">
      <alignment horizontal="left" vertical="center" wrapText="1"/>
    </xf>
    <xf numFmtId="0" fontId="45" fillId="0" borderId="0" xfId="7199" applyFill="1" applyAlignment="1">
      <alignment horizontal="center"/>
    </xf>
    <xf numFmtId="0" fontId="51" fillId="10" borderId="13" xfId="7199" applyFont="1" applyFill="1" applyBorder="1" applyAlignment="1">
      <alignment horizontal="center" vertical="center" wrapText="1"/>
    </xf>
    <xf numFmtId="0" fontId="51" fillId="10" borderId="14" xfId="7199" applyFont="1" applyFill="1" applyBorder="1" applyAlignment="1">
      <alignment horizontal="center" vertical="center" wrapText="1"/>
    </xf>
    <xf numFmtId="0" fontId="51" fillId="10" borderId="15" xfId="7199" applyFont="1" applyFill="1" applyBorder="1" applyAlignment="1">
      <alignment horizontal="center" vertical="center" wrapText="1"/>
    </xf>
    <xf numFmtId="0" fontId="51" fillId="0" borderId="13" xfId="7199" applyFont="1" applyFill="1" applyBorder="1" applyAlignment="1">
      <alignment horizontal="center" vertical="center" wrapText="1"/>
    </xf>
    <xf numFmtId="0" fontId="51" fillId="0" borderId="14" xfId="7199" applyFont="1" applyFill="1" applyBorder="1" applyAlignment="1">
      <alignment horizontal="center" vertical="center" wrapText="1"/>
    </xf>
    <xf numFmtId="0" fontId="258" fillId="59" borderId="0" xfId="141" applyFont="1" applyFill="1" applyAlignment="1">
      <alignment horizontal="center"/>
    </xf>
    <xf numFmtId="0" fontId="256" fillId="59" borderId="0" xfId="57349" applyFont="1" applyFill="1" applyAlignment="1">
      <alignment horizontal="justify" vertical="justify" wrapText="1"/>
    </xf>
    <xf numFmtId="0" fontId="255" fillId="59" borderId="0" xfId="57349" applyFont="1" applyFill="1" applyAlignment="1">
      <alignment horizontal="justify" vertical="justify" wrapText="1"/>
    </xf>
    <xf numFmtId="0" fontId="254" fillId="56" borderId="0" xfId="57349" applyFont="1" applyFill="1" applyAlignment="1">
      <alignment horizontal="left" vertical="center"/>
    </xf>
    <xf numFmtId="49" fontId="258" fillId="59" borderId="0" xfId="141" applyNumberFormat="1" applyFont="1" applyFill="1" applyAlignment="1">
      <alignment horizontal="center"/>
    </xf>
    <xf numFmtId="0" fontId="58" fillId="0" borderId="0" xfId="2" applyFont="1" applyFill="1" applyBorder="1" applyAlignment="1">
      <alignment horizontal="left" vertical="center" wrapText="1"/>
    </xf>
    <xf numFmtId="49" fontId="50" fillId="0" borderId="38" xfId="2" applyNumberFormat="1" applyFont="1" applyFill="1" applyBorder="1" applyAlignment="1">
      <alignment horizontal="right" vertical="top" wrapText="1"/>
    </xf>
    <xf numFmtId="0" fontId="252" fillId="0" borderId="0" xfId="2" applyFont="1" applyFill="1" applyBorder="1" applyAlignment="1">
      <alignment horizontal="left" vertical="center" wrapText="1"/>
    </xf>
    <xf numFmtId="0" fontId="92" fillId="0" borderId="3" xfId="82" applyFont="1" applyFill="1" applyBorder="1" applyAlignment="1">
      <alignment horizontal="right" vertical="top" wrapText="1"/>
    </xf>
    <xf numFmtId="0" fontId="92" fillId="0" borderId="3" xfId="82" applyFont="1" applyFill="1" applyBorder="1" applyAlignment="1">
      <alignment horizontal="right" vertical="top"/>
    </xf>
    <xf numFmtId="0" fontId="50" fillId="0" borderId="39" xfId="2" applyFont="1" applyFill="1" applyBorder="1" applyAlignment="1">
      <alignment horizontal="right" vertical="top" wrapText="1"/>
    </xf>
    <xf numFmtId="0" fontId="92" fillId="0" borderId="38" xfId="2" applyFont="1" applyFill="1" applyBorder="1" applyAlignment="1">
      <alignment horizontal="right" vertical="top" wrapText="1"/>
    </xf>
    <xf numFmtId="0" fontId="92" fillId="0" borderId="38" xfId="57312" applyFont="1" applyFill="1" applyBorder="1" applyAlignment="1">
      <alignment horizontal="right" vertical="top" wrapText="1"/>
    </xf>
    <xf numFmtId="0" fontId="92" fillId="0" borderId="38" xfId="57312" applyFont="1" applyFill="1" applyBorder="1" applyAlignment="1">
      <alignment horizontal="right" vertical="top" wrapText="1" indent="3"/>
    </xf>
    <xf numFmtId="0" fontId="50" fillId="0" borderId="38" xfId="2" applyFont="1" applyFill="1" applyBorder="1" applyAlignment="1">
      <alignment horizontal="right" vertical="top"/>
    </xf>
    <xf numFmtId="0" fontId="92" fillId="0" borderId="38" xfId="57344" applyFont="1" applyFill="1" applyBorder="1" applyAlignment="1">
      <alignment horizontal="right" vertical="top" wrapText="1"/>
    </xf>
    <xf numFmtId="0" fontId="92" fillId="0" borderId="38" xfId="57344" applyFont="1" applyFill="1" applyBorder="1" applyAlignment="1">
      <alignment horizontal="right" vertical="top"/>
    </xf>
    <xf numFmtId="0" fontId="50" fillId="0" borderId="38" xfId="2" applyFont="1" applyFill="1" applyBorder="1" applyAlignment="1">
      <alignment horizontal="right" vertical="top" wrapText="1" indent="2"/>
    </xf>
    <xf numFmtId="0" fontId="50" fillId="0" borderId="38" xfId="2" applyFont="1" applyFill="1" applyBorder="1" applyAlignment="1">
      <alignment horizontal="right" vertical="top" wrapText="1"/>
    </xf>
    <xf numFmtId="0" fontId="123" fillId="13" borderId="0" xfId="0" applyFont="1" applyFill="1" applyAlignment="1">
      <alignment horizontal="center"/>
    </xf>
    <xf numFmtId="0" fontId="58" fillId="0" borderId="0" xfId="2" applyFont="1" applyFill="1" applyBorder="1" applyAlignment="1">
      <alignment horizontal="left" vertical="center"/>
    </xf>
    <xf numFmtId="0" fontId="123" fillId="13" borderId="0" xfId="0" applyFont="1" applyFill="1" applyBorder="1" applyAlignment="1">
      <alignment horizontal="center" vertical="center"/>
    </xf>
    <xf numFmtId="0" fontId="50" fillId="0" borderId="8" xfId="9" applyFont="1" applyFill="1" applyBorder="1" applyAlignment="1">
      <alignment horizontal="center" vertical="center" wrapText="1"/>
    </xf>
    <xf numFmtId="49" fontId="50" fillId="0" borderId="4" xfId="9" applyNumberFormat="1" applyFont="1" applyFill="1" applyBorder="1" applyAlignment="1">
      <alignment horizontal="center" vertical="center" wrapText="1"/>
    </xf>
    <xf numFmtId="49" fontId="50" fillId="0" borderId="0" xfId="9" applyNumberFormat="1" applyFont="1" applyFill="1" applyBorder="1" applyAlignment="1">
      <alignment horizontal="center" vertical="center" wrapText="1"/>
    </xf>
    <xf numFmtId="49" fontId="50" fillId="0" borderId="2" xfId="9" applyNumberFormat="1" applyFont="1" applyFill="1" applyBorder="1" applyAlignment="1">
      <alignment horizontal="center" vertical="center" wrapText="1"/>
    </xf>
    <xf numFmtId="0" fontId="50" fillId="0" borderId="0" xfId="9" applyFont="1" applyFill="1" applyBorder="1" applyAlignment="1">
      <alignment horizontal="right" wrapText="1"/>
    </xf>
    <xf numFmtId="0" fontId="50" fillId="0" borderId="3" xfId="82" applyFont="1" applyBorder="1" applyAlignment="1">
      <alignment horizontal="right"/>
    </xf>
    <xf numFmtId="0" fontId="50" fillId="0" borderId="31" xfId="2" applyFont="1" applyFill="1" applyBorder="1" applyAlignment="1">
      <alignment horizontal="right" vertical="top" wrapText="1"/>
    </xf>
    <xf numFmtId="0" fontId="50" fillId="0" borderId="31" xfId="2" applyFont="1" applyFill="1" applyBorder="1" applyAlignment="1">
      <alignment horizontal="right" vertical="center" wrapText="1"/>
    </xf>
    <xf numFmtId="0" fontId="50" fillId="0" borderId="8" xfId="9" applyFont="1" applyFill="1" applyBorder="1" applyAlignment="1">
      <alignment horizontal="center" wrapText="1"/>
    </xf>
    <xf numFmtId="0" fontId="50" fillId="0" borderId="8" xfId="9" applyFont="1" applyFill="1" applyBorder="1" applyAlignment="1">
      <alignment horizontal="center"/>
    </xf>
    <xf numFmtId="0" fontId="51" fillId="0" borderId="4" xfId="9" applyFont="1" applyFill="1" applyBorder="1" applyAlignment="1">
      <alignment horizontal="left" wrapText="1"/>
    </xf>
    <xf numFmtId="0" fontId="0" fillId="0" borderId="0" xfId="0" applyFill="1" applyAlignment="1">
      <alignment horizontal="center"/>
    </xf>
    <xf numFmtId="0" fontId="51" fillId="0" borderId="13" xfId="0" applyFont="1" applyBorder="1" applyAlignment="1">
      <alignment horizontal="center" vertical="center"/>
    </xf>
    <xf numFmtId="0" fontId="51" fillId="0" borderId="14" xfId="0" applyFont="1" applyBorder="1" applyAlignment="1">
      <alignment horizontal="center" vertical="center"/>
    </xf>
    <xf numFmtId="0" fontId="51" fillId="0" borderId="15" xfId="0" applyFont="1" applyBorder="1" applyAlignment="1">
      <alignment horizontal="center" vertical="center"/>
    </xf>
    <xf numFmtId="0" fontId="51" fillId="0" borderId="32" xfId="0" applyFont="1" applyFill="1" applyBorder="1" applyAlignment="1">
      <alignment horizontal="left" vertical="center" wrapText="1"/>
    </xf>
    <xf numFmtId="0" fontId="51" fillId="0" borderId="33" xfId="0" applyFont="1" applyFill="1" applyBorder="1" applyAlignment="1">
      <alignment horizontal="left" vertical="center" wrapText="1"/>
    </xf>
    <xf numFmtId="0" fontId="51" fillId="0" borderId="34" xfId="0" applyFont="1" applyFill="1" applyBorder="1" applyAlignment="1">
      <alignment horizontal="left" vertical="center" wrapText="1"/>
    </xf>
    <xf numFmtId="0" fontId="51" fillId="0" borderId="35" xfId="0" applyFont="1" applyFill="1" applyBorder="1" applyAlignment="1">
      <alignment horizontal="left" vertical="center" wrapText="1"/>
    </xf>
    <xf numFmtId="0" fontId="92" fillId="0" borderId="0" xfId="82" applyFont="1" applyBorder="1" applyAlignment="1">
      <alignment horizontal="right"/>
    </xf>
    <xf numFmtId="0" fontId="45" fillId="0" borderId="0" xfId="9" applyFont="1" applyFill="1" applyBorder="1" applyAlignment="1">
      <alignment horizontal="center" vertical="center"/>
    </xf>
    <xf numFmtId="0" fontId="221" fillId="0" borderId="0" xfId="0" applyFont="1" applyAlignment="1">
      <alignment horizontal="center"/>
    </xf>
    <xf numFmtId="0" fontId="234" fillId="0" borderId="0" xfId="0" applyFont="1" applyAlignment="1">
      <alignment horizontal="center"/>
    </xf>
    <xf numFmtId="0" fontId="196" fillId="0" borderId="0" xfId="141" applyFont="1" applyAlignment="1">
      <alignment horizontal="center" vertical="center"/>
    </xf>
    <xf numFmtId="0" fontId="92" fillId="0" borderId="38" xfId="57341" applyFont="1" applyBorder="1" applyAlignment="1">
      <alignment horizontal="right"/>
    </xf>
    <xf numFmtId="0" fontId="242" fillId="0" borderId="38" xfId="2" applyFont="1" applyFill="1" applyBorder="1" applyAlignment="1">
      <alignment horizontal="center" vertical="center"/>
    </xf>
    <xf numFmtId="0" fontId="58" fillId="0" borderId="0" xfId="2" applyFont="1" applyFill="1" applyBorder="1" applyAlignment="1">
      <alignment horizontal="center" vertical="center" wrapText="1"/>
    </xf>
    <xf numFmtId="0" fontId="50" fillId="0" borderId="3" xfId="2" applyFont="1" applyFill="1" applyBorder="1" applyAlignment="1">
      <alignment horizontal="left" indent="1"/>
    </xf>
    <xf numFmtId="0" fontId="50" fillId="0" borderId="3" xfId="2" applyFont="1" applyFill="1" applyBorder="1" applyAlignment="1">
      <alignment horizontal="center"/>
    </xf>
    <xf numFmtId="1" fontId="54" fillId="0" borderId="0" xfId="0" applyNumberFormat="1" applyFont="1" applyFill="1" applyBorder="1" applyAlignment="1">
      <alignment horizontal="right" vertical="center" indent="1"/>
    </xf>
    <xf numFmtId="0" fontId="50" fillId="0" borderId="3" xfId="2" applyFont="1" applyFill="1" applyBorder="1" applyAlignment="1">
      <alignment horizontal="center" wrapText="1"/>
    </xf>
    <xf numFmtId="0" fontId="50" fillId="0" borderId="2" xfId="9" applyFont="1" applyFill="1" applyBorder="1" applyAlignment="1">
      <alignment horizontal="right"/>
    </xf>
    <xf numFmtId="0" fontId="50" fillId="0" borderId="31" xfId="9" applyFont="1" applyFill="1" applyBorder="1" applyAlignment="1">
      <alignment horizontal="right" vertical="top" wrapText="1"/>
    </xf>
    <xf numFmtId="0" fontId="54" fillId="0" borderId="0" xfId="2" applyFont="1" applyFill="1" applyAlignment="1">
      <alignment horizontal="right" indent="1"/>
    </xf>
    <xf numFmtId="0" fontId="54" fillId="0" borderId="7" xfId="2" applyFont="1" applyFill="1" applyBorder="1" applyAlignment="1">
      <alignment horizontal="right" indent="1"/>
    </xf>
    <xf numFmtId="0" fontId="54" fillId="0" borderId="0" xfId="2" applyFont="1" applyFill="1" applyBorder="1" applyAlignment="1">
      <alignment horizontal="right" indent="1"/>
    </xf>
    <xf numFmtId="165" fontId="54" fillId="0" borderId="0" xfId="2" applyNumberFormat="1" applyFont="1" applyBorder="1" applyAlignment="1">
      <alignment horizontal="right" vertical="center" indent="1"/>
    </xf>
    <xf numFmtId="165" fontId="54" fillId="0" borderId="0" xfId="2" applyNumberFormat="1" applyFont="1" applyBorder="1" applyAlignment="1">
      <alignment horizontal="left" vertical="center" indent="3"/>
    </xf>
    <xf numFmtId="0" fontId="50" fillId="0" borderId="3" xfId="0" applyFont="1" applyBorder="1" applyAlignment="1">
      <alignment horizontal="center"/>
    </xf>
    <xf numFmtId="0" fontId="50" fillId="0" borderId="3" xfId="0" applyFont="1" applyBorder="1" applyAlignment="1">
      <alignment horizontal="left" indent="3"/>
    </xf>
    <xf numFmtId="0" fontId="50" fillId="0" borderId="5" xfId="2" applyFont="1" applyFill="1" applyBorder="1" applyAlignment="1">
      <alignment horizontal="right" wrapText="1"/>
    </xf>
    <xf numFmtId="0" fontId="50" fillId="0" borderId="2" xfId="2" applyFont="1" applyFill="1" applyBorder="1" applyAlignment="1">
      <alignment horizontal="right" wrapText="1"/>
    </xf>
    <xf numFmtId="0" fontId="50" fillId="0" borderId="31" xfId="2" applyFont="1" applyFill="1" applyBorder="1" applyAlignment="1">
      <alignment horizontal="right" wrapText="1"/>
    </xf>
    <xf numFmtId="0" fontId="50" fillId="0" borderId="8" xfId="2" applyFont="1" applyFill="1" applyBorder="1" applyAlignment="1">
      <alignment horizontal="center"/>
    </xf>
    <xf numFmtId="0" fontId="92" fillId="0" borderId="3" xfId="82" applyFont="1" applyBorder="1" applyAlignment="1">
      <alignment horizontal="right"/>
    </xf>
    <xf numFmtId="0" fontId="92" fillId="0" borderId="3" xfId="82" applyFont="1" applyBorder="1" applyAlignment="1">
      <alignment horizontal="center"/>
    </xf>
    <xf numFmtId="0" fontId="92" fillId="0" borderId="3" xfId="82" applyFont="1" applyBorder="1" applyAlignment="1">
      <alignment horizontal="center" wrapText="1"/>
    </xf>
    <xf numFmtId="164" fontId="54" fillId="0" borderId="0" xfId="57328" applyNumberFormat="1" applyFont="1" applyFill="1" applyBorder="1" applyAlignment="1">
      <alignment horizontal="center" vertical="top"/>
    </xf>
    <xf numFmtId="0" fontId="58" fillId="0" borderId="0" xfId="2" applyFont="1" applyFill="1" applyBorder="1" applyAlignment="1">
      <alignment vertical="center" wrapText="1"/>
    </xf>
  </cellXfs>
  <cellStyles count="57351">
    <cellStyle name="20% - Accent1 2" xfId="57238" xr:uid="{00000000-0005-0000-0000-000000000000}"/>
    <cellStyle name="20% - Accent2 2" xfId="57239" xr:uid="{00000000-0005-0000-0000-000001000000}"/>
    <cellStyle name="20% - Accent3 2" xfId="57240" xr:uid="{00000000-0005-0000-0000-000002000000}"/>
    <cellStyle name="20% - Accent4 2" xfId="57241" xr:uid="{00000000-0005-0000-0000-000003000000}"/>
    <cellStyle name="20% - Accent5 2" xfId="57242" xr:uid="{00000000-0005-0000-0000-000004000000}"/>
    <cellStyle name="20% - Accent6 2" xfId="57243" xr:uid="{00000000-0005-0000-0000-000005000000}"/>
    <cellStyle name="2x indented GHG Textfiels" xfId="57244" xr:uid="{00000000-0005-0000-0000-000006000000}"/>
    <cellStyle name="40% - Accent1 2" xfId="57245" xr:uid="{00000000-0005-0000-0000-000007000000}"/>
    <cellStyle name="40% - Accent2 2" xfId="57246" xr:uid="{00000000-0005-0000-0000-000008000000}"/>
    <cellStyle name="40% - Accent3 2" xfId="57247" xr:uid="{00000000-0005-0000-0000-000009000000}"/>
    <cellStyle name="40% - Accent4 2" xfId="57248" xr:uid="{00000000-0005-0000-0000-00000A000000}"/>
    <cellStyle name="40% - Accent5 2" xfId="57249" xr:uid="{00000000-0005-0000-0000-00000B000000}"/>
    <cellStyle name="40% - Accent6 2" xfId="57250" xr:uid="{00000000-0005-0000-0000-00000C000000}"/>
    <cellStyle name="5x indented GHG Textfiels" xfId="57251" xr:uid="{00000000-0005-0000-0000-00000D000000}"/>
    <cellStyle name="60% - Accent1 2" xfId="57252" xr:uid="{00000000-0005-0000-0000-00000E000000}"/>
    <cellStyle name="60% - Accent2 2" xfId="57253" xr:uid="{00000000-0005-0000-0000-00000F000000}"/>
    <cellStyle name="60% - Accent3 2" xfId="57254" xr:uid="{00000000-0005-0000-0000-000010000000}"/>
    <cellStyle name="60% - Accent4 2" xfId="57255" xr:uid="{00000000-0005-0000-0000-000011000000}"/>
    <cellStyle name="60% - Accent5 2" xfId="57256" xr:uid="{00000000-0005-0000-0000-000012000000}"/>
    <cellStyle name="60% - Accent6 2" xfId="57257" xr:uid="{00000000-0005-0000-0000-000013000000}"/>
    <cellStyle name="Accent1 2" xfId="57258" xr:uid="{00000000-0005-0000-0000-000014000000}"/>
    <cellStyle name="Accent2 2" xfId="57259" xr:uid="{00000000-0005-0000-0000-000015000000}"/>
    <cellStyle name="Accent3 2" xfId="57260" xr:uid="{00000000-0005-0000-0000-000016000000}"/>
    <cellStyle name="Accent4 2" xfId="57261" xr:uid="{00000000-0005-0000-0000-000017000000}"/>
    <cellStyle name="Accent5 2" xfId="57262" xr:uid="{00000000-0005-0000-0000-000018000000}"/>
    <cellStyle name="Accent6 2" xfId="57263" xr:uid="{00000000-0005-0000-0000-000019000000}"/>
    <cellStyle name="Bad 2" xfId="57264" xr:uid="{00000000-0005-0000-0000-00001A000000}"/>
    <cellStyle name="Bad 3" xfId="57265" xr:uid="{00000000-0005-0000-0000-00001B000000}"/>
    <cellStyle name="Calculation 2" xfId="57266" xr:uid="{00000000-0005-0000-0000-00001C000000}"/>
    <cellStyle name="Calculation 3" xfId="57267" xr:uid="{00000000-0005-0000-0000-00001D000000}"/>
    <cellStyle name="Check Cell 2" xfId="57268" xr:uid="{00000000-0005-0000-0000-00001E000000}"/>
    <cellStyle name="Comma" xfId="484" builtinId="3"/>
    <cellStyle name="Comma 10" xfId="29096" xr:uid="{00000000-0005-0000-0000-000020000000}"/>
    <cellStyle name="Comma 11" xfId="57329" xr:uid="{00000000-0005-0000-0000-000021000000}"/>
    <cellStyle name="Comma 2" xfId="31" xr:uid="{00000000-0005-0000-0000-000022000000}"/>
    <cellStyle name="Comma 2 10" xfId="3626" xr:uid="{00000000-0005-0000-0000-000023000000}"/>
    <cellStyle name="Comma 2 10 2" xfId="10786" xr:uid="{00000000-0005-0000-0000-000024000000}"/>
    <cellStyle name="Comma 2 10 2 2" xfId="25078" xr:uid="{00000000-0005-0000-0000-000025000000}"/>
    <cellStyle name="Comma 2 10 2 2 2" xfId="53660" xr:uid="{00000000-0005-0000-0000-000026000000}"/>
    <cellStyle name="Comma 2 10 2 3" xfId="39371" xr:uid="{00000000-0005-0000-0000-000027000000}"/>
    <cellStyle name="Comma 2 10 3" xfId="17934" xr:uid="{00000000-0005-0000-0000-000028000000}"/>
    <cellStyle name="Comma 2 10 3 2" xfId="46516" xr:uid="{00000000-0005-0000-0000-000029000000}"/>
    <cellStyle name="Comma 2 10 4" xfId="32227" xr:uid="{00000000-0005-0000-0000-00002A000000}"/>
    <cellStyle name="Comma 2 11" xfId="7215" xr:uid="{00000000-0005-0000-0000-00002B000000}"/>
    <cellStyle name="Comma 2 11 2" xfId="21507" xr:uid="{00000000-0005-0000-0000-00002C000000}"/>
    <cellStyle name="Comma 2 11 2 2" xfId="50089" xr:uid="{00000000-0005-0000-0000-00002D000000}"/>
    <cellStyle name="Comma 2 11 3" xfId="35800" xr:uid="{00000000-0005-0000-0000-00002E000000}"/>
    <cellStyle name="Comma 2 12" xfId="14361" xr:uid="{00000000-0005-0000-0000-00002F000000}"/>
    <cellStyle name="Comma 2 12 2" xfId="42945" xr:uid="{00000000-0005-0000-0000-000030000000}"/>
    <cellStyle name="Comma 2 13" xfId="28654" xr:uid="{00000000-0005-0000-0000-000031000000}"/>
    <cellStyle name="Comma 2 14" xfId="57269" xr:uid="{00000000-0005-0000-0000-000032000000}"/>
    <cellStyle name="Comma 2 2" xfId="32" xr:uid="{00000000-0005-0000-0000-000033000000}"/>
    <cellStyle name="Comma 2 2 10" xfId="14362" xr:uid="{00000000-0005-0000-0000-000034000000}"/>
    <cellStyle name="Comma 2 2 10 2" xfId="42946" xr:uid="{00000000-0005-0000-0000-000035000000}"/>
    <cellStyle name="Comma 2 2 11" xfId="28655" xr:uid="{00000000-0005-0000-0000-000036000000}"/>
    <cellStyle name="Comma 2 2 2" xfId="87" xr:uid="{00000000-0005-0000-0000-000037000000}"/>
    <cellStyle name="Comma 2 2 2 10" xfId="28706" xr:uid="{00000000-0005-0000-0000-000038000000}"/>
    <cellStyle name="Comma 2 2 2 2" xfId="201" xr:uid="{00000000-0005-0000-0000-000039000000}"/>
    <cellStyle name="Comma 2 2 2 2 2" xfId="427" xr:uid="{00000000-0005-0000-0000-00003A000000}"/>
    <cellStyle name="Comma 2 2 2 2 2 2" xfId="877" xr:uid="{00000000-0005-0000-0000-00003B000000}"/>
    <cellStyle name="Comma 2 2 2 2 2 2 2" xfId="1774" xr:uid="{00000000-0005-0000-0000-00003C000000}"/>
    <cellStyle name="Comma 2 2 2 2 2 2 2 2" xfId="1841" xr:uid="{00000000-0005-0000-0000-00003D000000}"/>
    <cellStyle name="Comma 2 2 2 2 2 2 2 2 2" xfId="5415" xr:uid="{00000000-0005-0000-0000-00003E000000}"/>
    <cellStyle name="Comma 2 2 2 2 2 2 2 2 2 2" xfId="12573" xr:uid="{00000000-0005-0000-0000-00003F000000}"/>
    <cellStyle name="Comma 2 2 2 2 2 2 2 2 2 2 2" xfId="26865" xr:uid="{00000000-0005-0000-0000-000040000000}"/>
    <cellStyle name="Comma 2 2 2 2 2 2 2 2 2 2 2 2" xfId="55447" xr:uid="{00000000-0005-0000-0000-000041000000}"/>
    <cellStyle name="Comma 2 2 2 2 2 2 2 2 2 2 3" xfId="41158" xr:uid="{00000000-0005-0000-0000-000042000000}"/>
    <cellStyle name="Comma 2 2 2 2 2 2 2 2 2 3" xfId="19721" xr:uid="{00000000-0005-0000-0000-000043000000}"/>
    <cellStyle name="Comma 2 2 2 2 2 2 2 2 2 3 2" xfId="48303" xr:uid="{00000000-0005-0000-0000-000044000000}"/>
    <cellStyle name="Comma 2 2 2 2 2 2 2 2 2 4" xfId="34014" xr:uid="{00000000-0005-0000-0000-000045000000}"/>
    <cellStyle name="Comma 2 2 2 2 2 2 2 2 3" xfId="9002" xr:uid="{00000000-0005-0000-0000-000046000000}"/>
    <cellStyle name="Comma 2 2 2 2 2 2 2 2 3 2" xfId="23294" xr:uid="{00000000-0005-0000-0000-000047000000}"/>
    <cellStyle name="Comma 2 2 2 2 2 2 2 2 3 2 2" xfId="51876" xr:uid="{00000000-0005-0000-0000-000048000000}"/>
    <cellStyle name="Comma 2 2 2 2 2 2 2 2 3 3" xfId="37587" xr:uid="{00000000-0005-0000-0000-000049000000}"/>
    <cellStyle name="Comma 2 2 2 2 2 2 2 2 4" xfId="16150" xr:uid="{00000000-0005-0000-0000-00004A000000}"/>
    <cellStyle name="Comma 2 2 2 2 2 2 2 2 4 2" xfId="44732" xr:uid="{00000000-0005-0000-0000-00004B000000}"/>
    <cellStyle name="Comma 2 2 2 2 2 2 2 2 5" xfId="30443" xr:uid="{00000000-0005-0000-0000-00004C000000}"/>
    <cellStyle name="Comma 2 2 2 2 2 2 2 3" xfId="5354" xr:uid="{00000000-0005-0000-0000-00004D000000}"/>
    <cellStyle name="Comma 2 2 2 2 2 2 2 3 2" xfId="12512" xr:uid="{00000000-0005-0000-0000-00004E000000}"/>
    <cellStyle name="Comma 2 2 2 2 2 2 2 3 2 2" xfId="26804" xr:uid="{00000000-0005-0000-0000-00004F000000}"/>
    <cellStyle name="Comma 2 2 2 2 2 2 2 3 2 2 2" xfId="55386" xr:uid="{00000000-0005-0000-0000-000050000000}"/>
    <cellStyle name="Comma 2 2 2 2 2 2 2 3 2 3" xfId="41097" xr:uid="{00000000-0005-0000-0000-000051000000}"/>
    <cellStyle name="Comma 2 2 2 2 2 2 2 3 3" xfId="19660" xr:uid="{00000000-0005-0000-0000-000052000000}"/>
    <cellStyle name="Comma 2 2 2 2 2 2 2 3 3 2" xfId="48242" xr:uid="{00000000-0005-0000-0000-000053000000}"/>
    <cellStyle name="Comma 2 2 2 2 2 2 2 3 4" xfId="33953" xr:uid="{00000000-0005-0000-0000-000054000000}"/>
    <cellStyle name="Comma 2 2 2 2 2 2 2 4" xfId="8941" xr:uid="{00000000-0005-0000-0000-000055000000}"/>
    <cellStyle name="Comma 2 2 2 2 2 2 2 4 2" xfId="23233" xr:uid="{00000000-0005-0000-0000-000056000000}"/>
    <cellStyle name="Comma 2 2 2 2 2 2 2 4 2 2" xfId="51815" xr:uid="{00000000-0005-0000-0000-000057000000}"/>
    <cellStyle name="Comma 2 2 2 2 2 2 2 4 3" xfId="37526" xr:uid="{00000000-0005-0000-0000-000058000000}"/>
    <cellStyle name="Comma 2 2 2 2 2 2 2 5" xfId="16089" xr:uid="{00000000-0005-0000-0000-000059000000}"/>
    <cellStyle name="Comma 2 2 2 2 2 2 2 5 2" xfId="44671" xr:uid="{00000000-0005-0000-0000-00005A000000}"/>
    <cellStyle name="Comma 2 2 2 2 2 2 2 6" xfId="30382" xr:uid="{00000000-0005-0000-0000-00005B000000}"/>
    <cellStyle name="Comma 2 2 2 2 2 2 3" xfId="1840" xr:uid="{00000000-0005-0000-0000-00005C000000}"/>
    <cellStyle name="Comma 2 2 2 2 2 2 3 2" xfId="5414" xr:uid="{00000000-0005-0000-0000-00005D000000}"/>
    <cellStyle name="Comma 2 2 2 2 2 2 3 2 2" xfId="12572" xr:uid="{00000000-0005-0000-0000-00005E000000}"/>
    <cellStyle name="Comma 2 2 2 2 2 2 3 2 2 2" xfId="26864" xr:uid="{00000000-0005-0000-0000-00005F000000}"/>
    <cellStyle name="Comma 2 2 2 2 2 2 3 2 2 2 2" xfId="55446" xr:uid="{00000000-0005-0000-0000-000060000000}"/>
    <cellStyle name="Comma 2 2 2 2 2 2 3 2 2 3" xfId="41157" xr:uid="{00000000-0005-0000-0000-000061000000}"/>
    <cellStyle name="Comma 2 2 2 2 2 2 3 2 3" xfId="19720" xr:uid="{00000000-0005-0000-0000-000062000000}"/>
    <cellStyle name="Comma 2 2 2 2 2 2 3 2 3 2" xfId="48302" xr:uid="{00000000-0005-0000-0000-000063000000}"/>
    <cellStyle name="Comma 2 2 2 2 2 2 3 2 4" xfId="34013" xr:uid="{00000000-0005-0000-0000-000064000000}"/>
    <cellStyle name="Comma 2 2 2 2 2 2 3 3" xfId="9001" xr:uid="{00000000-0005-0000-0000-000065000000}"/>
    <cellStyle name="Comma 2 2 2 2 2 2 3 3 2" xfId="23293" xr:uid="{00000000-0005-0000-0000-000066000000}"/>
    <cellStyle name="Comma 2 2 2 2 2 2 3 3 2 2" xfId="51875" xr:uid="{00000000-0005-0000-0000-000067000000}"/>
    <cellStyle name="Comma 2 2 2 2 2 2 3 3 3" xfId="37586" xr:uid="{00000000-0005-0000-0000-000068000000}"/>
    <cellStyle name="Comma 2 2 2 2 2 2 3 4" xfId="16149" xr:uid="{00000000-0005-0000-0000-000069000000}"/>
    <cellStyle name="Comma 2 2 2 2 2 2 3 4 2" xfId="44731" xr:uid="{00000000-0005-0000-0000-00006A000000}"/>
    <cellStyle name="Comma 2 2 2 2 2 2 3 5" xfId="30442" xr:uid="{00000000-0005-0000-0000-00006B000000}"/>
    <cellStyle name="Comma 2 2 2 2 2 2 4" xfId="4461" xr:uid="{00000000-0005-0000-0000-00006C000000}"/>
    <cellStyle name="Comma 2 2 2 2 2 2 4 2" xfId="11619" xr:uid="{00000000-0005-0000-0000-00006D000000}"/>
    <cellStyle name="Comma 2 2 2 2 2 2 4 2 2" xfId="25911" xr:uid="{00000000-0005-0000-0000-00006E000000}"/>
    <cellStyle name="Comma 2 2 2 2 2 2 4 2 2 2" xfId="54493" xr:uid="{00000000-0005-0000-0000-00006F000000}"/>
    <cellStyle name="Comma 2 2 2 2 2 2 4 2 3" xfId="40204" xr:uid="{00000000-0005-0000-0000-000070000000}"/>
    <cellStyle name="Comma 2 2 2 2 2 2 4 3" xfId="18767" xr:uid="{00000000-0005-0000-0000-000071000000}"/>
    <cellStyle name="Comma 2 2 2 2 2 2 4 3 2" xfId="47349" xr:uid="{00000000-0005-0000-0000-000072000000}"/>
    <cellStyle name="Comma 2 2 2 2 2 2 4 4" xfId="33060" xr:uid="{00000000-0005-0000-0000-000073000000}"/>
    <cellStyle name="Comma 2 2 2 2 2 2 5" xfId="8048" xr:uid="{00000000-0005-0000-0000-000074000000}"/>
    <cellStyle name="Comma 2 2 2 2 2 2 5 2" xfId="22340" xr:uid="{00000000-0005-0000-0000-000075000000}"/>
    <cellStyle name="Comma 2 2 2 2 2 2 5 2 2" xfId="50922" xr:uid="{00000000-0005-0000-0000-000076000000}"/>
    <cellStyle name="Comma 2 2 2 2 2 2 5 3" xfId="36633" xr:uid="{00000000-0005-0000-0000-000077000000}"/>
    <cellStyle name="Comma 2 2 2 2 2 2 6" xfId="15196" xr:uid="{00000000-0005-0000-0000-000078000000}"/>
    <cellStyle name="Comma 2 2 2 2 2 2 6 2" xfId="43778" xr:uid="{00000000-0005-0000-0000-000079000000}"/>
    <cellStyle name="Comma 2 2 2 2 2 2 7" xfId="29489" xr:uid="{00000000-0005-0000-0000-00007A000000}"/>
    <cellStyle name="Comma 2 2 2 2 2 3" xfId="1327" xr:uid="{00000000-0005-0000-0000-00007B000000}"/>
    <cellStyle name="Comma 2 2 2 2 2 3 2" xfId="1842" xr:uid="{00000000-0005-0000-0000-00007C000000}"/>
    <cellStyle name="Comma 2 2 2 2 2 3 2 2" xfId="5416" xr:uid="{00000000-0005-0000-0000-00007D000000}"/>
    <cellStyle name="Comma 2 2 2 2 2 3 2 2 2" xfId="12574" xr:uid="{00000000-0005-0000-0000-00007E000000}"/>
    <cellStyle name="Comma 2 2 2 2 2 3 2 2 2 2" xfId="26866" xr:uid="{00000000-0005-0000-0000-00007F000000}"/>
    <cellStyle name="Comma 2 2 2 2 2 3 2 2 2 2 2" xfId="55448" xr:uid="{00000000-0005-0000-0000-000080000000}"/>
    <cellStyle name="Comma 2 2 2 2 2 3 2 2 2 3" xfId="41159" xr:uid="{00000000-0005-0000-0000-000081000000}"/>
    <cellStyle name="Comma 2 2 2 2 2 3 2 2 3" xfId="19722" xr:uid="{00000000-0005-0000-0000-000082000000}"/>
    <cellStyle name="Comma 2 2 2 2 2 3 2 2 3 2" xfId="48304" xr:uid="{00000000-0005-0000-0000-000083000000}"/>
    <cellStyle name="Comma 2 2 2 2 2 3 2 2 4" xfId="34015" xr:uid="{00000000-0005-0000-0000-000084000000}"/>
    <cellStyle name="Comma 2 2 2 2 2 3 2 3" xfId="9003" xr:uid="{00000000-0005-0000-0000-000085000000}"/>
    <cellStyle name="Comma 2 2 2 2 2 3 2 3 2" xfId="23295" xr:uid="{00000000-0005-0000-0000-000086000000}"/>
    <cellStyle name="Comma 2 2 2 2 2 3 2 3 2 2" xfId="51877" xr:uid="{00000000-0005-0000-0000-000087000000}"/>
    <cellStyle name="Comma 2 2 2 2 2 3 2 3 3" xfId="37588" xr:uid="{00000000-0005-0000-0000-000088000000}"/>
    <cellStyle name="Comma 2 2 2 2 2 3 2 4" xfId="16151" xr:uid="{00000000-0005-0000-0000-000089000000}"/>
    <cellStyle name="Comma 2 2 2 2 2 3 2 4 2" xfId="44733" xr:uid="{00000000-0005-0000-0000-00008A000000}"/>
    <cellStyle name="Comma 2 2 2 2 2 3 2 5" xfId="30444" xr:uid="{00000000-0005-0000-0000-00008B000000}"/>
    <cellStyle name="Comma 2 2 2 2 2 3 3" xfId="4908" xr:uid="{00000000-0005-0000-0000-00008C000000}"/>
    <cellStyle name="Comma 2 2 2 2 2 3 3 2" xfId="12066" xr:uid="{00000000-0005-0000-0000-00008D000000}"/>
    <cellStyle name="Comma 2 2 2 2 2 3 3 2 2" xfId="26358" xr:uid="{00000000-0005-0000-0000-00008E000000}"/>
    <cellStyle name="Comma 2 2 2 2 2 3 3 2 2 2" xfId="54940" xr:uid="{00000000-0005-0000-0000-00008F000000}"/>
    <cellStyle name="Comma 2 2 2 2 2 3 3 2 3" xfId="40651" xr:uid="{00000000-0005-0000-0000-000090000000}"/>
    <cellStyle name="Comma 2 2 2 2 2 3 3 3" xfId="19214" xr:uid="{00000000-0005-0000-0000-000091000000}"/>
    <cellStyle name="Comma 2 2 2 2 2 3 3 3 2" xfId="47796" xr:uid="{00000000-0005-0000-0000-000092000000}"/>
    <cellStyle name="Comma 2 2 2 2 2 3 3 4" xfId="33507" xr:uid="{00000000-0005-0000-0000-000093000000}"/>
    <cellStyle name="Comma 2 2 2 2 2 3 4" xfId="8495" xr:uid="{00000000-0005-0000-0000-000094000000}"/>
    <cellStyle name="Comma 2 2 2 2 2 3 4 2" xfId="22787" xr:uid="{00000000-0005-0000-0000-000095000000}"/>
    <cellStyle name="Comma 2 2 2 2 2 3 4 2 2" xfId="51369" xr:uid="{00000000-0005-0000-0000-000096000000}"/>
    <cellStyle name="Comma 2 2 2 2 2 3 4 3" xfId="37080" xr:uid="{00000000-0005-0000-0000-000097000000}"/>
    <cellStyle name="Comma 2 2 2 2 2 3 5" xfId="15643" xr:uid="{00000000-0005-0000-0000-000098000000}"/>
    <cellStyle name="Comma 2 2 2 2 2 3 5 2" xfId="44225" xr:uid="{00000000-0005-0000-0000-000099000000}"/>
    <cellStyle name="Comma 2 2 2 2 2 3 6" xfId="29936" xr:uid="{00000000-0005-0000-0000-00009A000000}"/>
    <cellStyle name="Comma 2 2 2 2 2 4" xfId="1839" xr:uid="{00000000-0005-0000-0000-00009B000000}"/>
    <cellStyle name="Comma 2 2 2 2 2 4 2" xfId="5413" xr:uid="{00000000-0005-0000-0000-00009C000000}"/>
    <cellStyle name="Comma 2 2 2 2 2 4 2 2" xfId="12571" xr:uid="{00000000-0005-0000-0000-00009D000000}"/>
    <cellStyle name="Comma 2 2 2 2 2 4 2 2 2" xfId="26863" xr:uid="{00000000-0005-0000-0000-00009E000000}"/>
    <cellStyle name="Comma 2 2 2 2 2 4 2 2 2 2" xfId="55445" xr:uid="{00000000-0005-0000-0000-00009F000000}"/>
    <cellStyle name="Comma 2 2 2 2 2 4 2 2 3" xfId="41156" xr:uid="{00000000-0005-0000-0000-0000A0000000}"/>
    <cellStyle name="Comma 2 2 2 2 2 4 2 3" xfId="19719" xr:uid="{00000000-0005-0000-0000-0000A1000000}"/>
    <cellStyle name="Comma 2 2 2 2 2 4 2 3 2" xfId="48301" xr:uid="{00000000-0005-0000-0000-0000A2000000}"/>
    <cellStyle name="Comma 2 2 2 2 2 4 2 4" xfId="34012" xr:uid="{00000000-0005-0000-0000-0000A3000000}"/>
    <cellStyle name="Comma 2 2 2 2 2 4 3" xfId="9000" xr:uid="{00000000-0005-0000-0000-0000A4000000}"/>
    <cellStyle name="Comma 2 2 2 2 2 4 3 2" xfId="23292" xr:uid="{00000000-0005-0000-0000-0000A5000000}"/>
    <cellStyle name="Comma 2 2 2 2 2 4 3 2 2" xfId="51874" xr:uid="{00000000-0005-0000-0000-0000A6000000}"/>
    <cellStyle name="Comma 2 2 2 2 2 4 3 3" xfId="37585" xr:uid="{00000000-0005-0000-0000-0000A7000000}"/>
    <cellStyle name="Comma 2 2 2 2 2 4 4" xfId="16148" xr:uid="{00000000-0005-0000-0000-0000A8000000}"/>
    <cellStyle name="Comma 2 2 2 2 2 4 4 2" xfId="44730" xr:uid="{00000000-0005-0000-0000-0000A9000000}"/>
    <cellStyle name="Comma 2 2 2 2 2 4 5" xfId="30441" xr:uid="{00000000-0005-0000-0000-0000AA000000}"/>
    <cellStyle name="Comma 2 2 2 2 2 5" xfId="4014" xr:uid="{00000000-0005-0000-0000-0000AB000000}"/>
    <cellStyle name="Comma 2 2 2 2 2 5 2" xfId="11173" xr:uid="{00000000-0005-0000-0000-0000AC000000}"/>
    <cellStyle name="Comma 2 2 2 2 2 5 2 2" xfId="25465" xr:uid="{00000000-0005-0000-0000-0000AD000000}"/>
    <cellStyle name="Comma 2 2 2 2 2 5 2 2 2" xfId="54047" xr:uid="{00000000-0005-0000-0000-0000AE000000}"/>
    <cellStyle name="Comma 2 2 2 2 2 5 2 3" xfId="39758" xr:uid="{00000000-0005-0000-0000-0000AF000000}"/>
    <cellStyle name="Comma 2 2 2 2 2 5 3" xfId="18321" xr:uid="{00000000-0005-0000-0000-0000B0000000}"/>
    <cellStyle name="Comma 2 2 2 2 2 5 3 2" xfId="46903" xr:uid="{00000000-0005-0000-0000-0000B1000000}"/>
    <cellStyle name="Comma 2 2 2 2 2 5 4" xfId="32614" xr:uid="{00000000-0005-0000-0000-0000B2000000}"/>
    <cellStyle name="Comma 2 2 2 2 2 6" xfId="7602" xr:uid="{00000000-0005-0000-0000-0000B3000000}"/>
    <cellStyle name="Comma 2 2 2 2 2 6 2" xfId="21894" xr:uid="{00000000-0005-0000-0000-0000B4000000}"/>
    <cellStyle name="Comma 2 2 2 2 2 6 2 2" xfId="50476" xr:uid="{00000000-0005-0000-0000-0000B5000000}"/>
    <cellStyle name="Comma 2 2 2 2 2 6 3" xfId="36187" xr:uid="{00000000-0005-0000-0000-0000B6000000}"/>
    <cellStyle name="Comma 2 2 2 2 2 7" xfId="14749" xr:uid="{00000000-0005-0000-0000-0000B7000000}"/>
    <cellStyle name="Comma 2 2 2 2 2 7 2" xfId="43332" xr:uid="{00000000-0005-0000-0000-0000B8000000}"/>
    <cellStyle name="Comma 2 2 2 2 2 8" xfId="29042" xr:uid="{00000000-0005-0000-0000-0000B9000000}"/>
    <cellStyle name="Comma 2 2 2 2 3" xfId="654" xr:uid="{00000000-0005-0000-0000-0000BA000000}"/>
    <cellStyle name="Comma 2 2 2 2 3 2" xfId="1551" xr:uid="{00000000-0005-0000-0000-0000BB000000}"/>
    <cellStyle name="Comma 2 2 2 2 3 2 2" xfId="1844" xr:uid="{00000000-0005-0000-0000-0000BC000000}"/>
    <cellStyle name="Comma 2 2 2 2 3 2 2 2" xfId="5418" xr:uid="{00000000-0005-0000-0000-0000BD000000}"/>
    <cellStyle name="Comma 2 2 2 2 3 2 2 2 2" xfId="12576" xr:uid="{00000000-0005-0000-0000-0000BE000000}"/>
    <cellStyle name="Comma 2 2 2 2 3 2 2 2 2 2" xfId="26868" xr:uid="{00000000-0005-0000-0000-0000BF000000}"/>
    <cellStyle name="Comma 2 2 2 2 3 2 2 2 2 2 2" xfId="55450" xr:uid="{00000000-0005-0000-0000-0000C0000000}"/>
    <cellStyle name="Comma 2 2 2 2 3 2 2 2 2 3" xfId="41161" xr:uid="{00000000-0005-0000-0000-0000C1000000}"/>
    <cellStyle name="Comma 2 2 2 2 3 2 2 2 3" xfId="19724" xr:uid="{00000000-0005-0000-0000-0000C2000000}"/>
    <cellStyle name="Comma 2 2 2 2 3 2 2 2 3 2" xfId="48306" xr:uid="{00000000-0005-0000-0000-0000C3000000}"/>
    <cellStyle name="Comma 2 2 2 2 3 2 2 2 4" xfId="34017" xr:uid="{00000000-0005-0000-0000-0000C4000000}"/>
    <cellStyle name="Comma 2 2 2 2 3 2 2 3" xfId="9005" xr:uid="{00000000-0005-0000-0000-0000C5000000}"/>
    <cellStyle name="Comma 2 2 2 2 3 2 2 3 2" xfId="23297" xr:uid="{00000000-0005-0000-0000-0000C6000000}"/>
    <cellStyle name="Comma 2 2 2 2 3 2 2 3 2 2" xfId="51879" xr:uid="{00000000-0005-0000-0000-0000C7000000}"/>
    <cellStyle name="Comma 2 2 2 2 3 2 2 3 3" xfId="37590" xr:uid="{00000000-0005-0000-0000-0000C8000000}"/>
    <cellStyle name="Comma 2 2 2 2 3 2 2 4" xfId="16153" xr:uid="{00000000-0005-0000-0000-0000C9000000}"/>
    <cellStyle name="Comma 2 2 2 2 3 2 2 4 2" xfId="44735" xr:uid="{00000000-0005-0000-0000-0000CA000000}"/>
    <cellStyle name="Comma 2 2 2 2 3 2 2 5" xfId="30446" xr:uid="{00000000-0005-0000-0000-0000CB000000}"/>
    <cellStyle name="Comma 2 2 2 2 3 2 3" xfId="5131" xr:uid="{00000000-0005-0000-0000-0000CC000000}"/>
    <cellStyle name="Comma 2 2 2 2 3 2 3 2" xfId="12289" xr:uid="{00000000-0005-0000-0000-0000CD000000}"/>
    <cellStyle name="Comma 2 2 2 2 3 2 3 2 2" xfId="26581" xr:uid="{00000000-0005-0000-0000-0000CE000000}"/>
    <cellStyle name="Comma 2 2 2 2 3 2 3 2 2 2" xfId="55163" xr:uid="{00000000-0005-0000-0000-0000CF000000}"/>
    <cellStyle name="Comma 2 2 2 2 3 2 3 2 3" xfId="40874" xr:uid="{00000000-0005-0000-0000-0000D0000000}"/>
    <cellStyle name="Comma 2 2 2 2 3 2 3 3" xfId="19437" xr:uid="{00000000-0005-0000-0000-0000D1000000}"/>
    <cellStyle name="Comma 2 2 2 2 3 2 3 3 2" xfId="48019" xr:uid="{00000000-0005-0000-0000-0000D2000000}"/>
    <cellStyle name="Comma 2 2 2 2 3 2 3 4" xfId="33730" xr:uid="{00000000-0005-0000-0000-0000D3000000}"/>
    <cellStyle name="Comma 2 2 2 2 3 2 4" xfId="8718" xr:uid="{00000000-0005-0000-0000-0000D4000000}"/>
    <cellStyle name="Comma 2 2 2 2 3 2 4 2" xfId="23010" xr:uid="{00000000-0005-0000-0000-0000D5000000}"/>
    <cellStyle name="Comma 2 2 2 2 3 2 4 2 2" xfId="51592" xr:uid="{00000000-0005-0000-0000-0000D6000000}"/>
    <cellStyle name="Comma 2 2 2 2 3 2 4 3" xfId="37303" xr:uid="{00000000-0005-0000-0000-0000D7000000}"/>
    <cellStyle name="Comma 2 2 2 2 3 2 5" xfId="15866" xr:uid="{00000000-0005-0000-0000-0000D8000000}"/>
    <cellStyle name="Comma 2 2 2 2 3 2 5 2" xfId="44448" xr:uid="{00000000-0005-0000-0000-0000D9000000}"/>
    <cellStyle name="Comma 2 2 2 2 3 2 6" xfId="30159" xr:uid="{00000000-0005-0000-0000-0000DA000000}"/>
    <cellStyle name="Comma 2 2 2 2 3 3" xfId="1843" xr:uid="{00000000-0005-0000-0000-0000DB000000}"/>
    <cellStyle name="Comma 2 2 2 2 3 3 2" xfId="5417" xr:uid="{00000000-0005-0000-0000-0000DC000000}"/>
    <cellStyle name="Comma 2 2 2 2 3 3 2 2" xfId="12575" xr:uid="{00000000-0005-0000-0000-0000DD000000}"/>
    <cellStyle name="Comma 2 2 2 2 3 3 2 2 2" xfId="26867" xr:uid="{00000000-0005-0000-0000-0000DE000000}"/>
    <cellStyle name="Comma 2 2 2 2 3 3 2 2 2 2" xfId="55449" xr:uid="{00000000-0005-0000-0000-0000DF000000}"/>
    <cellStyle name="Comma 2 2 2 2 3 3 2 2 3" xfId="41160" xr:uid="{00000000-0005-0000-0000-0000E0000000}"/>
    <cellStyle name="Comma 2 2 2 2 3 3 2 3" xfId="19723" xr:uid="{00000000-0005-0000-0000-0000E1000000}"/>
    <cellStyle name="Comma 2 2 2 2 3 3 2 3 2" xfId="48305" xr:uid="{00000000-0005-0000-0000-0000E2000000}"/>
    <cellStyle name="Comma 2 2 2 2 3 3 2 4" xfId="34016" xr:uid="{00000000-0005-0000-0000-0000E3000000}"/>
    <cellStyle name="Comma 2 2 2 2 3 3 3" xfId="9004" xr:uid="{00000000-0005-0000-0000-0000E4000000}"/>
    <cellStyle name="Comma 2 2 2 2 3 3 3 2" xfId="23296" xr:uid="{00000000-0005-0000-0000-0000E5000000}"/>
    <cellStyle name="Comma 2 2 2 2 3 3 3 2 2" xfId="51878" xr:uid="{00000000-0005-0000-0000-0000E6000000}"/>
    <cellStyle name="Comma 2 2 2 2 3 3 3 3" xfId="37589" xr:uid="{00000000-0005-0000-0000-0000E7000000}"/>
    <cellStyle name="Comma 2 2 2 2 3 3 4" xfId="16152" xr:uid="{00000000-0005-0000-0000-0000E8000000}"/>
    <cellStyle name="Comma 2 2 2 2 3 3 4 2" xfId="44734" xr:uid="{00000000-0005-0000-0000-0000E9000000}"/>
    <cellStyle name="Comma 2 2 2 2 3 3 5" xfId="30445" xr:uid="{00000000-0005-0000-0000-0000EA000000}"/>
    <cellStyle name="Comma 2 2 2 2 3 4" xfId="4238" xr:uid="{00000000-0005-0000-0000-0000EB000000}"/>
    <cellStyle name="Comma 2 2 2 2 3 4 2" xfId="11396" xr:uid="{00000000-0005-0000-0000-0000EC000000}"/>
    <cellStyle name="Comma 2 2 2 2 3 4 2 2" xfId="25688" xr:uid="{00000000-0005-0000-0000-0000ED000000}"/>
    <cellStyle name="Comma 2 2 2 2 3 4 2 2 2" xfId="54270" xr:uid="{00000000-0005-0000-0000-0000EE000000}"/>
    <cellStyle name="Comma 2 2 2 2 3 4 2 3" xfId="39981" xr:uid="{00000000-0005-0000-0000-0000EF000000}"/>
    <cellStyle name="Comma 2 2 2 2 3 4 3" xfId="18544" xr:uid="{00000000-0005-0000-0000-0000F0000000}"/>
    <cellStyle name="Comma 2 2 2 2 3 4 3 2" xfId="47126" xr:uid="{00000000-0005-0000-0000-0000F1000000}"/>
    <cellStyle name="Comma 2 2 2 2 3 4 4" xfId="32837" xr:uid="{00000000-0005-0000-0000-0000F2000000}"/>
    <cellStyle name="Comma 2 2 2 2 3 5" xfId="7825" xr:uid="{00000000-0005-0000-0000-0000F3000000}"/>
    <cellStyle name="Comma 2 2 2 2 3 5 2" xfId="22117" xr:uid="{00000000-0005-0000-0000-0000F4000000}"/>
    <cellStyle name="Comma 2 2 2 2 3 5 2 2" xfId="50699" xr:uid="{00000000-0005-0000-0000-0000F5000000}"/>
    <cellStyle name="Comma 2 2 2 2 3 5 3" xfId="36410" xr:uid="{00000000-0005-0000-0000-0000F6000000}"/>
    <cellStyle name="Comma 2 2 2 2 3 6" xfId="14973" xr:uid="{00000000-0005-0000-0000-0000F7000000}"/>
    <cellStyle name="Comma 2 2 2 2 3 6 2" xfId="43555" xr:uid="{00000000-0005-0000-0000-0000F8000000}"/>
    <cellStyle name="Comma 2 2 2 2 3 7" xfId="29266" xr:uid="{00000000-0005-0000-0000-0000F9000000}"/>
    <cellStyle name="Comma 2 2 2 2 4" xfId="1104" xr:uid="{00000000-0005-0000-0000-0000FA000000}"/>
    <cellStyle name="Comma 2 2 2 2 4 2" xfId="1845" xr:uid="{00000000-0005-0000-0000-0000FB000000}"/>
    <cellStyle name="Comma 2 2 2 2 4 2 2" xfId="5419" xr:uid="{00000000-0005-0000-0000-0000FC000000}"/>
    <cellStyle name="Comma 2 2 2 2 4 2 2 2" xfId="12577" xr:uid="{00000000-0005-0000-0000-0000FD000000}"/>
    <cellStyle name="Comma 2 2 2 2 4 2 2 2 2" xfId="26869" xr:uid="{00000000-0005-0000-0000-0000FE000000}"/>
    <cellStyle name="Comma 2 2 2 2 4 2 2 2 2 2" xfId="55451" xr:uid="{00000000-0005-0000-0000-0000FF000000}"/>
    <cellStyle name="Comma 2 2 2 2 4 2 2 2 3" xfId="41162" xr:uid="{00000000-0005-0000-0000-000000010000}"/>
    <cellStyle name="Comma 2 2 2 2 4 2 2 3" xfId="19725" xr:uid="{00000000-0005-0000-0000-000001010000}"/>
    <cellStyle name="Comma 2 2 2 2 4 2 2 3 2" xfId="48307" xr:uid="{00000000-0005-0000-0000-000002010000}"/>
    <cellStyle name="Comma 2 2 2 2 4 2 2 4" xfId="34018" xr:uid="{00000000-0005-0000-0000-000003010000}"/>
    <cellStyle name="Comma 2 2 2 2 4 2 3" xfId="9006" xr:uid="{00000000-0005-0000-0000-000004010000}"/>
    <cellStyle name="Comma 2 2 2 2 4 2 3 2" xfId="23298" xr:uid="{00000000-0005-0000-0000-000005010000}"/>
    <cellStyle name="Comma 2 2 2 2 4 2 3 2 2" xfId="51880" xr:uid="{00000000-0005-0000-0000-000006010000}"/>
    <cellStyle name="Comma 2 2 2 2 4 2 3 3" xfId="37591" xr:uid="{00000000-0005-0000-0000-000007010000}"/>
    <cellStyle name="Comma 2 2 2 2 4 2 4" xfId="16154" xr:uid="{00000000-0005-0000-0000-000008010000}"/>
    <cellStyle name="Comma 2 2 2 2 4 2 4 2" xfId="44736" xr:uid="{00000000-0005-0000-0000-000009010000}"/>
    <cellStyle name="Comma 2 2 2 2 4 2 5" xfId="30447" xr:uid="{00000000-0005-0000-0000-00000A010000}"/>
    <cellStyle name="Comma 2 2 2 2 4 3" xfId="4685" xr:uid="{00000000-0005-0000-0000-00000B010000}"/>
    <cellStyle name="Comma 2 2 2 2 4 3 2" xfId="11843" xr:uid="{00000000-0005-0000-0000-00000C010000}"/>
    <cellStyle name="Comma 2 2 2 2 4 3 2 2" xfId="26135" xr:uid="{00000000-0005-0000-0000-00000D010000}"/>
    <cellStyle name="Comma 2 2 2 2 4 3 2 2 2" xfId="54717" xr:uid="{00000000-0005-0000-0000-00000E010000}"/>
    <cellStyle name="Comma 2 2 2 2 4 3 2 3" xfId="40428" xr:uid="{00000000-0005-0000-0000-00000F010000}"/>
    <cellStyle name="Comma 2 2 2 2 4 3 3" xfId="18991" xr:uid="{00000000-0005-0000-0000-000010010000}"/>
    <cellStyle name="Comma 2 2 2 2 4 3 3 2" xfId="47573" xr:uid="{00000000-0005-0000-0000-000011010000}"/>
    <cellStyle name="Comma 2 2 2 2 4 3 4" xfId="33284" xr:uid="{00000000-0005-0000-0000-000012010000}"/>
    <cellStyle name="Comma 2 2 2 2 4 4" xfId="8272" xr:uid="{00000000-0005-0000-0000-000013010000}"/>
    <cellStyle name="Comma 2 2 2 2 4 4 2" xfId="22564" xr:uid="{00000000-0005-0000-0000-000014010000}"/>
    <cellStyle name="Comma 2 2 2 2 4 4 2 2" xfId="51146" xr:uid="{00000000-0005-0000-0000-000015010000}"/>
    <cellStyle name="Comma 2 2 2 2 4 4 3" xfId="36857" xr:uid="{00000000-0005-0000-0000-000016010000}"/>
    <cellStyle name="Comma 2 2 2 2 4 5" xfId="15420" xr:uid="{00000000-0005-0000-0000-000017010000}"/>
    <cellStyle name="Comma 2 2 2 2 4 5 2" xfId="44002" xr:uid="{00000000-0005-0000-0000-000018010000}"/>
    <cellStyle name="Comma 2 2 2 2 4 6" xfId="29713" xr:uid="{00000000-0005-0000-0000-000019010000}"/>
    <cellStyle name="Comma 2 2 2 2 5" xfId="1838" xr:uid="{00000000-0005-0000-0000-00001A010000}"/>
    <cellStyle name="Comma 2 2 2 2 5 2" xfId="5412" xr:uid="{00000000-0005-0000-0000-00001B010000}"/>
    <cellStyle name="Comma 2 2 2 2 5 2 2" xfId="12570" xr:uid="{00000000-0005-0000-0000-00001C010000}"/>
    <cellStyle name="Comma 2 2 2 2 5 2 2 2" xfId="26862" xr:uid="{00000000-0005-0000-0000-00001D010000}"/>
    <cellStyle name="Comma 2 2 2 2 5 2 2 2 2" xfId="55444" xr:uid="{00000000-0005-0000-0000-00001E010000}"/>
    <cellStyle name="Comma 2 2 2 2 5 2 2 3" xfId="41155" xr:uid="{00000000-0005-0000-0000-00001F010000}"/>
    <cellStyle name="Comma 2 2 2 2 5 2 3" xfId="19718" xr:uid="{00000000-0005-0000-0000-000020010000}"/>
    <cellStyle name="Comma 2 2 2 2 5 2 3 2" xfId="48300" xr:uid="{00000000-0005-0000-0000-000021010000}"/>
    <cellStyle name="Comma 2 2 2 2 5 2 4" xfId="34011" xr:uid="{00000000-0005-0000-0000-000022010000}"/>
    <cellStyle name="Comma 2 2 2 2 5 3" xfId="8999" xr:uid="{00000000-0005-0000-0000-000023010000}"/>
    <cellStyle name="Comma 2 2 2 2 5 3 2" xfId="23291" xr:uid="{00000000-0005-0000-0000-000024010000}"/>
    <cellStyle name="Comma 2 2 2 2 5 3 2 2" xfId="51873" xr:uid="{00000000-0005-0000-0000-000025010000}"/>
    <cellStyle name="Comma 2 2 2 2 5 3 3" xfId="37584" xr:uid="{00000000-0005-0000-0000-000026010000}"/>
    <cellStyle name="Comma 2 2 2 2 5 4" xfId="16147" xr:uid="{00000000-0005-0000-0000-000027010000}"/>
    <cellStyle name="Comma 2 2 2 2 5 4 2" xfId="44729" xr:uid="{00000000-0005-0000-0000-000028010000}"/>
    <cellStyle name="Comma 2 2 2 2 5 5" xfId="30440" xr:uid="{00000000-0005-0000-0000-000029010000}"/>
    <cellStyle name="Comma 2 2 2 2 6" xfId="3791" xr:uid="{00000000-0005-0000-0000-00002A010000}"/>
    <cellStyle name="Comma 2 2 2 2 6 2" xfId="10950" xr:uid="{00000000-0005-0000-0000-00002B010000}"/>
    <cellStyle name="Comma 2 2 2 2 6 2 2" xfId="25242" xr:uid="{00000000-0005-0000-0000-00002C010000}"/>
    <cellStyle name="Comma 2 2 2 2 6 2 2 2" xfId="53824" xr:uid="{00000000-0005-0000-0000-00002D010000}"/>
    <cellStyle name="Comma 2 2 2 2 6 2 3" xfId="39535" xr:uid="{00000000-0005-0000-0000-00002E010000}"/>
    <cellStyle name="Comma 2 2 2 2 6 3" xfId="18098" xr:uid="{00000000-0005-0000-0000-00002F010000}"/>
    <cellStyle name="Comma 2 2 2 2 6 3 2" xfId="46680" xr:uid="{00000000-0005-0000-0000-000030010000}"/>
    <cellStyle name="Comma 2 2 2 2 6 4" xfId="32391" xr:uid="{00000000-0005-0000-0000-000031010000}"/>
    <cellStyle name="Comma 2 2 2 2 7" xfId="7379" xr:uid="{00000000-0005-0000-0000-000032010000}"/>
    <cellStyle name="Comma 2 2 2 2 7 2" xfId="21671" xr:uid="{00000000-0005-0000-0000-000033010000}"/>
    <cellStyle name="Comma 2 2 2 2 7 2 2" xfId="50253" xr:uid="{00000000-0005-0000-0000-000034010000}"/>
    <cellStyle name="Comma 2 2 2 2 7 3" xfId="35964" xr:uid="{00000000-0005-0000-0000-000035010000}"/>
    <cellStyle name="Comma 2 2 2 2 8" xfId="14526" xr:uid="{00000000-0005-0000-0000-000036010000}"/>
    <cellStyle name="Comma 2 2 2 2 8 2" xfId="43109" xr:uid="{00000000-0005-0000-0000-000037010000}"/>
    <cellStyle name="Comma 2 2 2 2 9" xfId="28819" xr:uid="{00000000-0005-0000-0000-000038010000}"/>
    <cellStyle name="Comma 2 2 2 3" xfId="313" xr:uid="{00000000-0005-0000-0000-000039010000}"/>
    <cellStyle name="Comma 2 2 2 3 2" xfId="765" xr:uid="{00000000-0005-0000-0000-00003A010000}"/>
    <cellStyle name="Comma 2 2 2 3 2 2" xfId="1662" xr:uid="{00000000-0005-0000-0000-00003B010000}"/>
    <cellStyle name="Comma 2 2 2 3 2 2 2" xfId="1848" xr:uid="{00000000-0005-0000-0000-00003C010000}"/>
    <cellStyle name="Comma 2 2 2 3 2 2 2 2" xfId="5422" xr:uid="{00000000-0005-0000-0000-00003D010000}"/>
    <cellStyle name="Comma 2 2 2 3 2 2 2 2 2" xfId="12580" xr:uid="{00000000-0005-0000-0000-00003E010000}"/>
    <cellStyle name="Comma 2 2 2 3 2 2 2 2 2 2" xfId="26872" xr:uid="{00000000-0005-0000-0000-00003F010000}"/>
    <cellStyle name="Comma 2 2 2 3 2 2 2 2 2 2 2" xfId="55454" xr:uid="{00000000-0005-0000-0000-000040010000}"/>
    <cellStyle name="Comma 2 2 2 3 2 2 2 2 2 3" xfId="41165" xr:uid="{00000000-0005-0000-0000-000041010000}"/>
    <cellStyle name="Comma 2 2 2 3 2 2 2 2 3" xfId="19728" xr:uid="{00000000-0005-0000-0000-000042010000}"/>
    <cellStyle name="Comma 2 2 2 3 2 2 2 2 3 2" xfId="48310" xr:uid="{00000000-0005-0000-0000-000043010000}"/>
    <cellStyle name="Comma 2 2 2 3 2 2 2 2 4" xfId="34021" xr:uid="{00000000-0005-0000-0000-000044010000}"/>
    <cellStyle name="Comma 2 2 2 3 2 2 2 3" xfId="9009" xr:uid="{00000000-0005-0000-0000-000045010000}"/>
    <cellStyle name="Comma 2 2 2 3 2 2 2 3 2" xfId="23301" xr:uid="{00000000-0005-0000-0000-000046010000}"/>
    <cellStyle name="Comma 2 2 2 3 2 2 2 3 2 2" xfId="51883" xr:uid="{00000000-0005-0000-0000-000047010000}"/>
    <cellStyle name="Comma 2 2 2 3 2 2 2 3 3" xfId="37594" xr:uid="{00000000-0005-0000-0000-000048010000}"/>
    <cellStyle name="Comma 2 2 2 3 2 2 2 4" xfId="16157" xr:uid="{00000000-0005-0000-0000-000049010000}"/>
    <cellStyle name="Comma 2 2 2 3 2 2 2 4 2" xfId="44739" xr:uid="{00000000-0005-0000-0000-00004A010000}"/>
    <cellStyle name="Comma 2 2 2 3 2 2 2 5" xfId="30450" xr:uid="{00000000-0005-0000-0000-00004B010000}"/>
    <cellStyle name="Comma 2 2 2 3 2 2 3" xfId="5242" xr:uid="{00000000-0005-0000-0000-00004C010000}"/>
    <cellStyle name="Comma 2 2 2 3 2 2 3 2" xfId="12400" xr:uid="{00000000-0005-0000-0000-00004D010000}"/>
    <cellStyle name="Comma 2 2 2 3 2 2 3 2 2" xfId="26692" xr:uid="{00000000-0005-0000-0000-00004E010000}"/>
    <cellStyle name="Comma 2 2 2 3 2 2 3 2 2 2" xfId="55274" xr:uid="{00000000-0005-0000-0000-00004F010000}"/>
    <cellStyle name="Comma 2 2 2 3 2 2 3 2 3" xfId="40985" xr:uid="{00000000-0005-0000-0000-000050010000}"/>
    <cellStyle name="Comma 2 2 2 3 2 2 3 3" xfId="19548" xr:uid="{00000000-0005-0000-0000-000051010000}"/>
    <cellStyle name="Comma 2 2 2 3 2 2 3 3 2" xfId="48130" xr:uid="{00000000-0005-0000-0000-000052010000}"/>
    <cellStyle name="Comma 2 2 2 3 2 2 3 4" xfId="33841" xr:uid="{00000000-0005-0000-0000-000053010000}"/>
    <cellStyle name="Comma 2 2 2 3 2 2 4" xfId="8829" xr:uid="{00000000-0005-0000-0000-000054010000}"/>
    <cellStyle name="Comma 2 2 2 3 2 2 4 2" xfId="23121" xr:uid="{00000000-0005-0000-0000-000055010000}"/>
    <cellStyle name="Comma 2 2 2 3 2 2 4 2 2" xfId="51703" xr:uid="{00000000-0005-0000-0000-000056010000}"/>
    <cellStyle name="Comma 2 2 2 3 2 2 4 3" xfId="37414" xr:uid="{00000000-0005-0000-0000-000057010000}"/>
    <cellStyle name="Comma 2 2 2 3 2 2 5" xfId="15977" xr:uid="{00000000-0005-0000-0000-000058010000}"/>
    <cellStyle name="Comma 2 2 2 3 2 2 5 2" xfId="44559" xr:uid="{00000000-0005-0000-0000-000059010000}"/>
    <cellStyle name="Comma 2 2 2 3 2 2 6" xfId="30270" xr:uid="{00000000-0005-0000-0000-00005A010000}"/>
    <cellStyle name="Comma 2 2 2 3 2 3" xfId="1847" xr:uid="{00000000-0005-0000-0000-00005B010000}"/>
    <cellStyle name="Comma 2 2 2 3 2 3 2" xfId="5421" xr:uid="{00000000-0005-0000-0000-00005C010000}"/>
    <cellStyle name="Comma 2 2 2 3 2 3 2 2" xfId="12579" xr:uid="{00000000-0005-0000-0000-00005D010000}"/>
    <cellStyle name="Comma 2 2 2 3 2 3 2 2 2" xfId="26871" xr:uid="{00000000-0005-0000-0000-00005E010000}"/>
    <cellStyle name="Comma 2 2 2 3 2 3 2 2 2 2" xfId="55453" xr:uid="{00000000-0005-0000-0000-00005F010000}"/>
    <cellStyle name="Comma 2 2 2 3 2 3 2 2 3" xfId="41164" xr:uid="{00000000-0005-0000-0000-000060010000}"/>
    <cellStyle name="Comma 2 2 2 3 2 3 2 3" xfId="19727" xr:uid="{00000000-0005-0000-0000-000061010000}"/>
    <cellStyle name="Comma 2 2 2 3 2 3 2 3 2" xfId="48309" xr:uid="{00000000-0005-0000-0000-000062010000}"/>
    <cellStyle name="Comma 2 2 2 3 2 3 2 4" xfId="34020" xr:uid="{00000000-0005-0000-0000-000063010000}"/>
    <cellStyle name="Comma 2 2 2 3 2 3 3" xfId="9008" xr:uid="{00000000-0005-0000-0000-000064010000}"/>
    <cellStyle name="Comma 2 2 2 3 2 3 3 2" xfId="23300" xr:uid="{00000000-0005-0000-0000-000065010000}"/>
    <cellStyle name="Comma 2 2 2 3 2 3 3 2 2" xfId="51882" xr:uid="{00000000-0005-0000-0000-000066010000}"/>
    <cellStyle name="Comma 2 2 2 3 2 3 3 3" xfId="37593" xr:uid="{00000000-0005-0000-0000-000067010000}"/>
    <cellStyle name="Comma 2 2 2 3 2 3 4" xfId="16156" xr:uid="{00000000-0005-0000-0000-000068010000}"/>
    <cellStyle name="Comma 2 2 2 3 2 3 4 2" xfId="44738" xr:uid="{00000000-0005-0000-0000-000069010000}"/>
    <cellStyle name="Comma 2 2 2 3 2 3 5" xfId="30449" xr:uid="{00000000-0005-0000-0000-00006A010000}"/>
    <cellStyle name="Comma 2 2 2 3 2 4" xfId="4349" xr:uid="{00000000-0005-0000-0000-00006B010000}"/>
    <cellStyle name="Comma 2 2 2 3 2 4 2" xfId="11507" xr:uid="{00000000-0005-0000-0000-00006C010000}"/>
    <cellStyle name="Comma 2 2 2 3 2 4 2 2" xfId="25799" xr:uid="{00000000-0005-0000-0000-00006D010000}"/>
    <cellStyle name="Comma 2 2 2 3 2 4 2 2 2" xfId="54381" xr:uid="{00000000-0005-0000-0000-00006E010000}"/>
    <cellStyle name="Comma 2 2 2 3 2 4 2 3" xfId="40092" xr:uid="{00000000-0005-0000-0000-00006F010000}"/>
    <cellStyle name="Comma 2 2 2 3 2 4 3" xfId="18655" xr:uid="{00000000-0005-0000-0000-000070010000}"/>
    <cellStyle name="Comma 2 2 2 3 2 4 3 2" xfId="47237" xr:uid="{00000000-0005-0000-0000-000071010000}"/>
    <cellStyle name="Comma 2 2 2 3 2 4 4" xfId="32948" xr:uid="{00000000-0005-0000-0000-000072010000}"/>
    <cellStyle name="Comma 2 2 2 3 2 5" xfId="7936" xr:uid="{00000000-0005-0000-0000-000073010000}"/>
    <cellStyle name="Comma 2 2 2 3 2 5 2" xfId="22228" xr:uid="{00000000-0005-0000-0000-000074010000}"/>
    <cellStyle name="Comma 2 2 2 3 2 5 2 2" xfId="50810" xr:uid="{00000000-0005-0000-0000-000075010000}"/>
    <cellStyle name="Comma 2 2 2 3 2 5 3" xfId="36521" xr:uid="{00000000-0005-0000-0000-000076010000}"/>
    <cellStyle name="Comma 2 2 2 3 2 6" xfId="15084" xr:uid="{00000000-0005-0000-0000-000077010000}"/>
    <cellStyle name="Comma 2 2 2 3 2 6 2" xfId="43666" xr:uid="{00000000-0005-0000-0000-000078010000}"/>
    <cellStyle name="Comma 2 2 2 3 2 7" xfId="29377" xr:uid="{00000000-0005-0000-0000-000079010000}"/>
    <cellStyle name="Comma 2 2 2 3 3" xfId="1215" xr:uid="{00000000-0005-0000-0000-00007A010000}"/>
    <cellStyle name="Comma 2 2 2 3 3 2" xfId="1849" xr:uid="{00000000-0005-0000-0000-00007B010000}"/>
    <cellStyle name="Comma 2 2 2 3 3 2 2" xfId="5423" xr:uid="{00000000-0005-0000-0000-00007C010000}"/>
    <cellStyle name="Comma 2 2 2 3 3 2 2 2" xfId="12581" xr:uid="{00000000-0005-0000-0000-00007D010000}"/>
    <cellStyle name="Comma 2 2 2 3 3 2 2 2 2" xfId="26873" xr:uid="{00000000-0005-0000-0000-00007E010000}"/>
    <cellStyle name="Comma 2 2 2 3 3 2 2 2 2 2" xfId="55455" xr:uid="{00000000-0005-0000-0000-00007F010000}"/>
    <cellStyle name="Comma 2 2 2 3 3 2 2 2 3" xfId="41166" xr:uid="{00000000-0005-0000-0000-000080010000}"/>
    <cellStyle name="Comma 2 2 2 3 3 2 2 3" xfId="19729" xr:uid="{00000000-0005-0000-0000-000081010000}"/>
    <cellStyle name="Comma 2 2 2 3 3 2 2 3 2" xfId="48311" xr:uid="{00000000-0005-0000-0000-000082010000}"/>
    <cellStyle name="Comma 2 2 2 3 3 2 2 4" xfId="34022" xr:uid="{00000000-0005-0000-0000-000083010000}"/>
    <cellStyle name="Comma 2 2 2 3 3 2 3" xfId="9010" xr:uid="{00000000-0005-0000-0000-000084010000}"/>
    <cellStyle name="Comma 2 2 2 3 3 2 3 2" xfId="23302" xr:uid="{00000000-0005-0000-0000-000085010000}"/>
    <cellStyle name="Comma 2 2 2 3 3 2 3 2 2" xfId="51884" xr:uid="{00000000-0005-0000-0000-000086010000}"/>
    <cellStyle name="Comma 2 2 2 3 3 2 3 3" xfId="37595" xr:uid="{00000000-0005-0000-0000-000087010000}"/>
    <cellStyle name="Comma 2 2 2 3 3 2 4" xfId="16158" xr:uid="{00000000-0005-0000-0000-000088010000}"/>
    <cellStyle name="Comma 2 2 2 3 3 2 4 2" xfId="44740" xr:uid="{00000000-0005-0000-0000-000089010000}"/>
    <cellStyle name="Comma 2 2 2 3 3 2 5" xfId="30451" xr:uid="{00000000-0005-0000-0000-00008A010000}"/>
    <cellStyle name="Comma 2 2 2 3 3 3" xfId="4796" xr:uid="{00000000-0005-0000-0000-00008B010000}"/>
    <cellStyle name="Comma 2 2 2 3 3 3 2" xfId="11954" xr:uid="{00000000-0005-0000-0000-00008C010000}"/>
    <cellStyle name="Comma 2 2 2 3 3 3 2 2" xfId="26246" xr:uid="{00000000-0005-0000-0000-00008D010000}"/>
    <cellStyle name="Comma 2 2 2 3 3 3 2 2 2" xfId="54828" xr:uid="{00000000-0005-0000-0000-00008E010000}"/>
    <cellStyle name="Comma 2 2 2 3 3 3 2 3" xfId="40539" xr:uid="{00000000-0005-0000-0000-00008F010000}"/>
    <cellStyle name="Comma 2 2 2 3 3 3 3" xfId="19102" xr:uid="{00000000-0005-0000-0000-000090010000}"/>
    <cellStyle name="Comma 2 2 2 3 3 3 3 2" xfId="47684" xr:uid="{00000000-0005-0000-0000-000091010000}"/>
    <cellStyle name="Comma 2 2 2 3 3 3 4" xfId="33395" xr:uid="{00000000-0005-0000-0000-000092010000}"/>
    <cellStyle name="Comma 2 2 2 3 3 4" xfId="8383" xr:uid="{00000000-0005-0000-0000-000093010000}"/>
    <cellStyle name="Comma 2 2 2 3 3 4 2" xfId="22675" xr:uid="{00000000-0005-0000-0000-000094010000}"/>
    <cellStyle name="Comma 2 2 2 3 3 4 2 2" xfId="51257" xr:uid="{00000000-0005-0000-0000-000095010000}"/>
    <cellStyle name="Comma 2 2 2 3 3 4 3" xfId="36968" xr:uid="{00000000-0005-0000-0000-000096010000}"/>
    <cellStyle name="Comma 2 2 2 3 3 5" xfId="15531" xr:uid="{00000000-0005-0000-0000-000097010000}"/>
    <cellStyle name="Comma 2 2 2 3 3 5 2" xfId="44113" xr:uid="{00000000-0005-0000-0000-000098010000}"/>
    <cellStyle name="Comma 2 2 2 3 3 6" xfId="29824" xr:uid="{00000000-0005-0000-0000-000099010000}"/>
    <cellStyle name="Comma 2 2 2 3 4" xfId="1846" xr:uid="{00000000-0005-0000-0000-00009A010000}"/>
    <cellStyle name="Comma 2 2 2 3 4 2" xfId="5420" xr:uid="{00000000-0005-0000-0000-00009B010000}"/>
    <cellStyle name="Comma 2 2 2 3 4 2 2" xfId="12578" xr:uid="{00000000-0005-0000-0000-00009C010000}"/>
    <cellStyle name="Comma 2 2 2 3 4 2 2 2" xfId="26870" xr:uid="{00000000-0005-0000-0000-00009D010000}"/>
    <cellStyle name="Comma 2 2 2 3 4 2 2 2 2" xfId="55452" xr:uid="{00000000-0005-0000-0000-00009E010000}"/>
    <cellStyle name="Comma 2 2 2 3 4 2 2 3" xfId="41163" xr:uid="{00000000-0005-0000-0000-00009F010000}"/>
    <cellStyle name="Comma 2 2 2 3 4 2 3" xfId="19726" xr:uid="{00000000-0005-0000-0000-0000A0010000}"/>
    <cellStyle name="Comma 2 2 2 3 4 2 3 2" xfId="48308" xr:uid="{00000000-0005-0000-0000-0000A1010000}"/>
    <cellStyle name="Comma 2 2 2 3 4 2 4" xfId="34019" xr:uid="{00000000-0005-0000-0000-0000A2010000}"/>
    <cellStyle name="Comma 2 2 2 3 4 3" xfId="9007" xr:uid="{00000000-0005-0000-0000-0000A3010000}"/>
    <cellStyle name="Comma 2 2 2 3 4 3 2" xfId="23299" xr:uid="{00000000-0005-0000-0000-0000A4010000}"/>
    <cellStyle name="Comma 2 2 2 3 4 3 2 2" xfId="51881" xr:uid="{00000000-0005-0000-0000-0000A5010000}"/>
    <cellStyle name="Comma 2 2 2 3 4 3 3" xfId="37592" xr:uid="{00000000-0005-0000-0000-0000A6010000}"/>
    <cellStyle name="Comma 2 2 2 3 4 4" xfId="16155" xr:uid="{00000000-0005-0000-0000-0000A7010000}"/>
    <cellStyle name="Comma 2 2 2 3 4 4 2" xfId="44737" xr:uid="{00000000-0005-0000-0000-0000A8010000}"/>
    <cellStyle name="Comma 2 2 2 3 4 5" xfId="30448" xr:uid="{00000000-0005-0000-0000-0000A9010000}"/>
    <cellStyle name="Comma 2 2 2 3 5" xfId="3902" xr:uid="{00000000-0005-0000-0000-0000AA010000}"/>
    <cellStyle name="Comma 2 2 2 3 5 2" xfId="11061" xr:uid="{00000000-0005-0000-0000-0000AB010000}"/>
    <cellStyle name="Comma 2 2 2 3 5 2 2" xfId="25353" xr:uid="{00000000-0005-0000-0000-0000AC010000}"/>
    <cellStyle name="Comma 2 2 2 3 5 2 2 2" xfId="53935" xr:uid="{00000000-0005-0000-0000-0000AD010000}"/>
    <cellStyle name="Comma 2 2 2 3 5 2 3" xfId="39646" xr:uid="{00000000-0005-0000-0000-0000AE010000}"/>
    <cellStyle name="Comma 2 2 2 3 5 3" xfId="18209" xr:uid="{00000000-0005-0000-0000-0000AF010000}"/>
    <cellStyle name="Comma 2 2 2 3 5 3 2" xfId="46791" xr:uid="{00000000-0005-0000-0000-0000B0010000}"/>
    <cellStyle name="Comma 2 2 2 3 5 4" xfId="32502" xr:uid="{00000000-0005-0000-0000-0000B1010000}"/>
    <cellStyle name="Comma 2 2 2 3 6" xfId="7490" xr:uid="{00000000-0005-0000-0000-0000B2010000}"/>
    <cellStyle name="Comma 2 2 2 3 6 2" xfId="21782" xr:uid="{00000000-0005-0000-0000-0000B3010000}"/>
    <cellStyle name="Comma 2 2 2 3 6 2 2" xfId="50364" xr:uid="{00000000-0005-0000-0000-0000B4010000}"/>
    <cellStyle name="Comma 2 2 2 3 6 3" xfId="36075" xr:uid="{00000000-0005-0000-0000-0000B5010000}"/>
    <cellStyle name="Comma 2 2 2 3 7" xfId="14637" xr:uid="{00000000-0005-0000-0000-0000B6010000}"/>
    <cellStyle name="Comma 2 2 2 3 7 2" xfId="43220" xr:uid="{00000000-0005-0000-0000-0000B7010000}"/>
    <cellStyle name="Comma 2 2 2 3 8" xfId="28930" xr:uid="{00000000-0005-0000-0000-0000B8010000}"/>
    <cellStyle name="Comma 2 2 2 4" xfId="542" xr:uid="{00000000-0005-0000-0000-0000B9010000}"/>
    <cellStyle name="Comma 2 2 2 4 2" xfId="1439" xr:uid="{00000000-0005-0000-0000-0000BA010000}"/>
    <cellStyle name="Comma 2 2 2 4 2 2" xfId="1851" xr:uid="{00000000-0005-0000-0000-0000BB010000}"/>
    <cellStyle name="Comma 2 2 2 4 2 2 2" xfId="5425" xr:uid="{00000000-0005-0000-0000-0000BC010000}"/>
    <cellStyle name="Comma 2 2 2 4 2 2 2 2" xfId="12583" xr:uid="{00000000-0005-0000-0000-0000BD010000}"/>
    <cellStyle name="Comma 2 2 2 4 2 2 2 2 2" xfId="26875" xr:uid="{00000000-0005-0000-0000-0000BE010000}"/>
    <cellStyle name="Comma 2 2 2 4 2 2 2 2 2 2" xfId="55457" xr:uid="{00000000-0005-0000-0000-0000BF010000}"/>
    <cellStyle name="Comma 2 2 2 4 2 2 2 2 3" xfId="41168" xr:uid="{00000000-0005-0000-0000-0000C0010000}"/>
    <cellStyle name="Comma 2 2 2 4 2 2 2 3" xfId="19731" xr:uid="{00000000-0005-0000-0000-0000C1010000}"/>
    <cellStyle name="Comma 2 2 2 4 2 2 2 3 2" xfId="48313" xr:uid="{00000000-0005-0000-0000-0000C2010000}"/>
    <cellStyle name="Comma 2 2 2 4 2 2 2 4" xfId="34024" xr:uid="{00000000-0005-0000-0000-0000C3010000}"/>
    <cellStyle name="Comma 2 2 2 4 2 2 3" xfId="9012" xr:uid="{00000000-0005-0000-0000-0000C4010000}"/>
    <cellStyle name="Comma 2 2 2 4 2 2 3 2" xfId="23304" xr:uid="{00000000-0005-0000-0000-0000C5010000}"/>
    <cellStyle name="Comma 2 2 2 4 2 2 3 2 2" xfId="51886" xr:uid="{00000000-0005-0000-0000-0000C6010000}"/>
    <cellStyle name="Comma 2 2 2 4 2 2 3 3" xfId="37597" xr:uid="{00000000-0005-0000-0000-0000C7010000}"/>
    <cellStyle name="Comma 2 2 2 4 2 2 4" xfId="16160" xr:uid="{00000000-0005-0000-0000-0000C8010000}"/>
    <cellStyle name="Comma 2 2 2 4 2 2 4 2" xfId="44742" xr:uid="{00000000-0005-0000-0000-0000C9010000}"/>
    <cellStyle name="Comma 2 2 2 4 2 2 5" xfId="30453" xr:uid="{00000000-0005-0000-0000-0000CA010000}"/>
    <cellStyle name="Comma 2 2 2 4 2 3" xfId="5019" xr:uid="{00000000-0005-0000-0000-0000CB010000}"/>
    <cellStyle name="Comma 2 2 2 4 2 3 2" xfId="12177" xr:uid="{00000000-0005-0000-0000-0000CC010000}"/>
    <cellStyle name="Comma 2 2 2 4 2 3 2 2" xfId="26469" xr:uid="{00000000-0005-0000-0000-0000CD010000}"/>
    <cellStyle name="Comma 2 2 2 4 2 3 2 2 2" xfId="55051" xr:uid="{00000000-0005-0000-0000-0000CE010000}"/>
    <cellStyle name="Comma 2 2 2 4 2 3 2 3" xfId="40762" xr:uid="{00000000-0005-0000-0000-0000CF010000}"/>
    <cellStyle name="Comma 2 2 2 4 2 3 3" xfId="19325" xr:uid="{00000000-0005-0000-0000-0000D0010000}"/>
    <cellStyle name="Comma 2 2 2 4 2 3 3 2" xfId="47907" xr:uid="{00000000-0005-0000-0000-0000D1010000}"/>
    <cellStyle name="Comma 2 2 2 4 2 3 4" xfId="33618" xr:uid="{00000000-0005-0000-0000-0000D2010000}"/>
    <cellStyle name="Comma 2 2 2 4 2 4" xfId="8606" xr:uid="{00000000-0005-0000-0000-0000D3010000}"/>
    <cellStyle name="Comma 2 2 2 4 2 4 2" xfId="22898" xr:uid="{00000000-0005-0000-0000-0000D4010000}"/>
    <cellStyle name="Comma 2 2 2 4 2 4 2 2" xfId="51480" xr:uid="{00000000-0005-0000-0000-0000D5010000}"/>
    <cellStyle name="Comma 2 2 2 4 2 4 3" xfId="37191" xr:uid="{00000000-0005-0000-0000-0000D6010000}"/>
    <cellStyle name="Comma 2 2 2 4 2 5" xfId="15754" xr:uid="{00000000-0005-0000-0000-0000D7010000}"/>
    <cellStyle name="Comma 2 2 2 4 2 5 2" xfId="44336" xr:uid="{00000000-0005-0000-0000-0000D8010000}"/>
    <cellStyle name="Comma 2 2 2 4 2 6" xfId="30047" xr:uid="{00000000-0005-0000-0000-0000D9010000}"/>
    <cellStyle name="Comma 2 2 2 4 3" xfId="1850" xr:uid="{00000000-0005-0000-0000-0000DA010000}"/>
    <cellStyle name="Comma 2 2 2 4 3 2" xfId="5424" xr:uid="{00000000-0005-0000-0000-0000DB010000}"/>
    <cellStyle name="Comma 2 2 2 4 3 2 2" xfId="12582" xr:uid="{00000000-0005-0000-0000-0000DC010000}"/>
    <cellStyle name="Comma 2 2 2 4 3 2 2 2" xfId="26874" xr:uid="{00000000-0005-0000-0000-0000DD010000}"/>
    <cellStyle name="Comma 2 2 2 4 3 2 2 2 2" xfId="55456" xr:uid="{00000000-0005-0000-0000-0000DE010000}"/>
    <cellStyle name="Comma 2 2 2 4 3 2 2 3" xfId="41167" xr:uid="{00000000-0005-0000-0000-0000DF010000}"/>
    <cellStyle name="Comma 2 2 2 4 3 2 3" xfId="19730" xr:uid="{00000000-0005-0000-0000-0000E0010000}"/>
    <cellStyle name="Comma 2 2 2 4 3 2 3 2" xfId="48312" xr:uid="{00000000-0005-0000-0000-0000E1010000}"/>
    <cellStyle name="Comma 2 2 2 4 3 2 4" xfId="34023" xr:uid="{00000000-0005-0000-0000-0000E2010000}"/>
    <cellStyle name="Comma 2 2 2 4 3 3" xfId="9011" xr:uid="{00000000-0005-0000-0000-0000E3010000}"/>
    <cellStyle name="Comma 2 2 2 4 3 3 2" xfId="23303" xr:uid="{00000000-0005-0000-0000-0000E4010000}"/>
    <cellStyle name="Comma 2 2 2 4 3 3 2 2" xfId="51885" xr:uid="{00000000-0005-0000-0000-0000E5010000}"/>
    <cellStyle name="Comma 2 2 2 4 3 3 3" xfId="37596" xr:uid="{00000000-0005-0000-0000-0000E6010000}"/>
    <cellStyle name="Comma 2 2 2 4 3 4" xfId="16159" xr:uid="{00000000-0005-0000-0000-0000E7010000}"/>
    <cellStyle name="Comma 2 2 2 4 3 4 2" xfId="44741" xr:uid="{00000000-0005-0000-0000-0000E8010000}"/>
    <cellStyle name="Comma 2 2 2 4 3 5" xfId="30452" xr:uid="{00000000-0005-0000-0000-0000E9010000}"/>
    <cellStyle name="Comma 2 2 2 4 4" xfId="4126" xr:uid="{00000000-0005-0000-0000-0000EA010000}"/>
    <cellStyle name="Comma 2 2 2 4 4 2" xfId="11284" xr:uid="{00000000-0005-0000-0000-0000EB010000}"/>
    <cellStyle name="Comma 2 2 2 4 4 2 2" xfId="25576" xr:uid="{00000000-0005-0000-0000-0000EC010000}"/>
    <cellStyle name="Comma 2 2 2 4 4 2 2 2" xfId="54158" xr:uid="{00000000-0005-0000-0000-0000ED010000}"/>
    <cellStyle name="Comma 2 2 2 4 4 2 3" xfId="39869" xr:uid="{00000000-0005-0000-0000-0000EE010000}"/>
    <cellStyle name="Comma 2 2 2 4 4 3" xfId="18432" xr:uid="{00000000-0005-0000-0000-0000EF010000}"/>
    <cellStyle name="Comma 2 2 2 4 4 3 2" xfId="47014" xr:uid="{00000000-0005-0000-0000-0000F0010000}"/>
    <cellStyle name="Comma 2 2 2 4 4 4" xfId="32725" xr:uid="{00000000-0005-0000-0000-0000F1010000}"/>
    <cellStyle name="Comma 2 2 2 4 5" xfId="7713" xr:uid="{00000000-0005-0000-0000-0000F2010000}"/>
    <cellStyle name="Comma 2 2 2 4 5 2" xfId="22005" xr:uid="{00000000-0005-0000-0000-0000F3010000}"/>
    <cellStyle name="Comma 2 2 2 4 5 2 2" xfId="50587" xr:uid="{00000000-0005-0000-0000-0000F4010000}"/>
    <cellStyle name="Comma 2 2 2 4 5 3" xfId="36298" xr:uid="{00000000-0005-0000-0000-0000F5010000}"/>
    <cellStyle name="Comma 2 2 2 4 6" xfId="14861" xr:uid="{00000000-0005-0000-0000-0000F6010000}"/>
    <cellStyle name="Comma 2 2 2 4 6 2" xfId="43443" xr:uid="{00000000-0005-0000-0000-0000F7010000}"/>
    <cellStyle name="Comma 2 2 2 4 7" xfId="29154" xr:uid="{00000000-0005-0000-0000-0000F8010000}"/>
    <cellStyle name="Comma 2 2 2 5" xfId="991" xr:uid="{00000000-0005-0000-0000-0000F9010000}"/>
    <cellStyle name="Comma 2 2 2 5 2" xfId="1852" xr:uid="{00000000-0005-0000-0000-0000FA010000}"/>
    <cellStyle name="Comma 2 2 2 5 2 2" xfId="5426" xr:uid="{00000000-0005-0000-0000-0000FB010000}"/>
    <cellStyle name="Comma 2 2 2 5 2 2 2" xfId="12584" xr:uid="{00000000-0005-0000-0000-0000FC010000}"/>
    <cellStyle name="Comma 2 2 2 5 2 2 2 2" xfId="26876" xr:uid="{00000000-0005-0000-0000-0000FD010000}"/>
    <cellStyle name="Comma 2 2 2 5 2 2 2 2 2" xfId="55458" xr:uid="{00000000-0005-0000-0000-0000FE010000}"/>
    <cellStyle name="Comma 2 2 2 5 2 2 2 3" xfId="41169" xr:uid="{00000000-0005-0000-0000-0000FF010000}"/>
    <cellStyle name="Comma 2 2 2 5 2 2 3" xfId="19732" xr:uid="{00000000-0005-0000-0000-000000020000}"/>
    <cellStyle name="Comma 2 2 2 5 2 2 3 2" xfId="48314" xr:uid="{00000000-0005-0000-0000-000001020000}"/>
    <cellStyle name="Comma 2 2 2 5 2 2 4" xfId="34025" xr:uid="{00000000-0005-0000-0000-000002020000}"/>
    <cellStyle name="Comma 2 2 2 5 2 3" xfId="9013" xr:uid="{00000000-0005-0000-0000-000003020000}"/>
    <cellStyle name="Comma 2 2 2 5 2 3 2" xfId="23305" xr:uid="{00000000-0005-0000-0000-000004020000}"/>
    <cellStyle name="Comma 2 2 2 5 2 3 2 2" xfId="51887" xr:uid="{00000000-0005-0000-0000-000005020000}"/>
    <cellStyle name="Comma 2 2 2 5 2 3 3" xfId="37598" xr:uid="{00000000-0005-0000-0000-000006020000}"/>
    <cellStyle name="Comma 2 2 2 5 2 4" xfId="16161" xr:uid="{00000000-0005-0000-0000-000007020000}"/>
    <cellStyle name="Comma 2 2 2 5 2 4 2" xfId="44743" xr:uid="{00000000-0005-0000-0000-000008020000}"/>
    <cellStyle name="Comma 2 2 2 5 2 5" xfId="30454" xr:uid="{00000000-0005-0000-0000-000009020000}"/>
    <cellStyle name="Comma 2 2 2 5 3" xfId="4573" xr:uid="{00000000-0005-0000-0000-00000A020000}"/>
    <cellStyle name="Comma 2 2 2 5 3 2" xfId="11731" xr:uid="{00000000-0005-0000-0000-00000B020000}"/>
    <cellStyle name="Comma 2 2 2 5 3 2 2" xfId="26023" xr:uid="{00000000-0005-0000-0000-00000C020000}"/>
    <cellStyle name="Comma 2 2 2 5 3 2 2 2" xfId="54605" xr:uid="{00000000-0005-0000-0000-00000D020000}"/>
    <cellStyle name="Comma 2 2 2 5 3 2 3" xfId="40316" xr:uid="{00000000-0005-0000-0000-00000E020000}"/>
    <cellStyle name="Comma 2 2 2 5 3 3" xfId="18879" xr:uid="{00000000-0005-0000-0000-00000F020000}"/>
    <cellStyle name="Comma 2 2 2 5 3 3 2" xfId="47461" xr:uid="{00000000-0005-0000-0000-000010020000}"/>
    <cellStyle name="Comma 2 2 2 5 3 4" xfId="33172" xr:uid="{00000000-0005-0000-0000-000011020000}"/>
    <cellStyle name="Comma 2 2 2 5 4" xfId="8160" xr:uid="{00000000-0005-0000-0000-000012020000}"/>
    <cellStyle name="Comma 2 2 2 5 4 2" xfId="22452" xr:uid="{00000000-0005-0000-0000-000013020000}"/>
    <cellStyle name="Comma 2 2 2 5 4 2 2" xfId="51034" xr:uid="{00000000-0005-0000-0000-000014020000}"/>
    <cellStyle name="Comma 2 2 2 5 4 3" xfId="36745" xr:uid="{00000000-0005-0000-0000-000015020000}"/>
    <cellStyle name="Comma 2 2 2 5 5" xfId="15308" xr:uid="{00000000-0005-0000-0000-000016020000}"/>
    <cellStyle name="Comma 2 2 2 5 5 2" xfId="43890" xr:uid="{00000000-0005-0000-0000-000017020000}"/>
    <cellStyle name="Comma 2 2 2 5 6" xfId="29601" xr:uid="{00000000-0005-0000-0000-000018020000}"/>
    <cellStyle name="Comma 2 2 2 6" xfId="1837" xr:uid="{00000000-0005-0000-0000-000019020000}"/>
    <cellStyle name="Comma 2 2 2 6 2" xfId="5411" xr:uid="{00000000-0005-0000-0000-00001A020000}"/>
    <cellStyle name="Comma 2 2 2 6 2 2" xfId="12569" xr:uid="{00000000-0005-0000-0000-00001B020000}"/>
    <cellStyle name="Comma 2 2 2 6 2 2 2" xfId="26861" xr:uid="{00000000-0005-0000-0000-00001C020000}"/>
    <cellStyle name="Comma 2 2 2 6 2 2 2 2" xfId="55443" xr:uid="{00000000-0005-0000-0000-00001D020000}"/>
    <cellStyle name="Comma 2 2 2 6 2 2 3" xfId="41154" xr:uid="{00000000-0005-0000-0000-00001E020000}"/>
    <cellStyle name="Comma 2 2 2 6 2 3" xfId="19717" xr:uid="{00000000-0005-0000-0000-00001F020000}"/>
    <cellStyle name="Comma 2 2 2 6 2 3 2" xfId="48299" xr:uid="{00000000-0005-0000-0000-000020020000}"/>
    <cellStyle name="Comma 2 2 2 6 2 4" xfId="34010" xr:uid="{00000000-0005-0000-0000-000021020000}"/>
    <cellStyle name="Comma 2 2 2 6 3" xfId="8998" xr:uid="{00000000-0005-0000-0000-000022020000}"/>
    <cellStyle name="Comma 2 2 2 6 3 2" xfId="23290" xr:uid="{00000000-0005-0000-0000-000023020000}"/>
    <cellStyle name="Comma 2 2 2 6 3 2 2" xfId="51872" xr:uid="{00000000-0005-0000-0000-000024020000}"/>
    <cellStyle name="Comma 2 2 2 6 3 3" xfId="37583" xr:uid="{00000000-0005-0000-0000-000025020000}"/>
    <cellStyle name="Comma 2 2 2 6 4" xfId="16146" xr:uid="{00000000-0005-0000-0000-000026020000}"/>
    <cellStyle name="Comma 2 2 2 6 4 2" xfId="44728" xr:uid="{00000000-0005-0000-0000-000027020000}"/>
    <cellStyle name="Comma 2 2 2 6 5" xfId="30439" xr:uid="{00000000-0005-0000-0000-000028020000}"/>
    <cellStyle name="Comma 2 2 2 7" xfId="3678" xr:uid="{00000000-0005-0000-0000-000029020000}"/>
    <cellStyle name="Comma 2 2 2 7 2" xfId="10838" xr:uid="{00000000-0005-0000-0000-00002A020000}"/>
    <cellStyle name="Comma 2 2 2 7 2 2" xfId="25130" xr:uid="{00000000-0005-0000-0000-00002B020000}"/>
    <cellStyle name="Comma 2 2 2 7 2 2 2" xfId="53712" xr:uid="{00000000-0005-0000-0000-00002C020000}"/>
    <cellStyle name="Comma 2 2 2 7 2 3" xfId="39423" xr:uid="{00000000-0005-0000-0000-00002D020000}"/>
    <cellStyle name="Comma 2 2 2 7 3" xfId="17986" xr:uid="{00000000-0005-0000-0000-00002E020000}"/>
    <cellStyle name="Comma 2 2 2 7 3 2" xfId="46568" xr:uid="{00000000-0005-0000-0000-00002F020000}"/>
    <cellStyle name="Comma 2 2 2 7 4" xfId="32279" xr:uid="{00000000-0005-0000-0000-000030020000}"/>
    <cellStyle name="Comma 2 2 2 8" xfId="7267" xr:uid="{00000000-0005-0000-0000-000031020000}"/>
    <cellStyle name="Comma 2 2 2 8 2" xfId="21559" xr:uid="{00000000-0005-0000-0000-000032020000}"/>
    <cellStyle name="Comma 2 2 2 8 2 2" xfId="50141" xr:uid="{00000000-0005-0000-0000-000033020000}"/>
    <cellStyle name="Comma 2 2 2 8 3" xfId="35852" xr:uid="{00000000-0005-0000-0000-000034020000}"/>
    <cellStyle name="Comma 2 2 2 9" xfId="14413" xr:uid="{00000000-0005-0000-0000-000035020000}"/>
    <cellStyle name="Comma 2 2 2 9 2" xfId="42997" xr:uid="{00000000-0005-0000-0000-000036020000}"/>
    <cellStyle name="Comma 2 2 3" xfId="150" xr:uid="{00000000-0005-0000-0000-000037020000}"/>
    <cellStyle name="Comma 2 2 3 2" xfId="376" xr:uid="{00000000-0005-0000-0000-000038020000}"/>
    <cellStyle name="Comma 2 2 3 2 2" xfId="826" xr:uid="{00000000-0005-0000-0000-000039020000}"/>
    <cellStyle name="Comma 2 2 3 2 2 2" xfId="1723" xr:uid="{00000000-0005-0000-0000-00003A020000}"/>
    <cellStyle name="Comma 2 2 3 2 2 2 2" xfId="1856" xr:uid="{00000000-0005-0000-0000-00003B020000}"/>
    <cellStyle name="Comma 2 2 3 2 2 2 2 2" xfId="5430" xr:uid="{00000000-0005-0000-0000-00003C020000}"/>
    <cellStyle name="Comma 2 2 3 2 2 2 2 2 2" xfId="12588" xr:uid="{00000000-0005-0000-0000-00003D020000}"/>
    <cellStyle name="Comma 2 2 3 2 2 2 2 2 2 2" xfId="26880" xr:uid="{00000000-0005-0000-0000-00003E020000}"/>
    <cellStyle name="Comma 2 2 3 2 2 2 2 2 2 2 2" xfId="55462" xr:uid="{00000000-0005-0000-0000-00003F020000}"/>
    <cellStyle name="Comma 2 2 3 2 2 2 2 2 2 3" xfId="41173" xr:uid="{00000000-0005-0000-0000-000040020000}"/>
    <cellStyle name="Comma 2 2 3 2 2 2 2 2 3" xfId="19736" xr:uid="{00000000-0005-0000-0000-000041020000}"/>
    <cellStyle name="Comma 2 2 3 2 2 2 2 2 3 2" xfId="48318" xr:uid="{00000000-0005-0000-0000-000042020000}"/>
    <cellStyle name="Comma 2 2 3 2 2 2 2 2 4" xfId="34029" xr:uid="{00000000-0005-0000-0000-000043020000}"/>
    <cellStyle name="Comma 2 2 3 2 2 2 2 3" xfId="9017" xr:uid="{00000000-0005-0000-0000-000044020000}"/>
    <cellStyle name="Comma 2 2 3 2 2 2 2 3 2" xfId="23309" xr:uid="{00000000-0005-0000-0000-000045020000}"/>
    <cellStyle name="Comma 2 2 3 2 2 2 2 3 2 2" xfId="51891" xr:uid="{00000000-0005-0000-0000-000046020000}"/>
    <cellStyle name="Comma 2 2 3 2 2 2 2 3 3" xfId="37602" xr:uid="{00000000-0005-0000-0000-000047020000}"/>
    <cellStyle name="Comma 2 2 3 2 2 2 2 4" xfId="16165" xr:uid="{00000000-0005-0000-0000-000048020000}"/>
    <cellStyle name="Comma 2 2 3 2 2 2 2 4 2" xfId="44747" xr:uid="{00000000-0005-0000-0000-000049020000}"/>
    <cellStyle name="Comma 2 2 3 2 2 2 2 5" xfId="30458" xr:uid="{00000000-0005-0000-0000-00004A020000}"/>
    <cellStyle name="Comma 2 2 3 2 2 2 3" xfId="5303" xr:uid="{00000000-0005-0000-0000-00004B020000}"/>
    <cellStyle name="Comma 2 2 3 2 2 2 3 2" xfId="12461" xr:uid="{00000000-0005-0000-0000-00004C020000}"/>
    <cellStyle name="Comma 2 2 3 2 2 2 3 2 2" xfId="26753" xr:uid="{00000000-0005-0000-0000-00004D020000}"/>
    <cellStyle name="Comma 2 2 3 2 2 2 3 2 2 2" xfId="55335" xr:uid="{00000000-0005-0000-0000-00004E020000}"/>
    <cellStyle name="Comma 2 2 3 2 2 2 3 2 3" xfId="41046" xr:uid="{00000000-0005-0000-0000-00004F020000}"/>
    <cellStyle name="Comma 2 2 3 2 2 2 3 3" xfId="19609" xr:uid="{00000000-0005-0000-0000-000050020000}"/>
    <cellStyle name="Comma 2 2 3 2 2 2 3 3 2" xfId="48191" xr:uid="{00000000-0005-0000-0000-000051020000}"/>
    <cellStyle name="Comma 2 2 3 2 2 2 3 4" xfId="33902" xr:uid="{00000000-0005-0000-0000-000052020000}"/>
    <cellStyle name="Comma 2 2 3 2 2 2 4" xfId="8890" xr:uid="{00000000-0005-0000-0000-000053020000}"/>
    <cellStyle name="Comma 2 2 3 2 2 2 4 2" xfId="23182" xr:uid="{00000000-0005-0000-0000-000054020000}"/>
    <cellStyle name="Comma 2 2 3 2 2 2 4 2 2" xfId="51764" xr:uid="{00000000-0005-0000-0000-000055020000}"/>
    <cellStyle name="Comma 2 2 3 2 2 2 4 3" xfId="37475" xr:uid="{00000000-0005-0000-0000-000056020000}"/>
    <cellStyle name="Comma 2 2 3 2 2 2 5" xfId="16038" xr:uid="{00000000-0005-0000-0000-000057020000}"/>
    <cellStyle name="Comma 2 2 3 2 2 2 5 2" xfId="44620" xr:uid="{00000000-0005-0000-0000-000058020000}"/>
    <cellStyle name="Comma 2 2 3 2 2 2 6" xfId="30331" xr:uid="{00000000-0005-0000-0000-000059020000}"/>
    <cellStyle name="Comma 2 2 3 2 2 3" xfId="1855" xr:uid="{00000000-0005-0000-0000-00005A020000}"/>
    <cellStyle name="Comma 2 2 3 2 2 3 2" xfId="5429" xr:uid="{00000000-0005-0000-0000-00005B020000}"/>
    <cellStyle name="Comma 2 2 3 2 2 3 2 2" xfId="12587" xr:uid="{00000000-0005-0000-0000-00005C020000}"/>
    <cellStyle name="Comma 2 2 3 2 2 3 2 2 2" xfId="26879" xr:uid="{00000000-0005-0000-0000-00005D020000}"/>
    <cellStyle name="Comma 2 2 3 2 2 3 2 2 2 2" xfId="55461" xr:uid="{00000000-0005-0000-0000-00005E020000}"/>
    <cellStyle name="Comma 2 2 3 2 2 3 2 2 3" xfId="41172" xr:uid="{00000000-0005-0000-0000-00005F020000}"/>
    <cellStyle name="Comma 2 2 3 2 2 3 2 3" xfId="19735" xr:uid="{00000000-0005-0000-0000-000060020000}"/>
    <cellStyle name="Comma 2 2 3 2 2 3 2 3 2" xfId="48317" xr:uid="{00000000-0005-0000-0000-000061020000}"/>
    <cellStyle name="Comma 2 2 3 2 2 3 2 4" xfId="34028" xr:uid="{00000000-0005-0000-0000-000062020000}"/>
    <cellStyle name="Comma 2 2 3 2 2 3 3" xfId="9016" xr:uid="{00000000-0005-0000-0000-000063020000}"/>
    <cellStyle name="Comma 2 2 3 2 2 3 3 2" xfId="23308" xr:uid="{00000000-0005-0000-0000-000064020000}"/>
    <cellStyle name="Comma 2 2 3 2 2 3 3 2 2" xfId="51890" xr:uid="{00000000-0005-0000-0000-000065020000}"/>
    <cellStyle name="Comma 2 2 3 2 2 3 3 3" xfId="37601" xr:uid="{00000000-0005-0000-0000-000066020000}"/>
    <cellStyle name="Comma 2 2 3 2 2 3 4" xfId="16164" xr:uid="{00000000-0005-0000-0000-000067020000}"/>
    <cellStyle name="Comma 2 2 3 2 2 3 4 2" xfId="44746" xr:uid="{00000000-0005-0000-0000-000068020000}"/>
    <cellStyle name="Comma 2 2 3 2 2 3 5" xfId="30457" xr:uid="{00000000-0005-0000-0000-000069020000}"/>
    <cellStyle name="Comma 2 2 3 2 2 4" xfId="4410" xr:uid="{00000000-0005-0000-0000-00006A020000}"/>
    <cellStyle name="Comma 2 2 3 2 2 4 2" xfId="11568" xr:uid="{00000000-0005-0000-0000-00006B020000}"/>
    <cellStyle name="Comma 2 2 3 2 2 4 2 2" xfId="25860" xr:uid="{00000000-0005-0000-0000-00006C020000}"/>
    <cellStyle name="Comma 2 2 3 2 2 4 2 2 2" xfId="54442" xr:uid="{00000000-0005-0000-0000-00006D020000}"/>
    <cellStyle name="Comma 2 2 3 2 2 4 2 3" xfId="40153" xr:uid="{00000000-0005-0000-0000-00006E020000}"/>
    <cellStyle name="Comma 2 2 3 2 2 4 3" xfId="18716" xr:uid="{00000000-0005-0000-0000-00006F020000}"/>
    <cellStyle name="Comma 2 2 3 2 2 4 3 2" xfId="47298" xr:uid="{00000000-0005-0000-0000-000070020000}"/>
    <cellStyle name="Comma 2 2 3 2 2 4 4" xfId="33009" xr:uid="{00000000-0005-0000-0000-000071020000}"/>
    <cellStyle name="Comma 2 2 3 2 2 5" xfId="7997" xr:uid="{00000000-0005-0000-0000-000072020000}"/>
    <cellStyle name="Comma 2 2 3 2 2 5 2" xfId="22289" xr:uid="{00000000-0005-0000-0000-000073020000}"/>
    <cellStyle name="Comma 2 2 3 2 2 5 2 2" xfId="50871" xr:uid="{00000000-0005-0000-0000-000074020000}"/>
    <cellStyle name="Comma 2 2 3 2 2 5 3" xfId="36582" xr:uid="{00000000-0005-0000-0000-000075020000}"/>
    <cellStyle name="Comma 2 2 3 2 2 6" xfId="15145" xr:uid="{00000000-0005-0000-0000-000076020000}"/>
    <cellStyle name="Comma 2 2 3 2 2 6 2" xfId="43727" xr:uid="{00000000-0005-0000-0000-000077020000}"/>
    <cellStyle name="Comma 2 2 3 2 2 7" xfId="29438" xr:uid="{00000000-0005-0000-0000-000078020000}"/>
    <cellStyle name="Comma 2 2 3 2 3" xfId="1276" xr:uid="{00000000-0005-0000-0000-000079020000}"/>
    <cellStyle name="Comma 2 2 3 2 3 2" xfId="1857" xr:uid="{00000000-0005-0000-0000-00007A020000}"/>
    <cellStyle name="Comma 2 2 3 2 3 2 2" xfId="5431" xr:uid="{00000000-0005-0000-0000-00007B020000}"/>
    <cellStyle name="Comma 2 2 3 2 3 2 2 2" xfId="12589" xr:uid="{00000000-0005-0000-0000-00007C020000}"/>
    <cellStyle name="Comma 2 2 3 2 3 2 2 2 2" xfId="26881" xr:uid="{00000000-0005-0000-0000-00007D020000}"/>
    <cellStyle name="Comma 2 2 3 2 3 2 2 2 2 2" xfId="55463" xr:uid="{00000000-0005-0000-0000-00007E020000}"/>
    <cellStyle name="Comma 2 2 3 2 3 2 2 2 3" xfId="41174" xr:uid="{00000000-0005-0000-0000-00007F020000}"/>
    <cellStyle name="Comma 2 2 3 2 3 2 2 3" xfId="19737" xr:uid="{00000000-0005-0000-0000-000080020000}"/>
    <cellStyle name="Comma 2 2 3 2 3 2 2 3 2" xfId="48319" xr:uid="{00000000-0005-0000-0000-000081020000}"/>
    <cellStyle name="Comma 2 2 3 2 3 2 2 4" xfId="34030" xr:uid="{00000000-0005-0000-0000-000082020000}"/>
    <cellStyle name="Comma 2 2 3 2 3 2 3" xfId="9018" xr:uid="{00000000-0005-0000-0000-000083020000}"/>
    <cellStyle name="Comma 2 2 3 2 3 2 3 2" xfId="23310" xr:uid="{00000000-0005-0000-0000-000084020000}"/>
    <cellStyle name="Comma 2 2 3 2 3 2 3 2 2" xfId="51892" xr:uid="{00000000-0005-0000-0000-000085020000}"/>
    <cellStyle name="Comma 2 2 3 2 3 2 3 3" xfId="37603" xr:uid="{00000000-0005-0000-0000-000086020000}"/>
    <cellStyle name="Comma 2 2 3 2 3 2 4" xfId="16166" xr:uid="{00000000-0005-0000-0000-000087020000}"/>
    <cellStyle name="Comma 2 2 3 2 3 2 4 2" xfId="44748" xr:uid="{00000000-0005-0000-0000-000088020000}"/>
    <cellStyle name="Comma 2 2 3 2 3 2 5" xfId="30459" xr:uid="{00000000-0005-0000-0000-000089020000}"/>
    <cellStyle name="Comma 2 2 3 2 3 3" xfId="4857" xr:uid="{00000000-0005-0000-0000-00008A020000}"/>
    <cellStyle name="Comma 2 2 3 2 3 3 2" xfId="12015" xr:uid="{00000000-0005-0000-0000-00008B020000}"/>
    <cellStyle name="Comma 2 2 3 2 3 3 2 2" xfId="26307" xr:uid="{00000000-0005-0000-0000-00008C020000}"/>
    <cellStyle name="Comma 2 2 3 2 3 3 2 2 2" xfId="54889" xr:uid="{00000000-0005-0000-0000-00008D020000}"/>
    <cellStyle name="Comma 2 2 3 2 3 3 2 3" xfId="40600" xr:uid="{00000000-0005-0000-0000-00008E020000}"/>
    <cellStyle name="Comma 2 2 3 2 3 3 3" xfId="19163" xr:uid="{00000000-0005-0000-0000-00008F020000}"/>
    <cellStyle name="Comma 2 2 3 2 3 3 3 2" xfId="47745" xr:uid="{00000000-0005-0000-0000-000090020000}"/>
    <cellStyle name="Comma 2 2 3 2 3 3 4" xfId="33456" xr:uid="{00000000-0005-0000-0000-000091020000}"/>
    <cellStyle name="Comma 2 2 3 2 3 4" xfId="8444" xr:uid="{00000000-0005-0000-0000-000092020000}"/>
    <cellStyle name="Comma 2 2 3 2 3 4 2" xfId="22736" xr:uid="{00000000-0005-0000-0000-000093020000}"/>
    <cellStyle name="Comma 2 2 3 2 3 4 2 2" xfId="51318" xr:uid="{00000000-0005-0000-0000-000094020000}"/>
    <cellStyle name="Comma 2 2 3 2 3 4 3" xfId="37029" xr:uid="{00000000-0005-0000-0000-000095020000}"/>
    <cellStyle name="Comma 2 2 3 2 3 5" xfId="15592" xr:uid="{00000000-0005-0000-0000-000096020000}"/>
    <cellStyle name="Comma 2 2 3 2 3 5 2" xfId="44174" xr:uid="{00000000-0005-0000-0000-000097020000}"/>
    <cellStyle name="Comma 2 2 3 2 3 6" xfId="29885" xr:uid="{00000000-0005-0000-0000-000098020000}"/>
    <cellStyle name="Comma 2 2 3 2 4" xfId="1854" xr:uid="{00000000-0005-0000-0000-000099020000}"/>
    <cellStyle name="Comma 2 2 3 2 4 2" xfId="5428" xr:uid="{00000000-0005-0000-0000-00009A020000}"/>
    <cellStyle name="Comma 2 2 3 2 4 2 2" xfId="12586" xr:uid="{00000000-0005-0000-0000-00009B020000}"/>
    <cellStyle name="Comma 2 2 3 2 4 2 2 2" xfId="26878" xr:uid="{00000000-0005-0000-0000-00009C020000}"/>
    <cellStyle name="Comma 2 2 3 2 4 2 2 2 2" xfId="55460" xr:uid="{00000000-0005-0000-0000-00009D020000}"/>
    <cellStyle name="Comma 2 2 3 2 4 2 2 3" xfId="41171" xr:uid="{00000000-0005-0000-0000-00009E020000}"/>
    <cellStyle name="Comma 2 2 3 2 4 2 3" xfId="19734" xr:uid="{00000000-0005-0000-0000-00009F020000}"/>
    <cellStyle name="Comma 2 2 3 2 4 2 3 2" xfId="48316" xr:uid="{00000000-0005-0000-0000-0000A0020000}"/>
    <cellStyle name="Comma 2 2 3 2 4 2 4" xfId="34027" xr:uid="{00000000-0005-0000-0000-0000A1020000}"/>
    <cellStyle name="Comma 2 2 3 2 4 3" xfId="9015" xr:uid="{00000000-0005-0000-0000-0000A2020000}"/>
    <cellStyle name="Comma 2 2 3 2 4 3 2" xfId="23307" xr:uid="{00000000-0005-0000-0000-0000A3020000}"/>
    <cellStyle name="Comma 2 2 3 2 4 3 2 2" xfId="51889" xr:uid="{00000000-0005-0000-0000-0000A4020000}"/>
    <cellStyle name="Comma 2 2 3 2 4 3 3" xfId="37600" xr:uid="{00000000-0005-0000-0000-0000A5020000}"/>
    <cellStyle name="Comma 2 2 3 2 4 4" xfId="16163" xr:uid="{00000000-0005-0000-0000-0000A6020000}"/>
    <cellStyle name="Comma 2 2 3 2 4 4 2" xfId="44745" xr:uid="{00000000-0005-0000-0000-0000A7020000}"/>
    <cellStyle name="Comma 2 2 3 2 4 5" xfId="30456" xr:uid="{00000000-0005-0000-0000-0000A8020000}"/>
    <cellStyle name="Comma 2 2 3 2 5" xfId="3963" xr:uid="{00000000-0005-0000-0000-0000A9020000}"/>
    <cellStyle name="Comma 2 2 3 2 5 2" xfId="11122" xr:uid="{00000000-0005-0000-0000-0000AA020000}"/>
    <cellStyle name="Comma 2 2 3 2 5 2 2" xfId="25414" xr:uid="{00000000-0005-0000-0000-0000AB020000}"/>
    <cellStyle name="Comma 2 2 3 2 5 2 2 2" xfId="53996" xr:uid="{00000000-0005-0000-0000-0000AC020000}"/>
    <cellStyle name="Comma 2 2 3 2 5 2 3" xfId="39707" xr:uid="{00000000-0005-0000-0000-0000AD020000}"/>
    <cellStyle name="Comma 2 2 3 2 5 3" xfId="18270" xr:uid="{00000000-0005-0000-0000-0000AE020000}"/>
    <cellStyle name="Comma 2 2 3 2 5 3 2" xfId="46852" xr:uid="{00000000-0005-0000-0000-0000AF020000}"/>
    <cellStyle name="Comma 2 2 3 2 5 4" xfId="32563" xr:uid="{00000000-0005-0000-0000-0000B0020000}"/>
    <cellStyle name="Comma 2 2 3 2 6" xfId="7551" xr:uid="{00000000-0005-0000-0000-0000B1020000}"/>
    <cellStyle name="Comma 2 2 3 2 6 2" xfId="21843" xr:uid="{00000000-0005-0000-0000-0000B2020000}"/>
    <cellStyle name="Comma 2 2 3 2 6 2 2" xfId="50425" xr:uid="{00000000-0005-0000-0000-0000B3020000}"/>
    <cellStyle name="Comma 2 2 3 2 6 3" xfId="36136" xr:uid="{00000000-0005-0000-0000-0000B4020000}"/>
    <cellStyle name="Comma 2 2 3 2 7" xfId="14698" xr:uid="{00000000-0005-0000-0000-0000B5020000}"/>
    <cellStyle name="Comma 2 2 3 2 7 2" xfId="43281" xr:uid="{00000000-0005-0000-0000-0000B6020000}"/>
    <cellStyle name="Comma 2 2 3 2 8" xfId="28991" xr:uid="{00000000-0005-0000-0000-0000B7020000}"/>
    <cellStyle name="Comma 2 2 3 3" xfId="603" xr:uid="{00000000-0005-0000-0000-0000B8020000}"/>
    <cellStyle name="Comma 2 2 3 3 2" xfId="1500" xr:uid="{00000000-0005-0000-0000-0000B9020000}"/>
    <cellStyle name="Comma 2 2 3 3 2 2" xfId="1859" xr:uid="{00000000-0005-0000-0000-0000BA020000}"/>
    <cellStyle name="Comma 2 2 3 3 2 2 2" xfId="5433" xr:uid="{00000000-0005-0000-0000-0000BB020000}"/>
    <cellStyle name="Comma 2 2 3 3 2 2 2 2" xfId="12591" xr:uid="{00000000-0005-0000-0000-0000BC020000}"/>
    <cellStyle name="Comma 2 2 3 3 2 2 2 2 2" xfId="26883" xr:uid="{00000000-0005-0000-0000-0000BD020000}"/>
    <cellStyle name="Comma 2 2 3 3 2 2 2 2 2 2" xfId="55465" xr:uid="{00000000-0005-0000-0000-0000BE020000}"/>
    <cellStyle name="Comma 2 2 3 3 2 2 2 2 3" xfId="41176" xr:uid="{00000000-0005-0000-0000-0000BF020000}"/>
    <cellStyle name="Comma 2 2 3 3 2 2 2 3" xfId="19739" xr:uid="{00000000-0005-0000-0000-0000C0020000}"/>
    <cellStyle name="Comma 2 2 3 3 2 2 2 3 2" xfId="48321" xr:uid="{00000000-0005-0000-0000-0000C1020000}"/>
    <cellStyle name="Comma 2 2 3 3 2 2 2 4" xfId="34032" xr:uid="{00000000-0005-0000-0000-0000C2020000}"/>
    <cellStyle name="Comma 2 2 3 3 2 2 3" xfId="9020" xr:uid="{00000000-0005-0000-0000-0000C3020000}"/>
    <cellStyle name="Comma 2 2 3 3 2 2 3 2" xfId="23312" xr:uid="{00000000-0005-0000-0000-0000C4020000}"/>
    <cellStyle name="Comma 2 2 3 3 2 2 3 2 2" xfId="51894" xr:uid="{00000000-0005-0000-0000-0000C5020000}"/>
    <cellStyle name="Comma 2 2 3 3 2 2 3 3" xfId="37605" xr:uid="{00000000-0005-0000-0000-0000C6020000}"/>
    <cellStyle name="Comma 2 2 3 3 2 2 4" xfId="16168" xr:uid="{00000000-0005-0000-0000-0000C7020000}"/>
    <cellStyle name="Comma 2 2 3 3 2 2 4 2" xfId="44750" xr:uid="{00000000-0005-0000-0000-0000C8020000}"/>
    <cellStyle name="Comma 2 2 3 3 2 2 5" xfId="30461" xr:uid="{00000000-0005-0000-0000-0000C9020000}"/>
    <cellStyle name="Comma 2 2 3 3 2 3" xfId="5080" xr:uid="{00000000-0005-0000-0000-0000CA020000}"/>
    <cellStyle name="Comma 2 2 3 3 2 3 2" xfId="12238" xr:uid="{00000000-0005-0000-0000-0000CB020000}"/>
    <cellStyle name="Comma 2 2 3 3 2 3 2 2" xfId="26530" xr:uid="{00000000-0005-0000-0000-0000CC020000}"/>
    <cellStyle name="Comma 2 2 3 3 2 3 2 2 2" xfId="55112" xr:uid="{00000000-0005-0000-0000-0000CD020000}"/>
    <cellStyle name="Comma 2 2 3 3 2 3 2 3" xfId="40823" xr:uid="{00000000-0005-0000-0000-0000CE020000}"/>
    <cellStyle name="Comma 2 2 3 3 2 3 3" xfId="19386" xr:uid="{00000000-0005-0000-0000-0000CF020000}"/>
    <cellStyle name="Comma 2 2 3 3 2 3 3 2" xfId="47968" xr:uid="{00000000-0005-0000-0000-0000D0020000}"/>
    <cellStyle name="Comma 2 2 3 3 2 3 4" xfId="33679" xr:uid="{00000000-0005-0000-0000-0000D1020000}"/>
    <cellStyle name="Comma 2 2 3 3 2 4" xfId="8667" xr:uid="{00000000-0005-0000-0000-0000D2020000}"/>
    <cellStyle name="Comma 2 2 3 3 2 4 2" xfId="22959" xr:uid="{00000000-0005-0000-0000-0000D3020000}"/>
    <cellStyle name="Comma 2 2 3 3 2 4 2 2" xfId="51541" xr:uid="{00000000-0005-0000-0000-0000D4020000}"/>
    <cellStyle name="Comma 2 2 3 3 2 4 3" xfId="37252" xr:uid="{00000000-0005-0000-0000-0000D5020000}"/>
    <cellStyle name="Comma 2 2 3 3 2 5" xfId="15815" xr:uid="{00000000-0005-0000-0000-0000D6020000}"/>
    <cellStyle name="Comma 2 2 3 3 2 5 2" xfId="44397" xr:uid="{00000000-0005-0000-0000-0000D7020000}"/>
    <cellStyle name="Comma 2 2 3 3 2 6" xfId="30108" xr:uid="{00000000-0005-0000-0000-0000D8020000}"/>
    <cellStyle name="Comma 2 2 3 3 3" xfId="1858" xr:uid="{00000000-0005-0000-0000-0000D9020000}"/>
    <cellStyle name="Comma 2 2 3 3 3 2" xfId="5432" xr:uid="{00000000-0005-0000-0000-0000DA020000}"/>
    <cellStyle name="Comma 2 2 3 3 3 2 2" xfId="12590" xr:uid="{00000000-0005-0000-0000-0000DB020000}"/>
    <cellStyle name="Comma 2 2 3 3 3 2 2 2" xfId="26882" xr:uid="{00000000-0005-0000-0000-0000DC020000}"/>
    <cellStyle name="Comma 2 2 3 3 3 2 2 2 2" xfId="55464" xr:uid="{00000000-0005-0000-0000-0000DD020000}"/>
    <cellStyle name="Comma 2 2 3 3 3 2 2 3" xfId="41175" xr:uid="{00000000-0005-0000-0000-0000DE020000}"/>
    <cellStyle name="Comma 2 2 3 3 3 2 3" xfId="19738" xr:uid="{00000000-0005-0000-0000-0000DF020000}"/>
    <cellStyle name="Comma 2 2 3 3 3 2 3 2" xfId="48320" xr:uid="{00000000-0005-0000-0000-0000E0020000}"/>
    <cellStyle name="Comma 2 2 3 3 3 2 4" xfId="34031" xr:uid="{00000000-0005-0000-0000-0000E1020000}"/>
    <cellStyle name="Comma 2 2 3 3 3 3" xfId="9019" xr:uid="{00000000-0005-0000-0000-0000E2020000}"/>
    <cellStyle name="Comma 2 2 3 3 3 3 2" xfId="23311" xr:uid="{00000000-0005-0000-0000-0000E3020000}"/>
    <cellStyle name="Comma 2 2 3 3 3 3 2 2" xfId="51893" xr:uid="{00000000-0005-0000-0000-0000E4020000}"/>
    <cellStyle name="Comma 2 2 3 3 3 3 3" xfId="37604" xr:uid="{00000000-0005-0000-0000-0000E5020000}"/>
    <cellStyle name="Comma 2 2 3 3 3 4" xfId="16167" xr:uid="{00000000-0005-0000-0000-0000E6020000}"/>
    <cellStyle name="Comma 2 2 3 3 3 4 2" xfId="44749" xr:uid="{00000000-0005-0000-0000-0000E7020000}"/>
    <cellStyle name="Comma 2 2 3 3 3 5" xfId="30460" xr:uid="{00000000-0005-0000-0000-0000E8020000}"/>
    <cellStyle name="Comma 2 2 3 3 4" xfId="4187" xr:uid="{00000000-0005-0000-0000-0000E9020000}"/>
    <cellStyle name="Comma 2 2 3 3 4 2" xfId="11345" xr:uid="{00000000-0005-0000-0000-0000EA020000}"/>
    <cellStyle name="Comma 2 2 3 3 4 2 2" xfId="25637" xr:uid="{00000000-0005-0000-0000-0000EB020000}"/>
    <cellStyle name="Comma 2 2 3 3 4 2 2 2" xfId="54219" xr:uid="{00000000-0005-0000-0000-0000EC020000}"/>
    <cellStyle name="Comma 2 2 3 3 4 2 3" xfId="39930" xr:uid="{00000000-0005-0000-0000-0000ED020000}"/>
    <cellStyle name="Comma 2 2 3 3 4 3" xfId="18493" xr:uid="{00000000-0005-0000-0000-0000EE020000}"/>
    <cellStyle name="Comma 2 2 3 3 4 3 2" xfId="47075" xr:uid="{00000000-0005-0000-0000-0000EF020000}"/>
    <cellStyle name="Comma 2 2 3 3 4 4" xfId="32786" xr:uid="{00000000-0005-0000-0000-0000F0020000}"/>
    <cellStyle name="Comma 2 2 3 3 5" xfId="7774" xr:uid="{00000000-0005-0000-0000-0000F1020000}"/>
    <cellStyle name="Comma 2 2 3 3 5 2" xfId="22066" xr:uid="{00000000-0005-0000-0000-0000F2020000}"/>
    <cellStyle name="Comma 2 2 3 3 5 2 2" xfId="50648" xr:uid="{00000000-0005-0000-0000-0000F3020000}"/>
    <cellStyle name="Comma 2 2 3 3 5 3" xfId="36359" xr:uid="{00000000-0005-0000-0000-0000F4020000}"/>
    <cellStyle name="Comma 2 2 3 3 6" xfId="14922" xr:uid="{00000000-0005-0000-0000-0000F5020000}"/>
    <cellStyle name="Comma 2 2 3 3 6 2" xfId="43504" xr:uid="{00000000-0005-0000-0000-0000F6020000}"/>
    <cellStyle name="Comma 2 2 3 3 7" xfId="29215" xr:uid="{00000000-0005-0000-0000-0000F7020000}"/>
    <cellStyle name="Comma 2 2 3 4" xfId="1053" xr:uid="{00000000-0005-0000-0000-0000F8020000}"/>
    <cellStyle name="Comma 2 2 3 4 2" xfId="1860" xr:uid="{00000000-0005-0000-0000-0000F9020000}"/>
    <cellStyle name="Comma 2 2 3 4 2 2" xfId="5434" xr:uid="{00000000-0005-0000-0000-0000FA020000}"/>
    <cellStyle name="Comma 2 2 3 4 2 2 2" xfId="12592" xr:uid="{00000000-0005-0000-0000-0000FB020000}"/>
    <cellStyle name="Comma 2 2 3 4 2 2 2 2" xfId="26884" xr:uid="{00000000-0005-0000-0000-0000FC020000}"/>
    <cellStyle name="Comma 2 2 3 4 2 2 2 2 2" xfId="55466" xr:uid="{00000000-0005-0000-0000-0000FD020000}"/>
    <cellStyle name="Comma 2 2 3 4 2 2 2 3" xfId="41177" xr:uid="{00000000-0005-0000-0000-0000FE020000}"/>
    <cellStyle name="Comma 2 2 3 4 2 2 3" xfId="19740" xr:uid="{00000000-0005-0000-0000-0000FF020000}"/>
    <cellStyle name="Comma 2 2 3 4 2 2 3 2" xfId="48322" xr:uid="{00000000-0005-0000-0000-000000030000}"/>
    <cellStyle name="Comma 2 2 3 4 2 2 4" xfId="34033" xr:uid="{00000000-0005-0000-0000-000001030000}"/>
    <cellStyle name="Comma 2 2 3 4 2 3" xfId="9021" xr:uid="{00000000-0005-0000-0000-000002030000}"/>
    <cellStyle name="Comma 2 2 3 4 2 3 2" xfId="23313" xr:uid="{00000000-0005-0000-0000-000003030000}"/>
    <cellStyle name="Comma 2 2 3 4 2 3 2 2" xfId="51895" xr:uid="{00000000-0005-0000-0000-000004030000}"/>
    <cellStyle name="Comma 2 2 3 4 2 3 3" xfId="37606" xr:uid="{00000000-0005-0000-0000-000005030000}"/>
    <cellStyle name="Comma 2 2 3 4 2 4" xfId="16169" xr:uid="{00000000-0005-0000-0000-000006030000}"/>
    <cellStyle name="Comma 2 2 3 4 2 4 2" xfId="44751" xr:uid="{00000000-0005-0000-0000-000007030000}"/>
    <cellStyle name="Comma 2 2 3 4 2 5" xfId="30462" xr:uid="{00000000-0005-0000-0000-000008030000}"/>
    <cellStyle name="Comma 2 2 3 4 3" xfId="4634" xr:uid="{00000000-0005-0000-0000-000009030000}"/>
    <cellStyle name="Comma 2 2 3 4 3 2" xfId="11792" xr:uid="{00000000-0005-0000-0000-00000A030000}"/>
    <cellStyle name="Comma 2 2 3 4 3 2 2" xfId="26084" xr:uid="{00000000-0005-0000-0000-00000B030000}"/>
    <cellStyle name="Comma 2 2 3 4 3 2 2 2" xfId="54666" xr:uid="{00000000-0005-0000-0000-00000C030000}"/>
    <cellStyle name="Comma 2 2 3 4 3 2 3" xfId="40377" xr:uid="{00000000-0005-0000-0000-00000D030000}"/>
    <cellStyle name="Comma 2 2 3 4 3 3" xfId="18940" xr:uid="{00000000-0005-0000-0000-00000E030000}"/>
    <cellStyle name="Comma 2 2 3 4 3 3 2" xfId="47522" xr:uid="{00000000-0005-0000-0000-00000F030000}"/>
    <cellStyle name="Comma 2 2 3 4 3 4" xfId="33233" xr:uid="{00000000-0005-0000-0000-000010030000}"/>
    <cellStyle name="Comma 2 2 3 4 4" xfId="8221" xr:uid="{00000000-0005-0000-0000-000011030000}"/>
    <cellStyle name="Comma 2 2 3 4 4 2" xfId="22513" xr:uid="{00000000-0005-0000-0000-000012030000}"/>
    <cellStyle name="Comma 2 2 3 4 4 2 2" xfId="51095" xr:uid="{00000000-0005-0000-0000-000013030000}"/>
    <cellStyle name="Comma 2 2 3 4 4 3" xfId="36806" xr:uid="{00000000-0005-0000-0000-000014030000}"/>
    <cellStyle name="Comma 2 2 3 4 5" xfId="15369" xr:uid="{00000000-0005-0000-0000-000015030000}"/>
    <cellStyle name="Comma 2 2 3 4 5 2" xfId="43951" xr:uid="{00000000-0005-0000-0000-000016030000}"/>
    <cellStyle name="Comma 2 2 3 4 6" xfId="29662" xr:uid="{00000000-0005-0000-0000-000017030000}"/>
    <cellStyle name="Comma 2 2 3 5" xfId="1853" xr:uid="{00000000-0005-0000-0000-000018030000}"/>
    <cellStyle name="Comma 2 2 3 5 2" xfId="5427" xr:uid="{00000000-0005-0000-0000-000019030000}"/>
    <cellStyle name="Comma 2 2 3 5 2 2" xfId="12585" xr:uid="{00000000-0005-0000-0000-00001A030000}"/>
    <cellStyle name="Comma 2 2 3 5 2 2 2" xfId="26877" xr:uid="{00000000-0005-0000-0000-00001B030000}"/>
    <cellStyle name="Comma 2 2 3 5 2 2 2 2" xfId="55459" xr:uid="{00000000-0005-0000-0000-00001C030000}"/>
    <cellStyle name="Comma 2 2 3 5 2 2 3" xfId="41170" xr:uid="{00000000-0005-0000-0000-00001D030000}"/>
    <cellStyle name="Comma 2 2 3 5 2 3" xfId="19733" xr:uid="{00000000-0005-0000-0000-00001E030000}"/>
    <cellStyle name="Comma 2 2 3 5 2 3 2" xfId="48315" xr:uid="{00000000-0005-0000-0000-00001F030000}"/>
    <cellStyle name="Comma 2 2 3 5 2 4" xfId="34026" xr:uid="{00000000-0005-0000-0000-000020030000}"/>
    <cellStyle name="Comma 2 2 3 5 3" xfId="9014" xr:uid="{00000000-0005-0000-0000-000021030000}"/>
    <cellStyle name="Comma 2 2 3 5 3 2" xfId="23306" xr:uid="{00000000-0005-0000-0000-000022030000}"/>
    <cellStyle name="Comma 2 2 3 5 3 2 2" xfId="51888" xr:uid="{00000000-0005-0000-0000-000023030000}"/>
    <cellStyle name="Comma 2 2 3 5 3 3" xfId="37599" xr:uid="{00000000-0005-0000-0000-000024030000}"/>
    <cellStyle name="Comma 2 2 3 5 4" xfId="16162" xr:uid="{00000000-0005-0000-0000-000025030000}"/>
    <cellStyle name="Comma 2 2 3 5 4 2" xfId="44744" xr:uid="{00000000-0005-0000-0000-000026030000}"/>
    <cellStyle name="Comma 2 2 3 5 5" xfId="30455" xr:uid="{00000000-0005-0000-0000-000027030000}"/>
    <cellStyle name="Comma 2 2 3 6" xfId="3740" xr:uid="{00000000-0005-0000-0000-000028030000}"/>
    <cellStyle name="Comma 2 2 3 6 2" xfId="10899" xr:uid="{00000000-0005-0000-0000-000029030000}"/>
    <cellStyle name="Comma 2 2 3 6 2 2" xfId="25191" xr:uid="{00000000-0005-0000-0000-00002A030000}"/>
    <cellStyle name="Comma 2 2 3 6 2 2 2" xfId="53773" xr:uid="{00000000-0005-0000-0000-00002B030000}"/>
    <cellStyle name="Comma 2 2 3 6 2 3" xfId="39484" xr:uid="{00000000-0005-0000-0000-00002C030000}"/>
    <cellStyle name="Comma 2 2 3 6 3" xfId="18047" xr:uid="{00000000-0005-0000-0000-00002D030000}"/>
    <cellStyle name="Comma 2 2 3 6 3 2" xfId="46629" xr:uid="{00000000-0005-0000-0000-00002E030000}"/>
    <cellStyle name="Comma 2 2 3 6 4" xfId="32340" xr:uid="{00000000-0005-0000-0000-00002F030000}"/>
    <cellStyle name="Comma 2 2 3 7" xfId="7328" xr:uid="{00000000-0005-0000-0000-000030030000}"/>
    <cellStyle name="Comma 2 2 3 7 2" xfId="21620" xr:uid="{00000000-0005-0000-0000-000031030000}"/>
    <cellStyle name="Comma 2 2 3 7 2 2" xfId="50202" xr:uid="{00000000-0005-0000-0000-000032030000}"/>
    <cellStyle name="Comma 2 2 3 7 3" xfId="35913" xr:uid="{00000000-0005-0000-0000-000033030000}"/>
    <cellStyle name="Comma 2 2 3 8" xfId="14475" xr:uid="{00000000-0005-0000-0000-000034030000}"/>
    <cellStyle name="Comma 2 2 3 8 2" xfId="43058" xr:uid="{00000000-0005-0000-0000-000035030000}"/>
    <cellStyle name="Comma 2 2 3 9" xfId="28768" xr:uid="{00000000-0005-0000-0000-000036030000}"/>
    <cellStyle name="Comma 2 2 4" xfId="262" xr:uid="{00000000-0005-0000-0000-000037030000}"/>
    <cellStyle name="Comma 2 2 4 2" xfId="714" xr:uid="{00000000-0005-0000-0000-000038030000}"/>
    <cellStyle name="Comma 2 2 4 2 2" xfId="1611" xr:uid="{00000000-0005-0000-0000-000039030000}"/>
    <cellStyle name="Comma 2 2 4 2 2 2" xfId="1863" xr:uid="{00000000-0005-0000-0000-00003A030000}"/>
    <cellStyle name="Comma 2 2 4 2 2 2 2" xfId="5437" xr:uid="{00000000-0005-0000-0000-00003B030000}"/>
    <cellStyle name="Comma 2 2 4 2 2 2 2 2" xfId="12595" xr:uid="{00000000-0005-0000-0000-00003C030000}"/>
    <cellStyle name="Comma 2 2 4 2 2 2 2 2 2" xfId="26887" xr:uid="{00000000-0005-0000-0000-00003D030000}"/>
    <cellStyle name="Comma 2 2 4 2 2 2 2 2 2 2" xfId="55469" xr:uid="{00000000-0005-0000-0000-00003E030000}"/>
    <cellStyle name="Comma 2 2 4 2 2 2 2 2 3" xfId="41180" xr:uid="{00000000-0005-0000-0000-00003F030000}"/>
    <cellStyle name="Comma 2 2 4 2 2 2 2 3" xfId="19743" xr:uid="{00000000-0005-0000-0000-000040030000}"/>
    <cellStyle name="Comma 2 2 4 2 2 2 2 3 2" xfId="48325" xr:uid="{00000000-0005-0000-0000-000041030000}"/>
    <cellStyle name="Comma 2 2 4 2 2 2 2 4" xfId="34036" xr:uid="{00000000-0005-0000-0000-000042030000}"/>
    <cellStyle name="Comma 2 2 4 2 2 2 3" xfId="9024" xr:uid="{00000000-0005-0000-0000-000043030000}"/>
    <cellStyle name="Comma 2 2 4 2 2 2 3 2" xfId="23316" xr:uid="{00000000-0005-0000-0000-000044030000}"/>
    <cellStyle name="Comma 2 2 4 2 2 2 3 2 2" xfId="51898" xr:uid="{00000000-0005-0000-0000-000045030000}"/>
    <cellStyle name="Comma 2 2 4 2 2 2 3 3" xfId="37609" xr:uid="{00000000-0005-0000-0000-000046030000}"/>
    <cellStyle name="Comma 2 2 4 2 2 2 4" xfId="16172" xr:uid="{00000000-0005-0000-0000-000047030000}"/>
    <cellStyle name="Comma 2 2 4 2 2 2 4 2" xfId="44754" xr:uid="{00000000-0005-0000-0000-000048030000}"/>
    <cellStyle name="Comma 2 2 4 2 2 2 5" xfId="30465" xr:uid="{00000000-0005-0000-0000-000049030000}"/>
    <cellStyle name="Comma 2 2 4 2 2 3" xfId="5191" xr:uid="{00000000-0005-0000-0000-00004A030000}"/>
    <cellStyle name="Comma 2 2 4 2 2 3 2" xfId="12349" xr:uid="{00000000-0005-0000-0000-00004B030000}"/>
    <cellStyle name="Comma 2 2 4 2 2 3 2 2" xfId="26641" xr:uid="{00000000-0005-0000-0000-00004C030000}"/>
    <cellStyle name="Comma 2 2 4 2 2 3 2 2 2" xfId="55223" xr:uid="{00000000-0005-0000-0000-00004D030000}"/>
    <cellStyle name="Comma 2 2 4 2 2 3 2 3" xfId="40934" xr:uid="{00000000-0005-0000-0000-00004E030000}"/>
    <cellStyle name="Comma 2 2 4 2 2 3 3" xfId="19497" xr:uid="{00000000-0005-0000-0000-00004F030000}"/>
    <cellStyle name="Comma 2 2 4 2 2 3 3 2" xfId="48079" xr:uid="{00000000-0005-0000-0000-000050030000}"/>
    <cellStyle name="Comma 2 2 4 2 2 3 4" xfId="33790" xr:uid="{00000000-0005-0000-0000-000051030000}"/>
    <cellStyle name="Comma 2 2 4 2 2 4" xfId="8778" xr:uid="{00000000-0005-0000-0000-000052030000}"/>
    <cellStyle name="Comma 2 2 4 2 2 4 2" xfId="23070" xr:uid="{00000000-0005-0000-0000-000053030000}"/>
    <cellStyle name="Comma 2 2 4 2 2 4 2 2" xfId="51652" xr:uid="{00000000-0005-0000-0000-000054030000}"/>
    <cellStyle name="Comma 2 2 4 2 2 4 3" xfId="37363" xr:uid="{00000000-0005-0000-0000-000055030000}"/>
    <cellStyle name="Comma 2 2 4 2 2 5" xfId="15926" xr:uid="{00000000-0005-0000-0000-000056030000}"/>
    <cellStyle name="Comma 2 2 4 2 2 5 2" xfId="44508" xr:uid="{00000000-0005-0000-0000-000057030000}"/>
    <cellStyle name="Comma 2 2 4 2 2 6" xfId="30219" xr:uid="{00000000-0005-0000-0000-000058030000}"/>
    <cellStyle name="Comma 2 2 4 2 3" xfId="1862" xr:uid="{00000000-0005-0000-0000-000059030000}"/>
    <cellStyle name="Comma 2 2 4 2 3 2" xfId="5436" xr:uid="{00000000-0005-0000-0000-00005A030000}"/>
    <cellStyle name="Comma 2 2 4 2 3 2 2" xfId="12594" xr:uid="{00000000-0005-0000-0000-00005B030000}"/>
    <cellStyle name="Comma 2 2 4 2 3 2 2 2" xfId="26886" xr:uid="{00000000-0005-0000-0000-00005C030000}"/>
    <cellStyle name="Comma 2 2 4 2 3 2 2 2 2" xfId="55468" xr:uid="{00000000-0005-0000-0000-00005D030000}"/>
    <cellStyle name="Comma 2 2 4 2 3 2 2 3" xfId="41179" xr:uid="{00000000-0005-0000-0000-00005E030000}"/>
    <cellStyle name="Comma 2 2 4 2 3 2 3" xfId="19742" xr:uid="{00000000-0005-0000-0000-00005F030000}"/>
    <cellStyle name="Comma 2 2 4 2 3 2 3 2" xfId="48324" xr:uid="{00000000-0005-0000-0000-000060030000}"/>
    <cellStyle name="Comma 2 2 4 2 3 2 4" xfId="34035" xr:uid="{00000000-0005-0000-0000-000061030000}"/>
    <cellStyle name="Comma 2 2 4 2 3 3" xfId="9023" xr:uid="{00000000-0005-0000-0000-000062030000}"/>
    <cellStyle name="Comma 2 2 4 2 3 3 2" xfId="23315" xr:uid="{00000000-0005-0000-0000-000063030000}"/>
    <cellStyle name="Comma 2 2 4 2 3 3 2 2" xfId="51897" xr:uid="{00000000-0005-0000-0000-000064030000}"/>
    <cellStyle name="Comma 2 2 4 2 3 3 3" xfId="37608" xr:uid="{00000000-0005-0000-0000-000065030000}"/>
    <cellStyle name="Comma 2 2 4 2 3 4" xfId="16171" xr:uid="{00000000-0005-0000-0000-000066030000}"/>
    <cellStyle name="Comma 2 2 4 2 3 4 2" xfId="44753" xr:uid="{00000000-0005-0000-0000-000067030000}"/>
    <cellStyle name="Comma 2 2 4 2 3 5" xfId="30464" xr:uid="{00000000-0005-0000-0000-000068030000}"/>
    <cellStyle name="Comma 2 2 4 2 4" xfId="4298" xr:uid="{00000000-0005-0000-0000-000069030000}"/>
    <cellStyle name="Comma 2 2 4 2 4 2" xfId="11456" xr:uid="{00000000-0005-0000-0000-00006A030000}"/>
    <cellStyle name="Comma 2 2 4 2 4 2 2" xfId="25748" xr:uid="{00000000-0005-0000-0000-00006B030000}"/>
    <cellStyle name="Comma 2 2 4 2 4 2 2 2" xfId="54330" xr:uid="{00000000-0005-0000-0000-00006C030000}"/>
    <cellStyle name="Comma 2 2 4 2 4 2 3" xfId="40041" xr:uid="{00000000-0005-0000-0000-00006D030000}"/>
    <cellStyle name="Comma 2 2 4 2 4 3" xfId="18604" xr:uid="{00000000-0005-0000-0000-00006E030000}"/>
    <cellStyle name="Comma 2 2 4 2 4 3 2" xfId="47186" xr:uid="{00000000-0005-0000-0000-00006F030000}"/>
    <cellStyle name="Comma 2 2 4 2 4 4" xfId="32897" xr:uid="{00000000-0005-0000-0000-000070030000}"/>
    <cellStyle name="Comma 2 2 4 2 5" xfId="7885" xr:uid="{00000000-0005-0000-0000-000071030000}"/>
    <cellStyle name="Comma 2 2 4 2 5 2" xfId="22177" xr:uid="{00000000-0005-0000-0000-000072030000}"/>
    <cellStyle name="Comma 2 2 4 2 5 2 2" xfId="50759" xr:uid="{00000000-0005-0000-0000-000073030000}"/>
    <cellStyle name="Comma 2 2 4 2 5 3" xfId="36470" xr:uid="{00000000-0005-0000-0000-000074030000}"/>
    <cellStyle name="Comma 2 2 4 2 6" xfId="15033" xr:uid="{00000000-0005-0000-0000-000075030000}"/>
    <cellStyle name="Comma 2 2 4 2 6 2" xfId="43615" xr:uid="{00000000-0005-0000-0000-000076030000}"/>
    <cellStyle name="Comma 2 2 4 2 7" xfId="29326" xr:uid="{00000000-0005-0000-0000-000077030000}"/>
    <cellStyle name="Comma 2 2 4 3" xfId="1164" xr:uid="{00000000-0005-0000-0000-000078030000}"/>
    <cellStyle name="Comma 2 2 4 3 2" xfId="1864" xr:uid="{00000000-0005-0000-0000-000079030000}"/>
    <cellStyle name="Comma 2 2 4 3 2 2" xfId="5438" xr:uid="{00000000-0005-0000-0000-00007A030000}"/>
    <cellStyle name="Comma 2 2 4 3 2 2 2" xfId="12596" xr:uid="{00000000-0005-0000-0000-00007B030000}"/>
    <cellStyle name="Comma 2 2 4 3 2 2 2 2" xfId="26888" xr:uid="{00000000-0005-0000-0000-00007C030000}"/>
    <cellStyle name="Comma 2 2 4 3 2 2 2 2 2" xfId="55470" xr:uid="{00000000-0005-0000-0000-00007D030000}"/>
    <cellStyle name="Comma 2 2 4 3 2 2 2 3" xfId="41181" xr:uid="{00000000-0005-0000-0000-00007E030000}"/>
    <cellStyle name="Comma 2 2 4 3 2 2 3" xfId="19744" xr:uid="{00000000-0005-0000-0000-00007F030000}"/>
    <cellStyle name="Comma 2 2 4 3 2 2 3 2" xfId="48326" xr:uid="{00000000-0005-0000-0000-000080030000}"/>
    <cellStyle name="Comma 2 2 4 3 2 2 4" xfId="34037" xr:uid="{00000000-0005-0000-0000-000081030000}"/>
    <cellStyle name="Comma 2 2 4 3 2 3" xfId="9025" xr:uid="{00000000-0005-0000-0000-000082030000}"/>
    <cellStyle name="Comma 2 2 4 3 2 3 2" xfId="23317" xr:uid="{00000000-0005-0000-0000-000083030000}"/>
    <cellStyle name="Comma 2 2 4 3 2 3 2 2" xfId="51899" xr:uid="{00000000-0005-0000-0000-000084030000}"/>
    <cellStyle name="Comma 2 2 4 3 2 3 3" xfId="37610" xr:uid="{00000000-0005-0000-0000-000085030000}"/>
    <cellStyle name="Comma 2 2 4 3 2 4" xfId="16173" xr:uid="{00000000-0005-0000-0000-000086030000}"/>
    <cellStyle name="Comma 2 2 4 3 2 4 2" xfId="44755" xr:uid="{00000000-0005-0000-0000-000087030000}"/>
    <cellStyle name="Comma 2 2 4 3 2 5" xfId="30466" xr:uid="{00000000-0005-0000-0000-000088030000}"/>
    <cellStyle name="Comma 2 2 4 3 3" xfId="4745" xr:uid="{00000000-0005-0000-0000-000089030000}"/>
    <cellStyle name="Comma 2 2 4 3 3 2" xfId="11903" xr:uid="{00000000-0005-0000-0000-00008A030000}"/>
    <cellStyle name="Comma 2 2 4 3 3 2 2" xfId="26195" xr:uid="{00000000-0005-0000-0000-00008B030000}"/>
    <cellStyle name="Comma 2 2 4 3 3 2 2 2" xfId="54777" xr:uid="{00000000-0005-0000-0000-00008C030000}"/>
    <cellStyle name="Comma 2 2 4 3 3 2 3" xfId="40488" xr:uid="{00000000-0005-0000-0000-00008D030000}"/>
    <cellStyle name="Comma 2 2 4 3 3 3" xfId="19051" xr:uid="{00000000-0005-0000-0000-00008E030000}"/>
    <cellStyle name="Comma 2 2 4 3 3 3 2" xfId="47633" xr:uid="{00000000-0005-0000-0000-00008F030000}"/>
    <cellStyle name="Comma 2 2 4 3 3 4" xfId="33344" xr:uid="{00000000-0005-0000-0000-000090030000}"/>
    <cellStyle name="Comma 2 2 4 3 4" xfId="8332" xr:uid="{00000000-0005-0000-0000-000091030000}"/>
    <cellStyle name="Comma 2 2 4 3 4 2" xfId="22624" xr:uid="{00000000-0005-0000-0000-000092030000}"/>
    <cellStyle name="Comma 2 2 4 3 4 2 2" xfId="51206" xr:uid="{00000000-0005-0000-0000-000093030000}"/>
    <cellStyle name="Comma 2 2 4 3 4 3" xfId="36917" xr:uid="{00000000-0005-0000-0000-000094030000}"/>
    <cellStyle name="Comma 2 2 4 3 5" xfId="15480" xr:uid="{00000000-0005-0000-0000-000095030000}"/>
    <cellStyle name="Comma 2 2 4 3 5 2" xfId="44062" xr:uid="{00000000-0005-0000-0000-000096030000}"/>
    <cellStyle name="Comma 2 2 4 3 6" xfId="29773" xr:uid="{00000000-0005-0000-0000-000097030000}"/>
    <cellStyle name="Comma 2 2 4 4" xfId="1861" xr:uid="{00000000-0005-0000-0000-000098030000}"/>
    <cellStyle name="Comma 2 2 4 4 2" xfId="5435" xr:uid="{00000000-0005-0000-0000-000099030000}"/>
    <cellStyle name="Comma 2 2 4 4 2 2" xfId="12593" xr:uid="{00000000-0005-0000-0000-00009A030000}"/>
    <cellStyle name="Comma 2 2 4 4 2 2 2" xfId="26885" xr:uid="{00000000-0005-0000-0000-00009B030000}"/>
    <cellStyle name="Comma 2 2 4 4 2 2 2 2" xfId="55467" xr:uid="{00000000-0005-0000-0000-00009C030000}"/>
    <cellStyle name="Comma 2 2 4 4 2 2 3" xfId="41178" xr:uid="{00000000-0005-0000-0000-00009D030000}"/>
    <cellStyle name="Comma 2 2 4 4 2 3" xfId="19741" xr:uid="{00000000-0005-0000-0000-00009E030000}"/>
    <cellStyle name="Comma 2 2 4 4 2 3 2" xfId="48323" xr:uid="{00000000-0005-0000-0000-00009F030000}"/>
    <cellStyle name="Comma 2 2 4 4 2 4" xfId="34034" xr:uid="{00000000-0005-0000-0000-0000A0030000}"/>
    <cellStyle name="Comma 2 2 4 4 3" xfId="9022" xr:uid="{00000000-0005-0000-0000-0000A1030000}"/>
    <cellStyle name="Comma 2 2 4 4 3 2" xfId="23314" xr:uid="{00000000-0005-0000-0000-0000A2030000}"/>
    <cellStyle name="Comma 2 2 4 4 3 2 2" xfId="51896" xr:uid="{00000000-0005-0000-0000-0000A3030000}"/>
    <cellStyle name="Comma 2 2 4 4 3 3" xfId="37607" xr:uid="{00000000-0005-0000-0000-0000A4030000}"/>
    <cellStyle name="Comma 2 2 4 4 4" xfId="16170" xr:uid="{00000000-0005-0000-0000-0000A5030000}"/>
    <cellStyle name="Comma 2 2 4 4 4 2" xfId="44752" xr:uid="{00000000-0005-0000-0000-0000A6030000}"/>
    <cellStyle name="Comma 2 2 4 4 5" xfId="30463" xr:uid="{00000000-0005-0000-0000-0000A7030000}"/>
    <cellStyle name="Comma 2 2 4 5" xfId="3851" xr:uid="{00000000-0005-0000-0000-0000A8030000}"/>
    <cellStyle name="Comma 2 2 4 5 2" xfId="11010" xr:uid="{00000000-0005-0000-0000-0000A9030000}"/>
    <cellStyle name="Comma 2 2 4 5 2 2" xfId="25302" xr:uid="{00000000-0005-0000-0000-0000AA030000}"/>
    <cellStyle name="Comma 2 2 4 5 2 2 2" xfId="53884" xr:uid="{00000000-0005-0000-0000-0000AB030000}"/>
    <cellStyle name="Comma 2 2 4 5 2 3" xfId="39595" xr:uid="{00000000-0005-0000-0000-0000AC030000}"/>
    <cellStyle name="Comma 2 2 4 5 3" xfId="18158" xr:uid="{00000000-0005-0000-0000-0000AD030000}"/>
    <cellStyle name="Comma 2 2 4 5 3 2" xfId="46740" xr:uid="{00000000-0005-0000-0000-0000AE030000}"/>
    <cellStyle name="Comma 2 2 4 5 4" xfId="32451" xr:uid="{00000000-0005-0000-0000-0000AF030000}"/>
    <cellStyle name="Comma 2 2 4 6" xfId="7439" xr:uid="{00000000-0005-0000-0000-0000B0030000}"/>
    <cellStyle name="Comma 2 2 4 6 2" xfId="21731" xr:uid="{00000000-0005-0000-0000-0000B1030000}"/>
    <cellStyle name="Comma 2 2 4 6 2 2" xfId="50313" xr:uid="{00000000-0005-0000-0000-0000B2030000}"/>
    <cellStyle name="Comma 2 2 4 6 3" xfId="36024" xr:uid="{00000000-0005-0000-0000-0000B3030000}"/>
    <cellStyle name="Comma 2 2 4 7" xfId="14586" xr:uid="{00000000-0005-0000-0000-0000B4030000}"/>
    <cellStyle name="Comma 2 2 4 7 2" xfId="43169" xr:uid="{00000000-0005-0000-0000-0000B5030000}"/>
    <cellStyle name="Comma 2 2 4 8" xfId="28879" xr:uid="{00000000-0005-0000-0000-0000B6030000}"/>
    <cellStyle name="Comma 2 2 5" xfId="491" xr:uid="{00000000-0005-0000-0000-0000B7030000}"/>
    <cellStyle name="Comma 2 2 5 2" xfId="1388" xr:uid="{00000000-0005-0000-0000-0000B8030000}"/>
    <cellStyle name="Comma 2 2 5 2 2" xfId="1866" xr:uid="{00000000-0005-0000-0000-0000B9030000}"/>
    <cellStyle name="Comma 2 2 5 2 2 2" xfId="5440" xr:uid="{00000000-0005-0000-0000-0000BA030000}"/>
    <cellStyle name="Comma 2 2 5 2 2 2 2" xfId="12598" xr:uid="{00000000-0005-0000-0000-0000BB030000}"/>
    <cellStyle name="Comma 2 2 5 2 2 2 2 2" xfId="26890" xr:uid="{00000000-0005-0000-0000-0000BC030000}"/>
    <cellStyle name="Comma 2 2 5 2 2 2 2 2 2" xfId="55472" xr:uid="{00000000-0005-0000-0000-0000BD030000}"/>
    <cellStyle name="Comma 2 2 5 2 2 2 2 3" xfId="41183" xr:uid="{00000000-0005-0000-0000-0000BE030000}"/>
    <cellStyle name="Comma 2 2 5 2 2 2 3" xfId="19746" xr:uid="{00000000-0005-0000-0000-0000BF030000}"/>
    <cellStyle name="Comma 2 2 5 2 2 2 3 2" xfId="48328" xr:uid="{00000000-0005-0000-0000-0000C0030000}"/>
    <cellStyle name="Comma 2 2 5 2 2 2 4" xfId="34039" xr:uid="{00000000-0005-0000-0000-0000C1030000}"/>
    <cellStyle name="Comma 2 2 5 2 2 3" xfId="9027" xr:uid="{00000000-0005-0000-0000-0000C2030000}"/>
    <cellStyle name="Comma 2 2 5 2 2 3 2" xfId="23319" xr:uid="{00000000-0005-0000-0000-0000C3030000}"/>
    <cellStyle name="Comma 2 2 5 2 2 3 2 2" xfId="51901" xr:uid="{00000000-0005-0000-0000-0000C4030000}"/>
    <cellStyle name="Comma 2 2 5 2 2 3 3" xfId="37612" xr:uid="{00000000-0005-0000-0000-0000C5030000}"/>
    <cellStyle name="Comma 2 2 5 2 2 4" xfId="16175" xr:uid="{00000000-0005-0000-0000-0000C6030000}"/>
    <cellStyle name="Comma 2 2 5 2 2 4 2" xfId="44757" xr:uid="{00000000-0005-0000-0000-0000C7030000}"/>
    <cellStyle name="Comma 2 2 5 2 2 5" xfId="30468" xr:uid="{00000000-0005-0000-0000-0000C8030000}"/>
    <cellStyle name="Comma 2 2 5 2 3" xfId="4968" xr:uid="{00000000-0005-0000-0000-0000C9030000}"/>
    <cellStyle name="Comma 2 2 5 2 3 2" xfId="12126" xr:uid="{00000000-0005-0000-0000-0000CA030000}"/>
    <cellStyle name="Comma 2 2 5 2 3 2 2" xfId="26418" xr:uid="{00000000-0005-0000-0000-0000CB030000}"/>
    <cellStyle name="Comma 2 2 5 2 3 2 2 2" xfId="55000" xr:uid="{00000000-0005-0000-0000-0000CC030000}"/>
    <cellStyle name="Comma 2 2 5 2 3 2 3" xfId="40711" xr:uid="{00000000-0005-0000-0000-0000CD030000}"/>
    <cellStyle name="Comma 2 2 5 2 3 3" xfId="19274" xr:uid="{00000000-0005-0000-0000-0000CE030000}"/>
    <cellStyle name="Comma 2 2 5 2 3 3 2" xfId="47856" xr:uid="{00000000-0005-0000-0000-0000CF030000}"/>
    <cellStyle name="Comma 2 2 5 2 3 4" xfId="33567" xr:uid="{00000000-0005-0000-0000-0000D0030000}"/>
    <cellStyle name="Comma 2 2 5 2 4" xfId="8555" xr:uid="{00000000-0005-0000-0000-0000D1030000}"/>
    <cellStyle name="Comma 2 2 5 2 4 2" xfId="22847" xr:uid="{00000000-0005-0000-0000-0000D2030000}"/>
    <cellStyle name="Comma 2 2 5 2 4 2 2" xfId="51429" xr:uid="{00000000-0005-0000-0000-0000D3030000}"/>
    <cellStyle name="Comma 2 2 5 2 4 3" xfId="37140" xr:uid="{00000000-0005-0000-0000-0000D4030000}"/>
    <cellStyle name="Comma 2 2 5 2 5" xfId="15703" xr:uid="{00000000-0005-0000-0000-0000D5030000}"/>
    <cellStyle name="Comma 2 2 5 2 5 2" xfId="44285" xr:uid="{00000000-0005-0000-0000-0000D6030000}"/>
    <cellStyle name="Comma 2 2 5 2 6" xfId="29996" xr:uid="{00000000-0005-0000-0000-0000D7030000}"/>
    <cellStyle name="Comma 2 2 5 3" xfId="1865" xr:uid="{00000000-0005-0000-0000-0000D8030000}"/>
    <cellStyle name="Comma 2 2 5 3 2" xfId="5439" xr:uid="{00000000-0005-0000-0000-0000D9030000}"/>
    <cellStyle name="Comma 2 2 5 3 2 2" xfId="12597" xr:uid="{00000000-0005-0000-0000-0000DA030000}"/>
    <cellStyle name="Comma 2 2 5 3 2 2 2" xfId="26889" xr:uid="{00000000-0005-0000-0000-0000DB030000}"/>
    <cellStyle name="Comma 2 2 5 3 2 2 2 2" xfId="55471" xr:uid="{00000000-0005-0000-0000-0000DC030000}"/>
    <cellStyle name="Comma 2 2 5 3 2 2 3" xfId="41182" xr:uid="{00000000-0005-0000-0000-0000DD030000}"/>
    <cellStyle name="Comma 2 2 5 3 2 3" xfId="19745" xr:uid="{00000000-0005-0000-0000-0000DE030000}"/>
    <cellStyle name="Comma 2 2 5 3 2 3 2" xfId="48327" xr:uid="{00000000-0005-0000-0000-0000DF030000}"/>
    <cellStyle name="Comma 2 2 5 3 2 4" xfId="34038" xr:uid="{00000000-0005-0000-0000-0000E0030000}"/>
    <cellStyle name="Comma 2 2 5 3 3" xfId="9026" xr:uid="{00000000-0005-0000-0000-0000E1030000}"/>
    <cellStyle name="Comma 2 2 5 3 3 2" xfId="23318" xr:uid="{00000000-0005-0000-0000-0000E2030000}"/>
    <cellStyle name="Comma 2 2 5 3 3 2 2" xfId="51900" xr:uid="{00000000-0005-0000-0000-0000E3030000}"/>
    <cellStyle name="Comma 2 2 5 3 3 3" xfId="37611" xr:uid="{00000000-0005-0000-0000-0000E4030000}"/>
    <cellStyle name="Comma 2 2 5 3 4" xfId="16174" xr:uid="{00000000-0005-0000-0000-0000E5030000}"/>
    <cellStyle name="Comma 2 2 5 3 4 2" xfId="44756" xr:uid="{00000000-0005-0000-0000-0000E6030000}"/>
    <cellStyle name="Comma 2 2 5 3 5" xfId="30467" xr:uid="{00000000-0005-0000-0000-0000E7030000}"/>
    <cellStyle name="Comma 2 2 5 4" xfId="4075" xr:uid="{00000000-0005-0000-0000-0000E8030000}"/>
    <cellStyle name="Comma 2 2 5 4 2" xfId="11233" xr:uid="{00000000-0005-0000-0000-0000E9030000}"/>
    <cellStyle name="Comma 2 2 5 4 2 2" xfId="25525" xr:uid="{00000000-0005-0000-0000-0000EA030000}"/>
    <cellStyle name="Comma 2 2 5 4 2 2 2" xfId="54107" xr:uid="{00000000-0005-0000-0000-0000EB030000}"/>
    <cellStyle name="Comma 2 2 5 4 2 3" xfId="39818" xr:uid="{00000000-0005-0000-0000-0000EC030000}"/>
    <cellStyle name="Comma 2 2 5 4 3" xfId="18381" xr:uid="{00000000-0005-0000-0000-0000ED030000}"/>
    <cellStyle name="Comma 2 2 5 4 3 2" xfId="46963" xr:uid="{00000000-0005-0000-0000-0000EE030000}"/>
    <cellStyle name="Comma 2 2 5 4 4" xfId="32674" xr:uid="{00000000-0005-0000-0000-0000EF030000}"/>
    <cellStyle name="Comma 2 2 5 5" xfId="7662" xr:uid="{00000000-0005-0000-0000-0000F0030000}"/>
    <cellStyle name="Comma 2 2 5 5 2" xfId="21954" xr:uid="{00000000-0005-0000-0000-0000F1030000}"/>
    <cellStyle name="Comma 2 2 5 5 2 2" xfId="50536" xr:uid="{00000000-0005-0000-0000-0000F2030000}"/>
    <cellStyle name="Comma 2 2 5 5 3" xfId="36247" xr:uid="{00000000-0005-0000-0000-0000F3030000}"/>
    <cellStyle name="Comma 2 2 5 6" xfId="14810" xr:uid="{00000000-0005-0000-0000-0000F4030000}"/>
    <cellStyle name="Comma 2 2 5 6 2" xfId="43392" xr:uid="{00000000-0005-0000-0000-0000F5030000}"/>
    <cellStyle name="Comma 2 2 5 7" xfId="29103" xr:uid="{00000000-0005-0000-0000-0000F6030000}"/>
    <cellStyle name="Comma 2 2 6" xfId="940" xr:uid="{00000000-0005-0000-0000-0000F7030000}"/>
    <cellStyle name="Comma 2 2 6 2" xfId="1867" xr:uid="{00000000-0005-0000-0000-0000F8030000}"/>
    <cellStyle name="Comma 2 2 6 2 2" xfId="5441" xr:uid="{00000000-0005-0000-0000-0000F9030000}"/>
    <cellStyle name="Comma 2 2 6 2 2 2" xfId="12599" xr:uid="{00000000-0005-0000-0000-0000FA030000}"/>
    <cellStyle name="Comma 2 2 6 2 2 2 2" xfId="26891" xr:uid="{00000000-0005-0000-0000-0000FB030000}"/>
    <cellStyle name="Comma 2 2 6 2 2 2 2 2" xfId="55473" xr:uid="{00000000-0005-0000-0000-0000FC030000}"/>
    <cellStyle name="Comma 2 2 6 2 2 2 3" xfId="41184" xr:uid="{00000000-0005-0000-0000-0000FD030000}"/>
    <cellStyle name="Comma 2 2 6 2 2 3" xfId="19747" xr:uid="{00000000-0005-0000-0000-0000FE030000}"/>
    <cellStyle name="Comma 2 2 6 2 2 3 2" xfId="48329" xr:uid="{00000000-0005-0000-0000-0000FF030000}"/>
    <cellStyle name="Comma 2 2 6 2 2 4" xfId="34040" xr:uid="{00000000-0005-0000-0000-000000040000}"/>
    <cellStyle name="Comma 2 2 6 2 3" xfId="9028" xr:uid="{00000000-0005-0000-0000-000001040000}"/>
    <cellStyle name="Comma 2 2 6 2 3 2" xfId="23320" xr:uid="{00000000-0005-0000-0000-000002040000}"/>
    <cellStyle name="Comma 2 2 6 2 3 2 2" xfId="51902" xr:uid="{00000000-0005-0000-0000-000003040000}"/>
    <cellStyle name="Comma 2 2 6 2 3 3" xfId="37613" xr:uid="{00000000-0005-0000-0000-000004040000}"/>
    <cellStyle name="Comma 2 2 6 2 4" xfId="16176" xr:uid="{00000000-0005-0000-0000-000005040000}"/>
    <cellStyle name="Comma 2 2 6 2 4 2" xfId="44758" xr:uid="{00000000-0005-0000-0000-000006040000}"/>
    <cellStyle name="Comma 2 2 6 2 5" xfId="30469" xr:uid="{00000000-0005-0000-0000-000007040000}"/>
    <cellStyle name="Comma 2 2 6 3" xfId="4522" xr:uid="{00000000-0005-0000-0000-000008040000}"/>
    <cellStyle name="Comma 2 2 6 3 2" xfId="11680" xr:uid="{00000000-0005-0000-0000-000009040000}"/>
    <cellStyle name="Comma 2 2 6 3 2 2" xfId="25972" xr:uid="{00000000-0005-0000-0000-00000A040000}"/>
    <cellStyle name="Comma 2 2 6 3 2 2 2" xfId="54554" xr:uid="{00000000-0005-0000-0000-00000B040000}"/>
    <cellStyle name="Comma 2 2 6 3 2 3" xfId="40265" xr:uid="{00000000-0005-0000-0000-00000C040000}"/>
    <cellStyle name="Comma 2 2 6 3 3" xfId="18828" xr:uid="{00000000-0005-0000-0000-00000D040000}"/>
    <cellStyle name="Comma 2 2 6 3 3 2" xfId="47410" xr:uid="{00000000-0005-0000-0000-00000E040000}"/>
    <cellStyle name="Comma 2 2 6 3 4" xfId="33121" xr:uid="{00000000-0005-0000-0000-00000F040000}"/>
    <cellStyle name="Comma 2 2 6 4" xfId="8109" xr:uid="{00000000-0005-0000-0000-000010040000}"/>
    <cellStyle name="Comma 2 2 6 4 2" xfId="22401" xr:uid="{00000000-0005-0000-0000-000011040000}"/>
    <cellStyle name="Comma 2 2 6 4 2 2" xfId="50983" xr:uid="{00000000-0005-0000-0000-000012040000}"/>
    <cellStyle name="Comma 2 2 6 4 3" xfId="36694" xr:uid="{00000000-0005-0000-0000-000013040000}"/>
    <cellStyle name="Comma 2 2 6 5" xfId="15257" xr:uid="{00000000-0005-0000-0000-000014040000}"/>
    <cellStyle name="Comma 2 2 6 5 2" xfId="43839" xr:uid="{00000000-0005-0000-0000-000015040000}"/>
    <cellStyle name="Comma 2 2 6 6" xfId="29550" xr:uid="{00000000-0005-0000-0000-000016040000}"/>
    <cellStyle name="Comma 2 2 7" xfId="1836" xr:uid="{00000000-0005-0000-0000-000017040000}"/>
    <cellStyle name="Comma 2 2 7 2" xfId="5410" xr:uid="{00000000-0005-0000-0000-000018040000}"/>
    <cellStyle name="Comma 2 2 7 2 2" xfId="12568" xr:uid="{00000000-0005-0000-0000-000019040000}"/>
    <cellStyle name="Comma 2 2 7 2 2 2" xfId="26860" xr:uid="{00000000-0005-0000-0000-00001A040000}"/>
    <cellStyle name="Comma 2 2 7 2 2 2 2" xfId="55442" xr:uid="{00000000-0005-0000-0000-00001B040000}"/>
    <cellStyle name="Comma 2 2 7 2 2 3" xfId="41153" xr:uid="{00000000-0005-0000-0000-00001C040000}"/>
    <cellStyle name="Comma 2 2 7 2 3" xfId="19716" xr:uid="{00000000-0005-0000-0000-00001D040000}"/>
    <cellStyle name="Comma 2 2 7 2 3 2" xfId="48298" xr:uid="{00000000-0005-0000-0000-00001E040000}"/>
    <cellStyle name="Comma 2 2 7 2 4" xfId="34009" xr:uid="{00000000-0005-0000-0000-00001F040000}"/>
    <cellStyle name="Comma 2 2 7 3" xfId="8997" xr:uid="{00000000-0005-0000-0000-000020040000}"/>
    <cellStyle name="Comma 2 2 7 3 2" xfId="23289" xr:uid="{00000000-0005-0000-0000-000021040000}"/>
    <cellStyle name="Comma 2 2 7 3 2 2" xfId="51871" xr:uid="{00000000-0005-0000-0000-000022040000}"/>
    <cellStyle name="Comma 2 2 7 3 3" xfId="37582" xr:uid="{00000000-0005-0000-0000-000023040000}"/>
    <cellStyle name="Comma 2 2 7 4" xfId="16145" xr:uid="{00000000-0005-0000-0000-000024040000}"/>
    <cellStyle name="Comma 2 2 7 4 2" xfId="44727" xr:uid="{00000000-0005-0000-0000-000025040000}"/>
    <cellStyle name="Comma 2 2 7 5" xfId="30438" xr:uid="{00000000-0005-0000-0000-000026040000}"/>
    <cellStyle name="Comma 2 2 8" xfId="3627" xr:uid="{00000000-0005-0000-0000-000027040000}"/>
    <cellStyle name="Comma 2 2 8 2" xfId="10787" xr:uid="{00000000-0005-0000-0000-000028040000}"/>
    <cellStyle name="Comma 2 2 8 2 2" xfId="25079" xr:uid="{00000000-0005-0000-0000-000029040000}"/>
    <cellStyle name="Comma 2 2 8 2 2 2" xfId="53661" xr:uid="{00000000-0005-0000-0000-00002A040000}"/>
    <cellStyle name="Comma 2 2 8 2 3" xfId="39372" xr:uid="{00000000-0005-0000-0000-00002B040000}"/>
    <cellStyle name="Comma 2 2 8 3" xfId="17935" xr:uid="{00000000-0005-0000-0000-00002C040000}"/>
    <cellStyle name="Comma 2 2 8 3 2" xfId="46517" xr:uid="{00000000-0005-0000-0000-00002D040000}"/>
    <cellStyle name="Comma 2 2 8 4" xfId="32228" xr:uid="{00000000-0005-0000-0000-00002E040000}"/>
    <cellStyle name="Comma 2 2 9" xfId="7216" xr:uid="{00000000-0005-0000-0000-00002F040000}"/>
    <cellStyle name="Comma 2 2 9 2" xfId="21508" xr:uid="{00000000-0005-0000-0000-000030040000}"/>
    <cellStyle name="Comma 2 2 9 2 2" xfId="50090" xr:uid="{00000000-0005-0000-0000-000031040000}"/>
    <cellStyle name="Comma 2 2 9 3" xfId="35801" xr:uid="{00000000-0005-0000-0000-000032040000}"/>
    <cellStyle name="Comma 2 3" xfId="33" xr:uid="{00000000-0005-0000-0000-000033040000}"/>
    <cellStyle name="Comma 2 3 10" xfId="14363" xr:uid="{00000000-0005-0000-0000-000034040000}"/>
    <cellStyle name="Comma 2 3 10 2" xfId="42947" xr:uid="{00000000-0005-0000-0000-000035040000}"/>
    <cellStyle name="Comma 2 3 11" xfId="28656" xr:uid="{00000000-0005-0000-0000-000036040000}"/>
    <cellStyle name="Comma 2 3 2" xfId="88" xr:uid="{00000000-0005-0000-0000-000037040000}"/>
    <cellStyle name="Comma 2 3 2 10" xfId="28707" xr:uid="{00000000-0005-0000-0000-000038040000}"/>
    <cellStyle name="Comma 2 3 2 2" xfId="202" xr:uid="{00000000-0005-0000-0000-000039040000}"/>
    <cellStyle name="Comma 2 3 2 2 2" xfId="428" xr:uid="{00000000-0005-0000-0000-00003A040000}"/>
    <cellStyle name="Comma 2 3 2 2 2 2" xfId="878" xr:uid="{00000000-0005-0000-0000-00003B040000}"/>
    <cellStyle name="Comma 2 3 2 2 2 2 2" xfId="1775" xr:uid="{00000000-0005-0000-0000-00003C040000}"/>
    <cellStyle name="Comma 2 3 2 2 2 2 2 2" xfId="1873" xr:uid="{00000000-0005-0000-0000-00003D040000}"/>
    <cellStyle name="Comma 2 3 2 2 2 2 2 2 2" xfId="5447" xr:uid="{00000000-0005-0000-0000-00003E040000}"/>
    <cellStyle name="Comma 2 3 2 2 2 2 2 2 2 2" xfId="12605" xr:uid="{00000000-0005-0000-0000-00003F040000}"/>
    <cellStyle name="Comma 2 3 2 2 2 2 2 2 2 2 2" xfId="26897" xr:uid="{00000000-0005-0000-0000-000040040000}"/>
    <cellStyle name="Comma 2 3 2 2 2 2 2 2 2 2 2 2" xfId="55479" xr:uid="{00000000-0005-0000-0000-000041040000}"/>
    <cellStyle name="Comma 2 3 2 2 2 2 2 2 2 2 3" xfId="41190" xr:uid="{00000000-0005-0000-0000-000042040000}"/>
    <cellStyle name="Comma 2 3 2 2 2 2 2 2 2 3" xfId="19753" xr:uid="{00000000-0005-0000-0000-000043040000}"/>
    <cellStyle name="Comma 2 3 2 2 2 2 2 2 2 3 2" xfId="48335" xr:uid="{00000000-0005-0000-0000-000044040000}"/>
    <cellStyle name="Comma 2 3 2 2 2 2 2 2 2 4" xfId="34046" xr:uid="{00000000-0005-0000-0000-000045040000}"/>
    <cellStyle name="Comma 2 3 2 2 2 2 2 2 3" xfId="9034" xr:uid="{00000000-0005-0000-0000-000046040000}"/>
    <cellStyle name="Comma 2 3 2 2 2 2 2 2 3 2" xfId="23326" xr:uid="{00000000-0005-0000-0000-000047040000}"/>
    <cellStyle name="Comma 2 3 2 2 2 2 2 2 3 2 2" xfId="51908" xr:uid="{00000000-0005-0000-0000-000048040000}"/>
    <cellStyle name="Comma 2 3 2 2 2 2 2 2 3 3" xfId="37619" xr:uid="{00000000-0005-0000-0000-000049040000}"/>
    <cellStyle name="Comma 2 3 2 2 2 2 2 2 4" xfId="16182" xr:uid="{00000000-0005-0000-0000-00004A040000}"/>
    <cellStyle name="Comma 2 3 2 2 2 2 2 2 4 2" xfId="44764" xr:uid="{00000000-0005-0000-0000-00004B040000}"/>
    <cellStyle name="Comma 2 3 2 2 2 2 2 2 5" xfId="30475" xr:uid="{00000000-0005-0000-0000-00004C040000}"/>
    <cellStyle name="Comma 2 3 2 2 2 2 2 3" xfId="5355" xr:uid="{00000000-0005-0000-0000-00004D040000}"/>
    <cellStyle name="Comma 2 3 2 2 2 2 2 3 2" xfId="12513" xr:uid="{00000000-0005-0000-0000-00004E040000}"/>
    <cellStyle name="Comma 2 3 2 2 2 2 2 3 2 2" xfId="26805" xr:uid="{00000000-0005-0000-0000-00004F040000}"/>
    <cellStyle name="Comma 2 3 2 2 2 2 2 3 2 2 2" xfId="55387" xr:uid="{00000000-0005-0000-0000-000050040000}"/>
    <cellStyle name="Comma 2 3 2 2 2 2 2 3 2 3" xfId="41098" xr:uid="{00000000-0005-0000-0000-000051040000}"/>
    <cellStyle name="Comma 2 3 2 2 2 2 2 3 3" xfId="19661" xr:uid="{00000000-0005-0000-0000-000052040000}"/>
    <cellStyle name="Comma 2 3 2 2 2 2 2 3 3 2" xfId="48243" xr:uid="{00000000-0005-0000-0000-000053040000}"/>
    <cellStyle name="Comma 2 3 2 2 2 2 2 3 4" xfId="33954" xr:uid="{00000000-0005-0000-0000-000054040000}"/>
    <cellStyle name="Comma 2 3 2 2 2 2 2 4" xfId="8942" xr:uid="{00000000-0005-0000-0000-000055040000}"/>
    <cellStyle name="Comma 2 3 2 2 2 2 2 4 2" xfId="23234" xr:uid="{00000000-0005-0000-0000-000056040000}"/>
    <cellStyle name="Comma 2 3 2 2 2 2 2 4 2 2" xfId="51816" xr:uid="{00000000-0005-0000-0000-000057040000}"/>
    <cellStyle name="Comma 2 3 2 2 2 2 2 4 3" xfId="37527" xr:uid="{00000000-0005-0000-0000-000058040000}"/>
    <cellStyle name="Comma 2 3 2 2 2 2 2 5" xfId="16090" xr:uid="{00000000-0005-0000-0000-000059040000}"/>
    <cellStyle name="Comma 2 3 2 2 2 2 2 5 2" xfId="44672" xr:uid="{00000000-0005-0000-0000-00005A040000}"/>
    <cellStyle name="Comma 2 3 2 2 2 2 2 6" xfId="30383" xr:uid="{00000000-0005-0000-0000-00005B040000}"/>
    <cellStyle name="Comma 2 3 2 2 2 2 3" xfId="1872" xr:uid="{00000000-0005-0000-0000-00005C040000}"/>
    <cellStyle name="Comma 2 3 2 2 2 2 3 2" xfId="5446" xr:uid="{00000000-0005-0000-0000-00005D040000}"/>
    <cellStyle name="Comma 2 3 2 2 2 2 3 2 2" xfId="12604" xr:uid="{00000000-0005-0000-0000-00005E040000}"/>
    <cellStyle name="Comma 2 3 2 2 2 2 3 2 2 2" xfId="26896" xr:uid="{00000000-0005-0000-0000-00005F040000}"/>
    <cellStyle name="Comma 2 3 2 2 2 2 3 2 2 2 2" xfId="55478" xr:uid="{00000000-0005-0000-0000-000060040000}"/>
    <cellStyle name="Comma 2 3 2 2 2 2 3 2 2 3" xfId="41189" xr:uid="{00000000-0005-0000-0000-000061040000}"/>
    <cellStyle name="Comma 2 3 2 2 2 2 3 2 3" xfId="19752" xr:uid="{00000000-0005-0000-0000-000062040000}"/>
    <cellStyle name="Comma 2 3 2 2 2 2 3 2 3 2" xfId="48334" xr:uid="{00000000-0005-0000-0000-000063040000}"/>
    <cellStyle name="Comma 2 3 2 2 2 2 3 2 4" xfId="34045" xr:uid="{00000000-0005-0000-0000-000064040000}"/>
    <cellStyle name="Comma 2 3 2 2 2 2 3 3" xfId="9033" xr:uid="{00000000-0005-0000-0000-000065040000}"/>
    <cellStyle name="Comma 2 3 2 2 2 2 3 3 2" xfId="23325" xr:uid="{00000000-0005-0000-0000-000066040000}"/>
    <cellStyle name="Comma 2 3 2 2 2 2 3 3 2 2" xfId="51907" xr:uid="{00000000-0005-0000-0000-000067040000}"/>
    <cellStyle name="Comma 2 3 2 2 2 2 3 3 3" xfId="37618" xr:uid="{00000000-0005-0000-0000-000068040000}"/>
    <cellStyle name="Comma 2 3 2 2 2 2 3 4" xfId="16181" xr:uid="{00000000-0005-0000-0000-000069040000}"/>
    <cellStyle name="Comma 2 3 2 2 2 2 3 4 2" xfId="44763" xr:uid="{00000000-0005-0000-0000-00006A040000}"/>
    <cellStyle name="Comma 2 3 2 2 2 2 3 5" xfId="30474" xr:uid="{00000000-0005-0000-0000-00006B040000}"/>
    <cellStyle name="Comma 2 3 2 2 2 2 4" xfId="4462" xr:uid="{00000000-0005-0000-0000-00006C040000}"/>
    <cellStyle name="Comma 2 3 2 2 2 2 4 2" xfId="11620" xr:uid="{00000000-0005-0000-0000-00006D040000}"/>
    <cellStyle name="Comma 2 3 2 2 2 2 4 2 2" xfId="25912" xr:uid="{00000000-0005-0000-0000-00006E040000}"/>
    <cellStyle name="Comma 2 3 2 2 2 2 4 2 2 2" xfId="54494" xr:uid="{00000000-0005-0000-0000-00006F040000}"/>
    <cellStyle name="Comma 2 3 2 2 2 2 4 2 3" xfId="40205" xr:uid="{00000000-0005-0000-0000-000070040000}"/>
    <cellStyle name="Comma 2 3 2 2 2 2 4 3" xfId="18768" xr:uid="{00000000-0005-0000-0000-000071040000}"/>
    <cellStyle name="Comma 2 3 2 2 2 2 4 3 2" xfId="47350" xr:uid="{00000000-0005-0000-0000-000072040000}"/>
    <cellStyle name="Comma 2 3 2 2 2 2 4 4" xfId="33061" xr:uid="{00000000-0005-0000-0000-000073040000}"/>
    <cellStyle name="Comma 2 3 2 2 2 2 5" xfId="8049" xr:uid="{00000000-0005-0000-0000-000074040000}"/>
    <cellStyle name="Comma 2 3 2 2 2 2 5 2" xfId="22341" xr:uid="{00000000-0005-0000-0000-000075040000}"/>
    <cellStyle name="Comma 2 3 2 2 2 2 5 2 2" xfId="50923" xr:uid="{00000000-0005-0000-0000-000076040000}"/>
    <cellStyle name="Comma 2 3 2 2 2 2 5 3" xfId="36634" xr:uid="{00000000-0005-0000-0000-000077040000}"/>
    <cellStyle name="Comma 2 3 2 2 2 2 6" xfId="15197" xr:uid="{00000000-0005-0000-0000-000078040000}"/>
    <cellStyle name="Comma 2 3 2 2 2 2 6 2" xfId="43779" xr:uid="{00000000-0005-0000-0000-000079040000}"/>
    <cellStyle name="Comma 2 3 2 2 2 2 7" xfId="29490" xr:uid="{00000000-0005-0000-0000-00007A040000}"/>
    <cellStyle name="Comma 2 3 2 2 2 3" xfId="1328" xr:uid="{00000000-0005-0000-0000-00007B040000}"/>
    <cellStyle name="Comma 2 3 2 2 2 3 2" xfId="1874" xr:uid="{00000000-0005-0000-0000-00007C040000}"/>
    <cellStyle name="Comma 2 3 2 2 2 3 2 2" xfId="5448" xr:uid="{00000000-0005-0000-0000-00007D040000}"/>
    <cellStyle name="Comma 2 3 2 2 2 3 2 2 2" xfId="12606" xr:uid="{00000000-0005-0000-0000-00007E040000}"/>
    <cellStyle name="Comma 2 3 2 2 2 3 2 2 2 2" xfId="26898" xr:uid="{00000000-0005-0000-0000-00007F040000}"/>
    <cellStyle name="Comma 2 3 2 2 2 3 2 2 2 2 2" xfId="55480" xr:uid="{00000000-0005-0000-0000-000080040000}"/>
    <cellStyle name="Comma 2 3 2 2 2 3 2 2 2 3" xfId="41191" xr:uid="{00000000-0005-0000-0000-000081040000}"/>
    <cellStyle name="Comma 2 3 2 2 2 3 2 2 3" xfId="19754" xr:uid="{00000000-0005-0000-0000-000082040000}"/>
    <cellStyle name="Comma 2 3 2 2 2 3 2 2 3 2" xfId="48336" xr:uid="{00000000-0005-0000-0000-000083040000}"/>
    <cellStyle name="Comma 2 3 2 2 2 3 2 2 4" xfId="34047" xr:uid="{00000000-0005-0000-0000-000084040000}"/>
    <cellStyle name="Comma 2 3 2 2 2 3 2 3" xfId="9035" xr:uid="{00000000-0005-0000-0000-000085040000}"/>
    <cellStyle name="Comma 2 3 2 2 2 3 2 3 2" xfId="23327" xr:uid="{00000000-0005-0000-0000-000086040000}"/>
    <cellStyle name="Comma 2 3 2 2 2 3 2 3 2 2" xfId="51909" xr:uid="{00000000-0005-0000-0000-000087040000}"/>
    <cellStyle name="Comma 2 3 2 2 2 3 2 3 3" xfId="37620" xr:uid="{00000000-0005-0000-0000-000088040000}"/>
    <cellStyle name="Comma 2 3 2 2 2 3 2 4" xfId="16183" xr:uid="{00000000-0005-0000-0000-000089040000}"/>
    <cellStyle name="Comma 2 3 2 2 2 3 2 4 2" xfId="44765" xr:uid="{00000000-0005-0000-0000-00008A040000}"/>
    <cellStyle name="Comma 2 3 2 2 2 3 2 5" xfId="30476" xr:uid="{00000000-0005-0000-0000-00008B040000}"/>
    <cellStyle name="Comma 2 3 2 2 2 3 3" xfId="4909" xr:uid="{00000000-0005-0000-0000-00008C040000}"/>
    <cellStyle name="Comma 2 3 2 2 2 3 3 2" xfId="12067" xr:uid="{00000000-0005-0000-0000-00008D040000}"/>
    <cellStyle name="Comma 2 3 2 2 2 3 3 2 2" xfId="26359" xr:uid="{00000000-0005-0000-0000-00008E040000}"/>
    <cellStyle name="Comma 2 3 2 2 2 3 3 2 2 2" xfId="54941" xr:uid="{00000000-0005-0000-0000-00008F040000}"/>
    <cellStyle name="Comma 2 3 2 2 2 3 3 2 3" xfId="40652" xr:uid="{00000000-0005-0000-0000-000090040000}"/>
    <cellStyle name="Comma 2 3 2 2 2 3 3 3" xfId="19215" xr:uid="{00000000-0005-0000-0000-000091040000}"/>
    <cellStyle name="Comma 2 3 2 2 2 3 3 3 2" xfId="47797" xr:uid="{00000000-0005-0000-0000-000092040000}"/>
    <cellStyle name="Comma 2 3 2 2 2 3 3 4" xfId="33508" xr:uid="{00000000-0005-0000-0000-000093040000}"/>
    <cellStyle name="Comma 2 3 2 2 2 3 4" xfId="8496" xr:uid="{00000000-0005-0000-0000-000094040000}"/>
    <cellStyle name="Comma 2 3 2 2 2 3 4 2" xfId="22788" xr:uid="{00000000-0005-0000-0000-000095040000}"/>
    <cellStyle name="Comma 2 3 2 2 2 3 4 2 2" xfId="51370" xr:uid="{00000000-0005-0000-0000-000096040000}"/>
    <cellStyle name="Comma 2 3 2 2 2 3 4 3" xfId="37081" xr:uid="{00000000-0005-0000-0000-000097040000}"/>
    <cellStyle name="Comma 2 3 2 2 2 3 5" xfId="15644" xr:uid="{00000000-0005-0000-0000-000098040000}"/>
    <cellStyle name="Comma 2 3 2 2 2 3 5 2" xfId="44226" xr:uid="{00000000-0005-0000-0000-000099040000}"/>
    <cellStyle name="Comma 2 3 2 2 2 3 6" xfId="29937" xr:uid="{00000000-0005-0000-0000-00009A040000}"/>
    <cellStyle name="Comma 2 3 2 2 2 4" xfId="1871" xr:uid="{00000000-0005-0000-0000-00009B040000}"/>
    <cellStyle name="Comma 2 3 2 2 2 4 2" xfId="5445" xr:uid="{00000000-0005-0000-0000-00009C040000}"/>
    <cellStyle name="Comma 2 3 2 2 2 4 2 2" xfId="12603" xr:uid="{00000000-0005-0000-0000-00009D040000}"/>
    <cellStyle name="Comma 2 3 2 2 2 4 2 2 2" xfId="26895" xr:uid="{00000000-0005-0000-0000-00009E040000}"/>
    <cellStyle name="Comma 2 3 2 2 2 4 2 2 2 2" xfId="55477" xr:uid="{00000000-0005-0000-0000-00009F040000}"/>
    <cellStyle name="Comma 2 3 2 2 2 4 2 2 3" xfId="41188" xr:uid="{00000000-0005-0000-0000-0000A0040000}"/>
    <cellStyle name="Comma 2 3 2 2 2 4 2 3" xfId="19751" xr:uid="{00000000-0005-0000-0000-0000A1040000}"/>
    <cellStyle name="Comma 2 3 2 2 2 4 2 3 2" xfId="48333" xr:uid="{00000000-0005-0000-0000-0000A2040000}"/>
    <cellStyle name="Comma 2 3 2 2 2 4 2 4" xfId="34044" xr:uid="{00000000-0005-0000-0000-0000A3040000}"/>
    <cellStyle name="Comma 2 3 2 2 2 4 3" xfId="9032" xr:uid="{00000000-0005-0000-0000-0000A4040000}"/>
    <cellStyle name="Comma 2 3 2 2 2 4 3 2" xfId="23324" xr:uid="{00000000-0005-0000-0000-0000A5040000}"/>
    <cellStyle name="Comma 2 3 2 2 2 4 3 2 2" xfId="51906" xr:uid="{00000000-0005-0000-0000-0000A6040000}"/>
    <cellStyle name="Comma 2 3 2 2 2 4 3 3" xfId="37617" xr:uid="{00000000-0005-0000-0000-0000A7040000}"/>
    <cellStyle name="Comma 2 3 2 2 2 4 4" xfId="16180" xr:uid="{00000000-0005-0000-0000-0000A8040000}"/>
    <cellStyle name="Comma 2 3 2 2 2 4 4 2" xfId="44762" xr:uid="{00000000-0005-0000-0000-0000A9040000}"/>
    <cellStyle name="Comma 2 3 2 2 2 4 5" xfId="30473" xr:uid="{00000000-0005-0000-0000-0000AA040000}"/>
    <cellStyle name="Comma 2 3 2 2 2 5" xfId="4015" xr:uid="{00000000-0005-0000-0000-0000AB040000}"/>
    <cellStyle name="Comma 2 3 2 2 2 5 2" xfId="11174" xr:uid="{00000000-0005-0000-0000-0000AC040000}"/>
    <cellStyle name="Comma 2 3 2 2 2 5 2 2" xfId="25466" xr:uid="{00000000-0005-0000-0000-0000AD040000}"/>
    <cellStyle name="Comma 2 3 2 2 2 5 2 2 2" xfId="54048" xr:uid="{00000000-0005-0000-0000-0000AE040000}"/>
    <cellStyle name="Comma 2 3 2 2 2 5 2 3" xfId="39759" xr:uid="{00000000-0005-0000-0000-0000AF040000}"/>
    <cellStyle name="Comma 2 3 2 2 2 5 3" xfId="18322" xr:uid="{00000000-0005-0000-0000-0000B0040000}"/>
    <cellStyle name="Comma 2 3 2 2 2 5 3 2" xfId="46904" xr:uid="{00000000-0005-0000-0000-0000B1040000}"/>
    <cellStyle name="Comma 2 3 2 2 2 5 4" xfId="32615" xr:uid="{00000000-0005-0000-0000-0000B2040000}"/>
    <cellStyle name="Comma 2 3 2 2 2 6" xfId="7603" xr:uid="{00000000-0005-0000-0000-0000B3040000}"/>
    <cellStyle name="Comma 2 3 2 2 2 6 2" xfId="21895" xr:uid="{00000000-0005-0000-0000-0000B4040000}"/>
    <cellStyle name="Comma 2 3 2 2 2 6 2 2" xfId="50477" xr:uid="{00000000-0005-0000-0000-0000B5040000}"/>
    <cellStyle name="Comma 2 3 2 2 2 6 3" xfId="36188" xr:uid="{00000000-0005-0000-0000-0000B6040000}"/>
    <cellStyle name="Comma 2 3 2 2 2 7" xfId="14750" xr:uid="{00000000-0005-0000-0000-0000B7040000}"/>
    <cellStyle name="Comma 2 3 2 2 2 7 2" xfId="43333" xr:uid="{00000000-0005-0000-0000-0000B8040000}"/>
    <cellStyle name="Comma 2 3 2 2 2 8" xfId="29043" xr:uid="{00000000-0005-0000-0000-0000B9040000}"/>
    <cellStyle name="Comma 2 3 2 2 3" xfId="655" xr:uid="{00000000-0005-0000-0000-0000BA040000}"/>
    <cellStyle name="Comma 2 3 2 2 3 2" xfId="1552" xr:uid="{00000000-0005-0000-0000-0000BB040000}"/>
    <cellStyle name="Comma 2 3 2 2 3 2 2" xfId="1876" xr:uid="{00000000-0005-0000-0000-0000BC040000}"/>
    <cellStyle name="Comma 2 3 2 2 3 2 2 2" xfId="5450" xr:uid="{00000000-0005-0000-0000-0000BD040000}"/>
    <cellStyle name="Comma 2 3 2 2 3 2 2 2 2" xfId="12608" xr:uid="{00000000-0005-0000-0000-0000BE040000}"/>
    <cellStyle name="Comma 2 3 2 2 3 2 2 2 2 2" xfId="26900" xr:uid="{00000000-0005-0000-0000-0000BF040000}"/>
    <cellStyle name="Comma 2 3 2 2 3 2 2 2 2 2 2" xfId="55482" xr:uid="{00000000-0005-0000-0000-0000C0040000}"/>
    <cellStyle name="Comma 2 3 2 2 3 2 2 2 2 3" xfId="41193" xr:uid="{00000000-0005-0000-0000-0000C1040000}"/>
    <cellStyle name="Comma 2 3 2 2 3 2 2 2 3" xfId="19756" xr:uid="{00000000-0005-0000-0000-0000C2040000}"/>
    <cellStyle name="Comma 2 3 2 2 3 2 2 2 3 2" xfId="48338" xr:uid="{00000000-0005-0000-0000-0000C3040000}"/>
    <cellStyle name="Comma 2 3 2 2 3 2 2 2 4" xfId="34049" xr:uid="{00000000-0005-0000-0000-0000C4040000}"/>
    <cellStyle name="Comma 2 3 2 2 3 2 2 3" xfId="9037" xr:uid="{00000000-0005-0000-0000-0000C5040000}"/>
    <cellStyle name="Comma 2 3 2 2 3 2 2 3 2" xfId="23329" xr:uid="{00000000-0005-0000-0000-0000C6040000}"/>
    <cellStyle name="Comma 2 3 2 2 3 2 2 3 2 2" xfId="51911" xr:uid="{00000000-0005-0000-0000-0000C7040000}"/>
    <cellStyle name="Comma 2 3 2 2 3 2 2 3 3" xfId="37622" xr:uid="{00000000-0005-0000-0000-0000C8040000}"/>
    <cellStyle name="Comma 2 3 2 2 3 2 2 4" xfId="16185" xr:uid="{00000000-0005-0000-0000-0000C9040000}"/>
    <cellStyle name="Comma 2 3 2 2 3 2 2 4 2" xfId="44767" xr:uid="{00000000-0005-0000-0000-0000CA040000}"/>
    <cellStyle name="Comma 2 3 2 2 3 2 2 5" xfId="30478" xr:uid="{00000000-0005-0000-0000-0000CB040000}"/>
    <cellStyle name="Comma 2 3 2 2 3 2 3" xfId="5132" xr:uid="{00000000-0005-0000-0000-0000CC040000}"/>
    <cellStyle name="Comma 2 3 2 2 3 2 3 2" xfId="12290" xr:uid="{00000000-0005-0000-0000-0000CD040000}"/>
    <cellStyle name="Comma 2 3 2 2 3 2 3 2 2" xfId="26582" xr:uid="{00000000-0005-0000-0000-0000CE040000}"/>
    <cellStyle name="Comma 2 3 2 2 3 2 3 2 2 2" xfId="55164" xr:uid="{00000000-0005-0000-0000-0000CF040000}"/>
    <cellStyle name="Comma 2 3 2 2 3 2 3 2 3" xfId="40875" xr:uid="{00000000-0005-0000-0000-0000D0040000}"/>
    <cellStyle name="Comma 2 3 2 2 3 2 3 3" xfId="19438" xr:uid="{00000000-0005-0000-0000-0000D1040000}"/>
    <cellStyle name="Comma 2 3 2 2 3 2 3 3 2" xfId="48020" xr:uid="{00000000-0005-0000-0000-0000D2040000}"/>
    <cellStyle name="Comma 2 3 2 2 3 2 3 4" xfId="33731" xr:uid="{00000000-0005-0000-0000-0000D3040000}"/>
    <cellStyle name="Comma 2 3 2 2 3 2 4" xfId="8719" xr:uid="{00000000-0005-0000-0000-0000D4040000}"/>
    <cellStyle name="Comma 2 3 2 2 3 2 4 2" xfId="23011" xr:uid="{00000000-0005-0000-0000-0000D5040000}"/>
    <cellStyle name="Comma 2 3 2 2 3 2 4 2 2" xfId="51593" xr:uid="{00000000-0005-0000-0000-0000D6040000}"/>
    <cellStyle name="Comma 2 3 2 2 3 2 4 3" xfId="37304" xr:uid="{00000000-0005-0000-0000-0000D7040000}"/>
    <cellStyle name="Comma 2 3 2 2 3 2 5" xfId="15867" xr:uid="{00000000-0005-0000-0000-0000D8040000}"/>
    <cellStyle name="Comma 2 3 2 2 3 2 5 2" xfId="44449" xr:uid="{00000000-0005-0000-0000-0000D9040000}"/>
    <cellStyle name="Comma 2 3 2 2 3 2 6" xfId="30160" xr:uid="{00000000-0005-0000-0000-0000DA040000}"/>
    <cellStyle name="Comma 2 3 2 2 3 3" xfId="1875" xr:uid="{00000000-0005-0000-0000-0000DB040000}"/>
    <cellStyle name="Comma 2 3 2 2 3 3 2" xfId="5449" xr:uid="{00000000-0005-0000-0000-0000DC040000}"/>
    <cellStyle name="Comma 2 3 2 2 3 3 2 2" xfId="12607" xr:uid="{00000000-0005-0000-0000-0000DD040000}"/>
    <cellStyle name="Comma 2 3 2 2 3 3 2 2 2" xfId="26899" xr:uid="{00000000-0005-0000-0000-0000DE040000}"/>
    <cellStyle name="Comma 2 3 2 2 3 3 2 2 2 2" xfId="55481" xr:uid="{00000000-0005-0000-0000-0000DF040000}"/>
    <cellStyle name="Comma 2 3 2 2 3 3 2 2 3" xfId="41192" xr:uid="{00000000-0005-0000-0000-0000E0040000}"/>
    <cellStyle name="Comma 2 3 2 2 3 3 2 3" xfId="19755" xr:uid="{00000000-0005-0000-0000-0000E1040000}"/>
    <cellStyle name="Comma 2 3 2 2 3 3 2 3 2" xfId="48337" xr:uid="{00000000-0005-0000-0000-0000E2040000}"/>
    <cellStyle name="Comma 2 3 2 2 3 3 2 4" xfId="34048" xr:uid="{00000000-0005-0000-0000-0000E3040000}"/>
    <cellStyle name="Comma 2 3 2 2 3 3 3" xfId="9036" xr:uid="{00000000-0005-0000-0000-0000E4040000}"/>
    <cellStyle name="Comma 2 3 2 2 3 3 3 2" xfId="23328" xr:uid="{00000000-0005-0000-0000-0000E5040000}"/>
    <cellStyle name="Comma 2 3 2 2 3 3 3 2 2" xfId="51910" xr:uid="{00000000-0005-0000-0000-0000E6040000}"/>
    <cellStyle name="Comma 2 3 2 2 3 3 3 3" xfId="37621" xr:uid="{00000000-0005-0000-0000-0000E7040000}"/>
    <cellStyle name="Comma 2 3 2 2 3 3 4" xfId="16184" xr:uid="{00000000-0005-0000-0000-0000E8040000}"/>
    <cellStyle name="Comma 2 3 2 2 3 3 4 2" xfId="44766" xr:uid="{00000000-0005-0000-0000-0000E9040000}"/>
    <cellStyle name="Comma 2 3 2 2 3 3 5" xfId="30477" xr:uid="{00000000-0005-0000-0000-0000EA040000}"/>
    <cellStyle name="Comma 2 3 2 2 3 4" xfId="4239" xr:uid="{00000000-0005-0000-0000-0000EB040000}"/>
    <cellStyle name="Comma 2 3 2 2 3 4 2" xfId="11397" xr:uid="{00000000-0005-0000-0000-0000EC040000}"/>
    <cellStyle name="Comma 2 3 2 2 3 4 2 2" xfId="25689" xr:uid="{00000000-0005-0000-0000-0000ED040000}"/>
    <cellStyle name="Comma 2 3 2 2 3 4 2 2 2" xfId="54271" xr:uid="{00000000-0005-0000-0000-0000EE040000}"/>
    <cellStyle name="Comma 2 3 2 2 3 4 2 3" xfId="39982" xr:uid="{00000000-0005-0000-0000-0000EF040000}"/>
    <cellStyle name="Comma 2 3 2 2 3 4 3" xfId="18545" xr:uid="{00000000-0005-0000-0000-0000F0040000}"/>
    <cellStyle name="Comma 2 3 2 2 3 4 3 2" xfId="47127" xr:uid="{00000000-0005-0000-0000-0000F1040000}"/>
    <cellStyle name="Comma 2 3 2 2 3 4 4" xfId="32838" xr:uid="{00000000-0005-0000-0000-0000F2040000}"/>
    <cellStyle name="Comma 2 3 2 2 3 5" xfId="7826" xr:uid="{00000000-0005-0000-0000-0000F3040000}"/>
    <cellStyle name="Comma 2 3 2 2 3 5 2" xfId="22118" xr:uid="{00000000-0005-0000-0000-0000F4040000}"/>
    <cellStyle name="Comma 2 3 2 2 3 5 2 2" xfId="50700" xr:uid="{00000000-0005-0000-0000-0000F5040000}"/>
    <cellStyle name="Comma 2 3 2 2 3 5 3" xfId="36411" xr:uid="{00000000-0005-0000-0000-0000F6040000}"/>
    <cellStyle name="Comma 2 3 2 2 3 6" xfId="14974" xr:uid="{00000000-0005-0000-0000-0000F7040000}"/>
    <cellStyle name="Comma 2 3 2 2 3 6 2" xfId="43556" xr:uid="{00000000-0005-0000-0000-0000F8040000}"/>
    <cellStyle name="Comma 2 3 2 2 3 7" xfId="29267" xr:uid="{00000000-0005-0000-0000-0000F9040000}"/>
    <cellStyle name="Comma 2 3 2 2 4" xfId="1105" xr:uid="{00000000-0005-0000-0000-0000FA040000}"/>
    <cellStyle name="Comma 2 3 2 2 4 2" xfId="1877" xr:uid="{00000000-0005-0000-0000-0000FB040000}"/>
    <cellStyle name="Comma 2 3 2 2 4 2 2" xfId="5451" xr:uid="{00000000-0005-0000-0000-0000FC040000}"/>
    <cellStyle name="Comma 2 3 2 2 4 2 2 2" xfId="12609" xr:uid="{00000000-0005-0000-0000-0000FD040000}"/>
    <cellStyle name="Comma 2 3 2 2 4 2 2 2 2" xfId="26901" xr:uid="{00000000-0005-0000-0000-0000FE040000}"/>
    <cellStyle name="Comma 2 3 2 2 4 2 2 2 2 2" xfId="55483" xr:uid="{00000000-0005-0000-0000-0000FF040000}"/>
    <cellStyle name="Comma 2 3 2 2 4 2 2 2 3" xfId="41194" xr:uid="{00000000-0005-0000-0000-000000050000}"/>
    <cellStyle name="Comma 2 3 2 2 4 2 2 3" xfId="19757" xr:uid="{00000000-0005-0000-0000-000001050000}"/>
    <cellStyle name="Comma 2 3 2 2 4 2 2 3 2" xfId="48339" xr:uid="{00000000-0005-0000-0000-000002050000}"/>
    <cellStyle name="Comma 2 3 2 2 4 2 2 4" xfId="34050" xr:uid="{00000000-0005-0000-0000-000003050000}"/>
    <cellStyle name="Comma 2 3 2 2 4 2 3" xfId="9038" xr:uid="{00000000-0005-0000-0000-000004050000}"/>
    <cellStyle name="Comma 2 3 2 2 4 2 3 2" xfId="23330" xr:uid="{00000000-0005-0000-0000-000005050000}"/>
    <cellStyle name="Comma 2 3 2 2 4 2 3 2 2" xfId="51912" xr:uid="{00000000-0005-0000-0000-000006050000}"/>
    <cellStyle name="Comma 2 3 2 2 4 2 3 3" xfId="37623" xr:uid="{00000000-0005-0000-0000-000007050000}"/>
    <cellStyle name="Comma 2 3 2 2 4 2 4" xfId="16186" xr:uid="{00000000-0005-0000-0000-000008050000}"/>
    <cellStyle name="Comma 2 3 2 2 4 2 4 2" xfId="44768" xr:uid="{00000000-0005-0000-0000-000009050000}"/>
    <cellStyle name="Comma 2 3 2 2 4 2 5" xfId="30479" xr:uid="{00000000-0005-0000-0000-00000A050000}"/>
    <cellStyle name="Comma 2 3 2 2 4 3" xfId="4686" xr:uid="{00000000-0005-0000-0000-00000B050000}"/>
    <cellStyle name="Comma 2 3 2 2 4 3 2" xfId="11844" xr:uid="{00000000-0005-0000-0000-00000C050000}"/>
    <cellStyle name="Comma 2 3 2 2 4 3 2 2" xfId="26136" xr:uid="{00000000-0005-0000-0000-00000D050000}"/>
    <cellStyle name="Comma 2 3 2 2 4 3 2 2 2" xfId="54718" xr:uid="{00000000-0005-0000-0000-00000E050000}"/>
    <cellStyle name="Comma 2 3 2 2 4 3 2 3" xfId="40429" xr:uid="{00000000-0005-0000-0000-00000F050000}"/>
    <cellStyle name="Comma 2 3 2 2 4 3 3" xfId="18992" xr:uid="{00000000-0005-0000-0000-000010050000}"/>
    <cellStyle name="Comma 2 3 2 2 4 3 3 2" xfId="47574" xr:uid="{00000000-0005-0000-0000-000011050000}"/>
    <cellStyle name="Comma 2 3 2 2 4 3 4" xfId="33285" xr:uid="{00000000-0005-0000-0000-000012050000}"/>
    <cellStyle name="Comma 2 3 2 2 4 4" xfId="8273" xr:uid="{00000000-0005-0000-0000-000013050000}"/>
    <cellStyle name="Comma 2 3 2 2 4 4 2" xfId="22565" xr:uid="{00000000-0005-0000-0000-000014050000}"/>
    <cellStyle name="Comma 2 3 2 2 4 4 2 2" xfId="51147" xr:uid="{00000000-0005-0000-0000-000015050000}"/>
    <cellStyle name="Comma 2 3 2 2 4 4 3" xfId="36858" xr:uid="{00000000-0005-0000-0000-000016050000}"/>
    <cellStyle name="Comma 2 3 2 2 4 5" xfId="15421" xr:uid="{00000000-0005-0000-0000-000017050000}"/>
    <cellStyle name="Comma 2 3 2 2 4 5 2" xfId="44003" xr:uid="{00000000-0005-0000-0000-000018050000}"/>
    <cellStyle name="Comma 2 3 2 2 4 6" xfId="29714" xr:uid="{00000000-0005-0000-0000-000019050000}"/>
    <cellStyle name="Comma 2 3 2 2 5" xfId="1870" xr:uid="{00000000-0005-0000-0000-00001A050000}"/>
    <cellStyle name="Comma 2 3 2 2 5 2" xfId="5444" xr:uid="{00000000-0005-0000-0000-00001B050000}"/>
    <cellStyle name="Comma 2 3 2 2 5 2 2" xfId="12602" xr:uid="{00000000-0005-0000-0000-00001C050000}"/>
    <cellStyle name="Comma 2 3 2 2 5 2 2 2" xfId="26894" xr:uid="{00000000-0005-0000-0000-00001D050000}"/>
    <cellStyle name="Comma 2 3 2 2 5 2 2 2 2" xfId="55476" xr:uid="{00000000-0005-0000-0000-00001E050000}"/>
    <cellStyle name="Comma 2 3 2 2 5 2 2 3" xfId="41187" xr:uid="{00000000-0005-0000-0000-00001F050000}"/>
    <cellStyle name="Comma 2 3 2 2 5 2 3" xfId="19750" xr:uid="{00000000-0005-0000-0000-000020050000}"/>
    <cellStyle name="Comma 2 3 2 2 5 2 3 2" xfId="48332" xr:uid="{00000000-0005-0000-0000-000021050000}"/>
    <cellStyle name="Comma 2 3 2 2 5 2 4" xfId="34043" xr:uid="{00000000-0005-0000-0000-000022050000}"/>
    <cellStyle name="Comma 2 3 2 2 5 3" xfId="9031" xr:uid="{00000000-0005-0000-0000-000023050000}"/>
    <cellStyle name="Comma 2 3 2 2 5 3 2" xfId="23323" xr:uid="{00000000-0005-0000-0000-000024050000}"/>
    <cellStyle name="Comma 2 3 2 2 5 3 2 2" xfId="51905" xr:uid="{00000000-0005-0000-0000-000025050000}"/>
    <cellStyle name="Comma 2 3 2 2 5 3 3" xfId="37616" xr:uid="{00000000-0005-0000-0000-000026050000}"/>
    <cellStyle name="Comma 2 3 2 2 5 4" xfId="16179" xr:uid="{00000000-0005-0000-0000-000027050000}"/>
    <cellStyle name="Comma 2 3 2 2 5 4 2" xfId="44761" xr:uid="{00000000-0005-0000-0000-000028050000}"/>
    <cellStyle name="Comma 2 3 2 2 5 5" xfId="30472" xr:uid="{00000000-0005-0000-0000-000029050000}"/>
    <cellStyle name="Comma 2 3 2 2 6" xfId="3792" xr:uid="{00000000-0005-0000-0000-00002A050000}"/>
    <cellStyle name="Comma 2 3 2 2 6 2" xfId="10951" xr:uid="{00000000-0005-0000-0000-00002B050000}"/>
    <cellStyle name="Comma 2 3 2 2 6 2 2" xfId="25243" xr:uid="{00000000-0005-0000-0000-00002C050000}"/>
    <cellStyle name="Comma 2 3 2 2 6 2 2 2" xfId="53825" xr:uid="{00000000-0005-0000-0000-00002D050000}"/>
    <cellStyle name="Comma 2 3 2 2 6 2 3" xfId="39536" xr:uid="{00000000-0005-0000-0000-00002E050000}"/>
    <cellStyle name="Comma 2 3 2 2 6 3" xfId="18099" xr:uid="{00000000-0005-0000-0000-00002F050000}"/>
    <cellStyle name="Comma 2 3 2 2 6 3 2" xfId="46681" xr:uid="{00000000-0005-0000-0000-000030050000}"/>
    <cellStyle name="Comma 2 3 2 2 6 4" xfId="32392" xr:uid="{00000000-0005-0000-0000-000031050000}"/>
    <cellStyle name="Comma 2 3 2 2 7" xfId="7380" xr:uid="{00000000-0005-0000-0000-000032050000}"/>
    <cellStyle name="Comma 2 3 2 2 7 2" xfId="21672" xr:uid="{00000000-0005-0000-0000-000033050000}"/>
    <cellStyle name="Comma 2 3 2 2 7 2 2" xfId="50254" xr:uid="{00000000-0005-0000-0000-000034050000}"/>
    <cellStyle name="Comma 2 3 2 2 7 3" xfId="35965" xr:uid="{00000000-0005-0000-0000-000035050000}"/>
    <cellStyle name="Comma 2 3 2 2 8" xfId="14527" xr:uid="{00000000-0005-0000-0000-000036050000}"/>
    <cellStyle name="Comma 2 3 2 2 8 2" xfId="43110" xr:uid="{00000000-0005-0000-0000-000037050000}"/>
    <cellStyle name="Comma 2 3 2 2 9" xfId="28820" xr:uid="{00000000-0005-0000-0000-000038050000}"/>
    <cellStyle name="Comma 2 3 2 3" xfId="314" xr:uid="{00000000-0005-0000-0000-000039050000}"/>
    <cellStyle name="Comma 2 3 2 3 2" xfId="766" xr:uid="{00000000-0005-0000-0000-00003A050000}"/>
    <cellStyle name="Comma 2 3 2 3 2 2" xfId="1663" xr:uid="{00000000-0005-0000-0000-00003B050000}"/>
    <cellStyle name="Comma 2 3 2 3 2 2 2" xfId="1880" xr:uid="{00000000-0005-0000-0000-00003C050000}"/>
    <cellStyle name="Comma 2 3 2 3 2 2 2 2" xfId="5454" xr:uid="{00000000-0005-0000-0000-00003D050000}"/>
    <cellStyle name="Comma 2 3 2 3 2 2 2 2 2" xfId="12612" xr:uid="{00000000-0005-0000-0000-00003E050000}"/>
    <cellStyle name="Comma 2 3 2 3 2 2 2 2 2 2" xfId="26904" xr:uid="{00000000-0005-0000-0000-00003F050000}"/>
    <cellStyle name="Comma 2 3 2 3 2 2 2 2 2 2 2" xfId="55486" xr:uid="{00000000-0005-0000-0000-000040050000}"/>
    <cellStyle name="Comma 2 3 2 3 2 2 2 2 2 3" xfId="41197" xr:uid="{00000000-0005-0000-0000-000041050000}"/>
    <cellStyle name="Comma 2 3 2 3 2 2 2 2 3" xfId="19760" xr:uid="{00000000-0005-0000-0000-000042050000}"/>
    <cellStyle name="Comma 2 3 2 3 2 2 2 2 3 2" xfId="48342" xr:uid="{00000000-0005-0000-0000-000043050000}"/>
    <cellStyle name="Comma 2 3 2 3 2 2 2 2 4" xfId="34053" xr:uid="{00000000-0005-0000-0000-000044050000}"/>
    <cellStyle name="Comma 2 3 2 3 2 2 2 3" xfId="9041" xr:uid="{00000000-0005-0000-0000-000045050000}"/>
    <cellStyle name="Comma 2 3 2 3 2 2 2 3 2" xfId="23333" xr:uid="{00000000-0005-0000-0000-000046050000}"/>
    <cellStyle name="Comma 2 3 2 3 2 2 2 3 2 2" xfId="51915" xr:uid="{00000000-0005-0000-0000-000047050000}"/>
    <cellStyle name="Comma 2 3 2 3 2 2 2 3 3" xfId="37626" xr:uid="{00000000-0005-0000-0000-000048050000}"/>
    <cellStyle name="Comma 2 3 2 3 2 2 2 4" xfId="16189" xr:uid="{00000000-0005-0000-0000-000049050000}"/>
    <cellStyle name="Comma 2 3 2 3 2 2 2 4 2" xfId="44771" xr:uid="{00000000-0005-0000-0000-00004A050000}"/>
    <cellStyle name="Comma 2 3 2 3 2 2 2 5" xfId="30482" xr:uid="{00000000-0005-0000-0000-00004B050000}"/>
    <cellStyle name="Comma 2 3 2 3 2 2 3" xfId="5243" xr:uid="{00000000-0005-0000-0000-00004C050000}"/>
    <cellStyle name="Comma 2 3 2 3 2 2 3 2" xfId="12401" xr:uid="{00000000-0005-0000-0000-00004D050000}"/>
    <cellStyle name="Comma 2 3 2 3 2 2 3 2 2" xfId="26693" xr:uid="{00000000-0005-0000-0000-00004E050000}"/>
    <cellStyle name="Comma 2 3 2 3 2 2 3 2 2 2" xfId="55275" xr:uid="{00000000-0005-0000-0000-00004F050000}"/>
    <cellStyle name="Comma 2 3 2 3 2 2 3 2 3" xfId="40986" xr:uid="{00000000-0005-0000-0000-000050050000}"/>
    <cellStyle name="Comma 2 3 2 3 2 2 3 3" xfId="19549" xr:uid="{00000000-0005-0000-0000-000051050000}"/>
    <cellStyle name="Comma 2 3 2 3 2 2 3 3 2" xfId="48131" xr:uid="{00000000-0005-0000-0000-000052050000}"/>
    <cellStyle name="Comma 2 3 2 3 2 2 3 4" xfId="33842" xr:uid="{00000000-0005-0000-0000-000053050000}"/>
    <cellStyle name="Comma 2 3 2 3 2 2 4" xfId="8830" xr:uid="{00000000-0005-0000-0000-000054050000}"/>
    <cellStyle name="Comma 2 3 2 3 2 2 4 2" xfId="23122" xr:uid="{00000000-0005-0000-0000-000055050000}"/>
    <cellStyle name="Comma 2 3 2 3 2 2 4 2 2" xfId="51704" xr:uid="{00000000-0005-0000-0000-000056050000}"/>
    <cellStyle name="Comma 2 3 2 3 2 2 4 3" xfId="37415" xr:uid="{00000000-0005-0000-0000-000057050000}"/>
    <cellStyle name="Comma 2 3 2 3 2 2 5" xfId="15978" xr:uid="{00000000-0005-0000-0000-000058050000}"/>
    <cellStyle name="Comma 2 3 2 3 2 2 5 2" xfId="44560" xr:uid="{00000000-0005-0000-0000-000059050000}"/>
    <cellStyle name="Comma 2 3 2 3 2 2 6" xfId="30271" xr:uid="{00000000-0005-0000-0000-00005A050000}"/>
    <cellStyle name="Comma 2 3 2 3 2 3" xfId="1879" xr:uid="{00000000-0005-0000-0000-00005B050000}"/>
    <cellStyle name="Comma 2 3 2 3 2 3 2" xfId="5453" xr:uid="{00000000-0005-0000-0000-00005C050000}"/>
    <cellStyle name="Comma 2 3 2 3 2 3 2 2" xfId="12611" xr:uid="{00000000-0005-0000-0000-00005D050000}"/>
    <cellStyle name="Comma 2 3 2 3 2 3 2 2 2" xfId="26903" xr:uid="{00000000-0005-0000-0000-00005E050000}"/>
    <cellStyle name="Comma 2 3 2 3 2 3 2 2 2 2" xfId="55485" xr:uid="{00000000-0005-0000-0000-00005F050000}"/>
    <cellStyle name="Comma 2 3 2 3 2 3 2 2 3" xfId="41196" xr:uid="{00000000-0005-0000-0000-000060050000}"/>
    <cellStyle name="Comma 2 3 2 3 2 3 2 3" xfId="19759" xr:uid="{00000000-0005-0000-0000-000061050000}"/>
    <cellStyle name="Comma 2 3 2 3 2 3 2 3 2" xfId="48341" xr:uid="{00000000-0005-0000-0000-000062050000}"/>
    <cellStyle name="Comma 2 3 2 3 2 3 2 4" xfId="34052" xr:uid="{00000000-0005-0000-0000-000063050000}"/>
    <cellStyle name="Comma 2 3 2 3 2 3 3" xfId="9040" xr:uid="{00000000-0005-0000-0000-000064050000}"/>
    <cellStyle name="Comma 2 3 2 3 2 3 3 2" xfId="23332" xr:uid="{00000000-0005-0000-0000-000065050000}"/>
    <cellStyle name="Comma 2 3 2 3 2 3 3 2 2" xfId="51914" xr:uid="{00000000-0005-0000-0000-000066050000}"/>
    <cellStyle name="Comma 2 3 2 3 2 3 3 3" xfId="37625" xr:uid="{00000000-0005-0000-0000-000067050000}"/>
    <cellStyle name="Comma 2 3 2 3 2 3 4" xfId="16188" xr:uid="{00000000-0005-0000-0000-000068050000}"/>
    <cellStyle name="Comma 2 3 2 3 2 3 4 2" xfId="44770" xr:uid="{00000000-0005-0000-0000-000069050000}"/>
    <cellStyle name="Comma 2 3 2 3 2 3 5" xfId="30481" xr:uid="{00000000-0005-0000-0000-00006A050000}"/>
    <cellStyle name="Comma 2 3 2 3 2 4" xfId="4350" xr:uid="{00000000-0005-0000-0000-00006B050000}"/>
    <cellStyle name="Comma 2 3 2 3 2 4 2" xfId="11508" xr:uid="{00000000-0005-0000-0000-00006C050000}"/>
    <cellStyle name="Comma 2 3 2 3 2 4 2 2" xfId="25800" xr:uid="{00000000-0005-0000-0000-00006D050000}"/>
    <cellStyle name="Comma 2 3 2 3 2 4 2 2 2" xfId="54382" xr:uid="{00000000-0005-0000-0000-00006E050000}"/>
    <cellStyle name="Comma 2 3 2 3 2 4 2 3" xfId="40093" xr:uid="{00000000-0005-0000-0000-00006F050000}"/>
    <cellStyle name="Comma 2 3 2 3 2 4 3" xfId="18656" xr:uid="{00000000-0005-0000-0000-000070050000}"/>
    <cellStyle name="Comma 2 3 2 3 2 4 3 2" xfId="47238" xr:uid="{00000000-0005-0000-0000-000071050000}"/>
    <cellStyle name="Comma 2 3 2 3 2 4 4" xfId="32949" xr:uid="{00000000-0005-0000-0000-000072050000}"/>
    <cellStyle name="Comma 2 3 2 3 2 5" xfId="7937" xr:uid="{00000000-0005-0000-0000-000073050000}"/>
    <cellStyle name="Comma 2 3 2 3 2 5 2" xfId="22229" xr:uid="{00000000-0005-0000-0000-000074050000}"/>
    <cellStyle name="Comma 2 3 2 3 2 5 2 2" xfId="50811" xr:uid="{00000000-0005-0000-0000-000075050000}"/>
    <cellStyle name="Comma 2 3 2 3 2 5 3" xfId="36522" xr:uid="{00000000-0005-0000-0000-000076050000}"/>
    <cellStyle name="Comma 2 3 2 3 2 6" xfId="15085" xr:uid="{00000000-0005-0000-0000-000077050000}"/>
    <cellStyle name="Comma 2 3 2 3 2 6 2" xfId="43667" xr:uid="{00000000-0005-0000-0000-000078050000}"/>
    <cellStyle name="Comma 2 3 2 3 2 7" xfId="29378" xr:uid="{00000000-0005-0000-0000-000079050000}"/>
    <cellStyle name="Comma 2 3 2 3 3" xfId="1216" xr:uid="{00000000-0005-0000-0000-00007A050000}"/>
    <cellStyle name="Comma 2 3 2 3 3 2" xfId="1881" xr:uid="{00000000-0005-0000-0000-00007B050000}"/>
    <cellStyle name="Comma 2 3 2 3 3 2 2" xfId="5455" xr:uid="{00000000-0005-0000-0000-00007C050000}"/>
    <cellStyle name="Comma 2 3 2 3 3 2 2 2" xfId="12613" xr:uid="{00000000-0005-0000-0000-00007D050000}"/>
    <cellStyle name="Comma 2 3 2 3 3 2 2 2 2" xfId="26905" xr:uid="{00000000-0005-0000-0000-00007E050000}"/>
    <cellStyle name="Comma 2 3 2 3 3 2 2 2 2 2" xfId="55487" xr:uid="{00000000-0005-0000-0000-00007F050000}"/>
    <cellStyle name="Comma 2 3 2 3 3 2 2 2 3" xfId="41198" xr:uid="{00000000-0005-0000-0000-000080050000}"/>
    <cellStyle name="Comma 2 3 2 3 3 2 2 3" xfId="19761" xr:uid="{00000000-0005-0000-0000-000081050000}"/>
    <cellStyle name="Comma 2 3 2 3 3 2 2 3 2" xfId="48343" xr:uid="{00000000-0005-0000-0000-000082050000}"/>
    <cellStyle name="Comma 2 3 2 3 3 2 2 4" xfId="34054" xr:uid="{00000000-0005-0000-0000-000083050000}"/>
    <cellStyle name="Comma 2 3 2 3 3 2 3" xfId="9042" xr:uid="{00000000-0005-0000-0000-000084050000}"/>
    <cellStyle name="Comma 2 3 2 3 3 2 3 2" xfId="23334" xr:uid="{00000000-0005-0000-0000-000085050000}"/>
    <cellStyle name="Comma 2 3 2 3 3 2 3 2 2" xfId="51916" xr:uid="{00000000-0005-0000-0000-000086050000}"/>
    <cellStyle name="Comma 2 3 2 3 3 2 3 3" xfId="37627" xr:uid="{00000000-0005-0000-0000-000087050000}"/>
    <cellStyle name="Comma 2 3 2 3 3 2 4" xfId="16190" xr:uid="{00000000-0005-0000-0000-000088050000}"/>
    <cellStyle name="Comma 2 3 2 3 3 2 4 2" xfId="44772" xr:uid="{00000000-0005-0000-0000-000089050000}"/>
    <cellStyle name="Comma 2 3 2 3 3 2 5" xfId="30483" xr:uid="{00000000-0005-0000-0000-00008A050000}"/>
    <cellStyle name="Comma 2 3 2 3 3 3" xfId="4797" xr:uid="{00000000-0005-0000-0000-00008B050000}"/>
    <cellStyle name="Comma 2 3 2 3 3 3 2" xfId="11955" xr:uid="{00000000-0005-0000-0000-00008C050000}"/>
    <cellStyle name="Comma 2 3 2 3 3 3 2 2" xfId="26247" xr:uid="{00000000-0005-0000-0000-00008D050000}"/>
    <cellStyle name="Comma 2 3 2 3 3 3 2 2 2" xfId="54829" xr:uid="{00000000-0005-0000-0000-00008E050000}"/>
    <cellStyle name="Comma 2 3 2 3 3 3 2 3" xfId="40540" xr:uid="{00000000-0005-0000-0000-00008F050000}"/>
    <cellStyle name="Comma 2 3 2 3 3 3 3" xfId="19103" xr:uid="{00000000-0005-0000-0000-000090050000}"/>
    <cellStyle name="Comma 2 3 2 3 3 3 3 2" xfId="47685" xr:uid="{00000000-0005-0000-0000-000091050000}"/>
    <cellStyle name="Comma 2 3 2 3 3 3 4" xfId="33396" xr:uid="{00000000-0005-0000-0000-000092050000}"/>
    <cellStyle name="Comma 2 3 2 3 3 4" xfId="8384" xr:uid="{00000000-0005-0000-0000-000093050000}"/>
    <cellStyle name="Comma 2 3 2 3 3 4 2" xfId="22676" xr:uid="{00000000-0005-0000-0000-000094050000}"/>
    <cellStyle name="Comma 2 3 2 3 3 4 2 2" xfId="51258" xr:uid="{00000000-0005-0000-0000-000095050000}"/>
    <cellStyle name="Comma 2 3 2 3 3 4 3" xfId="36969" xr:uid="{00000000-0005-0000-0000-000096050000}"/>
    <cellStyle name="Comma 2 3 2 3 3 5" xfId="15532" xr:uid="{00000000-0005-0000-0000-000097050000}"/>
    <cellStyle name="Comma 2 3 2 3 3 5 2" xfId="44114" xr:uid="{00000000-0005-0000-0000-000098050000}"/>
    <cellStyle name="Comma 2 3 2 3 3 6" xfId="29825" xr:uid="{00000000-0005-0000-0000-000099050000}"/>
    <cellStyle name="Comma 2 3 2 3 4" xfId="1878" xr:uid="{00000000-0005-0000-0000-00009A050000}"/>
    <cellStyle name="Comma 2 3 2 3 4 2" xfId="5452" xr:uid="{00000000-0005-0000-0000-00009B050000}"/>
    <cellStyle name="Comma 2 3 2 3 4 2 2" xfId="12610" xr:uid="{00000000-0005-0000-0000-00009C050000}"/>
    <cellStyle name="Comma 2 3 2 3 4 2 2 2" xfId="26902" xr:uid="{00000000-0005-0000-0000-00009D050000}"/>
    <cellStyle name="Comma 2 3 2 3 4 2 2 2 2" xfId="55484" xr:uid="{00000000-0005-0000-0000-00009E050000}"/>
    <cellStyle name="Comma 2 3 2 3 4 2 2 3" xfId="41195" xr:uid="{00000000-0005-0000-0000-00009F050000}"/>
    <cellStyle name="Comma 2 3 2 3 4 2 3" xfId="19758" xr:uid="{00000000-0005-0000-0000-0000A0050000}"/>
    <cellStyle name="Comma 2 3 2 3 4 2 3 2" xfId="48340" xr:uid="{00000000-0005-0000-0000-0000A1050000}"/>
    <cellStyle name="Comma 2 3 2 3 4 2 4" xfId="34051" xr:uid="{00000000-0005-0000-0000-0000A2050000}"/>
    <cellStyle name="Comma 2 3 2 3 4 3" xfId="9039" xr:uid="{00000000-0005-0000-0000-0000A3050000}"/>
    <cellStyle name="Comma 2 3 2 3 4 3 2" xfId="23331" xr:uid="{00000000-0005-0000-0000-0000A4050000}"/>
    <cellStyle name="Comma 2 3 2 3 4 3 2 2" xfId="51913" xr:uid="{00000000-0005-0000-0000-0000A5050000}"/>
    <cellStyle name="Comma 2 3 2 3 4 3 3" xfId="37624" xr:uid="{00000000-0005-0000-0000-0000A6050000}"/>
    <cellStyle name="Comma 2 3 2 3 4 4" xfId="16187" xr:uid="{00000000-0005-0000-0000-0000A7050000}"/>
    <cellStyle name="Comma 2 3 2 3 4 4 2" xfId="44769" xr:uid="{00000000-0005-0000-0000-0000A8050000}"/>
    <cellStyle name="Comma 2 3 2 3 4 5" xfId="30480" xr:uid="{00000000-0005-0000-0000-0000A9050000}"/>
    <cellStyle name="Comma 2 3 2 3 5" xfId="3903" xr:uid="{00000000-0005-0000-0000-0000AA050000}"/>
    <cellStyle name="Comma 2 3 2 3 5 2" xfId="11062" xr:uid="{00000000-0005-0000-0000-0000AB050000}"/>
    <cellStyle name="Comma 2 3 2 3 5 2 2" xfId="25354" xr:uid="{00000000-0005-0000-0000-0000AC050000}"/>
    <cellStyle name="Comma 2 3 2 3 5 2 2 2" xfId="53936" xr:uid="{00000000-0005-0000-0000-0000AD050000}"/>
    <cellStyle name="Comma 2 3 2 3 5 2 3" xfId="39647" xr:uid="{00000000-0005-0000-0000-0000AE050000}"/>
    <cellStyle name="Comma 2 3 2 3 5 3" xfId="18210" xr:uid="{00000000-0005-0000-0000-0000AF050000}"/>
    <cellStyle name="Comma 2 3 2 3 5 3 2" xfId="46792" xr:uid="{00000000-0005-0000-0000-0000B0050000}"/>
    <cellStyle name="Comma 2 3 2 3 5 4" xfId="32503" xr:uid="{00000000-0005-0000-0000-0000B1050000}"/>
    <cellStyle name="Comma 2 3 2 3 6" xfId="7491" xr:uid="{00000000-0005-0000-0000-0000B2050000}"/>
    <cellStyle name="Comma 2 3 2 3 6 2" xfId="21783" xr:uid="{00000000-0005-0000-0000-0000B3050000}"/>
    <cellStyle name="Comma 2 3 2 3 6 2 2" xfId="50365" xr:uid="{00000000-0005-0000-0000-0000B4050000}"/>
    <cellStyle name="Comma 2 3 2 3 6 3" xfId="36076" xr:uid="{00000000-0005-0000-0000-0000B5050000}"/>
    <cellStyle name="Comma 2 3 2 3 7" xfId="14638" xr:uid="{00000000-0005-0000-0000-0000B6050000}"/>
    <cellStyle name="Comma 2 3 2 3 7 2" xfId="43221" xr:uid="{00000000-0005-0000-0000-0000B7050000}"/>
    <cellStyle name="Comma 2 3 2 3 8" xfId="28931" xr:uid="{00000000-0005-0000-0000-0000B8050000}"/>
    <cellStyle name="Comma 2 3 2 4" xfId="543" xr:uid="{00000000-0005-0000-0000-0000B9050000}"/>
    <cellStyle name="Comma 2 3 2 4 2" xfId="1440" xr:uid="{00000000-0005-0000-0000-0000BA050000}"/>
    <cellStyle name="Comma 2 3 2 4 2 2" xfId="1883" xr:uid="{00000000-0005-0000-0000-0000BB050000}"/>
    <cellStyle name="Comma 2 3 2 4 2 2 2" xfId="5457" xr:uid="{00000000-0005-0000-0000-0000BC050000}"/>
    <cellStyle name="Comma 2 3 2 4 2 2 2 2" xfId="12615" xr:uid="{00000000-0005-0000-0000-0000BD050000}"/>
    <cellStyle name="Comma 2 3 2 4 2 2 2 2 2" xfId="26907" xr:uid="{00000000-0005-0000-0000-0000BE050000}"/>
    <cellStyle name="Comma 2 3 2 4 2 2 2 2 2 2" xfId="55489" xr:uid="{00000000-0005-0000-0000-0000BF050000}"/>
    <cellStyle name="Comma 2 3 2 4 2 2 2 2 3" xfId="41200" xr:uid="{00000000-0005-0000-0000-0000C0050000}"/>
    <cellStyle name="Comma 2 3 2 4 2 2 2 3" xfId="19763" xr:uid="{00000000-0005-0000-0000-0000C1050000}"/>
    <cellStyle name="Comma 2 3 2 4 2 2 2 3 2" xfId="48345" xr:uid="{00000000-0005-0000-0000-0000C2050000}"/>
    <cellStyle name="Comma 2 3 2 4 2 2 2 4" xfId="34056" xr:uid="{00000000-0005-0000-0000-0000C3050000}"/>
    <cellStyle name="Comma 2 3 2 4 2 2 3" xfId="9044" xr:uid="{00000000-0005-0000-0000-0000C4050000}"/>
    <cellStyle name="Comma 2 3 2 4 2 2 3 2" xfId="23336" xr:uid="{00000000-0005-0000-0000-0000C5050000}"/>
    <cellStyle name="Comma 2 3 2 4 2 2 3 2 2" xfId="51918" xr:uid="{00000000-0005-0000-0000-0000C6050000}"/>
    <cellStyle name="Comma 2 3 2 4 2 2 3 3" xfId="37629" xr:uid="{00000000-0005-0000-0000-0000C7050000}"/>
    <cellStyle name="Comma 2 3 2 4 2 2 4" xfId="16192" xr:uid="{00000000-0005-0000-0000-0000C8050000}"/>
    <cellStyle name="Comma 2 3 2 4 2 2 4 2" xfId="44774" xr:uid="{00000000-0005-0000-0000-0000C9050000}"/>
    <cellStyle name="Comma 2 3 2 4 2 2 5" xfId="30485" xr:uid="{00000000-0005-0000-0000-0000CA050000}"/>
    <cellStyle name="Comma 2 3 2 4 2 3" xfId="5020" xr:uid="{00000000-0005-0000-0000-0000CB050000}"/>
    <cellStyle name="Comma 2 3 2 4 2 3 2" xfId="12178" xr:uid="{00000000-0005-0000-0000-0000CC050000}"/>
    <cellStyle name="Comma 2 3 2 4 2 3 2 2" xfId="26470" xr:uid="{00000000-0005-0000-0000-0000CD050000}"/>
    <cellStyle name="Comma 2 3 2 4 2 3 2 2 2" xfId="55052" xr:uid="{00000000-0005-0000-0000-0000CE050000}"/>
    <cellStyle name="Comma 2 3 2 4 2 3 2 3" xfId="40763" xr:uid="{00000000-0005-0000-0000-0000CF050000}"/>
    <cellStyle name="Comma 2 3 2 4 2 3 3" xfId="19326" xr:uid="{00000000-0005-0000-0000-0000D0050000}"/>
    <cellStyle name="Comma 2 3 2 4 2 3 3 2" xfId="47908" xr:uid="{00000000-0005-0000-0000-0000D1050000}"/>
    <cellStyle name="Comma 2 3 2 4 2 3 4" xfId="33619" xr:uid="{00000000-0005-0000-0000-0000D2050000}"/>
    <cellStyle name="Comma 2 3 2 4 2 4" xfId="8607" xr:uid="{00000000-0005-0000-0000-0000D3050000}"/>
    <cellStyle name="Comma 2 3 2 4 2 4 2" xfId="22899" xr:uid="{00000000-0005-0000-0000-0000D4050000}"/>
    <cellStyle name="Comma 2 3 2 4 2 4 2 2" xfId="51481" xr:uid="{00000000-0005-0000-0000-0000D5050000}"/>
    <cellStyle name="Comma 2 3 2 4 2 4 3" xfId="37192" xr:uid="{00000000-0005-0000-0000-0000D6050000}"/>
    <cellStyle name="Comma 2 3 2 4 2 5" xfId="15755" xr:uid="{00000000-0005-0000-0000-0000D7050000}"/>
    <cellStyle name="Comma 2 3 2 4 2 5 2" xfId="44337" xr:uid="{00000000-0005-0000-0000-0000D8050000}"/>
    <cellStyle name="Comma 2 3 2 4 2 6" xfId="30048" xr:uid="{00000000-0005-0000-0000-0000D9050000}"/>
    <cellStyle name="Comma 2 3 2 4 3" xfId="1882" xr:uid="{00000000-0005-0000-0000-0000DA050000}"/>
    <cellStyle name="Comma 2 3 2 4 3 2" xfId="5456" xr:uid="{00000000-0005-0000-0000-0000DB050000}"/>
    <cellStyle name="Comma 2 3 2 4 3 2 2" xfId="12614" xr:uid="{00000000-0005-0000-0000-0000DC050000}"/>
    <cellStyle name="Comma 2 3 2 4 3 2 2 2" xfId="26906" xr:uid="{00000000-0005-0000-0000-0000DD050000}"/>
    <cellStyle name="Comma 2 3 2 4 3 2 2 2 2" xfId="55488" xr:uid="{00000000-0005-0000-0000-0000DE050000}"/>
    <cellStyle name="Comma 2 3 2 4 3 2 2 3" xfId="41199" xr:uid="{00000000-0005-0000-0000-0000DF050000}"/>
    <cellStyle name="Comma 2 3 2 4 3 2 3" xfId="19762" xr:uid="{00000000-0005-0000-0000-0000E0050000}"/>
    <cellStyle name="Comma 2 3 2 4 3 2 3 2" xfId="48344" xr:uid="{00000000-0005-0000-0000-0000E1050000}"/>
    <cellStyle name="Comma 2 3 2 4 3 2 4" xfId="34055" xr:uid="{00000000-0005-0000-0000-0000E2050000}"/>
    <cellStyle name="Comma 2 3 2 4 3 3" xfId="9043" xr:uid="{00000000-0005-0000-0000-0000E3050000}"/>
    <cellStyle name="Comma 2 3 2 4 3 3 2" xfId="23335" xr:uid="{00000000-0005-0000-0000-0000E4050000}"/>
    <cellStyle name="Comma 2 3 2 4 3 3 2 2" xfId="51917" xr:uid="{00000000-0005-0000-0000-0000E5050000}"/>
    <cellStyle name="Comma 2 3 2 4 3 3 3" xfId="37628" xr:uid="{00000000-0005-0000-0000-0000E6050000}"/>
    <cellStyle name="Comma 2 3 2 4 3 4" xfId="16191" xr:uid="{00000000-0005-0000-0000-0000E7050000}"/>
    <cellStyle name="Comma 2 3 2 4 3 4 2" xfId="44773" xr:uid="{00000000-0005-0000-0000-0000E8050000}"/>
    <cellStyle name="Comma 2 3 2 4 3 5" xfId="30484" xr:uid="{00000000-0005-0000-0000-0000E9050000}"/>
    <cellStyle name="Comma 2 3 2 4 4" xfId="4127" xr:uid="{00000000-0005-0000-0000-0000EA050000}"/>
    <cellStyle name="Comma 2 3 2 4 4 2" xfId="11285" xr:uid="{00000000-0005-0000-0000-0000EB050000}"/>
    <cellStyle name="Comma 2 3 2 4 4 2 2" xfId="25577" xr:uid="{00000000-0005-0000-0000-0000EC050000}"/>
    <cellStyle name="Comma 2 3 2 4 4 2 2 2" xfId="54159" xr:uid="{00000000-0005-0000-0000-0000ED050000}"/>
    <cellStyle name="Comma 2 3 2 4 4 2 3" xfId="39870" xr:uid="{00000000-0005-0000-0000-0000EE050000}"/>
    <cellStyle name="Comma 2 3 2 4 4 3" xfId="18433" xr:uid="{00000000-0005-0000-0000-0000EF050000}"/>
    <cellStyle name="Comma 2 3 2 4 4 3 2" xfId="47015" xr:uid="{00000000-0005-0000-0000-0000F0050000}"/>
    <cellStyle name="Comma 2 3 2 4 4 4" xfId="32726" xr:uid="{00000000-0005-0000-0000-0000F1050000}"/>
    <cellStyle name="Comma 2 3 2 4 5" xfId="7714" xr:uid="{00000000-0005-0000-0000-0000F2050000}"/>
    <cellStyle name="Comma 2 3 2 4 5 2" xfId="22006" xr:uid="{00000000-0005-0000-0000-0000F3050000}"/>
    <cellStyle name="Comma 2 3 2 4 5 2 2" xfId="50588" xr:uid="{00000000-0005-0000-0000-0000F4050000}"/>
    <cellStyle name="Comma 2 3 2 4 5 3" xfId="36299" xr:uid="{00000000-0005-0000-0000-0000F5050000}"/>
    <cellStyle name="Comma 2 3 2 4 6" xfId="14862" xr:uid="{00000000-0005-0000-0000-0000F6050000}"/>
    <cellStyle name="Comma 2 3 2 4 6 2" xfId="43444" xr:uid="{00000000-0005-0000-0000-0000F7050000}"/>
    <cellStyle name="Comma 2 3 2 4 7" xfId="29155" xr:uid="{00000000-0005-0000-0000-0000F8050000}"/>
    <cellStyle name="Comma 2 3 2 5" xfId="992" xr:uid="{00000000-0005-0000-0000-0000F9050000}"/>
    <cellStyle name="Comma 2 3 2 5 2" xfId="1884" xr:uid="{00000000-0005-0000-0000-0000FA050000}"/>
    <cellStyle name="Comma 2 3 2 5 2 2" xfId="5458" xr:uid="{00000000-0005-0000-0000-0000FB050000}"/>
    <cellStyle name="Comma 2 3 2 5 2 2 2" xfId="12616" xr:uid="{00000000-0005-0000-0000-0000FC050000}"/>
    <cellStyle name="Comma 2 3 2 5 2 2 2 2" xfId="26908" xr:uid="{00000000-0005-0000-0000-0000FD050000}"/>
    <cellStyle name="Comma 2 3 2 5 2 2 2 2 2" xfId="55490" xr:uid="{00000000-0005-0000-0000-0000FE050000}"/>
    <cellStyle name="Comma 2 3 2 5 2 2 2 3" xfId="41201" xr:uid="{00000000-0005-0000-0000-0000FF050000}"/>
    <cellStyle name="Comma 2 3 2 5 2 2 3" xfId="19764" xr:uid="{00000000-0005-0000-0000-000000060000}"/>
    <cellStyle name="Comma 2 3 2 5 2 2 3 2" xfId="48346" xr:uid="{00000000-0005-0000-0000-000001060000}"/>
    <cellStyle name="Comma 2 3 2 5 2 2 4" xfId="34057" xr:uid="{00000000-0005-0000-0000-000002060000}"/>
    <cellStyle name="Comma 2 3 2 5 2 3" xfId="9045" xr:uid="{00000000-0005-0000-0000-000003060000}"/>
    <cellStyle name="Comma 2 3 2 5 2 3 2" xfId="23337" xr:uid="{00000000-0005-0000-0000-000004060000}"/>
    <cellStyle name="Comma 2 3 2 5 2 3 2 2" xfId="51919" xr:uid="{00000000-0005-0000-0000-000005060000}"/>
    <cellStyle name="Comma 2 3 2 5 2 3 3" xfId="37630" xr:uid="{00000000-0005-0000-0000-000006060000}"/>
    <cellStyle name="Comma 2 3 2 5 2 4" xfId="16193" xr:uid="{00000000-0005-0000-0000-000007060000}"/>
    <cellStyle name="Comma 2 3 2 5 2 4 2" xfId="44775" xr:uid="{00000000-0005-0000-0000-000008060000}"/>
    <cellStyle name="Comma 2 3 2 5 2 5" xfId="30486" xr:uid="{00000000-0005-0000-0000-000009060000}"/>
    <cellStyle name="Comma 2 3 2 5 3" xfId="4574" xr:uid="{00000000-0005-0000-0000-00000A060000}"/>
    <cellStyle name="Comma 2 3 2 5 3 2" xfId="11732" xr:uid="{00000000-0005-0000-0000-00000B060000}"/>
    <cellStyle name="Comma 2 3 2 5 3 2 2" xfId="26024" xr:uid="{00000000-0005-0000-0000-00000C060000}"/>
    <cellStyle name="Comma 2 3 2 5 3 2 2 2" xfId="54606" xr:uid="{00000000-0005-0000-0000-00000D060000}"/>
    <cellStyle name="Comma 2 3 2 5 3 2 3" xfId="40317" xr:uid="{00000000-0005-0000-0000-00000E060000}"/>
    <cellStyle name="Comma 2 3 2 5 3 3" xfId="18880" xr:uid="{00000000-0005-0000-0000-00000F060000}"/>
    <cellStyle name="Comma 2 3 2 5 3 3 2" xfId="47462" xr:uid="{00000000-0005-0000-0000-000010060000}"/>
    <cellStyle name="Comma 2 3 2 5 3 4" xfId="33173" xr:uid="{00000000-0005-0000-0000-000011060000}"/>
    <cellStyle name="Comma 2 3 2 5 4" xfId="8161" xr:uid="{00000000-0005-0000-0000-000012060000}"/>
    <cellStyle name="Comma 2 3 2 5 4 2" xfId="22453" xr:uid="{00000000-0005-0000-0000-000013060000}"/>
    <cellStyle name="Comma 2 3 2 5 4 2 2" xfId="51035" xr:uid="{00000000-0005-0000-0000-000014060000}"/>
    <cellStyle name="Comma 2 3 2 5 4 3" xfId="36746" xr:uid="{00000000-0005-0000-0000-000015060000}"/>
    <cellStyle name="Comma 2 3 2 5 5" xfId="15309" xr:uid="{00000000-0005-0000-0000-000016060000}"/>
    <cellStyle name="Comma 2 3 2 5 5 2" xfId="43891" xr:uid="{00000000-0005-0000-0000-000017060000}"/>
    <cellStyle name="Comma 2 3 2 5 6" xfId="29602" xr:uid="{00000000-0005-0000-0000-000018060000}"/>
    <cellStyle name="Comma 2 3 2 6" xfId="1869" xr:uid="{00000000-0005-0000-0000-000019060000}"/>
    <cellStyle name="Comma 2 3 2 6 2" xfId="5443" xr:uid="{00000000-0005-0000-0000-00001A060000}"/>
    <cellStyle name="Comma 2 3 2 6 2 2" xfId="12601" xr:uid="{00000000-0005-0000-0000-00001B060000}"/>
    <cellStyle name="Comma 2 3 2 6 2 2 2" xfId="26893" xr:uid="{00000000-0005-0000-0000-00001C060000}"/>
    <cellStyle name="Comma 2 3 2 6 2 2 2 2" xfId="55475" xr:uid="{00000000-0005-0000-0000-00001D060000}"/>
    <cellStyle name="Comma 2 3 2 6 2 2 3" xfId="41186" xr:uid="{00000000-0005-0000-0000-00001E060000}"/>
    <cellStyle name="Comma 2 3 2 6 2 3" xfId="19749" xr:uid="{00000000-0005-0000-0000-00001F060000}"/>
    <cellStyle name="Comma 2 3 2 6 2 3 2" xfId="48331" xr:uid="{00000000-0005-0000-0000-000020060000}"/>
    <cellStyle name="Comma 2 3 2 6 2 4" xfId="34042" xr:uid="{00000000-0005-0000-0000-000021060000}"/>
    <cellStyle name="Comma 2 3 2 6 3" xfId="9030" xr:uid="{00000000-0005-0000-0000-000022060000}"/>
    <cellStyle name="Comma 2 3 2 6 3 2" xfId="23322" xr:uid="{00000000-0005-0000-0000-000023060000}"/>
    <cellStyle name="Comma 2 3 2 6 3 2 2" xfId="51904" xr:uid="{00000000-0005-0000-0000-000024060000}"/>
    <cellStyle name="Comma 2 3 2 6 3 3" xfId="37615" xr:uid="{00000000-0005-0000-0000-000025060000}"/>
    <cellStyle name="Comma 2 3 2 6 4" xfId="16178" xr:uid="{00000000-0005-0000-0000-000026060000}"/>
    <cellStyle name="Comma 2 3 2 6 4 2" xfId="44760" xr:uid="{00000000-0005-0000-0000-000027060000}"/>
    <cellStyle name="Comma 2 3 2 6 5" xfId="30471" xr:uid="{00000000-0005-0000-0000-000028060000}"/>
    <cellStyle name="Comma 2 3 2 7" xfId="3679" xr:uid="{00000000-0005-0000-0000-000029060000}"/>
    <cellStyle name="Comma 2 3 2 7 2" xfId="10839" xr:uid="{00000000-0005-0000-0000-00002A060000}"/>
    <cellStyle name="Comma 2 3 2 7 2 2" xfId="25131" xr:uid="{00000000-0005-0000-0000-00002B060000}"/>
    <cellStyle name="Comma 2 3 2 7 2 2 2" xfId="53713" xr:uid="{00000000-0005-0000-0000-00002C060000}"/>
    <cellStyle name="Comma 2 3 2 7 2 3" xfId="39424" xr:uid="{00000000-0005-0000-0000-00002D060000}"/>
    <cellStyle name="Comma 2 3 2 7 3" xfId="17987" xr:uid="{00000000-0005-0000-0000-00002E060000}"/>
    <cellStyle name="Comma 2 3 2 7 3 2" xfId="46569" xr:uid="{00000000-0005-0000-0000-00002F060000}"/>
    <cellStyle name="Comma 2 3 2 7 4" xfId="32280" xr:uid="{00000000-0005-0000-0000-000030060000}"/>
    <cellStyle name="Comma 2 3 2 8" xfId="7268" xr:uid="{00000000-0005-0000-0000-000031060000}"/>
    <cellStyle name="Comma 2 3 2 8 2" xfId="21560" xr:uid="{00000000-0005-0000-0000-000032060000}"/>
    <cellStyle name="Comma 2 3 2 8 2 2" xfId="50142" xr:uid="{00000000-0005-0000-0000-000033060000}"/>
    <cellStyle name="Comma 2 3 2 8 3" xfId="35853" xr:uid="{00000000-0005-0000-0000-000034060000}"/>
    <cellStyle name="Comma 2 3 2 9" xfId="14414" xr:uid="{00000000-0005-0000-0000-000035060000}"/>
    <cellStyle name="Comma 2 3 2 9 2" xfId="42998" xr:uid="{00000000-0005-0000-0000-000036060000}"/>
    <cellStyle name="Comma 2 3 3" xfId="151" xr:uid="{00000000-0005-0000-0000-000037060000}"/>
    <cellStyle name="Comma 2 3 3 2" xfId="377" xr:uid="{00000000-0005-0000-0000-000038060000}"/>
    <cellStyle name="Comma 2 3 3 2 2" xfId="827" xr:uid="{00000000-0005-0000-0000-000039060000}"/>
    <cellStyle name="Comma 2 3 3 2 2 2" xfId="1724" xr:uid="{00000000-0005-0000-0000-00003A060000}"/>
    <cellStyle name="Comma 2 3 3 2 2 2 2" xfId="1888" xr:uid="{00000000-0005-0000-0000-00003B060000}"/>
    <cellStyle name="Comma 2 3 3 2 2 2 2 2" xfId="5462" xr:uid="{00000000-0005-0000-0000-00003C060000}"/>
    <cellStyle name="Comma 2 3 3 2 2 2 2 2 2" xfId="12620" xr:uid="{00000000-0005-0000-0000-00003D060000}"/>
    <cellStyle name="Comma 2 3 3 2 2 2 2 2 2 2" xfId="26912" xr:uid="{00000000-0005-0000-0000-00003E060000}"/>
    <cellStyle name="Comma 2 3 3 2 2 2 2 2 2 2 2" xfId="55494" xr:uid="{00000000-0005-0000-0000-00003F060000}"/>
    <cellStyle name="Comma 2 3 3 2 2 2 2 2 2 3" xfId="41205" xr:uid="{00000000-0005-0000-0000-000040060000}"/>
    <cellStyle name="Comma 2 3 3 2 2 2 2 2 3" xfId="19768" xr:uid="{00000000-0005-0000-0000-000041060000}"/>
    <cellStyle name="Comma 2 3 3 2 2 2 2 2 3 2" xfId="48350" xr:uid="{00000000-0005-0000-0000-000042060000}"/>
    <cellStyle name="Comma 2 3 3 2 2 2 2 2 4" xfId="34061" xr:uid="{00000000-0005-0000-0000-000043060000}"/>
    <cellStyle name="Comma 2 3 3 2 2 2 2 3" xfId="9049" xr:uid="{00000000-0005-0000-0000-000044060000}"/>
    <cellStyle name="Comma 2 3 3 2 2 2 2 3 2" xfId="23341" xr:uid="{00000000-0005-0000-0000-000045060000}"/>
    <cellStyle name="Comma 2 3 3 2 2 2 2 3 2 2" xfId="51923" xr:uid="{00000000-0005-0000-0000-000046060000}"/>
    <cellStyle name="Comma 2 3 3 2 2 2 2 3 3" xfId="37634" xr:uid="{00000000-0005-0000-0000-000047060000}"/>
    <cellStyle name="Comma 2 3 3 2 2 2 2 4" xfId="16197" xr:uid="{00000000-0005-0000-0000-000048060000}"/>
    <cellStyle name="Comma 2 3 3 2 2 2 2 4 2" xfId="44779" xr:uid="{00000000-0005-0000-0000-000049060000}"/>
    <cellStyle name="Comma 2 3 3 2 2 2 2 5" xfId="30490" xr:uid="{00000000-0005-0000-0000-00004A060000}"/>
    <cellStyle name="Comma 2 3 3 2 2 2 3" xfId="5304" xr:uid="{00000000-0005-0000-0000-00004B060000}"/>
    <cellStyle name="Comma 2 3 3 2 2 2 3 2" xfId="12462" xr:uid="{00000000-0005-0000-0000-00004C060000}"/>
    <cellStyle name="Comma 2 3 3 2 2 2 3 2 2" xfId="26754" xr:uid="{00000000-0005-0000-0000-00004D060000}"/>
    <cellStyle name="Comma 2 3 3 2 2 2 3 2 2 2" xfId="55336" xr:uid="{00000000-0005-0000-0000-00004E060000}"/>
    <cellStyle name="Comma 2 3 3 2 2 2 3 2 3" xfId="41047" xr:uid="{00000000-0005-0000-0000-00004F060000}"/>
    <cellStyle name="Comma 2 3 3 2 2 2 3 3" xfId="19610" xr:uid="{00000000-0005-0000-0000-000050060000}"/>
    <cellStyle name="Comma 2 3 3 2 2 2 3 3 2" xfId="48192" xr:uid="{00000000-0005-0000-0000-000051060000}"/>
    <cellStyle name="Comma 2 3 3 2 2 2 3 4" xfId="33903" xr:uid="{00000000-0005-0000-0000-000052060000}"/>
    <cellStyle name="Comma 2 3 3 2 2 2 4" xfId="8891" xr:uid="{00000000-0005-0000-0000-000053060000}"/>
    <cellStyle name="Comma 2 3 3 2 2 2 4 2" xfId="23183" xr:uid="{00000000-0005-0000-0000-000054060000}"/>
    <cellStyle name="Comma 2 3 3 2 2 2 4 2 2" xfId="51765" xr:uid="{00000000-0005-0000-0000-000055060000}"/>
    <cellStyle name="Comma 2 3 3 2 2 2 4 3" xfId="37476" xr:uid="{00000000-0005-0000-0000-000056060000}"/>
    <cellStyle name="Comma 2 3 3 2 2 2 5" xfId="16039" xr:uid="{00000000-0005-0000-0000-000057060000}"/>
    <cellStyle name="Comma 2 3 3 2 2 2 5 2" xfId="44621" xr:uid="{00000000-0005-0000-0000-000058060000}"/>
    <cellStyle name="Comma 2 3 3 2 2 2 6" xfId="30332" xr:uid="{00000000-0005-0000-0000-000059060000}"/>
    <cellStyle name="Comma 2 3 3 2 2 3" xfId="1887" xr:uid="{00000000-0005-0000-0000-00005A060000}"/>
    <cellStyle name="Comma 2 3 3 2 2 3 2" xfId="5461" xr:uid="{00000000-0005-0000-0000-00005B060000}"/>
    <cellStyle name="Comma 2 3 3 2 2 3 2 2" xfId="12619" xr:uid="{00000000-0005-0000-0000-00005C060000}"/>
    <cellStyle name="Comma 2 3 3 2 2 3 2 2 2" xfId="26911" xr:uid="{00000000-0005-0000-0000-00005D060000}"/>
    <cellStyle name="Comma 2 3 3 2 2 3 2 2 2 2" xfId="55493" xr:uid="{00000000-0005-0000-0000-00005E060000}"/>
    <cellStyle name="Comma 2 3 3 2 2 3 2 2 3" xfId="41204" xr:uid="{00000000-0005-0000-0000-00005F060000}"/>
    <cellStyle name="Comma 2 3 3 2 2 3 2 3" xfId="19767" xr:uid="{00000000-0005-0000-0000-000060060000}"/>
    <cellStyle name="Comma 2 3 3 2 2 3 2 3 2" xfId="48349" xr:uid="{00000000-0005-0000-0000-000061060000}"/>
    <cellStyle name="Comma 2 3 3 2 2 3 2 4" xfId="34060" xr:uid="{00000000-0005-0000-0000-000062060000}"/>
    <cellStyle name="Comma 2 3 3 2 2 3 3" xfId="9048" xr:uid="{00000000-0005-0000-0000-000063060000}"/>
    <cellStyle name="Comma 2 3 3 2 2 3 3 2" xfId="23340" xr:uid="{00000000-0005-0000-0000-000064060000}"/>
    <cellStyle name="Comma 2 3 3 2 2 3 3 2 2" xfId="51922" xr:uid="{00000000-0005-0000-0000-000065060000}"/>
    <cellStyle name="Comma 2 3 3 2 2 3 3 3" xfId="37633" xr:uid="{00000000-0005-0000-0000-000066060000}"/>
    <cellStyle name="Comma 2 3 3 2 2 3 4" xfId="16196" xr:uid="{00000000-0005-0000-0000-000067060000}"/>
    <cellStyle name="Comma 2 3 3 2 2 3 4 2" xfId="44778" xr:uid="{00000000-0005-0000-0000-000068060000}"/>
    <cellStyle name="Comma 2 3 3 2 2 3 5" xfId="30489" xr:uid="{00000000-0005-0000-0000-000069060000}"/>
    <cellStyle name="Comma 2 3 3 2 2 4" xfId="4411" xr:uid="{00000000-0005-0000-0000-00006A060000}"/>
    <cellStyle name="Comma 2 3 3 2 2 4 2" xfId="11569" xr:uid="{00000000-0005-0000-0000-00006B060000}"/>
    <cellStyle name="Comma 2 3 3 2 2 4 2 2" xfId="25861" xr:uid="{00000000-0005-0000-0000-00006C060000}"/>
    <cellStyle name="Comma 2 3 3 2 2 4 2 2 2" xfId="54443" xr:uid="{00000000-0005-0000-0000-00006D060000}"/>
    <cellStyle name="Comma 2 3 3 2 2 4 2 3" xfId="40154" xr:uid="{00000000-0005-0000-0000-00006E060000}"/>
    <cellStyle name="Comma 2 3 3 2 2 4 3" xfId="18717" xr:uid="{00000000-0005-0000-0000-00006F060000}"/>
    <cellStyle name="Comma 2 3 3 2 2 4 3 2" xfId="47299" xr:uid="{00000000-0005-0000-0000-000070060000}"/>
    <cellStyle name="Comma 2 3 3 2 2 4 4" xfId="33010" xr:uid="{00000000-0005-0000-0000-000071060000}"/>
    <cellStyle name="Comma 2 3 3 2 2 5" xfId="7998" xr:uid="{00000000-0005-0000-0000-000072060000}"/>
    <cellStyle name="Comma 2 3 3 2 2 5 2" xfId="22290" xr:uid="{00000000-0005-0000-0000-000073060000}"/>
    <cellStyle name="Comma 2 3 3 2 2 5 2 2" xfId="50872" xr:uid="{00000000-0005-0000-0000-000074060000}"/>
    <cellStyle name="Comma 2 3 3 2 2 5 3" xfId="36583" xr:uid="{00000000-0005-0000-0000-000075060000}"/>
    <cellStyle name="Comma 2 3 3 2 2 6" xfId="15146" xr:uid="{00000000-0005-0000-0000-000076060000}"/>
    <cellStyle name="Comma 2 3 3 2 2 6 2" xfId="43728" xr:uid="{00000000-0005-0000-0000-000077060000}"/>
    <cellStyle name="Comma 2 3 3 2 2 7" xfId="29439" xr:uid="{00000000-0005-0000-0000-000078060000}"/>
    <cellStyle name="Comma 2 3 3 2 3" xfId="1277" xr:uid="{00000000-0005-0000-0000-000079060000}"/>
    <cellStyle name="Comma 2 3 3 2 3 2" xfId="1889" xr:uid="{00000000-0005-0000-0000-00007A060000}"/>
    <cellStyle name="Comma 2 3 3 2 3 2 2" xfId="5463" xr:uid="{00000000-0005-0000-0000-00007B060000}"/>
    <cellStyle name="Comma 2 3 3 2 3 2 2 2" xfId="12621" xr:uid="{00000000-0005-0000-0000-00007C060000}"/>
    <cellStyle name="Comma 2 3 3 2 3 2 2 2 2" xfId="26913" xr:uid="{00000000-0005-0000-0000-00007D060000}"/>
    <cellStyle name="Comma 2 3 3 2 3 2 2 2 2 2" xfId="55495" xr:uid="{00000000-0005-0000-0000-00007E060000}"/>
    <cellStyle name="Comma 2 3 3 2 3 2 2 2 3" xfId="41206" xr:uid="{00000000-0005-0000-0000-00007F060000}"/>
    <cellStyle name="Comma 2 3 3 2 3 2 2 3" xfId="19769" xr:uid="{00000000-0005-0000-0000-000080060000}"/>
    <cellStyle name="Comma 2 3 3 2 3 2 2 3 2" xfId="48351" xr:uid="{00000000-0005-0000-0000-000081060000}"/>
    <cellStyle name="Comma 2 3 3 2 3 2 2 4" xfId="34062" xr:uid="{00000000-0005-0000-0000-000082060000}"/>
    <cellStyle name="Comma 2 3 3 2 3 2 3" xfId="9050" xr:uid="{00000000-0005-0000-0000-000083060000}"/>
    <cellStyle name="Comma 2 3 3 2 3 2 3 2" xfId="23342" xr:uid="{00000000-0005-0000-0000-000084060000}"/>
    <cellStyle name="Comma 2 3 3 2 3 2 3 2 2" xfId="51924" xr:uid="{00000000-0005-0000-0000-000085060000}"/>
    <cellStyle name="Comma 2 3 3 2 3 2 3 3" xfId="37635" xr:uid="{00000000-0005-0000-0000-000086060000}"/>
    <cellStyle name="Comma 2 3 3 2 3 2 4" xfId="16198" xr:uid="{00000000-0005-0000-0000-000087060000}"/>
    <cellStyle name="Comma 2 3 3 2 3 2 4 2" xfId="44780" xr:uid="{00000000-0005-0000-0000-000088060000}"/>
    <cellStyle name="Comma 2 3 3 2 3 2 5" xfId="30491" xr:uid="{00000000-0005-0000-0000-000089060000}"/>
    <cellStyle name="Comma 2 3 3 2 3 3" xfId="4858" xr:uid="{00000000-0005-0000-0000-00008A060000}"/>
    <cellStyle name="Comma 2 3 3 2 3 3 2" xfId="12016" xr:uid="{00000000-0005-0000-0000-00008B060000}"/>
    <cellStyle name="Comma 2 3 3 2 3 3 2 2" xfId="26308" xr:uid="{00000000-0005-0000-0000-00008C060000}"/>
    <cellStyle name="Comma 2 3 3 2 3 3 2 2 2" xfId="54890" xr:uid="{00000000-0005-0000-0000-00008D060000}"/>
    <cellStyle name="Comma 2 3 3 2 3 3 2 3" xfId="40601" xr:uid="{00000000-0005-0000-0000-00008E060000}"/>
    <cellStyle name="Comma 2 3 3 2 3 3 3" xfId="19164" xr:uid="{00000000-0005-0000-0000-00008F060000}"/>
    <cellStyle name="Comma 2 3 3 2 3 3 3 2" xfId="47746" xr:uid="{00000000-0005-0000-0000-000090060000}"/>
    <cellStyle name="Comma 2 3 3 2 3 3 4" xfId="33457" xr:uid="{00000000-0005-0000-0000-000091060000}"/>
    <cellStyle name="Comma 2 3 3 2 3 4" xfId="8445" xr:uid="{00000000-0005-0000-0000-000092060000}"/>
    <cellStyle name="Comma 2 3 3 2 3 4 2" xfId="22737" xr:uid="{00000000-0005-0000-0000-000093060000}"/>
    <cellStyle name="Comma 2 3 3 2 3 4 2 2" xfId="51319" xr:uid="{00000000-0005-0000-0000-000094060000}"/>
    <cellStyle name="Comma 2 3 3 2 3 4 3" xfId="37030" xr:uid="{00000000-0005-0000-0000-000095060000}"/>
    <cellStyle name="Comma 2 3 3 2 3 5" xfId="15593" xr:uid="{00000000-0005-0000-0000-000096060000}"/>
    <cellStyle name="Comma 2 3 3 2 3 5 2" xfId="44175" xr:uid="{00000000-0005-0000-0000-000097060000}"/>
    <cellStyle name="Comma 2 3 3 2 3 6" xfId="29886" xr:uid="{00000000-0005-0000-0000-000098060000}"/>
    <cellStyle name="Comma 2 3 3 2 4" xfId="1886" xr:uid="{00000000-0005-0000-0000-000099060000}"/>
    <cellStyle name="Comma 2 3 3 2 4 2" xfId="5460" xr:uid="{00000000-0005-0000-0000-00009A060000}"/>
    <cellStyle name="Comma 2 3 3 2 4 2 2" xfId="12618" xr:uid="{00000000-0005-0000-0000-00009B060000}"/>
    <cellStyle name="Comma 2 3 3 2 4 2 2 2" xfId="26910" xr:uid="{00000000-0005-0000-0000-00009C060000}"/>
    <cellStyle name="Comma 2 3 3 2 4 2 2 2 2" xfId="55492" xr:uid="{00000000-0005-0000-0000-00009D060000}"/>
    <cellStyle name="Comma 2 3 3 2 4 2 2 3" xfId="41203" xr:uid="{00000000-0005-0000-0000-00009E060000}"/>
    <cellStyle name="Comma 2 3 3 2 4 2 3" xfId="19766" xr:uid="{00000000-0005-0000-0000-00009F060000}"/>
    <cellStyle name="Comma 2 3 3 2 4 2 3 2" xfId="48348" xr:uid="{00000000-0005-0000-0000-0000A0060000}"/>
    <cellStyle name="Comma 2 3 3 2 4 2 4" xfId="34059" xr:uid="{00000000-0005-0000-0000-0000A1060000}"/>
    <cellStyle name="Comma 2 3 3 2 4 3" xfId="9047" xr:uid="{00000000-0005-0000-0000-0000A2060000}"/>
    <cellStyle name="Comma 2 3 3 2 4 3 2" xfId="23339" xr:uid="{00000000-0005-0000-0000-0000A3060000}"/>
    <cellStyle name="Comma 2 3 3 2 4 3 2 2" xfId="51921" xr:uid="{00000000-0005-0000-0000-0000A4060000}"/>
    <cellStyle name="Comma 2 3 3 2 4 3 3" xfId="37632" xr:uid="{00000000-0005-0000-0000-0000A5060000}"/>
    <cellStyle name="Comma 2 3 3 2 4 4" xfId="16195" xr:uid="{00000000-0005-0000-0000-0000A6060000}"/>
    <cellStyle name="Comma 2 3 3 2 4 4 2" xfId="44777" xr:uid="{00000000-0005-0000-0000-0000A7060000}"/>
    <cellStyle name="Comma 2 3 3 2 4 5" xfId="30488" xr:uid="{00000000-0005-0000-0000-0000A8060000}"/>
    <cellStyle name="Comma 2 3 3 2 5" xfId="3964" xr:uid="{00000000-0005-0000-0000-0000A9060000}"/>
    <cellStyle name="Comma 2 3 3 2 5 2" xfId="11123" xr:uid="{00000000-0005-0000-0000-0000AA060000}"/>
    <cellStyle name="Comma 2 3 3 2 5 2 2" xfId="25415" xr:uid="{00000000-0005-0000-0000-0000AB060000}"/>
    <cellStyle name="Comma 2 3 3 2 5 2 2 2" xfId="53997" xr:uid="{00000000-0005-0000-0000-0000AC060000}"/>
    <cellStyle name="Comma 2 3 3 2 5 2 3" xfId="39708" xr:uid="{00000000-0005-0000-0000-0000AD060000}"/>
    <cellStyle name="Comma 2 3 3 2 5 3" xfId="18271" xr:uid="{00000000-0005-0000-0000-0000AE060000}"/>
    <cellStyle name="Comma 2 3 3 2 5 3 2" xfId="46853" xr:uid="{00000000-0005-0000-0000-0000AF060000}"/>
    <cellStyle name="Comma 2 3 3 2 5 4" xfId="32564" xr:uid="{00000000-0005-0000-0000-0000B0060000}"/>
    <cellStyle name="Comma 2 3 3 2 6" xfId="7552" xr:uid="{00000000-0005-0000-0000-0000B1060000}"/>
    <cellStyle name="Comma 2 3 3 2 6 2" xfId="21844" xr:uid="{00000000-0005-0000-0000-0000B2060000}"/>
    <cellStyle name="Comma 2 3 3 2 6 2 2" xfId="50426" xr:uid="{00000000-0005-0000-0000-0000B3060000}"/>
    <cellStyle name="Comma 2 3 3 2 6 3" xfId="36137" xr:uid="{00000000-0005-0000-0000-0000B4060000}"/>
    <cellStyle name="Comma 2 3 3 2 7" xfId="14699" xr:uid="{00000000-0005-0000-0000-0000B5060000}"/>
    <cellStyle name="Comma 2 3 3 2 7 2" xfId="43282" xr:uid="{00000000-0005-0000-0000-0000B6060000}"/>
    <cellStyle name="Comma 2 3 3 2 8" xfId="28992" xr:uid="{00000000-0005-0000-0000-0000B7060000}"/>
    <cellStyle name="Comma 2 3 3 3" xfId="604" xr:uid="{00000000-0005-0000-0000-0000B8060000}"/>
    <cellStyle name="Comma 2 3 3 3 2" xfId="1501" xr:uid="{00000000-0005-0000-0000-0000B9060000}"/>
    <cellStyle name="Comma 2 3 3 3 2 2" xfId="1891" xr:uid="{00000000-0005-0000-0000-0000BA060000}"/>
    <cellStyle name="Comma 2 3 3 3 2 2 2" xfId="5465" xr:uid="{00000000-0005-0000-0000-0000BB060000}"/>
    <cellStyle name="Comma 2 3 3 3 2 2 2 2" xfId="12623" xr:uid="{00000000-0005-0000-0000-0000BC060000}"/>
    <cellStyle name="Comma 2 3 3 3 2 2 2 2 2" xfId="26915" xr:uid="{00000000-0005-0000-0000-0000BD060000}"/>
    <cellStyle name="Comma 2 3 3 3 2 2 2 2 2 2" xfId="55497" xr:uid="{00000000-0005-0000-0000-0000BE060000}"/>
    <cellStyle name="Comma 2 3 3 3 2 2 2 2 3" xfId="41208" xr:uid="{00000000-0005-0000-0000-0000BF060000}"/>
    <cellStyle name="Comma 2 3 3 3 2 2 2 3" xfId="19771" xr:uid="{00000000-0005-0000-0000-0000C0060000}"/>
    <cellStyle name="Comma 2 3 3 3 2 2 2 3 2" xfId="48353" xr:uid="{00000000-0005-0000-0000-0000C1060000}"/>
    <cellStyle name="Comma 2 3 3 3 2 2 2 4" xfId="34064" xr:uid="{00000000-0005-0000-0000-0000C2060000}"/>
    <cellStyle name="Comma 2 3 3 3 2 2 3" xfId="9052" xr:uid="{00000000-0005-0000-0000-0000C3060000}"/>
    <cellStyle name="Comma 2 3 3 3 2 2 3 2" xfId="23344" xr:uid="{00000000-0005-0000-0000-0000C4060000}"/>
    <cellStyle name="Comma 2 3 3 3 2 2 3 2 2" xfId="51926" xr:uid="{00000000-0005-0000-0000-0000C5060000}"/>
    <cellStyle name="Comma 2 3 3 3 2 2 3 3" xfId="37637" xr:uid="{00000000-0005-0000-0000-0000C6060000}"/>
    <cellStyle name="Comma 2 3 3 3 2 2 4" xfId="16200" xr:uid="{00000000-0005-0000-0000-0000C7060000}"/>
    <cellStyle name="Comma 2 3 3 3 2 2 4 2" xfId="44782" xr:uid="{00000000-0005-0000-0000-0000C8060000}"/>
    <cellStyle name="Comma 2 3 3 3 2 2 5" xfId="30493" xr:uid="{00000000-0005-0000-0000-0000C9060000}"/>
    <cellStyle name="Comma 2 3 3 3 2 3" xfId="5081" xr:uid="{00000000-0005-0000-0000-0000CA060000}"/>
    <cellStyle name="Comma 2 3 3 3 2 3 2" xfId="12239" xr:uid="{00000000-0005-0000-0000-0000CB060000}"/>
    <cellStyle name="Comma 2 3 3 3 2 3 2 2" xfId="26531" xr:uid="{00000000-0005-0000-0000-0000CC060000}"/>
    <cellStyle name="Comma 2 3 3 3 2 3 2 2 2" xfId="55113" xr:uid="{00000000-0005-0000-0000-0000CD060000}"/>
    <cellStyle name="Comma 2 3 3 3 2 3 2 3" xfId="40824" xr:uid="{00000000-0005-0000-0000-0000CE060000}"/>
    <cellStyle name="Comma 2 3 3 3 2 3 3" xfId="19387" xr:uid="{00000000-0005-0000-0000-0000CF060000}"/>
    <cellStyle name="Comma 2 3 3 3 2 3 3 2" xfId="47969" xr:uid="{00000000-0005-0000-0000-0000D0060000}"/>
    <cellStyle name="Comma 2 3 3 3 2 3 4" xfId="33680" xr:uid="{00000000-0005-0000-0000-0000D1060000}"/>
    <cellStyle name="Comma 2 3 3 3 2 4" xfId="8668" xr:uid="{00000000-0005-0000-0000-0000D2060000}"/>
    <cellStyle name="Comma 2 3 3 3 2 4 2" xfId="22960" xr:uid="{00000000-0005-0000-0000-0000D3060000}"/>
    <cellStyle name="Comma 2 3 3 3 2 4 2 2" xfId="51542" xr:uid="{00000000-0005-0000-0000-0000D4060000}"/>
    <cellStyle name="Comma 2 3 3 3 2 4 3" xfId="37253" xr:uid="{00000000-0005-0000-0000-0000D5060000}"/>
    <cellStyle name="Comma 2 3 3 3 2 5" xfId="15816" xr:uid="{00000000-0005-0000-0000-0000D6060000}"/>
    <cellStyle name="Comma 2 3 3 3 2 5 2" xfId="44398" xr:uid="{00000000-0005-0000-0000-0000D7060000}"/>
    <cellStyle name="Comma 2 3 3 3 2 6" xfId="30109" xr:uid="{00000000-0005-0000-0000-0000D8060000}"/>
    <cellStyle name="Comma 2 3 3 3 3" xfId="1890" xr:uid="{00000000-0005-0000-0000-0000D9060000}"/>
    <cellStyle name="Comma 2 3 3 3 3 2" xfId="5464" xr:uid="{00000000-0005-0000-0000-0000DA060000}"/>
    <cellStyle name="Comma 2 3 3 3 3 2 2" xfId="12622" xr:uid="{00000000-0005-0000-0000-0000DB060000}"/>
    <cellStyle name="Comma 2 3 3 3 3 2 2 2" xfId="26914" xr:uid="{00000000-0005-0000-0000-0000DC060000}"/>
    <cellStyle name="Comma 2 3 3 3 3 2 2 2 2" xfId="55496" xr:uid="{00000000-0005-0000-0000-0000DD060000}"/>
    <cellStyle name="Comma 2 3 3 3 3 2 2 3" xfId="41207" xr:uid="{00000000-0005-0000-0000-0000DE060000}"/>
    <cellStyle name="Comma 2 3 3 3 3 2 3" xfId="19770" xr:uid="{00000000-0005-0000-0000-0000DF060000}"/>
    <cellStyle name="Comma 2 3 3 3 3 2 3 2" xfId="48352" xr:uid="{00000000-0005-0000-0000-0000E0060000}"/>
    <cellStyle name="Comma 2 3 3 3 3 2 4" xfId="34063" xr:uid="{00000000-0005-0000-0000-0000E1060000}"/>
    <cellStyle name="Comma 2 3 3 3 3 3" xfId="9051" xr:uid="{00000000-0005-0000-0000-0000E2060000}"/>
    <cellStyle name="Comma 2 3 3 3 3 3 2" xfId="23343" xr:uid="{00000000-0005-0000-0000-0000E3060000}"/>
    <cellStyle name="Comma 2 3 3 3 3 3 2 2" xfId="51925" xr:uid="{00000000-0005-0000-0000-0000E4060000}"/>
    <cellStyle name="Comma 2 3 3 3 3 3 3" xfId="37636" xr:uid="{00000000-0005-0000-0000-0000E5060000}"/>
    <cellStyle name="Comma 2 3 3 3 3 4" xfId="16199" xr:uid="{00000000-0005-0000-0000-0000E6060000}"/>
    <cellStyle name="Comma 2 3 3 3 3 4 2" xfId="44781" xr:uid="{00000000-0005-0000-0000-0000E7060000}"/>
    <cellStyle name="Comma 2 3 3 3 3 5" xfId="30492" xr:uid="{00000000-0005-0000-0000-0000E8060000}"/>
    <cellStyle name="Comma 2 3 3 3 4" xfId="4188" xr:uid="{00000000-0005-0000-0000-0000E9060000}"/>
    <cellStyle name="Comma 2 3 3 3 4 2" xfId="11346" xr:uid="{00000000-0005-0000-0000-0000EA060000}"/>
    <cellStyle name="Comma 2 3 3 3 4 2 2" xfId="25638" xr:uid="{00000000-0005-0000-0000-0000EB060000}"/>
    <cellStyle name="Comma 2 3 3 3 4 2 2 2" xfId="54220" xr:uid="{00000000-0005-0000-0000-0000EC060000}"/>
    <cellStyle name="Comma 2 3 3 3 4 2 3" xfId="39931" xr:uid="{00000000-0005-0000-0000-0000ED060000}"/>
    <cellStyle name="Comma 2 3 3 3 4 3" xfId="18494" xr:uid="{00000000-0005-0000-0000-0000EE060000}"/>
    <cellStyle name="Comma 2 3 3 3 4 3 2" xfId="47076" xr:uid="{00000000-0005-0000-0000-0000EF060000}"/>
    <cellStyle name="Comma 2 3 3 3 4 4" xfId="32787" xr:uid="{00000000-0005-0000-0000-0000F0060000}"/>
    <cellStyle name="Comma 2 3 3 3 5" xfId="7775" xr:uid="{00000000-0005-0000-0000-0000F1060000}"/>
    <cellStyle name="Comma 2 3 3 3 5 2" xfId="22067" xr:uid="{00000000-0005-0000-0000-0000F2060000}"/>
    <cellStyle name="Comma 2 3 3 3 5 2 2" xfId="50649" xr:uid="{00000000-0005-0000-0000-0000F3060000}"/>
    <cellStyle name="Comma 2 3 3 3 5 3" xfId="36360" xr:uid="{00000000-0005-0000-0000-0000F4060000}"/>
    <cellStyle name="Comma 2 3 3 3 6" xfId="14923" xr:uid="{00000000-0005-0000-0000-0000F5060000}"/>
    <cellStyle name="Comma 2 3 3 3 6 2" xfId="43505" xr:uid="{00000000-0005-0000-0000-0000F6060000}"/>
    <cellStyle name="Comma 2 3 3 3 7" xfId="29216" xr:uid="{00000000-0005-0000-0000-0000F7060000}"/>
    <cellStyle name="Comma 2 3 3 4" xfId="1054" xr:uid="{00000000-0005-0000-0000-0000F8060000}"/>
    <cellStyle name="Comma 2 3 3 4 2" xfId="1892" xr:uid="{00000000-0005-0000-0000-0000F9060000}"/>
    <cellStyle name="Comma 2 3 3 4 2 2" xfId="5466" xr:uid="{00000000-0005-0000-0000-0000FA060000}"/>
    <cellStyle name="Comma 2 3 3 4 2 2 2" xfId="12624" xr:uid="{00000000-0005-0000-0000-0000FB060000}"/>
    <cellStyle name="Comma 2 3 3 4 2 2 2 2" xfId="26916" xr:uid="{00000000-0005-0000-0000-0000FC060000}"/>
    <cellStyle name="Comma 2 3 3 4 2 2 2 2 2" xfId="55498" xr:uid="{00000000-0005-0000-0000-0000FD060000}"/>
    <cellStyle name="Comma 2 3 3 4 2 2 2 3" xfId="41209" xr:uid="{00000000-0005-0000-0000-0000FE060000}"/>
    <cellStyle name="Comma 2 3 3 4 2 2 3" xfId="19772" xr:uid="{00000000-0005-0000-0000-0000FF060000}"/>
    <cellStyle name="Comma 2 3 3 4 2 2 3 2" xfId="48354" xr:uid="{00000000-0005-0000-0000-000000070000}"/>
    <cellStyle name="Comma 2 3 3 4 2 2 4" xfId="34065" xr:uid="{00000000-0005-0000-0000-000001070000}"/>
    <cellStyle name="Comma 2 3 3 4 2 3" xfId="9053" xr:uid="{00000000-0005-0000-0000-000002070000}"/>
    <cellStyle name="Comma 2 3 3 4 2 3 2" xfId="23345" xr:uid="{00000000-0005-0000-0000-000003070000}"/>
    <cellStyle name="Comma 2 3 3 4 2 3 2 2" xfId="51927" xr:uid="{00000000-0005-0000-0000-000004070000}"/>
    <cellStyle name="Comma 2 3 3 4 2 3 3" xfId="37638" xr:uid="{00000000-0005-0000-0000-000005070000}"/>
    <cellStyle name="Comma 2 3 3 4 2 4" xfId="16201" xr:uid="{00000000-0005-0000-0000-000006070000}"/>
    <cellStyle name="Comma 2 3 3 4 2 4 2" xfId="44783" xr:uid="{00000000-0005-0000-0000-000007070000}"/>
    <cellStyle name="Comma 2 3 3 4 2 5" xfId="30494" xr:uid="{00000000-0005-0000-0000-000008070000}"/>
    <cellStyle name="Comma 2 3 3 4 3" xfId="4635" xr:uid="{00000000-0005-0000-0000-000009070000}"/>
    <cellStyle name="Comma 2 3 3 4 3 2" xfId="11793" xr:uid="{00000000-0005-0000-0000-00000A070000}"/>
    <cellStyle name="Comma 2 3 3 4 3 2 2" xfId="26085" xr:uid="{00000000-0005-0000-0000-00000B070000}"/>
    <cellStyle name="Comma 2 3 3 4 3 2 2 2" xfId="54667" xr:uid="{00000000-0005-0000-0000-00000C070000}"/>
    <cellStyle name="Comma 2 3 3 4 3 2 3" xfId="40378" xr:uid="{00000000-0005-0000-0000-00000D070000}"/>
    <cellStyle name="Comma 2 3 3 4 3 3" xfId="18941" xr:uid="{00000000-0005-0000-0000-00000E070000}"/>
    <cellStyle name="Comma 2 3 3 4 3 3 2" xfId="47523" xr:uid="{00000000-0005-0000-0000-00000F070000}"/>
    <cellStyle name="Comma 2 3 3 4 3 4" xfId="33234" xr:uid="{00000000-0005-0000-0000-000010070000}"/>
    <cellStyle name="Comma 2 3 3 4 4" xfId="8222" xr:uid="{00000000-0005-0000-0000-000011070000}"/>
    <cellStyle name="Comma 2 3 3 4 4 2" xfId="22514" xr:uid="{00000000-0005-0000-0000-000012070000}"/>
    <cellStyle name="Comma 2 3 3 4 4 2 2" xfId="51096" xr:uid="{00000000-0005-0000-0000-000013070000}"/>
    <cellStyle name="Comma 2 3 3 4 4 3" xfId="36807" xr:uid="{00000000-0005-0000-0000-000014070000}"/>
    <cellStyle name="Comma 2 3 3 4 5" xfId="15370" xr:uid="{00000000-0005-0000-0000-000015070000}"/>
    <cellStyle name="Comma 2 3 3 4 5 2" xfId="43952" xr:uid="{00000000-0005-0000-0000-000016070000}"/>
    <cellStyle name="Comma 2 3 3 4 6" xfId="29663" xr:uid="{00000000-0005-0000-0000-000017070000}"/>
    <cellStyle name="Comma 2 3 3 5" xfId="1885" xr:uid="{00000000-0005-0000-0000-000018070000}"/>
    <cellStyle name="Comma 2 3 3 5 2" xfId="5459" xr:uid="{00000000-0005-0000-0000-000019070000}"/>
    <cellStyle name="Comma 2 3 3 5 2 2" xfId="12617" xr:uid="{00000000-0005-0000-0000-00001A070000}"/>
    <cellStyle name="Comma 2 3 3 5 2 2 2" xfId="26909" xr:uid="{00000000-0005-0000-0000-00001B070000}"/>
    <cellStyle name="Comma 2 3 3 5 2 2 2 2" xfId="55491" xr:uid="{00000000-0005-0000-0000-00001C070000}"/>
    <cellStyle name="Comma 2 3 3 5 2 2 3" xfId="41202" xr:uid="{00000000-0005-0000-0000-00001D070000}"/>
    <cellStyle name="Comma 2 3 3 5 2 3" xfId="19765" xr:uid="{00000000-0005-0000-0000-00001E070000}"/>
    <cellStyle name="Comma 2 3 3 5 2 3 2" xfId="48347" xr:uid="{00000000-0005-0000-0000-00001F070000}"/>
    <cellStyle name="Comma 2 3 3 5 2 4" xfId="34058" xr:uid="{00000000-0005-0000-0000-000020070000}"/>
    <cellStyle name="Comma 2 3 3 5 3" xfId="9046" xr:uid="{00000000-0005-0000-0000-000021070000}"/>
    <cellStyle name="Comma 2 3 3 5 3 2" xfId="23338" xr:uid="{00000000-0005-0000-0000-000022070000}"/>
    <cellStyle name="Comma 2 3 3 5 3 2 2" xfId="51920" xr:uid="{00000000-0005-0000-0000-000023070000}"/>
    <cellStyle name="Comma 2 3 3 5 3 3" xfId="37631" xr:uid="{00000000-0005-0000-0000-000024070000}"/>
    <cellStyle name="Comma 2 3 3 5 4" xfId="16194" xr:uid="{00000000-0005-0000-0000-000025070000}"/>
    <cellStyle name="Comma 2 3 3 5 4 2" xfId="44776" xr:uid="{00000000-0005-0000-0000-000026070000}"/>
    <cellStyle name="Comma 2 3 3 5 5" xfId="30487" xr:uid="{00000000-0005-0000-0000-000027070000}"/>
    <cellStyle name="Comma 2 3 3 6" xfId="3741" xr:uid="{00000000-0005-0000-0000-000028070000}"/>
    <cellStyle name="Comma 2 3 3 6 2" xfId="10900" xr:uid="{00000000-0005-0000-0000-000029070000}"/>
    <cellStyle name="Comma 2 3 3 6 2 2" xfId="25192" xr:uid="{00000000-0005-0000-0000-00002A070000}"/>
    <cellStyle name="Comma 2 3 3 6 2 2 2" xfId="53774" xr:uid="{00000000-0005-0000-0000-00002B070000}"/>
    <cellStyle name="Comma 2 3 3 6 2 3" xfId="39485" xr:uid="{00000000-0005-0000-0000-00002C070000}"/>
    <cellStyle name="Comma 2 3 3 6 3" xfId="18048" xr:uid="{00000000-0005-0000-0000-00002D070000}"/>
    <cellStyle name="Comma 2 3 3 6 3 2" xfId="46630" xr:uid="{00000000-0005-0000-0000-00002E070000}"/>
    <cellStyle name="Comma 2 3 3 6 4" xfId="32341" xr:uid="{00000000-0005-0000-0000-00002F070000}"/>
    <cellStyle name="Comma 2 3 3 7" xfId="7329" xr:uid="{00000000-0005-0000-0000-000030070000}"/>
    <cellStyle name="Comma 2 3 3 7 2" xfId="21621" xr:uid="{00000000-0005-0000-0000-000031070000}"/>
    <cellStyle name="Comma 2 3 3 7 2 2" xfId="50203" xr:uid="{00000000-0005-0000-0000-000032070000}"/>
    <cellStyle name="Comma 2 3 3 7 3" xfId="35914" xr:uid="{00000000-0005-0000-0000-000033070000}"/>
    <cellStyle name="Comma 2 3 3 8" xfId="14476" xr:uid="{00000000-0005-0000-0000-000034070000}"/>
    <cellStyle name="Comma 2 3 3 8 2" xfId="43059" xr:uid="{00000000-0005-0000-0000-000035070000}"/>
    <cellStyle name="Comma 2 3 3 9" xfId="28769" xr:uid="{00000000-0005-0000-0000-000036070000}"/>
    <cellStyle name="Comma 2 3 4" xfId="263" xr:uid="{00000000-0005-0000-0000-000037070000}"/>
    <cellStyle name="Comma 2 3 4 2" xfId="715" xr:uid="{00000000-0005-0000-0000-000038070000}"/>
    <cellStyle name="Comma 2 3 4 2 2" xfId="1612" xr:uid="{00000000-0005-0000-0000-000039070000}"/>
    <cellStyle name="Comma 2 3 4 2 2 2" xfId="1895" xr:uid="{00000000-0005-0000-0000-00003A070000}"/>
    <cellStyle name="Comma 2 3 4 2 2 2 2" xfId="5469" xr:uid="{00000000-0005-0000-0000-00003B070000}"/>
    <cellStyle name="Comma 2 3 4 2 2 2 2 2" xfId="12627" xr:uid="{00000000-0005-0000-0000-00003C070000}"/>
    <cellStyle name="Comma 2 3 4 2 2 2 2 2 2" xfId="26919" xr:uid="{00000000-0005-0000-0000-00003D070000}"/>
    <cellStyle name="Comma 2 3 4 2 2 2 2 2 2 2" xfId="55501" xr:uid="{00000000-0005-0000-0000-00003E070000}"/>
    <cellStyle name="Comma 2 3 4 2 2 2 2 2 3" xfId="41212" xr:uid="{00000000-0005-0000-0000-00003F070000}"/>
    <cellStyle name="Comma 2 3 4 2 2 2 2 3" xfId="19775" xr:uid="{00000000-0005-0000-0000-000040070000}"/>
    <cellStyle name="Comma 2 3 4 2 2 2 2 3 2" xfId="48357" xr:uid="{00000000-0005-0000-0000-000041070000}"/>
    <cellStyle name="Comma 2 3 4 2 2 2 2 4" xfId="34068" xr:uid="{00000000-0005-0000-0000-000042070000}"/>
    <cellStyle name="Comma 2 3 4 2 2 2 3" xfId="9056" xr:uid="{00000000-0005-0000-0000-000043070000}"/>
    <cellStyle name="Comma 2 3 4 2 2 2 3 2" xfId="23348" xr:uid="{00000000-0005-0000-0000-000044070000}"/>
    <cellStyle name="Comma 2 3 4 2 2 2 3 2 2" xfId="51930" xr:uid="{00000000-0005-0000-0000-000045070000}"/>
    <cellStyle name="Comma 2 3 4 2 2 2 3 3" xfId="37641" xr:uid="{00000000-0005-0000-0000-000046070000}"/>
    <cellStyle name="Comma 2 3 4 2 2 2 4" xfId="16204" xr:uid="{00000000-0005-0000-0000-000047070000}"/>
    <cellStyle name="Comma 2 3 4 2 2 2 4 2" xfId="44786" xr:uid="{00000000-0005-0000-0000-000048070000}"/>
    <cellStyle name="Comma 2 3 4 2 2 2 5" xfId="30497" xr:uid="{00000000-0005-0000-0000-000049070000}"/>
    <cellStyle name="Comma 2 3 4 2 2 3" xfId="5192" xr:uid="{00000000-0005-0000-0000-00004A070000}"/>
    <cellStyle name="Comma 2 3 4 2 2 3 2" xfId="12350" xr:uid="{00000000-0005-0000-0000-00004B070000}"/>
    <cellStyle name="Comma 2 3 4 2 2 3 2 2" xfId="26642" xr:uid="{00000000-0005-0000-0000-00004C070000}"/>
    <cellStyle name="Comma 2 3 4 2 2 3 2 2 2" xfId="55224" xr:uid="{00000000-0005-0000-0000-00004D070000}"/>
    <cellStyle name="Comma 2 3 4 2 2 3 2 3" xfId="40935" xr:uid="{00000000-0005-0000-0000-00004E070000}"/>
    <cellStyle name="Comma 2 3 4 2 2 3 3" xfId="19498" xr:uid="{00000000-0005-0000-0000-00004F070000}"/>
    <cellStyle name="Comma 2 3 4 2 2 3 3 2" xfId="48080" xr:uid="{00000000-0005-0000-0000-000050070000}"/>
    <cellStyle name="Comma 2 3 4 2 2 3 4" xfId="33791" xr:uid="{00000000-0005-0000-0000-000051070000}"/>
    <cellStyle name="Comma 2 3 4 2 2 4" xfId="8779" xr:uid="{00000000-0005-0000-0000-000052070000}"/>
    <cellStyle name="Comma 2 3 4 2 2 4 2" xfId="23071" xr:uid="{00000000-0005-0000-0000-000053070000}"/>
    <cellStyle name="Comma 2 3 4 2 2 4 2 2" xfId="51653" xr:uid="{00000000-0005-0000-0000-000054070000}"/>
    <cellStyle name="Comma 2 3 4 2 2 4 3" xfId="37364" xr:uid="{00000000-0005-0000-0000-000055070000}"/>
    <cellStyle name="Comma 2 3 4 2 2 5" xfId="15927" xr:uid="{00000000-0005-0000-0000-000056070000}"/>
    <cellStyle name="Comma 2 3 4 2 2 5 2" xfId="44509" xr:uid="{00000000-0005-0000-0000-000057070000}"/>
    <cellStyle name="Comma 2 3 4 2 2 6" xfId="30220" xr:uid="{00000000-0005-0000-0000-000058070000}"/>
    <cellStyle name="Comma 2 3 4 2 3" xfId="1894" xr:uid="{00000000-0005-0000-0000-000059070000}"/>
    <cellStyle name="Comma 2 3 4 2 3 2" xfId="5468" xr:uid="{00000000-0005-0000-0000-00005A070000}"/>
    <cellStyle name="Comma 2 3 4 2 3 2 2" xfId="12626" xr:uid="{00000000-0005-0000-0000-00005B070000}"/>
    <cellStyle name="Comma 2 3 4 2 3 2 2 2" xfId="26918" xr:uid="{00000000-0005-0000-0000-00005C070000}"/>
    <cellStyle name="Comma 2 3 4 2 3 2 2 2 2" xfId="55500" xr:uid="{00000000-0005-0000-0000-00005D070000}"/>
    <cellStyle name="Comma 2 3 4 2 3 2 2 3" xfId="41211" xr:uid="{00000000-0005-0000-0000-00005E070000}"/>
    <cellStyle name="Comma 2 3 4 2 3 2 3" xfId="19774" xr:uid="{00000000-0005-0000-0000-00005F070000}"/>
    <cellStyle name="Comma 2 3 4 2 3 2 3 2" xfId="48356" xr:uid="{00000000-0005-0000-0000-000060070000}"/>
    <cellStyle name="Comma 2 3 4 2 3 2 4" xfId="34067" xr:uid="{00000000-0005-0000-0000-000061070000}"/>
    <cellStyle name="Comma 2 3 4 2 3 3" xfId="9055" xr:uid="{00000000-0005-0000-0000-000062070000}"/>
    <cellStyle name="Comma 2 3 4 2 3 3 2" xfId="23347" xr:uid="{00000000-0005-0000-0000-000063070000}"/>
    <cellStyle name="Comma 2 3 4 2 3 3 2 2" xfId="51929" xr:uid="{00000000-0005-0000-0000-000064070000}"/>
    <cellStyle name="Comma 2 3 4 2 3 3 3" xfId="37640" xr:uid="{00000000-0005-0000-0000-000065070000}"/>
    <cellStyle name="Comma 2 3 4 2 3 4" xfId="16203" xr:uid="{00000000-0005-0000-0000-000066070000}"/>
    <cellStyle name="Comma 2 3 4 2 3 4 2" xfId="44785" xr:uid="{00000000-0005-0000-0000-000067070000}"/>
    <cellStyle name="Comma 2 3 4 2 3 5" xfId="30496" xr:uid="{00000000-0005-0000-0000-000068070000}"/>
    <cellStyle name="Comma 2 3 4 2 4" xfId="4299" xr:uid="{00000000-0005-0000-0000-000069070000}"/>
    <cellStyle name="Comma 2 3 4 2 4 2" xfId="11457" xr:uid="{00000000-0005-0000-0000-00006A070000}"/>
    <cellStyle name="Comma 2 3 4 2 4 2 2" xfId="25749" xr:uid="{00000000-0005-0000-0000-00006B070000}"/>
    <cellStyle name="Comma 2 3 4 2 4 2 2 2" xfId="54331" xr:uid="{00000000-0005-0000-0000-00006C070000}"/>
    <cellStyle name="Comma 2 3 4 2 4 2 3" xfId="40042" xr:uid="{00000000-0005-0000-0000-00006D070000}"/>
    <cellStyle name="Comma 2 3 4 2 4 3" xfId="18605" xr:uid="{00000000-0005-0000-0000-00006E070000}"/>
    <cellStyle name="Comma 2 3 4 2 4 3 2" xfId="47187" xr:uid="{00000000-0005-0000-0000-00006F070000}"/>
    <cellStyle name="Comma 2 3 4 2 4 4" xfId="32898" xr:uid="{00000000-0005-0000-0000-000070070000}"/>
    <cellStyle name="Comma 2 3 4 2 5" xfId="7886" xr:uid="{00000000-0005-0000-0000-000071070000}"/>
    <cellStyle name="Comma 2 3 4 2 5 2" xfId="22178" xr:uid="{00000000-0005-0000-0000-000072070000}"/>
    <cellStyle name="Comma 2 3 4 2 5 2 2" xfId="50760" xr:uid="{00000000-0005-0000-0000-000073070000}"/>
    <cellStyle name="Comma 2 3 4 2 5 3" xfId="36471" xr:uid="{00000000-0005-0000-0000-000074070000}"/>
    <cellStyle name="Comma 2 3 4 2 6" xfId="15034" xr:uid="{00000000-0005-0000-0000-000075070000}"/>
    <cellStyle name="Comma 2 3 4 2 6 2" xfId="43616" xr:uid="{00000000-0005-0000-0000-000076070000}"/>
    <cellStyle name="Comma 2 3 4 2 7" xfId="29327" xr:uid="{00000000-0005-0000-0000-000077070000}"/>
    <cellStyle name="Comma 2 3 4 3" xfId="1165" xr:uid="{00000000-0005-0000-0000-000078070000}"/>
    <cellStyle name="Comma 2 3 4 3 2" xfId="1896" xr:uid="{00000000-0005-0000-0000-000079070000}"/>
    <cellStyle name="Comma 2 3 4 3 2 2" xfId="5470" xr:uid="{00000000-0005-0000-0000-00007A070000}"/>
    <cellStyle name="Comma 2 3 4 3 2 2 2" xfId="12628" xr:uid="{00000000-0005-0000-0000-00007B070000}"/>
    <cellStyle name="Comma 2 3 4 3 2 2 2 2" xfId="26920" xr:uid="{00000000-0005-0000-0000-00007C070000}"/>
    <cellStyle name="Comma 2 3 4 3 2 2 2 2 2" xfId="55502" xr:uid="{00000000-0005-0000-0000-00007D070000}"/>
    <cellStyle name="Comma 2 3 4 3 2 2 2 3" xfId="41213" xr:uid="{00000000-0005-0000-0000-00007E070000}"/>
    <cellStyle name="Comma 2 3 4 3 2 2 3" xfId="19776" xr:uid="{00000000-0005-0000-0000-00007F070000}"/>
    <cellStyle name="Comma 2 3 4 3 2 2 3 2" xfId="48358" xr:uid="{00000000-0005-0000-0000-000080070000}"/>
    <cellStyle name="Comma 2 3 4 3 2 2 4" xfId="34069" xr:uid="{00000000-0005-0000-0000-000081070000}"/>
    <cellStyle name="Comma 2 3 4 3 2 3" xfId="9057" xr:uid="{00000000-0005-0000-0000-000082070000}"/>
    <cellStyle name="Comma 2 3 4 3 2 3 2" xfId="23349" xr:uid="{00000000-0005-0000-0000-000083070000}"/>
    <cellStyle name="Comma 2 3 4 3 2 3 2 2" xfId="51931" xr:uid="{00000000-0005-0000-0000-000084070000}"/>
    <cellStyle name="Comma 2 3 4 3 2 3 3" xfId="37642" xr:uid="{00000000-0005-0000-0000-000085070000}"/>
    <cellStyle name="Comma 2 3 4 3 2 4" xfId="16205" xr:uid="{00000000-0005-0000-0000-000086070000}"/>
    <cellStyle name="Comma 2 3 4 3 2 4 2" xfId="44787" xr:uid="{00000000-0005-0000-0000-000087070000}"/>
    <cellStyle name="Comma 2 3 4 3 2 5" xfId="30498" xr:uid="{00000000-0005-0000-0000-000088070000}"/>
    <cellStyle name="Comma 2 3 4 3 3" xfId="4746" xr:uid="{00000000-0005-0000-0000-000089070000}"/>
    <cellStyle name="Comma 2 3 4 3 3 2" xfId="11904" xr:uid="{00000000-0005-0000-0000-00008A070000}"/>
    <cellStyle name="Comma 2 3 4 3 3 2 2" xfId="26196" xr:uid="{00000000-0005-0000-0000-00008B070000}"/>
    <cellStyle name="Comma 2 3 4 3 3 2 2 2" xfId="54778" xr:uid="{00000000-0005-0000-0000-00008C070000}"/>
    <cellStyle name="Comma 2 3 4 3 3 2 3" xfId="40489" xr:uid="{00000000-0005-0000-0000-00008D070000}"/>
    <cellStyle name="Comma 2 3 4 3 3 3" xfId="19052" xr:uid="{00000000-0005-0000-0000-00008E070000}"/>
    <cellStyle name="Comma 2 3 4 3 3 3 2" xfId="47634" xr:uid="{00000000-0005-0000-0000-00008F070000}"/>
    <cellStyle name="Comma 2 3 4 3 3 4" xfId="33345" xr:uid="{00000000-0005-0000-0000-000090070000}"/>
    <cellStyle name="Comma 2 3 4 3 4" xfId="8333" xr:uid="{00000000-0005-0000-0000-000091070000}"/>
    <cellStyle name="Comma 2 3 4 3 4 2" xfId="22625" xr:uid="{00000000-0005-0000-0000-000092070000}"/>
    <cellStyle name="Comma 2 3 4 3 4 2 2" xfId="51207" xr:uid="{00000000-0005-0000-0000-000093070000}"/>
    <cellStyle name="Comma 2 3 4 3 4 3" xfId="36918" xr:uid="{00000000-0005-0000-0000-000094070000}"/>
    <cellStyle name="Comma 2 3 4 3 5" xfId="15481" xr:uid="{00000000-0005-0000-0000-000095070000}"/>
    <cellStyle name="Comma 2 3 4 3 5 2" xfId="44063" xr:uid="{00000000-0005-0000-0000-000096070000}"/>
    <cellStyle name="Comma 2 3 4 3 6" xfId="29774" xr:uid="{00000000-0005-0000-0000-000097070000}"/>
    <cellStyle name="Comma 2 3 4 4" xfId="1893" xr:uid="{00000000-0005-0000-0000-000098070000}"/>
    <cellStyle name="Comma 2 3 4 4 2" xfId="5467" xr:uid="{00000000-0005-0000-0000-000099070000}"/>
    <cellStyle name="Comma 2 3 4 4 2 2" xfId="12625" xr:uid="{00000000-0005-0000-0000-00009A070000}"/>
    <cellStyle name="Comma 2 3 4 4 2 2 2" xfId="26917" xr:uid="{00000000-0005-0000-0000-00009B070000}"/>
    <cellStyle name="Comma 2 3 4 4 2 2 2 2" xfId="55499" xr:uid="{00000000-0005-0000-0000-00009C070000}"/>
    <cellStyle name="Comma 2 3 4 4 2 2 3" xfId="41210" xr:uid="{00000000-0005-0000-0000-00009D070000}"/>
    <cellStyle name="Comma 2 3 4 4 2 3" xfId="19773" xr:uid="{00000000-0005-0000-0000-00009E070000}"/>
    <cellStyle name="Comma 2 3 4 4 2 3 2" xfId="48355" xr:uid="{00000000-0005-0000-0000-00009F070000}"/>
    <cellStyle name="Comma 2 3 4 4 2 4" xfId="34066" xr:uid="{00000000-0005-0000-0000-0000A0070000}"/>
    <cellStyle name="Comma 2 3 4 4 3" xfId="9054" xr:uid="{00000000-0005-0000-0000-0000A1070000}"/>
    <cellStyle name="Comma 2 3 4 4 3 2" xfId="23346" xr:uid="{00000000-0005-0000-0000-0000A2070000}"/>
    <cellStyle name="Comma 2 3 4 4 3 2 2" xfId="51928" xr:uid="{00000000-0005-0000-0000-0000A3070000}"/>
    <cellStyle name="Comma 2 3 4 4 3 3" xfId="37639" xr:uid="{00000000-0005-0000-0000-0000A4070000}"/>
    <cellStyle name="Comma 2 3 4 4 4" xfId="16202" xr:uid="{00000000-0005-0000-0000-0000A5070000}"/>
    <cellStyle name="Comma 2 3 4 4 4 2" xfId="44784" xr:uid="{00000000-0005-0000-0000-0000A6070000}"/>
    <cellStyle name="Comma 2 3 4 4 5" xfId="30495" xr:uid="{00000000-0005-0000-0000-0000A7070000}"/>
    <cellStyle name="Comma 2 3 4 5" xfId="3852" xr:uid="{00000000-0005-0000-0000-0000A8070000}"/>
    <cellStyle name="Comma 2 3 4 5 2" xfId="11011" xr:uid="{00000000-0005-0000-0000-0000A9070000}"/>
    <cellStyle name="Comma 2 3 4 5 2 2" xfId="25303" xr:uid="{00000000-0005-0000-0000-0000AA070000}"/>
    <cellStyle name="Comma 2 3 4 5 2 2 2" xfId="53885" xr:uid="{00000000-0005-0000-0000-0000AB070000}"/>
    <cellStyle name="Comma 2 3 4 5 2 3" xfId="39596" xr:uid="{00000000-0005-0000-0000-0000AC070000}"/>
    <cellStyle name="Comma 2 3 4 5 3" xfId="18159" xr:uid="{00000000-0005-0000-0000-0000AD070000}"/>
    <cellStyle name="Comma 2 3 4 5 3 2" xfId="46741" xr:uid="{00000000-0005-0000-0000-0000AE070000}"/>
    <cellStyle name="Comma 2 3 4 5 4" xfId="32452" xr:uid="{00000000-0005-0000-0000-0000AF070000}"/>
    <cellStyle name="Comma 2 3 4 6" xfId="7440" xr:uid="{00000000-0005-0000-0000-0000B0070000}"/>
    <cellStyle name="Comma 2 3 4 6 2" xfId="21732" xr:uid="{00000000-0005-0000-0000-0000B1070000}"/>
    <cellStyle name="Comma 2 3 4 6 2 2" xfId="50314" xr:uid="{00000000-0005-0000-0000-0000B2070000}"/>
    <cellStyle name="Comma 2 3 4 6 3" xfId="36025" xr:uid="{00000000-0005-0000-0000-0000B3070000}"/>
    <cellStyle name="Comma 2 3 4 7" xfId="14587" xr:uid="{00000000-0005-0000-0000-0000B4070000}"/>
    <cellStyle name="Comma 2 3 4 7 2" xfId="43170" xr:uid="{00000000-0005-0000-0000-0000B5070000}"/>
    <cellStyle name="Comma 2 3 4 8" xfId="28880" xr:uid="{00000000-0005-0000-0000-0000B6070000}"/>
    <cellStyle name="Comma 2 3 5" xfId="492" xr:uid="{00000000-0005-0000-0000-0000B7070000}"/>
    <cellStyle name="Comma 2 3 5 2" xfId="1389" xr:uid="{00000000-0005-0000-0000-0000B8070000}"/>
    <cellStyle name="Comma 2 3 5 2 2" xfId="1898" xr:uid="{00000000-0005-0000-0000-0000B9070000}"/>
    <cellStyle name="Comma 2 3 5 2 2 2" xfId="5472" xr:uid="{00000000-0005-0000-0000-0000BA070000}"/>
    <cellStyle name="Comma 2 3 5 2 2 2 2" xfId="12630" xr:uid="{00000000-0005-0000-0000-0000BB070000}"/>
    <cellStyle name="Comma 2 3 5 2 2 2 2 2" xfId="26922" xr:uid="{00000000-0005-0000-0000-0000BC070000}"/>
    <cellStyle name="Comma 2 3 5 2 2 2 2 2 2" xfId="55504" xr:uid="{00000000-0005-0000-0000-0000BD070000}"/>
    <cellStyle name="Comma 2 3 5 2 2 2 2 3" xfId="41215" xr:uid="{00000000-0005-0000-0000-0000BE070000}"/>
    <cellStyle name="Comma 2 3 5 2 2 2 3" xfId="19778" xr:uid="{00000000-0005-0000-0000-0000BF070000}"/>
    <cellStyle name="Comma 2 3 5 2 2 2 3 2" xfId="48360" xr:uid="{00000000-0005-0000-0000-0000C0070000}"/>
    <cellStyle name="Comma 2 3 5 2 2 2 4" xfId="34071" xr:uid="{00000000-0005-0000-0000-0000C1070000}"/>
    <cellStyle name="Comma 2 3 5 2 2 3" xfId="9059" xr:uid="{00000000-0005-0000-0000-0000C2070000}"/>
    <cellStyle name="Comma 2 3 5 2 2 3 2" xfId="23351" xr:uid="{00000000-0005-0000-0000-0000C3070000}"/>
    <cellStyle name="Comma 2 3 5 2 2 3 2 2" xfId="51933" xr:uid="{00000000-0005-0000-0000-0000C4070000}"/>
    <cellStyle name="Comma 2 3 5 2 2 3 3" xfId="37644" xr:uid="{00000000-0005-0000-0000-0000C5070000}"/>
    <cellStyle name="Comma 2 3 5 2 2 4" xfId="16207" xr:uid="{00000000-0005-0000-0000-0000C6070000}"/>
    <cellStyle name="Comma 2 3 5 2 2 4 2" xfId="44789" xr:uid="{00000000-0005-0000-0000-0000C7070000}"/>
    <cellStyle name="Comma 2 3 5 2 2 5" xfId="30500" xr:uid="{00000000-0005-0000-0000-0000C8070000}"/>
    <cellStyle name="Comma 2 3 5 2 3" xfId="4969" xr:uid="{00000000-0005-0000-0000-0000C9070000}"/>
    <cellStyle name="Comma 2 3 5 2 3 2" xfId="12127" xr:uid="{00000000-0005-0000-0000-0000CA070000}"/>
    <cellStyle name="Comma 2 3 5 2 3 2 2" xfId="26419" xr:uid="{00000000-0005-0000-0000-0000CB070000}"/>
    <cellStyle name="Comma 2 3 5 2 3 2 2 2" xfId="55001" xr:uid="{00000000-0005-0000-0000-0000CC070000}"/>
    <cellStyle name="Comma 2 3 5 2 3 2 3" xfId="40712" xr:uid="{00000000-0005-0000-0000-0000CD070000}"/>
    <cellStyle name="Comma 2 3 5 2 3 3" xfId="19275" xr:uid="{00000000-0005-0000-0000-0000CE070000}"/>
    <cellStyle name="Comma 2 3 5 2 3 3 2" xfId="47857" xr:uid="{00000000-0005-0000-0000-0000CF070000}"/>
    <cellStyle name="Comma 2 3 5 2 3 4" xfId="33568" xr:uid="{00000000-0005-0000-0000-0000D0070000}"/>
    <cellStyle name="Comma 2 3 5 2 4" xfId="8556" xr:uid="{00000000-0005-0000-0000-0000D1070000}"/>
    <cellStyle name="Comma 2 3 5 2 4 2" xfId="22848" xr:uid="{00000000-0005-0000-0000-0000D2070000}"/>
    <cellStyle name="Comma 2 3 5 2 4 2 2" xfId="51430" xr:uid="{00000000-0005-0000-0000-0000D3070000}"/>
    <cellStyle name="Comma 2 3 5 2 4 3" xfId="37141" xr:uid="{00000000-0005-0000-0000-0000D4070000}"/>
    <cellStyle name="Comma 2 3 5 2 5" xfId="15704" xr:uid="{00000000-0005-0000-0000-0000D5070000}"/>
    <cellStyle name="Comma 2 3 5 2 5 2" xfId="44286" xr:uid="{00000000-0005-0000-0000-0000D6070000}"/>
    <cellStyle name="Comma 2 3 5 2 6" xfId="29997" xr:uid="{00000000-0005-0000-0000-0000D7070000}"/>
    <cellStyle name="Comma 2 3 5 3" xfId="1897" xr:uid="{00000000-0005-0000-0000-0000D8070000}"/>
    <cellStyle name="Comma 2 3 5 3 2" xfId="5471" xr:uid="{00000000-0005-0000-0000-0000D9070000}"/>
    <cellStyle name="Comma 2 3 5 3 2 2" xfId="12629" xr:uid="{00000000-0005-0000-0000-0000DA070000}"/>
    <cellStyle name="Comma 2 3 5 3 2 2 2" xfId="26921" xr:uid="{00000000-0005-0000-0000-0000DB070000}"/>
    <cellStyle name="Comma 2 3 5 3 2 2 2 2" xfId="55503" xr:uid="{00000000-0005-0000-0000-0000DC070000}"/>
    <cellStyle name="Comma 2 3 5 3 2 2 3" xfId="41214" xr:uid="{00000000-0005-0000-0000-0000DD070000}"/>
    <cellStyle name="Comma 2 3 5 3 2 3" xfId="19777" xr:uid="{00000000-0005-0000-0000-0000DE070000}"/>
    <cellStyle name="Comma 2 3 5 3 2 3 2" xfId="48359" xr:uid="{00000000-0005-0000-0000-0000DF070000}"/>
    <cellStyle name="Comma 2 3 5 3 2 4" xfId="34070" xr:uid="{00000000-0005-0000-0000-0000E0070000}"/>
    <cellStyle name="Comma 2 3 5 3 3" xfId="9058" xr:uid="{00000000-0005-0000-0000-0000E1070000}"/>
    <cellStyle name="Comma 2 3 5 3 3 2" xfId="23350" xr:uid="{00000000-0005-0000-0000-0000E2070000}"/>
    <cellStyle name="Comma 2 3 5 3 3 2 2" xfId="51932" xr:uid="{00000000-0005-0000-0000-0000E3070000}"/>
    <cellStyle name="Comma 2 3 5 3 3 3" xfId="37643" xr:uid="{00000000-0005-0000-0000-0000E4070000}"/>
    <cellStyle name="Comma 2 3 5 3 4" xfId="16206" xr:uid="{00000000-0005-0000-0000-0000E5070000}"/>
    <cellStyle name="Comma 2 3 5 3 4 2" xfId="44788" xr:uid="{00000000-0005-0000-0000-0000E6070000}"/>
    <cellStyle name="Comma 2 3 5 3 5" xfId="30499" xr:uid="{00000000-0005-0000-0000-0000E7070000}"/>
    <cellStyle name="Comma 2 3 5 4" xfId="4076" xr:uid="{00000000-0005-0000-0000-0000E8070000}"/>
    <cellStyle name="Comma 2 3 5 4 2" xfId="11234" xr:uid="{00000000-0005-0000-0000-0000E9070000}"/>
    <cellStyle name="Comma 2 3 5 4 2 2" xfId="25526" xr:uid="{00000000-0005-0000-0000-0000EA070000}"/>
    <cellStyle name="Comma 2 3 5 4 2 2 2" xfId="54108" xr:uid="{00000000-0005-0000-0000-0000EB070000}"/>
    <cellStyle name="Comma 2 3 5 4 2 3" xfId="39819" xr:uid="{00000000-0005-0000-0000-0000EC070000}"/>
    <cellStyle name="Comma 2 3 5 4 3" xfId="18382" xr:uid="{00000000-0005-0000-0000-0000ED070000}"/>
    <cellStyle name="Comma 2 3 5 4 3 2" xfId="46964" xr:uid="{00000000-0005-0000-0000-0000EE070000}"/>
    <cellStyle name="Comma 2 3 5 4 4" xfId="32675" xr:uid="{00000000-0005-0000-0000-0000EF070000}"/>
    <cellStyle name="Comma 2 3 5 5" xfId="7663" xr:uid="{00000000-0005-0000-0000-0000F0070000}"/>
    <cellStyle name="Comma 2 3 5 5 2" xfId="21955" xr:uid="{00000000-0005-0000-0000-0000F1070000}"/>
    <cellStyle name="Comma 2 3 5 5 2 2" xfId="50537" xr:uid="{00000000-0005-0000-0000-0000F2070000}"/>
    <cellStyle name="Comma 2 3 5 5 3" xfId="36248" xr:uid="{00000000-0005-0000-0000-0000F3070000}"/>
    <cellStyle name="Comma 2 3 5 6" xfId="14811" xr:uid="{00000000-0005-0000-0000-0000F4070000}"/>
    <cellStyle name="Comma 2 3 5 6 2" xfId="43393" xr:uid="{00000000-0005-0000-0000-0000F5070000}"/>
    <cellStyle name="Comma 2 3 5 7" xfId="29104" xr:uid="{00000000-0005-0000-0000-0000F6070000}"/>
    <cellStyle name="Comma 2 3 6" xfId="941" xr:uid="{00000000-0005-0000-0000-0000F7070000}"/>
    <cellStyle name="Comma 2 3 6 2" xfId="1899" xr:uid="{00000000-0005-0000-0000-0000F8070000}"/>
    <cellStyle name="Comma 2 3 6 2 2" xfId="5473" xr:uid="{00000000-0005-0000-0000-0000F9070000}"/>
    <cellStyle name="Comma 2 3 6 2 2 2" xfId="12631" xr:uid="{00000000-0005-0000-0000-0000FA070000}"/>
    <cellStyle name="Comma 2 3 6 2 2 2 2" xfId="26923" xr:uid="{00000000-0005-0000-0000-0000FB070000}"/>
    <cellStyle name="Comma 2 3 6 2 2 2 2 2" xfId="55505" xr:uid="{00000000-0005-0000-0000-0000FC070000}"/>
    <cellStyle name="Comma 2 3 6 2 2 2 3" xfId="41216" xr:uid="{00000000-0005-0000-0000-0000FD070000}"/>
    <cellStyle name="Comma 2 3 6 2 2 3" xfId="19779" xr:uid="{00000000-0005-0000-0000-0000FE070000}"/>
    <cellStyle name="Comma 2 3 6 2 2 3 2" xfId="48361" xr:uid="{00000000-0005-0000-0000-0000FF070000}"/>
    <cellStyle name="Comma 2 3 6 2 2 4" xfId="34072" xr:uid="{00000000-0005-0000-0000-000000080000}"/>
    <cellStyle name="Comma 2 3 6 2 3" xfId="9060" xr:uid="{00000000-0005-0000-0000-000001080000}"/>
    <cellStyle name="Comma 2 3 6 2 3 2" xfId="23352" xr:uid="{00000000-0005-0000-0000-000002080000}"/>
    <cellStyle name="Comma 2 3 6 2 3 2 2" xfId="51934" xr:uid="{00000000-0005-0000-0000-000003080000}"/>
    <cellStyle name="Comma 2 3 6 2 3 3" xfId="37645" xr:uid="{00000000-0005-0000-0000-000004080000}"/>
    <cellStyle name="Comma 2 3 6 2 4" xfId="16208" xr:uid="{00000000-0005-0000-0000-000005080000}"/>
    <cellStyle name="Comma 2 3 6 2 4 2" xfId="44790" xr:uid="{00000000-0005-0000-0000-000006080000}"/>
    <cellStyle name="Comma 2 3 6 2 5" xfId="30501" xr:uid="{00000000-0005-0000-0000-000007080000}"/>
    <cellStyle name="Comma 2 3 6 3" xfId="4523" xr:uid="{00000000-0005-0000-0000-000008080000}"/>
    <cellStyle name="Comma 2 3 6 3 2" xfId="11681" xr:uid="{00000000-0005-0000-0000-000009080000}"/>
    <cellStyle name="Comma 2 3 6 3 2 2" xfId="25973" xr:uid="{00000000-0005-0000-0000-00000A080000}"/>
    <cellStyle name="Comma 2 3 6 3 2 2 2" xfId="54555" xr:uid="{00000000-0005-0000-0000-00000B080000}"/>
    <cellStyle name="Comma 2 3 6 3 2 3" xfId="40266" xr:uid="{00000000-0005-0000-0000-00000C080000}"/>
    <cellStyle name="Comma 2 3 6 3 3" xfId="18829" xr:uid="{00000000-0005-0000-0000-00000D080000}"/>
    <cellStyle name="Comma 2 3 6 3 3 2" xfId="47411" xr:uid="{00000000-0005-0000-0000-00000E080000}"/>
    <cellStyle name="Comma 2 3 6 3 4" xfId="33122" xr:uid="{00000000-0005-0000-0000-00000F080000}"/>
    <cellStyle name="Comma 2 3 6 4" xfId="8110" xr:uid="{00000000-0005-0000-0000-000010080000}"/>
    <cellStyle name="Comma 2 3 6 4 2" xfId="22402" xr:uid="{00000000-0005-0000-0000-000011080000}"/>
    <cellStyle name="Comma 2 3 6 4 2 2" xfId="50984" xr:uid="{00000000-0005-0000-0000-000012080000}"/>
    <cellStyle name="Comma 2 3 6 4 3" xfId="36695" xr:uid="{00000000-0005-0000-0000-000013080000}"/>
    <cellStyle name="Comma 2 3 6 5" xfId="15258" xr:uid="{00000000-0005-0000-0000-000014080000}"/>
    <cellStyle name="Comma 2 3 6 5 2" xfId="43840" xr:uid="{00000000-0005-0000-0000-000015080000}"/>
    <cellStyle name="Comma 2 3 6 6" xfId="29551" xr:uid="{00000000-0005-0000-0000-000016080000}"/>
    <cellStyle name="Comma 2 3 7" xfId="1868" xr:uid="{00000000-0005-0000-0000-000017080000}"/>
    <cellStyle name="Comma 2 3 7 2" xfId="5442" xr:uid="{00000000-0005-0000-0000-000018080000}"/>
    <cellStyle name="Comma 2 3 7 2 2" xfId="12600" xr:uid="{00000000-0005-0000-0000-000019080000}"/>
    <cellStyle name="Comma 2 3 7 2 2 2" xfId="26892" xr:uid="{00000000-0005-0000-0000-00001A080000}"/>
    <cellStyle name="Comma 2 3 7 2 2 2 2" xfId="55474" xr:uid="{00000000-0005-0000-0000-00001B080000}"/>
    <cellStyle name="Comma 2 3 7 2 2 3" xfId="41185" xr:uid="{00000000-0005-0000-0000-00001C080000}"/>
    <cellStyle name="Comma 2 3 7 2 3" xfId="19748" xr:uid="{00000000-0005-0000-0000-00001D080000}"/>
    <cellStyle name="Comma 2 3 7 2 3 2" xfId="48330" xr:uid="{00000000-0005-0000-0000-00001E080000}"/>
    <cellStyle name="Comma 2 3 7 2 4" xfId="34041" xr:uid="{00000000-0005-0000-0000-00001F080000}"/>
    <cellStyle name="Comma 2 3 7 3" xfId="9029" xr:uid="{00000000-0005-0000-0000-000020080000}"/>
    <cellStyle name="Comma 2 3 7 3 2" xfId="23321" xr:uid="{00000000-0005-0000-0000-000021080000}"/>
    <cellStyle name="Comma 2 3 7 3 2 2" xfId="51903" xr:uid="{00000000-0005-0000-0000-000022080000}"/>
    <cellStyle name="Comma 2 3 7 3 3" xfId="37614" xr:uid="{00000000-0005-0000-0000-000023080000}"/>
    <cellStyle name="Comma 2 3 7 4" xfId="16177" xr:uid="{00000000-0005-0000-0000-000024080000}"/>
    <cellStyle name="Comma 2 3 7 4 2" xfId="44759" xr:uid="{00000000-0005-0000-0000-000025080000}"/>
    <cellStyle name="Comma 2 3 7 5" xfId="30470" xr:uid="{00000000-0005-0000-0000-000026080000}"/>
    <cellStyle name="Comma 2 3 8" xfId="3628" xr:uid="{00000000-0005-0000-0000-000027080000}"/>
    <cellStyle name="Comma 2 3 8 2" xfId="10788" xr:uid="{00000000-0005-0000-0000-000028080000}"/>
    <cellStyle name="Comma 2 3 8 2 2" xfId="25080" xr:uid="{00000000-0005-0000-0000-000029080000}"/>
    <cellStyle name="Comma 2 3 8 2 2 2" xfId="53662" xr:uid="{00000000-0005-0000-0000-00002A080000}"/>
    <cellStyle name="Comma 2 3 8 2 3" xfId="39373" xr:uid="{00000000-0005-0000-0000-00002B080000}"/>
    <cellStyle name="Comma 2 3 8 3" xfId="17936" xr:uid="{00000000-0005-0000-0000-00002C080000}"/>
    <cellStyle name="Comma 2 3 8 3 2" xfId="46518" xr:uid="{00000000-0005-0000-0000-00002D080000}"/>
    <cellStyle name="Comma 2 3 8 4" xfId="32229" xr:uid="{00000000-0005-0000-0000-00002E080000}"/>
    <cellStyle name="Comma 2 3 9" xfId="7217" xr:uid="{00000000-0005-0000-0000-00002F080000}"/>
    <cellStyle name="Comma 2 3 9 2" xfId="21509" xr:uid="{00000000-0005-0000-0000-000030080000}"/>
    <cellStyle name="Comma 2 3 9 2 2" xfId="50091" xr:uid="{00000000-0005-0000-0000-000031080000}"/>
    <cellStyle name="Comma 2 3 9 3" xfId="35802" xr:uid="{00000000-0005-0000-0000-000032080000}"/>
    <cellStyle name="Comma 2 4" xfId="86" xr:uid="{00000000-0005-0000-0000-000033080000}"/>
    <cellStyle name="Comma 2 4 10" xfId="28705" xr:uid="{00000000-0005-0000-0000-000034080000}"/>
    <cellStyle name="Comma 2 4 2" xfId="200" xr:uid="{00000000-0005-0000-0000-000035080000}"/>
    <cellStyle name="Comma 2 4 2 2" xfId="426" xr:uid="{00000000-0005-0000-0000-000036080000}"/>
    <cellStyle name="Comma 2 4 2 2 2" xfId="876" xr:uid="{00000000-0005-0000-0000-000037080000}"/>
    <cellStyle name="Comma 2 4 2 2 2 2" xfId="1773" xr:uid="{00000000-0005-0000-0000-000038080000}"/>
    <cellStyle name="Comma 2 4 2 2 2 2 2" xfId="1904" xr:uid="{00000000-0005-0000-0000-000039080000}"/>
    <cellStyle name="Comma 2 4 2 2 2 2 2 2" xfId="5478" xr:uid="{00000000-0005-0000-0000-00003A080000}"/>
    <cellStyle name="Comma 2 4 2 2 2 2 2 2 2" xfId="12636" xr:uid="{00000000-0005-0000-0000-00003B080000}"/>
    <cellStyle name="Comma 2 4 2 2 2 2 2 2 2 2" xfId="26928" xr:uid="{00000000-0005-0000-0000-00003C080000}"/>
    <cellStyle name="Comma 2 4 2 2 2 2 2 2 2 2 2" xfId="55510" xr:uid="{00000000-0005-0000-0000-00003D080000}"/>
    <cellStyle name="Comma 2 4 2 2 2 2 2 2 2 3" xfId="41221" xr:uid="{00000000-0005-0000-0000-00003E080000}"/>
    <cellStyle name="Comma 2 4 2 2 2 2 2 2 3" xfId="19784" xr:uid="{00000000-0005-0000-0000-00003F080000}"/>
    <cellStyle name="Comma 2 4 2 2 2 2 2 2 3 2" xfId="48366" xr:uid="{00000000-0005-0000-0000-000040080000}"/>
    <cellStyle name="Comma 2 4 2 2 2 2 2 2 4" xfId="34077" xr:uid="{00000000-0005-0000-0000-000041080000}"/>
    <cellStyle name="Comma 2 4 2 2 2 2 2 3" xfId="9065" xr:uid="{00000000-0005-0000-0000-000042080000}"/>
    <cellStyle name="Comma 2 4 2 2 2 2 2 3 2" xfId="23357" xr:uid="{00000000-0005-0000-0000-000043080000}"/>
    <cellStyle name="Comma 2 4 2 2 2 2 2 3 2 2" xfId="51939" xr:uid="{00000000-0005-0000-0000-000044080000}"/>
    <cellStyle name="Comma 2 4 2 2 2 2 2 3 3" xfId="37650" xr:uid="{00000000-0005-0000-0000-000045080000}"/>
    <cellStyle name="Comma 2 4 2 2 2 2 2 4" xfId="16213" xr:uid="{00000000-0005-0000-0000-000046080000}"/>
    <cellStyle name="Comma 2 4 2 2 2 2 2 4 2" xfId="44795" xr:uid="{00000000-0005-0000-0000-000047080000}"/>
    <cellStyle name="Comma 2 4 2 2 2 2 2 5" xfId="30506" xr:uid="{00000000-0005-0000-0000-000048080000}"/>
    <cellStyle name="Comma 2 4 2 2 2 2 3" xfId="5353" xr:uid="{00000000-0005-0000-0000-000049080000}"/>
    <cellStyle name="Comma 2 4 2 2 2 2 3 2" xfId="12511" xr:uid="{00000000-0005-0000-0000-00004A080000}"/>
    <cellStyle name="Comma 2 4 2 2 2 2 3 2 2" xfId="26803" xr:uid="{00000000-0005-0000-0000-00004B080000}"/>
    <cellStyle name="Comma 2 4 2 2 2 2 3 2 2 2" xfId="55385" xr:uid="{00000000-0005-0000-0000-00004C080000}"/>
    <cellStyle name="Comma 2 4 2 2 2 2 3 2 3" xfId="41096" xr:uid="{00000000-0005-0000-0000-00004D080000}"/>
    <cellStyle name="Comma 2 4 2 2 2 2 3 3" xfId="19659" xr:uid="{00000000-0005-0000-0000-00004E080000}"/>
    <cellStyle name="Comma 2 4 2 2 2 2 3 3 2" xfId="48241" xr:uid="{00000000-0005-0000-0000-00004F080000}"/>
    <cellStyle name="Comma 2 4 2 2 2 2 3 4" xfId="33952" xr:uid="{00000000-0005-0000-0000-000050080000}"/>
    <cellStyle name="Comma 2 4 2 2 2 2 4" xfId="8940" xr:uid="{00000000-0005-0000-0000-000051080000}"/>
    <cellStyle name="Comma 2 4 2 2 2 2 4 2" xfId="23232" xr:uid="{00000000-0005-0000-0000-000052080000}"/>
    <cellStyle name="Comma 2 4 2 2 2 2 4 2 2" xfId="51814" xr:uid="{00000000-0005-0000-0000-000053080000}"/>
    <cellStyle name="Comma 2 4 2 2 2 2 4 3" xfId="37525" xr:uid="{00000000-0005-0000-0000-000054080000}"/>
    <cellStyle name="Comma 2 4 2 2 2 2 5" xfId="16088" xr:uid="{00000000-0005-0000-0000-000055080000}"/>
    <cellStyle name="Comma 2 4 2 2 2 2 5 2" xfId="44670" xr:uid="{00000000-0005-0000-0000-000056080000}"/>
    <cellStyle name="Comma 2 4 2 2 2 2 6" xfId="30381" xr:uid="{00000000-0005-0000-0000-000057080000}"/>
    <cellStyle name="Comma 2 4 2 2 2 3" xfId="1903" xr:uid="{00000000-0005-0000-0000-000058080000}"/>
    <cellStyle name="Comma 2 4 2 2 2 3 2" xfId="5477" xr:uid="{00000000-0005-0000-0000-000059080000}"/>
    <cellStyle name="Comma 2 4 2 2 2 3 2 2" xfId="12635" xr:uid="{00000000-0005-0000-0000-00005A080000}"/>
    <cellStyle name="Comma 2 4 2 2 2 3 2 2 2" xfId="26927" xr:uid="{00000000-0005-0000-0000-00005B080000}"/>
    <cellStyle name="Comma 2 4 2 2 2 3 2 2 2 2" xfId="55509" xr:uid="{00000000-0005-0000-0000-00005C080000}"/>
    <cellStyle name="Comma 2 4 2 2 2 3 2 2 3" xfId="41220" xr:uid="{00000000-0005-0000-0000-00005D080000}"/>
    <cellStyle name="Comma 2 4 2 2 2 3 2 3" xfId="19783" xr:uid="{00000000-0005-0000-0000-00005E080000}"/>
    <cellStyle name="Comma 2 4 2 2 2 3 2 3 2" xfId="48365" xr:uid="{00000000-0005-0000-0000-00005F080000}"/>
    <cellStyle name="Comma 2 4 2 2 2 3 2 4" xfId="34076" xr:uid="{00000000-0005-0000-0000-000060080000}"/>
    <cellStyle name="Comma 2 4 2 2 2 3 3" xfId="9064" xr:uid="{00000000-0005-0000-0000-000061080000}"/>
    <cellStyle name="Comma 2 4 2 2 2 3 3 2" xfId="23356" xr:uid="{00000000-0005-0000-0000-000062080000}"/>
    <cellStyle name="Comma 2 4 2 2 2 3 3 2 2" xfId="51938" xr:uid="{00000000-0005-0000-0000-000063080000}"/>
    <cellStyle name="Comma 2 4 2 2 2 3 3 3" xfId="37649" xr:uid="{00000000-0005-0000-0000-000064080000}"/>
    <cellStyle name="Comma 2 4 2 2 2 3 4" xfId="16212" xr:uid="{00000000-0005-0000-0000-000065080000}"/>
    <cellStyle name="Comma 2 4 2 2 2 3 4 2" xfId="44794" xr:uid="{00000000-0005-0000-0000-000066080000}"/>
    <cellStyle name="Comma 2 4 2 2 2 3 5" xfId="30505" xr:uid="{00000000-0005-0000-0000-000067080000}"/>
    <cellStyle name="Comma 2 4 2 2 2 4" xfId="4460" xr:uid="{00000000-0005-0000-0000-000068080000}"/>
    <cellStyle name="Comma 2 4 2 2 2 4 2" xfId="11618" xr:uid="{00000000-0005-0000-0000-000069080000}"/>
    <cellStyle name="Comma 2 4 2 2 2 4 2 2" xfId="25910" xr:uid="{00000000-0005-0000-0000-00006A080000}"/>
    <cellStyle name="Comma 2 4 2 2 2 4 2 2 2" xfId="54492" xr:uid="{00000000-0005-0000-0000-00006B080000}"/>
    <cellStyle name="Comma 2 4 2 2 2 4 2 3" xfId="40203" xr:uid="{00000000-0005-0000-0000-00006C080000}"/>
    <cellStyle name="Comma 2 4 2 2 2 4 3" xfId="18766" xr:uid="{00000000-0005-0000-0000-00006D080000}"/>
    <cellStyle name="Comma 2 4 2 2 2 4 3 2" xfId="47348" xr:uid="{00000000-0005-0000-0000-00006E080000}"/>
    <cellStyle name="Comma 2 4 2 2 2 4 4" xfId="33059" xr:uid="{00000000-0005-0000-0000-00006F080000}"/>
    <cellStyle name="Comma 2 4 2 2 2 5" xfId="8047" xr:uid="{00000000-0005-0000-0000-000070080000}"/>
    <cellStyle name="Comma 2 4 2 2 2 5 2" xfId="22339" xr:uid="{00000000-0005-0000-0000-000071080000}"/>
    <cellStyle name="Comma 2 4 2 2 2 5 2 2" xfId="50921" xr:uid="{00000000-0005-0000-0000-000072080000}"/>
    <cellStyle name="Comma 2 4 2 2 2 5 3" xfId="36632" xr:uid="{00000000-0005-0000-0000-000073080000}"/>
    <cellStyle name="Comma 2 4 2 2 2 6" xfId="15195" xr:uid="{00000000-0005-0000-0000-000074080000}"/>
    <cellStyle name="Comma 2 4 2 2 2 6 2" xfId="43777" xr:uid="{00000000-0005-0000-0000-000075080000}"/>
    <cellStyle name="Comma 2 4 2 2 2 7" xfId="29488" xr:uid="{00000000-0005-0000-0000-000076080000}"/>
    <cellStyle name="Comma 2 4 2 2 3" xfId="1326" xr:uid="{00000000-0005-0000-0000-000077080000}"/>
    <cellStyle name="Comma 2 4 2 2 3 2" xfId="1905" xr:uid="{00000000-0005-0000-0000-000078080000}"/>
    <cellStyle name="Comma 2 4 2 2 3 2 2" xfId="5479" xr:uid="{00000000-0005-0000-0000-000079080000}"/>
    <cellStyle name="Comma 2 4 2 2 3 2 2 2" xfId="12637" xr:uid="{00000000-0005-0000-0000-00007A080000}"/>
    <cellStyle name="Comma 2 4 2 2 3 2 2 2 2" xfId="26929" xr:uid="{00000000-0005-0000-0000-00007B080000}"/>
    <cellStyle name="Comma 2 4 2 2 3 2 2 2 2 2" xfId="55511" xr:uid="{00000000-0005-0000-0000-00007C080000}"/>
    <cellStyle name="Comma 2 4 2 2 3 2 2 2 3" xfId="41222" xr:uid="{00000000-0005-0000-0000-00007D080000}"/>
    <cellStyle name="Comma 2 4 2 2 3 2 2 3" xfId="19785" xr:uid="{00000000-0005-0000-0000-00007E080000}"/>
    <cellStyle name="Comma 2 4 2 2 3 2 2 3 2" xfId="48367" xr:uid="{00000000-0005-0000-0000-00007F080000}"/>
    <cellStyle name="Comma 2 4 2 2 3 2 2 4" xfId="34078" xr:uid="{00000000-0005-0000-0000-000080080000}"/>
    <cellStyle name="Comma 2 4 2 2 3 2 3" xfId="9066" xr:uid="{00000000-0005-0000-0000-000081080000}"/>
    <cellStyle name="Comma 2 4 2 2 3 2 3 2" xfId="23358" xr:uid="{00000000-0005-0000-0000-000082080000}"/>
    <cellStyle name="Comma 2 4 2 2 3 2 3 2 2" xfId="51940" xr:uid="{00000000-0005-0000-0000-000083080000}"/>
    <cellStyle name="Comma 2 4 2 2 3 2 3 3" xfId="37651" xr:uid="{00000000-0005-0000-0000-000084080000}"/>
    <cellStyle name="Comma 2 4 2 2 3 2 4" xfId="16214" xr:uid="{00000000-0005-0000-0000-000085080000}"/>
    <cellStyle name="Comma 2 4 2 2 3 2 4 2" xfId="44796" xr:uid="{00000000-0005-0000-0000-000086080000}"/>
    <cellStyle name="Comma 2 4 2 2 3 2 5" xfId="30507" xr:uid="{00000000-0005-0000-0000-000087080000}"/>
    <cellStyle name="Comma 2 4 2 2 3 3" xfId="4907" xr:uid="{00000000-0005-0000-0000-000088080000}"/>
    <cellStyle name="Comma 2 4 2 2 3 3 2" xfId="12065" xr:uid="{00000000-0005-0000-0000-000089080000}"/>
    <cellStyle name="Comma 2 4 2 2 3 3 2 2" xfId="26357" xr:uid="{00000000-0005-0000-0000-00008A080000}"/>
    <cellStyle name="Comma 2 4 2 2 3 3 2 2 2" xfId="54939" xr:uid="{00000000-0005-0000-0000-00008B080000}"/>
    <cellStyle name="Comma 2 4 2 2 3 3 2 3" xfId="40650" xr:uid="{00000000-0005-0000-0000-00008C080000}"/>
    <cellStyle name="Comma 2 4 2 2 3 3 3" xfId="19213" xr:uid="{00000000-0005-0000-0000-00008D080000}"/>
    <cellStyle name="Comma 2 4 2 2 3 3 3 2" xfId="47795" xr:uid="{00000000-0005-0000-0000-00008E080000}"/>
    <cellStyle name="Comma 2 4 2 2 3 3 4" xfId="33506" xr:uid="{00000000-0005-0000-0000-00008F080000}"/>
    <cellStyle name="Comma 2 4 2 2 3 4" xfId="8494" xr:uid="{00000000-0005-0000-0000-000090080000}"/>
    <cellStyle name="Comma 2 4 2 2 3 4 2" xfId="22786" xr:uid="{00000000-0005-0000-0000-000091080000}"/>
    <cellStyle name="Comma 2 4 2 2 3 4 2 2" xfId="51368" xr:uid="{00000000-0005-0000-0000-000092080000}"/>
    <cellStyle name="Comma 2 4 2 2 3 4 3" xfId="37079" xr:uid="{00000000-0005-0000-0000-000093080000}"/>
    <cellStyle name="Comma 2 4 2 2 3 5" xfId="15642" xr:uid="{00000000-0005-0000-0000-000094080000}"/>
    <cellStyle name="Comma 2 4 2 2 3 5 2" xfId="44224" xr:uid="{00000000-0005-0000-0000-000095080000}"/>
    <cellStyle name="Comma 2 4 2 2 3 6" xfId="29935" xr:uid="{00000000-0005-0000-0000-000096080000}"/>
    <cellStyle name="Comma 2 4 2 2 4" xfId="1902" xr:uid="{00000000-0005-0000-0000-000097080000}"/>
    <cellStyle name="Comma 2 4 2 2 4 2" xfId="5476" xr:uid="{00000000-0005-0000-0000-000098080000}"/>
    <cellStyle name="Comma 2 4 2 2 4 2 2" xfId="12634" xr:uid="{00000000-0005-0000-0000-000099080000}"/>
    <cellStyle name="Comma 2 4 2 2 4 2 2 2" xfId="26926" xr:uid="{00000000-0005-0000-0000-00009A080000}"/>
    <cellStyle name="Comma 2 4 2 2 4 2 2 2 2" xfId="55508" xr:uid="{00000000-0005-0000-0000-00009B080000}"/>
    <cellStyle name="Comma 2 4 2 2 4 2 2 3" xfId="41219" xr:uid="{00000000-0005-0000-0000-00009C080000}"/>
    <cellStyle name="Comma 2 4 2 2 4 2 3" xfId="19782" xr:uid="{00000000-0005-0000-0000-00009D080000}"/>
    <cellStyle name="Comma 2 4 2 2 4 2 3 2" xfId="48364" xr:uid="{00000000-0005-0000-0000-00009E080000}"/>
    <cellStyle name="Comma 2 4 2 2 4 2 4" xfId="34075" xr:uid="{00000000-0005-0000-0000-00009F080000}"/>
    <cellStyle name="Comma 2 4 2 2 4 3" xfId="9063" xr:uid="{00000000-0005-0000-0000-0000A0080000}"/>
    <cellStyle name="Comma 2 4 2 2 4 3 2" xfId="23355" xr:uid="{00000000-0005-0000-0000-0000A1080000}"/>
    <cellStyle name="Comma 2 4 2 2 4 3 2 2" xfId="51937" xr:uid="{00000000-0005-0000-0000-0000A2080000}"/>
    <cellStyle name="Comma 2 4 2 2 4 3 3" xfId="37648" xr:uid="{00000000-0005-0000-0000-0000A3080000}"/>
    <cellStyle name="Comma 2 4 2 2 4 4" xfId="16211" xr:uid="{00000000-0005-0000-0000-0000A4080000}"/>
    <cellStyle name="Comma 2 4 2 2 4 4 2" xfId="44793" xr:uid="{00000000-0005-0000-0000-0000A5080000}"/>
    <cellStyle name="Comma 2 4 2 2 4 5" xfId="30504" xr:uid="{00000000-0005-0000-0000-0000A6080000}"/>
    <cellStyle name="Comma 2 4 2 2 5" xfId="4013" xr:uid="{00000000-0005-0000-0000-0000A7080000}"/>
    <cellStyle name="Comma 2 4 2 2 5 2" xfId="11172" xr:uid="{00000000-0005-0000-0000-0000A8080000}"/>
    <cellStyle name="Comma 2 4 2 2 5 2 2" xfId="25464" xr:uid="{00000000-0005-0000-0000-0000A9080000}"/>
    <cellStyle name="Comma 2 4 2 2 5 2 2 2" xfId="54046" xr:uid="{00000000-0005-0000-0000-0000AA080000}"/>
    <cellStyle name="Comma 2 4 2 2 5 2 3" xfId="39757" xr:uid="{00000000-0005-0000-0000-0000AB080000}"/>
    <cellStyle name="Comma 2 4 2 2 5 3" xfId="18320" xr:uid="{00000000-0005-0000-0000-0000AC080000}"/>
    <cellStyle name="Comma 2 4 2 2 5 3 2" xfId="46902" xr:uid="{00000000-0005-0000-0000-0000AD080000}"/>
    <cellStyle name="Comma 2 4 2 2 5 4" xfId="32613" xr:uid="{00000000-0005-0000-0000-0000AE080000}"/>
    <cellStyle name="Comma 2 4 2 2 6" xfId="7601" xr:uid="{00000000-0005-0000-0000-0000AF080000}"/>
    <cellStyle name="Comma 2 4 2 2 6 2" xfId="21893" xr:uid="{00000000-0005-0000-0000-0000B0080000}"/>
    <cellStyle name="Comma 2 4 2 2 6 2 2" xfId="50475" xr:uid="{00000000-0005-0000-0000-0000B1080000}"/>
    <cellStyle name="Comma 2 4 2 2 6 3" xfId="36186" xr:uid="{00000000-0005-0000-0000-0000B2080000}"/>
    <cellStyle name="Comma 2 4 2 2 7" xfId="14748" xr:uid="{00000000-0005-0000-0000-0000B3080000}"/>
    <cellStyle name="Comma 2 4 2 2 7 2" xfId="43331" xr:uid="{00000000-0005-0000-0000-0000B4080000}"/>
    <cellStyle name="Comma 2 4 2 2 8" xfId="29041" xr:uid="{00000000-0005-0000-0000-0000B5080000}"/>
    <cellStyle name="Comma 2 4 2 3" xfId="653" xr:uid="{00000000-0005-0000-0000-0000B6080000}"/>
    <cellStyle name="Comma 2 4 2 3 2" xfId="1550" xr:uid="{00000000-0005-0000-0000-0000B7080000}"/>
    <cellStyle name="Comma 2 4 2 3 2 2" xfId="1907" xr:uid="{00000000-0005-0000-0000-0000B8080000}"/>
    <cellStyle name="Comma 2 4 2 3 2 2 2" xfId="5481" xr:uid="{00000000-0005-0000-0000-0000B9080000}"/>
    <cellStyle name="Comma 2 4 2 3 2 2 2 2" xfId="12639" xr:uid="{00000000-0005-0000-0000-0000BA080000}"/>
    <cellStyle name="Comma 2 4 2 3 2 2 2 2 2" xfId="26931" xr:uid="{00000000-0005-0000-0000-0000BB080000}"/>
    <cellStyle name="Comma 2 4 2 3 2 2 2 2 2 2" xfId="55513" xr:uid="{00000000-0005-0000-0000-0000BC080000}"/>
    <cellStyle name="Comma 2 4 2 3 2 2 2 2 3" xfId="41224" xr:uid="{00000000-0005-0000-0000-0000BD080000}"/>
    <cellStyle name="Comma 2 4 2 3 2 2 2 3" xfId="19787" xr:uid="{00000000-0005-0000-0000-0000BE080000}"/>
    <cellStyle name="Comma 2 4 2 3 2 2 2 3 2" xfId="48369" xr:uid="{00000000-0005-0000-0000-0000BF080000}"/>
    <cellStyle name="Comma 2 4 2 3 2 2 2 4" xfId="34080" xr:uid="{00000000-0005-0000-0000-0000C0080000}"/>
    <cellStyle name="Comma 2 4 2 3 2 2 3" xfId="9068" xr:uid="{00000000-0005-0000-0000-0000C1080000}"/>
    <cellStyle name="Comma 2 4 2 3 2 2 3 2" xfId="23360" xr:uid="{00000000-0005-0000-0000-0000C2080000}"/>
    <cellStyle name="Comma 2 4 2 3 2 2 3 2 2" xfId="51942" xr:uid="{00000000-0005-0000-0000-0000C3080000}"/>
    <cellStyle name="Comma 2 4 2 3 2 2 3 3" xfId="37653" xr:uid="{00000000-0005-0000-0000-0000C4080000}"/>
    <cellStyle name="Comma 2 4 2 3 2 2 4" xfId="16216" xr:uid="{00000000-0005-0000-0000-0000C5080000}"/>
    <cellStyle name="Comma 2 4 2 3 2 2 4 2" xfId="44798" xr:uid="{00000000-0005-0000-0000-0000C6080000}"/>
    <cellStyle name="Comma 2 4 2 3 2 2 5" xfId="30509" xr:uid="{00000000-0005-0000-0000-0000C7080000}"/>
    <cellStyle name="Comma 2 4 2 3 2 3" xfId="5130" xr:uid="{00000000-0005-0000-0000-0000C8080000}"/>
    <cellStyle name="Comma 2 4 2 3 2 3 2" xfId="12288" xr:uid="{00000000-0005-0000-0000-0000C9080000}"/>
    <cellStyle name="Comma 2 4 2 3 2 3 2 2" xfId="26580" xr:uid="{00000000-0005-0000-0000-0000CA080000}"/>
    <cellStyle name="Comma 2 4 2 3 2 3 2 2 2" xfId="55162" xr:uid="{00000000-0005-0000-0000-0000CB080000}"/>
    <cellStyle name="Comma 2 4 2 3 2 3 2 3" xfId="40873" xr:uid="{00000000-0005-0000-0000-0000CC080000}"/>
    <cellStyle name="Comma 2 4 2 3 2 3 3" xfId="19436" xr:uid="{00000000-0005-0000-0000-0000CD080000}"/>
    <cellStyle name="Comma 2 4 2 3 2 3 3 2" xfId="48018" xr:uid="{00000000-0005-0000-0000-0000CE080000}"/>
    <cellStyle name="Comma 2 4 2 3 2 3 4" xfId="33729" xr:uid="{00000000-0005-0000-0000-0000CF080000}"/>
    <cellStyle name="Comma 2 4 2 3 2 4" xfId="8717" xr:uid="{00000000-0005-0000-0000-0000D0080000}"/>
    <cellStyle name="Comma 2 4 2 3 2 4 2" xfId="23009" xr:uid="{00000000-0005-0000-0000-0000D1080000}"/>
    <cellStyle name="Comma 2 4 2 3 2 4 2 2" xfId="51591" xr:uid="{00000000-0005-0000-0000-0000D2080000}"/>
    <cellStyle name="Comma 2 4 2 3 2 4 3" xfId="37302" xr:uid="{00000000-0005-0000-0000-0000D3080000}"/>
    <cellStyle name="Comma 2 4 2 3 2 5" xfId="15865" xr:uid="{00000000-0005-0000-0000-0000D4080000}"/>
    <cellStyle name="Comma 2 4 2 3 2 5 2" xfId="44447" xr:uid="{00000000-0005-0000-0000-0000D5080000}"/>
    <cellStyle name="Comma 2 4 2 3 2 6" xfId="30158" xr:uid="{00000000-0005-0000-0000-0000D6080000}"/>
    <cellStyle name="Comma 2 4 2 3 3" xfId="1906" xr:uid="{00000000-0005-0000-0000-0000D7080000}"/>
    <cellStyle name="Comma 2 4 2 3 3 2" xfId="5480" xr:uid="{00000000-0005-0000-0000-0000D8080000}"/>
    <cellStyle name="Comma 2 4 2 3 3 2 2" xfId="12638" xr:uid="{00000000-0005-0000-0000-0000D9080000}"/>
    <cellStyle name="Comma 2 4 2 3 3 2 2 2" xfId="26930" xr:uid="{00000000-0005-0000-0000-0000DA080000}"/>
    <cellStyle name="Comma 2 4 2 3 3 2 2 2 2" xfId="55512" xr:uid="{00000000-0005-0000-0000-0000DB080000}"/>
    <cellStyle name="Comma 2 4 2 3 3 2 2 3" xfId="41223" xr:uid="{00000000-0005-0000-0000-0000DC080000}"/>
    <cellStyle name="Comma 2 4 2 3 3 2 3" xfId="19786" xr:uid="{00000000-0005-0000-0000-0000DD080000}"/>
    <cellStyle name="Comma 2 4 2 3 3 2 3 2" xfId="48368" xr:uid="{00000000-0005-0000-0000-0000DE080000}"/>
    <cellStyle name="Comma 2 4 2 3 3 2 4" xfId="34079" xr:uid="{00000000-0005-0000-0000-0000DF080000}"/>
    <cellStyle name="Comma 2 4 2 3 3 3" xfId="9067" xr:uid="{00000000-0005-0000-0000-0000E0080000}"/>
    <cellStyle name="Comma 2 4 2 3 3 3 2" xfId="23359" xr:uid="{00000000-0005-0000-0000-0000E1080000}"/>
    <cellStyle name="Comma 2 4 2 3 3 3 2 2" xfId="51941" xr:uid="{00000000-0005-0000-0000-0000E2080000}"/>
    <cellStyle name="Comma 2 4 2 3 3 3 3" xfId="37652" xr:uid="{00000000-0005-0000-0000-0000E3080000}"/>
    <cellStyle name="Comma 2 4 2 3 3 4" xfId="16215" xr:uid="{00000000-0005-0000-0000-0000E4080000}"/>
    <cellStyle name="Comma 2 4 2 3 3 4 2" xfId="44797" xr:uid="{00000000-0005-0000-0000-0000E5080000}"/>
    <cellStyle name="Comma 2 4 2 3 3 5" xfId="30508" xr:uid="{00000000-0005-0000-0000-0000E6080000}"/>
    <cellStyle name="Comma 2 4 2 3 4" xfId="4237" xr:uid="{00000000-0005-0000-0000-0000E7080000}"/>
    <cellStyle name="Comma 2 4 2 3 4 2" xfId="11395" xr:uid="{00000000-0005-0000-0000-0000E8080000}"/>
    <cellStyle name="Comma 2 4 2 3 4 2 2" xfId="25687" xr:uid="{00000000-0005-0000-0000-0000E9080000}"/>
    <cellStyle name="Comma 2 4 2 3 4 2 2 2" xfId="54269" xr:uid="{00000000-0005-0000-0000-0000EA080000}"/>
    <cellStyle name="Comma 2 4 2 3 4 2 3" xfId="39980" xr:uid="{00000000-0005-0000-0000-0000EB080000}"/>
    <cellStyle name="Comma 2 4 2 3 4 3" xfId="18543" xr:uid="{00000000-0005-0000-0000-0000EC080000}"/>
    <cellStyle name="Comma 2 4 2 3 4 3 2" xfId="47125" xr:uid="{00000000-0005-0000-0000-0000ED080000}"/>
    <cellStyle name="Comma 2 4 2 3 4 4" xfId="32836" xr:uid="{00000000-0005-0000-0000-0000EE080000}"/>
    <cellStyle name="Comma 2 4 2 3 5" xfId="7824" xr:uid="{00000000-0005-0000-0000-0000EF080000}"/>
    <cellStyle name="Comma 2 4 2 3 5 2" xfId="22116" xr:uid="{00000000-0005-0000-0000-0000F0080000}"/>
    <cellStyle name="Comma 2 4 2 3 5 2 2" xfId="50698" xr:uid="{00000000-0005-0000-0000-0000F1080000}"/>
    <cellStyle name="Comma 2 4 2 3 5 3" xfId="36409" xr:uid="{00000000-0005-0000-0000-0000F2080000}"/>
    <cellStyle name="Comma 2 4 2 3 6" xfId="14972" xr:uid="{00000000-0005-0000-0000-0000F3080000}"/>
    <cellStyle name="Comma 2 4 2 3 6 2" xfId="43554" xr:uid="{00000000-0005-0000-0000-0000F4080000}"/>
    <cellStyle name="Comma 2 4 2 3 7" xfId="29265" xr:uid="{00000000-0005-0000-0000-0000F5080000}"/>
    <cellStyle name="Comma 2 4 2 4" xfId="1103" xr:uid="{00000000-0005-0000-0000-0000F6080000}"/>
    <cellStyle name="Comma 2 4 2 4 2" xfId="1908" xr:uid="{00000000-0005-0000-0000-0000F7080000}"/>
    <cellStyle name="Comma 2 4 2 4 2 2" xfId="5482" xr:uid="{00000000-0005-0000-0000-0000F8080000}"/>
    <cellStyle name="Comma 2 4 2 4 2 2 2" xfId="12640" xr:uid="{00000000-0005-0000-0000-0000F9080000}"/>
    <cellStyle name="Comma 2 4 2 4 2 2 2 2" xfId="26932" xr:uid="{00000000-0005-0000-0000-0000FA080000}"/>
    <cellStyle name="Comma 2 4 2 4 2 2 2 2 2" xfId="55514" xr:uid="{00000000-0005-0000-0000-0000FB080000}"/>
    <cellStyle name="Comma 2 4 2 4 2 2 2 3" xfId="41225" xr:uid="{00000000-0005-0000-0000-0000FC080000}"/>
    <cellStyle name="Comma 2 4 2 4 2 2 3" xfId="19788" xr:uid="{00000000-0005-0000-0000-0000FD080000}"/>
    <cellStyle name="Comma 2 4 2 4 2 2 3 2" xfId="48370" xr:uid="{00000000-0005-0000-0000-0000FE080000}"/>
    <cellStyle name="Comma 2 4 2 4 2 2 4" xfId="34081" xr:uid="{00000000-0005-0000-0000-0000FF080000}"/>
    <cellStyle name="Comma 2 4 2 4 2 3" xfId="9069" xr:uid="{00000000-0005-0000-0000-000000090000}"/>
    <cellStyle name="Comma 2 4 2 4 2 3 2" xfId="23361" xr:uid="{00000000-0005-0000-0000-000001090000}"/>
    <cellStyle name="Comma 2 4 2 4 2 3 2 2" xfId="51943" xr:uid="{00000000-0005-0000-0000-000002090000}"/>
    <cellStyle name="Comma 2 4 2 4 2 3 3" xfId="37654" xr:uid="{00000000-0005-0000-0000-000003090000}"/>
    <cellStyle name="Comma 2 4 2 4 2 4" xfId="16217" xr:uid="{00000000-0005-0000-0000-000004090000}"/>
    <cellStyle name="Comma 2 4 2 4 2 4 2" xfId="44799" xr:uid="{00000000-0005-0000-0000-000005090000}"/>
    <cellStyle name="Comma 2 4 2 4 2 5" xfId="30510" xr:uid="{00000000-0005-0000-0000-000006090000}"/>
    <cellStyle name="Comma 2 4 2 4 3" xfId="4684" xr:uid="{00000000-0005-0000-0000-000007090000}"/>
    <cellStyle name="Comma 2 4 2 4 3 2" xfId="11842" xr:uid="{00000000-0005-0000-0000-000008090000}"/>
    <cellStyle name="Comma 2 4 2 4 3 2 2" xfId="26134" xr:uid="{00000000-0005-0000-0000-000009090000}"/>
    <cellStyle name="Comma 2 4 2 4 3 2 2 2" xfId="54716" xr:uid="{00000000-0005-0000-0000-00000A090000}"/>
    <cellStyle name="Comma 2 4 2 4 3 2 3" xfId="40427" xr:uid="{00000000-0005-0000-0000-00000B090000}"/>
    <cellStyle name="Comma 2 4 2 4 3 3" xfId="18990" xr:uid="{00000000-0005-0000-0000-00000C090000}"/>
    <cellStyle name="Comma 2 4 2 4 3 3 2" xfId="47572" xr:uid="{00000000-0005-0000-0000-00000D090000}"/>
    <cellStyle name="Comma 2 4 2 4 3 4" xfId="33283" xr:uid="{00000000-0005-0000-0000-00000E090000}"/>
    <cellStyle name="Comma 2 4 2 4 4" xfId="8271" xr:uid="{00000000-0005-0000-0000-00000F090000}"/>
    <cellStyle name="Comma 2 4 2 4 4 2" xfId="22563" xr:uid="{00000000-0005-0000-0000-000010090000}"/>
    <cellStyle name="Comma 2 4 2 4 4 2 2" xfId="51145" xr:uid="{00000000-0005-0000-0000-000011090000}"/>
    <cellStyle name="Comma 2 4 2 4 4 3" xfId="36856" xr:uid="{00000000-0005-0000-0000-000012090000}"/>
    <cellStyle name="Comma 2 4 2 4 5" xfId="15419" xr:uid="{00000000-0005-0000-0000-000013090000}"/>
    <cellStyle name="Comma 2 4 2 4 5 2" xfId="44001" xr:uid="{00000000-0005-0000-0000-000014090000}"/>
    <cellStyle name="Comma 2 4 2 4 6" xfId="29712" xr:uid="{00000000-0005-0000-0000-000015090000}"/>
    <cellStyle name="Comma 2 4 2 5" xfId="1901" xr:uid="{00000000-0005-0000-0000-000016090000}"/>
    <cellStyle name="Comma 2 4 2 5 2" xfId="5475" xr:uid="{00000000-0005-0000-0000-000017090000}"/>
    <cellStyle name="Comma 2 4 2 5 2 2" xfId="12633" xr:uid="{00000000-0005-0000-0000-000018090000}"/>
    <cellStyle name="Comma 2 4 2 5 2 2 2" xfId="26925" xr:uid="{00000000-0005-0000-0000-000019090000}"/>
    <cellStyle name="Comma 2 4 2 5 2 2 2 2" xfId="55507" xr:uid="{00000000-0005-0000-0000-00001A090000}"/>
    <cellStyle name="Comma 2 4 2 5 2 2 3" xfId="41218" xr:uid="{00000000-0005-0000-0000-00001B090000}"/>
    <cellStyle name="Comma 2 4 2 5 2 3" xfId="19781" xr:uid="{00000000-0005-0000-0000-00001C090000}"/>
    <cellStyle name="Comma 2 4 2 5 2 3 2" xfId="48363" xr:uid="{00000000-0005-0000-0000-00001D090000}"/>
    <cellStyle name="Comma 2 4 2 5 2 4" xfId="34074" xr:uid="{00000000-0005-0000-0000-00001E090000}"/>
    <cellStyle name="Comma 2 4 2 5 3" xfId="9062" xr:uid="{00000000-0005-0000-0000-00001F090000}"/>
    <cellStyle name="Comma 2 4 2 5 3 2" xfId="23354" xr:uid="{00000000-0005-0000-0000-000020090000}"/>
    <cellStyle name="Comma 2 4 2 5 3 2 2" xfId="51936" xr:uid="{00000000-0005-0000-0000-000021090000}"/>
    <cellStyle name="Comma 2 4 2 5 3 3" xfId="37647" xr:uid="{00000000-0005-0000-0000-000022090000}"/>
    <cellStyle name="Comma 2 4 2 5 4" xfId="16210" xr:uid="{00000000-0005-0000-0000-000023090000}"/>
    <cellStyle name="Comma 2 4 2 5 4 2" xfId="44792" xr:uid="{00000000-0005-0000-0000-000024090000}"/>
    <cellStyle name="Comma 2 4 2 5 5" xfId="30503" xr:uid="{00000000-0005-0000-0000-000025090000}"/>
    <cellStyle name="Comma 2 4 2 6" xfId="3790" xr:uid="{00000000-0005-0000-0000-000026090000}"/>
    <cellStyle name="Comma 2 4 2 6 2" xfId="10949" xr:uid="{00000000-0005-0000-0000-000027090000}"/>
    <cellStyle name="Comma 2 4 2 6 2 2" xfId="25241" xr:uid="{00000000-0005-0000-0000-000028090000}"/>
    <cellStyle name="Comma 2 4 2 6 2 2 2" xfId="53823" xr:uid="{00000000-0005-0000-0000-000029090000}"/>
    <cellStyle name="Comma 2 4 2 6 2 3" xfId="39534" xr:uid="{00000000-0005-0000-0000-00002A090000}"/>
    <cellStyle name="Comma 2 4 2 6 3" xfId="18097" xr:uid="{00000000-0005-0000-0000-00002B090000}"/>
    <cellStyle name="Comma 2 4 2 6 3 2" xfId="46679" xr:uid="{00000000-0005-0000-0000-00002C090000}"/>
    <cellStyle name="Comma 2 4 2 6 4" xfId="32390" xr:uid="{00000000-0005-0000-0000-00002D090000}"/>
    <cellStyle name="Comma 2 4 2 7" xfId="7378" xr:uid="{00000000-0005-0000-0000-00002E090000}"/>
    <cellStyle name="Comma 2 4 2 7 2" xfId="21670" xr:uid="{00000000-0005-0000-0000-00002F090000}"/>
    <cellStyle name="Comma 2 4 2 7 2 2" xfId="50252" xr:uid="{00000000-0005-0000-0000-000030090000}"/>
    <cellStyle name="Comma 2 4 2 7 3" xfId="35963" xr:uid="{00000000-0005-0000-0000-000031090000}"/>
    <cellStyle name="Comma 2 4 2 8" xfId="14525" xr:uid="{00000000-0005-0000-0000-000032090000}"/>
    <cellStyle name="Comma 2 4 2 8 2" xfId="43108" xr:uid="{00000000-0005-0000-0000-000033090000}"/>
    <cellStyle name="Comma 2 4 2 9" xfId="28818" xr:uid="{00000000-0005-0000-0000-000034090000}"/>
    <cellStyle name="Comma 2 4 3" xfId="312" xr:uid="{00000000-0005-0000-0000-000035090000}"/>
    <cellStyle name="Comma 2 4 3 2" xfId="764" xr:uid="{00000000-0005-0000-0000-000036090000}"/>
    <cellStyle name="Comma 2 4 3 2 2" xfId="1661" xr:uid="{00000000-0005-0000-0000-000037090000}"/>
    <cellStyle name="Comma 2 4 3 2 2 2" xfId="1911" xr:uid="{00000000-0005-0000-0000-000038090000}"/>
    <cellStyle name="Comma 2 4 3 2 2 2 2" xfId="5485" xr:uid="{00000000-0005-0000-0000-000039090000}"/>
    <cellStyle name="Comma 2 4 3 2 2 2 2 2" xfId="12643" xr:uid="{00000000-0005-0000-0000-00003A090000}"/>
    <cellStyle name="Comma 2 4 3 2 2 2 2 2 2" xfId="26935" xr:uid="{00000000-0005-0000-0000-00003B090000}"/>
    <cellStyle name="Comma 2 4 3 2 2 2 2 2 2 2" xfId="55517" xr:uid="{00000000-0005-0000-0000-00003C090000}"/>
    <cellStyle name="Comma 2 4 3 2 2 2 2 2 3" xfId="41228" xr:uid="{00000000-0005-0000-0000-00003D090000}"/>
    <cellStyle name="Comma 2 4 3 2 2 2 2 3" xfId="19791" xr:uid="{00000000-0005-0000-0000-00003E090000}"/>
    <cellStyle name="Comma 2 4 3 2 2 2 2 3 2" xfId="48373" xr:uid="{00000000-0005-0000-0000-00003F090000}"/>
    <cellStyle name="Comma 2 4 3 2 2 2 2 4" xfId="34084" xr:uid="{00000000-0005-0000-0000-000040090000}"/>
    <cellStyle name="Comma 2 4 3 2 2 2 3" xfId="9072" xr:uid="{00000000-0005-0000-0000-000041090000}"/>
    <cellStyle name="Comma 2 4 3 2 2 2 3 2" xfId="23364" xr:uid="{00000000-0005-0000-0000-000042090000}"/>
    <cellStyle name="Comma 2 4 3 2 2 2 3 2 2" xfId="51946" xr:uid="{00000000-0005-0000-0000-000043090000}"/>
    <cellStyle name="Comma 2 4 3 2 2 2 3 3" xfId="37657" xr:uid="{00000000-0005-0000-0000-000044090000}"/>
    <cellStyle name="Comma 2 4 3 2 2 2 4" xfId="16220" xr:uid="{00000000-0005-0000-0000-000045090000}"/>
    <cellStyle name="Comma 2 4 3 2 2 2 4 2" xfId="44802" xr:uid="{00000000-0005-0000-0000-000046090000}"/>
    <cellStyle name="Comma 2 4 3 2 2 2 5" xfId="30513" xr:uid="{00000000-0005-0000-0000-000047090000}"/>
    <cellStyle name="Comma 2 4 3 2 2 3" xfId="5241" xr:uid="{00000000-0005-0000-0000-000048090000}"/>
    <cellStyle name="Comma 2 4 3 2 2 3 2" xfId="12399" xr:uid="{00000000-0005-0000-0000-000049090000}"/>
    <cellStyle name="Comma 2 4 3 2 2 3 2 2" xfId="26691" xr:uid="{00000000-0005-0000-0000-00004A090000}"/>
    <cellStyle name="Comma 2 4 3 2 2 3 2 2 2" xfId="55273" xr:uid="{00000000-0005-0000-0000-00004B090000}"/>
    <cellStyle name="Comma 2 4 3 2 2 3 2 3" xfId="40984" xr:uid="{00000000-0005-0000-0000-00004C090000}"/>
    <cellStyle name="Comma 2 4 3 2 2 3 3" xfId="19547" xr:uid="{00000000-0005-0000-0000-00004D090000}"/>
    <cellStyle name="Comma 2 4 3 2 2 3 3 2" xfId="48129" xr:uid="{00000000-0005-0000-0000-00004E090000}"/>
    <cellStyle name="Comma 2 4 3 2 2 3 4" xfId="33840" xr:uid="{00000000-0005-0000-0000-00004F090000}"/>
    <cellStyle name="Comma 2 4 3 2 2 4" xfId="8828" xr:uid="{00000000-0005-0000-0000-000050090000}"/>
    <cellStyle name="Comma 2 4 3 2 2 4 2" xfId="23120" xr:uid="{00000000-0005-0000-0000-000051090000}"/>
    <cellStyle name="Comma 2 4 3 2 2 4 2 2" xfId="51702" xr:uid="{00000000-0005-0000-0000-000052090000}"/>
    <cellStyle name="Comma 2 4 3 2 2 4 3" xfId="37413" xr:uid="{00000000-0005-0000-0000-000053090000}"/>
    <cellStyle name="Comma 2 4 3 2 2 5" xfId="15976" xr:uid="{00000000-0005-0000-0000-000054090000}"/>
    <cellStyle name="Comma 2 4 3 2 2 5 2" xfId="44558" xr:uid="{00000000-0005-0000-0000-000055090000}"/>
    <cellStyle name="Comma 2 4 3 2 2 6" xfId="30269" xr:uid="{00000000-0005-0000-0000-000056090000}"/>
    <cellStyle name="Comma 2 4 3 2 3" xfId="1910" xr:uid="{00000000-0005-0000-0000-000057090000}"/>
    <cellStyle name="Comma 2 4 3 2 3 2" xfId="5484" xr:uid="{00000000-0005-0000-0000-000058090000}"/>
    <cellStyle name="Comma 2 4 3 2 3 2 2" xfId="12642" xr:uid="{00000000-0005-0000-0000-000059090000}"/>
    <cellStyle name="Comma 2 4 3 2 3 2 2 2" xfId="26934" xr:uid="{00000000-0005-0000-0000-00005A090000}"/>
    <cellStyle name="Comma 2 4 3 2 3 2 2 2 2" xfId="55516" xr:uid="{00000000-0005-0000-0000-00005B090000}"/>
    <cellStyle name="Comma 2 4 3 2 3 2 2 3" xfId="41227" xr:uid="{00000000-0005-0000-0000-00005C090000}"/>
    <cellStyle name="Comma 2 4 3 2 3 2 3" xfId="19790" xr:uid="{00000000-0005-0000-0000-00005D090000}"/>
    <cellStyle name="Comma 2 4 3 2 3 2 3 2" xfId="48372" xr:uid="{00000000-0005-0000-0000-00005E090000}"/>
    <cellStyle name="Comma 2 4 3 2 3 2 4" xfId="34083" xr:uid="{00000000-0005-0000-0000-00005F090000}"/>
    <cellStyle name="Comma 2 4 3 2 3 3" xfId="9071" xr:uid="{00000000-0005-0000-0000-000060090000}"/>
    <cellStyle name="Comma 2 4 3 2 3 3 2" xfId="23363" xr:uid="{00000000-0005-0000-0000-000061090000}"/>
    <cellStyle name="Comma 2 4 3 2 3 3 2 2" xfId="51945" xr:uid="{00000000-0005-0000-0000-000062090000}"/>
    <cellStyle name="Comma 2 4 3 2 3 3 3" xfId="37656" xr:uid="{00000000-0005-0000-0000-000063090000}"/>
    <cellStyle name="Comma 2 4 3 2 3 4" xfId="16219" xr:uid="{00000000-0005-0000-0000-000064090000}"/>
    <cellStyle name="Comma 2 4 3 2 3 4 2" xfId="44801" xr:uid="{00000000-0005-0000-0000-000065090000}"/>
    <cellStyle name="Comma 2 4 3 2 3 5" xfId="30512" xr:uid="{00000000-0005-0000-0000-000066090000}"/>
    <cellStyle name="Comma 2 4 3 2 4" xfId="4348" xr:uid="{00000000-0005-0000-0000-000067090000}"/>
    <cellStyle name="Comma 2 4 3 2 4 2" xfId="11506" xr:uid="{00000000-0005-0000-0000-000068090000}"/>
    <cellStyle name="Comma 2 4 3 2 4 2 2" xfId="25798" xr:uid="{00000000-0005-0000-0000-000069090000}"/>
    <cellStyle name="Comma 2 4 3 2 4 2 2 2" xfId="54380" xr:uid="{00000000-0005-0000-0000-00006A090000}"/>
    <cellStyle name="Comma 2 4 3 2 4 2 3" xfId="40091" xr:uid="{00000000-0005-0000-0000-00006B090000}"/>
    <cellStyle name="Comma 2 4 3 2 4 3" xfId="18654" xr:uid="{00000000-0005-0000-0000-00006C090000}"/>
    <cellStyle name="Comma 2 4 3 2 4 3 2" xfId="47236" xr:uid="{00000000-0005-0000-0000-00006D090000}"/>
    <cellStyle name="Comma 2 4 3 2 4 4" xfId="32947" xr:uid="{00000000-0005-0000-0000-00006E090000}"/>
    <cellStyle name="Comma 2 4 3 2 5" xfId="7935" xr:uid="{00000000-0005-0000-0000-00006F090000}"/>
    <cellStyle name="Comma 2 4 3 2 5 2" xfId="22227" xr:uid="{00000000-0005-0000-0000-000070090000}"/>
    <cellStyle name="Comma 2 4 3 2 5 2 2" xfId="50809" xr:uid="{00000000-0005-0000-0000-000071090000}"/>
    <cellStyle name="Comma 2 4 3 2 5 3" xfId="36520" xr:uid="{00000000-0005-0000-0000-000072090000}"/>
    <cellStyle name="Comma 2 4 3 2 6" xfId="15083" xr:uid="{00000000-0005-0000-0000-000073090000}"/>
    <cellStyle name="Comma 2 4 3 2 6 2" xfId="43665" xr:uid="{00000000-0005-0000-0000-000074090000}"/>
    <cellStyle name="Comma 2 4 3 2 7" xfId="29376" xr:uid="{00000000-0005-0000-0000-000075090000}"/>
    <cellStyle name="Comma 2 4 3 3" xfId="1214" xr:uid="{00000000-0005-0000-0000-000076090000}"/>
    <cellStyle name="Comma 2 4 3 3 2" xfId="1912" xr:uid="{00000000-0005-0000-0000-000077090000}"/>
    <cellStyle name="Comma 2 4 3 3 2 2" xfId="5486" xr:uid="{00000000-0005-0000-0000-000078090000}"/>
    <cellStyle name="Comma 2 4 3 3 2 2 2" xfId="12644" xr:uid="{00000000-0005-0000-0000-000079090000}"/>
    <cellStyle name="Comma 2 4 3 3 2 2 2 2" xfId="26936" xr:uid="{00000000-0005-0000-0000-00007A090000}"/>
    <cellStyle name="Comma 2 4 3 3 2 2 2 2 2" xfId="55518" xr:uid="{00000000-0005-0000-0000-00007B090000}"/>
    <cellStyle name="Comma 2 4 3 3 2 2 2 3" xfId="41229" xr:uid="{00000000-0005-0000-0000-00007C090000}"/>
    <cellStyle name="Comma 2 4 3 3 2 2 3" xfId="19792" xr:uid="{00000000-0005-0000-0000-00007D090000}"/>
    <cellStyle name="Comma 2 4 3 3 2 2 3 2" xfId="48374" xr:uid="{00000000-0005-0000-0000-00007E090000}"/>
    <cellStyle name="Comma 2 4 3 3 2 2 4" xfId="34085" xr:uid="{00000000-0005-0000-0000-00007F090000}"/>
    <cellStyle name="Comma 2 4 3 3 2 3" xfId="9073" xr:uid="{00000000-0005-0000-0000-000080090000}"/>
    <cellStyle name="Comma 2 4 3 3 2 3 2" xfId="23365" xr:uid="{00000000-0005-0000-0000-000081090000}"/>
    <cellStyle name="Comma 2 4 3 3 2 3 2 2" xfId="51947" xr:uid="{00000000-0005-0000-0000-000082090000}"/>
    <cellStyle name="Comma 2 4 3 3 2 3 3" xfId="37658" xr:uid="{00000000-0005-0000-0000-000083090000}"/>
    <cellStyle name="Comma 2 4 3 3 2 4" xfId="16221" xr:uid="{00000000-0005-0000-0000-000084090000}"/>
    <cellStyle name="Comma 2 4 3 3 2 4 2" xfId="44803" xr:uid="{00000000-0005-0000-0000-000085090000}"/>
    <cellStyle name="Comma 2 4 3 3 2 5" xfId="30514" xr:uid="{00000000-0005-0000-0000-000086090000}"/>
    <cellStyle name="Comma 2 4 3 3 3" xfId="4795" xr:uid="{00000000-0005-0000-0000-000087090000}"/>
    <cellStyle name="Comma 2 4 3 3 3 2" xfId="11953" xr:uid="{00000000-0005-0000-0000-000088090000}"/>
    <cellStyle name="Comma 2 4 3 3 3 2 2" xfId="26245" xr:uid="{00000000-0005-0000-0000-000089090000}"/>
    <cellStyle name="Comma 2 4 3 3 3 2 2 2" xfId="54827" xr:uid="{00000000-0005-0000-0000-00008A090000}"/>
    <cellStyle name="Comma 2 4 3 3 3 2 3" xfId="40538" xr:uid="{00000000-0005-0000-0000-00008B090000}"/>
    <cellStyle name="Comma 2 4 3 3 3 3" xfId="19101" xr:uid="{00000000-0005-0000-0000-00008C090000}"/>
    <cellStyle name="Comma 2 4 3 3 3 3 2" xfId="47683" xr:uid="{00000000-0005-0000-0000-00008D090000}"/>
    <cellStyle name="Comma 2 4 3 3 3 4" xfId="33394" xr:uid="{00000000-0005-0000-0000-00008E090000}"/>
    <cellStyle name="Comma 2 4 3 3 4" xfId="8382" xr:uid="{00000000-0005-0000-0000-00008F090000}"/>
    <cellStyle name="Comma 2 4 3 3 4 2" xfId="22674" xr:uid="{00000000-0005-0000-0000-000090090000}"/>
    <cellStyle name="Comma 2 4 3 3 4 2 2" xfId="51256" xr:uid="{00000000-0005-0000-0000-000091090000}"/>
    <cellStyle name="Comma 2 4 3 3 4 3" xfId="36967" xr:uid="{00000000-0005-0000-0000-000092090000}"/>
    <cellStyle name="Comma 2 4 3 3 5" xfId="15530" xr:uid="{00000000-0005-0000-0000-000093090000}"/>
    <cellStyle name="Comma 2 4 3 3 5 2" xfId="44112" xr:uid="{00000000-0005-0000-0000-000094090000}"/>
    <cellStyle name="Comma 2 4 3 3 6" xfId="29823" xr:uid="{00000000-0005-0000-0000-000095090000}"/>
    <cellStyle name="Comma 2 4 3 4" xfId="1909" xr:uid="{00000000-0005-0000-0000-000096090000}"/>
    <cellStyle name="Comma 2 4 3 4 2" xfId="5483" xr:uid="{00000000-0005-0000-0000-000097090000}"/>
    <cellStyle name="Comma 2 4 3 4 2 2" xfId="12641" xr:uid="{00000000-0005-0000-0000-000098090000}"/>
    <cellStyle name="Comma 2 4 3 4 2 2 2" xfId="26933" xr:uid="{00000000-0005-0000-0000-000099090000}"/>
    <cellStyle name="Comma 2 4 3 4 2 2 2 2" xfId="55515" xr:uid="{00000000-0005-0000-0000-00009A090000}"/>
    <cellStyle name="Comma 2 4 3 4 2 2 3" xfId="41226" xr:uid="{00000000-0005-0000-0000-00009B090000}"/>
    <cellStyle name="Comma 2 4 3 4 2 3" xfId="19789" xr:uid="{00000000-0005-0000-0000-00009C090000}"/>
    <cellStyle name="Comma 2 4 3 4 2 3 2" xfId="48371" xr:uid="{00000000-0005-0000-0000-00009D090000}"/>
    <cellStyle name="Comma 2 4 3 4 2 4" xfId="34082" xr:uid="{00000000-0005-0000-0000-00009E090000}"/>
    <cellStyle name="Comma 2 4 3 4 3" xfId="9070" xr:uid="{00000000-0005-0000-0000-00009F090000}"/>
    <cellStyle name="Comma 2 4 3 4 3 2" xfId="23362" xr:uid="{00000000-0005-0000-0000-0000A0090000}"/>
    <cellStyle name="Comma 2 4 3 4 3 2 2" xfId="51944" xr:uid="{00000000-0005-0000-0000-0000A1090000}"/>
    <cellStyle name="Comma 2 4 3 4 3 3" xfId="37655" xr:uid="{00000000-0005-0000-0000-0000A2090000}"/>
    <cellStyle name="Comma 2 4 3 4 4" xfId="16218" xr:uid="{00000000-0005-0000-0000-0000A3090000}"/>
    <cellStyle name="Comma 2 4 3 4 4 2" xfId="44800" xr:uid="{00000000-0005-0000-0000-0000A4090000}"/>
    <cellStyle name="Comma 2 4 3 4 5" xfId="30511" xr:uid="{00000000-0005-0000-0000-0000A5090000}"/>
    <cellStyle name="Comma 2 4 3 5" xfId="3901" xr:uid="{00000000-0005-0000-0000-0000A6090000}"/>
    <cellStyle name="Comma 2 4 3 5 2" xfId="11060" xr:uid="{00000000-0005-0000-0000-0000A7090000}"/>
    <cellStyle name="Comma 2 4 3 5 2 2" xfId="25352" xr:uid="{00000000-0005-0000-0000-0000A8090000}"/>
    <cellStyle name="Comma 2 4 3 5 2 2 2" xfId="53934" xr:uid="{00000000-0005-0000-0000-0000A9090000}"/>
    <cellStyle name="Comma 2 4 3 5 2 3" xfId="39645" xr:uid="{00000000-0005-0000-0000-0000AA090000}"/>
    <cellStyle name="Comma 2 4 3 5 3" xfId="18208" xr:uid="{00000000-0005-0000-0000-0000AB090000}"/>
    <cellStyle name="Comma 2 4 3 5 3 2" xfId="46790" xr:uid="{00000000-0005-0000-0000-0000AC090000}"/>
    <cellStyle name="Comma 2 4 3 5 4" xfId="32501" xr:uid="{00000000-0005-0000-0000-0000AD090000}"/>
    <cellStyle name="Comma 2 4 3 6" xfId="7489" xr:uid="{00000000-0005-0000-0000-0000AE090000}"/>
    <cellStyle name="Comma 2 4 3 6 2" xfId="21781" xr:uid="{00000000-0005-0000-0000-0000AF090000}"/>
    <cellStyle name="Comma 2 4 3 6 2 2" xfId="50363" xr:uid="{00000000-0005-0000-0000-0000B0090000}"/>
    <cellStyle name="Comma 2 4 3 6 3" xfId="36074" xr:uid="{00000000-0005-0000-0000-0000B1090000}"/>
    <cellStyle name="Comma 2 4 3 7" xfId="14636" xr:uid="{00000000-0005-0000-0000-0000B2090000}"/>
    <cellStyle name="Comma 2 4 3 7 2" xfId="43219" xr:uid="{00000000-0005-0000-0000-0000B3090000}"/>
    <cellStyle name="Comma 2 4 3 8" xfId="28929" xr:uid="{00000000-0005-0000-0000-0000B4090000}"/>
    <cellStyle name="Comma 2 4 4" xfId="541" xr:uid="{00000000-0005-0000-0000-0000B5090000}"/>
    <cellStyle name="Comma 2 4 4 2" xfId="1438" xr:uid="{00000000-0005-0000-0000-0000B6090000}"/>
    <cellStyle name="Comma 2 4 4 2 2" xfId="1914" xr:uid="{00000000-0005-0000-0000-0000B7090000}"/>
    <cellStyle name="Comma 2 4 4 2 2 2" xfId="5488" xr:uid="{00000000-0005-0000-0000-0000B8090000}"/>
    <cellStyle name="Comma 2 4 4 2 2 2 2" xfId="12646" xr:uid="{00000000-0005-0000-0000-0000B9090000}"/>
    <cellStyle name="Comma 2 4 4 2 2 2 2 2" xfId="26938" xr:uid="{00000000-0005-0000-0000-0000BA090000}"/>
    <cellStyle name="Comma 2 4 4 2 2 2 2 2 2" xfId="55520" xr:uid="{00000000-0005-0000-0000-0000BB090000}"/>
    <cellStyle name="Comma 2 4 4 2 2 2 2 3" xfId="41231" xr:uid="{00000000-0005-0000-0000-0000BC090000}"/>
    <cellStyle name="Comma 2 4 4 2 2 2 3" xfId="19794" xr:uid="{00000000-0005-0000-0000-0000BD090000}"/>
    <cellStyle name="Comma 2 4 4 2 2 2 3 2" xfId="48376" xr:uid="{00000000-0005-0000-0000-0000BE090000}"/>
    <cellStyle name="Comma 2 4 4 2 2 2 4" xfId="34087" xr:uid="{00000000-0005-0000-0000-0000BF090000}"/>
    <cellStyle name="Comma 2 4 4 2 2 3" xfId="9075" xr:uid="{00000000-0005-0000-0000-0000C0090000}"/>
    <cellStyle name="Comma 2 4 4 2 2 3 2" xfId="23367" xr:uid="{00000000-0005-0000-0000-0000C1090000}"/>
    <cellStyle name="Comma 2 4 4 2 2 3 2 2" xfId="51949" xr:uid="{00000000-0005-0000-0000-0000C2090000}"/>
    <cellStyle name="Comma 2 4 4 2 2 3 3" xfId="37660" xr:uid="{00000000-0005-0000-0000-0000C3090000}"/>
    <cellStyle name="Comma 2 4 4 2 2 4" xfId="16223" xr:uid="{00000000-0005-0000-0000-0000C4090000}"/>
    <cellStyle name="Comma 2 4 4 2 2 4 2" xfId="44805" xr:uid="{00000000-0005-0000-0000-0000C5090000}"/>
    <cellStyle name="Comma 2 4 4 2 2 5" xfId="30516" xr:uid="{00000000-0005-0000-0000-0000C6090000}"/>
    <cellStyle name="Comma 2 4 4 2 3" xfId="5018" xr:uid="{00000000-0005-0000-0000-0000C7090000}"/>
    <cellStyle name="Comma 2 4 4 2 3 2" xfId="12176" xr:uid="{00000000-0005-0000-0000-0000C8090000}"/>
    <cellStyle name="Comma 2 4 4 2 3 2 2" xfId="26468" xr:uid="{00000000-0005-0000-0000-0000C9090000}"/>
    <cellStyle name="Comma 2 4 4 2 3 2 2 2" xfId="55050" xr:uid="{00000000-0005-0000-0000-0000CA090000}"/>
    <cellStyle name="Comma 2 4 4 2 3 2 3" xfId="40761" xr:uid="{00000000-0005-0000-0000-0000CB090000}"/>
    <cellStyle name="Comma 2 4 4 2 3 3" xfId="19324" xr:uid="{00000000-0005-0000-0000-0000CC090000}"/>
    <cellStyle name="Comma 2 4 4 2 3 3 2" xfId="47906" xr:uid="{00000000-0005-0000-0000-0000CD090000}"/>
    <cellStyle name="Comma 2 4 4 2 3 4" xfId="33617" xr:uid="{00000000-0005-0000-0000-0000CE090000}"/>
    <cellStyle name="Comma 2 4 4 2 4" xfId="8605" xr:uid="{00000000-0005-0000-0000-0000CF090000}"/>
    <cellStyle name="Comma 2 4 4 2 4 2" xfId="22897" xr:uid="{00000000-0005-0000-0000-0000D0090000}"/>
    <cellStyle name="Comma 2 4 4 2 4 2 2" xfId="51479" xr:uid="{00000000-0005-0000-0000-0000D1090000}"/>
    <cellStyle name="Comma 2 4 4 2 4 3" xfId="37190" xr:uid="{00000000-0005-0000-0000-0000D2090000}"/>
    <cellStyle name="Comma 2 4 4 2 5" xfId="15753" xr:uid="{00000000-0005-0000-0000-0000D3090000}"/>
    <cellStyle name="Comma 2 4 4 2 5 2" xfId="44335" xr:uid="{00000000-0005-0000-0000-0000D4090000}"/>
    <cellStyle name="Comma 2 4 4 2 6" xfId="30046" xr:uid="{00000000-0005-0000-0000-0000D5090000}"/>
    <cellStyle name="Comma 2 4 4 3" xfId="1913" xr:uid="{00000000-0005-0000-0000-0000D6090000}"/>
    <cellStyle name="Comma 2 4 4 3 2" xfId="5487" xr:uid="{00000000-0005-0000-0000-0000D7090000}"/>
    <cellStyle name="Comma 2 4 4 3 2 2" xfId="12645" xr:uid="{00000000-0005-0000-0000-0000D8090000}"/>
    <cellStyle name="Comma 2 4 4 3 2 2 2" xfId="26937" xr:uid="{00000000-0005-0000-0000-0000D9090000}"/>
    <cellStyle name="Comma 2 4 4 3 2 2 2 2" xfId="55519" xr:uid="{00000000-0005-0000-0000-0000DA090000}"/>
    <cellStyle name="Comma 2 4 4 3 2 2 3" xfId="41230" xr:uid="{00000000-0005-0000-0000-0000DB090000}"/>
    <cellStyle name="Comma 2 4 4 3 2 3" xfId="19793" xr:uid="{00000000-0005-0000-0000-0000DC090000}"/>
    <cellStyle name="Comma 2 4 4 3 2 3 2" xfId="48375" xr:uid="{00000000-0005-0000-0000-0000DD090000}"/>
    <cellStyle name="Comma 2 4 4 3 2 4" xfId="34086" xr:uid="{00000000-0005-0000-0000-0000DE090000}"/>
    <cellStyle name="Comma 2 4 4 3 3" xfId="9074" xr:uid="{00000000-0005-0000-0000-0000DF090000}"/>
    <cellStyle name="Comma 2 4 4 3 3 2" xfId="23366" xr:uid="{00000000-0005-0000-0000-0000E0090000}"/>
    <cellStyle name="Comma 2 4 4 3 3 2 2" xfId="51948" xr:uid="{00000000-0005-0000-0000-0000E1090000}"/>
    <cellStyle name="Comma 2 4 4 3 3 3" xfId="37659" xr:uid="{00000000-0005-0000-0000-0000E2090000}"/>
    <cellStyle name="Comma 2 4 4 3 4" xfId="16222" xr:uid="{00000000-0005-0000-0000-0000E3090000}"/>
    <cellStyle name="Comma 2 4 4 3 4 2" xfId="44804" xr:uid="{00000000-0005-0000-0000-0000E4090000}"/>
    <cellStyle name="Comma 2 4 4 3 5" xfId="30515" xr:uid="{00000000-0005-0000-0000-0000E5090000}"/>
    <cellStyle name="Comma 2 4 4 4" xfId="4125" xr:uid="{00000000-0005-0000-0000-0000E6090000}"/>
    <cellStyle name="Comma 2 4 4 4 2" xfId="11283" xr:uid="{00000000-0005-0000-0000-0000E7090000}"/>
    <cellStyle name="Comma 2 4 4 4 2 2" xfId="25575" xr:uid="{00000000-0005-0000-0000-0000E8090000}"/>
    <cellStyle name="Comma 2 4 4 4 2 2 2" xfId="54157" xr:uid="{00000000-0005-0000-0000-0000E9090000}"/>
    <cellStyle name="Comma 2 4 4 4 2 3" xfId="39868" xr:uid="{00000000-0005-0000-0000-0000EA090000}"/>
    <cellStyle name="Comma 2 4 4 4 3" xfId="18431" xr:uid="{00000000-0005-0000-0000-0000EB090000}"/>
    <cellStyle name="Comma 2 4 4 4 3 2" xfId="47013" xr:uid="{00000000-0005-0000-0000-0000EC090000}"/>
    <cellStyle name="Comma 2 4 4 4 4" xfId="32724" xr:uid="{00000000-0005-0000-0000-0000ED090000}"/>
    <cellStyle name="Comma 2 4 4 5" xfId="7712" xr:uid="{00000000-0005-0000-0000-0000EE090000}"/>
    <cellStyle name="Comma 2 4 4 5 2" xfId="22004" xr:uid="{00000000-0005-0000-0000-0000EF090000}"/>
    <cellStyle name="Comma 2 4 4 5 2 2" xfId="50586" xr:uid="{00000000-0005-0000-0000-0000F0090000}"/>
    <cellStyle name="Comma 2 4 4 5 3" xfId="36297" xr:uid="{00000000-0005-0000-0000-0000F1090000}"/>
    <cellStyle name="Comma 2 4 4 6" xfId="14860" xr:uid="{00000000-0005-0000-0000-0000F2090000}"/>
    <cellStyle name="Comma 2 4 4 6 2" xfId="43442" xr:uid="{00000000-0005-0000-0000-0000F3090000}"/>
    <cellStyle name="Comma 2 4 4 7" xfId="29153" xr:uid="{00000000-0005-0000-0000-0000F4090000}"/>
    <cellStyle name="Comma 2 4 5" xfId="990" xr:uid="{00000000-0005-0000-0000-0000F5090000}"/>
    <cellStyle name="Comma 2 4 5 2" xfId="1915" xr:uid="{00000000-0005-0000-0000-0000F6090000}"/>
    <cellStyle name="Comma 2 4 5 2 2" xfId="5489" xr:uid="{00000000-0005-0000-0000-0000F7090000}"/>
    <cellStyle name="Comma 2 4 5 2 2 2" xfId="12647" xr:uid="{00000000-0005-0000-0000-0000F8090000}"/>
    <cellStyle name="Comma 2 4 5 2 2 2 2" xfId="26939" xr:uid="{00000000-0005-0000-0000-0000F9090000}"/>
    <cellStyle name="Comma 2 4 5 2 2 2 2 2" xfId="55521" xr:uid="{00000000-0005-0000-0000-0000FA090000}"/>
    <cellStyle name="Comma 2 4 5 2 2 2 3" xfId="41232" xr:uid="{00000000-0005-0000-0000-0000FB090000}"/>
    <cellStyle name="Comma 2 4 5 2 2 3" xfId="19795" xr:uid="{00000000-0005-0000-0000-0000FC090000}"/>
    <cellStyle name="Comma 2 4 5 2 2 3 2" xfId="48377" xr:uid="{00000000-0005-0000-0000-0000FD090000}"/>
    <cellStyle name="Comma 2 4 5 2 2 4" xfId="34088" xr:uid="{00000000-0005-0000-0000-0000FE090000}"/>
    <cellStyle name="Comma 2 4 5 2 3" xfId="9076" xr:uid="{00000000-0005-0000-0000-0000FF090000}"/>
    <cellStyle name="Comma 2 4 5 2 3 2" xfId="23368" xr:uid="{00000000-0005-0000-0000-0000000A0000}"/>
    <cellStyle name="Comma 2 4 5 2 3 2 2" xfId="51950" xr:uid="{00000000-0005-0000-0000-0000010A0000}"/>
    <cellStyle name="Comma 2 4 5 2 3 3" xfId="37661" xr:uid="{00000000-0005-0000-0000-0000020A0000}"/>
    <cellStyle name="Comma 2 4 5 2 4" xfId="16224" xr:uid="{00000000-0005-0000-0000-0000030A0000}"/>
    <cellStyle name="Comma 2 4 5 2 4 2" xfId="44806" xr:uid="{00000000-0005-0000-0000-0000040A0000}"/>
    <cellStyle name="Comma 2 4 5 2 5" xfId="30517" xr:uid="{00000000-0005-0000-0000-0000050A0000}"/>
    <cellStyle name="Comma 2 4 5 3" xfId="4572" xr:uid="{00000000-0005-0000-0000-0000060A0000}"/>
    <cellStyle name="Comma 2 4 5 3 2" xfId="11730" xr:uid="{00000000-0005-0000-0000-0000070A0000}"/>
    <cellStyle name="Comma 2 4 5 3 2 2" xfId="26022" xr:uid="{00000000-0005-0000-0000-0000080A0000}"/>
    <cellStyle name="Comma 2 4 5 3 2 2 2" xfId="54604" xr:uid="{00000000-0005-0000-0000-0000090A0000}"/>
    <cellStyle name="Comma 2 4 5 3 2 3" xfId="40315" xr:uid="{00000000-0005-0000-0000-00000A0A0000}"/>
    <cellStyle name="Comma 2 4 5 3 3" xfId="18878" xr:uid="{00000000-0005-0000-0000-00000B0A0000}"/>
    <cellStyle name="Comma 2 4 5 3 3 2" xfId="47460" xr:uid="{00000000-0005-0000-0000-00000C0A0000}"/>
    <cellStyle name="Comma 2 4 5 3 4" xfId="33171" xr:uid="{00000000-0005-0000-0000-00000D0A0000}"/>
    <cellStyle name="Comma 2 4 5 4" xfId="8159" xr:uid="{00000000-0005-0000-0000-00000E0A0000}"/>
    <cellStyle name="Comma 2 4 5 4 2" xfId="22451" xr:uid="{00000000-0005-0000-0000-00000F0A0000}"/>
    <cellStyle name="Comma 2 4 5 4 2 2" xfId="51033" xr:uid="{00000000-0005-0000-0000-0000100A0000}"/>
    <cellStyle name="Comma 2 4 5 4 3" xfId="36744" xr:uid="{00000000-0005-0000-0000-0000110A0000}"/>
    <cellStyle name="Comma 2 4 5 5" xfId="15307" xr:uid="{00000000-0005-0000-0000-0000120A0000}"/>
    <cellStyle name="Comma 2 4 5 5 2" xfId="43889" xr:uid="{00000000-0005-0000-0000-0000130A0000}"/>
    <cellStyle name="Comma 2 4 5 6" xfId="29600" xr:uid="{00000000-0005-0000-0000-0000140A0000}"/>
    <cellStyle name="Comma 2 4 6" xfId="1900" xr:uid="{00000000-0005-0000-0000-0000150A0000}"/>
    <cellStyle name="Comma 2 4 6 2" xfId="5474" xr:uid="{00000000-0005-0000-0000-0000160A0000}"/>
    <cellStyle name="Comma 2 4 6 2 2" xfId="12632" xr:uid="{00000000-0005-0000-0000-0000170A0000}"/>
    <cellStyle name="Comma 2 4 6 2 2 2" xfId="26924" xr:uid="{00000000-0005-0000-0000-0000180A0000}"/>
    <cellStyle name="Comma 2 4 6 2 2 2 2" xfId="55506" xr:uid="{00000000-0005-0000-0000-0000190A0000}"/>
    <cellStyle name="Comma 2 4 6 2 2 3" xfId="41217" xr:uid="{00000000-0005-0000-0000-00001A0A0000}"/>
    <cellStyle name="Comma 2 4 6 2 3" xfId="19780" xr:uid="{00000000-0005-0000-0000-00001B0A0000}"/>
    <cellStyle name="Comma 2 4 6 2 3 2" xfId="48362" xr:uid="{00000000-0005-0000-0000-00001C0A0000}"/>
    <cellStyle name="Comma 2 4 6 2 4" xfId="34073" xr:uid="{00000000-0005-0000-0000-00001D0A0000}"/>
    <cellStyle name="Comma 2 4 6 3" xfId="9061" xr:uid="{00000000-0005-0000-0000-00001E0A0000}"/>
    <cellStyle name="Comma 2 4 6 3 2" xfId="23353" xr:uid="{00000000-0005-0000-0000-00001F0A0000}"/>
    <cellStyle name="Comma 2 4 6 3 2 2" xfId="51935" xr:uid="{00000000-0005-0000-0000-0000200A0000}"/>
    <cellStyle name="Comma 2 4 6 3 3" xfId="37646" xr:uid="{00000000-0005-0000-0000-0000210A0000}"/>
    <cellStyle name="Comma 2 4 6 4" xfId="16209" xr:uid="{00000000-0005-0000-0000-0000220A0000}"/>
    <cellStyle name="Comma 2 4 6 4 2" xfId="44791" xr:uid="{00000000-0005-0000-0000-0000230A0000}"/>
    <cellStyle name="Comma 2 4 6 5" xfId="30502" xr:uid="{00000000-0005-0000-0000-0000240A0000}"/>
    <cellStyle name="Comma 2 4 7" xfId="3677" xr:uid="{00000000-0005-0000-0000-0000250A0000}"/>
    <cellStyle name="Comma 2 4 7 2" xfId="10837" xr:uid="{00000000-0005-0000-0000-0000260A0000}"/>
    <cellStyle name="Comma 2 4 7 2 2" xfId="25129" xr:uid="{00000000-0005-0000-0000-0000270A0000}"/>
    <cellStyle name="Comma 2 4 7 2 2 2" xfId="53711" xr:uid="{00000000-0005-0000-0000-0000280A0000}"/>
    <cellStyle name="Comma 2 4 7 2 3" xfId="39422" xr:uid="{00000000-0005-0000-0000-0000290A0000}"/>
    <cellStyle name="Comma 2 4 7 3" xfId="17985" xr:uid="{00000000-0005-0000-0000-00002A0A0000}"/>
    <cellStyle name="Comma 2 4 7 3 2" xfId="46567" xr:uid="{00000000-0005-0000-0000-00002B0A0000}"/>
    <cellStyle name="Comma 2 4 7 4" xfId="32278" xr:uid="{00000000-0005-0000-0000-00002C0A0000}"/>
    <cellStyle name="Comma 2 4 8" xfId="7266" xr:uid="{00000000-0005-0000-0000-00002D0A0000}"/>
    <cellStyle name="Comma 2 4 8 2" xfId="21558" xr:uid="{00000000-0005-0000-0000-00002E0A0000}"/>
    <cellStyle name="Comma 2 4 8 2 2" xfId="50140" xr:uid="{00000000-0005-0000-0000-00002F0A0000}"/>
    <cellStyle name="Comma 2 4 8 3" xfId="35851" xr:uid="{00000000-0005-0000-0000-0000300A0000}"/>
    <cellStyle name="Comma 2 4 9" xfId="14412" xr:uid="{00000000-0005-0000-0000-0000310A0000}"/>
    <cellStyle name="Comma 2 4 9 2" xfId="42996" xr:uid="{00000000-0005-0000-0000-0000320A0000}"/>
    <cellStyle name="Comma 2 5" xfId="149" xr:uid="{00000000-0005-0000-0000-0000330A0000}"/>
    <cellStyle name="Comma 2 5 2" xfId="375" xr:uid="{00000000-0005-0000-0000-0000340A0000}"/>
    <cellStyle name="Comma 2 5 2 2" xfId="825" xr:uid="{00000000-0005-0000-0000-0000350A0000}"/>
    <cellStyle name="Comma 2 5 2 2 2" xfId="1722" xr:uid="{00000000-0005-0000-0000-0000360A0000}"/>
    <cellStyle name="Comma 2 5 2 2 2 2" xfId="1919" xr:uid="{00000000-0005-0000-0000-0000370A0000}"/>
    <cellStyle name="Comma 2 5 2 2 2 2 2" xfId="5493" xr:uid="{00000000-0005-0000-0000-0000380A0000}"/>
    <cellStyle name="Comma 2 5 2 2 2 2 2 2" xfId="12651" xr:uid="{00000000-0005-0000-0000-0000390A0000}"/>
    <cellStyle name="Comma 2 5 2 2 2 2 2 2 2" xfId="26943" xr:uid="{00000000-0005-0000-0000-00003A0A0000}"/>
    <cellStyle name="Comma 2 5 2 2 2 2 2 2 2 2" xfId="55525" xr:uid="{00000000-0005-0000-0000-00003B0A0000}"/>
    <cellStyle name="Comma 2 5 2 2 2 2 2 2 3" xfId="41236" xr:uid="{00000000-0005-0000-0000-00003C0A0000}"/>
    <cellStyle name="Comma 2 5 2 2 2 2 2 3" xfId="19799" xr:uid="{00000000-0005-0000-0000-00003D0A0000}"/>
    <cellStyle name="Comma 2 5 2 2 2 2 2 3 2" xfId="48381" xr:uid="{00000000-0005-0000-0000-00003E0A0000}"/>
    <cellStyle name="Comma 2 5 2 2 2 2 2 4" xfId="34092" xr:uid="{00000000-0005-0000-0000-00003F0A0000}"/>
    <cellStyle name="Comma 2 5 2 2 2 2 3" xfId="9080" xr:uid="{00000000-0005-0000-0000-0000400A0000}"/>
    <cellStyle name="Comma 2 5 2 2 2 2 3 2" xfId="23372" xr:uid="{00000000-0005-0000-0000-0000410A0000}"/>
    <cellStyle name="Comma 2 5 2 2 2 2 3 2 2" xfId="51954" xr:uid="{00000000-0005-0000-0000-0000420A0000}"/>
    <cellStyle name="Comma 2 5 2 2 2 2 3 3" xfId="37665" xr:uid="{00000000-0005-0000-0000-0000430A0000}"/>
    <cellStyle name="Comma 2 5 2 2 2 2 4" xfId="16228" xr:uid="{00000000-0005-0000-0000-0000440A0000}"/>
    <cellStyle name="Comma 2 5 2 2 2 2 4 2" xfId="44810" xr:uid="{00000000-0005-0000-0000-0000450A0000}"/>
    <cellStyle name="Comma 2 5 2 2 2 2 5" xfId="30521" xr:uid="{00000000-0005-0000-0000-0000460A0000}"/>
    <cellStyle name="Comma 2 5 2 2 2 3" xfId="5302" xr:uid="{00000000-0005-0000-0000-0000470A0000}"/>
    <cellStyle name="Comma 2 5 2 2 2 3 2" xfId="12460" xr:uid="{00000000-0005-0000-0000-0000480A0000}"/>
    <cellStyle name="Comma 2 5 2 2 2 3 2 2" xfId="26752" xr:uid="{00000000-0005-0000-0000-0000490A0000}"/>
    <cellStyle name="Comma 2 5 2 2 2 3 2 2 2" xfId="55334" xr:uid="{00000000-0005-0000-0000-00004A0A0000}"/>
    <cellStyle name="Comma 2 5 2 2 2 3 2 3" xfId="41045" xr:uid="{00000000-0005-0000-0000-00004B0A0000}"/>
    <cellStyle name="Comma 2 5 2 2 2 3 3" xfId="19608" xr:uid="{00000000-0005-0000-0000-00004C0A0000}"/>
    <cellStyle name="Comma 2 5 2 2 2 3 3 2" xfId="48190" xr:uid="{00000000-0005-0000-0000-00004D0A0000}"/>
    <cellStyle name="Comma 2 5 2 2 2 3 4" xfId="33901" xr:uid="{00000000-0005-0000-0000-00004E0A0000}"/>
    <cellStyle name="Comma 2 5 2 2 2 4" xfId="8889" xr:uid="{00000000-0005-0000-0000-00004F0A0000}"/>
    <cellStyle name="Comma 2 5 2 2 2 4 2" xfId="23181" xr:uid="{00000000-0005-0000-0000-0000500A0000}"/>
    <cellStyle name="Comma 2 5 2 2 2 4 2 2" xfId="51763" xr:uid="{00000000-0005-0000-0000-0000510A0000}"/>
    <cellStyle name="Comma 2 5 2 2 2 4 3" xfId="37474" xr:uid="{00000000-0005-0000-0000-0000520A0000}"/>
    <cellStyle name="Comma 2 5 2 2 2 5" xfId="16037" xr:uid="{00000000-0005-0000-0000-0000530A0000}"/>
    <cellStyle name="Comma 2 5 2 2 2 5 2" xfId="44619" xr:uid="{00000000-0005-0000-0000-0000540A0000}"/>
    <cellStyle name="Comma 2 5 2 2 2 6" xfId="30330" xr:uid="{00000000-0005-0000-0000-0000550A0000}"/>
    <cellStyle name="Comma 2 5 2 2 3" xfId="1918" xr:uid="{00000000-0005-0000-0000-0000560A0000}"/>
    <cellStyle name="Comma 2 5 2 2 3 2" xfId="5492" xr:uid="{00000000-0005-0000-0000-0000570A0000}"/>
    <cellStyle name="Comma 2 5 2 2 3 2 2" xfId="12650" xr:uid="{00000000-0005-0000-0000-0000580A0000}"/>
    <cellStyle name="Comma 2 5 2 2 3 2 2 2" xfId="26942" xr:uid="{00000000-0005-0000-0000-0000590A0000}"/>
    <cellStyle name="Comma 2 5 2 2 3 2 2 2 2" xfId="55524" xr:uid="{00000000-0005-0000-0000-00005A0A0000}"/>
    <cellStyle name="Comma 2 5 2 2 3 2 2 3" xfId="41235" xr:uid="{00000000-0005-0000-0000-00005B0A0000}"/>
    <cellStyle name="Comma 2 5 2 2 3 2 3" xfId="19798" xr:uid="{00000000-0005-0000-0000-00005C0A0000}"/>
    <cellStyle name="Comma 2 5 2 2 3 2 3 2" xfId="48380" xr:uid="{00000000-0005-0000-0000-00005D0A0000}"/>
    <cellStyle name="Comma 2 5 2 2 3 2 4" xfId="34091" xr:uid="{00000000-0005-0000-0000-00005E0A0000}"/>
    <cellStyle name="Comma 2 5 2 2 3 3" xfId="9079" xr:uid="{00000000-0005-0000-0000-00005F0A0000}"/>
    <cellStyle name="Comma 2 5 2 2 3 3 2" xfId="23371" xr:uid="{00000000-0005-0000-0000-0000600A0000}"/>
    <cellStyle name="Comma 2 5 2 2 3 3 2 2" xfId="51953" xr:uid="{00000000-0005-0000-0000-0000610A0000}"/>
    <cellStyle name="Comma 2 5 2 2 3 3 3" xfId="37664" xr:uid="{00000000-0005-0000-0000-0000620A0000}"/>
    <cellStyle name="Comma 2 5 2 2 3 4" xfId="16227" xr:uid="{00000000-0005-0000-0000-0000630A0000}"/>
    <cellStyle name="Comma 2 5 2 2 3 4 2" xfId="44809" xr:uid="{00000000-0005-0000-0000-0000640A0000}"/>
    <cellStyle name="Comma 2 5 2 2 3 5" xfId="30520" xr:uid="{00000000-0005-0000-0000-0000650A0000}"/>
    <cellStyle name="Comma 2 5 2 2 4" xfId="4409" xr:uid="{00000000-0005-0000-0000-0000660A0000}"/>
    <cellStyle name="Comma 2 5 2 2 4 2" xfId="11567" xr:uid="{00000000-0005-0000-0000-0000670A0000}"/>
    <cellStyle name="Comma 2 5 2 2 4 2 2" xfId="25859" xr:uid="{00000000-0005-0000-0000-0000680A0000}"/>
    <cellStyle name="Comma 2 5 2 2 4 2 2 2" xfId="54441" xr:uid="{00000000-0005-0000-0000-0000690A0000}"/>
    <cellStyle name="Comma 2 5 2 2 4 2 3" xfId="40152" xr:uid="{00000000-0005-0000-0000-00006A0A0000}"/>
    <cellStyle name="Comma 2 5 2 2 4 3" xfId="18715" xr:uid="{00000000-0005-0000-0000-00006B0A0000}"/>
    <cellStyle name="Comma 2 5 2 2 4 3 2" xfId="47297" xr:uid="{00000000-0005-0000-0000-00006C0A0000}"/>
    <cellStyle name="Comma 2 5 2 2 4 4" xfId="33008" xr:uid="{00000000-0005-0000-0000-00006D0A0000}"/>
    <cellStyle name="Comma 2 5 2 2 5" xfId="7996" xr:uid="{00000000-0005-0000-0000-00006E0A0000}"/>
    <cellStyle name="Comma 2 5 2 2 5 2" xfId="22288" xr:uid="{00000000-0005-0000-0000-00006F0A0000}"/>
    <cellStyle name="Comma 2 5 2 2 5 2 2" xfId="50870" xr:uid="{00000000-0005-0000-0000-0000700A0000}"/>
    <cellStyle name="Comma 2 5 2 2 5 3" xfId="36581" xr:uid="{00000000-0005-0000-0000-0000710A0000}"/>
    <cellStyle name="Comma 2 5 2 2 6" xfId="15144" xr:uid="{00000000-0005-0000-0000-0000720A0000}"/>
    <cellStyle name="Comma 2 5 2 2 6 2" xfId="43726" xr:uid="{00000000-0005-0000-0000-0000730A0000}"/>
    <cellStyle name="Comma 2 5 2 2 7" xfId="29437" xr:uid="{00000000-0005-0000-0000-0000740A0000}"/>
    <cellStyle name="Comma 2 5 2 3" xfId="1275" xr:uid="{00000000-0005-0000-0000-0000750A0000}"/>
    <cellStyle name="Comma 2 5 2 3 2" xfId="1920" xr:uid="{00000000-0005-0000-0000-0000760A0000}"/>
    <cellStyle name="Comma 2 5 2 3 2 2" xfId="5494" xr:uid="{00000000-0005-0000-0000-0000770A0000}"/>
    <cellStyle name="Comma 2 5 2 3 2 2 2" xfId="12652" xr:uid="{00000000-0005-0000-0000-0000780A0000}"/>
    <cellStyle name="Comma 2 5 2 3 2 2 2 2" xfId="26944" xr:uid="{00000000-0005-0000-0000-0000790A0000}"/>
    <cellStyle name="Comma 2 5 2 3 2 2 2 2 2" xfId="55526" xr:uid="{00000000-0005-0000-0000-00007A0A0000}"/>
    <cellStyle name="Comma 2 5 2 3 2 2 2 3" xfId="41237" xr:uid="{00000000-0005-0000-0000-00007B0A0000}"/>
    <cellStyle name="Comma 2 5 2 3 2 2 3" xfId="19800" xr:uid="{00000000-0005-0000-0000-00007C0A0000}"/>
    <cellStyle name="Comma 2 5 2 3 2 2 3 2" xfId="48382" xr:uid="{00000000-0005-0000-0000-00007D0A0000}"/>
    <cellStyle name="Comma 2 5 2 3 2 2 4" xfId="34093" xr:uid="{00000000-0005-0000-0000-00007E0A0000}"/>
    <cellStyle name="Comma 2 5 2 3 2 3" xfId="9081" xr:uid="{00000000-0005-0000-0000-00007F0A0000}"/>
    <cellStyle name="Comma 2 5 2 3 2 3 2" xfId="23373" xr:uid="{00000000-0005-0000-0000-0000800A0000}"/>
    <cellStyle name="Comma 2 5 2 3 2 3 2 2" xfId="51955" xr:uid="{00000000-0005-0000-0000-0000810A0000}"/>
    <cellStyle name="Comma 2 5 2 3 2 3 3" xfId="37666" xr:uid="{00000000-0005-0000-0000-0000820A0000}"/>
    <cellStyle name="Comma 2 5 2 3 2 4" xfId="16229" xr:uid="{00000000-0005-0000-0000-0000830A0000}"/>
    <cellStyle name="Comma 2 5 2 3 2 4 2" xfId="44811" xr:uid="{00000000-0005-0000-0000-0000840A0000}"/>
    <cellStyle name="Comma 2 5 2 3 2 5" xfId="30522" xr:uid="{00000000-0005-0000-0000-0000850A0000}"/>
    <cellStyle name="Comma 2 5 2 3 3" xfId="4856" xr:uid="{00000000-0005-0000-0000-0000860A0000}"/>
    <cellStyle name="Comma 2 5 2 3 3 2" xfId="12014" xr:uid="{00000000-0005-0000-0000-0000870A0000}"/>
    <cellStyle name="Comma 2 5 2 3 3 2 2" xfId="26306" xr:uid="{00000000-0005-0000-0000-0000880A0000}"/>
    <cellStyle name="Comma 2 5 2 3 3 2 2 2" xfId="54888" xr:uid="{00000000-0005-0000-0000-0000890A0000}"/>
    <cellStyle name="Comma 2 5 2 3 3 2 3" xfId="40599" xr:uid="{00000000-0005-0000-0000-00008A0A0000}"/>
    <cellStyle name="Comma 2 5 2 3 3 3" xfId="19162" xr:uid="{00000000-0005-0000-0000-00008B0A0000}"/>
    <cellStyle name="Comma 2 5 2 3 3 3 2" xfId="47744" xr:uid="{00000000-0005-0000-0000-00008C0A0000}"/>
    <cellStyle name="Comma 2 5 2 3 3 4" xfId="33455" xr:uid="{00000000-0005-0000-0000-00008D0A0000}"/>
    <cellStyle name="Comma 2 5 2 3 4" xfId="8443" xr:uid="{00000000-0005-0000-0000-00008E0A0000}"/>
    <cellStyle name="Comma 2 5 2 3 4 2" xfId="22735" xr:uid="{00000000-0005-0000-0000-00008F0A0000}"/>
    <cellStyle name="Comma 2 5 2 3 4 2 2" xfId="51317" xr:uid="{00000000-0005-0000-0000-0000900A0000}"/>
    <cellStyle name="Comma 2 5 2 3 4 3" xfId="37028" xr:uid="{00000000-0005-0000-0000-0000910A0000}"/>
    <cellStyle name="Comma 2 5 2 3 5" xfId="15591" xr:uid="{00000000-0005-0000-0000-0000920A0000}"/>
    <cellStyle name="Comma 2 5 2 3 5 2" xfId="44173" xr:uid="{00000000-0005-0000-0000-0000930A0000}"/>
    <cellStyle name="Comma 2 5 2 3 6" xfId="29884" xr:uid="{00000000-0005-0000-0000-0000940A0000}"/>
    <cellStyle name="Comma 2 5 2 4" xfId="1917" xr:uid="{00000000-0005-0000-0000-0000950A0000}"/>
    <cellStyle name="Comma 2 5 2 4 2" xfId="5491" xr:uid="{00000000-0005-0000-0000-0000960A0000}"/>
    <cellStyle name="Comma 2 5 2 4 2 2" xfId="12649" xr:uid="{00000000-0005-0000-0000-0000970A0000}"/>
    <cellStyle name="Comma 2 5 2 4 2 2 2" xfId="26941" xr:uid="{00000000-0005-0000-0000-0000980A0000}"/>
    <cellStyle name="Comma 2 5 2 4 2 2 2 2" xfId="55523" xr:uid="{00000000-0005-0000-0000-0000990A0000}"/>
    <cellStyle name="Comma 2 5 2 4 2 2 3" xfId="41234" xr:uid="{00000000-0005-0000-0000-00009A0A0000}"/>
    <cellStyle name="Comma 2 5 2 4 2 3" xfId="19797" xr:uid="{00000000-0005-0000-0000-00009B0A0000}"/>
    <cellStyle name="Comma 2 5 2 4 2 3 2" xfId="48379" xr:uid="{00000000-0005-0000-0000-00009C0A0000}"/>
    <cellStyle name="Comma 2 5 2 4 2 4" xfId="34090" xr:uid="{00000000-0005-0000-0000-00009D0A0000}"/>
    <cellStyle name="Comma 2 5 2 4 3" xfId="9078" xr:uid="{00000000-0005-0000-0000-00009E0A0000}"/>
    <cellStyle name="Comma 2 5 2 4 3 2" xfId="23370" xr:uid="{00000000-0005-0000-0000-00009F0A0000}"/>
    <cellStyle name="Comma 2 5 2 4 3 2 2" xfId="51952" xr:uid="{00000000-0005-0000-0000-0000A00A0000}"/>
    <cellStyle name="Comma 2 5 2 4 3 3" xfId="37663" xr:uid="{00000000-0005-0000-0000-0000A10A0000}"/>
    <cellStyle name="Comma 2 5 2 4 4" xfId="16226" xr:uid="{00000000-0005-0000-0000-0000A20A0000}"/>
    <cellStyle name="Comma 2 5 2 4 4 2" xfId="44808" xr:uid="{00000000-0005-0000-0000-0000A30A0000}"/>
    <cellStyle name="Comma 2 5 2 4 5" xfId="30519" xr:uid="{00000000-0005-0000-0000-0000A40A0000}"/>
    <cellStyle name="Comma 2 5 2 5" xfId="3962" xr:uid="{00000000-0005-0000-0000-0000A50A0000}"/>
    <cellStyle name="Comma 2 5 2 5 2" xfId="11121" xr:uid="{00000000-0005-0000-0000-0000A60A0000}"/>
    <cellStyle name="Comma 2 5 2 5 2 2" xfId="25413" xr:uid="{00000000-0005-0000-0000-0000A70A0000}"/>
    <cellStyle name="Comma 2 5 2 5 2 2 2" xfId="53995" xr:uid="{00000000-0005-0000-0000-0000A80A0000}"/>
    <cellStyle name="Comma 2 5 2 5 2 3" xfId="39706" xr:uid="{00000000-0005-0000-0000-0000A90A0000}"/>
    <cellStyle name="Comma 2 5 2 5 3" xfId="18269" xr:uid="{00000000-0005-0000-0000-0000AA0A0000}"/>
    <cellStyle name="Comma 2 5 2 5 3 2" xfId="46851" xr:uid="{00000000-0005-0000-0000-0000AB0A0000}"/>
    <cellStyle name="Comma 2 5 2 5 4" xfId="32562" xr:uid="{00000000-0005-0000-0000-0000AC0A0000}"/>
    <cellStyle name="Comma 2 5 2 6" xfId="7550" xr:uid="{00000000-0005-0000-0000-0000AD0A0000}"/>
    <cellStyle name="Comma 2 5 2 6 2" xfId="21842" xr:uid="{00000000-0005-0000-0000-0000AE0A0000}"/>
    <cellStyle name="Comma 2 5 2 6 2 2" xfId="50424" xr:uid="{00000000-0005-0000-0000-0000AF0A0000}"/>
    <cellStyle name="Comma 2 5 2 6 3" xfId="36135" xr:uid="{00000000-0005-0000-0000-0000B00A0000}"/>
    <cellStyle name="Comma 2 5 2 7" xfId="14697" xr:uid="{00000000-0005-0000-0000-0000B10A0000}"/>
    <cellStyle name="Comma 2 5 2 7 2" xfId="43280" xr:uid="{00000000-0005-0000-0000-0000B20A0000}"/>
    <cellStyle name="Comma 2 5 2 8" xfId="28990" xr:uid="{00000000-0005-0000-0000-0000B30A0000}"/>
    <cellStyle name="Comma 2 5 3" xfId="602" xr:uid="{00000000-0005-0000-0000-0000B40A0000}"/>
    <cellStyle name="Comma 2 5 3 2" xfId="1499" xr:uid="{00000000-0005-0000-0000-0000B50A0000}"/>
    <cellStyle name="Comma 2 5 3 2 2" xfId="1922" xr:uid="{00000000-0005-0000-0000-0000B60A0000}"/>
    <cellStyle name="Comma 2 5 3 2 2 2" xfId="5496" xr:uid="{00000000-0005-0000-0000-0000B70A0000}"/>
    <cellStyle name="Comma 2 5 3 2 2 2 2" xfId="12654" xr:uid="{00000000-0005-0000-0000-0000B80A0000}"/>
    <cellStyle name="Comma 2 5 3 2 2 2 2 2" xfId="26946" xr:uid="{00000000-0005-0000-0000-0000B90A0000}"/>
    <cellStyle name="Comma 2 5 3 2 2 2 2 2 2" xfId="55528" xr:uid="{00000000-0005-0000-0000-0000BA0A0000}"/>
    <cellStyle name="Comma 2 5 3 2 2 2 2 3" xfId="41239" xr:uid="{00000000-0005-0000-0000-0000BB0A0000}"/>
    <cellStyle name="Comma 2 5 3 2 2 2 3" xfId="19802" xr:uid="{00000000-0005-0000-0000-0000BC0A0000}"/>
    <cellStyle name="Comma 2 5 3 2 2 2 3 2" xfId="48384" xr:uid="{00000000-0005-0000-0000-0000BD0A0000}"/>
    <cellStyle name="Comma 2 5 3 2 2 2 4" xfId="34095" xr:uid="{00000000-0005-0000-0000-0000BE0A0000}"/>
    <cellStyle name="Comma 2 5 3 2 2 3" xfId="9083" xr:uid="{00000000-0005-0000-0000-0000BF0A0000}"/>
    <cellStyle name="Comma 2 5 3 2 2 3 2" xfId="23375" xr:uid="{00000000-0005-0000-0000-0000C00A0000}"/>
    <cellStyle name="Comma 2 5 3 2 2 3 2 2" xfId="51957" xr:uid="{00000000-0005-0000-0000-0000C10A0000}"/>
    <cellStyle name="Comma 2 5 3 2 2 3 3" xfId="37668" xr:uid="{00000000-0005-0000-0000-0000C20A0000}"/>
    <cellStyle name="Comma 2 5 3 2 2 4" xfId="16231" xr:uid="{00000000-0005-0000-0000-0000C30A0000}"/>
    <cellStyle name="Comma 2 5 3 2 2 4 2" xfId="44813" xr:uid="{00000000-0005-0000-0000-0000C40A0000}"/>
    <cellStyle name="Comma 2 5 3 2 2 5" xfId="30524" xr:uid="{00000000-0005-0000-0000-0000C50A0000}"/>
    <cellStyle name="Comma 2 5 3 2 3" xfId="5079" xr:uid="{00000000-0005-0000-0000-0000C60A0000}"/>
    <cellStyle name="Comma 2 5 3 2 3 2" xfId="12237" xr:uid="{00000000-0005-0000-0000-0000C70A0000}"/>
    <cellStyle name="Comma 2 5 3 2 3 2 2" xfId="26529" xr:uid="{00000000-0005-0000-0000-0000C80A0000}"/>
    <cellStyle name="Comma 2 5 3 2 3 2 2 2" xfId="55111" xr:uid="{00000000-0005-0000-0000-0000C90A0000}"/>
    <cellStyle name="Comma 2 5 3 2 3 2 3" xfId="40822" xr:uid="{00000000-0005-0000-0000-0000CA0A0000}"/>
    <cellStyle name="Comma 2 5 3 2 3 3" xfId="19385" xr:uid="{00000000-0005-0000-0000-0000CB0A0000}"/>
    <cellStyle name="Comma 2 5 3 2 3 3 2" xfId="47967" xr:uid="{00000000-0005-0000-0000-0000CC0A0000}"/>
    <cellStyle name="Comma 2 5 3 2 3 4" xfId="33678" xr:uid="{00000000-0005-0000-0000-0000CD0A0000}"/>
    <cellStyle name="Comma 2 5 3 2 4" xfId="8666" xr:uid="{00000000-0005-0000-0000-0000CE0A0000}"/>
    <cellStyle name="Comma 2 5 3 2 4 2" xfId="22958" xr:uid="{00000000-0005-0000-0000-0000CF0A0000}"/>
    <cellStyle name="Comma 2 5 3 2 4 2 2" xfId="51540" xr:uid="{00000000-0005-0000-0000-0000D00A0000}"/>
    <cellStyle name="Comma 2 5 3 2 4 3" xfId="37251" xr:uid="{00000000-0005-0000-0000-0000D10A0000}"/>
    <cellStyle name="Comma 2 5 3 2 5" xfId="15814" xr:uid="{00000000-0005-0000-0000-0000D20A0000}"/>
    <cellStyle name="Comma 2 5 3 2 5 2" xfId="44396" xr:uid="{00000000-0005-0000-0000-0000D30A0000}"/>
    <cellStyle name="Comma 2 5 3 2 6" xfId="30107" xr:uid="{00000000-0005-0000-0000-0000D40A0000}"/>
    <cellStyle name="Comma 2 5 3 3" xfId="1921" xr:uid="{00000000-0005-0000-0000-0000D50A0000}"/>
    <cellStyle name="Comma 2 5 3 3 2" xfId="5495" xr:uid="{00000000-0005-0000-0000-0000D60A0000}"/>
    <cellStyle name="Comma 2 5 3 3 2 2" xfId="12653" xr:uid="{00000000-0005-0000-0000-0000D70A0000}"/>
    <cellStyle name="Comma 2 5 3 3 2 2 2" xfId="26945" xr:uid="{00000000-0005-0000-0000-0000D80A0000}"/>
    <cellStyle name="Comma 2 5 3 3 2 2 2 2" xfId="55527" xr:uid="{00000000-0005-0000-0000-0000D90A0000}"/>
    <cellStyle name="Comma 2 5 3 3 2 2 3" xfId="41238" xr:uid="{00000000-0005-0000-0000-0000DA0A0000}"/>
    <cellStyle name="Comma 2 5 3 3 2 3" xfId="19801" xr:uid="{00000000-0005-0000-0000-0000DB0A0000}"/>
    <cellStyle name="Comma 2 5 3 3 2 3 2" xfId="48383" xr:uid="{00000000-0005-0000-0000-0000DC0A0000}"/>
    <cellStyle name="Comma 2 5 3 3 2 4" xfId="34094" xr:uid="{00000000-0005-0000-0000-0000DD0A0000}"/>
    <cellStyle name="Comma 2 5 3 3 3" xfId="9082" xr:uid="{00000000-0005-0000-0000-0000DE0A0000}"/>
    <cellStyle name="Comma 2 5 3 3 3 2" xfId="23374" xr:uid="{00000000-0005-0000-0000-0000DF0A0000}"/>
    <cellStyle name="Comma 2 5 3 3 3 2 2" xfId="51956" xr:uid="{00000000-0005-0000-0000-0000E00A0000}"/>
    <cellStyle name="Comma 2 5 3 3 3 3" xfId="37667" xr:uid="{00000000-0005-0000-0000-0000E10A0000}"/>
    <cellStyle name="Comma 2 5 3 3 4" xfId="16230" xr:uid="{00000000-0005-0000-0000-0000E20A0000}"/>
    <cellStyle name="Comma 2 5 3 3 4 2" xfId="44812" xr:uid="{00000000-0005-0000-0000-0000E30A0000}"/>
    <cellStyle name="Comma 2 5 3 3 5" xfId="30523" xr:uid="{00000000-0005-0000-0000-0000E40A0000}"/>
    <cellStyle name="Comma 2 5 3 4" xfId="4186" xr:uid="{00000000-0005-0000-0000-0000E50A0000}"/>
    <cellStyle name="Comma 2 5 3 4 2" xfId="11344" xr:uid="{00000000-0005-0000-0000-0000E60A0000}"/>
    <cellStyle name="Comma 2 5 3 4 2 2" xfId="25636" xr:uid="{00000000-0005-0000-0000-0000E70A0000}"/>
    <cellStyle name="Comma 2 5 3 4 2 2 2" xfId="54218" xr:uid="{00000000-0005-0000-0000-0000E80A0000}"/>
    <cellStyle name="Comma 2 5 3 4 2 3" xfId="39929" xr:uid="{00000000-0005-0000-0000-0000E90A0000}"/>
    <cellStyle name="Comma 2 5 3 4 3" xfId="18492" xr:uid="{00000000-0005-0000-0000-0000EA0A0000}"/>
    <cellStyle name="Comma 2 5 3 4 3 2" xfId="47074" xr:uid="{00000000-0005-0000-0000-0000EB0A0000}"/>
    <cellStyle name="Comma 2 5 3 4 4" xfId="32785" xr:uid="{00000000-0005-0000-0000-0000EC0A0000}"/>
    <cellStyle name="Comma 2 5 3 5" xfId="7773" xr:uid="{00000000-0005-0000-0000-0000ED0A0000}"/>
    <cellStyle name="Comma 2 5 3 5 2" xfId="22065" xr:uid="{00000000-0005-0000-0000-0000EE0A0000}"/>
    <cellStyle name="Comma 2 5 3 5 2 2" xfId="50647" xr:uid="{00000000-0005-0000-0000-0000EF0A0000}"/>
    <cellStyle name="Comma 2 5 3 5 3" xfId="36358" xr:uid="{00000000-0005-0000-0000-0000F00A0000}"/>
    <cellStyle name="Comma 2 5 3 6" xfId="14921" xr:uid="{00000000-0005-0000-0000-0000F10A0000}"/>
    <cellStyle name="Comma 2 5 3 6 2" xfId="43503" xr:uid="{00000000-0005-0000-0000-0000F20A0000}"/>
    <cellStyle name="Comma 2 5 3 7" xfId="29214" xr:uid="{00000000-0005-0000-0000-0000F30A0000}"/>
    <cellStyle name="Comma 2 5 4" xfId="1052" xr:uid="{00000000-0005-0000-0000-0000F40A0000}"/>
    <cellStyle name="Comma 2 5 4 2" xfId="1923" xr:uid="{00000000-0005-0000-0000-0000F50A0000}"/>
    <cellStyle name="Comma 2 5 4 2 2" xfId="5497" xr:uid="{00000000-0005-0000-0000-0000F60A0000}"/>
    <cellStyle name="Comma 2 5 4 2 2 2" xfId="12655" xr:uid="{00000000-0005-0000-0000-0000F70A0000}"/>
    <cellStyle name="Comma 2 5 4 2 2 2 2" xfId="26947" xr:uid="{00000000-0005-0000-0000-0000F80A0000}"/>
    <cellStyle name="Comma 2 5 4 2 2 2 2 2" xfId="55529" xr:uid="{00000000-0005-0000-0000-0000F90A0000}"/>
    <cellStyle name="Comma 2 5 4 2 2 2 3" xfId="41240" xr:uid="{00000000-0005-0000-0000-0000FA0A0000}"/>
    <cellStyle name="Comma 2 5 4 2 2 3" xfId="19803" xr:uid="{00000000-0005-0000-0000-0000FB0A0000}"/>
    <cellStyle name="Comma 2 5 4 2 2 3 2" xfId="48385" xr:uid="{00000000-0005-0000-0000-0000FC0A0000}"/>
    <cellStyle name="Comma 2 5 4 2 2 4" xfId="34096" xr:uid="{00000000-0005-0000-0000-0000FD0A0000}"/>
    <cellStyle name="Comma 2 5 4 2 3" xfId="9084" xr:uid="{00000000-0005-0000-0000-0000FE0A0000}"/>
    <cellStyle name="Comma 2 5 4 2 3 2" xfId="23376" xr:uid="{00000000-0005-0000-0000-0000FF0A0000}"/>
    <cellStyle name="Comma 2 5 4 2 3 2 2" xfId="51958" xr:uid="{00000000-0005-0000-0000-0000000B0000}"/>
    <cellStyle name="Comma 2 5 4 2 3 3" xfId="37669" xr:uid="{00000000-0005-0000-0000-0000010B0000}"/>
    <cellStyle name="Comma 2 5 4 2 4" xfId="16232" xr:uid="{00000000-0005-0000-0000-0000020B0000}"/>
    <cellStyle name="Comma 2 5 4 2 4 2" xfId="44814" xr:uid="{00000000-0005-0000-0000-0000030B0000}"/>
    <cellStyle name="Comma 2 5 4 2 5" xfId="30525" xr:uid="{00000000-0005-0000-0000-0000040B0000}"/>
    <cellStyle name="Comma 2 5 4 3" xfId="4633" xr:uid="{00000000-0005-0000-0000-0000050B0000}"/>
    <cellStyle name="Comma 2 5 4 3 2" xfId="11791" xr:uid="{00000000-0005-0000-0000-0000060B0000}"/>
    <cellStyle name="Comma 2 5 4 3 2 2" xfId="26083" xr:uid="{00000000-0005-0000-0000-0000070B0000}"/>
    <cellStyle name="Comma 2 5 4 3 2 2 2" xfId="54665" xr:uid="{00000000-0005-0000-0000-0000080B0000}"/>
    <cellStyle name="Comma 2 5 4 3 2 3" xfId="40376" xr:uid="{00000000-0005-0000-0000-0000090B0000}"/>
    <cellStyle name="Comma 2 5 4 3 3" xfId="18939" xr:uid="{00000000-0005-0000-0000-00000A0B0000}"/>
    <cellStyle name="Comma 2 5 4 3 3 2" xfId="47521" xr:uid="{00000000-0005-0000-0000-00000B0B0000}"/>
    <cellStyle name="Comma 2 5 4 3 4" xfId="33232" xr:uid="{00000000-0005-0000-0000-00000C0B0000}"/>
    <cellStyle name="Comma 2 5 4 4" xfId="8220" xr:uid="{00000000-0005-0000-0000-00000D0B0000}"/>
    <cellStyle name="Comma 2 5 4 4 2" xfId="22512" xr:uid="{00000000-0005-0000-0000-00000E0B0000}"/>
    <cellStyle name="Comma 2 5 4 4 2 2" xfId="51094" xr:uid="{00000000-0005-0000-0000-00000F0B0000}"/>
    <cellStyle name="Comma 2 5 4 4 3" xfId="36805" xr:uid="{00000000-0005-0000-0000-0000100B0000}"/>
    <cellStyle name="Comma 2 5 4 5" xfId="15368" xr:uid="{00000000-0005-0000-0000-0000110B0000}"/>
    <cellStyle name="Comma 2 5 4 5 2" xfId="43950" xr:uid="{00000000-0005-0000-0000-0000120B0000}"/>
    <cellStyle name="Comma 2 5 4 6" xfId="29661" xr:uid="{00000000-0005-0000-0000-0000130B0000}"/>
    <cellStyle name="Comma 2 5 5" xfId="1916" xr:uid="{00000000-0005-0000-0000-0000140B0000}"/>
    <cellStyle name="Comma 2 5 5 2" xfId="5490" xr:uid="{00000000-0005-0000-0000-0000150B0000}"/>
    <cellStyle name="Comma 2 5 5 2 2" xfId="12648" xr:uid="{00000000-0005-0000-0000-0000160B0000}"/>
    <cellStyle name="Comma 2 5 5 2 2 2" xfId="26940" xr:uid="{00000000-0005-0000-0000-0000170B0000}"/>
    <cellStyle name="Comma 2 5 5 2 2 2 2" xfId="55522" xr:uid="{00000000-0005-0000-0000-0000180B0000}"/>
    <cellStyle name="Comma 2 5 5 2 2 3" xfId="41233" xr:uid="{00000000-0005-0000-0000-0000190B0000}"/>
    <cellStyle name="Comma 2 5 5 2 3" xfId="19796" xr:uid="{00000000-0005-0000-0000-00001A0B0000}"/>
    <cellStyle name="Comma 2 5 5 2 3 2" xfId="48378" xr:uid="{00000000-0005-0000-0000-00001B0B0000}"/>
    <cellStyle name="Comma 2 5 5 2 4" xfId="34089" xr:uid="{00000000-0005-0000-0000-00001C0B0000}"/>
    <cellStyle name="Comma 2 5 5 3" xfId="9077" xr:uid="{00000000-0005-0000-0000-00001D0B0000}"/>
    <cellStyle name="Comma 2 5 5 3 2" xfId="23369" xr:uid="{00000000-0005-0000-0000-00001E0B0000}"/>
    <cellStyle name="Comma 2 5 5 3 2 2" xfId="51951" xr:uid="{00000000-0005-0000-0000-00001F0B0000}"/>
    <cellStyle name="Comma 2 5 5 3 3" xfId="37662" xr:uid="{00000000-0005-0000-0000-0000200B0000}"/>
    <cellStyle name="Comma 2 5 5 4" xfId="16225" xr:uid="{00000000-0005-0000-0000-0000210B0000}"/>
    <cellStyle name="Comma 2 5 5 4 2" xfId="44807" xr:uid="{00000000-0005-0000-0000-0000220B0000}"/>
    <cellStyle name="Comma 2 5 5 5" xfId="30518" xr:uid="{00000000-0005-0000-0000-0000230B0000}"/>
    <cellStyle name="Comma 2 5 6" xfId="3739" xr:uid="{00000000-0005-0000-0000-0000240B0000}"/>
    <cellStyle name="Comma 2 5 6 2" xfId="10898" xr:uid="{00000000-0005-0000-0000-0000250B0000}"/>
    <cellStyle name="Comma 2 5 6 2 2" xfId="25190" xr:uid="{00000000-0005-0000-0000-0000260B0000}"/>
    <cellStyle name="Comma 2 5 6 2 2 2" xfId="53772" xr:uid="{00000000-0005-0000-0000-0000270B0000}"/>
    <cellStyle name="Comma 2 5 6 2 3" xfId="39483" xr:uid="{00000000-0005-0000-0000-0000280B0000}"/>
    <cellStyle name="Comma 2 5 6 3" xfId="18046" xr:uid="{00000000-0005-0000-0000-0000290B0000}"/>
    <cellStyle name="Comma 2 5 6 3 2" xfId="46628" xr:uid="{00000000-0005-0000-0000-00002A0B0000}"/>
    <cellStyle name="Comma 2 5 6 4" xfId="32339" xr:uid="{00000000-0005-0000-0000-00002B0B0000}"/>
    <cellStyle name="Comma 2 5 7" xfId="7327" xr:uid="{00000000-0005-0000-0000-00002C0B0000}"/>
    <cellStyle name="Comma 2 5 7 2" xfId="21619" xr:uid="{00000000-0005-0000-0000-00002D0B0000}"/>
    <cellStyle name="Comma 2 5 7 2 2" xfId="50201" xr:uid="{00000000-0005-0000-0000-00002E0B0000}"/>
    <cellStyle name="Comma 2 5 7 3" xfId="35912" xr:uid="{00000000-0005-0000-0000-00002F0B0000}"/>
    <cellStyle name="Comma 2 5 8" xfId="14474" xr:uid="{00000000-0005-0000-0000-0000300B0000}"/>
    <cellStyle name="Comma 2 5 8 2" xfId="43057" xr:uid="{00000000-0005-0000-0000-0000310B0000}"/>
    <cellStyle name="Comma 2 5 9" xfId="28767" xr:uid="{00000000-0005-0000-0000-0000320B0000}"/>
    <cellStyle name="Comma 2 6" xfId="261" xr:uid="{00000000-0005-0000-0000-0000330B0000}"/>
    <cellStyle name="Comma 2 6 2" xfId="713" xr:uid="{00000000-0005-0000-0000-0000340B0000}"/>
    <cellStyle name="Comma 2 6 2 2" xfId="1610" xr:uid="{00000000-0005-0000-0000-0000350B0000}"/>
    <cellStyle name="Comma 2 6 2 2 2" xfId="1926" xr:uid="{00000000-0005-0000-0000-0000360B0000}"/>
    <cellStyle name="Comma 2 6 2 2 2 2" xfId="5500" xr:uid="{00000000-0005-0000-0000-0000370B0000}"/>
    <cellStyle name="Comma 2 6 2 2 2 2 2" xfId="12658" xr:uid="{00000000-0005-0000-0000-0000380B0000}"/>
    <cellStyle name="Comma 2 6 2 2 2 2 2 2" xfId="26950" xr:uid="{00000000-0005-0000-0000-0000390B0000}"/>
    <cellStyle name="Comma 2 6 2 2 2 2 2 2 2" xfId="55532" xr:uid="{00000000-0005-0000-0000-00003A0B0000}"/>
    <cellStyle name="Comma 2 6 2 2 2 2 2 3" xfId="41243" xr:uid="{00000000-0005-0000-0000-00003B0B0000}"/>
    <cellStyle name="Comma 2 6 2 2 2 2 3" xfId="19806" xr:uid="{00000000-0005-0000-0000-00003C0B0000}"/>
    <cellStyle name="Comma 2 6 2 2 2 2 3 2" xfId="48388" xr:uid="{00000000-0005-0000-0000-00003D0B0000}"/>
    <cellStyle name="Comma 2 6 2 2 2 2 4" xfId="34099" xr:uid="{00000000-0005-0000-0000-00003E0B0000}"/>
    <cellStyle name="Comma 2 6 2 2 2 3" xfId="9087" xr:uid="{00000000-0005-0000-0000-00003F0B0000}"/>
    <cellStyle name="Comma 2 6 2 2 2 3 2" xfId="23379" xr:uid="{00000000-0005-0000-0000-0000400B0000}"/>
    <cellStyle name="Comma 2 6 2 2 2 3 2 2" xfId="51961" xr:uid="{00000000-0005-0000-0000-0000410B0000}"/>
    <cellStyle name="Comma 2 6 2 2 2 3 3" xfId="37672" xr:uid="{00000000-0005-0000-0000-0000420B0000}"/>
    <cellStyle name="Comma 2 6 2 2 2 4" xfId="16235" xr:uid="{00000000-0005-0000-0000-0000430B0000}"/>
    <cellStyle name="Comma 2 6 2 2 2 4 2" xfId="44817" xr:uid="{00000000-0005-0000-0000-0000440B0000}"/>
    <cellStyle name="Comma 2 6 2 2 2 5" xfId="30528" xr:uid="{00000000-0005-0000-0000-0000450B0000}"/>
    <cellStyle name="Comma 2 6 2 2 3" xfId="5190" xr:uid="{00000000-0005-0000-0000-0000460B0000}"/>
    <cellStyle name="Comma 2 6 2 2 3 2" xfId="12348" xr:uid="{00000000-0005-0000-0000-0000470B0000}"/>
    <cellStyle name="Comma 2 6 2 2 3 2 2" xfId="26640" xr:uid="{00000000-0005-0000-0000-0000480B0000}"/>
    <cellStyle name="Comma 2 6 2 2 3 2 2 2" xfId="55222" xr:uid="{00000000-0005-0000-0000-0000490B0000}"/>
    <cellStyle name="Comma 2 6 2 2 3 2 3" xfId="40933" xr:uid="{00000000-0005-0000-0000-00004A0B0000}"/>
    <cellStyle name="Comma 2 6 2 2 3 3" xfId="19496" xr:uid="{00000000-0005-0000-0000-00004B0B0000}"/>
    <cellStyle name="Comma 2 6 2 2 3 3 2" xfId="48078" xr:uid="{00000000-0005-0000-0000-00004C0B0000}"/>
    <cellStyle name="Comma 2 6 2 2 3 4" xfId="33789" xr:uid="{00000000-0005-0000-0000-00004D0B0000}"/>
    <cellStyle name="Comma 2 6 2 2 4" xfId="8777" xr:uid="{00000000-0005-0000-0000-00004E0B0000}"/>
    <cellStyle name="Comma 2 6 2 2 4 2" xfId="23069" xr:uid="{00000000-0005-0000-0000-00004F0B0000}"/>
    <cellStyle name="Comma 2 6 2 2 4 2 2" xfId="51651" xr:uid="{00000000-0005-0000-0000-0000500B0000}"/>
    <cellStyle name="Comma 2 6 2 2 4 3" xfId="37362" xr:uid="{00000000-0005-0000-0000-0000510B0000}"/>
    <cellStyle name="Comma 2 6 2 2 5" xfId="15925" xr:uid="{00000000-0005-0000-0000-0000520B0000}"/>
    <cellStyle name="Comma 2 6 2 2 5 2" xfId="44507" xr:uid="{00000000-0005-0000-0000-0000530B0000}"/>
    <cellStyle name="Comma 2 6 2 2 6" xfId="30218" xr:uid="{00000000-0005-0000-0000-0000540B0000}"/>
    <cellStyle name="Comma 2 6 2 3" xfId="1925" xr:uid="{00000000-0005-0000-0000-0000550B0000}"/>
    <cellStyle name="Comma 2 6 2 3 2" xfId="5499" xr:uid="{00000000-0005-0000-0000-0000560B0000}"/>
    <cellStyle name="Comma 2 6 2 3 2 2" xfId="12657" xr:uid="{00000000-0005-0000-0000-0000570B0000}"/>
    <cellStyle name="Comma 2 6 2 3 2 2 2" xfId="26949" xr:uid="{00000000-0005-0000-0000-0000580B0000}"/>
    <cellStyle name="Comma 2 6 2 3 2 2 2 2" xfId="55531" xr:uid="{00000000-0005-0000-0000-0000590B0000}"/>
    <cellStyle name="Comma 2 6 2 3 2 2 3" xfId="41242" xr:uid="{00000000-0005-0000-0000-00005A0B0000}"/>
    <cellStyle name="Comma 2 6 2 3 2 3" xfId="19805" xr:uid="{00000000-0005-0000-0000-00005B0B0000}"/>
    <cellStyle name="Comma 2 6 2 3 2 3 2" xfId="48387" xr:uid="{00000000-0005-0000-0000-00005C0B0000}"/>
    <cellStyle name="Comma 2 6 2 3 2 4" xfId="34098" xr:uid="{00000000-0005-0000-0000-00005D0B0000}"/>
    <cellStyle name="Comma 2 6 2 3 3" xfId="9086" xr:uid="{00000000-0005-0000-0000-00005E0B0000}"/>
    <cellStyle name="Comma 2 6 2 3 3 2" xfId="23378" xr:uid="{00000000-0005-0000-0000-00005F0B0000}"/>
    <cellStyle name="Comma 2 6 2 3 3 2 2" xfId="51960" xr:uid="{00000000-0005-0000-0000-0000600B0000}"/>
    <cellStyle name="Comma 2 6 2 3 3 3" xfId="37671" xr:uid="{00000000-0005-0000-0000-0000610B0000}"/>
    <cellStyle name="Comma 2 6 2 3 4" xfId="16234" xr:uid="{00000000-0005-0000-0000-0000620B0000}"/>
    <cellStyle name="Comma 2 6 2 3 4 2" xfId="44816" xr:uid="{00000000-0005-0000-0000-0000630B0000}"/>
    <cellStyle name="Comma 2 6 2 3 5" xfId="30527" xr:uid="{00000000-0005-0000-0000-0000640B0000}"/>
    <cellStyle name="Comma 2 6 2 4" xfId="4297" xr:uid="{00000000-0005-0000-0000-0000650B0000}"/>
    <cellStyle name="Comma 2 6 2 4 2" xfId="11455" xr:uid="{00000000-0005-0000-0000-0000660B0000}"/>
    <cellStyle name="Comma 2 6 2 4 2 2" xfId="25747" xr:uid="{00000000-0005-0000-0000-0000670B0000}"/>
    <cellStyle name="Comma 2 6 2 4 2 2 2" xfId="54329" xr:uid="{00000000-0005-0000-0000-0000680B0000}"/>
    <cellStyle name="Comma 2 6 2 4 2 3" xfId="40040" xr:uid="{00000000-0005-0000-0000-0000690B0000}"/>
    <cellStyle name="Comma 2 6 2 4 3" xfId="18603" xr:uid="{00000000-0005-0000-0000-00006A0B0000}"/>
    <cellStyle name="Comma 2 6 2 4 3 2" xfId="47185" xr:uid="{00000000-0005-0000-0000-00006B0B0000}"/>
    <cellStyle name="Comma 2 6 2 4 4" xfId="32896" xr:uid="{00000000-0005-0000-0000-00006C0B0000}"/>
    <cellStyle name="Comma 2 6 2 5" xfId="7884" xr:uid="{00000000-0005-0000-0000-00006D0B0000}"/>
    <cellStyle name="Comma 2 6 2 5 2" xfId="22176" xr:uid="{00000000-0005-0000-0000-00006E0B0000}"/>
    <cellStyle name="Comma 2 6 2 5 2 2" xfId="50758" xr:uid="{00000000-0005-0000-0000-00006F0B0000}"/>
    <cellStyle name="Comma 2 6 2 5 3" xfId="36469" xr:uid="{00000000-0005-0000-0000-0000700B0000}"/>
    <cellStyle name="Comma 2 6 2 6" xfId="15032" xr:uid="{00000000-0005-0000-0000-0000710B0000}"/>
    <cellStyle name="Comma 2 6 2 6 2" xfId="43614" xr:uid="{00000000-0005-0000-0000-0000720B0000}"/>
    <cellStyle name="Comma 2 6 2 7" xfId="29325" xr:uid="{00000000-0005-0000-0000-0000730B0000}"/>
    <cellStyle name="Comma 2 6 3" xfId="1163" xr:uid="{00000000-0005-0000-0000-0000740B0000}"/>
    <cellStyle name="Comma 2 6 3 2" xfId="1927" xr:uid="{00000000-0005-0000-0000-0000750B0000}"/>
    <cellStyle name="Comma 2 6 3 2 2" xfId="5501" xr:uid="{00000000-0005-0000-0000-0000760B0000}"/>
    <cellStyle name="Comma 2 6 3 2 2 2" xfId="12659" xr:uid="{00000000-0005-0000-0000-0000770B0000}"/>
    <cellStyle name="Comma 2 6 3 2 2 2 2" xfId="26951" xr:uid="{00000000-0005-0000-0000-0000780B0000}"/>
    <cellStyle name="Comma 2 6 3 2 2 2 2 2" xfId="55533" xr:uid="{00000000-0005-0000-0000-0000790B0000}"/>
    <cellStyle name="Comma 2 6 3 2 2 2 3" xfId="41244" xr:uid="{00000000-0005-0000-0000-00007A0B0000}"/>
    <cellStyle name="Comma 2 6 3 2 2 3" xfId="19807" xr:uid="{00000000-0005-0000-0000-00007B0B0000}"/>
    <cellStyle name="Comma 2 6 3 2 2 3 2" xfId="48389" xr:uid="{00000000-0005-0000-0000-00007C0B0000}"/>
    <cellStyle name="Comma 2 6 3 2 2 4" xfId="34100" xr:uid="{00000000-0005-0000-0000-00007D0B0000}"/>
    <cellStyle name="Comma 2 6 3 2 3" xfId="9088" xr:uid="{00000000-0005-0000-0000-00007E0B0000}"/>
    <cellStyle name="Comma 2 6 3 2 3 2" xfId="23380" xr:uid="{00000000-0005-0000-0000-00007F0B0000}"/>
    <cellStyle name="Comma 2 6 3 2 3 2 2" xfId="51962" xr:uid="{00000000-0005-0000-0000-0000800B0000}"/>
    <cellStyle name="Comma 2 6 3 2 3 3" xfId="37673" xr:uid="{00000000-0005-0000-0000-0000810B0000}"/>
    <cellStyle name="Comma 2 6 3 2 4" xfId="16236" xr:uid="{00000000-0005-0000-0000-0000820B0000}"/>
    <cellStyle name="Comma 2 6 3 2 4 2" xfId="44818" xr:uid="{00000000-0005-0000-0000-0000830B0000}"/>
    <cellStyle name="Comma 2 6 3 2 5" xfId="30529" xr:uid="{00000000-0005-0000-0000-0000840B0000}"/>
    <cellStyle name="Comma 2 6 3 3" xfId="4744" xr:uid="{00000000-0005-0000-0000-0000850B0000}"/>
    <cellStyle name="Comma 2 6 3 3 2" xfId="11902" xr:uid="{00000000-0005-0000-0000-0000860B0000}"/>
    <cellStyle name="Comma 2 6 3 3 2 2" xfId="26194" xr:uid="{00000000-0005-0000-0000-0000870B0000}"/>
    <cellStyle name="Comma 2 6 3 3 2 2 2" xfId="54776" xr:uid="{00000000-0005-0000-0000-0000880B0000}"/>
    <cellStyle name="Comma 2 6 3 3 2 3" xfId="40487" xr:uid="{00000000-0005-0000-0000-0000890B0000}"/>
    <cellStyle name="Comma 2 6 3 3 3" xfId="19050" xr:uid="{00000000-0005-0000-0000-00008A0B0000}"/>
    <cellStyle name="Comma 2 6 3 3 3 2" xfId="47632" xr:uid="{00000000-0005-0000-0000-00008B0B0000}"/>
    <cellStyle name="Comma 2 6 3 3 4" xfId="33343" xr:uid="{00000000-0005-0000-0000-00008C0B0000}"/>
    <cellStyle name="Comma 2 6 3 4" xfId="8331" xr:uid="{00000000-0005-0000-0000-00008D0B0000}"/>
    <cellStyle name="Comma 2 6 3 4 2" xfId="22623" xr:uid="{00000000-0005-0000-0000-00008E0B0000}"/>
    <cellStyle name="Comma 2 6 3 4 2 2" xfId="51205" xr:uid="{00000000-0005-0000-0000-00008F0B0000}"/>
    <cellStyle name="Comma 2 6 3 4 3" xfId="36916" xr:uid="{00000000-0005-0000-0000-0000900B0000}"/>
    <cellStyle name="Comma 2 6 3 5" xfId="15479" xr:uid="{00000000-0005-0000-0000-0000910B0000}"/>
    <cellStyle name="Comma 2 6 3 5 2" xfId="44061" xr:uid="{00000000-0005-0000-0000-0000920B0000}"/>
    <cellStyle name="Comma 2 6 3 6" xfId="29772" xr:uid="{00000000-0005-0000-0000-0000930B0000}"/>
    <cellStyle name="Comma 2 6 4" xfId="1924" xr:uid="{00000000-0005-0000-0000-0000940B0000}"/>
    <cellStyle name="Comma 2 6 4 2" xfId="5498" xr:uid="{00000000-0005-0000-0000-0000950B0000}"/>
    <cellStyle name="Comma 2 6 4 2 2" xfId="12656" xr:uid="{00000000-0005-0000-0000-0000960B0000}"/>
    <cellStyle name="Comma 2 6 4 2 2 2" xfId="26948" xr:uid="{00000000-0005-0000-0000-0000970B0000}"/>
    <cellStyle name="Comma 2 6 4 2 2 2 2" xfId="55530" xr:uid="{00000000-0005-0000-0000-0000980B0000}"/>
    <cellStyle name="Comma 2 6 4 2 2 3" xfId="41241" xr:uid="{00000000-0005-0000-0000-0000990B0000}"/>
    <cellStyle name="Comma 2 6 4 2 3" xfId="19804" xr:uid="{00000000-0005-0000-0000-00009A0B0000}"/>
    <cellStyle name="Comma 2 6 4 2 3 2" xfId="48386" xr:uid="{00000000-0005-0000-0000-00009B0B0000}"/>
    <cellStyle name="Comma 2 6 4 2 4" xfId="34097" xr:uid="{00000000-0005-0000-0000-00009C0B0000}"/>
    <cellStyle name="Comma 2 6 4 3" xfId="9085" xr:uid="{00000000-0005-0000-0000-00009D0B0000}"/>
    <cellStyle name="Comma 2 6 4 3 2" xfId="23377" xr:uid="{00000000-0005-0000-0000-00009E0B0000}"/>
    <cellStyle name="Comma 2 6 4 3 2 2" xfId="51959" xr:uid="{00000000-0005-0000-0000-00009F0B0000}"/>
    <cellStyle name="Comma 2 6 4 3 3" xfId="37670" xr:uid="{00000000-0005-0000-0000-0000A00B0000}"/>
    <cellStyle name="Comma 2 6 4 4" xfId="16233" xr:uid="{00000000-0005-0000-0000-0000A10B0000}"/>
    <cellStyle name="Comma 2 6 4 4 2" xfId="44815" xr:uid="{00000000-0005-0000-0000-0000A20B0000}"/>
    <cellStyle name="Comma 2 6 4 5" xfId="30526" xr:uid="{00000000-0005-0000-0000-0000A30B0000}"/>
    <cellStyle name="Comma 2 6 5" xfId="3850" xr:uid="{00000000-0005-0000-0000-0000A40B0000}"/>
    <cellStyle name="Comma 2 6 5 2" xfId="11009" xr:uid="{00000000-0005-0000-0000-0000A50B0000}"/>
    <cellStyle name="Comma 2 6 5 2 2" xfId="25301" xr:uid="{00000000-0005-0000-0000-0000A60B0000}"/>
    <cellStyle name="Comma 2 6 5 2 2 2" xfId="53883" xr:uid="{00000000-0005-0000-0000-0000A70B0000}"/>
    <cellStyle name="Comma 2 6 5 2 3" xfId="39594" xr:uid="{00000000-0005-0000-0000-0000A80B0000}"/>
    <cellStyle name="Comma 2 6 5 3" xfId="18157" xr:uid="{00000000-0005-0000-0000-0000A90B0000}"/>
    <cellStyle name="Comma 2 6 5 3 2" xfId="46739" xr:uid="{00000000-0005-0000-0000-0000AA0B0000}"/>
    <cellStyle name="Comma 2 6 5 4" xfId="32450" xr:uid="{00000000-0005-0000-0000-0000AB0B0000}"/>
    <cellStyle name="Comma 2 6 6" xfId="7438" xr:uid="{00000000-0005-0000-0000-0000AC0B0000}"/>
    <cellStyle name="Comma 2 6 6 2" xfId="21730" xr:uid="{00000000-0005-0000-0000-0000AD0B0000}"/>
    <cellStyle name="Comma 2 6 6 2 2" xfId="50312" xr:uid="{00000000-0005-0000-0000-0000AE0B0000}"/>
    <cellStyle name="Comma 2 6 6 3" xfId="36023" xr:uid="{00000000-0005-0000-0000-0000AF0B0000}"/>
    <cellStyle name="Comma 2 6 7" xfId="14585" xr:uid="{00000000-0005-0000-0000-0000B00B0000}"/>
    <cellStyle name="Comma 2 6 7 2" xfId="43168" xr:uid="{00000000-0005-0000-0000-0000B10B0000}"/>
    <cellStyle name="Comma 2 6 8" xfId="28878" xr:uid="{00000000-0005-0000-0000-0000B20B0000}"/>
    <cellStyle name="Comma 2 7" xfId="490" xr:uid="{00000000-0005-0000-0000-0000B30B0000}"/>
    <cellStyle name="Comma 2 7 2" xfId="1387" xr:uid="{00000000-0005-0000-0000-0000B40B0000}"/>
    <cellStyle name="Comma 2 7 2 2" xfId="1929" xr:uid="{00000000-0005-0000-0000-0000B50B0000}"/>
    <cellStyle name="Comma 2 7 2 2 2" xfId="5503" xr:uid="{00000000-0005-0000-0000-0000B60B0000}"/>
    <cellStyle name="Comma 2 7 2 2 2 2" xfId="12661" xr:uid="{00000000-0005-0000-0000-0000B70B0000}"/>
    <cellStyle name="Comma 2 7 2 2 2 2 2" xfId="26953" xr:uid="{00000000-0005-0000-0000-0000B80B0000}"/>
    <cellStyle name="Comma 2 7 2 2 2 2 2 2" xfId="55535" xr:uid="{00000000-0005-0000-0000-0000B90B0000}"/>
    <cellStyle name="Comma 2 7 2 2 2 2 3" xfId="41246" xr:uid="{00000000-0005-0000-0000-0000BA0B0000}"/>
    <cellStyle name="Comma 2 7 2 2 2 3" xfId="19809" xr:uid="{00000000-0005-0000-0000-0000BB0B0000}"/>
    <cellStyle name="Comma 2 7 2 2 2 3 2" xfId="48391" xr:uid="{00000000-0005-0000-0000-0000BC0B0000}"/>
    <cellStyle name="Comma 2 7 2 2 2 4" xfId="34102" xr:uid="{00000000-0005-0000-0000-0000BD0B0000}"/>
    <cellStyle name="Comma 2 7 2 2 3" xfId="9090" xr:uid="{00000000-0005-0000-0000-0000BE0B0000}"/>
    <cellStyle name="Comma 2 7 2 2 3 2" xfId="23382" xr:uid="{00000000-0005-0000-0000-0000BF0B0000}"/>
    <cellStyle name="Comma 2 7 2 2 3 2 2" xfId="51964" xr:uid="{00000000-0005-0000-0000-0000C00B0000}"/>
    <cellStyle name="Comma 2 7 2 2 3 3" xfId="37675" xr:uid="{00000000-0005-0000-0000-0000C10B0000}"/>
    <cellStyle name="Comma 2 7 2 2 4" xfId="16238" xr:uid="{00000000-0005-0000-0000-0000C20B0000}"/>
    <cellStyle name="Comma 2 7 2 2 4 2" xfId="44820" xr:uid="{00000000-0005-0000-0000-0000C30B0000}"/>
    <cellStyle name="Comma 2 7 2 2 5" xfId="30531" xr:uid="{00000000-0005-0000-0000-0000C40B0000}"/>
    <cellStyle name="Comma 2 7 2 3" xfId="4967" xr:uid="{00000000-0005-0000-0000-0000C50B0000}"/>
    <cellStyle name="Comma 2 7 2 3 2" xfId="12125" xr:uid="{00000000-0005-0000-0000-0000C60B0000}"/>
    <cellStyle name="Comma 2 7 2 3 2 2" xfId="26417" xr:uid="{00000000-0005-0000-0000-0000C70B0000}"/>
    <cellStyle name="Comma 2 7 2 3 2 2 2" xfId="54999" xr:uid="{00000000-0005-0000-0000-0000C80B0000}"/>
    <cellStyle name="Comma 2 7 2 3 2 3" xfId="40710" xr:uid="{00000000-0005-0000-0000-0000C90B0000}"/>
    <cellStyle name="Comma 2 7 2 3 3" xfId="19273" xr:uid="{00000000-0005-0000-0000-0000CA0B0000}"/>
    <cellStyle name="Comma 2 7 2 3 3 2" xfId="47855" xr:uid="{00000000-0005-0000-0000-0000CB0B0000}"/>
    <cellStyle name="Comma 2 7 2 3 4" xfId="33566" xr:uid="{00000000-0005-0000-0000-0000CC0B0000}"/>
    <cellStyle name="Comma 2 7 2 4" xfId="8554" xr:uid="{00000000-0005-0000-0000-0000CD0B0000}"/>
    <cellStyle name="Comma 2 7 2 4 2" xfId="22846" xr:uid="{00000000-0005-0000-0000-0000CE0B0000}"/>
    <cellStyle name="Comma 2 7 2 4 2 2" xfId="51428" xr:uid="{00000000-0005-0000-0000-0000CF0B0000}"/>
    <cellStyle name="Comma 2 7 2 4 3" xfId="37139" xr:uid="{00000000-0005-0000-0000-0000D00B0000}"/>
    <cellStyle name="Comma 2 7 2 5" xfId="15702" xr:uid="{00000000-0005-0000-0000-0000D10B0000}"/>
    <cellStyle name="Comma 2 7 2 5 2" xfId="44284" xr:uid="{00000000-0005-0000-0000-0000D20B0000}"/>
    <cellStyle name="Comma 2 7 2 6" xfId="29995" xr:uid="{00000000-0005-0000-0000-0000D30B0000}"/>
    <cellStyle name="Comma 2 7 3" xfId="1928" xr:uid="{00000000-0005-0000-0000-0000D40B0000}"/>
    <cellStyle name="Comma 2 7 3 2" xfId="5502" xr:uid="{00000000-0005-0000-0000-0000D50B0000}"/>
    <cellStyle name="Comma 2 7 3 2 2" xfId="12660" xr:uid="{00000000-0005-0000-0000-0000D60B0000}"/>
    <cellStyle name="Comma 2 7 3 2 2 2" xfId="26952" xr:uid="{00000000-0005-0000-0000-0000D70B0000}"/>
    <cellStyle name="Comma 2 7 3 2 2 2 2" xfId="55534" xr:uid="{00000000-0005-0000-0000-0000D80B0000}"/>
    <cellStyle name="Comma 2 7 3 2 2 3" xfId="41245" xr:uid="{00000000-0005-0000-0000-0000D90B0000}"/>
    <cellStyle name="Comma 2 7 3 2 3" xfId="19808" xr:uid="{00000000-0005-0000-0000-0000DA0B0000}"/>
    <cellStyle name="Comma 2 7 3 2 3 2" xfId="48390" xr:uid="{00000000-0005-0000-0000-0000DB0B0000}"/>
    <cellStyle name="Comma 2 7 3 2 4" xfId="34101" xr:uid="{00000000-0005-0000-0000-0000DC0B0000}"/>
    <cellStyle name="Comma 2 7 3 3" xfId="9089" xr:uid="{00000000-0005-0000-0000-0000DD0B0000}"/>
    <cellStyle name="Comma 2 7 3 3 2" xfId="23381" xr:uid="{00000000-0005-0000-0000-0000DE0B0000}"/>
    <cellStyle name="Comma 2 7 3 3 2 2" xfId="51963" xr:uid="{00000000-0005-0000-0000-0000DF0B0000}"/>
    <cellStyle name="Comma 2 7 3 3 3" xfId="37674" xr:uid="{00000000-0005-0000-0000-0000E00B0000}"/>
    <cellStyle name="Comma 2 7 3 4" xfId="16237" xr:uid="{00000000-0005-0000-0000-0000E10B0000}"/>
    <cellStyle name="Comma 2 7 3 4 2" xfId="44819" xr:uid="{00000000-0005-0000-0000-0000E20B0000}"/>
    <cellStyle name="Comma 2 7 3 5" xfId="30530" xr:uid="{00000000-0005-0000-0000-0000E30B0000}"/>
    <cellStyle name="Comma 2 7 4" xfId="4074" xr:uid="{00000000-0005-0000-0000-0000E40B0000}"/>
    <cellStyle name="Comma 2 7 4 2" xfId="11232" xr:uid="{00000000-0005-0000-0000-0000E50B0000}"/>
    <cellStyle name="Comma 2 7 4 2 2" xfId="25524" xr:uid="{00000000-0005-0000-0000-0000E60B0000}"/>
    <cellStyle name="Comma 2 7 4 2 2 2" xfId="54106" xr:uid="{00000000-0005-0000-0000-0000E70B0000}"/>
    <cellStyle name="Comma 2 7 4 2 3" xfId="39817" xr:uid="{00000000-0005-0000-0000-0000E80B0000}"/>
    <cellStyle name="Comma 2 7 4 3" xfId="18380" xr:uid="{00000000-0005-0000-0000-0000E90B0000}"/>
    <cellStyle name="Comma 2 7 4 3 2" xfId="46962" xr:uid="{00000000-0005-0000-0000-0000EA0B0000}"/>
    <cellStyle name="Comma 2 7 4 4" xfId="32673" xr:uid="{00000000-0005-0000-0000-0000EB0B0000}"/>
    <cellStyle name="Comma 2 7 5" xfId="7661" xr:uid="{00000000-0005-0000-0000-0000EC0B0000}"/>
    <cellStyle name="Comma 2 7 5 2" xfId="21953" xr:uid="{00000000-0005-0000-0000-0000ED0B0000}"/>
    <cellStyle name="Comma 2 7 5 2 2" xfId="50535" xr:uid="{00000000-0005-0000-0000-0000EE0B0000}"/>
    <cellStyle name="Comma 2 7 5 3" xfId="36246" xr:uid="{00000000-0005-0000-0000-0000EF0B0000}"/>
    <cellStyle name="Comma 2 7 6" xfId="14809" xr:uid="{00000000-0005-0000-0000-0000F00B0000}"/>
    <cellStyle name="Comma 2 7 6 2" xfId="43391" xr:uid="{00000000-0005-0000-0000-0000F10B0000}"/>
    <cellStyle name="Comma 2 7 7" xfId="29102" xr:uid="{00000000-0005-0000-0000-0000F20B0000}"/>
    <cellStyle name="Comma 2 8" xfId="939" xr:uid="{00000000-0005-0000-0000-0000F30B0000}"/>
    <cellStyle name="Comma 2 8 2" xfId="1930" xr:uid="{00000000-0005-0000-0000-0000F40B0000}"/>
    <cellStyle name="Comma 2 8 2 2" xfId="5504" xr:uid="{00000000-0005-0000-0000-0000F50B0000}"/>
    <cellStyle name="Comma 2 8 2 2 2" xfId="12662" xr:uid="{00000000-0005-0000-0000-0000F60B0000}"/>
    <cellStyle name="Comma 2 8 2 2 2 2" xfId="26954" xr:uid="{00000000-0005-0000-0000-0000F70B0000}"/>
    <cellStyle name="Comma 2 8 2 2 2 2 2" xfId="55536" xr:uid="{00000000-0005-0000-0000-0000F80B0000}"/>
    <cellStyle name="Comma 2 8 2 2 2 3" xfId="41247" xr:uid="{00000000-0005-0000-0000-0000F90B0000}"/>
    <cellStyle name="Comma 2 8 2 2 3" xfId="19810" xr:uid="{00000000-0005-0000-0000-0000FA0B0000}"/>
    <cellStyle name="Comma 2 8 2 2 3 2" xfId="48392" xr:uid="{00000000-0005-0000-0000-0000FB0B0000}"/>
    <cellStyle name="Comma 2 8 2 2 4" xfId="34103" xr:uid="{00000000-0005-0000-0000-0000FC0B0000}"/>
    <cellStyle name="Comma 2 8 2 3" xfId="9091" xr:uid="{00000000-0005-0000-0000-0000FD0B0000}"/>
    <cellStyle name="Comma 2 8 2 3 2" xfId="23383" xr:uid="{00000000-0005-0000-0000-0000FE0B0000}"/>
    <cellStyle name="Comma 2 8 2 3 2 2" xfId="51965" xr:uid="{00000000-0005-0000-0000-0000FF0B0000}"/>
    <cellStyle name="Comma 2 8 2 3 3" xfId="37676" xr:uid="{00000000-0005-0000-0000-0000000C0000}"/>
    <cellStyle name="Comma 2 8 2 4" xfId="16239" xr:uid="{00000000-0005-0000-0000-0000010C0000}"/>
    <cellStyle name="Comma 2 8 2 4 2" xfId="44821" xr:uid="{00000000-0005-0000-0000-0000020C0000}"/>
    <cellStyle name="Comma 2 8 2 5" xfId="30532" xr:uid="{00000000-0005-0000-0000-0000030C0000}"/>
    <cellStyle name="Comma 2 8 3" xfId="4521" xr:uid="{00000000-0005-0000-0000-0000040C0000}"/>
    <cellStyle name="Comma 2 8 3 2" xfId="11679" xr:uid="{00000000-0005-0000-0000-0000050C0000}"/>
    <cellStyle name="Comma 2 8 3 2 2" xfId="25971" xr:uid="{00000000-0005-0000-0000-0000060C0000}"/>
    <cellStyle name="Comma 2 8 3 2 2 2" xfId="54553" xr:uid="{00000000-0005-0000-0000-0000070C0000}"/>
    <cellStyle name="Comma 2 8 3 2 3" xfId="40264" xr:uid="{00000000-0005-0000-0000-0000080C0000}"/>
    <cellStyle name="Comma 2 8 3 3" xfId="18827" xr:uid="{00000000-0005-0000-0000-0000090C0000}"/>
    <cellStyle name="Comma 2 8 3 3 2" xfId="47409" xr:uid="{00000000-0005-0000-0000-00000A0C0000}"/>
    <cellStyle name="Comma 2 8 3 4" xfId="33120" xr:uid="{00000000-0005-0000-0000-00000B0C0000}"/>
    <cellStyle name="Comma 2 8 4" xfId="8108" xr:uid="{00000000-0005-0000-0000-00000C0C0000}"/>
    <cellStyle name="Comma 2 8 4 2" xfId="22400" xr:uid="{00000000-0005-0000-0000-00000D0C0000}"/>
    <cellStyle name="Comma 2 8 4 2 2" xfId="50982" xr:uid="{00000000-0005-0000-0000-00000E0C0000}"/>
    <cellStyle name="Comma 2 8 4 3" xfId="36693" xr:uid="{00000000-0005-0000-0000-00000F0C0000}"/>
    <cellStyle name="Comma 2 8 5" xfId="15256" xr:uid="{00000000-0005-0000-0000-0000100C0000}"/>
    <cellStyle name="Comma 2 8 5 2" xfId="43838" xr:uid="{00000000-0005-0000-0000-0000110C0000}"/>
    <cellStyle name="Comma 2 8 6" xfId="29549" xr:uid="{00000000-0005-0000-0000-0000120C0000}"/>
    <cellStyle name="Comma 2 9" xfId="1835" xr:uid="{00000000-0005-0000-0000-0000130C0000}"/>
    <cellStyle name="Comma 2 9 2" xfId="5409" xr:uid="{00000000-0005-0000-0000-0000140C0000}"/>
    <cellStyle name="Comma 2 9 2 2" xfId="12567" xr:uid="{00000000-0005-0000-0000-0000150C0000}"/>
    <cellStyle name="Comma 2 9 2 2 2" xfId="26859" xr:uid="{00000000-0005-0000-0000-0000160C0000}"/>
    <cellStyle name="Comma 2 9 2 2 2 2" xfId="55441" xr:uid="{00000000-0005-0000-0000-0000170C0000}"/>
    <cellStyle name="Comma 2 9 2 2 3" xfId="41152" xr:uid="{00000000-0005-0000-0000-0000180C0000}"/>
    <cellStyle name="Comma 2 9 2 3" xfId="19715" xr:uid="{00000000-0005-0000-0000-0000190C0000}"/>
    <cellStyle name="Comma 2 9 2 3 2" xfId="48297" xr:uid="{00000000-0005-0000-0000-00001A0C0000}"/>
    <cellStyle name="Comma 2 9 2 4" xfId="34008" xr:uid="{00000000-0005-0000-0000-00001B0C0000}"/>
    <cellStyle name="Comma 2 9 3" xfId="8996" xr:uid="{00000000-0005-0000-0000-00001C0C0000}"/>
    <cellStyle name="Comma 2 9 3 2" xfId="23288" xr:uid="{00000000-0005-0000-0000-00001D0C0000}"/>
    <cellStyle name="Comma 2 9 3 2 2" xfId="51870" xr:uid="{00000000-0005-0000-0000-00001E0C0000}"/>
    <cellStyle name="Comma 2 9 3 3" xfId="37581" xr:uid="{00000000-0005-0000-0000-00001F0C0000}"/>
    <cellStyle name="Comma 2 9 4" xfId="16144" xr:uid="{00000000-0005-0000-0000-0000200C0000}"/>
    <cellStyle name="Comma 2 9 4 2" xfId="44726" xr:uid="{00000000-0005-0000-0000-0000210C0000}"/>
    <cellStyle name="Comma 2 9 5" xfId="30437" xr:uid="{00000000-0005-0000-0000-0000220C0000}"/>
    <cellStyle name="Comma 3" xfId="254" xr:uid="{00000000-0005-0000-0000-0000230C0000}"/>
    <cellStyle name="Comma 4" xfId="1381" xr:uid="{00000000-0005-0000-0000-0000240C0000}"/>
    <cellStyle name="Comma 5" xfId="1829" xr:uid="{00000000-0005-0000-0000-0000250C0000}"/>
    <cellStyle name="Comma 6" xfId="1830" xr:uid="{00000000-0005-0000-0000-0000260C0000}"/>
    <cellStyle name="Comma 7" xfId="4068" xr:uid="{00000000-0005-0000-0000-0000270C0000}"/>
    <cellStyle name="Comma 8" xfId="7209" xr:uid="{00000000-0005-0000-0000-0000280C0000}"/>
    <cellStyle name="Comma 9" xfId="14803" xr:uid="{00000000-0005-0000-0000-0000290C0000}"/>
    <cellStyle name="Euro" xfId="57270" xr:uid="{00000000-0005-0000-0000-00002A0C0000}"/>
    <cellStyle name="Euro 2" xfId="57271" xr:uid="{00000000-0005-0000-0000-00002B0C0000}"/>
    <cellStyle name="Euro 2 2" xfId="57272" xr:uid="{00000000-0005-0000-0000-00002C0C0000}"/>
    <cellStyle name="Explanatory Text 2" xfId="57273" xr:uid="{00000000-0005-0000-0000-00002D0C0000}"/>
    <cellStyle name="Foot Note" xfId="16" xr:uid="{00000000-0005-0000-0000-00002E0C0000}"/>
    <cellStyle name="Good 2" xfId="57274" xr:uid="{00000000-0005-0000-0000-00002F0C0000}"/>
    <cellStyle name="Good 3" xfId="57275" xr:uid="{00000000-0005-0000-0000-0000300C0000}"/>
    <cellStyle name="Good 4" xfId="57237" xr:uid="{00000000-0005-0000-0000-0000310C0000}"/>
    <cellStyle name="H1" xfId="1" xr:uid="{00000000-0005-0000-0000-0000320C0000}"/>
    <cellStyle name="H2" xfId="17" xr:uid="{00000000-0005-0000-0000-0000330C0000}"/>
    <cellStyle name="H3" xfId="4" xr:uid="{00000000-0005-0000-0000-0000340C0000}"/>
    <cellStyle name="H4" xfId="18" xr:uid="{00000000-0005-0000-0000-0000350C0000}"/>
    <cellStyle name="H5" xfId="6" xr:uid="{00000000-0005-0000-0000-0000360C0000}"/>
    <cellStyle name="Heading 1 2" xfId="57276" xr:uid="{00000000-0005-0000-0000-0000370C0000}"/>
    <cellStyle name="Heading 2 2" xfId="57277" xr:uid="{00000000-0005-0000-0000-0000380C0000}"/>
    <cellStyle name="Heading 3 2" xfId="57278" xr:uid="{00000000-0005-0000-0000-0000390C0000}"/>
    <cellStyle name="Heading 4 2" xfId="57279" xr:uid="{00000000-0005-0000-0000-00003A0C0000}"/>
    <cellStyle name="Hyperlink" xfId="57335" builtinId="8"/>
    <cellStyle name="Hyperlink 2" xfId="7195" xr:uid="{00000000-0005-0000-0000-00003C0C0000}"/>
    <cellStyle name="Hyperlink 3" xfId="7197" xr:uid="{00000000-0005-0000-0000-00003D0C0000}"/>
    <cellStyle name="Hyperlink 4" xfId="7193" xr:uid="{00000000-0005-0000-0000-00003E0C0000}"/>
    <cellStyle name="Input 2" xfId="57280" xr:uid="{00000000-0005-0000-0000-00003F0C0000}"/>
    <cellStyle name="Input 3" xfId="57236" xr:uid="{00000000-0005-0000-0000-0000400C0000}"/>
    <cellStyle name="Linked Cell 2" xfId="57281" xr:uid="{00000000-0005-0000-0000-0000410C0000}"/>
    <cellStyle name="Neutral 2" xfId="57282" xr:uid="{00000000-0005-0000-0000-0000420C0000}"/>
    <cellStyle name="Neutral 3" xfId="57235" xr:uid="{00000000-0005-0000-0000-0000430C0000}"/>
    <cellStyle name="Normal" xfId="0" builtinId="0"/>
    <cellStyle name="Normal 10" xfId="34" xr:uid="{00000000-0005-0000-0000-0000450C0000}"/>
    <cellStyle name="Normal 10 10" xfId="14364" xr:uid="{00000000-0005-0000-0000-0000460C0000}"/>
    <cellStyle name="Normal 10 10 2" xfId="42948" xr:uid="{00000000-0005-0000-0000-0000470C0000}"/>
    <cellStyle name="Normal 10 11" xfId="28657" xr:uid="{00000000-0005-0000-0000-0000480C0000}"/>
    <cellStyle name="Normal 10 12" xfId="57283" xr:uid="{00000000-0005-0000-0000-0000490C0000}"/>
    <cellStyle name="Normal 10 2" xfId="89" xr:uid="{00000000-0005-0000-0000-00004A0C0000}"/>
    <cellStyle name="Normal 10 2 10" xfId="28708" xr:uid="{00000000-0005-0000-0000-00004B0C0000}"/>
    <cellStyle name="Normal 10 2 11" xfId="57284" xr:uid="{00000000-0005-0000-0000-00004C0C0000}"/>
    <cellStyle name="Normal 10 2 2" xfId="203" xr:uid="{00000000-0005-0000-0000-00004D0C0000}"/>
    <cellStyle name="Normal 10 2 2 10" xfId="57285" xr:uid="{00000000-0005-0000-0000-00004E0C0000}"/>
    <cellStyle name="Normal 10 2 2 2" xfId="429" xr:uid="{00000000-0005-0000-0000-00004F0C0000}"/>
    <cellStyle name="Normal 10 2 2 2 2" xfId="879" xr:uid="{00000000-0005-0000-0000-0000500C0000}"/>
    <cellStyle name="Normal 10 2 2 2 2 2" xfId="1776" xr:uid="{00000000-0005-0000-0000-0000510C0000}"/>
    <cellStyle name="Normal 10 2 2 2 2 2 2" xfId="1936" xr:uid="{00000000-0005-0000-0000-0000520C0000}"/>
    <cellStyle name="Normal 10 2 2 2 2 2 2 2" xfId="5510" xr:uid="{00000000-0005-0000-0000-0000530C0000}"/>
    <cellStyle name="Normal 10 2 2 2 2 2 2 2 2" xfId="12668" xr:uid="{00000000-0005-0000-0000-0000540C0000}"/>
    <cellStyle name="Normal 10 2 2 2 2 2 2 2 2 2" xfId="26960" xr:uid="{00000000-0005-0000-0000-0000550C0000}"/>
    <cellStyle name="Normal 10 2 2 2 2 2 2 2 2 2 2" xfId="55542" xr:uid="{00000000-0005-0000-0000-0000560C0000}"/>
    <cellStyle name="Normal 10 2 2 2 2 2 2 2 2 3" xfId="41253" xr:uid="{00000000-0005-0000-0000-0000570C0000}"/>
    <cellStyle name="Normal 10 2 2 2 2 2 2 2 3" xfId="19816" xr:uid="{00000000-0005-0000-0000-0000580C0000}"/>
    <cellStyle name="Normal 10 2 2 2 2 2 2 2 3 2" xfId="48398" xr:uid="{00000000-0005-0000-0000-0000590C0000}"/>
    <cellStyle name="Normal 10 2 2 2 2 2 2 2 4" xfId="34109" xr:uid="{00000000-0005-0000-0000-00005A0C0000}"/>
    <cellStyle name="Normal 10 2 2 2 2 2 2 3" xfId="9097" xr:uid="{00000000-0005-0000-0000-00005B0C0000}"/>
    <cellStyle name="Normal 10 2 2 2 2 2 2 3 2" xfId="23389" xr:uid="{00000000-0005-0000-0000-00005C0C0000}"/>
    <cellStyle name="Normal 10 2 2 2 2 2 2 3 2 2" xfId="51971" xr:uid="{00000000-0005-0000-0000-00005D0C0000}"/>
    <cellStyle name="Normal 10 2 2 2 2 2 2 3 3" xfId="37682" xr:uid="{00000000-0005-0000-0000-00005E0C0000}"/>
    <cellStyle name="Normal 10 2 2 2 2 2 2 4" xfId="16245" xr:uid="{00000000-0005-0000-0000-00005F0C0000}"/>
    <cellStyle name="Normal 10 2 2 2 2 2 2 4 2" xfId="44827" xr:uid="{00000000-0005-0000-0000-0000600C0000}"/>
    <cellStyle name="Normal 10 2 2 2 2 2 2 5" xfId="30538" xr:uid="{00000000-0005-0000-0000-0000610C0000}"/>
    <cellStyle name="Normal 10 2 2 2 2 2 3" xfId="5356" xr:uid="{00000000-0005-0000-0000-0000620C0000}"/>
    <cellStyle name="Normal 10 2 2 2 2 2 3 2" xfId="12514" xr:uid="{00000000-0005-0000-0000-0000630C0000}"/>
    <cellStyle name="Normal 10 2 2 2 2 2 3 2 2" xfId="26806" xr:uid="{00000000-0005-0000-0000-0000640C0000}"/>
    <cellStyle name="Normal 10 2 2 2 2 2 3 2 2 2" xfId="55388" xr:uid="{00000000-0005-0000-0000-0000650C0000}"/>
    <cellStyle name="Normal 10 2 2 2 2 2 3 2 3" xfId="41099" xr:uid="{00000000-0005-0000-0000-0000660C0000}"/>
    <cellStyle name="Normal 10 2 2 2 2 2 3 3" xfId="19662" xr:uid="{00000000-0005-0000-0000-0000670C0000}"/>
    <cellStyle name="Normal 10 2 2 2 2 2 3 3 2" xfId="48244" xr:uid="{00000000-0005-0000-0000-0000680C0000}"/>
    <cellStyle name="Normal 10 2 2 2 2 2 3 4" xfId="33955" xr:uid="{00000000-0005-0000-0000-0000690C0000}"/>
    <cellStyle name="Normal 10 2 2 2 2 2 4" xfId="8943" xr:uid="{00000000-0005-0000-0000-00006A0C0000}"/>
    <cellStyle name="Normal 10 2 2 2 2 2 4 2" xfId="23235" xr:uid="{00000000-0005-0000-0000-00006B0C0000}"/>
    <cellStyle name="Normal 10 2 2 2 2 2 4 2 2" xfId="51817" xr:uid="{00000000-0005-0000-0000-00006C0C0000}"/>
    <cellStyle name="Normal 10 2 2 2 2 2 4 3" xfId="37528" xr:uid="{00000000-0005-0000-0000-00006D0C0000}"/>
    <cellStyle name="Normal 10 2 2 2 2 2 5" xfId="16091" xr:uid="{00000000-0005-0000-0000-00006E0C0000}"/>
    <cellStyle name="Normal 10 2 2 2 2 2 5 2" xfId="44673" xr:uid="{00000000-0005-0000-0000-00006F0C0000}"/>
    <cellStyle name="Normal 10 2 2 2 2 2 6" xfId="30384" xr:uid="{00000000-0005-0000-0000-0000700C0000}"/>
    <cellStyle name="Normal 10 2 2 2 2 2 7" xfId="57310" xr:uid="{00000000-0005-0000-0000-0000710C0000}"/>
    <cellStyle name="Normal 10 2 2 2 2 2 8" xfId="57339" xr:uid="{00000000-0005-0000-0000-0000720C0000}"/>
    <cellStyle name="Normal 10 2 2 2 2 2 8 2" xfId="57343" xr:uid="{00000000-0005-0000-0000-0000730C0000}"/>
    <cellStyle name="Normal 10 2 2 2 2 3" xfId="1935" xr:uid="{00000000-0005-0000-0000-0000740C0000}"/>
    <cellStyle name="Normal 10 2 2 2 2 3 2" xfId="5509" xr:uid="{00000000-0005-0000-0000-0000750C0000}"/>
    <cellStyle name="Normal 10 2 2 2 2 3 2 2" xfId="12667" xr:uid="{00000000-0005-0000-0000-0000760C0000}"/>
    <cellStyle name="Normal 10 2 2 2 2 3 2 2 2" xfId="26959" xr:uid="{00000000-0005-0000-0000-0000770C0000}"/>
    <cellStyle name="Normal 10 2 2 2 2 3 2 2 2 2" xfId="55541" xr:uid="{00000000-0005-0000-0000-0000780C0000}"/>
    <cellStyle name="Normal 10 2 2 2 2 3 2 2 3" xfId="41252" xr:uid="{00000000-0005-0000-0000-0000790C0000}"/>
    <cellStyle name="Normal 10 2 2 2 2 3 2 3" xfId="19815" xr:uid="{00000000-0005-0000-0000-00007A0C0000}"/>
    <cellStyle name="Normal 10 2 2 2 2 3 2 3 2" xfId="48397" xr:uid="{00000000-0005-0000-0000-00007B0C0000}"/>
    <cellStyle name="Normal 10 2 2 2 2 3 2 4" xfId="34108" xr:uid="{00000000-0005-0000-0000-00007C0C0000}"/>
    <cellStyle name="Normal 10 2 2 2 2 3 3" xfId="9096" xr:uid="{00000000-0005-0000-0000-00007D0C0000}"/>
    <cellStyle name="Normal 10 2 2 2 2 3 3 2" xfId="23388" xr:uid="{00000000-0005-0000-0000-00007E0C0000}"/>
    <cellStyle name="Normal 10 2 2 2 2 3 3 2 2" xfId="51970" xr:uid="{00000000-0005-0000-0000-00007F0C0000}"/>
    <cellStyle name="Normal 10 2 2 2 2 3 3 3" xfId="37681" xr:uid="{00000000-0005-0000-0000-0000800C0000}"/>
    <cellStyle name="Normal 10 2 2 2 2 3 4" xfId="16244" xr:uid="{00000000-0005-0000-0000-0000810C0000}"/>
    <cellStyle name="Normal 10 2 2 2 2 3 4 2" xfId="44826" xr:uid="{00000000-0005-0000-0000-0000820C0000}"/>
    <cellStyle name="Normal 10 2 2 2 2 3 5" xfId="30537" xr:uid="{00000000-0005-0000-0000-0000830C0000}"/>
    <cellStyle name="Normal 10 2 2 2 2 4" xfId="4463" xr:uid="{00000000-0005-0000-0000-0000840C0000}"/>
    <cellStyle name="Normal 10 2 2 2 2 4 2" xfId="11621" xr:uid="{00000000-0005-0000-0000-0000850C0000}"/>
    <cellStyle name="Normal 10 2 2 2 2 4 2 2" xfId="25913" xr:uid="{00000000-0005-0000-0000-0000860C0000}"/>
    <cellStyle name="Normal 10 2 2 2 2 4 2 2 2" xfId="54495" xr:uid="{00000000-0005-0000-0000-0000870C0000}"/>
    <cellStyle name="Normal 10 2 2 2 2 4 2 3" xfId="40206" xr:uid="{00000000-0005-0000-0000-0000880C0000}"/>
    <cellStyle name="Normal 10 2 2 2 2 4 3" xfId="18769" xr:uid="{00000000-0005-0000-0000-0000890C0000}"/>
    <cellStyle name="Normal 10 2 2 2 2 4 3 2" xfId="47351" xr:uid="{00000000-0005-0000-0000-00008A0C0000}"/>
    <cellStyle name="Normal 10 2 2 2 2 4 4" xfId="33062" xr:uid="{00000000-0005-0000-0000-00008B0C0000}"/>
    <cellStyle name="Normal 10 2 2 2 2 5" xfId="8050" xr:uid="{00000000-0005-0000-0000-00008C0C0000}"/>
    <cellStyle name="Normal 10 2 2 2 2 5 2" xfId="22342" xr:uid="{00000000-0005-0000-0000-00008D0C0000}"/>
    <cellStyle name="Normal 10 2 2 2 2 5 2 2" xfId="50924" xr:uid="{00000000-0005-0000-0000-00008E0C0000}"/>
    <cellStyle name="Normal 10 2 2 2 2 5 3" xfId="36635" xr:uid="{00000000-0005-0000-0000-00008F0C0000}"/>
    <cellStyle name="Normal 10 2 2 2 2 6" xfId="15198" xr:uid="{00000000-0005-0000-0000-0000900C0000}"/>
    <cellStyle name="Normal 10 2 2 2 2 6 2" xfId="43780" xr:uid="{00000000-0005-0000-0000-0000910C0000}"/>
    <cellStyle name="Normal 10 2 2 2 2 7" xfId="29491" xr:uid="{00000000-0005-0000-0000-0000920C0000}"/>
    <cellStyle name="Normal 10 2 2 2 3" xfId="1329" xr:uid="{00000000-0005-0000-0000-0000930C0000}"/>
    <cellStyle name="Normal 10 2 2 2 3 2" xfId="1937" xr:uid="{00000000-0005-0000-0000-0000940C0000}"/>
    <cellStyle name="Normal 10 2 2 2 3 2 2" xfId="5511" xr:uid="{00000000-0005-0000-0000-0000950C0000}"/>
    <cellStyle name="Normal 10 2 2 2 3 2 2 2" xfId="12669" xr:uid="{00000000-0005-0000-0000-0000960C0000}"/>
    <cellStyle name="Normal 10 2 2 2 3 2 2 2 2" xfId="26961" xr:uid="{00000000-0005-0000-0000-0000970C0000}"/>
    <cellStyle name="Normal 10 2 2 2 3 2 2 2 2 2" xfId="55543" xr:uid="{00000000-0005-0000-0000-0000980C0000}"/>
    <cellStyle name="Normal 10 2 2 2 3 2 2 2 3" xfId="41254" xr:uid="{00000000-0005-0000-0000-0000990C0000}"/>
    <cellStyle name="Normal 10 2 2 2 3 2 2 3" xfId="19817" xr:uid="{00000000-0005-0000-0000-00009A0C0000}"/>
    <cellStyle name="Normal 10 2 2 2 3 2 2 3 2" xfId="48399" xr:uid="{00000000-0005-0000-0000-00009B0C0000}"/>
    <cellStyle name="Normal 10 2 2 2 3 2 2 4" xfId="34110" xr:uid="{00000000-0005-0000-0000-00009C0C0000}"/>
    <cellStyle name="Normal 10 2 2 2 3 2 3" xfId="9098" xr:uid="{00000000-0005-0000-0000-00009D0C0000}"/>
    <cellStyle name="Normal 10 2 2 2 3 2 3 2" xfId="23390" xr:uid="{00000000-0005-0000-0000-00009E0C0000}"/>
    <cellStyle name="Normal 10 2 2 2 3 2 3 2 2" xfId="51972" xr:uid="{00000000-0005-0000-0000-00009F0C0000}"/>
    <cellStyle name="Normal 10 2 2 2 3 2 3 3" xfId="37683" xr:uid="{00000000-0005-0000-0000-0000A00C0000}"/>
    <cellStyle name="Normal 10 2 2 2 3 2 4" xfId="16246" xr:uid="{00000000-0005-0000-0000-0000A10C0000}"/>
    <cellStyle name="Normal 10 2 2 2 3 2 4 2" xfId="44828" xr:uid="{00000000-0005-0000-0000-0000A20C0000}"/>
    <cellStyle name="Normal 10 2 2 2 3 2 5" xfId="30539" xr:uid="{00000000-0005-0000-0000-0000A30C0000}"/>
    <cellStyle name="Normal 10 2 2 2 3 3" xfId="4910" xr:uid="{00000000-0005-0000-0000-0000A40C0000}"/>
    <cellStyle name="Normal 10 2 2 2 3 3 2" xfId="12068" xr:uid="{00000000-0005-0000-0000-0000A50C0000}"/>
    <cellStyle name="Normal 10 2 2 2 3 3 2 2" xfId="26360" xr:uid="{00000000-0005-0000-0000-0000A60C0000}"/>
    <cellStyle name="Normal 10 2 2 2 3 3 2 2 2" xfId="54942" xr:uid="{00000000-0005-0000-0000-0000A70C0000}"/>
    <cellStyle name="Normal 10 2 2 2 3 3 2 3" xfId="40653" xr:uid="{00000000-0005-0000-0000-0000A80C0000}"/>
    <cellStyle name="Normal 10 2 2 2 3 3 3" xfId="19216" xr:uid="{00000000-0005-0000-0000-0000A90C0000}"/>
    <cellStyle name="Normal 10 2 2 2 3 3 3 2" xfId="47798" xr:uid="{00000000-0005-0000-0000-0000AA0C0000}"/>
    <cellStyle name="Normal 10 2 2 2 3 3 4" xfId="33509" xr:uid="{00000000-0005-0000-0000-0000AB0C0000}"/>
    <cellStyle name="Normal 10 2 2 2 3 4" xfId="8497" xr:uid="{00000000-0005-0000-0000-0000AC0C0000}"/>
    <cellStyle name="Normal 10 2 2 2 3 4 2" xfId="22789" xr:uid="{00000000-0005-0000-0000-0000AD0C0000}"/>
    <cellStyle name="Normal 10 2 2 2 3 4 2 2" xfId="51371" xr:uid="{00000000-0005-0000-0000-0000AE0C0000}"/>
    <cellStyle name="Normal 10 2 2 2 3 4 3" xfId="37082" xr:uid="{00000000-0005-0000-0000-0000AF0C0000}"/>
    <cellStyle name="Normal 10 2 2 2 3 5" xfId="15645" xr:uid="{00000000-0005-0000-0000-0000B00C0000}"/>
    <cellStyle name="Normal 10 2 2 2 3 5 2" xfId="44227" xr:uid="{00000000-0005-0000-0000-0000B10C0000}"/>
    <cellStyle name="Normal 10 2 2 2 3 6" xfId="29938" xr:uid="{00000000-0005-0000-0000-0000B20C0000}"/>
    <cellStyle name="Normal 10 2 2 2 4" xfId="1934" xr:uid="{00000000-0005-0000-0000-0000B30C0000}"/>
    <cellStyle name="Normal 10 2 2 2 4 2" xfId="5508" xr:uid="{00000000-0005-0000-0000-0000B40C0000}"/>
    <cellStyle name="Normal 10 2 2 2 4 2 2" xfId="12666" xr:uid="{00000000-0005-0000-0000-0000B50C0000}"/>
    <cellStyle name="Normal 10 2 2 2 4 2 2 2" xfId="26958" xr:uid="{00000000-0005-0000-0000-0000B60C0000}"/>
    <cellStyle name="Normal 10 2 2 2 4 2 2 2 2" xfId="55540" xr:uid="{00000000-0005-0000-0000-0000B70C0000}"/>
    <cellStyle name="Normal 10 2 2 2 4 2 2 3" xfId="41251" xr:uid="{00000000-0005-0000-0000-0000B80C0000}"/>
    <cellStyle name="Normal 10 2 2 2 4 2 3" xfId="19814" xr:uid="{00000000-0005-0000-0000-0000B90C0000}"/>
    <cellStyle name="Normal 10 2 2 2 4 2 3 2" xfId="48396" xr:uid="{00000000-0005-0000-0000-0000BA0C0000}"/>
    <cellStyle name="Normal 10 2 2 2 4 2 4" xfId="34107" xr:uid="{00000000-0005-0000-0000-0000BB0C0000}"/>
    <cellStyle name="Normal 10 2 2 2 4 3" xfId="9095" xr:uid="{00000000-0005-0000-0000-0000BC0C0000}"/>
    <cellStyle name="Normal 10 2 2 2 4 3 2" xfId="23387" xr:uid="{00000000-0005-0000-0000-0000BD0C0000}"/>
    <cellStyle name="Normal 10 2 2 2 4 3 2 2" xfId="51969" xr:uid="{00000000-0005-0000-0000-0000BE0C0000}"/>
    <cellStyle name="Normal 10 2 2 2 4 3 3" xfId="37680" xr:uid="{00000000-0005-0000-0000-0000BF0C0000}"/>
    <cellStyle name="Normal 10 2 2 2 4 4" xfId="16243" xr:uid="{00000000-0005-0000-0000-0000C00C0000}"/>
    <cellStyle name="Normal 10 2 2 2 4 4 2" xfId="44825" xr:uid="{00000000-0005-0000-0000-0000C10C0000}"/>
    <cellStyle name="Normal 10 2 2 2 4 5" xfId="30536" xr:uid="{00000000-0005-0000-0000-0000C20C0000}"/>
    <cellStyle name="Normal 10 2 2 2 5" xfId="4016" xr:uid="{00000000-0005-0000-0000-0000C30C0000}"/>
    <cellStyle name="Normal 10 2 2 2 5 2" xfId="11175" xr:uid="{00000000-0005-0000-0000-0000C40C0000}"/>
    <cellStyle name="Normal 10 2 2 2 5 2 2" xfId="25467" xr:uid="{00000000-0005-0000-0000-0000C50C0000}"/>
    <cellStyle name="Normal 10 2 2 2 5 2 2 2" xfId="54049" xr:uid="{00000000-0005-0000-0000-0000C60C0000}"/>
    <cellStyle name="Normal 10 2 2 2 5 2 3" xfId="39760" xr:uid="{00000000-0005-0000-0000-0000C70C0000}"/>
    <cellStyle name="Normal 10 2 2 2 5 3" xfId="18323" xr:uid="{00000000-0005-0000-0000-0000C80C0000}"/>
    <cellStyle name="Normal 10 2 2 2 5 3 2" xfId="46905" xr:uid="{00000000-0005-0000-0000-0000C90C0000}"/>
    <cellStyle name="Normal 10 2 2 2 5 4" xfId="32616" xr:uid="{00000000-0005-0000-0000-0000CA0C0000}"/>
    <cellStyle name="Normal 10 2 2 2 6" xfId="7604" xr:uid="{00000000-0005-0000-0000-0000CB0C0000}"/>
    <cellStyle name="Normal 10 2 2 2 6 2" xfId="21896" xr:uid="{00000000-0005-0000-0000-0000CC0C0000}"/>
    <cellStyle name="Normal 10 2 2 2 6 2 2" xfId="50478" xr:uid="{00000000-0005-0000-0000-0000CD0C0000}"/>
    <cellStyle name="Normal 10 2 2 2 6 3" xfId="36189" xr:uid="{00000000-0005-0000-0000-0000CE0C0000}"/>
    <cellStyle name="Normal 10 2 2 2 7" xfId="14751" xr:uid="{00000000-0005-0000-0000-0000CF0C0000}"/>
    <cellStyle name="Normal 10 2 2 2 7 2" xfId="43334" xr:uid="{00000000-0005-0000-0000-0000D00C0000}"/>
    <cellStyle name="Normal 10 2 2 2 8" xfId="29044" xr:uid="{00000000-0005-0000-0000-0000D10C0000}"/>
    <cellStyle name="Normal 10 2 2 3" xfId="656" xr:uid="{00000000-0005-0000-0000-0000D20C0000}"/>
    <cellStyle name="Normal 10 2 2 3 2" xfId="1553" xr:uid="{00000000-0005-0000-0000-0000D30C0000}"/>
    <cellStyle name="Normal 10 2 2 3 2 2" xfId="1939" xr:uid="{00000000-0005-0000-0000-0000D40C0000}"/>
    <cellStyle name="Normal 10 2 2 3 2 2 2" xfId="5513" xr:uid="{00000000-0005-0000-0000-0000D50C0000}"/>
    <cellStyle name="Normal 10 2 2 3 2 2 2 2" xfId="12671" xr:uid="{00000000-0005-0000-0000-0000D60C0000}"/>
    <cellStyle name="Normal 10 2 2 3 2 2 2 2 2" xfId="26963" xr:uid="{00000000-0005-0000-0000-0000D70C0000}"/>
    <cellStyle name="Normal 10 2 2 3 2 2 2 2 2 2" xfId="55545" xr:uid="{00000000-0005-0000-0000-0000D80C0000}"/>
    <cellStyle name="Normal 10 2 2 3 2 2 2 2 3" xfId="41256" xr:uid="{00000000-0005-0000-0000-0000D90C0000}"/>
    <cellStyle name="Normal 10 2 2 3 2 2 2 3" xfId="19819" xr:uid="{00000000-0005-0000-0000-0000DA0C0000}"/>
    <cellStyle name="Normal 10 2 2 3 2 2 2 3 2" xfId="48401" xr:uid="{00000000-0005-0000-0000-0000DB0C0000}"/>
    <cellStyle name="Normal 10 2 2 3 2 2 2 4" xfId="34112" xr:uid="{00000000-0005-0000-0000-0000DC0C0000}"/>
    <cellStyle name="Normal 10 2 2 3 2 2 3" xfId="9100" xr:uid="{00000000-0005-0000-0000-0000DD0C0000}"/>
    <cellStyle name="Normal 10 2 2 3 2 2 3 2" xfId="23392" xr:uid="{00000000-0005-0000-0000-0000DE0C0000}"/>
    <cellStyle name="Normal 10 2 2 3 2 2 3 2 2" xfId="51974" xr:uid="{00000000-0005-0000-0000-0000DF0C0000}"/>
    <cellStyle name="Normal 10 2 2 3 2 2 3 3" xfId="37685" xr:uid="{00000000-0005-0000-0000-0000E00C0000}"/>
    <cellStyle name="Normal 10 2 2 3 2 2 4" xfId="16248" xr:uid="{00000000-0005-0000-0000-0000E10C0000}"/>
    <cellStyle name="Normal 10 2 2 3 2 2 4 2" xfId="44830" xr:uid="{00000000-0005-0000-0000-0000E20C0000}"/>
    <cellStyle name="Normal 10 2 2 3 2 2 5" xfId="30541" xr:uid="{00000000-0005-0000-0000-0000E30C0000}"/>
    <cellStyle name="Normal 10 2 2 3 2 3" xfId="5133" xr:uid="{00000000-0005-0000-0000-0000E40C0000}"/>
    <cellStyle name="Normal 10 2 2 3 2 3 2" xfId="12291" xr:uid="{00000000-0005-0000-0000-0000E50C0000}"/>
    <cellStyle name="Normal 10 2 2 3 2 3 2 2" xfId="26583" xr:uid="{00000000-0005-0000-0000-0000E60C0000}"/>
    <cellStyle name="Normal 10 2 2 3 2 3 2 2 2" xfId="55165" xr:uid="{00000000-0005-0000-0000-0000E70C0000}"/>
    <cellStyle name="Normal 10 2 2 3 2 3 2 3" xfId="40876" xr:uid="{00000000-0005-0000-0000-0000E80C0000}"/>
    <cellStyle name="Normal 10 2 2 3 2 3 3" xfId="19439" xr:uid="{00000000-0005-0000-0000-0000E90C0000}"/>
    <cellStyle name="Normal 10 2 2 3 2 3 3 2" xfId="48021" xr:uid="{00000000-0005-0000-0000-0000EA0C0000}"/>
    <cellStyle name="Normal 10 2 2 3 2 3 4" xfId="33732" xr:uid="{00000000-0005-0000-0000-0000EB0C0000}"/>
    <cellStyle name="Normal 10 2 2 3 2 4" xfId="8720" xr:uid="{00000000-0005-0000-0000-0000EC0C0000}"/>
    <cellStyle name="Normal 10 2 2 3 2 4 2" xfId="23012" xr:uid="{00000000-0005-0000-0000-0000ED0C0000}"/>
    <cellStyle name="Normal 10 2 2 3 2 4 2 2" xfId="51594" xr:uid="{00000000-0005-0000-0000-0000EE0C0000}"/>
    <cellStyle name="Normal 10 2 2 3 2 4 3" xfId="37305" xr:uid="{00000000-0005-0000-0000-0000EF0C0000}"/>
    <cellStyle name="Normal 10 2 2 3 2 5" xfId="15868" xr:uid="{00000000-0005-0000-0000-0000F00C0000}"/>
    <cellStyle name="Normal 10 2 2 3 2 5 2" xfId="44450" xr:uid="{00000000-0005-0000-0000-0000F10C0000}"/>
    <cellStyle name="Normal 10 2 2 3 2 6" xfId="30161" xr:uid="{00000000-0005-0000-0000-0000F20C0000}"/>
    <cellStyle name="Normal 10 2 2 3 3" xfId="1938" xr:uid="{00000000-0005-0000-0000-0000F30C0000}"/>
    <cellStyle name="Normal 10 2 2 3 3 2" xfId="5512" xr:uid="{00000000-0005-0000-0000-0000F40C0000}"/>
    <cellStyle name="Normal 10 2 2 3 3 2 2" xfId="12670" xr:uid="{00000000-0005-0000-0000-0000F50C0000}"/>
    <cellStyle name="Normal 10 2 2 3 3 2 2 2" xfId="26962" xr:uid="{00000000-0005-0000-0000-0000F60C0000}"/>
    <cellStyle name="Normal 10 2 2 3 3 2 2 2 2" xfId="55544" xr:uid="{00000000-0005-0000-0000-0000F70C0000}"/>
    <cellStyle name="Normal 10 2 2 3 3 2 2 3" xfId="41255" xr:uid="{00000000-0005-0000-0000-0000F80C0000}"/>
    <cellStyle name="Normal 10 2 2 3 3 2 3" xfId="19818" xr:uid="{00000000-0005-0000-0000-0000F90C0000}"/>
    <cellStyle name="Normal 10 2 2 3 3 2 3 2" xfId="48400" xr:uid="{00000000-0005-0000-0000-0000FA0C0000}"/>
    <cellStyle name="Normal 10 2 2 3 3 2 4" xfId="34111" xr:uid="{00000000-0005-0000-0000-0000FB0C0000}"/>
    <cellStyle name="Normal 10 2 2 3 3 3" xfId="9099" xr:uid="{00000000-0005-0000-0000-0000FC0C0000}"/>
    <cellStyle name="Normal 10 2 2 3 3 3 2" xfId="23391" xr:uid="{00000000-0005-0000-0000-0000FD0C0000}"/>
    <cellStyle name="Normal 10 2 2 3 3 3 2 2" xfId="51973" xr:uid="{00000000-0005-0000-0000-0000FE0C0000}"/>
    <cellStyle name="Normal 10 2 2 3 3 3 3" xfId="37684" xr:uid="{00000000-0005-0000-0000-0000FF0C0000}"/>
    <cellStyle name="Normal 10 2 2 3 3 4" xfId="16247" xr:uid="{00000000-0005-0000-0000-0000000D0000}"/>
    <cellStyle name="Normal 10 2 2 3 3 4 2" xfId="44829" xr:uid="{00000000-0005-0000-0000-0000010D0000}"/>
    <cellStyle name="Normal 10 2 2 3 3 5" xfId="30540" xr:uid="{00000000-0005-0000-0000-0000020D0000}"/>
    <cellStyle name="Normal 10 2 2 3 4" xfId="4240" xr:uid="{00000000-0005-0000-0000-0000030D0000}"/>
    <cellStyle name="Normal 10 2 2 3 4 2" xfId="11398" xr:uid="{00000000-0005-0000-0000-0000040D0000}"/>
    <cellStyle name="Normal 10 2 2 3 4 2 2" xfId="25690" xr:uid="{00000000-0005-0000-0000-0000050D0000}"/>
    <cellStyle name="Normal 10 2 2 3 4 2 2 2" xfId="54272" xr:uid="{00000000-0005-0000-0000-0000060D0000}"/>
    <cellStyle name="Normal 10 2 2 3 4 2 3" xfId="39983" xr:uid="{00000000-0005-0000-0000-0000070D0000}"/>
    <cellStyle name="Normal 10 2 2 3 4 3" xfId="18546" xr:uid="{00000000-0005-0000-0000-0000080D0000}"/>
    <cellStyle name="Normal 10 2 2 3 4 3 2" xfId="47128" xr:uid="{00000000-0005-0000-0000-0000090D0000}"/>
    <cellStyle name="Normal 10 2 2 3 4 4" xfId="32839" xr:uid="{00000000-0005-0000-0000-00000A0D0000}"/>
    <cellStyle name="Normal 10 2 2 3 5" xfId="7827" xr:uid="{00000000-0005-0000-0000-00000B0D0000}"/>
    <cellStyle name="Normal 10 2 2 3 5 2" xfId="22119" xr:uid="{00000000-0005-0000-0000-00000C0D0000}"/>
    <cellStyle name="Normal 10 2 2 3 5 2 2" xfId="50701" xr:uid="{00000000-0005-0000-0000-00000D0D0000}"/>
    <cellStyle name="Normal 10 2 2 3 5 3" xfId="36412" xr:uid="{00000000-0005-0000-0000-00000E0D0000}"/>
    <cellStyle name="Normal 10 2 2 3 6" xfId="14975" xr:uid="{00000000-0005-0000-0000-00000F0D0000}"/>
    <cellStyle name="Normal 10 2 2 3 6 2" xfId="43557" xr:uid="{00000000-0005-0000-0000-0000100D0000}"/>
    <cellStyle name="Normal 10 2 2 3 7" xfId="29268" xr:uid="{00000000-0005-0000-0000-0000110D0000}"/>
    <cellStyle name="Normal 10 2 2 4" xfId="1106" xr:uid="{00000000-0005-0000-0000-0000120D0000}"/>
    <cellStyle name="Normal 10 2 2 4 2" xfId="1940" xr:uid="{00000000-0005-0000-0000-0000130D0000}"/>
    <cellStyle name="Normal 10 2 2 4 2 2" xfId="5514" xr:uid="{00000000-0005-0000-0000-0000140D0000}"/>
    <cellStyle name="Normal 10 2 2 4 2 2 2" xfId="12672" xr:uid="{00000000-0005-0000-0000-0000150D0000}"/>
    <cellStyle name="Normal 10 2 2 4 2 2 2 2" xfId="26964" xr:uid="{00000000-0005-0000-0000-0000160D0000}"/>
    <cellStyle name="Normal 10 2 2 4 2 2 2 2 2" xfId="55546" xr:uid="{00000000-0005-0000-0000-0000170D0000}"/>
    <cellStyle name="Normal 10 2 2 4 2 2 2 3" xfId="41257" xr:uid="{00000000-0005-0000-0000-0000180D0000}"/>
    <cellStyle name="Normal 10 2 2 4 2 2 3" xfId="19820" xr:uid="{00000000-0005-0000-0000-0000190D0000}"/>
    <cellStyle name="Normal 10 2 2 4 2 2 3 2" xfId="48402" xr:uid="{00000000-0005-0000-0000-00001A0D0000}"/>
    <cellStyle name="Normal 10 2 2 4 2 2 4" xfId="34113" xr:uid="{00000000-0005-0000-0000-00001B0D0000}"/>
    <cellStyle name="Normal 10 2 2 4 2 3" xfId="9101" xr:uid="{00000000-0005-0000-0000-00001C0D0000}"/>
    <cellStyle name="Normal 10 2 2 4 2 3 2" xfId="23393" xr:uid="{00000000-0005-0000-0000-00001D0D0000}"/>
    <cellStyle name="Normal 10 2 2 4 2 3 2 2" xfId="51975" xr:uid="{00000000-0005-0000-0000-00001E0D0000}"/>
    <cellStyle name="Normal 10 2 2 4 2 3 3" xfId="37686" xr:uid="{00000000-0005-0000-0000-00001F0D0000}"/>
    <cellStyle name="Normal 10 2 2 4 2 4" xfId="16249" xr:uid="{00000000-0005-0000-0000-0000200D0000}"/>
    <cellStyle name="Normal 10 2 2 4 2 4 2" xfId="44831" xr:uid="{00000000-0005-0000-0000-0000210D0000}"/>
    <cellStyle name="Normal 10 2 2 4 2 5" xfId="30542" xr:uid="{00000000-0005-0000-0000-0000220D0000}"/>
    <cellStyle name="Normal 10 2 2 4 3" xfId="4687" xr:uid="{00000000-0005-0000-0000-0000230D0000}"/>
    <cellStyle name="Normal 10 2 2 4 3 2" xfId="11845" xr:uid="{00000000-0005-0000-0000-0000240D0000}"/>
    <cellStyle name="Normal 10 2 2 4 3 2 2" xfId="26137" xr:uid="{00000000-0005-0000-0000-0000250D0000}"/>
    <cellStyle name="Normal 10 2 2 4 3 2 2 2" xfId="54719" xr:uid="{00000000-0005-0000-0000-0000260D0000}"/>
    <cellStyle name="Normal 10 2 2 4 3 2 3" xfId="40430" xr:uid="{00000000-0005-0000-0000-0000270D0000}"/>
    <cellStyle name="Normal 10 2 2 4 3 3" xfId="18993" xr:uid="{00000000-0005-0000-0000-0000280D0000}"/>
    <cellStyle name="Normal 10 2 2 4 3 3 2" xfId="47575" xr:uid="{00000000-0005-0000-0000-0000290D0000}"/>
    <cellStyle name="Normal 10 2 2 4 3 4" xfId="33286" xr:uid="{00000000-0005-0000-0000-00002A0D0000}"/>
    <cellStyle name="Normal 10 2 2 4 4" xfId="8274" xr:uid="{00000000-0005-0000-0000-00002B0D0000}"/>
    <cellStyle name="Normal 10 2 2 4 4 2" xfId="22566" xr:uid="{00000000-0005-0000-0000-00002C0D0000}"/>
    <cellStyle name="Normal 10 2 2 4 4 2 2" xfId="51148" xr:uid="{00000000-0005-0000-0000-00002D0D0000}"/>
    <cellStyle name="Normal 10 2 2 4 4 3" xfId="36859" xr:uid="{00000000-0005-0000-0000-00002E0D0000}"/>
    <cellStyle name="Normal 10 2 2 4 5" xfId="15422" xr:uid="{00000000-0005-0000-0000-00002F0D0000}"/>
    <cellStyle name="Normal 10 2 2 4 5 2" xfId="44004" xr:uid="{00000000-0005-0000-0000-0000300D0000}"/>
    <cellStyle name="Normal 10 2 2 4 6" xfId="29715" xr:uid="{00000000-0005-0000-0000-0000310D0000}"/>
    <cellStyle name="Normal 10 2 2 5" xfId="1933" xr:uid="{00000000-0005-0000-0000-0000320D0000}"/>
    <cellStyle name="Normal 10 2 2 5 2" xfId="5507" xr:uid="{00000000-0005-0000-0000-0000330D0000}"/>
    <cellStyle name="Normal 10 2 2 5 2 2" xfId="12665" xr:uid="{00000000-0005-0000-0000-0000340D0000}"/>
    <cellStyle name="Normal 10 2 2 5 2 2 2" xfId="26957" xr:uid="{00000000-0005-0000-0000-0000350D0000}"/>
    <cellStyle name="Normal 10 2 2 5 2 2 2 2" xfId="55539" xr:uid="{00000000-0005-0000-0000-0000360D0000}"/>
    <cellStyle name="Normal 10 2 2 5 2 2 3" xfId="41250" xr:uid="{00000000-0005-0000-0000-0000370D0000}"/>
    <cellStyle name="Normal 10 2 2 5 2 3" xfId="19813" xr:uid="{00000000-0005-0000-0000-0000380D0000}"/>
    <cellStyle name="Normal 10 2 2 5 2 3 2" xfId="48395" xr:uid="{00000000-0005-0000-0000-0000390D0000}"/>
    <cellStyle name="Normal 10 2 2 5 2 4" xfId="34106" xr:uid="{00000000-0005-0000-0000-00003A0D0000}"/>
    <cellStyle name="Normal 10 2 2 5 3" xfId="9094" xr:uid="{00000000-0005-0000-0000-00003B0D0000}"/>
    <cellStyle name="Normal 10 2 2 5 3 2" xfId="23386" xr:uid="{00000000-0005-0000-0000-00003C0D0000}"/>
    <cellStyle name="Normal 10 2 2 5 3 2 2" xfId="51968" xr:uid="{00000000-0005-0000-0000-00003D0D0000}"/>
    <cellStyle name="Normal 10 2 2 5 3 3" xfId="37679" xr:uid="{00000000-0005-0000-0000-00003E0D0000}"/>
    <cellStyle name="Normal 10 2 2 5 4" xfId="16242" xr:uid="{00000000-0005-0000-0000-00003F0D0000}"/>
    <cellStyle name="Normal 10 2 2 5 4 2" xfId="44824" xr:uid="{00000000-0005-0000-0000-0000400D0000}"/>
    <cellStyle name="Normal 10 2 2 5 5" xfId="30535" xr:uid="{00000000-0005-0000-0000-0000410D0000}"/>
    <cellStyle name="Normal 10 2 2 6" xfId="3793" xr:uid="{00000000-0005-0000-0000-0000420D0000}"/>
    <cellStyle name="Normal 10 2 2 6 2" xfId="10952" xr:uid="{00000000-0005-0000-0000-0000430D0000}"/>
    <cellStyle name="Normal 10 2 2 6 2 2" xfId="25244" xr:uid="{00000000-0005-0000-0000-0000440D0000}"/>
    <cellStyle name="Normal 10 2 2 6 2 2 2" xfId="53826" xr:uid="{00000000-0005-0000-0000-0000450D0000}"/>
    <cellStyle name="Normal 10 2 2 6 2 3" xfId="39537" xr:uid="{00000000-0005-0000-0000-0000460D0000}"/>
    <cellStyle name="Normal 10 2 2 6 3" xfId="18100" xr:uid="{00000000-0005-0000-0000-0000470D0000}"/>
    <cellStyle name="Normal 10 2 2 6 3 2" xfId="46682" xr:uid="{00000000-0005-0000-0000-0000480D0000}"/>
    <cellStyle name="Normal 10 2 2 6 4" xfId="32393" xr:uid="{00000000-0005-0000-0000-0000490D0000}"/>
    <cellStyle name="Normal 10 2 2 7" xfId="7381" xr:uid="{00000000-0005-0000-0000-00004A0D0000}"/>
    <cellStyle name="Normal 10 2 2 7 2" xfId="21673" xr:uid="{00000000-0005-0000-0000-00004B0D0000}"/>
    <cellStyle name="Normal 10 2 2 7 2 2" xfId="50255" xr:uid="{00000000-0005-0000-0000-00004C0D0000}"/>
    <cellStyle name="Normal 10 2 2 7 3" xfId="35966" xr:uid="{00000000-0005-0000-0000-00004D0D0000}"/>
    <cellStyle name="Normal 10 2 2 8" xfId="14528" xr:uid="{00000000-0005-0000-0000-00004E0D0000}"/>
    <cellStyle name="Normal 10 2 2 8 2" xfId="43111" xr:uid="{00000000-0005-0000-0000-00004F0D0000}"/>
    <cellStyle name="Normal 10 2 2 9" xfId="28821" xr:uid="{00000000-0005-0000-0000-0000500D0000}"/>
    <cellStyle name="Normal 10 2 3" xfId="315" xr:uid="{00000000-0005-0000-0000-0000510D0000}"/>
    <cellStyle name="Normal 10 2 3 2" xfId="767" xr:uid="{00000000-0005-0000-0000-0000520D0000}"/>
    <cellStyle name="Normal 10 2 3 2 2" xfId="1664" xr:uid="{00000000-0005-0000-0000-0000530D0000}"/>
    <cellStyle name="Normal 10 2 3 2 2 2" xfId="1943" xr:uid="{00000000-0005-0000-0000-0000540D0000}"/>
    <cellStyle name="Normal 10 2 3 2 2 2 2" xfId="5517" xr:uid="{00000000-0005-0000-0000-0000550D0000}"/>
    <cellStyle name="Normal 10 2 3 2 2 2 2 2" xfId="12675" xr:uid="{00000000-0005-0000-0000-0000560D0000}"/>
    <cellStyle name="Normal 10 2 3 2 2 2 2 2 2" xfId="26967" xr:uid="{00000000-0005-0000-0000-0000570D0000}"/>
    <cellStyle name="Normal 10 2 3 2 2 2 2 2 2 2" xfId="55549" xr:uid="{00000000-0005-0000-0000-0000580D0000}"/>
    <cellStyle name="Normal 10 2 3 2 2 2 2 2 3" xfId="41260" xr:uid="{00000000-0005-0000-0000-0000590D0000}"/>
    <cellStyle name="Normal 10 2 3 2 2 2 2 3" xfId="19823" xr:uid="{00000000-0005-0000-0000-00005A0D0000}"/>
    <cellStyle name="Normal 10 2 3 2 2 2 2 3 2" xfId="48405" xr:uid="{00000000-0005-0000-0000-00005B0D0000}"/>
    <cellStyle name="Normal 10 2 3 2 2 2 2 4" xfId="34116" xr:uid="{00000000-0005-0000-0000-00005C0D0000}"/>
    <cellStyle name="Normal 10 2 3 2 2 2 3" xfId="9104" xr:uid="{00000000-0005-0000-0000-00005D0D0000}"/>
    <cellStyle name="Normal 10 2 3 2 2 2 3 2" xfId="23396" xr:uid="{00000000-0005-0000-0000-00005E0D0000}"/>
    <cellStyle name="Normal 10 2 3 2 2 2 3 2 2" xfId="51978" xr:uid="{00000000-0005-0000-0000-00005F0D0000}"/>
    <cellStyle name="Normal 10 2 3 2 2 2 3 3" xfId="37689" xr:uid="{00000000-0005-0000-0000-0000600D0000}"/>
    <cellStyle name="Normal 10 2 3 2 2 2 4" xfId="16252" xr:uid="{00000000-0005-0000-0000-0000610D0000}"/>
    <cellStyle name="Normal 10 2 3 2 2 2 4 2" xfId="44834" xr:uid="{00000000-0005-0000-0000-0000620D0000}"/>
    <cellStyle name="Normal 10 2 3 2 2 2 5" xfId="30545" xr:uid="{00000000-0005-0000-0000-0000630D0000}"/>
    <cellStyle name="Normal 10 2 3 2 2 3" xfId="5244" xr:uid="{00000000-0005-0000-0000-0000640D0000}"/>
    <cellStyle name="Normal 10 2 3 2 2 3 2" xfId="12402" xr:uid="{00000000-0005-0000-0000-0000650D0000}"/>
    <cellStyle name="Normal 10 2 3 2 2 3 2 2" xfId="26694" xr:uid="{00000000-0005-0000-0000-0000660D0000}"/>
    <cellStyle name="Normal 10 2 3 2 2 3 2 2 2" xfId="55276" xr:uid="{00000000-0005-0000-0000-0000670D0000}"/>
    <cellStyle name="Normal 10 2 3 2 2 3 2 3" xfId="40987" xr:uid="{00000000-0005-0000-0000-0000680D0000}"/>
    <cellStyle name="Normal 10 2 3 2 2 3 3" xfId="19550" xr:uid="{00000000-0005-0000-0000-0000690D0000}"/>
    <cellStyle name="Normal 10 2 3 2 2 3 3 2" xfId="48132" xr:uid="{00000000-0005-0000-0000-00006A0D0000}"/>
    <cellStyle name="Normal 10 2 3 2 2 3 4" xfId="33843" xr:uid="{00000000-0005-0000-0000-00006B0D0000}"/>
    <cellStyle name="Normal 10 2 3 2 2 4" xfId="8831" xr:uid="{00000000-0005-0000-0000-00006C0D0000}"/>
    <cellStyle name="Normal 10 2 3 2 2 4 2" xfId="23123" xr:uid="{00000000-0005-0000-0000-00006D0D0000}"/>
    <cellStyle name="Normal 10 2 3 2 2 4 2 2" xfId="51705" xr:uid="{00000000-0005-0000-0000-00006E0D0000}"/>
    <cellStyle name="Normal 10 2 3 2 2 4 3" xfId="37416" xr:uid="{00000000-0005-0000-0000-00006F0D0000}"/>
    <cellStyle name="Normal 10 2 3 2 2 5" xfId="15979" xr:uid="{00000000-0005-0000-0000-0000700D0000}"/>
    <cellStyle name="Normal 10 2 3 2 2 5 2" xfId="44561" xr:uid="{00000000-0005-0000-0000-0000710D0000}"/>
    <cellStyle name="Normal 10 2 3 2 2 6" xfId="30272" xr:uid="{00000000-0005-0000-0000-0000720D0000}"/>
    <cellStyle name="Normal 10 2 3 2 3" xfId="1942" xr:uid="{00000000-0005-0000-0000-0000730D0000}"/>
    <cellStyle name="Normal 10 2 3 2 3 2" xfId="5516" xr:uid="{00000000-0005-0000-0000-0000740D0000}"/>
    <cellStyle name="Normal 10 2 3 2 3 2 2" xfId="12674" xr:uid="{00000000-0005-0000-0000-0000750D0000}"/>
    <cellStyle name="Normal 10 2 3 2 3 2 2 2" xfId="26966" xr:uid="{00000000-0005-0000-0000-0000760D0000}"/>
    <cellStyle name="Normal 10 2 3 2 3 2 2 2 2" xfId="55548" xr:uid="{00000000-0005-0000-0000-0000770D0000}"/>
    <cellStyle name="Normal 10 2 3 2 3 2 2 3" xfId="41259" xr:uid="{00000000-0005-0000-0000-0000780D0000}"/>
    <cellStyle name="Normal 10 2 3 2 3 2 3" xfId="19822" xr:uid="{00000000-0005-0000-0000-0000790D0000}"/>
    <cellStyle name="Normal 10 2 3 2 3 2 3 2" xfId="48404" xr:uid="{00000000-0005-0000-0000-00007A0D0000}"/>
    <cellStyle name="Normal 10 2 3 2 3 2 4" xfId="34115" xr:uid="{00000000-0005-0000-0000-00007B0D0000}"/>
    <cellStyle name="Normal 10 2 3 2 3 3" xfId="9103" xr:uid="{00000000-0005-0000-0000-00007C0D0000}"/>
    <cellStyle name="Normal 10 2 3 2 3 3 2" xfId="23395" xr:uid="{00000000-0005-0000-0000-00007D0D0000}"/>
    <cellStyle name="Normal 10 2 3 2 3 3 2 2" xfId="51977" xr:uid="{00000000-0005-0000-0000-00007E0D0000}"/>
    <cellStyle name="Normal 10 2 3 2 3 3 3" xfId="37688" xr:uid="{00000000-0005-0000-0000-00007F0D0000}"/>
    <cellStyle name="Normal 10 2 3 2 3 4" xfId="16251" xr:uid="{00000000-0005-0000-0000-0000800D0000}"/>
    <cellStyle name="Normal 10 2 3 2 3 4 2" xfId="44833" xr:uid="{00000000-0005-0000-0000-0000810D0000}"/>
    <cellStyle name="Normal 10 2 3 2 3 5" xfId="30544" xr:uid="{00000000-0005-0000-0000-0000820D0000}"/>
    <cellStyle name="Normal 10 2 3 2 4" xfId="4351" xr:uid="{00000000-0005-0000-0000-0000830D0000}"/>
    <cellStyle name="Normal 10 2 3 2 4 2" xfId="11509" xr:uid="{00000000-0005-0000-0000-0000840D0000}"/>
    <cellStyle name="Normal 10 2 3 2 4 2 2" xfId="25801" xr:uid="{00000000-0005-0000-0000-0000850D0000}"/>
    <cellStyle name="Normal 10 2 3 2 4 2 2 2" xfId="54383" xr:uid="{00000000-0005-0000-0000-0000860D0000}"/>
    <cellStyle name="Normal 10 2 3 2 4 2 3" xfId="40094" xr:uid="{00000000-0005-0000-0000-0000870D0000}"/>
    <cellStyle name="Normal 10 2 3 2 4 3" xfId="18657" xr:uid="{00000000-0005-0000-0000-0000880D0000}"/>
    <cellStyle name="Normal 10 2 3 2 4 3 2" xfId="47239" xr:uid="{00000000-0005-0000-0000-0000890D0000}"/>
    <cellStyle name="Normal 10 2 3 2 4 4" xfId="32950" xr:uid="{00000000-0005-0000-0000-00008A0D0000}"/>
    <cellStyle name="Normal 10 2 3 2 5" xfId="7938" xr:uid="{00000000-0005-0000-0000-00008B0D0000}"/>
    <cellStyle name="Normal 10 2 3 2 5 2" xfId="22230" xr:uid="{00000000-0005-0000-0000-00008C0D0000}"/>
    <cellStyle name="Normal 10 2 3 2 5 2 2" xfId="50812" xr:uid="{00000000-0005-0000-0000-00008D0D0000}"/>
    <cellStyle name="Normal 10 2 3 2 5 3" xfId="36523" xr:uid="{00000000-0005-0000-0000-00008E0D0000}"/>
    <cellStyle name="Normal 10 2 3 2 6" xfId="15086" xr:uid="{00000000-0005-0000-0000-00008F0D0000}"/>
    <cellStyle name="Normal 10 2 3 2 6 2" xfId="43668" xr:uid="{00000000-0005-0000-0000-0000900D0000}"/>
    <cellStyle name="Normal 10 2 3 2 7" xfId="29379" xr:uid="{00000000-0005-0000-0000-0000910D0000}"/>
    <cellStyle name="Normal 10 2 3 3" xfId="1217" xr:uid="{00000000-0005-0000-0000-0000920D0000}"/>
    <cellStyle name="Normal 10 2 3 3 2" xfId="1944" xr:uid="{00000000-0005-0000-0000-0000930D0000}"/>
    <cellStyle name="Normal 10 2 3 3 2 2" xfId="5518" xr:uid="{00000000-0005-0000-0000-0000940D0000}"/>
    <cellStyle name="Normal 10 2 3 3 2 2 2" xfId="12676" xr:uid="{00000000-0005-0000-0000-0000950D0000}"/>
    <cellStyle name="Normal 10 2 3 3 2 2 2 2" xfId="26968" xr:uid="{00000000-0005-0000-0000-0000960D0000}"/>
    <cellStyle name="Normal 10 2 3 3 2 2 2 2 2" xfId="55550" xr:uid="{00000000-0005-0000-0000-0000970D0000}"/>
    <cellStyle name="Normal 10 2 3 3 2 2 2 3" xfId="41261" xr:uid="{00000000-0005-0000-0000-0000980D0000}"/>
    <cellStyle name="Normal 10 2 3 3 2 2 3" xfId="19824" xr:uid="{00000000-0005-0000-0000-0000990D0000}"/>
    <cellStyle name="Normal 10 2 3 3 2 2 3 2" xfId="48406" xr:uid="{00000000-0005-0000-0000-00009A0D0000}"/>
    <cellStyle name="Normal 10 2 3 3 2 2 4" xfId="34117" xr:uid="{00000000-0005-0000-0000-00009B0D0000}"/>
    <cellStyle name="Normal 10 2 3 3 2 3" xfId="9105" xr:uid="{00000000-0005-0000-0000-00009C0D0000}"/>
    <cellStyle name="Normal 10 2 3 3 2 3 2" xfId="23397" xr:uid="{00000000-0005-0000-0000-00009D0D0000}"/>
    <cellStyle name="Normal 10 2 3 3 2 3 2 2" xfId="51979" xr:uid="{00000000-0005-0000-0000-00009E0D0000}"/>
    <cellStyle name="Normal 10 2 3 3 2 3 3" xfId="37690" xr:uid="{00000000-0005-0000-0000-00009F0D0000}"/>
    <cellStyle name="Normal 10 2 3 3 2 4" xfId="16253" xr:uid="{00000000-0005-0000-0000-0000A00D0000}"/>
    <cellStyle name="Normal 10 2 3 3 2 4 2" xfId="44835" xr:uid="{00000000-0005-0000-0000-0000A10D0000}"/>
    <cellStyle name="Normal 10 2 3 3 2 5" xfId="30546" xr:uid="{00000000-0005-0000-0000-0000A20D0000}"/>
    <cellStyle name="Normal 10 2 3 3 3" xfId="4798" xr:uid="{00000000-0005-0000-0000-0000A30D0000}"/>
    <cellStyle name="Normal 10 2 3 3 3 2" xfId="11956" xr:uid="{00000000-0005-0000-0000-0000A40D0000}"/>
    <cellStyle name="Normal 10 2 3 3 3 2 2" xfId="26248" xr:uid="{00000000-0005-0000-0000-0000A50D0000}"/>
    <cellStyle name="Normal 10 2 3 3 3 2 2 2" xfId="54830" xr:uid="{00000000-0005-0000-0000-0000A60D0000}"/>
    <cellStyle name="Normal 10 2 3 3 3 2 3" xfId="40541" xr:uid="{00000000-0005-0000-0000-0000A70D0000}"/>
    <cellStyle name="Normal 10 2 3 3 3 3" xfId="19104" xr:uid="{00000000-0005-0000-0000-0000A80D0000}"/>
    <cellStyle name="Normal 10 2 3 3 3 3 2" xfId="47686" xr:uid="{00000000-0005-0000-0000-0000A90D0000}"/>
    <cellStyle name="Normal 10 2 3 3 3 4" xfId="33397" xr:uid="{00000000-0005-0000-0000-0000AA0D0000}"/>
    <cellStyle name="Normal 10 2 3 3 4" xfId="8385" xr:uid="{00000000-0005-0000-0000-0000AB0D0000}"/>
    <cellStyle name="Normal 10 2 3 3 4 2" xfId="22677" xr:uid="{00000000-0005-0000-0000-0000AC0D0000}"/>
    <cellStyle name="Normal 10 2 3 3 4 2 2" xfId="51259" xr:uid="{00000000-0005-0000-0000-0000AD0D0000}"/>
    <cellStyle name="Normal 10 2 3 3 4 3" xfId="36970" xr:uid="{00000000-0005-0000-0000-0000AE0D0000}"/>
    <cellStyle name="Normal 10 2 3 3 5" xfId="15533" xr:uid="{00000000-0005-0000-0000-0000AF0D0000}"/>
    <cellStyle name="Normal 10 2 3 3 5 2" xfId="44115" xr:uid="{00000000-0005-0000-0000-0000B00D0000}"/>
    <cellStyle name="Normal 10 2 3 3 6" xfId="29826" xr:uid="{00000000-0005-0000-0000-0000B10D0000}"/>
    <cellStyle name="Normal 10 2 3 4" xfId="1941" xr:uid="{00000000-0005-0000-0000-0000B20D0000}"/>
    <cellStyle name="Normal 10 2 3 4 2" xfId="5515" xr:uid="{00000000-0005-0000-0000-0000B30D0000}"/>
    <cellStyle name="Normal 10 2 3 4 2 2" xfId="12673" xr:uid="{00000000-0005-0000-0000-0000B40D0000}"/>
    <cellStyle name="Normal 10 2 3 4 2 2 2" xfId="26965" xr:uid="{00000000-0005-0000-0000-0000B50D0000}"/>
    <cellStyle name="Normal 10 2 3 4 2 2 2 2" xfId="55547" xr:uid="{00000000-0005-0000-0000-0000B60D0000}"/>
    <cellStyle name="Normal 10 2 3 4 2 2 3" xfId="41258" xr:uid="{00000000-0005-0000-0000-0000B70D0000}"/>
    <cellStyle name="Normal 10 2 3 4 2 3" xfId="19821" xr:uid="{00000000-0005-0000-0000-0000B80D0000}"/>
    <cellStyle name="Normal 10 2 3 4 2 3 2" xfId="48403" xr:uid="{00000000-0005-0000-0000-0000B90D0000}"/>
    <cellStyle name="Normal 10 2 3 4 2 4" xfId="34114" xr:uid="{00000000-0005-0000-0000-0000BA0D0000}"/>
    <cellStyle name="Normal 10 2 3 4 3" xfId="9102" xr:uid="{00000000-0005-0000-0000-0000BB0D0000}"/>
    <cellStyle name="Normal 10 2 3 4 3 2" xfId="23394" xr:uid="{00000000-0005-0000-0000-0000BC0D0000}"/>
    <cellStyle name="Normal 10 2 3 4 3 2 2" xfId="51976" xr:uid="{00000000-0005-0000-0000-0000BD0D0000}"/>
    <cellStyle name="Normal 10 2 3 4 3 3" xfId="37687" xr:uid="{00000000-0005-0000-0000-0000BE0D0000}"/>
    <cellStyle name="Normal 10 2 3 4 4" xfId="16250" xr:uid="{00000000-0005-0000-0000-0000BF0D0000}"/>
    <cellStyle name="Normal 10 2 3 4 4 2" xfId="44832" xr:uid="{00000000-0005-0000-0000-0000C00D0000}"/>
    <cellStyle name="Normal 10 2 3 4 5" xfId="30543" xr:uid="{00000000-0005-0000-0000-0000C10D0000}"/>
    <cellStyle name="Normal 10 2 3 5" xfId="3904" xr:uid="{00000000-0005-0000-0000-0000C20D0000}"/>
    <cellStyle name="Normal 10 2 3 5 2" xfId="11063" xr:uid="{00000000-0005-0000-0000-0000C30D0000}"/>
    <cellStyle name="Normal 10 2 3 5 2 2" xfId="25355" xr:uid="{00000000-0005-0000-0000-0000C40D0000}"/>
    <cellStyle name="Normal 10 2 3 5 2 2 2" xfId="53937" xr:uid="{00000000-0005-0000-0000-0000C50D0000}"/>
    <cellStyle name="Normal 10 2 3 5 2 3" xfId="39648" xr:uid="{00000000-0005-0000-0000-0000C60D0000}"/>
    <cellStyle name="Normal 10 2 3 5 3" xfId="18211" xr:uid="{00000000-0005-0000-0000-0000C70D0000}"/>
    <cellStyle name="Normal 10 2 3 5 3 2" xfId="46793" xr:uid="{00000000-0005-0000-0000-0000C80D0000}"/>
    <cellStyle name="Normal 10 2 3 5 4" xfId="32504" xr:uid="{00000000-0005-0000-0000-0000C90D0000}"/>
    <cellStyle name="Normal 10 2 3 6" xfId="7492" xr:uid="{00000000-0005-0000-0000-0000CA0D0000}"/>
    <cellStyle name="Normal 10 2 3 6 2" xfId="21784" xr:uid="{00000000-0005-0000-0000-0000CB0D0000}"/>
    <cellStyle name="Normal 10 2 3 6 2 2" xfId="50366" xr:uid="{00000000-0005-0000-0000-0000CC0D0000}"/>
    <cellStyle name="Normal 10 2 3 6 3" xfId="36077" xr:uid="{00000000-0005-0000-0000-0000CD0D0000}"/>
    <cellStyle name="Normal 10 2 3 7" xfId="14639" xr:uid="{00000000-0005-0000-0000-0000CE0D0000}"/>
    <cellStyle name="Normal 10 2 3 7 2" xfId="43222" xr:uid="{00000000-0005-0000-0000-0000CF0D0000}"/>
    <cellStyle name="Normal 10 2 3 8" xfId="28932" xr:uid="{00000000-0005-0000-0000-0000D00D0000}"/>
    <cellStyle name="Normal 10 2 4" xfId="544" xr:uid="{00000000-0005-0000-0000-0000D10D0000}"/>
    <cellStyle name="Normal 10 2 4 2" xfId="1441" xr:uid="{00000000-0005-0000-0000-0000D20D0000}"/>
    <cellStyle name="Normal 10 2 4 2 2" xfId="1946" xr:uid="{00000000-0005-0000-0000-0000D30D0000}"/>
    <cellStyle name="Normal 10 2 4 2 2 2" xfId="5520" xr:uid="{00000000-0005-0000-0000-0000D40D0000}"/>
    <cellStyle name="Normal 10 2 4 2 2 2 2" xfId="12678" xr:uid="{00000000-0005-0000-0000-0000D50D0000}"/>
    <cellStyle name="Normal 10 2 4 2 2 2 2 2" xfId="26970" xr:uid="{00000000-0005-0000-0000-0000D60D0000}"/>
    <cellStyle name="Normal 10 2 4 2 2 2 2 2 2" xfId="55552" xr:uid="{00000000-0005-0000-0000-0000D70D0000}"/>
    <cellStyle name="Normal 10 2 4 2 2 2 2 3" xfId="41263" xr:uid="{00000000-0005-0000-0000-0000D80D0000}"/>
    <cellStyle name="Normal 10 2 4 2 2 2 3" xfId="19826" xr:uid="{00000000-0005-0000-0000-0000D90D0000}"/>
    <cellStyle name="Normal 10 2 4 2 2 2 3 2" xfId="48408" xr:uid="{00000000-0005-0000-0000-0000DA0D0000}"/>
    <cellStyle name="Normal 10 2 4 2 2 2 4" xfId="34119" xr:uid="{00000000-0005-0000-0000-0000DB0D0000}"/>
    <cellStyle name="Normal 10 2 4 2 2 3" xfId="9107" xr:uid="{00000000-0005-0000-0000-0000DC0D0000}"/>
    <cellStyle name="Normal 10 2 4 2 2 3 2" xfId="23399" xr:uid="{00000000-0005-0000-0000-0000DD0D0000}"/>
    <cellStyle name="Normal 10 2 4 2 2 3 2 2" xfId="51981" xr:uid="{00000000-0005-0000-0000-0000DE0D0000}"/>
    <cellStyle name="Normal 10 2 4 2 2 3 3" xfId="37692" xr:uid="{00000000-0005-0000-0000-0000DF0D0000}"/>
    <cellStyle name="Normal 10 2 4 2 2 4" xfId="16255" xr:uid="{00000000-0005-0000-0000-0000E00D0000}"/>
    <cellStyle name="Normal 10 2 4 2 2 4 2" xfId="44837" xr:uid="{00000000-0005-0000-0000-0000E10D0000}"/>
    <cellStyle name="Normal 10 2 4 2 2 5" xfId="30548" xr:uid="{00000000-0005-0000-0000-0000E20D0000}"/>
    <cellStyle name="Normal 10 2 4 2 3" xfId="5021" xr:uid="{00000000-0005-0000-0000-0000E30D0000}"/>
    <cellStyle name="Normal 10 2 4 2 3 2" xfId="12179" xr:uid="{00000000-0005-0000-0000-0000E40D0000}"/>
    <cellStyle name="Normal 10 2 4 2 3 2 2" xfId="26471" xr:uid="{00000000-0005-0000-0000-0000E50D0000}"/>
    <cellStyle name="Normal 10 2 4 2 3 2 2 2" xfId="55053" xr:uid="{00000000-0005-0000-0000-0000E60D0000}"/>
    <cellStyle name="Normal 10 2 4 2 3 2 3" xfId="40764" xr:uid="{00000000-0005-0000-0000-0000E70D0000}"/>
    <cellStyle name="Normal 10 2 4 2 3 3" xfId="19327" xr:uid="{00000000-0005-0000-0000-0000E80D0000}"/>
    <cellStyle name="Normal 10 2 4 2 3 3 2" xfId="47909" xr:uid="{00000000-0005-0000-0000-0000E90D0000}"/>
    <cellStyle name="Normal 10 2 4 2 3 4" xfId="33620" xr:uid="{00000000-0005-0000-0000-0000EA0D0000}"/>
    <cellStyle name="Normal 10 2 4 2 4" xfId="8608" xr:uid="{00000000-0005-0000-0000-0000EB0D0000}"/>
    <cellStyle name="Normal 10 2 4 2 4 2" xfId="22900" xr:uid="{00000000-0005-0000-0000-0000EC0D0000}"/>
    <cellStyle name="Normal 10 2 4 2 4 2 2" xfId="51482" xr:uid="{00000000-0005-0000-0000-0000ED0D0000}"/>
    <cellStyle name="Normal 10 2 4 2 4 3" xfId="37193" xr:uid="{00000000-0005-0000-0000-0000EE0D0000}"/>
    <cellStyle name="Normal 10 2 4 2 5" xfId="15756" xr:uid="{00000000-0005-0000-0000-0000EF0D0000}"/>
    <cellStyle name="Normal 10 2 4 2 5 2" xfId="44338" xr:uid="{00000000-0005-0000-0000-0000F00D0000}"/>
    <cellStyle name="Normal 10 2 4 2 6" xfId="30049" xr:uid="{00000000-0005-0000-0000-0000F10D0000}"/>
    <cellStyle name="Normal 10 2 4 3" xfId="1945" xr:uid="{00000000-0005-0000-0000-0000F20D0000}"/>
    <cellStyle name="Normal 10 2 4 3 2" xfId="5519" xr:uid="{00000000-0005-0000-0000-0000F30D0000}"/>
    <cellStyle name="Normal 10 2 4 3 2 2" xfId="12677" xr:uid="{00000000-0005-0000-0000-0000F40D0000}"/>
    <cellStyle name="Normal 10 2 4 3 2 2 2" xfId="26969" xr:uid="{00000000-0005-0000-0000-0000F50D0000}"/>
    <cellStyle name="Normal 10 2 4 3 2 2 2 2" xfId="55551" xr:uid="{00000000-0005-0000-0000-0000F60D0000}"/>
    <cellStyle name="Normal 10 2 4 3 2 2 3" xfId="41262" xr:uid="{00000000-0005-0000-0000-0000F70D0000}"/>
    <cellStyle name="Normal 10 2 4 3 2 3" xfId="19825" xr:uid="{00000000-0005-0000-0000-0000F80D0000}"/>
    <cellStyle name="Normal 10 2 4 3 2 3 2" xfId="48407" xr:uid="{00000000-0005-0000-0000-0000F90D0000}"/>
    <cellStyle name="Normal 10 2 4 3 2 4" xfId="34118" xr:uid="{00000000-0005-0000-0000-0000FA0D0000}"/>
    <cellStyle name="Normal 10 2 4 3 3" xfId="9106" xr:uid="{00000000-0005-0000-0000-0000FB0D0000}"/>
    <cellStyle name="Normal 10 2 4 3 3 2" xfId="23398" xr:uid="{00000000-0005-0000-0000-0000FC0D0000}"/>
    <cellStyle name="Normal 10 2 4 3 3 2 2" xfId="51980" xr:uid="{00000000-0005-0000-0000-0000FD0D0000}"/>
    <cellStyle name="Normal 10 2 4 3 3 3" xfId="37691" xr:uid="{00000000-0005-0000-0000-0000FE0D0000}"/>
    <cellStyle name="Normal 10 2 4 3 4" xfId="16254" xr:uid="{00000000-0005-0000-0000-0000FF0D0000}"/>
    <cellStyle name="Normal 10 2 4 3 4 2" xfId="44836" xr:uid="{00000000-0005-0000-0000-0000000E0000}"/>
    <cellStyle name="Normal 10 2 4 3 5" xfId="30547" xr:uid="{00000000-0005-0000-0000-0000010E0000}"/>
    <cellStyle name="Normal 10 2 4 4" xfId="4128" xr:uid="{00000000-0005-0000-0000-0000020E0000}"/>
    <cellStyle name="Normal 10 2 4 4 2" xfId="11286" xr:uid="{00000000-0005-0000-0000-0000030E0000}"/>
    <cellStyle name="Normal 10 2 4 4 2 2" xfId="25578" xr:uid="{00000000-0005-0000-0000-0000040E0000}"/>
    <cellStyle name="Normal 10 2 4 4 2 2 2" xfId="54160" xr:uid="{00000000-0005-0000-0000-0000050E0000}"/>
    <cellStyle name="Normal 10 2 4 4 2 3" xfId="39871" xr:uid="{00000000-0005-0000-0000-0000060E0000}"/>
    <cellStyle name="Normal 10 2 4 4 3" xfId="18434" xr:uid="{00000000-0005-0000-0000-0000070E0000}"/>
    <cellStyle name="Normal 10 2 4 4 3 2" xfId="47016" xr:uid="{00000000-0005-0000-0000-0000080E0000}"/>
    <cellStyle name="Normal 10 2 4 4 4" xfId="32727" xr:uid="{00000000-0005-0000-0000-0000090E0000}"/>
    <cellStyle name="Normal 10 2 4 5" xfId="7715" xr:uid="{00000000-0005-0000-0000-00000A0E0000}"/>
    <cellStyle name="Normal 10 2 4 5 2" xfId="22007" xr:uid="{00000000-0005-0000-0000-00000B0E0000}"/>
    <cellStyle name="Normal 10 2 4 5 2 2" xfId="50589" xr:uid="{00000000-0005-0000-0000-00000C0E0000}"/>
    <cellStyle name="Normal 10 2 4 5 3" xfId="36300" xr:uid="{00000000-0005-0000-0000-00000D0E0000}"/>
    <cellStyle name="Normal 10 2 4 6" xfId="14863" xr:uid="{00000000-0005-0000-0000-00000E0E0000}"/>
    <cellStyle name="Normal 10 2 4 6 2" xfId="43445" xr:uid="{00000000-0005-0000-0000-00000F0E0000}"/>
    <cellStyle name="Normal 10 2 4 7" xfId="29156" xr:uid="{00000000-0005-0000-0000-0000100E0000}"/>
    <cellStyle name="Normal 10 2 5" xfId="993" xr:uid="{00000000-0005-0000-0000-0000110E0000}"/>
    <cellStyle name="Normal 10 2 5 2" xfId="1947" xr:uid="{00000000-0005-0000-0000-0000120E0000}"/>
    <cellStyle name="Normal 10 2 5 2 2" xfId="5521" xr:uid="{00000000-0005-0000-0000-0000130E0000}"/>
    <cellStyle name="Normal 10 2 5 2 2 2" xfId="12679" xr:uid="{00000000-0005-0000-0000-0000140E0000}"/>
    <cellStyle name="Normal 10 2 5 2 2 2 2" xfId="26971" xr:uid="{00000000-0005-0000-0000-0000150E0000}"/>
    <cellStyle name="Normal 10 2 5 2 2 2 2 2" xfId="55553" xr:uid="{00000000-0005-0000-0000-0000160E0000}"/>
    <cellStyle name="Normal 10 2 5 2 2 2 3" xfId="41264" xr:uid="{00000000-0005-0000-0000-0000170E0000}"/>
    <cellStyle name="Normal 10 2 5 2 2 3" xfId="19827" xr:uid="{00000000-0005-0000-0000-0000180E0000}"/>
    <cellStyle name="Normal 10 2 5 2 2 3 2" xfId="48409" xr:uid="{00000000-0005-0000-0000-0000190E0000}"/>
    <cellStyle name="Normal 10 2 5 2 2 4" xfId="34120" xr:uid="{00000000-0005-0000-0000-00001A0E0000}"/>
    <cellStyle name="Normal 10 2 5 2 3" xfId="9108" xr:uid="{00000000-0005-0000-0000-00001B0E0000}"/>
    <cellStyle name="Normal 10 2 5 2 3 2" xfId="23400" xr:uid="{00000000-0005-0000-0000-00001C0E0000}"/>
    <cellStyle name="Normal 10 2 5 2 3 2 2" xfId="51982" xr:uid="{00000000-0005-0000-0000-00001D0E0000}"/>
    <cellStyle name="Normal 10 2 5 2 3 3" xfId="37693" xr:uid="{00000000-0005-0000-0000-00001E0E0000}"/>
    <cellStyle name="Normal 10 2 5 2 4" xfId="16256" xr:uid="{00000000-0005-0000-0000-00001F0E0000}"/>
    <cellStyle name="Normal 10 2 5 2 4 2" xfId="44838" xr:uid="{00000000-0005-0000-0000-0000200E0000}"/>
    <cellStyle name="Normal 10 2 5 2 5" xfId="30549" xr:uid="{00000000-0005-0000-0000-0000210E0000}"/>
    <cellStyle name="Normal 10 2 5 3" xfId="4575" xr:uid="{00000000-0005-0000-0000-0000220E0000}"/>
    <cellStyle name="Normal 10 2 5 3 2" xfId="11733" xr:uid="{00000000-0005-0000-0000-0000230E0000}"/>
    <cellStyle name="Normal 10 2 5 3 2 2" xfId="26025" xr:uid="{00000000-0005-0000-0000-0000240E0000}"/>
    <cellStyle name="Normal 10 2 5 3 2 2 2" xfId="54607" xr:uid="{00000000-0005-0000-0000-0000250E0000}"/>
    <cellStyle name="Normal 10 2 5 3 2 3" xfId="40318" xr:uid="{00000000-0005-0000-0000-0000260E0000}"/>
    <cellStyle name="Normal 10 2 5 3 3" xfId="18881" xr:uid="{00000000-0005-0000-0000-0000270E0000}"/>
    <cellStyle name="Normal 10 2 5 3 3 2" xfId="47463" xr:uid="{00000000-0005-0000-0000-0000280E0000}"/>
    <cellStyle name="Normal 10 2 5 3 4" xfId="33174" xr:uid="{00000000-0005-0000-0000-0000290E0000}"/>
    <cellStyle name="Normal 10 2 5 4" xfId="8162" xr:uid="{00000000-0005-0000-0000-00002A0E0000}"/>
    <cellStyle name="Normal 10 2 5 4 2" xfId="22454" xr:uid="{00000000-0005-0000-0000-00002B0E0000}"/>
    <cellStyle name="Normal 10 2 5 4 2 2" xfId="51036" xr:uid="{00000000-0005-0000-0000-00002C0E0000}"/>
    <cellStyle name="Normal 10 2 5 4 3" xfId="36747" xr:uid="{00000000-0005-0000-0000-00002D0E0000}"/>
    <cellStyle name="Normal 10 2 5 5" xfId="15310" xr:uid="{00000000-0005-0000-0000-00002E0E0000}"/>
    <cellStyle name="Normal 10 2 5 5 2" xfId="43892" xr:uid="{00000000-0005-0000-0000-00002F0E0000}"/>
    <cellStyle name="Normal 10 2 5 6" xfId="29603" xr:uid="{00000000-0005-0000-0000-0000300E0000}"/>
    <cellStyle name="Normal 10 2 6" xfId="1932" xr:uid="{00000000-0005-0000-0000-0000310E0000}"/>
    <cellStyle name="Normal 10 2 6 2" xfId="5506" xr:uid="{00000000-0005-0000-0000-0000320E0000}"/>
    <cellStyle name="Normal 10 2 6 2 2" xfId="12664" xr:uid="{00000000-0005-0000-0000-0000330E0000}"/>
    <cellStyle name="Normal 10 2 6 2 2 2" xfId="26956" xr:uid="{00000000-0005-0000-0000-0000340E0000}"/>
    <cellStyle name="Normal 10 2 6 2 2 2 2" xfId="55538" xr:uid="{00000000-0005-0000-0000-0000350E0000}"/>
    <cellStyle name="Normal 10 2 6 2 2 3" xfId="41249" xr:uid="{00000000-0005-0000-0000-0000360E0000}"/>
    <cellStyle name="Normal 10 2 6 2 3" xfId="19812" xr:uid="{00000000-0005-0000-0000-0000370E0000}"/>
    <cellStyle name="Normal 10 2 6 2 3 2" xfId="48394" xr:uid="{00000000-0005-0000-0000-0000380E0000}"/>
    <cellStyle name="Normal 10 2 6 2 4" xfId="34105" xr:uid="{00000000-0005-0000-0000-0000390E0000}"/>
    <cellStyle name="Normal 10 2 6 3" xfId="9093" xr:uid="{00000000-0005-0000-0000-00003A0E0000}"/>
    <cellStyle name="Normal 10 2 6 3 2" xfId="23385" xr:uid="{00000000-0005-0000-0000-00003B0E0000}"/>
    <cellStyle name="Normal 10 2 6 3 2 2" xfId="51967" xr:uid="{00000000-0005-0000-0000-00003C0E0000}"/>
    <cellStyle name="Normal 10 2 6 3 3" xfId="37678" xr:uid="{00000000-0005-0000-0000-00003D0E0000}"/>
    <cellStyle name="Normal 10 2 6 4" xfId="16241" xr:uid="{00000000-0005-0000-0000-00003E0E0000}"/>
    <cellStyle name="Normal 10 2 6 4 2" xfId="44823" xr:uid="{00000000-0005-0000-0000-00003F0E0000}"/>
    <cellStyle name="Normal 10 2 6 5" xfId="30534" xr:uid="{00000000-0005-0000-0000-0000400E0000}"/>
    <cellStyle name="Normal 10 2 7" xfId="3680" xr:uid="{00000000-0005-0000-0000-0000410E0000}"/>
    <cellStyle name="Normal 10 2 7 2" xfId="10840" xr:uid="{00000000-0005-0000-0000-0000420E0000}"/>
    <cellStyle name="Normal 10 2 7 2 2" xfId="25132" xr:uid="{00000000-0005-0000-0000-0000430E0000}"/>
    <cellStyle name="Normal 10 2 7 2 2 2" xfId="53714" xr:uid="{00000000-0005-0000-0000-0000440E0000}"/>
    <cellStyle name="Normal 10 2 7 2 3" xfId="39425" xr:uid="{00000000-0005-0000-0000-0000450E0000}"/>
    <cellStyle name="Normal 10 2 7 3" xfId="17988" xr:uid="{00000000-0005-0000-0000-0000460E0000}"/>
    <cellStyle name="Normal 10 2 7 3 2" xfId="46570" xr:uid="{00000000-0005-0000-0000-0000470E0000}"/>
    <cellStyle name="Normal 10 2 7 4" xfId="32281" xr:uid="{00000000-0005-0000-0000-0000480E0000}"/>
    <cellStyle name="Normal 10 2 8" xfId="7269" xr:uid="{00000000-0005-0000-0000-0000490E0000}"/>
    <cellStyle name="Normal 10 2 8 2" xfId="21561" xr:uid="{00000000-0005-0000-0000-00004A0E0000}"/>
    <cellStyle name="Normal 10 2 8 2 2" xfId="50143" xr:uid="{00000000-0005-0000-0000-00004B0E0000}"/>
    <cellStyle name="Normal 10 2 8 3" xfId="35854" xr:uid="{00000000-0005-0000-0000-00004C0E0000}"/>
    <cellStyle name="Normal 10 2 9" xfId="14415" xr:uid="{00000000-0005-0000-0000-00004D0E0000}"/>
    <cellStyle name="Normal 10 2 9 2" xfId="42999" xr:uid="{00000000-0005-0000-0000-00004E0E0000}"/>
    <cellStyle name="Normal 10 3" xfId="152" xr:uid="{00000000-0005-0000-0000-00004F0E0000}"/>
    <cellStyle name="Normal 10 3 2" xfId="378" xr:uid="{00000000-0005-0000-0000-0000500E0000}"/>
    <cellStyle name="Normal 10 3 2 2" xfId="828" xr:uid="{00000000-0005-0000-0000-0000510E0000}"/>
    <cellStyle name="Normal 10 3 2 2 2" xfId="1725" xr:uid="{00000000-0005-0000-0000-0000520E0000}"/>
    <cellStyle name="Normal 10 3 2 2 2 2" xfId="1951" xr:uid="{00000000-0005-0000-0000-0000530E0000}"/>
    <cellStyle name="Normal 10 3 2 2 2 2 2" xfId="5525" xr:uid="{00000000-0005-0000-0000-0000540E0000}"/>
    <cellStyle name="Normal 10 3 2 2 2 2 2 2" xfId="12683" xr:uid="{00000000-0005-0000-0000-0000550E0000}"/>
    <cellStyle name="Normal 10 3 2 2 2 2 2 2 2" xfId="26975" xr:uid="{00000000-0005-0000-0000-0000560E0000}"/>
    <cellStyle name="Normal 10 3 2 2 2 2 2 2 2 2" xfId="55557" xr:uid="{00000000-0005-0000-0000-0000570E0000}"/>
    <cellStyle name="Normal 10 3 2 2 2 2 2 2 3" xfId="41268" xr:uid="{00000000-0005-0000-0000-0000580E0000}"/>
    <cellStyle name="Normal 10 3 2 2 2 2 2 3" xfId="19831" xr:uid="{00000000-0005-0000-0000-0000590E0000}"/>
    <cellStyle name="Normal 10 3 2 2 2 2 2 3 2" xfId="48413" xr:uid="{00000000-0005-0000-0000-00005A0E0000}"/>
    <cellStyle name="Normal 10 3 2 2 2 2 2 4" xfId="34124" xr:uid="{00000000-0005-0000-0000-00005B0E0000}"/>
    <cellStyle name="Normal 10 3 2 2 2 2 3" xfId="9112" xr:uid="{00000000-0005-0000-0000-00005C0E0000}"/>
    <cellStyle name="Normal 10 3 2 2 2 2 3 2" xfId="23404" xr:uid="{00000000-0005-0000-0000-00005D0E0000}"/>
    <cellStyle name="Normal 10 3 2 2 2 2 3 2 2" xfId="51986" xr:uid="{00000000-0005-0000-0000-00005E0E0000}"/>
    <cellStyle name="Normal 10 3 2 2 2 2 3 3" xfId="37697" xr:uid="{00000000-0005-0000-0000-00005F0E0000}"/>
    <cellStyle name="Normal 10 3 2 2 2 2 4" xfId="16260" xr:uid="{00000000-0005-0000-0000-0000600E0000}"/>
    <cellStyle name="Normal 10 3 2 2 2 2 4 2" xfId="44842" xr:uid="{00000000-0005-0000-0000-0000610E0000}"/>
    <cellStyle name="Normal 10 3 2 2 2 2 5" xfId="30553" xr:uid="{00000000-0005-0000-0000-0000620E0000}"/>
    <cellStyle name="Normal 10 3 2 2 2 3" xfId="5305" xr:uid="{00000000-0005-0000-0000-0000630E0000}"/>
    <cellStyle name="Normal 10 3 2 2 2 3 2" xfId="12463" xr:uid="{00000000-0005-0000-0000-0000640E0000}"/>
    <cellStyle name="Normal 10 3 2 2 2 3 2 2" xfId="26755" xr:uid="{00000000-0005-0000-0000-0000650E0000}"/>
    <cellStyle name="Normal 10 3 2 2 2 3 2 2 2" xfId="55337" xr:uid="{00000000-0005-0000-0000-0000660E0000}"/>
    <cellStyle name="Normal 10 3 2 2 2 3 2 3" xfId="41048" xr:uid="{00000000-0005-0000-0000-0000670E0000}"/>
    <cellStyle name="Normal 10 3 2 2 2 3 3" xfId="19611" xr:uid="{00000000-0005-0000-0000-0000680E0000}"/>
    <cellStyle name="Normal 10 3 2 2 2 3 3 2" xfId="48193" xr:uid="{00000000-0005-0000-0000-0000690E0000}"/>
    <cellStyle name="Normal 10 3 2 2 2 3 4" xfId="33904" xr:uid="{00000000-0005-0000-0000-00006A0E0000}"/>
    <cellStyle name="Normal 10 3 2 2 2 4" xfId="8892" xr:uid="{00000000-0005-0000-0000-00006B0E0000}"/>
    <cellStyle name="Normal 10 3 2 2 2 4 2" xfId="23184" xr:uid="{00000000-0005-0000-0000-00006C0E0000}"/>
    <cellStyle name="Normal 10 3 2 2 2 4 2 2" xfId="51766" xr:uid="{00000000-0005-0000-0000-00006D0E0000}"/>
    <cellStyle name="Normal 10 3 2 2 2 4 3" xfId="37477" xr:uid="{00000000-0005-0000-0000-00006E0E0000}"/>
    <cellStyle name="Normal 10 3 2 2 2 5" xfId="16040" xr:uid="{00000000-0005-0000-0000-00006F0E0000}"/>
    <cellStyle name="Normal 10 3 2 2 2 5 2" xfId="44622" xr:uid="{00000000-0005-0000-0000-0000700E0000}"/>
    <cellStyle name="Normal 10 3 2 2 2 6" xfId="30333" xr:uid="{00000000-0005-0000-0000-0000710E0000}"/>
    <cellStyle name="Normal 10 3 2 2 3" xfId="1950" xr:uid="{00000000-0005-0000-0000-0000720E0000}"/>
    <cellStyle name="Normal 10 3 2 2 3 2" xfId="5524" xr:uid="{00000000-0005-0000-0000-0000730E0000}"/>
    <cellStyle name="Normal 10 3 2 2 3 2 2" xfId="12682" xr:uid="{00000000-0005-0000-0000-0000740E0000}"/>
    <cellStyle name="Normal 10 3 2 2 3 2 2 2" xfId="26974" xr:uid="{00000000-0005-0000-0000-0000750E0000}"/>
    <cellStyle name="Normal 10 3 2 2 3 2 2 2 2" xfId="55556" xr:uid="{00000000-0005-0000-0000-0000760E0000}"/>
    <cellStyle name="Normal 10 3 2 2 3 2 2 3" xfId="41267" xr:uid="{00000000-0005-0000-0000-0000770E0000}"/>
    <cellStyle name="Normal 10 3 2 2 3 2 3" xfId="19830" xr:uid="{00000000-0005-0000-0000-0000780E0000}"/>
    <cellStyle name="Normal 10 3 2 2 3 2 3 2" xfId="48412" xr:uid="{00000000-0005-0000-0000-0000790E0000}"/>
    <cellStyle name="Normal 10 3 2 2 3 2 4" xfId="34123" xr:uid="{00000000-0005-0000-0000-00007A0E0000}"/>
    <cellStyle name="Normal 10 3 2 2 3 3" xfId="9111" xr:uid="{00000000-0005-0000-0000-00007B0E0000}"/>
    <cellStyle name="Normal 10 3 2 2 3 3 2" xfId="23403" xr:uid="{00000000-0005-0000-0000-00007C0E0000}"/>
    <cellStyle name="Normal 10 3 2 2 3 3 2 2" xfId="51985" xr:uid="{00000000-0005-0000-0000-00007D0E0000}"/>
    <cellStyle name="Normal 10 3 2 2 3 3 3" xfId="37696" xr:uid="{00000000-0005-0000-0000-00007E0E0000}"/>
    <cellStyle name="Normal 10 3 2 2 3 4" xfId="16259" xr:uid="{00000000-0005-0000-0000-00007F0E0000}"/>
    <cellStyle name="Normal 10 3 2 2 3 4 2" xfId="44841" xr:uid="{00000000-0005-0000-0000-0000800E0000}"/>
    <cellStyle name="Normal 10 3 2 2 3 5" xfId="30552" xr:uid="{00000000-0005-0000-0000-0000810E0000}"/>
    <cellStyle name="Normal 10 3 2 2 4" xfId="4412" xr:uid="{00000000-0005-0000-0000-0000820E0000}"/>
    <cellStyle name="Normal 10 3 2 2 4 2" xfId="11570" xr:uid="{00000000-0005-0000-0000-0000830E0000}"/>
    <cellStyle name="Normal 10 3 2 2 4 2 2" xfId="25862" xr:uid="{00000000-0005-0000-0000-0000840E0000}"/>
    <cellStyle name="Normal 10 3 2 2 4 2 2 2" xfId="54444" xr:uid="{00000000-0005-0000-0000-0000850E0000}"/>
    <cellStyle name="Normal 10 3 2 2 4 2 3" xfId="40155" xr:uid="{00000000-0005-0000-0000-0000860E0000}"/>
    <cellStyle name="Normal 10 3 2 2 4 3" xfId="18718" xr:uid="{00000000-0005-0000-0000-0000870E0000}"/>
    <cellStyle name="Normal 10 3 2 2 4 3 2" xfId="47300" xr:uid="{00000000-0005-0000-0000-0000880E0000}"/>
    <cellStyle name="Normal 10 3 2 2 4 4" xfId="33011" xr:uid="{00000000-0005-0000-0000-0000890E0000}"/>
    <cellStyle name="Normal 10 3 2 2 5" xfId="7999" xr:uid="{00000000-0005-0000-0000-00008A0E0000}"/>
    <cellStyle name="Normal 10 3 2 2 5 2" xfId="22291" xr:uid="{00000000-0005-0000-0000-00008B0E0000}"/>
    <cellStyle name="Normal 10 3 2 2 5 2 2" xfId="50873" xr:uid="{00000000-0005-0000-0000-00008C0E0000}"/>
    <cellStyle name="Normal 10 3 2 2 5 3" xfId="36584" xr:uid="{00000000-0005-0000-0000-00008D0E0000}"/>
    <cellStyle name="Normal 10 3 2 2 6" xfId="15147" xr:uid="{00000000-0005-0000-0000-00008E0E0000}"/>
    <cellStyle name="Normal 10 3 2 2 6 2" xfId="43729" xr:uid="{00000000-0005-0000-0000-00008F0E0000}"/>
    <cellStyle name="Normal 10 3 2 2 7" xfId="29440" xr:uid="{00000000-0005-0000-0000-0000900E0000}"/>
    <cellStyle name="Normal 10 3 2 3" xfId="1278" xr:uid="{00000000-0005-0000-0000-0000910E0000}"/>
    <cellStyle name="Normal 10 3 2 3 2" xfId="1952" xr:uid="{00000000-0005-0000-0000-0000920E0000}"/>
    <cellStyle name="Normal 10 3 2 3 2 2" xfId="5526" xr:uid="{00000000-0005-0000-0000-0000930E0000}"/>
    <cellStyle name="Normal 10 3 2 3 2 2 2" xfId="12684" xr:uid="{00000000-0005-0000-0000-0000940E0000}"/>
    <cellStyle name="Normal 10 3 2 3 2 2 2 2" xfId="26976" xr:uid="{00000000-0005-0000-0000-0000950E0000}"/>
    <cellStyle name="Normal 10 3 2 3 2 2 2 2 2" xfId="55558" xr:uid="{00000000-0005-0000-0000-0000960E0000}"/>
    <cellStyle name="Normal 10 3 2 3 2 2 2 3" xfId="41269" xr:uid="{00000000-0005-0000-0000-0000970E0000}"/>
    <cellStyle name="Normal 10 3 2 3 2 2 3" xfId="19832" xr:uid="{00000000-0005-0000-0000-0000980E0000}"/>
    <cellStyle name="Normal 10 3 2 3 2 2 3 2" xfId="48414" xr:uid="{00000000-0005-0000-0000-0000990E0000}"/>
    <cellStyle name="Normal 10 3 2 3 2 2 4" xfId="34125" xr:uid="{00000000-0005-0000-0000-00009A0E0000}"/>
    <cellStyle name="Normal 10 3 2 3 2 3" xfId="9113" xr:uid="{00000000-0005-0000-0000-00009B0E0000}"/>
    <cellStyle name="Normal 10 3 2 3 2 3 2" xfId="23405" xr:uid="{00000000-0005-0000-0000-00009C0E0000}"/>
    <cellStyle name="Normal 10 3 2 3 2 3 2 2" xfId="51987" xr:uid="{00000000-0005-0000-0000-00009D0E0000}"/>
    <cellStyle name="Normal 10 3 2 3 2 3 3" xfId="37698" xr:uid="{00000000-0005-0000-0000-00009E0E0000}"/>
    <cellStyle name="Normal 10 3 2 3 2 4" xfId="16261" xr:uid="{00000000-0005-0000-0000-00009F0E0000}"/>
    <cellStyle name="Normal 10 3 2 3 2 4 2" xfId="44843" xr:uid="{00000000-0005-0000-0000-0000A00E0000}"/>
    <cellStyle name="Normal 10 3 2 3 2 5" xfId="30554" xr:uid="{00000000-0005-0000-0000-0000A10E0000}"/>
    <cellStyle name="Normal 10 3 2 3 3" xfId="4859" xr:uid="{00000000-0005-0000-0000-0000A20E0000}"/>
    <cellStyle name="Normal 10 3 2 3 3 2" xfId="12017" xr:uid="{00000000-0005-0000-0000-0000A30E0000}"/>
    <cellStyle name="Normal 10 3 2 3 3 2 2" xfId="26309" xr:uid="{00000000-0005-0000-0000-0000A40E0000}"/>
    <cellStyle name="Normal 10 3 2 3 3 2 2 2" xfId="54891" xr:uid="{00000000-0005-0000-0000-0000A50E0000}"/>
    <cellStyle name="Normal 10 3 2 3 3 2 3" xfId="40602" xr:uid="{00000000-0005-0000-0000-0000A60E0000}"/>
    <cellStyle name="Normal 10 3 2 3 3 3" xfId="19165" xr:uid="{00000000-0005-0000-0000-0000A70E0000}"/>
    <cellStyle name="Normal 10 3 2 3 3 3 2" xfId="47747" xr:uid="{00000000-0005-0000-0000-0000A80E0000}"/>
    <cellStyle name="Normal 10 3 2 3 3 4" xfId="33458" xr:uid="{00000000-0005-0000-0000-0000A90E0000}"/>
    <cellStyle name="Normal 10 3 2 3 4" xfId="8446" xr:uid="{00000000-0005-0000-0000-0000AA0E0000}"/>
    <cellStyle name="Normal 10 3 2 3 4 2" xfId="22738" xr:uid="{00000000-0005-0000-0000-0000AB0E0000}"/>
    <cellStyle name="Normal 10 3 2 3 4 2 2" xfId="51320" xr:uid="{00000000-0005-0000-0000-0000AC0E0000}"/>
    <cellStyle name="Normal 10 3 2 3 4 3" xfId="37031" xr:uid="{00000000-0005-0000-0000-0000AD0E0000}"/>
    <cellStyle name="Normal 10 3 2 3 5" xfId="15594" xr:uid="{00000000-0005-0000-0000-0000AE0E0000}"/>
    <cellStyle name="Normal 10 3 2 3 5 2" xfId="44176" xr:uid="{00000000-0005-0000-0000-0000AF0E0000}"/>
    <cellStyle name="Normal 10 3 2 3 6" xfId="29887" xr:uid="{00000000-0005-0000-0000-0000B00E0000}"/>
    <cellStyle name="Normal 10 3 2 4" xfId="1949" xr:uid="{00000000-0005-0000-0000-0000B10E0000}"/>
    <cellStyle name="Normal 10 3 2 4 2" xfId="5523" xr:uid="{00000000-0005-0000-0000-0000B20E0000}"/>
    <cellStyle name="Normal 10 3 2 4 2 2" xfId="12681" xr:uid="{00000000-0005-0000-0000-0000B30E0000}"/>
    <cellStyle name="Normal 10 3 2 4 2 2 2" xfId="26973" xr:uid="{00000000-0005-0000-0000-0000B40E0000}"/>
    <cellStyle name="Normal 10 3 2 4 2 2 2 2" xfId="55555" xr:uid="{00000000-0005-0000-0000-0000B50E0000}"/>
    <cellStyle name="Normal 10 3 2 4 2 2 3" xfId="41266" xr:uid="{00000000-0005-0000-0000-0000B60E0000}"/>
    <cellStyle name="Normal 10 3 2 4 2 3" xfId="19829" xr:uid="{00000000-0005-0000-0000-0000B70E0000}"/>
    <cellStyle name="Normal 10 3 2 4 2 3 2" xfId="48411" xr:uid="{00000000-0005-0000-0000-0000B80E0000}"/>
    <cellStyle name="Normal 10 3 2 4 2 4" xfId="34122" xr:uid="{00000000-0005-0000-0000-0000B90E0000}"/>
    <cellStyle name="Normal 10 3 2 4 3" xfId="9110" xr:uid="{00000000-0005-0000-0000-0000BA0E0000}"/>
    <cellStyle name="Normal 10 3 2 4 3 2" xfId="23402" xr:uid="{00000000-0005-0000-0000-0000BB0E0000}"/>
    <cellStyle name="Normal 10 3 2 4 3 2 2" xfId="51984" xr:uid="{00000000-0005-0000-0000-0000BC0E0000}"/>
    <cellStyle name="Normal 10 3 2 4 3 3" xfId="37695" xr:uid="{00000000-0005-0000-0000-0000BD0E0000}"/>
    <cellStyle name="Normal 10 3 2 4 4" xfId="16258" xr:uid="{00000000-0005-0000-0000-0000BE0E0000}"/>
    <cellStyle name="Normal 10 3 2 4 4 2" xfId="44840" xr:uid="{00000000-0005-0000-0000-0000BF0E0000}"/>
    <cellStyle name="Normal 10 3 2 4 5" xfId="30551" xr:uid="{00000000-0005-0000-0000-0000C00E0000}"/>
    <cellStyle name="Normal 10 3 2 5" xfId="3965" xr:uid="{00000000-0005-0000-0000-0000C10E0000}"/>
    <cellStyle name="Normal 10 3 2 5 2" xfId="11124" xr:uid="{00000000-0005-0000-0000-0000C20E0000}"/>
    <cellStyle name="Normal 10 3 2 5 2 2" xfId="25416" xr:uid="{00000000-0005-0000-0000-0000C30E0000}"/>
    <cellStyle name="Normal 10 3 2 5 2 2 2" xfId="53998" xr:uid="{00000000-0005-0000-0000-0000C40E0000}"/>
    <cellStyle name="Normal 10 3 2 5 2 3" xfId="39709" xr:uid="{00000000-0005-0000-0000-0000C50E0000}"/>
    <cellStyle name="Normal 10 3 2 5 3" xfId="18272" xr:uid="{00000000-0005-0000-0000-0000C60E0000}"/>
    <cellStyle name="Normal 10 3 2 5 3 2" xfId="46854" xr:uid="{00000000-0005-0000-0000-0000C70E0000}"/>
    <cellStyle name="Normal 10 3 2 5 4" xfId="32565" xr:uid="{00000000-0005-0000-0000-0000C80E0000}"/>
    <cellStyle name="Normal 10 3 2 6" xfId="7553" xr:uid="{00000000-0005-0000-0000-0000C90E0000}"/>
    <cellStyle name="Normal 10 3 2 6 2" xfId="21845" xr:uid="{00000000-0005-0000-0000-0000CA0E0000}"/>
    <cellStyle name="Normal 10 3 2 6 2 2" xfId="50427" xr:uid="{00000000-0005-0000-0000-0000CB0E0000}"/>
    <cellStyle name="Normal 10 3 2 6 3" xfId="36138" xr:uid="{00000000-0005-0000-0000-0000CC0E0000}"/>
    <cellStyle name="Normal 10 3 2 7" xfId="14700" xr:uid="{00000000-0005-0000-0000-0000CD0E0000}"/>
    <cellStyle name="Normal 10 3 2 7 2" xfId="43283" xr:uid="{00000000-0005-0000-0000-0000CE0E0000}"/>
    <cellStyle name="Normal 10 3 2 8" xfId="28993" xr:uid="{00000000-0005-0000-0000-0000CF0E0000}"/>
    <cellStyle name="Normal 10 3 3" xfId="605" xr:uid="{00000000-0005-0000-0000-0000D00E0000}"/>
    <cellStyle name="Normal 10 3 3 2" xfId="1502" xr:uid="{00000000-0005-0000-0000-0000D10E0000}"/>
    <cellStyle name="Normal 10 3 3 2 2" xfId="1954" xr:uid="{00000000-0005-0000-0000-0000D20E0000}"/>
    <cellStyle name="Normal 10 3 3 2 2 2" xfId="5528" xr:uid="{00000000-0005-0000-0000-0000D30E0000}"/>
    <cellStyle name="Normal 10 3 3 2 2 2 2" xfId="12686" xr:uid="{00000000-0005-0000-0000-0000D40E0000}"/>
    <cellStyle name="Normal 10 3 3 2 2 2 2 2" xfId="26978" xr:uid="{00000000-0005-0000-0000-0000D50E0000}"/>
    <cellStyle name="Normal 10 3 3 2 2 2 2 2 2" xfId="55560" xr:uid="{00000000-0005-0000-0000-0000D60E0000}"/>
    <cellStyle name="Normal 10 3 3 2 2 2 2 3" xfId="41271" xr:uid="{00000000-0005-0000-0000-0000D70E0000}"/>
    <cellStyle name="Normal 10 3 3 2 2 2 3" xfId="19834" xr:uid="{00000000-0005-0000-0000-0000D80E0000}"/>
    <cellStyle name="Normal 10 3 3 2 2 2 3 2" xfId="48416" xr:uid="{00000000-0005-0000-0000-0000D90E0000}"/>
    <cellStyle name="Normal 10 3 3 2 2 2 4" xfId="34127" xr:uid="{00000000-0005-0000-0000-0000DA0E0000}"/>
    <cellStyle name="Normal 10 3 3 2 2 3" xfId="9115" xr:uid="{00000000-0005-0000-0000-0000DB0E0000}"/>
    <cellStyle name="Normal 10 3 3 2 2 3 2" xfId="23407" xr:uid="{00000000-0005-0000-0000-0000DC0E0000}"/>
    <cellStyle name="Normal 10 3 3 2 2 3 2 2" xfId="51989" xr:uid="{00000000-0005-0000-0000-0000DD0E0000}"/>
    <cellStyle name="Normal 10 3 3 2 2 3 3" xfId="37700" xr:uid="{00000000-0005-0000-0000-0000DE0E0000}"/>
    <cellStyle name="Normal 10 3 3 2 2 4" xfId="16263" xr:uid="{00000000-0005-0000-0000-0000DF0E0000}"/>
    <cellStyle name="Normal 10 3 3 2 2 4 2" xfId="44845" xr:uid="{00000000-0005-0000-0000-0000E00E0000}"/>
    <cellStyle name="Normal 10 3 3 2 2 5" xfId="30556" xr:uid="{00000000-0005-0000-0000-0000E10E0000}"/>
    <cellStyle name="Normal 10 3 3 2 3" xfId="5082" xr:uid="{00000000-0005-0000-0000-0000E20E0000}"/>
    <cellStyle name="Normal 10 3 3 2 3 2" xfId="12240" xr:uid="{00000000-0005-0000-0000-0000E30E0000}"/>
    <cellStyle name="Normal 10 3 3 2 3 2 2" xfId="26532" xr:uid="{00000000-0005-0000-0000-0000E40E0000}"/>
    <cellStyle name="Normal 10 3 3 2 3 2 2 2" xfId="55114" xr:uid="{00000000-0005-0000-0000-0000E50E0000}"/>
    <cellStyle name="Normal 10 3 3 2 3 2 3" xfId="40825" xr:uid="{00000000-0005-0000-0000-0000E60E0000}"/>
    <cellStyle name="Normal 10 3 3 2 3 3" xfId="19388" xr:uid="{00000000-0005-0000-0000-0000E70E0000}"/>
    <cellStyle name="Normal 10 3 3 2 3 3 2" xfId="47970" xr:uid="{00000000-0005-0000-0000-0000E80E0000}"/>
    <cellStyle name="Normal 10 3 3 2 3 4" xfId="33681" xr:uid="{00000000-0005-0000-0000-0000E90E0000}"/>
    <cellStyle name="Normal 10 3 3 2 4" xfId="8669" xr:uid="{00000000-0005-0000-0000-0000EA0E0000}"/>
    <cellStyle name="Normal 10 3 3 2 4 2" xfId="22961" xr:uid="{00000000-0005-0000-0000-0000EB0E0000}"/>
    <cellStyle name="Normal 10 3 3 2 4 2 2" xfId="51543" xr:uid="{00000000-0005-0000-0000-0000EC0E0000}"/>
    <cellStyle name="Normal 10 3 3 2 4 3" xfId="37254" xr:uid="{00000000-0005-0000-0000-0000ED0E0000}"/>
    <cellStyle name="Normal 10 3 3 2 5" xfId="15817" xr:uid="{00000000-0005-0000-0000-0000EE0E0000}"/>
    <cellStyle name="Normal 10 3 3 2 5 2" xfId="44399" xr:uid="{00000000-0005-0000-0000-0000EF0E0000}"/>
    <cellStyle name="Normal 10 3 3 2 6" xfId="30110" xr:uid="{00000000-0005-0000-0000-0000F00E0000}"/>
    <cellStyle name="Normal 10 3 3 3" xfId="1953" xr:uid="{00000000-0005-0000-0000-0000F10E0000}"/>
    <cellStyle name="Normal 10 3 3 3 2" xfId="5527" xr:uid="{00000000-0005-0000-0000-0000F20E0000}"/>
    <cellStyle name="Normal 10 3 3 3 2 2" xfId="12685" xr:uid="{00000000-0005-0000-0000-0000F30E0000}"/>
    <cellStyle name="Normal 10 3 3 3 2 2 2" xfId="26977" xr:uid="{00000000-0005-0000-0000-0000F40E0000}"/>
    <cellStyle name="Normal 10 3 3 3 2 2 2 2" xfId="55559" xr:uid="{00000000-0005-0000-0000-0000F50E0000}"/>
    <cellStyle name="Normal 10 3 3 3 2 2 3" xfId="41270" xr:uid="{00000000-0005-0000-0000-0000F60E0000}"/>
    <cellStyle name="Normal 10 3 3 3 2 3" xfId="19833" xr:uid="{00000000-0005-0000-0000-0000F70E0000}"/>
    <cellStyle name="Normal 10 3 3 3 2 3 2" xfId="48415" xr:uid="{00000000-0005-0000-0000-0000F80E0000}"/>
    <cellStyle name="Normal 10 3 3 3 2 4" xfId="34126" xr:uid="{00000000-0005-0000-0000-0000F90E0000}"/>
    <cellStyle name="Normal 10 3 3 3 3" xfId="9114" xr:uid="{00000000-0005-0000-0000-0000FA0E0000}"/>
    <cellStyle name="Normal 10 3 3 3 3 2" xfId="23406" xr:uid="{00000000-0005-0000-0000-0000FB0E0000}"/>
    <cellStyle name="Normal 10 3 3 3 3 2 2" xfId="51988" xr:uid="{00000000-0005-0000-0000-0000FC0E0000}"/>
    <cellStyle name="Normal 10 3 3 3 3 3" xfId="37699" xr:uid="{00000000-0005-0000-0000-0000FD0E0000}"/>
    <cellStyle name="Normal 10 3 3 3 4" xfId="16262" xr:uid="{00000000-0005-0000-0000-0000FE0E0000}"/>
    <cellStyle name="Normal 10 3 3 3 4 2" xfId="44844" xr:uid="{00000000-0005-0000-0000-0000FF0E0000}"/>
    <cellStyle name="Normal 10 3 3 3 5" xfId="30555" xr:uid="{00000000-0005-0000-0000-0000000F0000}"/>
    <cellStyle name="Normal 10 3 3 4" xfId="4189" xr:uid="{00000000-0005-0000-0000-0000010F0000}"/>
    <cellStyle name="Normal 10 3 3 4 2" xfId="11347" xr:uid="{00000000-0005-0000-0000-0000020F0000}"/>
    <cellStyle name="Normal 10 3 3 4 2 2" xfId="25639" xr:uid="{00000000-0005-0000-0000-0000030F0000}"/>
    <cellStyle name="Normal 10 3 3 4 2 2 2" xfId="54221" xr:uid="{00000000-0005-0000-0000-0000040F0000}"/>
    <cellStyle name="Normal 10 3 3 4 2 3" xfId="39932" xr:uid="{00000000-0005-0000-0000-0000050F0000}"/>
    <cellStyle name="Normal 10 3 3 4 3" xfId="18495" xr:uid="{00000000-0005-0000-0000-0000060F0000}"/>
    <cellStyle name="Normal 10 3 3 4 3 2" xfId="47077" xr:uid="{00000000-0005-0000-0000-0000070F0000}"/>
    <cellStyle name="Normal 10 3 3 4 4" xfId="32788" xr:uid="{00000000-0005-0000-0000-0000080F0000}"/>
    <cellStyle name="Normal 10 3 3 5" xfId="7776" xr:uid="{00000000-0005-0000-0000-0000090F0000}"/>
    <cellStyle name="Normal 10 3 3 5 2" xfId="22068" xr:uid="{00000000-0005-0000-0000-00000A0F0000}"/>
    <cellStyle name="Normal 10 3 3 5 2 2" xfId="50650" xr:uid="{00000000-0005-0000-0000-00000B0F0000}"/>
    <cellStyle name="Normal 10 3 3 5 3" xfId="36361" xr:uid="{00000000-0005-0000-0000-00000C0F0000}"/>
    <cellStyle name="Normal 10 3 3 6" xfId="14924" xr:uid="{00000000-0005-0000-0000-00000D0F0000}"/>
    <cellStyle name="Normal 10 3 3 6 2" xfId="43506" xr:uid="{00000000-0005-0000-0000-00000E0F0000}"/>
    <cellStyle name="Normal 10 3 3 7" xfId="29217" xr:uid="{00000000-0005-0000-0000-00000F0F0000}"/>
    <cellStyle name="Normal 10 3 4" xfId="1055" xr:uid="{00000000-0005-0000-0000-0000100F0000}"/>
    <cellStyle name="Normal 10 3 4 2" xfId="1955" xr:uid="{00000000-0005-0000-0000-0000110F0000}"/>
    <cellStyle name="Normal 10 3 4 2 2" xfId="5529" xr:uid="{00000000-0005-0000-0000-0000120F0000}"/>
    <cellStyle name="Normal 10 3 4 2 2 2" xfId="12687" xr:uid="{00000000-0005-0000-0000-0000130F0000}"/>
    <cellStyle name="Normal 10 3 4 2 2 2 2" xfId="26979" xr:uid="{00000000-0005-0000-0000-0000140F0000}"/>
    <cellStyle name="Normal 10 3 4 2 2 2 2 2" xfId="55561" xr:uid="{00000000-0005-0000-0000-0000150F0000}"/>
    <cellStyle name="Normal 10 3 4 2 2 2 3" xfId="41272" xr:uid="{00000000-0005-0000-0000-0000160F0000}"/>
    <cellStyle name="Normal 10 3 4 2 2 3" xfId="19835" xr:uid="{00000000-0005-0000-0000-0000170F0000}"/>
    <cellStyle name="Normal 10 3 4 2 2 3 2" xfId="48417" xr:uid="{00000000-0005-0000-0000-0000180F0000}"/>
    <cellStyle name="Normal 10 3 4 2 2 4" xfId="34128" xr:uid="{00000000-0005-0000-0000-0000190F0000}"/>
    <cellStyle name="Normal 10 3 4 2 3" xfId="9116" xr:uid="{00000000-0005-0000-0000-00001A0F0000}"/>
    <cellStyle name="Normal 10 3 4 2 3 2" xfId="23408" xr:uid="{00000000-0005-0000-0000-00001B0F0000}"/>
    <cellStyle name="Normal 10 3 4 2 3 2 2" xfId="51990" xr:uid="{00000000-0005-0000-0000-00001C0F0000}"/>
    <cellStyle name="Normal 10 3 4 2 3 3" xfId="37701" xr:uid="{00000000-0005-0000-0000-00001D0F0000}"/>
    <cellStyle name="Normal 10 3 4 2 4" xfId="16264" xr:uid="{00000000-0005-0000-0000-00001E0F0000}"/>
    <cellStyle name="Normal 10 3 4 2 4 2" xfId="44846" xr:uid="{00000000-0005-0000-0000-00001F0F0000}"/>
    <cellStyle name="Normal 10 3 4 2 5" xfId="30557" xr:uid="{00000000-0005-0000-0000-0000200F0000}"/>
    <cellStyle name="Normal 10 3 4 3" xfId="4636" xr:uid="{00000000-0005-0000-0000-0000210F0000}"/>
    <cellStyle name="Normal 10 3 4 3 2" xfId="11794" xr:uid="{00000000-0005-0000-0000-0000220F0000}"/>
    <cellStyle name="Normal 10 3 4 3 2 2" xfId="26086" xr:uid="{00000000-0005-0000-0000-0000230F0000}"/>
    <cellStyle name="Normal 10 3 4 3 2 2 2" xfId="54668" xr:uid="{00000000-0005-0000-0000-0000240F0000}"/>
    <cellStyle name="Normal 10 3 4 3 2 3" xfId="40379" xr:uid="{00000000-0005-0000-0000-0000250F0000}"/>
    <cellStyle name="Normal 10 3 4 3 3" xfId="18942" xr:uid="{00000000-0005-0000-0000-0000260F0000}"/>
    <cellStyle name="Normal 10 3 4 3 3 2" xfId="47524" xr:uid="{00000000-0005-0000-0000-0000270F0000}"/>
    <cellStyle name="Normal 10 3 4 3 4" xfId="33235" xr:uid="{00000000-0005-0000-0000-0000280F0000}"/>
    <cellStyle name="Normal 10 3 4 4" xfId="8223" xr:uid="{00000000-0005-0000-0000-0000290F0000}"/>
    <cellStyle name="Normal 10 3 4 4 2" xfId="22515" xr:uid="{00000000-0005-0000-0000-00002A0F0000}"/>
    <cellStyle name="Normal 10 3 4 4 2 2" xfId="51097" xr:uid="{00000000-0005-0000-0000-00002B0F0000}"/>
    <cellStyle name="Normal 10 3 4 4 3" xfId="36808" xr:uid="{00000000-0005-0000-0000-00002C0F0000}"/>
    <cellStyle name="Normal 10 3 4 5" xfId="15371" xr:uid="{00000000-0005-0000-0000-00002D0F0000}"/>
    <cellStyle name="Normal 10 3 4 5 2" xfId="43953" xr:uid="{00000000-0005-0000-0000-00002E0F0000}"/>
    <cellStyle name="Normal 10 3 4 6" xfId="29664" xr:uid="{00000000-0005-0000-0000-00002F0F0000}"/>
    <cellStyle name="Normal 10 3 5" xfId="1948" xr:uid="{00000000-0005-0000-0000-0000300F0000}"/>
    <cellStyle name="Normal 10 3 5 2" xfId="5522" xr:uid="{00000000-0005-0000-0000-0000310F0000}"/>
    <cellStyle name="Normal 10 3 5 2 2" xfId="12680" xr:uid="{00000000-0005-0000-0000-0000320F0000}"/>
    <cellStyle name="Normal 10 3 5 2 2 2" xfId="26972" xr:uid="{00000000-0005-0000-0000-0000330F0000}"/>
    <cellStyle name="Normal 10 3 5 2 2 2 2" xfId="55554" xr:uid="{00000000-0005-0000-0000-0000340F0000}"/>
    <cellStyle name="Normal 10 3 5 2 2 3" xfId="41265" xr:uid="{00000000-0005-0000-0000-0000350F0000}"/>
    <cellStyle name="Normal 10 3 5 2 3" xfId="19828" xr:uid="{00000000-0005-0000-0000-0000360F0000}"/>
    <cellStyle name="Normal 10 3 5 2 3 2" xfId="48410" xr:uid="{00000000-0005-0000-0000-0000370F0000}"/>
    <cellStyle name="Normal 10 3 5 2 4" xfId="34121" xr:uid="{00000000-0005-0000-0000-0000380F0000}"/>
    <cellStyle name="Normal 10 3 5 3" xfId="9109" xr:uid="{00000000-0005-0000-0000-0000390F0000}"/>
    <cellStyle name="Normal 10 3 5 3 2" xfId="23401" xr:uid="{00000000-0005-0000-0000-00003A0F0000}"/>
    <cellStyle name="Normal 10 3 5 3 2 2" xfId="51983" xr:uid="{00000000-0005-0000-0000-00003B0F0000}"/>
    <cellStyle name="Normal 10 3 5 3 3" xfId="37694" xr:uid="{00000000-0005-0000-0000-00003C0F0000}"/>
    <cellStyle name="Normal 10 3 5 4" xfId="16257" xr:uid="{00000000-0005-0000-0000-00003D0F0000}"/>
    <cellStyle name="Normal 10 3 5 4 2" xfId="44839" xr:uid="{00000000-0005-0000-0000-00003E0F0000}"/>
    <cellStyle name="Normal 10 3 5 5" xfId="30550" xr:uid="{00000000-0005-0000-0000-00003F0F0000}"/>
    <cellStyle name="Normal 10 3 6" xfId="3742" xr:uid="{00000000-0005-0000-0000-0000400F0000}"/>
    <cellStyle name="Normal 10 3 6 2" xfId="10901" xr:uid="{00000000-0005-0000-0000-0000410F0000}"/>
    <cellStyle name="Normal 10 3 6 2 2" xfId="25193" xr:uid="{00000000-0005-0000-0000-0000420F0000}"/>
    <cellStyle name="Normal 10 3 6 2 2 2" xfId="53775" xr:uid="{00000000-0005-0000-0000-0000430F0000}"/>
    <cellStyle name="Normal 10 3 6 2 3" xfId="39486" xr:uid="{00000000-0005-0000-0000-0000440F0000}"/>
    <cellStyle name="Normal 10 3 6 3" xfId="18049" xr:uid="{00000000-0005-0000-0000-0000450F0000}"/>
    <cellStyle name="Normal 10 3 6 3 2" xfId="46631" xr:uid="{00000000-0005-0000-0000-0000460F0000}"/>
    <cellStyle name="Normal 10 3 6 4" xfId="32342" xr:uid="{00000000-0005-0000-0000-0000470F0000}"/>
    <cellStyle name="Normal 10 3 7" xfId="7330" xr:uid="{00000000-0005-0000-0000-0000480F0000}"/>
    <cellStyle name="Normal 10 3 7 2" xfId="21622" xr:uid="{00000000-0005-0000-0000-0000490F0000}"/>
    <cellStyle name="Normal 10 3 7 2 2" xfId="50204" xr:uid="{00000000-0005-0000-0000-00004A0F0000}"/>
    <cellStyle name="Normal 10 3 7 3" xfId="35915" xr:uid="{00000000-0005-0000-0000-00004B0F0000}"/>
    <cellStyle name="Normal 10 3 8" xfId="14477" xr:uid="{00000000-0005-0000-0000-00004C0F0000}"/>
    <cellStyle name="Normal 10 3 8 2" xfId="43060" xr:uid="{00000000-0005-0000-0000-00004D0F0000}"/>
    <cellStyle name="Normal 10 3 9" xfId="28770" xr:uid="{00000000-0005-0000-0000-00004E0F0000}"/>
    <cellStyle name="Normal 10 4" xfId="264" xr:uid="{00000000-0005-0000-0000-00004F0F0000}"/>
    <cellStyle name="Normal 10 4 2" xfId="716" xr:uid="{00000000-0005-0000-0000-0000500F0000}"/>
    <cellStyle name="Normal 10 4 2 2" xfId="1613" xr:uid="{00000000-0005-0000-0000-0000510F0000}"/>
    <cellStyle name="Normal 10 4 2 2 2" xfId="1958" xr:uid="{00000000-0005-0000-0000-0000520F0000}"/>
    <cellStyle name="Normal 10 4 2 2 2 2" xfId="5532" xr:uid="{00000000-0005-0000-0000-0000530F0000}"/>
    <cellStyle name="Normal 10 4 2 2 2 2 2" xfId="12690" xr:uid="{00000000-0005-0000-0000-0000540F0000}"/>
    <cellStyle name="Normal 10 4 2 2 2 2 2 2" xfId="26982" xr:uid="{00000000-0005-0000-0000-0000550F0000}"/>
    <cellStyle name="Normal 10 4 2 2 2 2 2 2 2" xfId="55564" xr:uid="{00000000-0005-0000-0000-0000560F0000}"/>
    <cellStyle name="Normal 10 4 2 2 2 2 2 3" xfId="41275" xr:uid="{00000000-0005-0000-0000-0000570F0000}"/>
    <cellStyle name="Normal 10 4 2 2 2 2 3" xfId="19838" xr:uid="{00000000-0005-0000-0000-0000580F0000}"/>
    <cellStyle name="Normal 10 4 2 2 2 2 3 2" xfId="48420" xr:uid="{00000000-0005-0000-0000-0000590F0000}"/>
    <cellStyle name="Normal 10 4 2 2 2 2 4" xfId="34131" xr:uid="{00000000-0005-0000-0000-00005A0F0000}"/>
    <cellStyle name="Normal 10 4 2 2 2 3" xfId="9119" xr:uid="{00000000-0005-0000-0000-00005B0F0000}"/>
    <cellStyle name="Normal 10 4 2 2 2 3 2" xfId="23411" xr:uid="{00000000-0005-0000-0000-00005C0F0000}"/>
    <cellStyle name="Normal 10 4 2 2 2 3 2 2" xfId="51993" xr:uid="{00000000-0005-0000-0000-00005D0F0000}"/>
    <cellStyle name="Normal 10 4 2 2 2 3 3" xfId="37704" xr:uid="{00000000-0005-0000-0000-00005E0F0000}"/>
    <cellStyle name="Normal 10 4 2 2 2 4" xfId="16267" xr:uid="{00000000-0005-0000-0000-00005F0F0000}"/>
    <cellStyle name="Normal 10 4 2 2 2 4 2" xfId="44849" xr:uid="{00000000-0005-0000-0000-0000600F0000}"/>
    <cellStyle name="Normal 10 4 2 2 2 5" xfId="30560" xr:uid="{00000000-0005-0000-0000-0000610F0000}"/>
    <cellStyle name="Normal 10 4 2 2 3" xfId="5193" xr:uid="{00000000-0005-0000-0000-0000620F0000}"/>
    <cellStyle name="Normal 10 4 2 2 3 2" xfId="12351" xr:uid="{00000000-0005-0000-0000-0000630F0000}"/>
    <cellStyle name="Normal 10 4 2 2 3 2 2" xfId="26643" xr:uid="{00000000-0005-0000-0000-0000640F0000}"/>
    <cellStyle name="Normal 10 4 2 2 3 2 2 2" xfId="55225" xr:uid="{00000000-0005-0000-0000-0000650F0000}"/>
    <cellStyle name="Normal 10 4 2 2 3 2 3" xfId="40936" xr:uid="{00000000-0005-0000-0000-0000660F0000}"/>
    <cellStyle name="Normal 10 4 2 2 3 3" xfId="19499" xr:uid="{00000000-0005-0000-0000-0000670F0000}"/>
    <cellStyle name="Normal 10 4 2 2 3 3 2" xfId="48081" xr:uid="{00000000-0005-0000-0000-0000680F0000}"/>
    <cellStyle name="Normal 10 4 2 2 3 4" xfId="33792" xr:uid="{00000000-0005-0000-0000-0000690F0000}"/>
    <cellStyle name="Normal 10 4 2 2 4" xfId="8780" xr:uid="{00000000-0005-0000-0000-00006A0F0000}"/>
    <cellStyle name="Normal 10 4 2 2 4 2" xfId="23072" xr:uid="{00000000-0005-0000-0000-00006B0F0000}"/>
    <cellStyle name="Normal 10 4 2 2 4 2 2" xfId="51654" xr:uid="{00000000-0005-0000-0000-00006C0F0000}"/>
    <cellStyle name="Normal 10 4 2 2 4 3" xfId="37365" xr:uid="{00000000-0005-0000-0000-00006D0F0000}"/>
    <cellStyle name="Normal 10 4 2 2 5" xfId="15928" xr:uid="{00000000-0005-0000-0000-00006E0F0000}"/>
    <cellStyle name="Normal 10 4 2 2 5 2" xfId="44510" xr:uid="{00000000-0005-0000-0000-00006F0F0000}"/>
    <cellStyle name="Normal 10 4 2 2 6" xfId="30221" xr:uid="{00000000-0005-0000-0000-0000700F0000}"/>
    <cellStyle name="Normal 10 4 2 3" xfId="1957" xr:uid="{00000000-0005-0000-0000-0000710F0000}"/>
    <cellStyle name="Normal 10 4 2 3 2" xfId="5531" xr:uid="{00000000-0005-0000-0000-0000720F0000}"/>
    <cellStyle name="Normal 10 4 2 3 2 2" xfId="12689" xr:uid="{00000000-0005-0000-0000-0000730F0000}"/>
    <cellStyle name="Normal 10 4 2 3 2 2 2" xfId="26981" xr:uid="{00000000-0005-0000-0000-0000740F0000}"/>
    <cellStyle name="Normal 10 4 2 3 2 2 2 2" xfId="55563" xr:uid="{00000000-0005-0000-0000-0000750F0000}"/>
    <cellStyle name="Normal 10 4 2 3 2 2 3" xfId="41274" xr:uid="{00000000-0005-0000-0000-0000760F0000}"/>
    <cellStyle name="Normal 10 4 2 3 2 3" xfId="19837" xr:uid="{00000000-0005-0000-0000-0000770F0000}"/>
    <cellStyle name="Normal 10 4 2 3 2 3 2" xfId="48419" xr:uid="{00000000-0005-0000-0000-0000780F0000}"/>
    <cellStyle name="Normal 10 4 2 3 2 4" xfId="34130" xr:uid="{00000000-0005-0000-0000-0000790F0000}"/>
    <cellStyle name="Normal 10 4 2 3 3" xfId="9118" xr:uid="{00000000-0005-0000-0000-00007A0F0000}"/>
    <cellStyle name="Normal 10 4 2 3 3 2" xfId="23410" xr:uid="{00000000-0005-0000-0000-00007B0F0000}"/>
    <cellStyle name="Normal 10 4 2 3 3 2 2" xfId="51992" xr:uid="{00000000-0005-0000-0000-00007C0F0000}"/>
    <cellStyle name="Normal 10 4 2 3 3 3" xfId="37703" xr:uid="{00000000-0005-0000-0000-00007D0F0000}"/>
    <cellStyle name="Normal 10 4 2 3 4" xfId="16266" xr:uid="{00000000-0005-0000-0000-00007E0F0000}"/>
    <cellStyle name="Normal 10 4 2 3 4 2" xfId="44848" xr:uid="{00000000-0005-0000-0000-00007F0F0000}"/>
    <cellStyle name="Normal 10 4 2 3 5" xfId="30559" xr:uid="{00000000-0005-0000-0000-0000800F0000}"/>
    <cellStyle name="Normal 10 4 2 4" xfId="4300" xr:uid="{00000000-0005-0000-0000-0000810F0000}"/>
    <cellStyle name="Normal 10 4 2 4 2" xfId="11458" xr:uid="{00000000-0005-0000-0000-0000820F0000}"/>
    <cellStyle name="Normal 10 4 2 4 2 2" xfId="25750" xr:uid="{00000000-0005-0000-0000-0000830F0000}"/>
    <cellStyle name="Normal 10 4 2 4 2 2 2" xfId="54332" xr:uid="{00000000-0005-0000-0000-0000840F0000}"/>
    <cellStyle name="Normal 10 4 2 4 2 3" xfId="40043" xr:uid="{00000000-0005-0000-0000-0000850F0000}"/>
    <cellStyle name="Normal 10 4 2 4 3" xfId="18606" xr:uid="{00000000-0005-0000-0000-0000860F0000}"/>
    <cellStyle name="Normal 10 4 2 4 3 2" xfId="47188" xr:uid="{00000000-0005-0000-0000-0000870F0000}"/>
    <cellStyle name="Normal 10 4 2 4 4" xfId="32899" xr:uid="{00000000-0005-0000-0000-0000880F0000}"/>
    <cellStyle name="Normal 10 4 2 5" xfId="7887" xr:uid="{00000000-0005-0000-0000-0000890F0000}"/>
    <cellStyle name="Normal 10 4 2 5 2" xfId="22179" xr:uid="{00000000-0005-0000-0000-00008A0F0000}"/>
    <cellStyle name="Normal 10 4 2 5 2 2" xfId="50761" xr:uid="{00000000-0005-0000-0000-00008B0F0000}"/>
    <cellStyle name="Normal 10 4 2 5 3" xfId="36472" xr:uid="{00000000-0005-0000-0000-00008C0F0000}"/>
    <cellStyle name="Normal 10 4 2 6" xfId="15035" xr:uid="{00000000-0005-0000-0000-00008D0F0000}"/>
    <cellStyle name="Normal 10 4 2 6 2" xfId="43617" xr:uid="{00000000-0005-0000-0000-00008E0F0000}"/>
    <cellStyle name="Normal 10 4 2 7" xfId="29328" xr:uid="{00000000-0005-0000-0000-00008F0F0000}"/>
    <cellStyle name="Normal 10 4 3" xfId="1166" xr:uid="{00000000-0005-0000-0000-0000900F0000}"/>
    <cellStyle name="Normal 10 4 3 2" xfId="1959" xr:uid="{00000000-0005-0000-0000-0000910F0000}"/>
    <cellStyle name="Normal 10 4 3 2 2" xfId="5533" xr:uid="{00000000-0005-0000-0000-0000920F0000}"/>
    <cellStyle name="Normal 10 4 3 2 2 2" xfId="12691" xr:uid="{00000000-0005-0000-0000-0000930F0000}"/>
    <cellStyle name="Normal 10 4 3 2 2 2 2" xfId="26983" xr:uid="{00000000-0005-0000-0000-0000940F0000}"/>
    <cellStyle name="Normal 10 4 3 2 2 2 2 2" xfId="55565" xr:uid="{00000000-0005-0000-0000-0000950F0000}"/>
    <cellStyle name="Normal 10 4 3 2 2 2 3" xfId="41276" xr:uid="{00000000-0005-0000-0000-0000960F0000}"/>
    <cellStyle name="Normal 10 4 3 2 2 3" xfId="19839" xr:uid="{00000000-0005-0000-0000-0000970F0000}"/>
    <cellStyle name="Normal 10 4 3 2 2 3 2" xfId="48421" xr:uid="{00000000-0005-0000-0000-0000980F0000}"/>
    <cellStyle name="Normal 10 4 3 2 2 4" xfId="34132" xr:uid="{00000000-0005-0000-0000-0000990F0000}"/>
    <cellStyle name="Normal 10 4 3 2 3" xfId="9120" xr:uid="{00000000-0005-0000-0000-00009A0F0000}"/>
    <cellStyle name="Normal 10 4 3 2 3 2" xfId="23412" xr:uid="{00000000-0005-0000-0000-00009B0F0000}"/>
    <cellStyle name="Normal 10 4 3 2 3 2 2" xfId="51994" xr:uid="{00000000-0005-0000-0000-00009C0F0000}"/>
    <cellStyle name="Normal 10 4 3 2 3 3" xfId="37705" xr:uid="{00000000-0005-0000-0000-00009D0F0000}"/>
    <cellStyle name="Normal 10 4 3 2 4" xfId="16268" xr:uid="{00000000-0005-0000-0000-00009E0F0000}"/>
    <cellStyle name="Normal 10 4 3 2 4 2" xfId="44850" xr:uid="{00000000-0005-0000-0000-00009F0F0000}"/>
    <cellStyle name="Normal 10 4 3 2 5" xfId="30561" xr:uid="{00000000-0005-0000-0000-0000A00F0000}"/>
    <cellStyle name="Normal 10 4 3 3" xfId="4747" xr:uid="{00000000-0005-0000-0000-0000A10F0000}"/>
    <cellStyle name="Normal 10 4 3 3 2" xfId="11905" xr:uid="{00000000-0005-0000-0000-0000A20F0000}"/>
    <cellStyle name="Normal 10 4 3 3 2 2" xfId="26197" xr:uid="{00000000-0005-0000-0000-0000A30F0000}"/>
    <cellStyle name="Normal 10 4 3 3 2 2 2" xfId="54779" xr:uid="{00000000-0005-0000-0000-0000A40F0000}"/>
    <cellStyle name="Normal 10 4 3 3 2 3" xfId="40490" xr:uid="{00000000-0005-0000-0000-0000A50F0000}"/>
    <cellStyle name="Normal 10 4 3 3 3" xfId="19053" xr:uid="{00000000-0005-0000-0000-0000A60F0000}"/>
    <cellStyle name="Normal 10 4 3 3 3 2" xfId="47635" xr:uid="{00000000-0005-0000-0000-0000A70F0000}"/>
    <cellStyle name="Normal 10 4 3 3 4" xfId="33346" xr:uid="{00000000-0005-0000-0000-0000A80F0000}"/>
    <cellStyle name="Normal 10 4 3 4" xfId="8334" xr:uid="{00000000-0005-0000-0000-0000A90F0000}"/>
    <cellStyle name="Normal 10 4 3 4 2" xfId="22626" xr:uid="{00000000-0005-0000-0000-0000AA0F0000}"/>
    <cellStyle name="Normal 10 4 3 4 2 2" xfId="51208" xr:uid="{00000000-0005-0000-0000-0000AB0F0000}"/>
    <cellStyle name="Normal 10 4 3 4 3" xfId="36919" xr:uid="{00000000-0005-0000-0000-0000AC0F0000}"/>
    <cellStyle name="Normal 10 4 3 5" xfId="15482" xr:uid="{00000000-0005-0000-0000-0000AD0F0000}"/>
    <cellStyle name="Normal 10 4 3 5 2" xfId="44064" xr:uid="{00000000-0005-0000-0000-0000AE0F0000}"/>
    <cellStyle name="Normal 10 4 3 6" xfId="29775" xr:uid="{00000000-0005-0000-0000-0000AF0F0000}"/>
    <cellStyle name="Normal 10 4 4" xfId="1956" xr:uid="{00000000-0005-0000-0000-0000B00F0000}"/>
    <cellStyle name="Normal 10 4 4 2" xfId="5530" xr:uid="{00000000-0005-0000-0000-0000B10F0000}"/>
    <cellStyle name="Normal 10 4 4 2 2" xfId="12688" xr:uid="{00000000-0005-0000-0000-0000B20F0000}"/>
    <cellStyle name="Normal 10 4 4 2 2 2" xfId="26980" xr:uid="{00000000-0005-0000-0000-0000B30F0000}"/>
    <cellStyle name="Normal 10 4 4 2 2 2 2" xfId="55562" xr:uid="{00000000-0005-0000-0000-0000B40F0000}"/>
    <cellStyle name="Normal 10 4 4 2 2 3" xfId="41273" xr:uid="{00000000-0005-0000-0000-0000B50F0000}"/>
    <cellStyle name="Normal 10 4 4 2 3" xfId="19836" xr:uid="{00000000-0005-0000-0000-0000B60F0000}"/>
    <cellStyle name="Normal 10 4 4 2 3 2" xfId="48418" xr:uid="{00000000-0005-0000-0000-0000B70F0000}"/>
    <cellStyle name="Normal 10 4 4 2 4" xfId="34129" xr:uid="{00000000-0005-0000-0000-0000B80F0000}"/>
    <cellStyle name="Normal 10 4 4 3" xfId="9117" xr:uid="{00000000-0005-0000-0000-0000B90F0000}"/>
    <cellStyle name="Normal 10 4 4 3 2" xfId="23409" xr:uid="{00000000-0005-0000-0000-0000BA0F0000}"/>
    <cellStyle name="Normal 10 4 4 3 2 2" xfId="51991" xr:uid="{00000000-0005-0000-0000-0000BB0F0000}"/>
    <cellStyle name="Normal 10 4 4 3 3" xfId="37702" xr:uid="{00000000-0005-0000-0000-0000BC0F0000}"/>
    <cellStyle name="Normal 10 4 4 4" xfId="16265" xr:uid="{00000000-0005-0000-0000-0000BD0F0000}"/>
    <cellStyle name="Normal 10 4 4 4 2" xfId="44847" xr:uid="{00000000-0005-0000-0000-0000BE0F0000}"/>
    <cellStyle name="Normal 10 4 4 5" xfId="30558" xr:uid="{00000000-0005-0000-0000-0000BF0F0000}"/>
    <cellStyle name="Normal 10 4 5" xfId="3853" xr:uid="{00000000-0005-0000-0000-0000C00F0000}"/>
    <cellStyle name="Normal 10 4 5 2" xfId="11012" xr:uid="{00000000-0005-0000-0000-0000C10F0000}"/>
    <cellStyle name="Normal 10 4 5 2 2" xfId="25304" xr:uid="{00000000-0005-0000-0000-0000C20F0000}"/>
    <cellStyle name="Normal 10 4 5 2 2 2" xfId="53886" xr:uid="{00000000-0005-0000-0000-0000C30F0000}"/>
    <cellStyle name="Normal 10 4 5 2 3" xfId="39597" xr:uid="{00000000-0005-0000-0000-0000C40F0000}"/>
    <cellStyle name="Normal 10 4 5 3" xfId="18160" xr:uid="{00000000-0005-0000-0000-0000C50F0000}"/>
    <cellStyle name="Normal 10 4 5 3 2" xfId="46742" xr:uid="{00000000-0005-0000-0000-0000C60F0000}"/>
    <cellStyle name="Normal 10 4 5 4" xfId="32453" xr:uid="{00000000-0005-0000-0000-0000C70F0000}"/>
    <cellStyle name="Normal 10 4 6" xfId="7441" xr:uid="{00000000-0005-0000-0000-0000C80F0000}"/>
    <cellStyle name="Normal 10 4 6 2" xfId="21733" xr:uid="{00000000-0005-0000-0000-0000C90F0000}"/>
    <cellStyle name="Normal 10 4 6 2 2" xfId="50315" xr:uid="{00000000-0005-0000-0000-0000CA0F0000}"/>
    <cellStyle name="Normal 10 4 6 3" xfId="36026" xr:uid="{00000000-0005-0000-0000-0000CB0F0000}"/>
    <cellStyle name="Normal 10 4 7" xfId="14588" xr:uid="{00000000-0005-0000-0000-0000CC0F0000}"/>
    <cellStyle name="Normal 10 4 7 2" xfId="43171" xr:uid="{00000000-0005-0000-0000-0000CD0F0000}"/>
    <cellStyle name="Normal 10 4 8" xfId="28881" xr:uid="{00000000-0005-0000-0000-0000CE0F0000}"/>
    <cellStyle name="Normal 10 5" xfId="493" xr:uid="{00000000-0005-0000-0000-0000CF0F0000}"/>
    <cellStyle name="Normal 10 5 2" xfId="1390" xr:uid="{00000000-0005-0000-0000-0000D00F0000}"/>
    <cellStyle name="Normal 10 5 2 2" xfId="1961" xr:uid="{00000000-0005-0000-0000-0000D10F0000}"/>
    <cellStyle name="Normal 10 5 2 2 2" xfId="5535" xr:uid="{00000000-0005-0000-0000-0000D20F0000}"/>
    <cellStyle name="Normal 10 5 2 2 2 2" xfId="12693" xr:uid="{00000000-0005-0000-0000-0000D30F0000}"/>
    <cellStyle name="Normal 10 5 2 2 2 2 2" xfId="26985" xr:uid="{00000000-0005-0000-0000-0000D40F0000}"/>
    <cellStyle name="Normal 10 5 2 2 2 2 2 2" xfId="55567" xr:uid="{00000000-0005-0000-0000-0000D50F0000}"/>
    <cellStyle name="Normal 10 5 2 2 2 2 3" xfId="41278" xr:uid="{00000000-0005-0000-0000-0000D60F0000}"/>
    <cellStyle name="Normal 10 5 2 2 2 3" xfId="19841" xr:uid="{00000000-0005-0000-0000-0000D70F0000}"/>
    <cellStyle name="Normal 10 5 2 2 2 3 2" xfId="48423" xr:uid="{00000000-0005-0000-0000-0000D80F0000}"/>
    <cellStyle name="Normal 10 5 2 2 2 4" xfId="34134" xr:uid="{00000000-0005-0000-0000-0000D90F0000}"/>
    <cellStyle name="Normal 10 5 2 2 3" xfId="9122" xr:uid="{00000000-0005-0000-0000-0000DA0F0000}"/>
    <cellStyle name="Normal 10 5 2 2 3 2" xfId="23414" xr:uid="{00000000-0005-0000-0000-0000DB0F0000}"/>
    <cellStyle name="Normal 10 5 2 2 3 2 2" xfId="51996" xr:uid="{00000000-0005-0000-0000-0000DC0F0000}"/>
    <cellStyle name="Normal 10 5 2 2 3 3" xfId="37707" xr:uid="{00000000-0005-0000-0000-0000DD0F0000}"/>
    <cellStyle name="Normal 10 5 2 2 4" xfId="16270" xr:uid="{00000000-0005-0000-0000-0000DE0F0000}"/>
    <cellStyle name="Normal 10 5 2 2 4 2" xfId="44852" xr:uid="{00000000-0005-0000-0000-0000DF0F0000}"/>
    <cellStyle name="Normal 10 5 2 2 5" xfId="30563" xr:uid="{00000000-0005-0000-0000-0000E00F0000}"/>
    <cellStyle name="Normal 10 5 2 3" xfId="4970" xr:uid="{00000000-0005-0000-0000-0000E10F0000}"/>
    <cellStyle name="Normal 10 5 2 3 2" xfId="12128" xr:uid="{00000000-0005-0000-0000-0000E20F0000}"/>
    <cellStyle name="Normal 10 5 2 3 2 2" xfId="26420" xr:uid="{00000000-0005-0000-0000-0000E30F0000}"/>
    <cellStyle name="Normal 10 5 2 3 2 2 2" xfId="55002" xr:uid="{00000000-0005-0000-0000-0000E40F0000}"/>
    <cellStyle name="Normal 10 5 2 3 2 3" xfId="40713" xr:uid="{00000000-0005-0000-0000-0000E50F0000}"/>
    <cellStyle name="Normal 10 5 2 3 3" xfId="19276" xr:uid="{00000000-0005-0000-0000-0000E60F0000}"/>
    <cellStyle name="Normal 10 5 2 3 3 2" xfId="47858" xr:uid="{00000000-0005-0000-0000-0000E70F0000}"/>
    <cellStyle name="Normal 10 5 2 3 4" xfId="33569" xr:uid="{00000000-0005-0000-0000-0000E80F0000}"/>
    <cellStyle name="Normal 10 5 2 4" xfId="8557" xr:uid="{00000000-0005-0000-0000-0000E90F0000}"/>
    <cellStyle name="Normal 10 5 2 4 2" xfId="22849" xr:uid="{00000000-0005-0000-0000-0000EA0F0000}"/>
    <cellStyle name="Normal 10 5 2 4 2 2" xfId="51431" xr:uid="{00000000-0005-0000-0000-0000EB0F0000}"/>
    <cellStyle name="Normal 10 5 2 4 3" xfId="37142" xr:uid="{00000000-0005-0000-0000-0000EC0F0000}"/>
    <cellStyle name="Normal 10 5 2 5" xfId="15705" xr:uid="{00000000-0005-0000-0000-0000ED0F0000}"/>
    <cellStyle name="Normal 10 5 2 5 2" xfId="44287" xr:uid="{00000000-0005-0000-0000-0000EE0F0000}"/>
    <cellStyle name="Normal 10 5 2 6" xfId="29998" xr:uid="{00000000-0005-0000-0000-0000EF0F0000}"/>
    <cellStyle name="Normal 10 5 3" xfId="1960" xr:uid="{00000000-0005-0000-0000-0000F00F0000}"/>
    <cellStyle name="Normal 10 5 3 2" xfId="5534" xr:uid="{00000000-0005-0000-0000-0000F10F0000}"/>
    <cellStyle name="Normal 10 5 3 2 2" xfId="12692" xr:uid="{00000000-0005-0000-0000-0000F20F0000}"/>
    <cellStyle name="Normal 10 5 3 2 2 2" xfId="26984" xr:uid="{00000000-0005-0000-0000-0000F30F0000}"/>
    <cellStyle name="Normal 10 5 3 2 2 2 2" xfId="55566" xr:uid="{00000000-0005-0000-0000-0000F40F0000}"/>
    <cellStyle name="Normal 10 5 3 2 2 3" xfId="41277" xr:uid="{00000000-0005-0000-0000-0000F50F0000}"/>
    <cellStyle name="Normal 10 5 3 2 3" xfId="19840" xr:uid="{00000000-0005-0000-0000-0000F60F0000}"/>
    <cellStyle name="Normal 10 5 3 2 3 2" xfId="48422" xr:uid="{00000000-0005-0000-0000-0000F70F0000}"/>
    <cellStyle name="Normal 10 5 3 2 4" xfId="34133" xr:uid="{00000000-0005-0000-0000-0000F80F0000}"/>
    <cellStyle name="Normal 10 5 3 3" xfId="9121" xr:uid="{00000000-0005-0000-0000-0000F90F0000}"/>
    <cellStyle name="Normal 10 5 3 3 2" xfId="23413" xr:uid="{00000000-0005-0000-0000-0000FA0F0000}"/>
    <cellStyle name="Normal 10 5 3 3 2 2" xfId="51995" xr:uid="{00000000-0005-0000-0000-0000FB0F0000}"/>
    <cellStyle name="Normal 10 5 3 3 3" xfId="37706" xr:uid="{00000000-0005-0000-0000-0000FC0F0000}"/>
    <cellStyle name="Normal 10 5 3 4" xfId="16269" xr:uid="{00000000-0005-0000-0000-0000FD0F0000}"/>
    <cellStyle name="Normal 10 5 3 4 2" xfId="44851" xr:uid="{00000000-0005-0000-0000-0000FE0F0000}"/>
    <cellStyle name="Normal 10 5 3 5" xfId="30562" xr:uid="{00000000-0005-0000-0000-0000FF0F0000}"/>
    <cellStyle name="Normal 10 5 4" xfId="4077" xr:uid="{00000000-0005-0000-0000-000000100000}"/>
    <cellStyle name="Normal 10 5 4 2" xfId="11235" xr:uid="{00000000-0005-0000-0000-000001100000}"/>
    <cellStyle name="Normal 10 5 4 2 2" xfId="25527" xr:uid="{00000000-0005-0000-0000-000002100000}"/>
    <cellStyle name="Normal 10 5 4 2 2 2" xfId="54109" xr:uid="{00000000-0005-0000-0000-000003100000}"/>
    <cellStyle name="Normal 10 5 4 2 3" xfId="39820" xr:uid="{00000000-0005-0000-0000-000004100000}"/>
    <cellStyle name="Normal 10 5 4 3" xfId="18383" xr:uid="{00000000-0005-0000-0000-000005100000}"/>
    <cellStyle name="Normal 10 5 4 3 2" xfId="46965" xr:uid="{00000000-0005-0000-0000-000006100000}"/>
    <cellStyle name="Normal 10 5 4 4" xfId="32676" xr:uid="{00000000-0005-0000-0000-000007100000}"/>
    <cellStyle name="Normal 10 5 5" xfId="7664" xr:uid="{00000000-0005-0000-0000-000008100000}"/>
    <cellStyle name="Normal 10 5 5 2" xfId="21956" xr:uid="{00000000-0005-0000-0000-000009100000}"/>
    <cellStyle name="Normal 10 5 5 2 2" xfId="50538" xr:uid="{00000000-0005-0000-0000-00000A100000}"/>
    <cellStyle name="Normal 10 5 5 3" xfId="36249" xr:uid="{00000000-0005-0000-0000-00000B100000}"/>
    <cellStyle name="Normal 10 5 6" xfId="14812" xr:uid="{00000000-0005-0000-0000-00000C100000}"/>
    <cellStyle name="Normal 10 5 6 2" xfId="43394" xr:uid="{00000000-0005-0000-0000-00000D100000}"/>
    <cellStyle name="Normal 10 5 7" xfId="29105" xr:uid="{00000000-0005-0000-0000-00000E100000}"/>
    <cellStyle name="Normal 10 6" xfId="942" xr:uid="{00000000-0005-0000-0000-00000F100000}"/>
    <cellStyle name="Normal 10 6 2" xfId="1962" xr:uid="{00000000-0005-0000-0000-000010100000}"/>
    <cellStyle name="Normal 10 6 2 2" xfId="5536" xr:uid="{00000000-0005-0000-0000-000011100000}"/>
    <cellStyle name="Normal 10 6 2 2 2" xfId="12694" xr:uid="{00000000-0005-0000-0000-000012100000}"/>
    <cellStyle name="Normal 10 6 2 2 2 2" xfId="26986" xr:uid="{00000000-0005-0000-0000-000013100000}"/>
    <cellStyle name="Normal 10 6 2 2 2 2 2" xfId="55568" xr:uid="{00000000-0005-0000-0000-000014100000}"/>
    <cellStyle name="Normal 10 6 2 2 2 3" xfId="41279" xr:uid="{00000000-0005-0000-0000-000015100000}"/>
    <cellStyle name="Normal 10 6 2 2 3" xfId="19842" xr:uid="{00000000-0005-0000-0000-000016100000}"/>
    <cellStyle name="Normal 10 6 2 2 3 2" xfId="48424" xr:uid="{00000000-0005-0000-0000-000017100000}"/>
    <cellStyle name="Normal 10 6 2 2 4" xfId="34135" xr:uid="{00000000-0005-0000-0000-000018100000}"/>
    <cellStyle name="Normal 10 6 2 3" xfId="9123" xr:uid="{00000000-0005-0000-0000-000019100000}"/>
    <cellStyle name="Normal 10 6 2 3 2" xfId="23415" xr:uid="{00000000-0005-0000-0000-00001A100000}"/>
    <cellStyle name="Normal 10 6 2 3 2 2" xfId="51997" xr:uid="{00000000-0005-0000-0000-00001B100000}"/>
    <cellStyle name="Normal 10 6 2 3 3" xfId="37708" xr:uid="{00000000-0005-0000-0000-00001C100000}"/>
    <cellStyle name="Normal 10 6 2 4" xfId="16271" xr:uid="{00000000-0005-0000-0000-00001D100000}"/>
    <cellStyle name="Normal 10 6 2 4 2" xfId="44853" xr:uid="{00000000-0005-0000-0000-00001E100000}"/>
    <cellStyle name="Normal 10 6 2 5" xfId="30564" xr:uid="{00000000-0005-0000-0000-00001F100000}"/>
    <cellStyle name="Normal 10 6 3" xfId="4524" xr:uid="{00000000-0005-0000-0000-000020100000}"/>
    <cellStyle name="Normal 10 6 3 2" xfId="11682" xr:uid="{00000000-0005-0000-0000-000021100000}"/>
    <cellStyle name="Normal 10 6 3 2 2" xfId="25974" xr:uid="{00000000-0005-0000-0000-000022100000}"/>
    <cellStyle name="Normal 10 6 3 2 2 2" xfId="54556" xr:uid="{00000000-0005-0000-0000-000023100000}"/>
    <cellStyle name="Normal 10 6 3 2 3" xfId="40267" xr:uid="{00000000-0005-0000-0000-000024100000}"/>
    <cellStyle name="Normal 10 6 3 3" xfId="18830" xr:uid="{00000000-0005-0000-0000-000025100000}"/>
    <cellStyle name="Normal 10 6 3 3 2" xfId="47412" xr:uid="{00000000-0005-0000-0000-000026100000}"/>
    <cellStyle name="Normal 10 6 3 4" xfId="33123" xr:uid="{00000000-0005-0000-0000-000027100000}"/>
    <cellStyle name="Normal 10 6 4" xfId="8111" xr:uid="{00000000-0005-0000-0000-000028100000}"/>
    <cellStyle name="Normal 10 6 4 2" xfId="22403" xr:uid="{00000000-0005-0000-0000-000029100000}"/>
    <cellStyle name="Normal 10 6 4 2 2" xfId="50985" xr:uid="{00000000-0005-0000-0000-00002A100000}"/>
    <cellStyle name="Normal 10 6 4 3" xfId="36696" xr:uid="{00000000-0005-0000-0000-00002B100000}"/>
    <cellStyle name="Normal 10 6 5" xfId="15259" xr:uid="{00000000-0005-0000-0000-00002C100000}"/>
    <cellStyle name="Normal 10 6 5 2" xfId="43841" xr:uid="{00000000-0005-0000-0000-00002D100000}"/>
    <cellStyle name="Normal 10 6 6" xfId="29552" xr:uid="{00000000-0005-0000-0000-00002E100000}"/>
    <cellStyle name="Normal 10 7" xfId="1931" xr:uid="{00000000-0005-0000-0000-00002F100000}"/>
    <cellStyle name="Normal 10 7 2" xfId="5505" xr:uid="{00000000-0005-0000-0000-000030100000}"/>
    <cellStyle name="Normal 10 7 2 2" xfId="12663" xr:uid="{00000000-0005-0000-0000-000031100000}"/>
    <cellStyle name="Normal 10 7 2 2 2" xfId="26955" xr:uid="{00000000-0005-0000-0000-000032100000}"/>
    <cellStyle name="Normal 10 7 2 2 2 2" xfId="55537" xr:uid="{00000000-0005-0000-0000-000033100000}"/>
    <cellStyle name="Normal 10 7 2 2 3" xfId="41248" xr:uid="{00000000-0005-0000-0000-000034100000}"/>
    <cellStyle name="Normal 10 7 2 3" xfId="19811" xr:uid="{00000000-0005-0000-0000-000035100000}"/>
    <cellStyle name="Normal 10 7 2 3 2" xfId="48393" xr:uid="{00000000-0005-0000-0000-000036100000}"/>
    <cellStyle name="Normal 10 7 2 4" xfId="34104" xr:uid="{00000000-0005-0000-0000-000037100000}"/>
    <cellStyle name="Normal 10 7 3" xfId="9092" xr:uid="{00000000-0005-0000-0000-000038100000}"/>
    <cellStyle name="Normal 10 7 3 2" xfId="23384" xr:uid="{00000000-0005-0000-0000-000039100000}"/>
    <cellStyle name="Normal 10 7 3 2 2" xfId="51966" xr:uid="{00000000-0005-0000-0000-00003A100000}"/>
    <cellStyle name="Normal 10 7 3 3" xfId="37677" xr:uid="{00000000-0005-0000-0000-00003B100000}"/>
    <cellStyle name="Normal 10 7 4" xfId="16240" xr:uid="{00000000-0005-0000-0000-00003C100000}"/>
    <cellStyle name="Normal 10 7 4 2" xfId="44822" xr:uid="{00000000-0005-0000-0000-00003D100000}"/>
    <cellStyle name="Normal 10 7 5" xfId="30533" xr:uid="{00000000-0005-0000-0000-00003E100000}"/>
    <cellStyle name="Normal 10 8" xfId="3629" xr:uid="{00000000-0005-0000-0000-00003F100000}"/>
    <cellStyle name="Normal 10 8 2" xfId="10789" xr:uid="{00000000-0005-0000-0000-000040100000}"/>
    <cellStyle name="Normal 10 8 2 2" xfId="25081" xr:uid="{00000000-0005-0000-0000-000041100000}"/>
    <cellStyle name="Normal 10 8 2 2 2" xfId="53663" xr:uid="{00000000-0005-0000-0000-000042100000}"/>
    <cellStyle name="Normal 10 8 2 3" xfId="39374" xr:uid="{00000000-0005-0000-0000-000043100000}"/>
    <cellStyle name="Normal 10 8 3" xfId="17937" xr:uid="{00000000-0005-0000-0000-000044100000}"/>
    <cellStyle name="Normal 10 8 3 2" xfId="46519" xr:uid="{00000000-0005-0000-0000-000045100000}"/>
    <cellStyle name="Normal 10 8 4" xfId="32230" xr:uid="{00000000-0005-0000-0000-000046100000}"/>
    <cellStyle name="Normal 10 9" xfId="7218" xr:uid="{00000000-0005-0000-0000-000047100000}"/>
    <cellStyle name="Normal 10 9 2" xfId="21510" xr:uid="{00000000-0005-0000-0000-000048100000}"/>
    <cellStyle name="Normal 10 9 2 2" xfId="50092" xr:uid="{00000000-0005-0000-0000-000049100000}"/>
    <cellStyle name="Normal 10 9 3" xfId="35803" xr:uid="{00000000-0005-0000-0000-00004A100000}"/>
    <cellStyle name="Normal 11" xfId="78" xr:uid="{00000000-0005-0000-0000-00004B100000}"/>
    <cellStyle name="Normal 11 10" xfId="14404" xr:uid="{00000000-0005-0000-0000-00004C100000}"/>
    <cellStyle name="Normal 11 10 2" xfId="42988" xr:uid="{00000000-0005-0000-0000-00004D100000}"/>
    <cellStyle name="Normal 11 11" xfId="28697" xr:uid="{00000000-0005-0000-0000-00004E100000}"/>
    <cellStyle name="Normal 11 12" xfId="57234" xr:uid="{00000000-0005-0000-0000-00004F100000}"/>
    <cellStyle name="Normal 11 2" xfId="90" xr:uid="{00000000-0005-0000-0000-000050100000}"/>
    <cellStyle name="Normal 11 2 10" xfId="28709" xr:uid="{00000000-0005-0000-0000-000051100000}"/>
    <cellStyle name="Normal 11 2 2" xfId="204" xr:uid="{00000000-0005-0000-0000-000052100000}"/>
    <cellStyle name="Normal 11 2 2 2" xfId="430" xr:uid="{00000000-0005-0000-0000-000053100000}"/>
    <cellStyle name="Normal 11 2 2 2 2" xfId="880" xr:uid="{00000000-0005-0000-0000-000054100000}"/>
    <cellStyle name="Normal 11 2 2 2 2 2" xfId="1777" xr:uid="{00000000-0005-0000-0000-000055100000}"/>
    <cellStyle name="Normal 11 2 2 2 2 2 2" xfId="1968" xr:uid="{00000000-0005-0000-0000-000056100000}"/>
    <cellStyle name="Normal 11 2 2 2 2 2 2 2" xfId="5542" xr:uid="{00000000-0005-0000-0000-000057100000}"/>
    <cellStyle name="Normal 11 2 2 2 2 2 2 2 2" xfId="12700" xr:uid="{00000000-0005-0000-0000-000058100000}"/>
    <cellStyle name="Normal 11 2 2 2 2 2 2 2 2 2" xfId="26992" xr:uid="{00000000-0005-0000-0000-000059100000}"/>
    <cellStyle name="Normal 11 2 2 2 2 2 2 2 2 2 2" xfId="55574" xr:uid="{00000000-0005-0000-0000-00005A100000}"/>
    <cellStyle name="Normal 11 2 2 2 2 2 2 2 2 3" xfId="41285" xr:uid="{00000000-0005-0000-0000-00005B100000}"/>
    <cellStyle name="Normal 11 2 2 2 2 2 2 2 3" xfId="19848" xr:uid="{00000000-0005-0000-0000-00005C100000}"/>
    <cellStyle name="Normal 11 2 2 2 2 2 2 2 3 2" xfId="48430" xr:uid="{00000000-0005-0000-0000-00005D100000}"/>
    <cellStyle name="Normal 11 2 2 2 2 2 2 2 4" xfId="34141" xr:uid="{00000000-0005-0000-0000-00005E100000}"/>
    <cellStyle name="Normal 11 2 2 2 2 2 2 3" xfId="9129" xr:uid="{00000000-0005-0000-0000-00005F100000}"/>
    <cellStyle name="Normal 11 2 2 2 2 2 2 3 2" xfId="23421" xr:uid="{00000000-0005-0000-0000-000060100000}"/>
    <cellStyle name="Normal 11 2 2 2 2 2 2 3 2 2" xfId="52003" xr:uid="{00000000-0005-0000-0000-000061100000}"/>
    <cellStyle name="Normal 11 2 2 2 2 2 2 3 3" xfId="37714" xr:uid="{00000000-0005-0000-0000-000062100000}"/>
    <cellStyle name="Normal 11 2 2 2 2 2 2 4" xfId="16277" xr:uid="{00000000-0005-0000-0000-000063100000}"/>
    <cellStyle name="Normal 11 2 2 2 2 2 2 4 2" xfId="44859" xr:uid="{00000000-0005-0000-0000-000064100000}"/>
    <cellStyle name="Normal 11 2 2 2 2 2 2 5" xfId="30570" xr:uid="{00000000-0005-0000-0000-000065100000}"/>
    <cellStyle name="Normal 11 2 2 2 2 2 3" xfId="5357" xr:uid="{00000000-0005-0000-0000-000066100000}"/>
    <cellStyle name="Normal 11 2 2 2 2 2 3 2" xfId="12515" xr:uid="{00000000-0005-0000-0000-000067100000}"/>
    <cellStyle name="Normal 11 2 2 2 2 2 3 2 2" xfId="26807" xr:uid="{00000000-0005-0000-0000-000068100000}"/>
    <cellStyle name="Normal 11 2 2 2 2 2 3 2 2 2" xfId="55389" xr:uid="{00000000-0005-0000-0000-000069100000}"/>
    <cellStyle name="Normal 11 2 2 2 2 2 3 2 3" xfId="41100" xr:uid="{00000000-0005-0000-0000-00006A100000}"/>
    <cellStyle name="Normal 11 2 2 2 2 2 3 3" xfId="19663" xr:uid="{00000000-0005-0000-0000-00006B100000}"/>
    <cellStyle name="Normal 11 2 2 2 2 2 3 3 2" xfId="48245" xr:uid="{00000000-0005-0000-0000-00006C100000}"/>
    <cellStyle name="Normal 11 2 2 2 2 2 3 4" xfId="33956" xr:uid="{00000000-0005-0000-0000-00006D100000}"/>
    <cellStyle name="Normal 11 2 2 2 2 2 4" xfId="8944" xr:uid="{00000000-0005-0000-0000-00006E100000}"/>
    <cellStyle name="Normal 11 2 2 2 2 2 4 2" xfId="23236" xr:uid="{00000000-0005-0000-0000-00006F100000}"/>
    <cellStyle name="Normal 11 2 2 2 2 2 4 2 2" xfId="51818" xr:uid="{00000000-0005-0000-0000-000070100000}"/>
    <cellStyle name="Normal 11 2 2 2 2 2 4 3" xfId="37529" xr:uid="{00000000-0005-0000-0000-000071100000}"/>
    <cellStyle name="Normal 11 2 2 2 2 2 5" xfId="16092" xr:uid="{00000000-0005-0000-0000-000072100000}"/>
    <cellStyle name="Normal 11 2 2 2 2 2 5 2" xfId="44674" xr:uid="{00000000-0005-0000-0000-000073100000}"/>
    <cellStyle name="Normal 11 2 2 2 2 2 6" xfId="30385" xr:uid="{00000000-0005-0000-0000-000074100000}"/>
    <cellStyle name="Normal 11 2 2 2 2 3" xfId="1967" xr:uid="{00000000-0005-0000-0000-000075100000}"/>
    <cellStyle name="Normal 11 2 2 2 2 3 2" xfId="5541" xr:uid="{00000000-0005-0000-0000-000076100000}"/>
    <cellStyle name="Normal 11 2 2 2 2 3 2 2" xfId="12699" xr:uid="{00000000-0005-0000-0000-000077100000}"/>
    <cellStyle name="Normal 11 2 2 2 2 3 2 2 2" xfId="26991" xr:uid="{00000000-0005-0000-0000-000078100000}"/>
    <cellStyle name="Normal 11 2 2 2 2 3 2 2 2 2" xfId="55573" xr:uid="{00000000-0005-0000-0000-000079100000}"/>
    <cellStyle name="Normal 11 2 2 2 2 3 2 2 3" xfId="41284" xr:uid="{00000000-0005-0000-0000-00007A100000}"/>
    <cellStyle name="Normal 11 2 2 2 2 3 2 3" xfId="19847" xr:uid="{00000000-0005-0000-0000-00007B100000}"/>
    <cellStyle name="Normal 11 2 2 2 2 3 2 3 2" xfId="48429" xr:uid="{00000000-0005-0000-0000-00007C100000}"/>
    <cellStyle name="Normal 11 2 2 2 2 3 2 4" xfId="34140" xr:uid="{00000000-0005-0000-0000-00007D100000}"/>
    <cellStyle name="Normal 11 2 2 2 2 3 3" xfId="9128" xr:uid="{00000000-0005-0000-0000-00007E100000}"/>
    <cellStyle name="Normal 11 2 2 2 2 3 3 2" xfId="23420" xr:uid="{00000000-0005-0000-0000-00007F100000}"/>
    <cellStyle name="Normal 11 2 2 2 2 3 3 2 2" xfId="52002" xr:uid="{00000000-0005-0000-0000-000080100000}"/>
    <cellStyle name="Normal 11 2 2 2 2 3 3 3" xfId="37713" xr:uid="{00000000-0005-0000-0000-000081100000}"/>
    <cellStyle name="Normal 11 2 2 2 2 3 4" xfId="16276" xr:uid="{00000000-0005-0000-0000-000082100000}"/>
    <cellStyle name="Normal 11 2 2 2 2 3 4 2" xfId="44858" xr:uid="{00000000-0005-0000-0000-000083100000}"/>
    <cellStyle name="Normal 11 2 2 2 2 3 5" xfId="30569" xr:uid="{00000000-0005-0000-0000-000084100000}"/>
    <cellStyle name="Normal 11 2 2 2 2 4" xfId="4464" xr:uid="{00000000-0005-0000-0000-000085100000}"/>
    <cellStyle name="Normal 11 2 2 2 2 4 2" xfId="11622" xr:uid="{00000000-0005-0000-0000-000086100000}"/>
    <cellStyle name="Normal 11 2 2 2 2 4 2 2" xfId="25914" xr:uid="{00000000-0005-0000-0000-000087100000}"/>
    <cellStyle name="Normal 11 2 2 2 2 4 2 2 2" xfId="54496" xr:uid="{00000000-0005-0000-0000-000088100000}"/>
    <cellStyle name="Normal 11 2 2 2 2 4 2 3" xfId="40207" xr:uid="{00000000-0005-0000-0000-000089100000}"/>
    <cellStyle name="Normal 11 2 2 2 2 4 3" xfId="18770" xr:uid="{00000000-0005-0000-0000-00008A100000}"/>
    <cellStyle name="Normal 11 2 2 2 2 4 3 2" xfId="47352" xr:uid="{00000000-0005-0000-0000-00008B100000}"/>
    <cellStyle name="Normal 11 2 2 2 2 4 4" xfId="33063" xr:uid="{00000000-0005-0000-0000-00008C100000}"/>
    <cellStyle name="Normal 11 2 2 2 2 5" xfId="8051" xr:uid="{00000000-0005-0000-0000-00008D100000}"/>
    <cellStyle name="Normal 11 2 2 2 2 5 2" xfId="22343" xr:uid="{00000000-0005-0000-0000-00008E100000}"/>
    <cellStyle name="Normal 11 2 2 2 2 5 2 2" xfId="50925" xr:uid="{00000000-0005-0000-0000-00008F100000}"/>
    <cellStyle name="Normal 11 2 2 2 2 5 3" xfId="36636" xr:uid="{00000000-0005-0000-0000-000090100000}"/>
    <cellStyle name="Normal 11 2 2 2 2 6" xfId="15199" xr:uid="{00000000-0005-0000-0000-000091100000}"/>
    <cellStyle name="Normal 11 2 2 2 2 6 2" xfId="43781" xr:uid="{00000000-0005-0000-0000-000092100000}"/>
    <cellStyle name="Normal 11 2 2 2 2 7" xfId="29492" xr:uid="{00000000-0005-0000-0000-000093100000}"/>
    <cellStyle name="Normal 11 2 2 2 3" xfId="1330" xr:uid="{00000000-0005-0000-0000-000094100000}"/>
    <cellStyle name="Normal 11 2 2 2 3 2" xfId="1969" xr:uid="{00000000-0005-0000-0000-000095100000}"/>
    <cellStyle name="Normal 11 2 2 2 3 2 2" xfId="5543" xr:uid="{00000000-0005-0000-0000-000096100000}"/>
    <cellStyle name="Normal 11 2 2 2 3 2 2 2" xfId="12701" xr:uid="{00000000-0005-0000-0000-000097100000}"/>
    <cellStyle name="Normal 11 2 2 2 3 2 2 2 2" xfId="26993" xr:uid="{00000000-0005-0000-0000-000098100000}"/>
    <cellStyle name="Normal 11 2 2 2 3 2 2 2 2 2" xfId="55575" xr:uid="{00000000-0005-0000-0000-000099100000}"/>
    <cellStyle name="Normal 11 2 2 2 3 2 2 2 3" xfId="41286" xr:uid="{00000000-0005-0000-0000-00009A100000}"/>
    <cellStyle name="Normal 11 2 2 2 3 2 2 3" xfId="19849" xr:uid="{00000000-0005-0000-0000-00009B100000}"/>
    <cellStyle name="Normal 11 2 2 2 3 2 2 3 2" xfId="48431" xr:uid="{00000000-0005-0000-0000-00009C100000}"/>
    <cellStyle name="Normal 11 2 2 2 3 2 2 4" xfId="34142" xr:uid="{00000000-0005-0000-0000-00009D100000}"/>
    <cellStyle name="Normal 11 2 2 2 3 2 3" xfId="9130" xr:uid="{00000000-0005-0000-0000-00009E100000}"/>
    <cellStyle name="Normal 11 2 2 2 3 2 3 2" xfId="23422" xr:uid="{00000000-0005-0000-0000-00009F100000}"/>
    <cellStyle name="Normal 11 2 2 2 3 2 3 2 2" xfId="52004" xr:uid="{00000000-0005-0000-0000-0000A0100000}"/>
    <cellStyle name="Normal 11 2 2 2 3 2 3 3" xfId="37715" xr:uid="{00000000-0005-0000-0000-0000A1100000}"/>
    <cellStyle name="Normal 11 2 2 2 3 2 4" xfId="16278" xr:uid="{00000000-0005-0000-0000-0000A2100000}"/>
    <cellStyle name="Normal 11 2 2 2 3 2 4 2" xfId="44860" xr:uid="{00000000-0005-0000-0000-0000A3100000}"/>
    <cellStyle name="Normal 11 2 2 2 3 2 5" xfId="30571" xr:uid="{00000000-0005-0000-0000-0000A4100000}"/>
    <cellStyle name="Normal 11 2 2 2 3 3" xfId="4911" xr:uid="{00000000-0005-0000-0000-0000A5100000}"/>
    <cellStyle name="Normal 11 2 2 2 3 3 2" xfId="12069" xr:uid="{00000000-0005-0000-0000-0000A6100000}"/>
    <cellStyle name="Normal 11 2 2 2 3 3 2 2" xfId="26361" xr:uid="{00000000-0005-0000-0000-0000A7100000}"/>
    <cellStyle name="Normal 11 2 2 2 3 3 2 2 2" xfId="54943" xr:uid="{00000000-0005-0000-0000-0000A8100000}"/>
    <cellStyle name="Normal 11 2 2 2 3 3 2 3" xfId="40654" xr:uid="{00000000-0005-0000-0000-0000A9100000}"/>
    <cellStyle name="Normal 11 2 2 2 3 3 3" xfId="19217" xr:uid="{00000000-0005-0000-0000-0000AA100000}"/>
    <cellStyle name="Normal 11 2 2 2 3 3 3 2" xfId="47799" xr:uid="{00000000-0005-0000-0000-0000AB100000}"/>
    <cellStyle name="Normal 11 2 2 2 3 3 4" xfId="33510" xr:uid="{00000000-0005-0000-0000-0000AC100000}"/>
    <cellStyle name="Normal 11 2 2 2 3 4" xfId="8498" xr:uid="{00000000-0005-0000-0000-0000AD100000}"/>
    <cellStyle name="Normal 11 2 2 2 3 4 2" xfId="22790" xr:uid="{00000000-0005-0000-0000-0000AE100000}"/>
    <cellStyle name="Normal 11 2 2 2 3 4 2 2" xfId="51372" xr:uid="{00000000-0005-0000-0000-0000AF100000}"/>
    <cellStyle name="Normal 11 2 2 2 3 4 3" xfId="37083" xr:uid="{00000000-0005-0000-0000-0000B0100000}"/>
    <cellStyle name="Normal 11 2 2 2 3 5" xfId="15646" xr:uid="{00000000-0005-0000-0000-0000B1100000}"/>
    <cellStyle name="Normal 11 2 2 2 3 5 2" xfId="44228" xr:uid="{00000000-0005-0000-0000-0000B2100000}"/>
    <cellStyle name="Normal 11 2 2 2 3 6" xfId="29939" xr:uid="{00000000-0005-0000-0000-0000B3100000}"/>
    <cellStyle name="Normal 11 2 2 2 4" xfId="1966" xr:uid="{00000000-0005-0000-0000-0000B4100000}"/>
    <cellStyle name="Normal 11 2 2 2 4 2" xfId="5540" xr:uid="{00000000-0005-0000-0000-0000B5100000}"/>
    <cellStyle name="Normal 11 2 2 2 4 2 2" xfId="12698" xr:uid="{00000000-0005-0000-0000-0000B6100000}"/>
    <cellStyle name="Normal 11 2 2 2 4 2 2 2" xfId="26990" xr:uid="{00000000-0005-0000-0000-0000B7100000}"/>
    <cellStyle name="Normal 11 2 2 2 4 2 2 2 2" xfId="55572" xr:uid="{00000000-0005-0000-0000-0000B8100000}"/>
    <cellStyle name="Normal 11 2 2 2 4 2 2 3" xfId="41283" xr:uid="{00000000-0005-0000-0000-0000B9100000}"/>
    <cellStyle name="Normal 11 2 2 2 4 2 3" xfId="19846" xr:uid="{00000000-0005-0000-0000-0000BA100000}"/>
    <cellStyle name="Normal 11 2 2 2 4 2 3 2" xfId="48428" xr:uid="{00000000-0005-0000-0000-0000BB100000}"/>
    <cellStyle name="Normal 11 2 2 2 4 2 4" xfId="34139" xr:uid="{00000000-0005-0000-0000-0000BC100000}"/>
    <cellStyle name="Normal 11 2 2 2 4 3" xfId="9127" xr:uid="{00000000-0005-0000-0000-0000BD100000}"/>
    <cellStyle name="Normal 11 2 2 2 4 3 2" xfId="23419" xr:uid="{00000000-0005-0000-0000-0000BE100000}"/>
    <cellStyle name="Normal 11 2 2 2 4 3 2 2" xfId="52001" xr:uid="{00000000-0005-0000-0000-0000BF100000}"/>
    <cellStyle name="Normal 11 2 2 2 4 3 3" xfId="37712" xr:uid="{00000000-0005-0000-0000-0000C0100000}"/>
    <cellStyle name="Normal 11 2 2 2 4 4" xfId="16275" xr:uid="{00000000-0005-0000-0000-0000C1100000}"/>
    <cellStyle name="Normal 11 2 2 2 4 4 2" xfId="44857" xr:uid="{00000000-0005-0000-0000-0000C2100000}"/>
    <cellStyle name="Normal 11 2 2 2 4 5" xfId="30568" xr:uid="{00000000-0005-0000-0000-0000C3100000}"/>
    <cellStyle name="Normal 11 2 2 2 5" xfId="4017" xr:uid="{00000000-0005-0000-0000-0000C4100000}"/>
    <cellStyle name="Normal 11 2 2 2 5 2" xfId="11176" xr:uid="{00000000-0005-0000-0000-0000C5100000}"/>
    <cellStyle name="Normal 11 2 2 2 5 2 2" xfId="25468" xr:uid="{00000000-0005-0000-0000-0000C6100000}"/>
    <cellStyle name="Normal 11 2 2 2 5 2 2 2" xfId="54050" xr:uid="{00000000-0005-0000-0000-0000C7100000}"/>
    <cellStyle name="Normal 11 2 2 2 5 2 3" xfId="39761" xr:uid="{00000000-0005-0000-0000-0000C8100000}"/>
    <cellStyle name="Normal 11 2 2 2 5 3" xfId="18324" xr:uid="{00000000-0005-0000-0000-0000C9100000}"/>
    <cellStyle name="Normal 11 2 2 2 5 3 2" xfId="46906" xr:uid="{00000000-0005-0000-0000-0000CA100000}"/>
    <cellStyle name="Normal 11 2 2 2 5 4" xfId="32617" xr:uid="{00000000-0005-0000-0000-0000CB100000}"/>
    <cellStyle name="Normal 11 2 2 2 6" xfId="7605" xr:uid="{00000000-0005-0000-0000-0000CC100000}"/>
    <cellStyle name="Normal 11 2 2 2 6 2" xfId="21897" xr:uid="{00000000-0005-0000-0000-0000CD100000}"/>
    <cellStyle name="Normal 11 2 2 2 6 2 2" xfId="50479" xr:uid="{00000000-0005-0000-0000-0000CE100000}"/>
    <cellStyle name="Normal 11 2 2 2 6 3" xfId="36190" xr:uid="{00000000-0005-0000-0000-0000CF100000}"/>
    <cellStyle name="Normal 11 2 2 2 7" xfId="14752" xr:uid="{00000000-0005-0000-0000-0000D0100000}"/>
    <cellStyle name="Normal 11 2 2 2 7 2" xfId="43335" xr:uid="{00000000-0005-0000-0000-0000D1100000}"/>
    <cellStyle name="Normal 11 2 2 2 8" xfId="29045" xr:uid="{00000000-0005-0000-0000-0000D2100000}"/>
    <cellStyle name="Normal 11 2 2 3" xfId="657" xr:uid="{00000000-0005-0000-0000-0000D3100000}"/>
    <cellStyle name="Normal 11 2 2 3 2" xfId="1554" xr:uid="{00000000-0005-0000-0000-0000D4100000}"/>
    <cellStyle name="Normal 11 2 2 3 2 2" xfId="1971" xr:uid="{00000000-0005-0000-0000-0000D5100000}"/>
    <cellStyle name="Normal 11 2 2 3 2 2 2" xfId="5545" xr:uid="{00000000-0005-0000-0000-0000D6100000}"/>
    <cellStyle name="Normal 11 2 2 3 2 2 2 2" xfId="12703" xr:uid="{00000000-0005-0000-0000-0000D7100000}"/>
    <cellStyle name="Normal 11 2 2 3 2 2 2 2 2" xfId="26995" xr:uid="{00000000-0005-0000-0000-0000D8100000}"/>
    <cellStyle name="Normal 11 2 2 3 2 2 2 2 2 2" xfId="55577" xr:uid="{00000000-0005-0000-0000-0000D9100000}"/>
    <cellStyle name="Normal 11 2 2 3 2 2 2 2 3" xfId="41288" xr:uid="{00000000-0005-0000-0000-0000DA100000}"/>
    <cellStyle name="Normal 11 2 2 3 2 2 2 3" xfId="19851" xr:uid="{00000000-0005-0000-0000-0000DB100000}"/>
    <cellStyle name="Normal 11 2 2 3 2 2 2 3 2" xfId="48433" xr:uid="{00000000-0005-0000-0000-0000DC100000}"/>
    <cellStyle name="Normal 11 2 2 3 2 2 2 4" xfId="34144" xr:uid="{00000000-0005-0000-0000-0000DD100000}"/>
    <cellStyle name="Normal 11 2 2 3 2 2 3" xfId="9132" xr:uid="{00000000-0005-0000-0000-0000DE100000}"/>
    <cellStyle name="Normal 11 2 2 3 2 2 3 2" xfId="23424" xr:uid="{00000000-0005-0000-0000-0000DF100000}"/>
    <cellStyle name="Normal 11 2 2 3 2 2 3 2 2" xfId="52006" xr:uid="{00000000-0005-0000-0000-0000E0100000}"/>
    <cellStyle name="Normal 11 2 2 3 2 2 3 3" xfId="37717" xr:uid="{00000000-0005-0000-0000-0000E1100000}"/>
    <cellStyle name="Normal 11 2 2 3 2 2 4" xfId="16280" xr:uid="{00000000-0005-0000-0000-0000E2100000}"/>
    <cellStyle name="Normal 11 2 2 3 2 2 4 2" xfId="44862" xr:uid="{00000000-0005-0000-0000-0000E3100000}"/>
    <cellStyle name="Normal 11 2 2 3 2 2 5" xfId="30573" xr:uid="{00000000-0005-0000-0000-0000E4100000}"/>
    <cellStyle name="Normal 11 2 2 3 2 3" xfId="5134" xr:uid="{00000000-0005-0000-0000-0000E5100000}"/>
    <cellStyle name="Normal 11 2 2 3 2 3 2" xfId="12292" xr:uid="{00000000-0005-0000-0000-0000E6100000}"/>
    <cellStyle name="Normal 11 2 2 3 2 3 2 2" xfId="26584" xr:uid="{00000000-0005-0000-0000-0000E7100000}"/>
    <cellStyle name="Normal 11 2 2 3 2 3 2 2 2" xfId="55166" xr:uid="{00000000-0005-0000-0000-0000E8100000}"/>
    <cellStyle name="Normal 11 2 2 3 2 3 2 3" xfId="40877" xr:uid="{00000000-0005-0000-0000-0000E9100000}"/>
    <cellStyle name="Normal 11 2 2 3 2 3 3" xfId="19440" xr:uid="{00000000-0005-0000-0000-0000EA100000}"/>
    <cellStyle name="Normal 11 2 2 3 2 3 3 2" xfId="48022" xr:uid="{00000000-0005-0000-0000-0000EB100000}"/>
    <cellStyle name="Normal 11 2 2 3 2 3 4" xfId="33733" xr:uid="{00000000-0005-0000-0000-0000EC100000}"/>
    <cellStyle name="Normal 11 2 2 3 2 4" xfId="8721" xr:uid="{00000000-0005-0000-0000-0000ED100000}"/>
    <cellStyle name="Normal 11 2 2 3 2 4 2" xfId="23013" xr:uid="{00000000-0005-0000-0000-0000EE100000}"/>
    <cellStyle name="Normal 11 2 2 3 2 4 2 2" xfId="51595" xr:uid="{00000000-0005-0000-0000-0000EF100000}"/>
    <cellStyle name="Normal 11 2 2 3 2 4 3" xfId="37306" xr:uid="{00000000-0005-0000-0000-0000F0100000}"/>
    <cellStyle name="Normal 11 2 2 3 2 5" xfId="15869" xr:uid="{00000000-0005-0000-0000-0000F1100000}"/>
    <cellStyle name="Normal 11 2 2 3 2 5 2" xfId="44451" xr:uid="{00000000-0005-0000-0000-0000F2100000}"/>
    <cellStyle name="Normal 11 2 2 3 2 6" xfId="30162" xr:uid="{00000000-0005-0000-0000-0000F3100000}"/>
    <cellStyle name="Normal 11 2 2 3 3" xfId="1970" xr:uid="{00000000-0005-0000-0000-0000F4100000}"/>
    <cellStyle name="Normal 11 2 2 3 3 2" xfId="5544" xr:uid="{00000000-0005-0000-0000-0000F5100000}"/>
    <cellStyle name="Normal 11 2 2 3 3 2 2" xfId="12702" xr:uid="{00000000-0005-0000-0000-0000F6100000}"/>
    <cellStyle name="Normal 11 2 2 3 3 2 2 2" xfId="26994" xr:uid="{00000000-0005-0000-0000-0000F7100000}"/>
    <cellStyle name="Normal 11 2 2 3 3 2 2 2 2" xfId="55576" xr:uid="{00000000-0005-0000-0000-0000F8100000}"/>
    <cellStyle name="Normal 11 2 2 3 3 2 2 3" xfId="41287" xr:uid="{00000000-0005-0000-0000-0000F9100000}"/>
    <cellStyle name="Normal 11 2 2 3 3 2 3" xfId="19850" xr:uid="{00000000-0005-0000-0000-0000FA100000}"/>
    <cellStyle name="Normal 11 2 2 3 3 2 3 2" xfId="48432" xr:uid="{00000000-0005-0000-0000-0000FB100000}"/>
    <cellStyle name="Normal 11 2 2 3 3 2 4" xfId="34143" xr:uid="{00000000-0005-0000-0000-0000FC100000}"/>
    <cellStyle name="Normal 11 2 2 3 3 3" xfId="9131" xr:uid="{00000000-0005-0000-0000-0000FD100000}"/>
    <cellStyle name="Normal 11 2 2 3 3 3 2" xfId="23423" xr:uid="{00000000-0005-0000-0000-0000FE100000}"/>
    <cellStyle name="Normal 11 2 2 3 3 3 2 2" xfId="52005" xr:uid="{00000000-0005-0000-0000-0000FF100000}"/>
    <cellStyle name="Normal 11 2 2 3 3 3 3" xfId="37716" xr:uid="{00000000-0005-0000-0000-000000110000}"/>
    <cellStyle name="Normal 11 2 2 3 3 4" xfId="16279" xr:uid="{00000000-0005-0000-0000-000001110000}"/>
    <cellStyle name="Normal 11 2 2 3 3 4 2" xfId="44861" xr:uid="{00000000-0005-0000-0000-000002110000}"/>
    <cellStyle name="Normal 11 2 2 3 3 5" xfId="30572" xr:uid="{00000000-0005-0000-0000-000003110000}"/>
    <cellStyle name="Normal 11 2 2 3 4" xfId="4241" xr:uid="{00000000-0005-0000-0000-000004110000}"/>
    <cellStyle name="Normal 11 2 2 3 4 2" xfId="11399" xr:uid="{00000000-0005-0000-0000-000005110000}"/>
    <cellStyle name="Normal 11 2 2 3 4 2 2" xfId="25691" xr:uid="{00000000-0005-0000-0000-000006110000}"/>
    <cellStyle name="Normal 11 2 2 3 4 2 2 2" xfId="54273" xr:uid="{00000000-0005-0000-0000-000007110000}"/>
    <cellStyle name="Normal 11 2 2 3 4 2 3" xfId="39984" xr:uid="{00000000-0005-0000-0000-000008110000}"/>
    <cellStyle name="Normal 11 2 2 3 4 3" xfId="18547" xr:uid="{00000000-0005-0000-0000-000009110000}"/>
    <cellStyle name="Normal 11 2 2 3 4 3 2" xfId="47129" xr:uid="{00000000-0005-0000-0000-00000A110000}"/>
    <cellStyle name="Normal 11 2 2 3 4 4" xfId="32840" xr:uid="{00000000-0005-0000-0000-00000B110000}"/>
    <cellStyle name="Normal 11 2 2 3 5" xfId="7828" xr:uid="{00000000-0005-0000-0000-00000C110000}"/>
    <cellStyle name="Normal 11 2 2 3 5 2" xfId="22120" xr:uid="{00000000-0005-0000-0000-00000D110000}"/>
    <cellStyle name="Normal 11 2 2 3 5 2 2" xfId="50702" xr:uid="{00000000-0005-0000-0000-00000E110000}"/>
    <cellStyle name="Normal 11 2 2 3 5 3" xfId="36413" xr:uid="{00000000-0005-0000-0000-00000F110000}"/>
    <cellStyle name="Normal 11 2 2 3 6" xfId="14976" xr:uid="{00000000-0005-0000-0000-000010110000}"/>
    <cellStyle name="Normal 11 2 2 3 6 2" xfId="43558" xr:uid="{00000000-0005-0000-0000-000011110000}"/>
    <cellStyle name="Normal 11 2 2 3 7" xfId="29269" xr:uid="{00000000-0005-0000-0000-000012110000}"/>
    <cellStyle name="Normal 11 2 2 4" xfId="1107" xr:uid="{00000000-0005-0000-0000-000013110000}"/>
    <cellStyle name="Normal 11 2 2 4 2" xfId="1972" xr:uid="{00000000-0005-0000-0000-000014110000}"/>
    <cellStyle name="Normal 11 2 2 4 2 2" xfId="5546" xr:uid="{00000000-0005-0000-0000-000015110000}"/>
    <cellStyle name="Normal 11 2 2 4 2 2 2" xfId="12704" xr:uid="{00000000-0005-0000-0000-000016110000}"/>
    <cellStyle name="Normal 11 2 2 4 2 2 2 2" xfId="26996" xr:uid="{00000000-0005-0000-0000-000017110000}"/>
    <cellStyle name="Normal 11 2 2 4 2 2 2 2 2" xfId="55578" xr:uid="{00000000-0005-0000-0000-000018110000}"/>
    <cellStyle name="Normal 11 2 2 4 2 2 2 3" xfId="41289" xr:uid="{00000000-0005-0000-0000-000019110000}"/>
    <cellStyle name="Normal 11 2 2 4 2 2 3" xfId="19852" xr:uid="{00000000-0005-0000-0000-00001A110000}"/>
    <cellStyle name="Normal 11 2 2 4 2 2 3 2" xfId="48434" xr:uid="{00000000-0005-0000-0000-00001B110000}"/>
    <cellStyle name="Normal 11 2 2 4 2 2 4" xfId="34145" xr:uid="{00000000-0005-0000-0000-00001C110000}"/>
    <cellStyle name="Normal 11 2 2 4 2 3" xfId="9133" xr:uid="{00000000-0005-0000-0000-00001D110000}"/>
    <cellStyle name="Normal 11 2 2 4 2 3 2" xfId="23425" xr:uid="{00000000-0005-0000-0000-00001E110000}"/>
    <cellStyle name="Normal 11 2 2 4 2 3 2 2" xfId="52007" xr:uid="{00000000-0005-0000-0000-00001F110000}"/>
    <cellStyle name="Normal 11 2 2 4 2 3 3" xfId="37718" xr:uid="{00000000-0005-0000-0000-000020110000}"/>
    <cellStyle name="Normal 11 2 2 4 2 4" xfId="16281" xr:uid="{00000000-0005-0000-0000-000021110000}"/>
    <cellStyle name="Normal 11 2 2 4 2 4 2" xfId="44863" xr:uid="{00000000-0005-0000-0000-000022110000}"/>
    <cellStyle name="Normal 11 2 2 4 2 5" xfId="30574" xr:uid="{00000000-0005-0000-0000-000023110000}"/>
    <cellStyle name="Normal 11 2 2 4 3" xfId="4688" xr:uid="{00000000-0005-0000-0000-000024110000}"/>
    <cellStyle name="Normal 11 2 2 4 3 2" xfId="11846" xr:uid="{00000000-0005-0000-0000-000025110000}"/>
    <cellStyle name="Normal 11 2 2 4 3 2 2" xfId="26138" xr:uid="{00000000-0005-0000-0000-000026110000}"/>
    <cellStyle name="Normal 11 2 2 4 3 2 2 2" xfId="54720" xr:uid="{00000000-0005-0000-0000-000027110000}"/>
    <cellStyle name="Normal 11 2 2 4 3 2 3" xfId="40431" xr:uid="{00000000-0005-0000-0000-000028110000}"/>
    <cellStyle name="Normal 11 2 2 4 3 3" xfId="18994" xr:uid="{00000000-0005-0000-0000-000029110000}"/>
    <cellStyle name="Normal 11 2 2 4 3 3 2" xfId="47576" xr:uid="{00000000-0005-0000-0000-00002A110000}"/>
    <cellStyle name="Normal 11 2 2 4 3 4" xfId="33287" xr:uid="{00000000-0005-0000-0000-00002B110000}"/>
    <cellStyle name="Normal 11 2 2 4 4" xfId="8275" xr:uid="{00000000-0005-0000-0000-00002C110000}"/>
    <cellStyle name="Normal 11 2 2 4 4 2" xfId="22567" xr:uid="{00000000-0005-0000-0000-00002D110000}"/>
    <cellStyle name="Normal 11 2 2 4 4 2 2" xfId="51149" xr:uid="{00000000-0005-0000-0000-00002E110000}"/>
    <cellStyle name="Normal 11 2 2 4 4 3" xfId="36860" xr:uid="{00000000-0005-0000-0000-00002F110000}"/>
    <cellStyle name="Normal 11 2 2 4 5" xfId="15423" xr:uid="{00000000-0005-0000-0000-000030110000}"/>
    <cellStyle name="Normal 11 2 2 4 5 2" xfId="44005" xr:uid="{00000000-0005-0000-0000-000031110000}"/>
    <cellStyle name="Normal 11 2 2 4 6" xfId="29716" xr:uid="{00000000-0005-0000-0000-000032110000}"/>
    <cellStyle name="Normal 11 2 2 5" xfId="1965" xr:uid="{00000000-0005-0000-0000-000033110000}"/>
    <cellStyle name="Normal 11 2 2 5 2" xfId="5539" xr:uid="{00000000-0005-0000-0000-000034110000}"/>
    <cellStyle name="Normal 11 2 2 5 2 2" xfId="12697" xr:uid="{00000000-0005-0000-0000-000035110000}"/>
    <cellStyle name="Normal 11 2 2 5 2 2 2" xfId="26989" xr:uid="{00000000-0005-0000-0000-000036110000}"/>
    <cellStyle name="Normal 11 2 2 5 2 2 2 2" xfId="55571" xr:uid="{00000000-0005-0000-0000-000037110000}"/>
    <cellStyle name="Normal 11 2 2 5 2 2 3" xfId="41282" xr:uid="{00000000-0005-0000-0000-000038110000}"/>
    <cellStyle name="Normal 11 2 2 5 2 3" xfId="19845" xr:uid="{00000000-0005-0000-0000-000039110000}"/>
    <cellStyle name="Normal 11 2 2 5 2 3 2" xfId="48427" xr:uid="{00000000-0005-0000-0000-00003A110000}"/>
    <cellStyle name="Normal 11 2 2 5 2 4" xfId="34138" xr:uid="{00000000-0005-0000-0000-00003B110000}"/>
    <cellStyle name="Normal 11 2 2 5 3" xfId="9126" xr:uid="{00000000-0005-0000-0000-00003C110000}"/>
    <cellStyle name="Normal 11 2 2 5 3 2" xfId="23418" xr:uid="{00000000-0005-0000-0000-00003D110000}"/>
    <cellStyle name="Normal 11 2 2 5 3 2 2" xfId="52000" xr:uid="{00000000-0005-0000-0000-00003E110000}"/>
    <cellStyle name="Normal 11 2 2 5 3 3" xfId="37711" xr:uid="{00000000-0005-0000-0000-00003F110000}"/>
    <cellStyle name="Normal 11 2 2 5 4" xfId="16274" xr:uid="{00000000-0005-0000-0000-000040110000}"/>
    <cellStyle name="Normal 11 2 2 5 4 2" xfId="44856" xr:uid="{00000000-0005-0000-0000-000041110000}"/>
    <cellStyle name="Normal 11 2 2 5 5" xfId="30567" xr:uid="{00000000-0005-0000-0000-000042110000}"/>
    <cellStyle name="Normal 11 2 2 6" xfId="3794" xr:uid="{00000000-0005-0000-0000-000043110000}"/>
    <cellStyle name="Normal 11 2 2 6 2" xfId="10953" xr:uid="{00000000-0005-0000-0000-000044110000}"/>
    <cellStyle name="Normal 11 2 2 6 2 2" xfId="25245" xr:uid="{00000000-0005-0000-0000-000045110000}"/>
    <cellStyle name="Normal 11 2 2 6 2 2 2" xfId="53827" xr:uid="{00000000-0005-0000-0000-000046110000}"/>
    <cellStyle name="Normal 11 2 2 6 2 3" xfId="39538" xr:uid="{00000000-0005-0000-0000-000047110000}"/>
    <cellStyle name="Normal 11 2 2 6 3" xfId="18101" xr:uid="{00000000-0005-0000-0000-000048110000}"/>
    <cellStyle name="Normal 11 2 2 6 3 2" xfId="46683" xr:uid="{00000000-0005-0000-0000-000049110000}"/>
    <cellStyle name="Normal 11 2 2 6 4" xfId="32394" xr:uid="{00000000-0005-0000-0000-00004A110000}"/>
    <cellStyle name="Normal 11 2 2 7" xfId="7382" xr:uid="{00000000-0005-0000-0000-00004B110000}"/>
    <cellStyle name="Normal 11 2 2 7 2" xfId="21674" xr:uid="{00000000-0005-0000-0000-00004C110000}"/>
    <cellStyle name="Normal 11 2 2 7 2 2" xfId="50256" xr:uid="{00000000-0005-0000-0000-00004D110000}"/>
    <cellStyle name="Normal 11 2 2 7 3" xfId="35967" xr:uid="{00000000-0005-0000-0000-00004E110000}"/>
    <cellStyle name="Normal 11 2 2 8" xfId="14529" xr:uid="{00000000-0005-0000-0000-00004F110000}"/>
    <cellStyle name="Normal 11 2 2 8 2" xfId="43112" xr:uid="{00000000-0005-0000-0000-000050110000}"/>
    <cellStyle name="Normal 11 2 2 9" xfId="28822" xr:uid="{00000000-0005-0000-0000-000051110000}"/>
    <cellStyle name="Normal 11 2 3" xfId="316" xr:uid="{00000000-0005-0000-0000-000052110000}"/>
    <cellStyle name="Normal 11 2 3 2" xfId="768" xr:uid="{00000000-0005-0000-0000-000053110000}"/>
    <cellStyle name="Normal 11 2 3 2 2" xfId="1665" xr:uid="{00000000-0005-0000-0000-000054110000}"/>
    <cellStyle name="Normal 11 2 3 2 2 2" xfId="1975" xr:uid="{00000000-0005-0000-0000-000055110000}"/>
    <cellStyle name="Normal 11 2 3 2 2 2 2" xfId="5549" xr:uid="{00000000-0005-0000-0000-000056110000}"/>
    <cellStyle name="Normal 11 2 3 2 2 2 2 2" xfId="12707" xr:uid="{00000000-0005-0000-0000-000057110000}"/>
    <cellStyle name="Normal 11 2 3 2 2 2 2 2 2" xfId="26999" xr:uid="{00000000-0005-0000-0000-000058110000}"/>
    <cellStyle name="Normal 11 2 3 2 2 2 2 2 2 2" xfId="55581" xr:uid="{00000000-0005-0000-0000-000059110000}"/>
    <cellStyle name="Normal 11 2 3 2 2 2 2 2 3" xfId="41292" xr:uid="{00000000-0005-0000-0000-00005A110000}"/>
    <cellStyle name="Normal 11 2 3 2 2 2 2 3" xfId="19855" xr:uid="{00000000-0005-0000-0000-00005B110000}"/>
    <cellStyle name="Normal 11 2 3 2 2 2 2 3 2" xfId="48437" xr:uid="{00000000-0005-0000-0000-00005C110000}"/>
    <cellStyle name="Normal 11 2 3 2 2 2 2 4" xfId="34148" xr:uid="{00000000-0005-0000-0000-00005D110000}"/>
    <cellStyle name="Normal 11 2 3 2 2 2 3" xfId="9136" xr:uid="{00000000-0005-0000-0000-00005E110000}"/>
    <cellStyle name="Normal 11 2 3 2 2 2 3 2" xfId="23428" xr:uid="{00000000-0005-0000-0000-00005F110000}"/>
    <cellStyle name="Normal 11 2 3 2 2 2 3 2 2" xfId="52010" xr:uid="{00000000-0005-0000-0000-000060110000}"/>
    <cellStyle name="Normal 11 2 3 2 2 2 3 3" xfId="37721" xr:uid="{00000000-0005-0000-0000-000061110000}"/>
    <cellStyle name="Normal 11 2 3 2 2 2 4" xfId="16284" xr:uid="{00000000-0005-0000-0000-000062110000}"/>
    <cellStyle name="Normal 11 2 3 2 2 2 4 2" xfId="44866" xr:uid="{00000000-0005-0000-0000-000063110000}"/>
    <cellStyle name="Normal 11 2 3 2 2 2 5" xfId="30577" xr:uid="{00000000-0005-0000-0000-000064110000}"/>
    <cellStyle name="Normal 11 2 3 2 2 3" xfId="5245" xr:uid="{00000000-0005-0000-0000-000065110000}"/>
    <cellStyle name="Normal 11 2 3 2 2 3 2" xfId="12403" xr:uid="{00000000-0005-0000-0000-000066110000}"/>
    <cellStyle name="Normal 11 2 3 2 2 3 2 2" xfId="26695" xr:uid="{00000000-0005-0000-0000-000067110000}"/>
    <cellStyle name="Normal 11 2 3 2 2 3 2 2 2" xfId="55277" xr:uid="{00000000-0005-0000-0000-000068110000}"/>
    <cellStyle name="Normal 11 2 3 2 2 3 2 3" xfId="40988" xr:uid="{00000000-0005-0000-0000-000069110000}"/>
    <cellStyle name="Normal 11 2 3 2 2 3 3" xfId="19551" xr:uid="{00000000-0005-0000-0000-00006A110000}"/>
    <cellStyle name="Normal 11 2 3 2 2 3 3 2" xfId="48133" xr:uid="{00000000-0005-0000-0000-00006B110000}"/>
    <cellStyle name="Normal 11 2 3 2 2 3 4" xfId="33844" xr:uid="{00000000-0005-0000-0000-00006C110000}"/>
    <cellStyle name="Normal 11 2 3 2 2 4" xfId="8832" xr:uid="{00000000-0005-0000-0000-00006D110000}"/>
    <cellStyle name="Normal 11 2 3 2 2 4 2" xfId="23124" xr:uid="{00000000-0005-0000-0000-00006E110000}"/>
    <cellStyle name="Normal 11 2 3 2 2 4 2 2" xfId="51706" xr:uid="{00000000-0005-0000-0000-00006F110000}"/>
    <cellStyle name="Normal 11 2 3 2 2 4 3" xfId="37417" xr:uid="{00000000-0005-0000-0000-000070110000}"/>
    <cellStyle name="Normal 11 2 3 2 2 5" xfId="15980" xr:uid="{00000000-0005-0000-0000-000071110000}"/>
    <cellStyle name="Normal 11 2 3 2 2 5 2" xfId="44562" xr:uid="{00000000-0005-0000-0000-000072110000}"/>
    <cellStyle name="Normal 11 2 3 2 2 6" xfId="30273" xr:uid="{00000000-0005-0000-0000-000073110000}"/>
    <cellStyle name="Normal 11 2 3 2 3" xfId="1974" xr:uid="{00000000-0005-0000-0000-000074110000}"/>
    <cellStyle name="Normal 11 2 3 2 3 2" xfId="5548" xr:uid="{00000000-0005-0000-0000-000075110000}"/>
    <cellStyle name="Normal 11 2 3 2 3 2 2" xfId="12706" xr:uid="{00000000-0005-0000-0000-000076110000}"/>
    <cellStyle name="Normal 11 2 3 2 3 2 2 2" xfId="26998" xr:uid="{00000000-0005-0000-0000-000077110000}"/>
    <cellStyle name="Normal 11 2 3 2 3 2 2 2 2" xfId="55580" xr:uid="{00000000-0005-0000-0000-000078110000}"/>
    <cellStyle name="Normal 11 2 3 2 3 2 2 3" xfId="41291" xr:uid="{00000000-0005-0000-0000-000079110000}"/>
    <cellStyle name="Normal 11 2 3 2 3 2 3" xfId="19854" xr:uid="{00000000-0005-0000-0000-00007A110000}"/>
    <cellStyle name="Normal 11 2 3 2 3 2 3 2" xfId="48436" xr:uid="{00000000-0005-0000-0000-00007B110000}"/>
    <cellStyle name="Normal 11 2 3 2 3 2 4" xfId="34147" xr:uid="{00000000-0005-0000-0000-00007C110000}"/>
    <cellStyle name="Normal 11 2 3 2 3 3" xfId="9135" xr:uid="{00000000-0005-0000-0000-00007D110000}"/>
    <cellStyle name="Normal 11 2 3 2 3 3 2" xfId="23427" xr:uid="{00000000-0005-0000-0000-00007E110000}"/>
    <cellStyle name="Normal 11 2 3 2 3 3 2 2" xfId="52009" xr:uid="{00000000-0005-0000-0000-00007F110000}"/>
    <cellStyle name="Normal 11 2 3 2 3 3 3" xfId="37720" xr:uid="{00000000-0005-0000-0000-000080110000}"/>
    <cellStyle name="Normal 11 2 3 2 3 4" xfId="16283" xr:uid="{00000000-0005-0000-0000-000081110000}"/>
    <cellStyle name="Normal 11 2 3 2 3 4 2" xfId="44865" xr:uid="{00000000-0005-0000-0000-000082110000}"/>
    <cellStyle name="Normal 11 2 3 2 3 5" xfId="30576" xr:uid="{00000000-0005-0000-0000-000083110000}"/>
    <cellStyle name="Normal 11 2 3 2 4" xfId="4352" xr:uid="{00000000-0005-0000-0000-000084110000}"/>
    <cellStyle name="Normal 11 2 3 2 4 2" xfId="11510" xr:uid="{00000000-0005-0000-0000-000085110000}"/>
    <cellStyle name="Normal 11 2 3 2 4 2 2" xfId="25802" xr:uid="{00000000-0005-0000-0000-000086110000}"/>
    <cellStyle name="Normal 11 2 3 2 4 2 2 2" xfId="54384" xr:uid="{00000000-0005-0000-0000-000087110000}"/>
    <cellStyle name="Normal 11 2 3 2 4 2 3" xfId="40095" xr:uid="{00000000-0005-0000-0000-000088110000}"/>
    <cellStyle name="Normal 11 2 3 2 4 3" xfId="18658" xr:uid="{00000000-0005-0000-0000-000089110000}"/>
    <cellStyle name="Normal 11 2 3 2 4 3 2" xfId="47240" xr:uid="{00000000-0005-0000-0000-00008A110000}"/>
    <cellStyle name="Normal 11 2 3 2 4 4" xfId="32951" xr:uid="{00000000-0005-0000-0000-00008B110000}"/>
    <cellStyle name="Normal 11 2 3 2 5" xfId="7939" xr:uid="{00000000-0005-0000-0000-00008C110000}"/>
    <cellStyle name="Normal 11 2 3 2 5 2" xfId="22231" xr:uid="{00000000-0005-0000-0000-00008D110000}"/>
    <cellStyle name="Normal 11 2 3 2 5 2 2" xfId="50813" xr:uid="{00000000-0005-0000-0000-00008E110000}"/>
    <cellStyle name="Normal 11 2 3 2 5 3" xfId="36524" xr:uid="{00000000-0005-0000-0000-00008F110000}"/>
    <cellStyle name="Normal 11 2 3 2 6" xfId="15087" xr:uid="{00000000-0005-0000-0000-000090110000}"/>
    <cellStyle name="Normal 11 2 3 2 6 2" xfId="43669" xr:uid="{00000000-0005-0000-0000-000091110000}"/>
    <cellStyle name="Normal 11 2 3 2 7" xfId="29380" xr:uid="{00000000-0005-0000-0000-000092110000}"/>
    <cellStyle name="Normal 11 2 3 3" xfId="1218" xr:uid="{00000000-0005-0000-0000-000093110000}"/>
    <cellStyle name="Normal 11 2 3 3 2" xfId="1976" xr:uid="{00000000-0005-0000-0000-000094110000}"/>
    <cellStyle name="Normal 11 2 3 3 2 2" xfId="5550" xr:uid="{00000000-0005-0000-0000-000095110000}"/>
    <cellStyle name="Normal 11 2 3 3 2 2 2" xfId="12708" xr:uid="{00000000-0005-0000-0000-000096110000}"/>
    <cellStyle name="Normal 11 2 3 3 2 2 2 2" xfId="27000" xr:uid="{00000000-0005-0000-0000-000097110000}"/>
    <cellStyle name="Normal 11 2 3 3 2 2 2 2 2" xfId="55582" xr:uid="{00000000-0005-0000-0000-000098110000}"/>
    <cellStyle name="Normal 11 2 3 3 2 2 2 3" xfId="41293" xr:uid="{00000000-0005-0000-0000-000099110000}"/>
    <cellStyle name="Normal 11 2 3 3 2 2 3" xfId="19856" xr:uid="{00000000-0005-0000-0000-00009A110000}"/>
    <cellStyle name="Normal 11 2 3 3 2 2 3 2" xfId="48438" xr:uid="{00000000-0005-0000-0000-00009B110000}"/>
    <cellStyle name="Normal 11 2 3 3 2 2 4" xfId="34149" xr:uid="{00000000-0005-0000-0000-00009C110000}"/>
    <cellStyle name="Normal 11 2 3 3 2 3" xfId="9137" xr:uid="{00000000-0005-0000-0000-00009D110000}"/>
    <cellStyle name="Normal 11 2 3 3 2 3 2" xfId="23429" xr:uid="{00000000-0005-0000-0000-00009E110000}"/>
    <cellStyle name="Normal 11 2 3 3 2 3 2 2" xfId="52011" xr:uid="{00000000-0005-0000-0000-00009F110000}"/>
    <cellStyle name="Normal 11 2 3 3 2 3 3" xfId="37722" xr:uid="{00000000-0005-0000-0000-0000A0110000}"/>
    <cellStyle name="Normal 11 2 3 3 2 4" xfId="16285" xr:uid="{00000000-0005-0000-0000-0000A1110000}"/>
    <cellStyle name="Normal 11 2 3 3 2 4 2" xfId="44867" xr:uid="{00000000-0005-0000-0000-0000A2110000}"/>
    <cellStyle name="Normal 11 2 3 3 2 5" xfId="30578" xr:uid="{00000000-0005-0000-0000-0000A3110000}"/>
    <cellStyle name="Normal 11 2 3 3 3" xfId="4799" xr:uid="{00000000-0005-0000-0000-0000A4110000}"/>
    <cellStyle name="Normal 11 2 3 3 3 2" xfId="11957" xr:uid="{00000000-0005-0000-0000-0000A5110000}"/>
    <cellStyle name="Normal 11 2 3 3 3 2 2" xfId="26249" xr:uid="{00000000-0005-0000-0000-0000A6110000}"/>
    <cellStyle name="Normal 11 2 3 3 3 2 2 2" xfId="54831" xr:uid="{00000000-0005-0000-0000-0000A7110000}"/>
    <cellStyle name="Normal 11 2 3 3 3 2 3" xfId="40542" xr:uid="{00000000-0005-0000-0000-0000A8110000}"/>
    <cellStyle name="Normal 11 2 3 3 3 3" xfId="19105" xr:uid="{00000000-0005-0000-0000-0000A9110000}"/>
    <cellStyle name="Normal 11 2 3 3 3 3 2" xfId="47687" xr:uid="{00000000-0005-0000-0000-0000AA110000}"/>
    <cellStyle name="Normal 11 2 3 3 3 4" xfId="33398" xr:uid="{00000000-0005-0000-0000-0000AB110000}"/>
    <cellStyle name="Normal 11 2 3 3 4" xfId="8386" xr:uid="{00000000-0005-0000-0000-0000AC110000}"/>
    <cellStyle name="Normal 11 2 3 3 4 2" xfId="22678" xr:uid="{00000000-0005-0000-0000-0000AD110000}"/>
    <cellStyle name="Normal 11 2 3 3 4 2 2" xfId="51260" xr:uid="{00000000-0005-0000-0000-0000AE110000}"/>
    <cellStyle name="Normal 11 2 3 3 4 3" xfId="36971" xr:uid="{00000000-0005-0000-0000-0000AF110000}"/>
    <cellStyle name="Normal 11 2 3 3 5" xfId="15534" xr:uid="{00000000-0005-0000-0000-0000B0110000}"/>
    <cellStyle name="Normal 11 2 3 3 5 2" xfId="44116" xr:uid="{00000000-0005-0000-0000-0000B1110000}"/>
    <cellStyle name="Normal 11 2 3 3 6" xfId="29827" xr:uid="{00000000-0005-0000-0000-0000B2110000}"/>
    <cellStyle name="Normal 11 2 3 4" xfId="1973" xr:uid="{00000000-0005-0000-0000-0000B3110000}"/>
    <cellStyle name="Normal 11 2 3 4 2" xfId="5547" xr:uid="{00000000-0005-0000-0000-0000B4110000}"/>
    <cellStyle name="Normal 11 2 3 4 2 2" xfId="12705" xr:uid="{00000000-0005-0000-0000-0000B5110000}"/>
    <cellStyle name="Normal 11 2 3 4 2 2 2" xfId="26997" xr:uid="{00000000-0005-0000-0000-0000B6110000}"/>
    <cellStyle name="Normal 11 2 3 4 2 2 2 2" xfId="55579" xr:uid="{00000000-0005-0000-0000-0000B7110000}"/>
    <cellStyle name="Normal 11 2 3 4 2 2 3" xfId="41290" xr:uid="{00000000-0005-0000-0000-0000B8110000}"/>
    <cellStyle name="Normal 11 2 3 4 2 3" xfId="19853" xr:uid="{00000000-0005-0000-0000-0000B9110000}"/>
    <cellStyle name="Normal 11 2 3 4 2 3 2" xfId="48435" xr:uid="{00000000-0005-0000-0000-0000BA110000}"/>
    <cellStyle name="Normal 11 2 3 4 2 4" xfId="34146" xr:uid="{00000000-0005-0000-0000-0000BB110000}"/>
    <cellStyle name="Normal 11 2 3 4 3" xfId="9134" xr:uid="{00000000-0005-0000-0000-0000BC110000}"/>
    <cellStyle name="Normal 11 2 3 4 3 2" xfId="23426" xr:uid="{00000000-0005-0000-0000-0000BD110000}"/>
    <cellStyle name="Normal 11 2 3 4 3 2 2" xfId="52008" xr:uid="{00000000-0005-0000-0000-0000BE110000}"/>
    <cellStyle name="Normal 11 2 3 4 3 3" xfId="37719" xr:uid="{00000000-0005-0000-0000-0000BF110000}"/>
    <cellStyle name="Normal 11 2 3 4 4" xfId="16282" xr:uid="{00000000-0005-0000-0000-0000C0110000}"/>
    <cellStyle name="Normal 11 2 3 4 4 2" xfId="44864" xr:uid="{00000000-0005-0000-0000-0000C1110000}"/>
    <cellStyle name="Normal 11 2 3 4 5" xfId="30575" xr:uid="{00000000-0005-0000-0000-0000C2110000}"/>
    <cellStyle name="Normal 11 2 3 5" xfId="3905" xr:uid="{00000000-0005-0000-0000-0000C3110000}"/>
    <cellStyle name="Normal 11 2 3 5 2" xfId="11064" xr:uid="{00000000-0005-0000-0000-0000C4110000}"/>
    <cellStyle name="Normal 11 2 3 5 2 2" xfId="25356" xr:uid="{00000000-0005-0000-0000-0000C5110000}"/>
    <cellStyle name="Normal 11 2 3 5 2 2 2" xfId="53938" xr:uid="{00000000-0005-0000-0000-0000C6110000}"/>
    <cellStyle name="Normal 11 2 3 5 2 3" xfId="39649" xr:uid="{00000000-0005-0000-0000-0000C7110000}"/>
    <cellStyle name="Normal 11 2 3 5 3" xfId="18212" xr:uid="{00000000-0005-0000-0000-0000C8110000}"/>
    <cellStyle name="Normal 11 2 3 5 3 2" xfId="46794" xr:uid="{00000000-0005-0000-0000-0000C9110000}"/>
    <cellStyle name="Normal 11 2 3 5 4" xfId="32505" xr:uid="{00000000-0005-0000-0000-0000CA110000}"/>
    <cellStyle name="Normal 11 2 3 6" xfId="7493" xr:uid="{00000000-0005-0000-0000-0000CB110000}"/>
    <cellStyle name="Normal 11 2 3 6 2" xfId="21785" xr:uid="{00000000-0005-0000-0000-0000CC110000}"/>
    <cellStyle name="Normal 11 2 3 6 2 2" xfId="50367" xr:uid="{00000000-0005-0000-0000-0000CD110000}"/>
    <cellStyle name="Normal 11 2 3 6 3" xfId="36078" xr:uid="{00000000-0005-0000-0000-0000CE110000}"/>
    <cellStyle name="Normal 11 2 3 7" xfId="14640" xr:uid="{00000000-0005-0000-0000-0000CF110000}"/>
    <cellStyle name="Normal 11 2 3 7 2" xfId="43223" xr:uid="{00000000-0005-0000-0000-0000D0110000}"/>
    <cellStyle name="Normal 11 2 3 8" xfId="28933" xr:uid="{00000000-0005-0000-0000-0000D1110000}"/>
    <cellStyle name="Normal 11 2 4" xfId="545" xr:uid="{00000000-0005-0000-0000-0000D2110000}"/>
    <cellStyle name="Normal 11 2 4 2" xfId="1442" xr:uid="{00000000-0005-0000-0000-0000D3110000}"/>
    <cellStyle name="Normal 11 2 4 2 2" xfId="1978" xr:uid="{00000000-0005-0000-0000-0000D4110000}"/>
    <cellStyle name="Normal 11 2 4 2 2 2" xfId="5552" xr:uid="{00000000-0005-0000-0000-0000D5110000}"/>
    <cellStyle name="Normal 11 2 4 2 2 2 2" xfId="12710" xr:uid="{00000000-0005-0000-0000-0000D6110000}"/>
    <cellStyle name="Normal 11 2 4 2 2 2 2 2" xfId="27002" xr:uid="{00000000-0005-0000-0000-0000D7110000}"/>
    <cellStyle name="Normal 11 2 4 2 2 2 2 2 2" xfId="55584" xr:uid="{00000000-0005-0000-0000-0000D8110000}"/>
    <cellStyle name="Normal 11 2 4 2 2 2 2 3" xfId="41295" xr:uid="{00000000-0005-0000-0000-0000D9110000}"/>
    <cellStyle name="Normal 11 2 4 2 2 2 3" xfId="19858" xr:uid="{00000000-0005-0000-0000-0000DA110000}"/>
    <cellStyle name="Normal 11 2 4 2 2 2 3 2" xfId="48440" xr:uid="{00000000-0005-0000-0000-0000DB110000}"/>
    <cellStyle name="Normal 11 2 4 2 2 2 4" xfId="34151" xr:uid="{00000000-0005-0000-0000-0000DC110000}"/>
    <cellStyle name="Normal 11 2 4 2 2 3" xfId="9139" xr:uid="{00000000-0005-0000-0000-0000DD110000}"/>
    <cellStyle name="Normal 11 2 4 2 2 3 2" xfId="23431" xr:uid="{00000000-0005-0000-0000-0000DE110000}"/>
    <cellStyle name="Normal 11 2 4 2 2 3 2 2" xfId="52013" xr:uid="{00000000-0005-0000-0000-0000DF110000}"/>
    <cellStyle name="Normal 11 2 4 2 2 3 3" xfId="37724" xr:uid="{00000000-0005-0000-0000-0000E0110000}"/>
    <cellStyle name="Normal 11 2 4 2 2 4" xfId="16287" xr:uid="{00000000-0005-0000-0000-0000E1110000}"/>
    <cellStyle name="Normal 11 2 4 2 2 4 2" xfId="44869" xr:uid="{00000000-0005-0000-0000-0000E2110000}"/>
    <cellStyle name="Normal 11 2 4 2 2 5" xfId="30580" xr:uid="{00000000-0005-0000-0000-0000E3110000}"/>
    <cellStyle name="Normal 11 2 4 2 3" xfId="5022" xr:uid="{00000000-0005-0000-0000-0000E4110000}"/>
    <cellStyle name="Normal 11 2 4 2 3 2" xfId="12180" xr:uid="{00000000-0005-0000-0000-0000E5110000}"/>
    <cellStyle name="Normal 11 2 4 2 3 2 2" xfId="26472" xr:uid="{00000000-0005-0000-0000-0000E6110000}"/>
    <cellStyle name="Normal 11 2 4 2 3 2 2 2" xfId="55054" xr:uid="{00000000-0005-0000-0000-0000E7110000}"/>
    <cellStyle name="Normal 11 2 4 2 3 2 3" xfId="40765" xr:uid="{00000000-0005-0000-0000-0000E8110000}"/>
    <cellStyle name="Normal 11 2 4 2 3 3" xfId="19328" xr:uid="{00000000-0005-0000-0000-0000E9110000}"/>
    <cellStyle name="Normal 11 2 4 2 3 3 2" xfId="47910" xr:uid="{00000000-0005-0000-0000-0000EA110000}"/>
    <cellStyle name="Normal 11 2 4 2 3 4" xfId="33621" xr:uid="{00000000-0005-0000-0000-0000EB110000}"/>
    <cellStyle name="Normal 11 2 4 2 4" xfId="8609" xr:uid="{00000000-0005-0000-0000-0000EC110000}"/>
    <cellStyle name="Normal 11 2 4 2 4 2" xfId="22901" xr:uid="{00000000-0005-0000-0000-0000ED110000}"/>
    <cellStyle name="Normal 11 2 4 2 4 2 2" xfId="51483" xr:uid="{00000000-0005-0000-0000-0000EE110000}"/>
    <cellStyle name="Normal 11 2 4 2 4 3" xfId="37194" xr:uid="{00000000-0005-0000-0000-0000EF110000}"/>
    <cellStyle name="Normal 11 2 4 2 5" xfId="15757" xr:uid="{00000000-0005-0000-0000-0000F0110000}"/>
    <cellStyle name="Normal 11 2 4 2 5 2" xfId="44339" xr:uid="{00000000-0005-0000-0000-0000F1110000}"/>
    <cellStyle name="Normal 11 2 4 2 6" xfId="30050" xr:uid="{00000000-0005-0000-0000-0000F2110000}"/>
    <cellStyle name="Normal 11 2 4 3" xfId="1977" xr:uid="{00000000-0005-0000-0000-0000F3110000}"/>
    <cellStyle name="Normal 11 2 4 3 2" xfId="5551" xr:uid="{00000000-0005-0000-0000-0000F4110000}"/>
    <cellStyle name="Normal 11 2 4 3 2 2" xfId="12709" xr:uid="{00000000-0005-0000-0000-0000F5110000}"/>
    <cellStyle name="Normal 11 2 4 3 2 2 2" xfId="27001" xr:uid="{00000000-0005-0000-0000-0000F6110000}"/>
    <cellStyle name="Normal 11 2 4 3 2 2 2 2" xfId="55583" xr:uid="{00000000-0005-0000-0000-0000F7110000}"/>
    <cellStyle name="Normal 11 2 4 3 2 2 3" xfId="41294" xr:uid="{00000000-0005-0000-0000-0000F8110000}"/>
    <cellStyle name="Normal 11 2 4 3 2 3" xfId="19857" xr:uid="{00000000-0005-0000-0000-0000F9110000}"/>
    <cellStyle name="Normal 11 2 4 3 2 3 2" xfId="48439" xr:uid="{00000000-0005-0000-0000-0000FA110000}"/>
    <cellStyle name="Normal 11 2 4 3 2 4" xfId="34150" xr:uid="{00000000-0005-0000-0000-0000FB110000}"/>
    <cellStyle name="Normal 11 2 4 3 3" xfId="9138" xr:uid="{00000000-0005-0000-0000-0000FC110000}"/>
    <cellStyle name="Normal 11 2 4 3 3 2" xfId="23430" xr:uid="{00000000-0005-0000-0000-0000FD110000}"/>
    <cellStyle name="Normal 11 2 4 3 3 2 2" xfId="52012" xr:uid="{00000000-0005-0000-0000-0000FE110000}"/>
    <cellStyle name="Normal 11 2 4 3 3 3" xfId="37723" xr:uid="{00000000-0005-0000-0000-0000FF110000}"/>
    <cellStyle name="Normal 11 2 4 3 4" xfId="16286" xr:uid="{00000000-0005-0000-0000-000000120000}"/>
    <cellStyle name="Normal 11 2 4 3 4 2" xfId="44868" xr:uid="{00000000-0005-0000-0000-000001120000}"/>
    <cellStyle name="Normal 11 2 4 3 5" xfId="30579" xr:uid="{00000000-0005-0000-0000-000002120000}"/>
    <cellStyle name="Normal 11 2 4 4" xfId="4129" xr:uid="{00000000-0005-0000-0000-000003120000}"/>
    <cellStyle name="Normal 11 2 4 4 2" xfId="11287" xr:uid="{00000000-0005-0000-0000-000004120000}"/>
    <cellStyle name="Normal 11 2 4 4 2 2" xfId="25579" xr:uid="{00000000-0005-0000-0000-000005120000}"/>
    <cellStyle name="Normal 11 2 4 4 2 2 2" xfId="54161" xr:uid="{00000000-0005-0000-0000-000006120000}"/>
    <cellStyle name="Normal 11 2 4 4 2 3" xfId="39872" xr:uid="{00000000-0005-0000-0000-000007120000}"/>
    <cellStyle name="Normal 11 2 4 4 3" xfId="18435" xr:uid="{00000000-0005-0000-0000-000008120000}"/>
    <cellStyle name="Normal 11 2 4 4 3 2" xfId="47017" xr:uid="{00000000-0005-0000-0000-000009120000}"/>
    <cellStyle name="Normal 11 2 4 4 4" xfId="32728" xr:uid="{00000000-0005-0000-0000-00000A120000}"/>
    <cellStyle name="Normal 11 2 4 5" xfId="7716" xr:uid="{00000000-0005-0000-0000-00000B120000}"/>
    <cellStyle name="Normal 11 2 4 5 2" xfId="22008" xr:uid="{00000000-0005-0000-0000-00000C120000}"/>
    <cellStyle name="Normal 11 2 4 5 2 2" xfId="50590" xr:uid="{00000000-0005-0000-0000-00000D120000}"/>
    <cellStyle name="Normal 11 2 4 5 3" xfId="36301" xr:uid="{00000000-0005-0000-0000-00000E120000}"/>
    <cellStyle name="Normal 11 2 4 6" xfId="14864" xr:uid="{00000000-0005-0000-0000-00000F120000}"/>
    <cellStyle name="Normal 11 2 4 6 2" xfId="43446" xr:uid="{00000000-0005-0000-0000-000010120000}"/>
    <cellStyle name="Normal 11 2 4 7" xfId="29157" xr:uid="{00000000-0005-0000-0000-000011120000}"/>
    <cellStyle name="Normal 11 2 5" xfId="994" xr:uid="{00000000-0005-0000-0000-000012120000}"/>
    <cellStyle name="Normal 11 2 5 2" xfId="1979" xr:uid="{00000000-0005-0000-0000-000013120000}"/>
    <cellStyle name="Normal 11 2 5 2 2" xfId="5553" xr:uid="{00000000-0005-0000-0000-000014120000}"/>
    <cellStyle name="Normal 11 2 5 2 2 2" xfId="12711" xr:uid="{00000000-0005-0000-0000-000015120000}"/>
    <cellStyle name="Normal 11 2 5 2 2 2 2" xfId="27003" xr:uid="{00000000-0005-0000-0000-000016120000}"/>
    <cellStyle name="Normal 11 2 5 2 2 2 2 2" xfId="55585" xr:uid="{00000000-0005-0000-0000-000017120000}"/>
    <cellStyle name="Normal 11 2 5 2 2 2 3" xfId="41296" xr:uid="{00000000-0005-0000-0000-000018120000}"/>
    <cellStyle name="Normal 11 2 5 2 2 3" xfId="19859" xr:uid="{00000000-0005-0000-0000-000019120000}"/>
    <cellStyle name="Normal 11 2 5 2 2 3 2" xfId="48441" xr:uid="{00000000-0005-0000-0000-00001A120000}"/>
    <cellStyle name="Normal 11 2 5 2 2 4" xfId="34152" xr:uid="{00000000-0005-0000-0000-00001B120000}"/>
    <cellStyle name="Normal 11 2 5 2 3" xfId="9140" xr:uid="{00000000-0005-0000-0000-00001C120000}"/>
    <cellStyle name="Normal 11 2 5 2 3 2" xfId="23432" xr:uid="{00000000-0005-0000-0000-00001D120000}"/>
    <cellStyle name="Normal 11 2 5 2 3 2 2" xfId="52014" xr:uid="{00000000-0005-0000-0000-00001E120000}"/>
    <cellStyle name="Normal 11 2 5 2 3 3" xfId="37725" xr:uid="{00000000-0005-0000-0000-00001F120000}"/>
    <cellStyle name="Normal 11 2 5 2 4" xfId="16288" xr:uid="{00000000-0005-0000-0000-000020120000}"/>
    <cellStyle name="Normal 11 2 5 2 4 2" xfId="44870" xr:uid="{00000000-0005-0000-0000-000021120000}"/>
    <cellStyle name="Normal 11 2 5 2 5" xfId="30581" xr:uid="{00000000-0005-0000-0000-000022120000}"/>
    <cellStyle name="Normal 11 2 5 3" xfId="4576" xr:uid="{00000000-0005-0000-0000-000023120000}"/>
    <cellStyle name="Normal 11 2 5 3 2" xfId="11734" xr:uid="{00000000-0005-0000-0000-000024120000}"/>
    <cellStyle name="Normal 11 2 5 3 2 2" xfId="26026" xr:uid="{00000000-0005-0000-0000-000025120000}"/>
    <cellStyle name="Normal 11 2 5 3 2 2 2" xfId="54608" xr:uid="{00000000-0005-0000-0000-000026120000}"/>
    <cellStyle name="Normal 11 2 5 3 2 3" xfId="40319" xr:uid="{00000000-0005-0000-0000-000027120000}"/>
    <cellStyle name="Normal 11 2 5 3 3" xfId="18882" xr:uid="{00000000-0005-0000-0000-000028120000}"/>
    <cellStyle name="Normal 11 2 5 3 3 2" xfId="47464" xr:uid="{00000000-0005-0000-0000-000029120000}"/>
    <cellStyle name="Normal 11 2 5 3 4" xfId="33175" xr:uid="{00000000-0005-0000-0000-00002A120000}"/>
    <cellStyle name="Normal 11 2 5 4" xfId="8163" xr:uid="{00000000-0005-0000-0000-00002B120000}"/>
    <cellStyle name="Normal 11 2 5 4 2" xfId="22455" xr:uid="{00000000-0005-0000-0000-00002C120000}"/>
    <cellStyle name="Normal 11 2 5 4 2 2" xfId="51037" xr:uid="{00000000-0005-0000-0000-00002D120000}"/>
    <cellStyle name="Normal 11 2 5 4 3" xfId="36748" xr:uid="{00000000-0005-0000-0000-00002E120000}"/>
    <cellStyle name="Normal 11 2 5 5" xfId="15311" xr:uid="{00000000-0005-0000-0000-00002F120000}"/>
    <cellStyle name="Normal 11 2 5 5 2" xfId="43893" xr:uid="{00000000-0005-0000-0000-000030120000}"/>
    <cellStyle name="Normal 11 2 5 6" xfId="29604" xr:uid="{00000000-0005-0000-0000-000031120000}"/>
    <cellStyle name="Normal 11 2 6" xfId="1964" xr:uid="{00000000-0005-0000-0000-000032120000}"/>
    <cellStyle name="Normal 11 2 6 2" xfId="5538" xr:uid="{00000000-0005-0000-0000-000033120000}"/>
    <cellStyle name="Normal 11 2 6 2 2" xfId="12696" xr:uid="{00000000-0005-0000-0000-000034120000}"/>
    <cellStyle name="Normal 11 2 6 2 2 2" xfId="26988" xr:uid="{00000000-0005-0000-0000-000035120000}"/>
    <cellStyle name="Normal 11 2 6 2 2 2 2" xfId="55570" xr:uid="{00000000-0005-0000-0000-000036120000}"/>
    <cellStyle name="Normal 11 2 6 2 2 3" xfId="41281" xr:uid="{00000000-0005-0000-0000-000037120000}"/>
    <cellStyle name="Normal 11 2 6 2 3" xfId="19844" xr:uid="{00000000-0005-0000-0000-000038120000}"/>
    <cellStyle name="Normal 11 2 6 2 3 2" xfId="48426" xr:uid="{00000000-0005-0000-0000-000039120000}"/>
    <cellStyle name="Normal 11 2 6 2 4" xfId="34137" xr:uid="{00000000-0005-0000-0000-00003A120000}"/>
    <cellStyle name="Normal 11 2 6 3" xfId="9125" xr:uid="{00000000-0005-0000-0000-00003B120000}"/>
    <cellStyle name="Normal 11 2 6 3 2" xfId="23417" xr:uid="{00000000-0005-0000-0000-00003C120000}"/>
    <cellStyle name="Normal 11 2 6 3 2 2" xfId="51999" xr:uid="{00000000-0005-0000-0000-00003D120000}"/>
    <cellStyle name="Normal 11 2 6 3 3" xfId="37710" xr:uid="{00000000-0005-0000-0000-00003E120000}"/>
    <cellStyle name="Normal 11 2 6 4" xfId="16273" xr:uid="{00000000-0005-0000-0000-00003F120000}"/>
    <cellStyle name="Normal 11 2 6 4 2" xfId="44855" xr:uid="{00000000-0005-0000-0000-000040120000}"/>
    <cellStyle name="Normal 11 2 6 5" xfId="30566" xr:uid="{00000000-0005-0000-0000-000041120000}"/>
    <cellStyle name="Normal 11 2 7" xfId="3681" xr:uid="{00000000-0005-0000-0000-000042120000}"/>
    <cellStyle name="Normal 11 2 7 2" xfId="10841" xr:uid="{00000000-0005-0000-0000-000043120000}"/>
    <cellStyle name="Normal 11 2 7 2 2" xfId="25133" xr:uid="{00000000-0005-0000-0000-000044120000}"/>
    <cellStyle name="Normal 11 2 7 2 2 2" xfId="53715" xr:uid="{00000000-0005-0000-0000-000045120000}"/>
    <cellStyle name="Normal 11 2 7 2 3" xfId="39426" xr:uid="{00000000-0005-0000-0000-000046120000}"/>
    <cellStyle name="Normal 11 2 7 3" xfId="17989" xr:uid="{00000000-0005-0000-0000-000047120000}"/>
    <cellStyle name="Normal 11 2 7 3 2" xfId="46571" xr:uid="{00000000-0005-0000-0000-000048120000}"/>
    <cellStyle name="Normal 11 2 7 4" xfId="32282" xr:uid="{00000000-0005-0000-0000-000049120000}"/>
    <cellStyle name="Normal 11 2 8" xfId="7270" xr:uid="{00000000-0005-0000-0000-00004A120000}"/>
    <cellStyle name="Normal 11 2 8 2" xfId="21562" xr:uid="{00000000-0005-0000-0000-00004B120000}"/>
    <cellStyle name="Normal 11 2 8 2 2" xfId="50144" xr:uid="{00000000-0005-0000-0000-00004C120000}"/>
    <cellStyle name="Normal 11 2 8 3" xfId="35855" xr:uid="{00000000-0005-0000-0000-00004D120000}"/>
    <cellStyle name="Normal 11 2 9" xfId="14416" xr:uid="{00000000-0005-0000-0000-00004E120000}"/>
    <cellStyle name="Normal 11 2 9 2" xfId="43000" xr:uid="{00000000-0005-0000-0000-00004F120000}"/>
    <cellStyle name="Normal 11 3" xfId="192" xr:uid="{00000000-0005-0000-0000-000050120000}"/>
    <cellStyle name="Normal 11 3 2" xfId="418" xr:uid="{00000000-0005-0000-0000-000051120000}"/>
    <cellStyle name="Normal 11 3 2 2" xfId="868" xr:uid="{00000000-0005-0000-0000-000052120000}"/>
    <cellStyle name="Normal 11 3 2 2 2" xfId="1765" xr:uid="{00000000-0005-0000-0000-000053120000}"/>
    <cellStyle name="Normal 11 3 2 2 2 2" xfId="1983" xr:uid="{00000000-0005-0000-0000-000054120000}"/>
    <cellStyle name="Normal 11 3 2 2 2 2 2" xfId="5557" xr:uid="{00000000-0005-0000-0000-000055120000}"/>
    <cellStyle name="Normal 11 3 2 2 2 2 2 2" xfId="12715" xr:uid="{00000000-0005-0000-0000-000056120000}"/>
    <cellStyle name="Normal 11 3 2 2 2 2 2 2 2" xfId="27007" xr:uid="{00000000-0005-0000-0000-000057120000}"/>
    <cellStyle name="Normal 11 3 2 2 2 2 2 2 2 2" xfId="55589" xr:uid="{00000000-0005-0000-0000-000058120000}"/>
    <cellStyle name="Normal 11 3 2 2 2 2 2 2 3" xfId="41300" xr:uid="{00000000-0005-0000-0000-000059120000}"/>
    <cellStyle name="Normal 11 3 2 2 2 2 2 3" xfId="19863" xr:uid="{00000000-0005-0000-0000-00005A120000}"/>
    <cellStyle name="Normal 11 3 2 2 2 2 2 3 2" xfId="48445" xr:uid="{00000000-0005-0000-0000-00005B120000}"/>
    <cellStyle name="Normal 11 3 2 2 2 2 2 4" xfId="34156" xr:uid="{00000000-0005-0000-0000-00005C120000}"/>
    <cellStyle name="Normal 11 3 2 2 2 2 3" xfId="9144" xr:uid="{00000000-0005-0000-0000-00005D120000}"/>
    <cellStyle name="Normal 11 3 2 2 2 2 3 2" xfId="23436" xr:uid="{00000000-0005-0000-0000-00005E120000}"/>
    <cellStyle name="Normal 11 3 2 2 2 2 3 2 2" xfId="52018" xr:uid="{00000000-0005-0000-0000-00005F120000}"/>
    <cellStyle name="Normal 11 3 2 2 2 2 3 3" xfId="37729" xr:uid="{00000000-0005-0000-0000-000060120000}"/>
    <cellStyle name="Normal 11 3 2 2 2 2 4" xfId="16292" xr:uid="{00000000-0005-0000-0000-000061120000}"/>
    <cellStyle name="Normal 11 3 2 2 2 2 4 2" xfId="44874" xr:uid="{00000000-0005-0000-0000-000062120000}"/>
    <cellStyle name="Normal 11 3 2 2 2 2 5" xfId="30585" xr:uid="{00000000-0005-0000-0000-000063120000}"/>
    <cellStyle name="Normal 11 3 2 2 2 3" xfId="5345" xr:uid="{00000000-0005-0000-0000-000064120000}"/>
    <cellStyle name="Normal 11 3 2 2 2 3 2" xfId="12503" xr:uid="{00000000-0005-0000-0000-000065120000}"/>
    <cellStyle name="Normal 11 3 2 2 2 3 2 2" xfId="26795" xr:uid="{00000000-0005-0000-0000-000066120000}"/>
    <cellStyle name="Normal 11 3 2 2 2 3 2 2 2" xfId="55377" xr:uid="{00000000-0005-0000-0000-000067120000}"/>
    <cellStyle name="Normal 11 3 2 2 2 3 2 3" xfId="41088" xr:uid="{00000000-0005-0000-0000-000068120000}"/>
    <cellStyle name="Normal 11 3 2 2 2 3 3" xfId="19651" xr:uid="{00000000-0005-0000-0000-000069120000}"/>
    <cellStyle name="Normal 11 3 2 2 2 3 3 2" xfId="48233" xr:uid="{00000000-0005-0000-0000-00006A120000}"/>
    <cellStyle name="Normal 11 3 2 2 2 3 4" xfId="33944" xr:uid="{00000000-0005-0000-0000-00006B120000}"/>
    <cellStyle name="Normal 11 3 2 2 2 4" xfId="8932" xr:uid="{00000000-0005-0000-0000-00006C120000}"/>
    <cellStyle name="Normal 11 3 2 2 2 4 2" xfId="23224" xr:uid="{00000000-0005-0000-0000-00006D120000}"/>
    <cellStyle name="Normal 11 3 2 2 2 4 2 2" xfId="51806" xr:uid="{00000000-0005-0000-0000-00006E120000}"/>
    <cellStyle name="Normal 11 3 2 2 2 4 3" xfId="37517" xr:uid="{00000000-0005-0000-0000-00006F120000}"/>
    <cellStyle name="Normal 11 3 2 2 2 5" xfId="16080" xr:uid="{00000000-0005-0000-0000-000070120000}"/>
    <cellStyle name="Normal 11 3 2 2 2 5 2" xfId="44662" xr:uid="{00000000-0005-0000-0000-000071120000}"/>
    <cellStyle name="Normal 11 3 2 2 2 6" xfId="30373" xr:uid="{00000000-0005-0000-0000-000072120000}"/>
    <cellStyle name="Normal 11 3 2 2 3" xfId="1982" xr:uid="{00000000-0005-0000-0000-000073120000}"/>
    <cellStyle name="Normal 11 3 2 2 3 2" xfId="5556" xr:uid="{00000000-0005-0000-0000-000074120000}"/>
    <cellStyle name="Normal 11 3 2 2 3 2 2" xfId="12714" xr:uid="{00000000-0005-0000-0000-000075120000}"/>
    <cellStyle name="Normal 11 3 2 2 3 2 2 2" xfId="27006" xr:uid="{00000000-0005-0000-0000-000076120000}"/>
    <cellStyle name="Normal 11 3 2 2 3 2 2 2 2" xfId="55588" xr:uid="{00000000-0005-0000-0000-000077120000}"/>
    <cellStyle name="Normal 11 3 2 2 3 2 2 3" xfId="41299" xr:uid="{00000000-0005-0000-0000-000078120000}"/>
    <cellStyle name="Normal 11 3 2 2 3 2 3" xfId="19862" xr:uid="{00000000-0005-0000-0000-000079120000}"/>
    <cellStyle name="Normal 11 3 2 2 3 2 3 2" xfId="48444" xr:uid="{00000000-0005-0000-0000-00007A120000}"/>
    <cellStyle name="Normal 11 3 2 2 3 2 4" xfId="34155" xr:uid="{00000000-0005-0000-0000-00007B120000}"/>
    <cellStyle name="Normal 11 3 2 2 3 3" xfId="9143" xr:uid="{00000000-0005-0000-0000-00007C120000}"/>
    <cellStyle name="Normal 11 3 2 2 3 3 2" xfId="23435" xr:uid="{00000000-0005-0000-0000-00007D120000}"/>
    <cellStyle name="Normal 11 3 2 2 3 3 2 2" xfId="52017" xr:uid="{00000000-0005-0000-0000-00007E120000}"/>
    <cellStyle name="Normal 11 3 2 2 3 3 3" xfId="37728" xr:uid="{00000000-0005-0000-0000-00007F120000}"/>
    <cellStyle name="Normal 11 3 2 2 3 4" xfId="16291" xr:uid="{00000000-0005-0000-0000-000080120000}"/>
    <cellStyle name="Normal 11 3 2 2 3 4 2" xfId="44873" xr:uid="{00000000-0005-0000-0000-000081120000}"/>
    <cellStyle name="Normal 11 3 2 2 3 5" xfId="30584" xr:uid="{00000000-0005-0000-0000-000082120000}"/>
    <cellStyle name="Normal 11 3 2 2 4" xfId="4452" xr:uid="{00000000-0005-0000-0000-000083120000}"/>
    <cellStyle name="Normal 11 3 2 2 4 2" xfId="11610" xr:uid="{00000000-0005-0000-0000-000084120000}"/>
    <cellStyle name="Normal 11 3 2 2 4 2 2" xfId="25902" xr:uid="{00000000-0005-0000-0000-000085120000}"/>
    <cellStyle name="Normal 11 3 2 2 4 2 2 2" xfId="54484" xr:uid="{00000000-0005-0000-0000-000086120000}"/>
    <cellStyle name="Normal 11 3 2 2 4 2 3" xfId="40195" xr:uid="{00000000-0005-0000-0000-000087120000}"/>
    <cellStyle name="Normal 11 3 2 2 4 3" xfId="18758" xr:uid="{00000000-0005-0000-0000-000088120000}"/>
    <cellStyle name="Normal 11 3 2 2 4 3 2" xfId="47340" xr:uid="{00000000-0005-0000-0000-000089120000}"/>
    <cellStyle name="Normal 11 3 2 2 4 4" xfId="33051" xr:uid="{00000000-0005-0000-0000-00008A120000}"/>
    <cellStyle name="Normal 11 3 2 2 5" xfId="8039" xr:uid="{00000000-0005-0000-0000-00008B120000}"/>
    <cellStyle name="Normal 11 3 2 2 5 2" xfId="22331" xr:uid="{00000000-0005-0000-0000-00008C120000}"/>
    <cellStyle name="Normal 11 3 2 2 5 2 2" xfId="50913" xr:uid="{00000000-0005-0000-0000-00008D120000}"/>
    <cellStyle name="Normal 11 3 2 2 5 3" xfId="36624" xr:uid="{00000000-0005-0000-0000-00008E120000}"/>
    <cellStyle name="Normal 11 3 2 2 6" xfId="15187" xr:uid="{00000000-0005-0000-0000-00008F120000}"/>
    <cellStyle name="Normal 11 3 2 2 6 2" xfId="43769" xr:uid="{00000000-0005-0000-0000-000090120000}"/>
    <cellStyle name="Normal 11 3 2 2 7" xfId="29480" xr:uid="{00000000-0005-0000-0000-000091120000}"/>
    <cellStyle name="Normal 11 3 2 3" xfId="1318" xr:uid="{00000000-0005-0000-0000-000092120000}"/>
    <cellStyle name="Normal 11 3 2 3 2" xfId="1984" xr:uid="{00000000-0005-0000-0000-000093120000}"/>
    <cellStyle name="Normal 11 3 2 3 2 2" xfId="5558" xr:uid="{00000000-0005-0000-0000-000094120000}"/>
    <cellStyle name="Normal 11 3 2 3 2 2 2" xfId="12716" xr:uid="{00000000-0005-0000-0000-000095120000}"/>
    <cellStyle name="Normal 11 3 2 3 2 2 2 2" xfId="27008" xr:uid="{00000000-0005-0000-0000-000096120000}"/>
    <cellStyle name="Normal 11 3 2 3 2 2 2 2 2" xfId="55590" xr:uid="{00000000-0005-0000-0000-000097120000}"/>
    <cellStyle name="Normal 11 3 2 3 2 2 2 3" xfId="41301" xr:uid="{00000000-0005-0000-0000-000098120000}"/>
    <cellStyle name="Normal 11 3 2 3 2 2 3" xfId="19864" xr:uid="{00000000-0005-0000-0000-000099120000}"/>
    <cellStyle name="Normal 11 3 2 3 2 2 3 2" xfId="48446" xr:uid="{00000000-0005-0000-0000-00009A120000}"/>
    <cellStyle name="Normal 11 3 2 3 2 2 4" xfId="34157" xr:uid="{00000000-0005-0000-0000-00009B120000}"/>
    <cellStyle name="Normal 11 3 2 3 2 3" xfId="9145" xr:uid="{00000000-0005-0000-0000-00009C120000}"/>
    <cellStyle name="Normal 11 3 2 3 2 3 2" xfId="23437" xr:uid="{00000000-0005-0000-0000-00009D120000}"/>
    <cellStyle name="Normal 11 3 2 3 2 3 2 2" xfId="52019" xr:uid="{00000000-0005-0000-0000-00009E120000}"/>
    <cellStyle name="Normal 11 3 2 3 2 3 3" xfId="37730" xr:uid="{00000000-0005-0000-0000-00009F120000}"/>
    <cellStyle name="Normal 11 3 2 3 2 4" xfId="16293" xr:uid="{00000000-0005-0000-0000-0000A0120000}"/>
    <cellStyle name="Normal 11 3 2 3 2 4 2" xfId="44875" xr:uid="{00000000-0005-0000-0000-0000A1120000}"/>
    <cellStyle name="Normal 11 3 2 3 2 5" xfId="30586" xr:uid="{00000000-0005-0000-0000-0000A2120000}"/>
    <cellStyle name="Normal 11 3 2 3 3" xfId="4899" xr:uid="{00000000-0005-0000-0000-0000A3120000}"/>
    <cellStyle name="Normal 11 3 2 3 3 2" xfId="12057" xr:uid="{00000000-0005-0000-0000-0000A4120000}"/>
    <cellStyle name="Normal 11 3 2 3 3 2 2" xfId="26349" xr:uid="{00000000-0005-0000-0000-0000A5120000}"/>
    <cellStyle name="Normal 11 3 2 3 3 2 2 2" xfId="54931" xr:uid="{00000000-0005-0000-0000-0000A6120000}"/>
    <cellStyle name="Normal 11 3 2 3 3 2 3" xfId="40642" xr:uid="{00000000-0005-0000-0000-0000A7120000}"/>
    <cellStyle name="Normal 11 3 2 3 3 3" xfId="19205" xr:uid="{00000000-0005-0000-0000-0000A8120000}"/>
    <cellStyle name="Normal 11 3 2 3 3 3 2" xfId="47787" xr:uid="{00000000-0005-0000-0000-0000A9120000}"/>
    <cellStyle name="Normal 11 3 2 3 3 4" xfId="33498" xr:uid="{00000000-0005-0000-0000-0000AA120000}"/>
    <cellStyle name="Normal 11 3 2 3 4" xfId="8486" xr:uid="{00000000-0005-0000-0000-0000AB120000}"/>
    <cellStyle name="Normal 11 3 2 3 4 2" xfId="22778" xr:uid="{00000000-0005-0000-0000-0000AC120000}"/>
    <cellStyle name="Normal 11 3 2 3 4 2 2" xfId="51360" xr:uid="{00000000-0005-0000-0000-0000AD120000}"/>
    <cellStyle name="Normal 11 3 2 3 4 3" xfId="37071" xr:uid="{00000000-0005-0000-0000-0000AE120000}"/>
    <cellStyle name="Normal 11 3 2 3 5" xfId="15634" xr:uid="{00000000-0005-0000-0000-0000AF120000}"/>
    <cellStyle name="Normal 11 3 2 3 5 2" xfId="44216" xr:uid="{00000000-0005-0000-0000-0000B0120000}"/>
    <cellStyle name="Normal 11 3 2 3 6" xfId="29927" xr:uid="{00000000-0005-0000-0000-0000B1120000}"/>
    <cellStyle name="Normal 11 3 2 4" xfId="1981" xr:uid="{00000000-0005-0000-0000-0000B2120000}"/>
    <cellStyle name="Normal 11 3 2 4 2" xfId="5555" xr:uid="{00000000-0005-0000-0000-0000B3120000}"/>
    <cellStyle name="Normal 11 3 2 4 2 2" xfId="12713" xr:uid="{00000000-0005-0000-0000-0000B4120000}"/>
    <cellStyle name="Normal 11 3 2 4 2 2 2" xfId="27005" xr:uid="{00000000-0005-0000-0000-0000B5120000}"/>
    <cellStyle name="Normal 11 3 2 4 2 2 2 2" xfId="55587" xr:uid="{00000000-0005-0000-0000-0000B6120000}"/>
    <cellStyle name="Normal 11 3 2 4 2 2 3" xfId="41298" xr:uid="{00000000-0005-0000-0000-0000B7120000}"/>
    <cellStyle name="Normal 11 3 2 4 2 3" xfId="19861" xr:uid="{00000000-0005-0000-0000-0000B8120000}"/>
    <cellStyle name="Normal 11 3 2 4 2 3 2" xfId="48443" xr:uid="{00000000-0005-0000-0000-0000B9120000}"/>
    <cellStyle name="Normal 11 3 2 4 2 4" xfId="34154" xr:uid="{00000000-0005-0000-0000-0000BA120000}"/>
    <cellStyle name="Normal 11 3 2 4 3" xfId="9142" xr:uid="{00000000-0005-0000-0000-0000BB120000}"/>
    <cellStyle name="Normal 11 3 2 4 3 2" xfId="23434" xr:uid="{00000000-0005-0000-0000-0000BC120000}"/>
    <cellStyle name="Normal 11 3 2 4 3 2 2" xfId="52016" xr:uid="{00000000-0005-0000-0000-0000BD120000}"/>
    <cellStyle name="Normal 11 3 2 4 3 3" xfId="37727" xr:uid="{00000000-0005-0000-0000-0000BE120000}"/>
    <cellStyle name="Normal 11 3 2 4 4" xfId="16290" xr:uid="{00000000-0005-0000-0000-0000BF120000}"/>
    <cellStyle name="Normal 11 3 2 4 4 2" xfId="44872" xr:uid="{00000000-0005-0000-0000-0000C0120000}"/>
    <cellStyle name="Normal 11 3 2 4 5" xfId="30583" xr:uid="{00000000-0005-0000-0000-0000C1120000}"/>
    <cellStyle name="Normal 11 3 2 5" xfId="4005" xr:uid="{00000000-0005-0000-0000-0000C2120000}"/>
    <cellStyle name="Normal 11 3 2 5 2" xfId="11164" xr:uid="{00000000-0005-0000-0000-0000C3120000}"/>
    <cellStyle name="Normal 11 3 2 5 2 2" xfId="25456" xr:uid="{00000000-0005-0000-0000-0000C4120000}"/>
    <cellStyle name="Normal 11 3 2 5 2 2 2" xfId="54038" xr:uid="{00000000-0005-0000-0000-0000C5120000}"/>
    <cellStyle name="Normal 11 3 2 5 2 3" xfId="39749" xr:uid="{00000000-0005-0000-0000-0000C6120000}"/>
    <cellStyle name="Normal 11 3 2 5 3" xfId="18312" xr:uid="{00000000-0005-0000-0000-0000C7120000}"/>
    <cellStyle name="Normal 11 3 2 5 3 2" xfId="46894" xr:uid="{00000000-0005-0000-0000-0000C8120000}"/>
    <cellStyle name="Normal 11 3 2 5 4" xfId="32605" xr:uid="{00000000-0005-0000-0000-0000C9120000}"/>
    <cellStyle name="Normal 11 3 2 6" xfId="7593" xr:uid="{00000000-0005-0000-0000-0000CA120000}"/>
    <cellStyle name="Normal 11 3 2 6 2" xfId="21885" xr:uid="{00000000-0005-0000-0000-0000CB120000}"/>
    <cellStyle name="Normal 11 3 2 6 2 2" xfId="50467" xr:uid="{00000000-0005-0000-0000-0000CC120000}"/>
    <cellStyle name="Normal 11 3 2 6 3" xfId="36178" xr:uid="{00000000-0005-0000-0000-0000CD120000}"/>
    <cellStyle name="Normal 11 3 2 7" xfId="14740" xr:uid="{00000000-0005-0000-0000-0000CE120000}"/>
    <cellStyle name="Normal 11 3 2 7 2" xfId="43323" xr:uid="{00000000-0005-0000-0000-0000CF120000}"/>
    <cellStyle name="Normal 11 3 2 8" xfId="29033" xr:uid="{00000000-0005-0000-0000-0000D0120000}"/>
    <cellStyle name="Normal 11 3 3" xfId="645" xr:uid="{00000000-0005-0000-0000-0000D1120000}"/>
    <cellStyle name="Normal 11 3 3 2" xfId="1542" xr:uid="{00000000-0005-0000-0000-0000D2120000}"/>
    <cellStyle name="Normal 11 3 3 2 2" xfId="1986" xr:uid="{00000000-0005-0000-0000-0000D3120000}"/>
    <cellStyle name="Normal 11 3 3 2 2 2" xfId="5560" xr:uid="{00000000-0005-0000-0000-0000D4120000}"/>
    <cellStyle name="Normal 11 3 3 2 2 2 2" xfId="12718" xr:uid="{00000000-0005-0000-0000-0000D5120000}"/>
    <cellStyle name="Normal 11 3 3 2 2 2 2 2" xfId="27010" xr:uid="{00000000-0005-0000-0000-0000D6120000}"/>
    <cellStyle name="Normal 11 3 3 2 2 2 2 2 2" xfId="55592" xr:uid="{00000000-0005-0000-0000-0000D7120000}"/>
    <cellStyle name="Normal 11 3 3 2 2 2 2 3" xfId="41303" xr:uid="{00000000-0005-0000-0000-0000D8120000}"/>
    <cellStyle name="Normal 11 3 3 2 2 2 3" xfId="19866" xr:uid="{00000000-0005-0000-0000-0000D9120000}"/>
    <cellStyle name="Normal 11 3 3 2 2 2 3 2" xfId="48448" xr:uid="{00000000-0005-0000-0000-0000DA120000}"/>
    <cellStyle name="Normal 11 3 3 2 2 2 4" xfId="34159" xr:uid="{00000000-0005-0000-0000-0000DB120000}"/>
    <cellStyle name="Normal 11 3 3 2 2 3" xfId="9147" xr:uid="{00000000-0005-0000-0000-0000DC120000}"/>
    <cellStyle name="Normal 11 3 3 2 2 3 2" xfId="23439" xr:uid="{00000000-0005-0000-0000-0000DD120000}"/>
    <cellStyle name="Normal 11 3 3 2 2 3 2 2" xfId="52021" xr:uid="{00000000-0005-0000-0000-0000DE120000}"/>
    <cellStyle name="Normal 11 3 3 2 2 3 3" xfId="37732" xr:uid="{00000000-0005-0000-0000-0000DF120000}"/>
    <cellStyle name="Normal 11 3 3 2 2 4" xfId="16295" xr:uid="{00000000-0005-0000-0000-0000E0120000}"/>
    <cellStyle name="Normal 11 3 3 2 2 4 2" xfId="44877" xr:uid="{00000000-0005-0000-0000-0000E1120000}"/>
    <cellStyle name="Normal 11 3 3 2 2 5" xfId="30588" xr:uid="{00000000-0005-0000-0000-0000E2120000}"/>
    <cellStyle name="Normal 11 3 3 2 3" xfId="5122" xr:uid="{00000000-0005-0000-0000-0000E3120000}"/>
    <cellStyle name="Normal 11 3 3 2 3 2" xfId="12280" xr:uid="{00000000-0005-0000-0000-0000E4120000}"/>
    <cellStyle name="Normal 11 3 3 2 3 2 2" xfId="26572" xr:uid="{00000000-0005-0000-0000-0000E5120000}"/>
    <cellStyle name="Normal 11 3 3 2 3 2 2 2" xfId="55154" xr:uid="{00000000-0005-0000-0000-0000E6120000}"/>
    <cellStyle name="Normal 11 3 3 2 3 2 3" xfId="40865" xr:uid="{00000000-0005-0000-0000-0000E7120000}"/>
    <cellStyle name="Normal 11 3 3 2 3 3" xfId="19428" xr:uid="{00000000-0005-0000-0000-0000E8120000}"/>
    <cellStyle name="Normal 11 3 3 2 3 3 2" xfId="48010" xr:uid="{00000000-0005-0000-0000-0000E9120000}"/>
    <cellStyle name="Normal 11 3 3 2 3 4" xfId="33721" xr:uid="{00000000-0005-0000-0000-0000EA120000}"/>
    <cellStyle name="Normal 11 3 3 2 4" xfId="8709" xr:uid="{00000000-0005-0000-0000-0000EB120000}"/>
    <cellStyle name="Normal 11 3 3 2 4 2" xfId="23001" xr:uid="{00000000-0005-0000-0000-0000EC120000}"/>
    <cellStyle name="Normal 11 3 3 2 4 2 2" xfId="51583" xr:uid="{00000000-0005-0000-0000-0000ED120000}"/>
    <cellStyle name="Normal 11 3 3 2 4 3" xfId="37294" xr:uid="{00000000-0005-0000-0000-0000EE120000}"/>
    <cellStyle name="Normal 11 3 3 2 5" xfId="15857" xr:uid="{00000000-0005-0000-0000-0000EF120000}"/>
    <cellStyle name="Normal 11 3 3 2 5 2" xfId="44439" xr:uid="{00000000-0005-0000-0000-0000F0120000}"/>
    <cellStyle name="Normal 11 3 3 2 6" xfId="30150" xr:uid="{00000000-0005-0000-0000-0000F1120000}"/>
    <cellStyle name="Normal 11 3 3 3" xfId="1985" xr:uid="{00000000-0005-0000-0000-0000F2120000}"/>
    <cellStyle name="Normal 11 3 3 3 2" xfId="5559" xr:uid="{00000000-0005-0000-0000-0000F3120000}"/>
    <cellStyle name="Normal 11 3 3 3 2 2" xfId="12717" xr:uid="{00000000-0005-0000-0000-0000F4120000}"/>
    <cellStyle name="Normal 11 3 3 3 2 2 2" xfId="27009" xr:uid="{00000000-0005-0000-0000-0000F5120000}"/>
    <cellStyle name="Normal 11 3 3 3 2 2 2 2" xfId="55591" xr:uid="{00000000-0005-0000-0000-0000F6120000}"/>
    <cellStyle name="Normal 11 3 3 3 2 2 3" xfId="41302" xr:uid="{00000000-0005-0000-0000-0000F7120000}"/>
    <cellStyle name="Normal 11 3 3 3 2 3" xfId="19865" xr:uid="{00000000-0005-0000-0000-0000F8120000}"/>
    <cellStyle name="Normal 11 3 3 3 2 3 2" xfId="48447" xr:uid="{00000000-0005-0000-0000-0000F9120000}"/>
    <cellStyle name="Normal 11 3 3 3 2 4" xfId="34158" xr:uid="{00000000-0005-0000-0000-0000FA120000}"/>
    <cellStyle name="Normal 11 3 3 3 3" xfId="9146" xr:uid="{00000000-0005-0000-0000-0000FB120000}"/>
    <cellStyle name="Normal 11 3 3 3 3 2" xfId="23438" xr:uid="{00000000-0005-0000-0000-0000FC120000}"/>
    <cellStyle name="Normal 11 3 3 3 3 2 2" xfId="52020" xr:uid="{00000000-0005-0000-0000-0000FD120000}"/>
    <cellStyle name="Normal 11 3 3 3 3 3" xfId="37731" xr:uid="{00000000-0005-0000-0000-0000FE120000}"/>
    <cellStyle name="Normal 11 3 3 3 4" xfId="16294" xr:uid="{00000000-0005-0000-0000-0000FF120000}"/>
    <cellStyle name="Normal 11 3 3 3 4 2" xfId="44876" xr:uid="{00000000-0005-0000-0000-000000130000}"/>
    <cellStyle name="Normal 11 3 3 3 5" xfId="30587" xr:uid="{00000000-0005-0000-0000-000001130000}"/>
    <cellStyle name="Normal 11 3 3 4" xfId="4229" xr:uid="{00000000-0005-0000-0000-000002130000}"/>
    <cellStyle name="Normal 11 3 3 4 2" xfId="11387" xr:uid="{00000000-0005-0000-0000-000003130000}"/>
    <cellStyle name="Normal 11 3 3 4 2 2" xfId="25679" xr:uid="{00000000-0005-0000-0000-000004130000}"/>
    <cellStyle name="Normal 11 3 3 4 2 2 2" xfId="54261" xr:uid="{00000000-0005-0000-0000-000005130000}"/>
    <cellStyle name="Normal 11 3 3 4 2 3" xfId="39972" xr:uid="{00000000-0005-0000-0000-000006130000}"/>
    <cellStyle name="Normal 11 3 3 4 3" xfId="18535" xr:uid="{00000000-0005-0000-0000-000007130000}"/>
    <cellStyle name="Normal 11 3 3 4 3 2" xfId="47117" xr:uid="{00000000-0005-0000-0000-000008130000}"/>
    <cellStyle name="Normal 11 3 3 4 4" xfId="32828" xr:uid="{00000000-0005-0000-0000-000009130000}"/>
    <cellStyle name="Normal 11 3 3 5" xfId="7816" xr:uid="{00000000-0005-0000-0000-00000A130000}"/>
    <cellStyle name="Normal 11 3 3 5 2" xfId="22108" xr:uid="{00000000-0005-0000-0000-00000B130000}"/>
    <cellStyle name="Normal 11 3 3 5 2 2" xfId="50690" xr:uid="{00000000-0005-0000-0000-00000C130000}"/>
    <cellStyle name="Normal 11 3 3 5 3" xfId="36401" xr:uid="{00000000-0005-0000-0000-00000D130000}"/>
    <cellStyle name="Normal 11 3 3 6" xfId="14964" xr:uid="{00000000-0005-0000-0000-00000E130000}"/>
    <cellStyle name="Normal 11 3 3 6 2" xfId="43546" xr:uid="{00000000-0005-0000-0000-00000F130000}"/>
    <cellStyle name="Normal 11 3 3 7" xfId="29257" xr:uid="{00000000-0005-0000-0000-000010130000}"/>
    <cellStyle name="Normal 11 3 4" xfId="1095" xr:uid="{00000000-0005-0000-0000-000011130000}"/>
    <cellStyle name="Normal 11 3 4 2" xfId="1987" xr:uid="{00000000-0005-0000-0000-000012130000}"/>
    <cellStyle name="Normal 11 3 4 2 2" xfId="5561" xr:uid="{00000000-0005-0000-0000-000013130000}"/>
    <cellStyle name="Normal 11 3 4 2 2 2" xfId="12719" xr:uid="{00000000-0005-0000-0000-000014130000}"/>
    <cellStyle name="Normal 11 3 4 2 2 2 2" xfId="27011" xr:uid="{00000000-0005-0000-0000-000015130000}"/>
    <cellStyle name="Normal 11 3 4 2 2 2 2 2" xfId="55593" xr:uid="{00000000-0005-0000-0000-000016130000}"/>
    <cellStyle name="Normal 11 3 4 2 2 2 3" xfId="41304" xr:uid="{00000000-0005-0000-0000-000017130000}"/>
    <cellStyle name="Normal 11 3 4 2 2 3" xfId="19867" xr:uid="{00000000-0005-0000-0000-000018130000}"/>
    <cellStyle name="Normal 11 3 4 2 2 3 2" xfId="48449" xr:uid="{00000000-0005-0000-0000-000019130000}"/>
    <cellStyle name="Normal 11 3 4 2 2 4" xfId="34160" xr:uid="{00000000-0005-0000-0000-00001A130000}"/>
    <cellStyle name="Normal 11 3 4 2 3" xfId="9148" xr:uid="{00000000-0005-0000-0000-00001B130000}"/>
    <cellStyle name="Normal 11 3 4 2 3 2" xfId="23440" xr:uid="{00000000-0005-0000-0000-00001C130000}"/>
    <cellStyle name="Normal 11 3 4 2 3 2 2" xfId="52022" xr:uid="{00000000-0005-0000-0000-00001D130000}"/>
    <cellStyle name="Normal 11 3 4 2 3 3" xfId="37733" xr:uid="{00000000-0005-0000-0000-00001E130000}"/>
    <cellStyle name="Normal 11 3 4 2 4" xfId="16296" xr:uid="{00000000-0005-0000-0000-00001F130000}"/>
    <cellStyle name="Normal 11 3 4 2 4 2" xfId="44878" xr:uid="{00000000-0005-0000-0000-000020130000}"/>
    <cellStyle name="Normal 11 3 4 2 5" xfId="30589" xr:uid="{00000000-0005-0000-0000-000021130000}"/>
    <cellStyle name="Normal 11 3 4 3" xfId="4676" xr:uid="{00000000-0005-0000-0000-000022130000}"/>
    <cellStyle name="Normal 11 3 4 3 2" xfId="11834" xr:uid="{00000000-0005-0000-0000-000023130000}"/>
    <cellStyle name="Normal 11 3 4 3 2 2" xfId="26126" xr:uid="{00000000-0005-0000-0000-000024130000}"/>
    <cellStyle name="Normal 11 3 4 3 2 2 2" xfId="54708" xr:uid="{00000000-0005-0000-0000-000025130000}"/>
    <cellStyle name="Normal 11 3 4 3 2 3" xfId="40419" xr:uid="{00000000-0005-0000-0000-000026130000}"/>
    <cellStyle name="Normal 11 3 4 3 3" xfId="18982" xr:uid="{00000000-0005-0000-0000-000027130000}"/>
    <cellStyle name="Normal 11 3 4 3 3 2" xfId="47564" xr:uid="{00000000-0005-0000-0000-000028130000}"/>
    <cellStyle name="Normal 11 3 4 3 4" xfId="33275" xr:uid="{00000000-0005-0000-0000-000029130000}"/>
    <cellStyle name="Normal 11 3 4 4" xfId="8263" xr:uid="{00000000-0005-0000-0000-00002A130000}"/>
    <cellStyle name="Normal 11 3 4 4 2" xfId="22555" xr:uid="{00000000-0005-0000-0000-00002B130000}"/>
    <cellStyle name="Normal 11 3 4 4 2 2" xfId="51137" xr:uid="{00000000-0005-0000-0000-00002C130000}"/>
    <cellStyle name="Normal 11 3 4 4 3" xfId="36848" xr:uid="{00000000-0005-0000-0000-00002D130000}"/>
    <cellStyle name="Normal 11 3 4 5" xfId="15411" xr:uid="{00000000-0005-0000-0000-00002E130000}"/>
    <cellStyle name="Normal 11 3 4 5 2" xfId="43993" xr:uid="{00000000-0005-0000-0000-00002F130000}"/>
    <cellStyle name="Normal 11 3 4 6" xfId="29704" xr:uid="{00000000-0005-0000-0000-000030130000}"/>
    <cellStyle name="Normal 11 3 5" xfId="1980" xr:uid="{00000000-0005-0000-0000-000031130000}"/>
    <cellStyle name="Normal 11 3 5 2" xfId="5554" xr:uid="{00000000-0005-0000-0000-000032130000}"/>
    <cellStyle name="Normal 11 3 5 2 2" xfId="12712" xr:uid="{00000000-0005-0000-0000-000033130000}"/>
    <cellStyle name="Normal 11 3 5 2 2 2" xfId="27004" xr:uid="{00000000-0005-0000-0000-000034130000}"/>
    <cellStyle name="Normal 11 3 5 2 2 2 2" xfId="55586" xr:uid="{00000000-0005-0000-0000-000035130000}"/>
    <cellStyle name="Normal 11 3 5 2 2 3" xfId="41297" xr:uid="{00000000-0005-0000-0000-000036130000}"/>
    <cellStyle name="Normal 11 3 5 2 3" xfId="19860" xr:uid="{00000000-0005-0000-0000-000037130000}"/>
    <cellStyle name="Normal 11 3 5 2 3 2" xfId="48442" xr:uid="{00000000-0005-0000-0000-000038130000}"/>
    <cellStyle name="Normal 11 3 5 2 4" xfId="34153" xr:uid="{00000000-0005-0000-0000-000039130000}"/>
    <cellStyle name="Normal 11 3 5 3" xfId="9141" xr:uid="{00000000-0005-0000-0000-00003A130000}"/>
    <cellStyle name="Normal 11 3 5 3 2" xfId="23433" xr:uid="{00000000-0005-0000-0000-00003B130000}"/>
    <cellStyle name="Normal 11 3 5 3 2 2" xfId="52015" xr:uid="{00000000-0005-0000-0000-00003C130000}"/>
    <cellStyle name="Normal 11 3 5 3 3" xfId="37726" xr:uid="{00000000-0005-0000-0000-00003D130000}"/>
    <cellStyle name="Normal 11 3 5 4" xfId="16289" xr:uid="{00000000-0005-0000-0000-00003E130000}"/>
    <cellStyle name="Normal 11 3 5 4 2" xfId="44871" xr:uid="{00000000-0005-0000-0000-00003F130000}"/>
    <cellStyle name="Normal 11 3 5 5" xfId="30582" xr:uid="{00000000-0005-0000-0000-000040130000}"/>
    <cellStyle name="Normal 11 3 6" xfId="3782" xr:uid="{00000000-0005-0000-0000-000041130000}"/>
    <cellStyle name="Normal 11 3 6 2" xfId="10941" xr:uid="{00000000-0005-0000-0000-000042130000}"/>
    <cellStyle name="Normal 11 3 6 2 2" xfId="25233" xr:uid="{00000000-0005-0000-0000-000043130000}"/>
    <cellStyle name="Normal 11 3 6 2 2 2" xfId="53815" xr:uid="{00000000-0005-0000-0000-000044130000}"/>
    <cellStyle name="Normal 11 3 6 2 3" xfId="39526" xr:uid="{00000000-0005-0000-0000-000045130000}"/>
    <cellStyle name="Normal 11 3 6 3" xfId="18089" xr:uid="{00000000-0005-0000-0000-000046130000}"/>
    <cellStyle name="Normal 11 3 6 3 2" xfId="46671" xr:uid="{00000000-0005-0000-0000-000047130000}"/>
    <cellStyle name="Normal 11 3 6 4" xfId="32382" xr:uid="{00000000-0005-0000-0000-000048130000}"/>
    <cellStyle name="Normal 11 3 7" xfId="7370" xr:uid="{00000000-0005-0000-0000-000049130000}"/>
    <cellStyle name="Normal 11 3 7 2" xfId="21662" xr:uid="{00000000-0005-0000-0000-00004A130000}"/>
    <cellStyle name="Normal 11 3 7 2 2" xfId="50244" xr:uid="{00000000-0005-0000-0000-00004B130000}"/>
    <cellStyle name="Normal 11 3 7 3" xfId="35955" xr:uid="{00000000-0005-0000-0000-00004C130000}"/>
    <cellStyle name="Normal 11 3 8" xfId="14517" xr:uid="{00000000-0005-0000-0000-00004D130000}"/>
    <cellStyle name="Normal 11 3 8 2" xfId="43100" xr:uid="{00000000-0005-0000-0000-00004E130000}"/>
    <cellStyle name="Normal 11 3 9" xfId="28810" xr:uid="{00000000-0005-0000-0000-00004F130000}"/>
    <cellStyle name="Normal 11 4" xfId="304" xr:uid="{00000000-0005-0000-0000-000050130000}"/>
    <cellStyle name="Normal 11 4 2" xfId="756" xr:uid="{00000000-0005-0000-0000-000051130000}"/>
    <cellStyle name="Normal 11 4 2 2" xfId="1653" xr:uid="{00000000-0005-0000-0000-000052130000}"/>
    <cellStyle name="Normal 11 4 2 2 2" xfId="1990" xr:uid="{00000000-0005-0000-0000-000053130000}"/>
    <cellStyle name="Normal 11 4 2 2 2 2" xfId="5564" xr:uid="{00000000-0005-0000-0000-000054130000}"/>
    <cellStyle name="Normal 11 4 2 2 2 2 2" xfId="12722" xr:uid="{00000000-0005-0000-0000-000055130000}"/>
    <cellStyle name="Normal 11 4 2 2 2 2 2 2" xfId="27014" xr:uid="{00000000-0005-0000-0000-000056130000}"/>
    <cellStyle name="Normal 11 4 2 2 2 2 2 2 2" xfId="55596" xr:uid="{00000000-0005-0000-0000-000057130000}"/>
    <cellStyle name="Normal 11 4 2 2 2 2 2 3" xfId="41307" xr:uid="{00000000-0005-0000-0000-000058130000}"/>
    <cellStyle name="Normal 11 4 2 2 2 2 3" xfId="19870" xr:uid="{00000000-0005-0000-0000-000059130000}"/>
    <cellStyle name="Normal 11 4 2 2 2 2 3 2" xfId="48452" xr:uid="{00000000-0005-0000-0000-00005A130000}"/>
    <cellStyle name="Normal 11 4 2 2 2 2 4" xfId="34163" xr:uid="{00000000-0005-0000-0000-00005B130000}"/>
    <cellStyle name="Normal 11 4 2 2 2 3" xfId="9151" xr:uid="{00000000-0005-0000-0000-00005C130000}"/>
    <cellStyle name="Normal 11 4 2 2 2 3 2" xfId="23443" xr:uid="{00000000-0005-0000-0000-00005D130000}"/>
    <cellStyle name="Normal 11 4 2 2 2 3 2 2" xfId="52025" xr:uid="{00000000-0005-0000-0000-00005E130000}"/>
    <cellStyle name="Normal 11 4 2 2 2 3 3" xfId="37736" xr:uid="{00000000-0005-0000-0000-00005F130000}"/>
    <cellStyle name="Normal 11 4 2 2 2 4" xfId="16299" xr:uid="{00000000-0005-0000-0000-000060130000}"/>
    <cellStyle name="Normal 11 4 2 2 2 4 2" xfId="44881" xr:uid="{00000000-0005-0000-0000-000061130000}"/>
    <cellStyle name="Normal 11 4 2 2 2 5" xfId="30592" xr:uid="{00000000-0005-0000-0000-000062130000}"/>
    <cellStyle name="Normal 11 4 2 2 3" xfId="5233" xr:uid="{00000000-0005-0000-0000-000063130000}"/>
    <cellStyle name="Normal 11 4 2 2 3 2" xfId="12391" xr:uid="{00000000-0005-0000-0000-000064130000}"/>
    <cellStyle name="Normal 11 4 2 2 3 2 2" xfId="26683" xr:uid="{00000000-0005-0000-0000-000065130000}"/>
    <cellStyle name="Normal 11 4 2 2 3 2 2 2" xfId="55265" xr:uid="{00000000-0005-0000-0000-000066130000}"/>
    <cellStyle name="Normal 11 4 2 2 3 2 3" xfId="40976" xr:uid="{00000000-0005-0000-0000-000067130000}"/>
    <cellStyle name="Normal 11 4 2 2 3 3" xfId="19539" xr:uid="{00000000-0005-0000-0000-000068130000}"/>
    <cellStyle name="Normal 11 4 2 2 3 3 2" xfId="48121" xr:uid="{00000000-0005-0000-0000-000069130000}"/>
    <cellStyle name="Normal 11 4 2 2 3 4" xfId="33832" xr:uid="{00000000-0005-0000-0000-00006A130000}"/>
    <cellStyle name="Normal 11 4 2 2 4" xfId="8820" xr:uid="{00000000-0005-0000-0000-00006B130000}"/>
    <cellStyle name="Normal 11 4 2 2 4 2" xfId="23112" xr:uid="{00000000-0005-0000-0000-00006C130000}"/>
    <cellStyle name="Normal 11 4 2 2 4 2 2" xfId="51694" xr:uid="{00000000-0005-0000-0000-00006D130000}"/>
    <cellStyle name="Normal 11 4 2 2 4 3" xfId="37405" xr:uid="{00000000-0005-0000-0000-00006E130000}"/>
    <cellStyle name="Normal 11 4 2 2 5" xfId="15968" xr:uid="{00000000-0005-0000-0000-00006F130000}"/>
    <cellStyle name="Normal 11 4 2 2 5 2" xfId="44550" xr:uid="{00000000-0005-0000-0000-000070130000}"/>
    <cellStyle name="Normal 11 4 2 2 6" xfId="30261" xr:uid="{00000000-0005-0000-0000-000071130000}"/>
    <cellStyle name="Normal 11 4 2 3" xfId="1989" xr:uid="{00000000-0005-0000-0000-000072130000}"/>
    <cellStyle name="Normal 11 4 2 3 2" xfId="5563" xr:uid="{00000000-0005-0000-0000-000073130000}"/>
    <cellStyle name="Normal 11 4 2 3 2 2" xfId="12721" xr:uid="{00000000-0005-0000-0000-000074130000}"/>
    <cellStyle name="Normal 11 4 2 3 2 2 2" xfId="27013" xr:uid="{00000000-0005-0000-0000-000075130000}"/>
    <cellStyle name="Normal 11 4 2 3 2 2 2 2" xfId="55595" xr:uid="{00000000-0005-0000-0000-000076130000}"/>
    <cellStyle name="Normal 11 4 2 3 2 2 3" xfId="41306" xr:uid="{00000000-0005-0000-0000-000077130000}"/>
    <cellStyle name="Normal 11 4 2 3 2 3" xfId="19869" xr:uid="{00000000-0005-0000-0000-000078130000}"/>
    <cellStyle name="Normal 11 4 2 3 2 3 2" xfId="48451" xr:uid="{00000000-0005-0000-0000-000079130000}"/>
    <cellStyle name="Normal 11 4 2 3 2 4" xfId="34162" xr:uid="{00000000-0005-0000-0000-00007A130000}"/>
    <cellStyle name="Normal 11 4 2 3 3" xfId="9150" xr:uid="{00000000-0005-0000-0000-00007B130000}"/>
    <cellStyle name="Normal 11 4 2 3 3 2" xfId="23442" xr:uid="{00000000-0005-0000-0000-00007C130000}"/>
    <cellStyle name="Normal 11 4 2 3 3 2 2" xfId="52024" xr:uid="{00000000-0005-0000-0000-00007D130000}"/>
    <cellStyle name="Normal 11 4 2 3 3 3" xfId="37735" xr:uid="{00000000-0005-0000-0000-00007E130000}"/>
    <cellStyle name="Normal 11 4 2 3 4" xfId="16298" xr:uid="{00000000-0005-0000-0000-00007F130000}"/>
    <cellStyle name="Normal 11 4 2 3 4 2" xfId="44880" xr:uid="{00000000-0005-0000-0000-000080130000}"/>
    <cellStyle name="Normal 11 4 2 3 5" xfId="30591" xr:uid="{00000000-0005-0000-0000-000081130000}"/>
    <cellStyle name="Normal 11 4 2 4" xfId="4340" xr:uid="{00000000-0005-0000-0000-000082130000}"/>
    <cellStyle name="Normal 11 4 2 4 2" xfId="11498" xr:uid="{00000000-0005-0000-0000-000083130000}"/>
    <cellStyle name="Normal 11 4 2 4 2 2" xfId="25790" xr:uid="{00000000-0005-0000-0000-000084130000}"/>
    <cellStyle name="Normal 11 4 2 4 2 2 2" xfId="54372" xr:uid="{00000000-0005-0000-0000-000085130000}"/>
    <cellStyle name="Normal 11 4 2 4 2 3" xfId="40083" xr:uid="{00000000-0005-0000-0000-000086130000}"/>
    <cellStyle name="Normal 11 4 2 4 3" xfId="18646" xr:uid="{00000000-0005-0000-0000-000087130000}"/>
    <cellStyle name="Normal 11 4 2 4 3 2" xfId="47228" xr:uid="{00000000-0005-0000-0000-000088130000}"/>
    <cellStyle name="Normal 11 4 2 4 4" xfId="32939" xr:uid="{00000000-0005-0000-0000-000089130000}"/>
    <cellStyle name="Normal 11 4 2 5" xfId="7927" xr:uid="{00000000-0005-0000-0000-00008A130000}"/>
    <cellStyle name="Normal 11 4 2 5 2" xfId="22219" xr:uid="{00000000-0005-0000-0000-00008B130000}"/>
    <cellStyle name="Normal 11 4 2 5 2 2" xfId="50801" xr:uid="{00000000-0005-0000-0000-00008C130000}"/>
    <cellStyle name="Normal 11 4 2 5 3" xfId="36512" xr:uid="{00000000-0005-0000-0000-00008D130000}"/>
    <cellStyle name="Normal 11 4 2 6" xfId="15075" xr:uid="{00000000-0005-0000-0000-00008E130000}"/>
    <cellStyle name="Normal 11 4 2 6 2" xfId="43657" xr:uid="{00000000-0005-0000-0000-00008F130000}"/>
    <cellStyle name="Normal 11 4 2 7" xfId="29368" xr:uid="{00000000-0005-0000-0000-000090130000}"/>
    <cellStyle name="Normal 11 4 3" xfId="1206" xr:uid="{00000000-0005-0000-0000-000091130000}"/>
    <cellStyle name="Normal 11 4 3 2" xfId="1991" xr:uid="{00000000-0005-0000-0000-000092130000}"/>
    <cellStyle name="Normal 11 4 3 2 2" xfId="5565" xr:uid="{00000000-0005-0000-0000-000093130000}"/>
    <cellStyle name="Normal 11 4 3 2 2 2" xfId="12723" xr:uid="{00000000-0005-0000-0000-000094130000}"/>
    <cellStyle name="Normal 11 4 3 2 2 2 2" xfId="27015" xr:uid="{00000000-0005-0000-0000-000095130000}"/>
    <cellStyle name="Normal 11 4 3 2 2 2 2 2" xfId="55597" xr:uid="{00000000-0005-0000-0000-000096130000}"/>
    <cellStyle name="Normal 11 4 3 2 2 2 3" xfId="41308" xr:uid="{00000000-0005-0000-0000-000097130000}"/>
    <cellStyle name="Normal 11 4 3 2 2 3" xfId="19871" xr:uid="{00000000-0005-0000-0000-000098130000}"/>
    <cellStyle name="Normal 11 4 3 2 2 3 2" xfId="48453" xr:uid="{00000000-0005-0000-0000-000099130000}"/>
    <cellStyle name="Normal 11 4 3 2 2 4" xfId="34164" xr:uid="{00000000-0005-0000-0000-00009A130000}"/>
    <cellStyle name="Normal 11 4 3 2 3" xfId="9152" xr:uid="{00000000-0005-0000-0000-00009B130000}"/>
    <cellStyle name="Normal 11 4 3 2 3 2" xfId="23444" xr:uid="{00000000-0005-0000-0000-00009C130000}"/>
    <cellStyle name="Normal 11 4 3 2 3 2 2" xfId="52026" xr:uid="{00000000-0005-0000-0000-00009D130000}"/>
    <cellStyle name="Normal 11 4 3 2 3 3" xfId="37737" xr:uid="{00000000-0005-0000-0000-00009E130000}"/>
    <cellStyle name="Normal 11 4 3 2 4" xfId="16300" xr:uid="{00000000-0005-0000-0000-00009F130000}"/>
    <cellStyle name="Normal 11 4 3 2 4 2" xfId="44882" xr:uid="{00000000-0005-0000-0000-0000A0130000}"/>
    <cellStyle name="Normal 11 4 3 2 5" xfId="30593" xr:uid="{00000000-0005-0000-0000-0000A1130000}"/>
    <cellStyle name="Normal 11 4 3 3" xfId="4787" xr:uid="{00000000-0005-0000-0000-0000A2130000}"/>
    <cellStyle name="Normal 11 4 3 3 2" xfId="11945" xr:uid="{00000000-0005-0000-0000-0000A3130000}"/>
    <cellStyle name="Normal 11 4 3 3 2 2" xfId="26237" xr:uid="{00000000-0005-0000-0000-0000A4130000}"/>
    <cellStyle name="Normal 11 4 3 3 2 2 2" xfId="54819" xr:uid="{00000000-0005-0000-0000-0000A5130000}"/>
    <cellStyle name="Normal 11 4 3 3 2 3" xfId="40530" xr:uid="{00000000-0005-0000-0000-0000A6130000}"/>
    <cellStyle name="Normal 11 4 3 3 3" xfId="19093" xr:uid="{00000000-0005-0000-0000-0000A7130000}"/>
    <cellStyle name="Normal 11 4 3 3 3 2" xfId="47675" xr:uid="{00000000-0005-0000-0000-0000A8130000}"/>
    <cellStyle name="Normal 11 4 3 3 4" xfId="33386" xr:uid="{00000000-0005-0000-0000-0000A9130000}"/>
    <cellStyle name="Normal 11 4 3 4" xfId="8374" xr:uid="{00000000-0005-0000-0000-0000AA130000}"/>
    <cellStyle name="Normal 11 4 3 4 2" xfId="22666" xr:uid="{00000000-0005-0000-0000-0000AB130000}"/>
    <cellStyle name="Normal 11 4 3 4 2 2" xfId="51248" xr:uid="{00000000-0005-0000-0000-0000AC130000}"/>
    <cellStyle name="Normal 11 4 3 4 3" xfId="36959" xr:uid="{00000000-0005-0000-0000-0000AD130000}"/>
    <cellStyle name="Normal 11 4 3 5" xfId="15522" xr:uid="{00000000-0005-0000-0000-0000AE130000}"/>
    <cellStyle name="Normal 11 4 3 5 2" xfId="44104" xr:uid="{00000000-0005-0000-0000-0000AF130000}"/>
    <cellStyle name="Normal 11 4 3 6" xfId="29815" xr:uid="{00000000-0005-0000-0000-0000B0130000}"/>
    <cellStyle name="Normal 11 4 4" xfId="1988" xr:uid="{00000000-0005-0000-0000-0000B1130000}"/>
    <cellStyle name="Normal 11 4 4 2" xfId="5562" xr:uid="{00000000-0005-0000-0000-0000B2130000}"/>
    <cellStyle name="Normal 11 4 4 2 2" xfId="12720" xr:uid="{00000000-0005-0000-0000-0000B3130000}"/>
    <cellStyle name="Normal 11 4 4 2 2 2" xfId="27012" xr:uid="{00000000-0005-0000-0000-0000B4130000}"/>
    <cellStyle name="Normal 11 4 4 2 2 2 2" xfId="55594" xr:uid="{00000000-0005-0000-0000-0000B5130000}"/>
    <cellStyle name="Normal 11 4 4 2 2 3" xfId="41305" xr:uid="{00000000-0005-0000-0000-0000B6130000}"/>
    <cellStyle name="Normal 11 4 4 2 3" xfId="19868" xr:uid="{00000000-0005-0000-0000-0000B7130000}"/>
    <cellStyle name="Normal 11 4 4 2 3 2" xfId="48450" xr:uid="{00000000-0005-0000-0000-0000B8130000}"/>
    <cellStyle name="Normal 11 4 4 2 4" xfId="34161" xr:uid="{00000000-0005-0000-0000-0000B9130000}"/>
    <cellStyle name="Normal 11 4 4 3" xfId="9149" xr:uid="{00000000-0005-0000-0000-0000BA130000}"/>
    <cellStyle name="Normal 11 4 4 3 2" xfId="23441" xr:uid="{00000000-0005-0000-0000-0000BB130000}"/>
    <cellStyle name="Normal 11 4 4 3 2 2" xfId="52023" xr:uid="{00000000-0005-0000-0000-0000BC130000}"/>
    <cellStyle name="Normal 11 4 4 3 3" xfId="37734" xr:uid="{00000000-0005-0000-0000-0000BD130000}"/>
    <cellStyle name="Normal 11 4 4 4" xfId="16297" xr:uid="{00000000-0005-0000-0000-0000BE130000}"/>
    <cellStyle name="Normal 11 4 4 4 2" xfId="44879" xr:uid="{00000000-0005-0000-0000-0000BF130000}"/>
    <cellStyle name="Normal 11 4 4 5" xfId="30590" xr:uid="{00000000-0005-0000-0000-0000C0130000}"/>
    <cellStyle name="Normal 11 4 5" xfId="3893" xr:uid="{00000000-0005-0000-0000-0000C1130000}"/>
    <cellStyle name="Normal 11 4 5 2" xfId="11052" xr:uid="{00000000-0005-0000-0000-0000C2130000}"/>
    <cellStyle name="Normal 11 4 5 2 2" xfId="25344" xr:uid="{00000000-0005-0000-0000-0000C3130000}"/>
    <cellStyle name="Normal 11 4 5 2 2 2" xfId="53926" xr:uid="{00000000-0005-0000-0000-0000C4130000}"/>
    <cellStyle name="Normal 11 4 5 2 3" xfId="39637" xr:uid="{00000000-0005-0000-0000-0000C5130000}"/>
    <cellStyle name="Normal 11 4 5 3" xfId="18200" xr:uid="{00000000-0005-0000-0000-0000C6130000}"/>
    <cellStyle name="Normal 11 4 5 3 2" xfId="46782" xr:uid="{00000000-0005-0000-0000-0000C7130000}"/>
    <cellStyle name="Normal 11 4 5 4" xfId="32493" xr:uid="{00000000-0005-0000-0000-0000C8130000}"/>
    <cellStyle name="Normal 11 4 6" xfId="7481" xr:uid="{00000000-0005-0000-0000-0000C9130000}"/>
    <cellStyle name="Normal 11 4 6 2" xfId="21773" xr:uid="{00000000-0005-0000-0000-0000CA130000}"/>
    <cellStyle name="Normal 11 4 6 2 2" xfId="50355" xr:uid="{00000000-0005-0000-0000-0000CB130000}"/>
    <cellStyle name="Normal 11 4 6 3" xfId="36066" xr:uid="{00000000-0005-0000-0000-0000CC130000}"/>
    <cellStyle name="Normal 11 4 7" xfId="14628" xr:uid="{00000000-0005-0000-0000-0000CD130000}"/>
    <cellStyle name="Normal 11 4 7 2" xfId="43211" xr:uid="{00000000-0005-0000-0000-0000CE130000}"/>
    <cellStyle name="Normal 11 4 8" xfId="28921" xr:uid="{00000000-0005-0000-0000-0000CF130000}"/>
    <cellStyle name="Normal 11 5" xfId="533" xr:uid="{00000000-0005-0000-0000-0000D0130000}"/>
    <cellStyle name="Normal 11 5 2" xfId="1430" xr:uid="{00000000-0005-0000-0000-0000D1130000}"/>
    <cellStyle name="Normal 11 5 2 2" xfId="1993" xr:uid="{00000000-0005-0000-0000-0000D2130000}"/>
    <cellStyle name="Normal 11 5 2 2 2" xfId="5567" xr:uid="{00000000-0005-0000-0000-0000D3130000}"/>
    <cellStyle name="Normal 11 5 2 2 2 2" xfId="12725" xr:uid="{00000000-0005-0000-0000-0000D4130000}"/>
    <cellStyle name="Normal 11 5 2 2 2 2 2" xfId="27017" xr:uid="{00000000-0005-0000-0000-0000D5130000}"/>
    <cellStyle name="Normal 11 5 2 2 2 2 2 2" xfId="55599" xr:uid="{00000000-0005-0000-0000-0000D6130000}"/>
    <cellStyle name="Normal 11 5 2 2 2 2 3" xfId="41310" xr:uid="{00000000-0005-0000-0000-0000D7130000}"/>
    <cellStyle name="Normal 11 5 2 2 2 3" xfId="19873" xr:uid="{00000000-0005-0000-0000-0000D8130000}"/>
    <cellStyle name="Normal 11 5 2 2 2 3 2" xfId="48455" xr:uid="{00000000-0005-0000-0000-0000D9130000}"/>
    <cellStyle name="Normal 11 5 2 2 2 4" xfId="34166" xr:uid="{00000000-0005-0000-0000-0000DA130000}"/>
    <cellStyle name="Normal 11 5 2 2 3" xfId="9154" xr:uid="{00000000-0005-0000-0000-0000DB130000}"/>
    <cellStyle name="Normal 11 5 2 2 3 2" xfId="23446" xr:uid="{00000000-0005-0000-0000-0000DC130000}"/>
    <cellStyle name="Normal 11 5 2 2 3 2 2" xfId="52028" xr:uid="{00000000-0005-0000-0000-0000DD130000}"/>
    <cellStyle name="Normal 11 5 2 2 3 3" xfId="37739" xr:uid="{00000000-0005-0000-0000-0000DE130000}"/>
    <cellStyle name="Normal 11 5 2 2 4" xfId="16302" xr:uid="{00000000-0005-0000-0000-0000DF130000}"/>
    <cellStyle name="Normal 11 5 2 2 4 2" xfId="44884" xr:uid="{00000000-0005-0000-0000-0000E0130000}"/>
    <cellStyle name="Normal 11 5 2 2 5" xfId="30595" xr:uid="{00000000-0005-0000-0000-0000E1130000}"/>
    <cellStyle name="Normal 11 5 2 3" xfId="5010" xr:uid="{00000000-0005-0000-0000-0000E2130000}"/>
    <cellStyle name="Normal 11 5 2 3 2" xfId="12168" xr:uid="{00000000-0005-0000-0000-0000E3130000}"/>
    <cellStyle name="Normal 11 5 2 3 2 2" xfId="26460" xr:uid="{00000000-0005-0000-0000-0000E4130000}"/>
    <cellStyle name="Normal 11 5 2 3 2 2 2" xfId="55042" xr:uid="{00000000-0005-0000-0000-0000E5130000}"/>
    <cellStyle name="Normal 11 5 2 3 2 3" xfId="40753" xr:uid="{00000000-0005-0000-0000-0000E6130000}"/>
    <cellStyle name="Normal 11 5 2 3 3" xfId="19316" xr:uid="{00000000-0005-0000-0000-0000E7130000}"/>
    <cellStyle name="Normal 11 5 2 3 3 2" xfId="47898" xr:uid="{00000000-0005-0000-0000-0000E8130000}"/>
    <cellStyle name="Normal 11 5 2 3 4" xfId="33609" xr:uid="{00000000-0005-0000-0000-0000E9130000}"/>
    <cellStyle name="Normal 11 5 2 4" xfId="8597" xr:uid="{00000000-0005-0000-0000-0000EA130000}"/>
    <cellStyle name="Normal 11 5 2 4 2" xfId="22889" xr:uid="{00000000-0005-0000-0000-0000EB130000}"/>
    <cellStyle name="Normal 11 5 2 4 2 2" xfId="51471" xr:uid="{00000000-0005-0000-0000-0000EC130000}"/>
    <cellStyle name="Normal 11 5 2 4 3" xfId="37182" xr:uid="{00000000-0005-0000-0000-0000ED130000}"/>
    <cellStyle name="Normal 11 5 2 5" xfId="15745" xr:uid="{00000000-0005-0000-0000-0000EE130000}"/>
    <cellStyle name="Normal 11 5 2 5 2" xfId="44327" xr:uid="{00000000-0005-0000-0000-0000EF130000}"/>
    <cellStyle name="Normal 11 5 2 6" xfId="30038" xr:uid="{00000000-0005-0000-0000-0000F0130000}"/>
    <cellStyle name="Normal 11 5 3" xfId="1992" xr:uid="{00000000-0005-0000-0000-0000F1130000}"/>
    <cellStyle name="Normal 11 5 3 2" xfId="5566" xr:uid="{00000000-0005-0000-0000-0000F2130000}"/>
    <cellStyle name="Normal 11 5 3 2 2" xfId="12724" xr:uid="{00000000-0005-0000-0000-0000F3130000}"/>
    <cellStyle name="Normal 11 5 3 2 2 2" xfId="27016" xr:uid="{00000000-0005-0000-0000-0000F4130000}"/>
    <cellStyle name="Normal 11 5 3 2 2 2 2" xfId="55598" xr:uid="{00000000-0005-0000-0000-0000F5130000}"/>
    <cellStyle name="Normal 11 5 3 2 2 3" xfId="41309" xr:uid="{00000000-0005-0000-0000-0000F6130000}"/>
    <cellStyle name="Normal 11 5 3 2 3" xfId="19872" xr:uid="{00000000-0005-0000-0000-0000F7130000}"/>
    <cellStyle name="Normal 11 5 3 2 3 2" xfId="48454" xr:uid="{00000000-0005-0000-0000-0000F8130000}"/>
    <cellStyle name="Normal 11 5 3 2 4" xfId="34165" xr:uid="{00000000-0005-0000-0000-0000F9130000}"/>
    <cellStyle name="Normal 11 5 3 3" xfId="9153" xr:uid="{00000000-0005-0000-0000-0000FA130000}"/>
    <cellStyle name="Normal 11 5 3 3 2" xfId="23445" xr:uid="{00000000-0005-0000-0000-0000FB130000}"/>
    <cellStyle name="Normal 11 5 3 3 2 2" xfId="52027" xr:uid="{00000000-0005-0000-0000-0000FC130000}"/>
    <cellStyle name="Normal 11 5 3 3 3" xfId="37738" xr:uid="{00000000-0005-0000-0000-0000FD130000}"/>
    <cellStyle name="Normal 11 5 3 4" xfId="16301" xr:uid="{00000000-0005-0000-0000-0000FE130000}"/>
    <cellStyle name="Normal 11 5 3 4 2" xfId="44883" xr:uid="{00000000-0005-0000-0000-0000FF130000}"/>
    <cellStyle name="Normal 11 5 3 5" xfId="30594" xr:uid="{00000000-0005-0000-0000-000000140000}"/>
    <cellStyle name="Normal 11 5 4" xfId="4117" xr:uid="{00000000-0005-0000-0000-000001140000}"/>
    <cellStyle name="Normal 11 5 4 2" xfId="11275" xr:uid="{00000000-0005-0000-0000-000002140000}"/>
    <cellStyle name="Normal 11 5 4 2 2" xfId="25567" xr:uid="{00000000-0005-0000-0000-000003140000}"/>
    <cellStyle name="Normal 11 5 4 2 2 2" xfId="54149" xr:uid="{00000000-0005-0000-0000-000004140000}"/>
    <cellStyle name="Normal 11 5 4 2 3" xfId="39860" xr:uid="{00000000-0005-0000-0000-000005140000}"/>
    <cellStyle name="Normal 11 5 4 3" xfId="18423" xr:uid="{00000000-0005-0000-0000-000006140000}"/>
    <cellStyle name="Normal 11 5 4 3 2" xfId="47005" xr:uid="{00000000-0005-0000-0000-000007140000}"/>
    <cellStyle name="Normal 11 5 4 4" xfId="32716" xr:uid="{00000000-0005-0000-0000-000008140000}"/>
    <cellStyle name="Normal 11 5 5" xfId="7704" xr:uid="{00000000-0005-0000-0000-000009140000}"/>
    <cellStyle name="Normal 11 5 5 2" xfId="21996" xr:uid="{00000000-0005-0000-0000-00000A140000}"/>
    <cellStyle name="Normal 11 5 5 2 2" xfId="50578" xr:uid="{00000000-0005-0000-0000-00000B140000}"/>
    <cellStyle name="Normal 11 5 5 3" xfId="36289" xr:uid="{00000000-0005-0000-0000-00000C140000}"/>
    <cellStyle name="Normal 11 5 6" xfId="14852" xr:uid="{00000000-0005-0000-0000-00000D140000}"/>
    <cellStyle name="Normal 11 5 6 2" xfId="43434" xr:uid="{00000000-0005-0000-0000-00000E140000}"/>
    <cellStyle name="Normal 11 5 7" xfId="29145" xr:uid="{00000000-0005-0000-0000-00000F140000}"/>
    <cellStyle name="Normal 11 6" xfId="982" xr:uid="{00000000-0005-0000-0000-000010140000}"/>
    <cellStyle name="Normal 11 6 2" xfId="1994" xr:uid="{00000000-0005-0000-0000-000011140000}"/>
    <cellStyle name="Normal 11 6 2 2" xfId="5568" xr:uid="{00000000-0005-0000-0000-000012140000}"/>
    <cellStyle name="Normal 11 6 2 2 2" xfId="12726" xr:uid="{00000000-0005-0000-0000-000013140000}"/>
    <cellStyle name="Normal 11 6 2 2 2 2" xfId="27018" xr:uid="{00000000-0005-0000-0000-000014140000}"/>
    <cellStyle name="Normal 11 6 2 2 2 2 2" xfId="55600" xr:uid="{00000000-0005-0000-0000-000015140000}"/>
    <cellStyle name="Normal 11 6 2 2 2 3" xfId="41311" xr:uid="{00000000-0005-0000-0000-000016140000}"/>
    <cellStyle name="Normal 11 6 2 2 3" xfId="19874" xr:uid="{00000000-0005-0000-0000-000017140000}"/>
    <cellStyle name="Normal 11 6 2 2 3 2" xfId="48456" xr:uid="{00000000-0005-0000-0000-000018140000}"/>
    <cellStyle name="Normal 11 6 2 2 4" xfId="34167" xr:uid="{00000000-0005-0000-0000-000019140000}"/>
    <cellStyle name="Normal 11 6 2 3" xfId="9155" xr:uid="{00000000-0005-0000-0000-00001A140000}"/>
    <cellStyle name="Normal 11 6 2 3 2" xfId="23447" xr:uid="{00000000-0005-0000-0000-00001B140000}"/>
    <cellStyle name="Normal 11 6 2 3 2 2" xfId="52029" xr:uid="{00000000-0005-0000-0000-00001C140000}"/>
    <cellStyle name="Normal 11 6 2 3 3" xfId="37740" xr:uid="{00000000-0005-0000-0000-00001D140000}"/>
    <cellStyle name="Normal 11 6 2 4" xfId="16303" xr:uid="{00000000-0005-0000-0000-00001E140000}"/>
    <cellStyle name="Normal 11 6 2 4 2" xfId="44885" xr:uid="{00000000-0005-0000-0000-00001F140000}"/>
    <cellStyle name="Normal 11 6 2 5" xfId="30596" xr:uid="{00000000-0005-0000-0000-000020140000}"/>
    <cellStyle name="Normal 11 6 3" xfId="4564" xr:uid="{00000000-0005-0000-0000-000021140000}"/>
    <cellStyle name="Normal 11 6 3 2" xfId="11722" xr:uid="{00000000-0005-0000-0000-000022140000}"/>
    <cellStyle name="Normal 11 6 3 2 2" xfId="26014" xr:uid="{00000000-0005-0000-0000-000023140000}"/>
    <cellStyle name="Normal 11 6 3 2 2 2" xfId="54596" xr:uid="{00000000-0005-0000-0000-000024140000}"/>
    <cellStyle name="Normal 11 6 3 2 3" xfId="40307" xr:uid="{00000000-0005-0000-0000-000025140000}"/>
    <cellStyle name="Normal 11 6 3 3" xfId="18870" xr:uid="{00000000-0005-0000-0000-000026140000}"/>
    <cellStyle name="Normal 11 6 3 3 2" xfId="47452" xr:uid="{00000000-0005-0000-0000-000027140000}"/>
    <cellStyle name="Normal 11 6 3 4" xfId="33163" xr:uid="{00000000-0005-0000-0000-000028140000}"/>
    <cellStyle name="Normal 11 6 4" xfId="8151" xr:uid="{00000000-0005-0000-0000-000029140000}"/>
    <cellStyle name="Normal 11 6 4 2" xfId="22443" xr:uid="{00000000-0005-0000-0000-00002A140000}"/>
    <cellStyle name="Normal 11 6 4 2 2" xfId="51025" xr:uid="{00000000-0005-0000-0000-00002B140000}"/>
    <cellStyle name="Normal 11 6 4 3" xfId="36736" xr:uid="{00000000-0005-0000-0000-00002C140000}"/>
    <cellStyle name="Normal 11 6 5" xfId="15299" xr:uid="{00000000-0005-0000-0000-00002D140000}"/>
    <cellStyle name="Normal 11 6 5 2" xfId="43881" xr:uid="{00000000-0005-0000-0000-00002E140000}"/>
    <cellStyle name="Normal 11 6 6" xfId="29592" xr:uid="{00000000-0005-0000-0000-00002F140000}"/>
    <cellStyle name="Normal 11 7" xfId="1963" xr:uid="{00000000-0005-0000-0000-000030140000}"/>
    <cellStyle name="Normal 11 7 2" xfId="5537" xr:uid="{00000000-0005-0000-0000-000031140000}"/>
    <cellStyle name="Normal 11 7 2 2" xfId="12695" xr:uid="{00000000-0005-0000-0000-000032140000}"/>
    <cellStyle name="Normal 11 7 2 2 2" xfId="26987" xr:uid="{00000000-0005-0000-0000-000033140000}"/>
    <cellStyle name="Normal 11 7 2 2 2 2" xfId="55569" xr:uid="{00000000-0005-0000-0000-000034140000}"/>
    <cellStyle name="Normal 11 7 2 2 3" xfId="41280" xr:uid="{00000000-0005-0000-0000-000035140000}"/>
    <cellStyle name="Normal 11 7 2 3" xfId="19843" xr:uid="{00000000-0005-0000-0000-000036140000}"/>
    <cellStyle name="Normal 11 7 2 3 2" xfId="48425" xr:uid="{00000000-0005-0000-0000-000037140000}"/>
    <cellStyle name="Normal 11 7 2 4" xfId="34136" xr:uid="{00000000-0005-0000-0000-000038140000}"/>
    <cellStyle name="Normal 11 7 3" xfId="9124" xr:uid="{00000000-0005-0000-0000-000039140000}"/>
    <cellStyle name="Normal 11 7 3 2" xfId="23416" xr:uid="{00000000-0005-0000-0000-00003A140000}"/>
    <cellStyle name="Normal 11 7 3 2 2" xfId="51998" xr:uid="{00000000-0005-0000-0000-00003B140000}"/>
    <cellStyle name="Normal 11 7 3 3" xfId="37709" xr:uid="{00000000-0005-0000-0000-00003C140000}"/>
    <cellStyle name="Normal 11 7 4" xfId="16272" xr:uid="{00000000-0005-0000-0000-00003D140000}"/>
    <cellStyle name="Normal 11 7 4 2" xfId="44854" xr:uid="{00000000-0005-0000-0000-00003E140000}"/>
    <cellStyle name="Normal 11 7 5" xfId="30565" xr:uid="{00000000-0005-0000-0000-00003F140000}"/>
    <cellStyle name="Normal 11 8" xfId="3669" xr:uid="{00000000-0005-0000-0000-000040140000}"/>
    <cellStyle name="Normal 11 8 2" xfId="10829" xr:uid="{00000000-0005-0000-0000-000041140000}"/>
    <cellStyle name="Normal 11 8 2 2" xfId="25121" xr:uid="{00000000-0005-0000-0000-000042140000}"/>
    <cellStyle name="Normal 11 8 2 2 2" xfId="53703" xr:uid="{00000000-0005-0000-0000-000043140000}"/>
    <cellStyle name="Normal 11 8 2 3" xfId="39414" xr:uid="{00000000-0005-0000-0000-000044140000}"/>
    <cellStyle name="Normal 11 8 3" xfId="17977" xr:uid="{00000000-0005-0000-0000-000045140000}"/>
    <cellStyle name="Normal 11 8 3 2" xfId="46559" xr:uid="{00000000-0005-0000-0000-000046140000}"/>
    <cellStyle name="Normal 11 8 4" xfId="32270" xr:uid="{00000000-0005-0000-0000-000047140000}"/>
    <cellStyle name="Normal 11 9" xfId="7258" xr:uid="{00000000-0005-0000-0000-000048140000}"/>
    <cellStyle name="Normal 11 9 2" xfId="21550" xr:uid="{00000000-0005-0000-0000-000049140000}"/>
    <cellStyle name="Normal 11 9 2 2" xfId="50132" xr:uid="{00000000-0005-0000-0000-00004A140000}"/>
    <cellStyle name="Normal 11 9 3" xfId="35843" xr:uid="{00000000-0005-0000-0000-00004B140000}"/>
    <cellStyle name="Normal 12" xfId="79" xr:uid="{00000000-0005-0000-0000-00004C140000}"/>
    <cellStyle name="Normal 12 10" xfId="14405" xr:uid="{00000000-0005-0000-0000-00004D140000}"/>
    <cellStyle name="Normal 12 10 2" xfId="42989" xr:uid="{00000000-0005-0000-0000-00004E140000}"/>
    <cellStyle name="Normal 12 11" xfId="28698" xr:uid="{00000000-0005-0000-0000-00004F140000}"/>
    <cellStyle name="Normal 12 2" xfId="85" xr:uid="{00000000-0005-0000-0000-000050140000}"/>
    <cellStyle name="Normal 12 2 10" xfId="28704" xr:uid="{00000000-0005-0000-0000-000051140000}"/>
    <cellStyle name="Normal 12 2 2" xfId="199" xr:uid="{00000000-0005-0000-0000-000052140000}"/>
    <cellStyle name="Normal 12 2 2 2" xfId="425" xr:uid="{00000000-0005-0000-0000-000053140000}"/>
    <cellStyle name="Normal 12 2 2 2 2" xfId="875" xr:uid="{00000000-0005-0000-0000-000054140000}"/>
    <cellStyle name="Normal 12 2 2 2 2 2" xfId="1772" xr:uid="{00000000-0005-0000-0000-000055140000}"/>
    <cellStyle name="Normal 12 2 2 2 2 2 2" xfId="2000" xr:uid="{00000000-0005-0000-0000-000056140000}"/>
    <cellStyle name="Normal 12 2 2 2 2 2 2 2" xfId="5574" xr:uid="{00000000-0005-0000-0000-000057140000}"/>
    <cellStyle name="Normal 12 2 2 2 2 2 2 2 2" xfId="12732" xr:uid="{00000000-0005-0000-0000-000058140000}"/>
    <cellStyle name="Normal 12 2 2 2 2 2 2 2 2 2" xfId="27024" xr:uid="{00000000-0005-0000-0000-000059140000}"/>
    <cellStyle name="Normal 12 2 2 2 2 2 2 2 2 2 2" xfId="55606" xr:uid="{00000000-0005-0000-0000-00005A140000}"/>
    <cellStyle name="Normal 12 2 2 2 2 2 2 2 2 3" xfId="41317" xr:uid="{00000000-0005-0000-0000-00005B140000}"/>
    <cellStyle name="Normal 12 2 2 2 2 2 2 2 3" xfId="19880" xr:uid="{00000000-0005-0000-0000-00005C140000}"/>
    <cellStyle name="Normal 12 2 2 2 2 2 2 2 3 2" xfId="48462" xr:uid="{00000000-0005-0000-0000-00005D140000}"/>
    <cellStyle name="Normal 12 2 2 2 2 2 2 2 4" xfId="34173" xr:uid="{00000000-0005-0000-0000-00005E140000}"/>
    <cellStyle name="Normal 12 2 2 2 2 2 2 3" xfId="9161" xr:uid="{00000000-0005-0000-0000-00005F140000}"/>
    <cellStyle name="Normal 12 2 2 2 2 2 2 3 2" xfId="23453" xr:uid="{00000000-0005-0000-0000-000060140000}"/>
    <cellStyle name="Normal 12 2 2 2 2 2 2 3 2 2" xfId="52035" xr:uid="{00000000-0005-0000-0000-000061140000}"/>
    <cellStyle name="Normal 12 2 2 2 2 2 2 3 3" xfId="37746" xr:uid="{00000000-0005-0000-0000-000062140000}"/>
    <cellStyle name="Normal 12 2 2 2 2 2 2 4" xfId="16309" xr:uid="{00000000-0005-0000-0000-000063140000}"/>
    <cellStyle name="Normal 12 2 2 2 2 2 2 4 2" xfId="44891" xr:uid="{00000000-0005-0000-0000-000064140000}"/>
    <cellStyle name="Normal 12 2 2 2 2 2 2 5" xfId="30602" xr:uid="{00000000-0005-0000-0000-000065140000}"/>
    <cellStyle name="Normal 12 2 2 2 2 2 3" xfId="5352" xr:uid="{00000000-0005-0000-0000-000066140000}"/>
    <cellStyle name="Normal 12 2 2 2 2 2 3 2" xfId="12510" xr:uid="{00000000-0005-0000-0000-000067140000}"/>
    <cellStyle name="Normal 12 2 2 2 2 2 3 2 2" xfId="26802" xr:uid="{00000000-0005-0000-0000-000068140000}"/>
    <cellStyle name="Normal 12 2 2 2 2 2 3 2 2 2" xfId="55384" xr:uid="{00000000-0005-0000-0000-000069140000}"/>
    <cellStyle name="Normal 12 2 2 2 2 2 3 2 3" xfId="41095" xr:uid="{00000000-0005-0000-0000-00006A140000}"/>
    <cellStyle name="Normal 12 2 2 2 2 2 3 3" xfId="19658" xr:uid="{00000000-0005-0000-0000-00006B140000}"/>
    <cellStyle name="Normal 12 2 2 2 2 2 3 3 2" xfId="48240" xr:uid="{00000000-0005-0000-0000-00006C140000}"/>
    <cellStyle name="Normal 12 2 2 2 2 2 3 4" xfId="33951" xr:uid="{00000000-0005-0000-0000-00006D140000}"/>
    <cellStyle name="Normal 12 2 2 2 2 2 4" xfId="8939" xr:uid="{00000000-0005-0000-0000-00006E140000}"/>
    <cellStyle name="Normal 12 2 2 2 2 2 4 2" xfId="23231" xr:uid="{00000000-0005-0000-0000-00006F140000}"/>
    <cellStyle name="Normal 12 2 2 2 2 2 4 2 2" xfId="51813" xr:uid="{00000000-0005-0000-0000-000070140000}"/>
    <cellStyle name="Normal 12 2 2 2 2 2 4 3" xfId="37524" xr:uid="{00000000-0005-0000-0000-000071140000}"/>
    <cellStyle name="Normal 12 2 2 2 2 2 5" xfId="16087" xr:uid="{00000000-0005-0000-0000-000072140000}"/>
    <cellStyle name="Normal 12 2 2 2 2 2 5 2" xfId="44669" xr:uid="{00000000-0005-0000-0000-000073140000}"/>
    <cellStyle name="Normal 12 2 2 2 2 2 6" xfId="30380" xr:uid="{00000000-0005-0000-0000-000074140000}"/>
    <cellStyle name="Normal 12 2 2 2 2 3" xfId="1999" xr:uid="{00000000-0005-0000-0000-000075140000}"/>
    <cellStyle name="Normal 12 2 2 2 2 3 2" xfId="5573" xr:uid="{00000000-0005-0000-0000-000076140000}"/>
    <cellStyle name="Normal 12 2 2 2 2 3 2 2" xfId="12731" xr:uid="{00000000-0005-0000-0000-000077140000}"/>
    <cellStyle name="Normal 12 2 2 2 2 3 2 2 2" xfId="27023" xr:uid="{00000000-0005-0000-0000-000078140000}"/>
    <cellStyle name="Normal 12 2 2 2 2 3 2 2 2 2" xfId="55605" xr:uid="{00000000-0005-0000-0000-000079140000}"/>
    <cellStyle name="Normal 12 2 2 2 2 3 2 2 3" xfId="41316" xr:uid="{00000000-0005-0000-0000-00007A140000}"/>
    <cellStyle name="Normal 12 2 2 2 2 3 2 3" xfId="19879" xr:uid="{00000000-0005-0000-0000-00007B140000}"/>
    <cellStyle name="Normal 12 2 2 2 2 3 2 3 2" xfId="48461" xr:uid="{00000000-0005-0000-0000-00007C140000}"/>
    <cellStyle name="Normal 12 2 2 2 2 3 2 4" xfId="34172" xr:uid="{00000000-0005-0000-0000-00007D140000}"/>
    <cellStyle name="Normal 12 2 2 2 2 3 3" xfId="9160" xr:uid="{00000000-0005-0000-0000-00007E140000}"/>
    <cellStyle name="Normal 12 2 2 2 2 3 3 2" xfId="23452" xr:uid="{00000000-0005-0000-0000-00007F140000}"/>
    <cellStyle name="Normal 12 2 2 2 2 3 3 2 2" xfId="52034" xr:uid="{00000000-0005-0000-0000-000080140000}"/>
    <cellStyle name="Normal 12 2 2 2 2 3 3 3" xfId="37745" xr:uid="{00000000-0005-0000-0000-000081140000}"/>
    <cellStyle name="Normal 12 2 2 2 2 3 4" xfId="16308" xr:uid="{00000000-0005-0000-0000-000082140000}"/>
    <cellStyle name="Normal 12 2 2 2 2 3 4 2" xfId="44890" xr:uid="{00000000-0005-0000-0000-000083140000}"/>
    <cellStyle name="Normal 12 2 2 2 2 3 5" xfId="30601" xr:uid="{00000000-0005-0000-0000-000084140000}"/>
    <cellStyle name="Normal 12 2 2 2 2 4" xfId="4459" xr:uid="{00000000-0005-0000-0000-000085140000}"/>
    <cellStyle name="Normal 12 2 2 2 2 4 2" xfId="11617" xr:uid="{00000000-0005-0000-0000-000086140000}"/>
    <cellStyle name="Normal 12 2 2 2 2 4 2 2" xfId="25909" xr:uid="{00000000-0005-0000-0000-000087140000}"/>
    <cellStyle name="Normal 12 2 2 2 2 4 2 2 2" xfId="54491" xr:uid="{00000000-0005-0000-0000-000088140000}"/>
    <cellStyle name="Normal 12 2 2 2 2 4 2 3" xfId="40202" xr:uid="{00000000-0005-0000-0000-000089140000}"/>
    <cellStyle name="Normal 12 2 2 2 2 4 3" xfId="18765" xr:uid="{00000000-0005-0000-0000-00008A140000}"/>
    <cellStyle name="Normal 12 2 2 2 2 4 3 2" xfId="47347" xr:uid="{00000000-0005-0000-0000-00008B140000}"/>
    <cellStyle name="Normal 12 2 2 2 2 4 4" xfId="33058" xr:uid="{00000000-0005-0000-0000-00008C140000}"/>
    <cellStyle name="Normal 12 2 2 2 2 5" xfId="8046" xr:uid="{00000000-0005-0000-0000-00008D140000}"/>
    <cellStyle name="Normal 12 2 2 2 2 5 2" xfId="22338" xr:uid="{00000000-0005-0000-0000-00008E140000}"/>
    <cellStyle name="Normal 12 2 2 2 2 5 2 2" xfId="50920" xr:uid="{00000000-0005-0000-0000-00008F140000}"/>
    <cellStyle name="Normal 12 2 2 2 2 5 3" xfId="36631" xr:uid="{00000000-0005-0000-0000-000090140000}"/>
    <cellStyle name="Normal 12 2 2 2 2 6" xfId="15194" xr:uid="{00000000-0005-0000-0000-000091140000}"/>
    <cellStyle name="Normal 12 2 2 2 2 6 2" xfId="43776" xr:uid="{00000000-0005-0000-0000-000092140000}"/>
    <cellStyle name="Normal 12 2 2 2 2 7" xfId="29487" xr:uid="{00000000-0005-0000-0000-000093140000}"/>
    <cellStyle name="Normal 12 2 2 2 3" xfId="1325" xr:uid="{00000000-0005-0000-0000-000094140000}"/>
    <cellStyle name="Normal 12 2 2 2 3 2" xfId="2001" xr:uid="{00000000-0005-0000-0000-000095140000}"/>
    <cellStyle name="Normal 12 2 2 2 3 2 2" xfId="5575" xr:uid="{00000000-0005-0000-0000-000096140000}"/>
    <cellStyle name="Normal 12 2 2 2 3 2 2 2" xfId="12733" xr:uid="{00000000-0005-0000-0000-000097140000}"/>
    <cellStyle name="Normal 12 2 2 2 3 2 2 2 2" xfId="27025" xr:uid="{00000000-0005-0000-0000-000098140000}"/>
    <cellStyle name="Normal 12 2 2 2 3 2 2 2 2 2" xfId="55607" xr:uid="{00000000-0005-0000-0000-000099140000}"/>
    <cellStyle name="Normal 12 2 2 2 3 2 2 2 3" xfId="41318" xr:uid="{00000000-0005-0000-0000-00009A140000}"/>
    <cellStyle name="Normal 12 2 2 2 3 2 2 3" xfId="19881" xr:uid="{00000000-0005-0000-0000-00009B140000}"/>
    <cellStyle name="Normal 12 2 2 2 3 2 2 3 2" xfId="48463" xr:uid="{00000000-0005-0000-0000-00009C140000}"/>
    <cellStyle name="Normal 12 2 2 2 3 2 2 4" xfId="34174" xr:uid="{00000000-0005-0000-0000-00009D140000}"/>
    <cellStyle name="Normal 12 2 2 2 3 2 3" xfId="9162" xr:uid="{00000000-0005-0000-0000-00009E140000}"/>
    <cellStyle name="Normal 12 2 2 2 3 2 3 2" xfId="23454" xr:uid="{00000000-0005-0000-0000-00009F140000}"/>
    <cellStyle name="Normal 12 2 2 2 3 2 3 2 2" xfId="52036" xr:uid="{00000000-0005-0000-0000-0000A0140000}"/>
    <cellStyle name="Normal 12 2 2 2 3 2 3 3" xfId="37747" xr:uid="{00000000-0005-0000-0000-0000A1140000}"/>
    <cellStyle name="Normal 12 2 2 2 3 2 4" xfId="16310" xr:uid="{00000000-0005-0000-0000-0000A2140000}"/>
    <cellStyle name="Normal 12 2 2 2 3 2 4 2" xfId="44892" xr:uid="{00000000-0005-0000-0000-0000A3140000}"/>
    <cellStyle name="Normal 12 2 2 2 3 2 5" xfId="30603" xr:uid="{00000000-0005-0000-0000-0000A4140000}"/>
    <cellStyle name="Normal 12 2 2 2 3 3" xfId="4906" xr:uid="{00000000-0005-0000-0000-0000A5140000}"/>
    <cellStyle name="Normal 12 2 2 2 3 3 2" xfId="12064" xr:uid="{00000000-0005-0000-0000-0000A6140000}"/>
    <cellStyle name="Normal 12 2 2 2 3 3 2 2" xfId="26356" xr:uid="{00000000-0005-0000-0000-0000A7140000}"/>
    <cellStyle name="Normal 12 2 2 2 3 3 2 2 2" xfId="54938" xr:uid="{00000000-0005-0000-0000-0000A8140000}"/>
    <cellStyle name="Normal 12 2 2 2 3 3 2 3" xfId="40649" xr:uid="{00000000-0005-0000-0000-0000A9140000}"/>
    <cellStyle name="Normal 12 2 2 2 3 3 3" xfId="19212" xr:uid="{00000000-0005-0000-0000-0000AA140000}"/>
    <cellStyle name="Normal 12 2 2 2 3 3 3 2" xfId="47794" xr:uid="{00000000-0005-0000-0000-0000AB140000}"/>
    <cellStyle name="Normal 12 2 2 2 3 3 4" xfId="33505" xr:uid="{00000000-0005-0000-0000-0000AC140000}"/>
    <cellStyle name="Normal 12 2 2 2 3 4" xfId="8493" xr:uid="{00000000-0005-0000-0000-0000AD140000}"/>
    <cellStyle name="Normal 12 2 2 2 3 4 2" xfId="22785" xr:uid="{00000000-0005-0000-0000-0000AE140000}"/>
    <cellStyle name="Normal 12 2 2 2 3 4 2 2" xfId="51367" xr:uid="{00000000-0005-0000-0000-0000AF140000}"/>
    <cellStyle name="Normal 12 2 2 2 3 4 3" xfId="37078" xr:uid="{00000000-0005-0000-0000-0000B0140000}"/>
    <cellStyle name="Normal 12 2 2 2 3 5" xfId="15641" xr:uid="{00000000-0005-0000-0000-0000B1140000}"/>
    <cellStyle name="Normal 12 2 2 2 3 5 2" xfId="44223" xr:uid="{00000000-0005-0000-0000-0000B2140000}"/>
    <cellStyle name="Normal 12 2 2 2 3 6" xfId="29934" xr:uid="{00000000-0005-0000-0000-0000B3140000}"/>
    <cellStyle name="Normal 12 2 2 2 4" xfId="1998" xr:uid="{00000000-0005-0000-0000-0000B4140000}"/>
    <cellStyle name="Normal 12 2 2 2 4 2" xfId="5572" xr:uid="{00000000-0005-0000-0000-0000B5140000}"/>
    <cellStyle name="Normal 12 2 2 2 4 2 2" xfId="12730" xr:uid="{00000000-0005-0000-0000-0000B6140000}"/>
    <cellStyle name="Normal 12 2 2 2 4 2 2 2" xfId="27022" xr:uid="{00000000-0005-0000-0000-0000B7140000}"/>
    <cellStyle name="Normal 12 2 2 2 4 2 2 2 2" xfId="55604" xr:uid="{00000000-0005-0000-0000-0000B8140000}"/>
    <cellStyle name="Normal 12 2 2 2 4 2 2 3" xfId="41315" xr:uid="{00000000-0005-0000-0000-0000B9140000}"/>
    <cellStyle name="Normal 12 2 2 2 4 2 3" xfId="19878" xr:uid="{00000000-0005-0000-0000-0000BA140000}"/>
    <cellStyle name="Normal 12 2 2 2 4 2 3 2" xfId="48460" xr:uid="{00000000-0005-0000-0000-0000BB140000}"/>
    <cellStyle name="Normal 12 2 2 2 4 2 4" xfId="34171" xr:uid="{00000000-0005-0000-0000-0000BC140000}"/>
    <cellStyle name="Normal 12 2 2 2 4 3" xfId="9159" xr:uid="{00000000-0005-0000-0000-0000BD140000}"/>
    <cellStyle name="Normal 12 2 2 2 4 3 2" xfId="23451" xr:uid="{00000000-0005-0000-0000-0000BE140000}"/>
    <cellStyle name="Normal 12 2 2 2 4 3 2 2" xfId="52033" xr:uid="{00000000-0005-0000-0000-0000BF140000}"/>
    <cellStyle name="Normal 12 2 2 2 4 3 3" xfId="37744" xr:uid="{00000000-0005-0000-0000-0000C0140000}"/>
    <cellStyle name="Normal 12 2 2 2 4 4" xfId="16307" xr:uid="{00000000-0005-0000-0000-0000C1140000}"/>
    <cellStyle name="Normal 12 2 2 2 4 4 2" xfId="44889" xr:uid="{00000000-0005-0000-0000-0000C2140000}"/>
    <cellStyle name="Normal 12 2 2 2 4 5" xfId="30600" xr:uid="{00000000-0005-0000-0000-0000C3140000}"/>
    <cellStyle name="Normal 12 2 2 2 5" xfId="4012" xr:uid="{00000000-0005-0000-0000-0000C4140000}"/>
    <cellStyle name="Normal 12 2 2 2 5 2" xfId="11171" xr:uid="{00000000-0005-0000-0000-0000C5140000}"/>
    <cellStyle name="Normal 12 2 2 2 5 2 2" xfId="25463" xr:uid="{00000000-0005-0000-0000-0000C6140000}"/>
    <cellStyle name="Normal 12 2 2 2 5 2 2 2" xfId="54045" xr:uid="{00000000-0005-0000-0000-0000C7140000}"/>
    <cellStyle name="Normal 12 2 2 2 5 2 3" xfId="39756" xr:uid="{00000000-0005-0000-0000-0000C8140000}"/>
    <cellStyle name="Normal 12 2 2 2 5 3" xfId="18319" xr:uid="{00000000-0005-0000-0000-0000C9140000}"/>
    <cellStyle name="Normal 12 2 2 2 5 3 2" xfId="46901" xr:uid="{00000000-0005-0000-0000-0000CA140000}"/>
    <cellStyle name="Normal 12 2 2 2 5 4" xfId="32612" xr:uid="{00000000-0005-0000-0000-0000CB140000}"/>
    <cellStyle name="Normal 12 2 2 2 6" xfId="7600" xr:uid="{00000000-0005-0000-0000-0000CC140000}"/>
    <cellStyle name="Normal 12 2 2 2 6 2" xfId="21892" xr:uid="{00000000-0005-0000-0000-0000CD140000}"/>
    <cellStyle name="Normal 12 2 2 2 6 2 2" xfId="50474" xr:uid="{00000000-0005-0000-0000-0000CE140000}"/>
    <cellStyle name="Normal 12 2 2 2 6 3" xfId="36185" xr:uid="{00000000-0005-0000-0000-0000CF140000}"/>
    <cellStyle name="Normal 12 2 2 2 7" xfId="14747" xr:uid="{00000000-0005-0000-0000-0000D0140000}"/>
    <cellStyle name="Normal 12 2 2 2 7 2" xfId="43330" xr:uid="{00000000-0005-0000-0000-0000D1140000}"/>
    <cellStyle name="Normal 12 2 2 2 8" xfId="29040" xr:uid="{00000000-0005-0000-0000-0000D2140000}"/>
    <cellStyle name="Normal 12 2 2 3" xfId="652" xr:uid="{00000000-0005-0000-0000-0000D3140000}"/>
    <cellStyle name="Normal 12 2 2 3 2" xfId="1549" xr:uid="{00000000-0005-0000-0000-0000D4140000}"/>
    <cellStyle name="Normal 12 2 2 3 2 2" xfId="2003" xr:uid="{00000000-0005-0000-0000-0000D5140000}"/>
    <cellStyle name="Normal 12 2 2 3 2 2 2" xfId="5577" xr:uid="{00000000-0005-0000-0000-0000D6140000}"/>
    <cellStyle name="Normal 12 2 2 3 2 2 2 2" xfId="12735" xr:uid="{00000000-0005-0000-0000-0000D7140000}"/>
    <cellStyle name="Normal 12 2 2 3 2 2 2 2 2" xfId="27027" xr:uid="{00000000-0005-0000-0000-0000D8140000}"/>
    <cellStyle name="Normal 12 2 2 3 2 2 2 2 2 2" xfId="55609" xr:uid="{00000000-0005-0000-0000-0000D9140000}"/>
    <cellStyle name="Normal 12 2 2 3 2 2 2 2 3" xfId="41320" xr:uid="{00000000-0005-0000-0000-0000DA140000}"/>
    <cellStyle name="Normal 12 2 2 3 2 2 2 3" xfId="19883" xr:uid="{00000000-0005-0000-0000-0000DB140000}"/>
    <cellStyle name="Normal 12 2 2 3 2 2 2 3 2" xfId="48465" xr:uid="{00000000-0005-0000-0000-0000DC140000}"/>
    <cellStyle name="Normal 12 2 2 3 2 2 2 4" xfId="34176" xr:uid="{00000000-0005-0000-0000-0000DD140000}"/>
    <cellStyle name="Normal 12 2 2 3 2 2 3" xfId="9164" xr:uid="{00000000-0005-0000-0000-0000DE140000}"/>
    <cellStyle name="Normal 12 2 2 3 2 2 3 2" xfId="23456" xr:uid="{00000000-0005-0000-0000-0000DF140000}"/>
    <cellStyle name="Normal 12 2 2 3 2 2 3 2 2" xfId="52038" xr:uid="{00000000-0005-0000-0000-0000E0140000}"/>
    <cellStyle name="Normal 12 2 2 3 2 2 3 3" xfId="37749" xr:uid="{00000000-0005-0000-0000-0000E1140000}"/>
    <cellStyle name="Normal 12 2 2 3 2 2 4" xfId="16312" xr:uid="{00000000-0005-0000-0000-0000E2140000}"/>
    <cellStyle name="Normal 12 2 2 3 2 2 4 2" xfId="44894" xr:uid="{00000000-0005-0000-0000-0000E3140000}"/>
    <cellStyle name="Normal 12 2 2 3 2 2 5" xfId="30605" xr:uid="{00000000-0005-0000-0000-0000E4140000}"/>
    <cellStyle name="Normal 12 2 2 3 2 3" xfId="5129" xr:uid="{00000000-0005-0000-0000-0000E5140000}"/>
    <cellStyle name="Normal 12 2 2 3 2 3 2" xfId="12287" xr:uid="{00000000-0005-0000-0000-0000E6140000}"/>
    <cellStyle name="Normal 12 2 2 3 2 3 2 2" xfId="26579" xr:uid="{00000000-0005-0000-0000-0000E7140000}"/>
    <cellStyle name="Normal 12 2 2 3 2 3 2 2 2" xfId="55161" xr:uid="{00000000-0005-0000-0000-0000E8140000}"/>
    <cellStyle name="Normal 12 2 2 3 2 3 2 3" xfId="40872" xr:uid="{00000000-0005-0000-0000-0000E9140000}"/>
    <cellStyle name="Normal 12 2 2 3 2 3 3" xfId="19435" xr:uid="{00000000-0005-0000-0000-0000EA140000}"/>
    <cellStyle name="Normal 12 2 2 3 2 3 3 2" xfId="48017" xr:uid="{00000000-0005-0000-0000-0000EB140000}"/>
    <cellStyle name="Normal 12 2 2 3 2 3 4" xfId="33728" xr:uid="{00000000-0005-0000-0000-0000EC140000}"/>
    <cellStyle name="Normal 12 2 2 3 2 4" xfId="8716" xr:uid="{00000000-0005-0000-0000-0000ED140000}"/>
    <cellStyle name="Normal 12 2 2 3 2 4 2" xfId="23008" xr:uid="{00000000-0005-0000-0000-0000EE140000}"/>
    <cellStyle name="Normal 12 2 2 3 2 4 2 2" xfId="51590" xr:uid="{00000000-0005-0000-0000-0000EF140000}"/>
    <cellStyle name="Normal 12 2 2 3 2 4 3" xfId="37301" xr:uid="{00000000-0005-0000-0000-0000F0140000}"/>
    <cellStyle name="Normal 12 2 2 3 2 5" xfId="15864" xr:uid="{00000000-0005-0000-0000-0000F1140000}"/>
    <cellStyle name="Normal 12 2 2 3 2 5 2" xfId="44446" xr:uid="{00000000-0005-0000-0000-0000F2140000}"/>
    <cellStyle name="Normal 12 2 2 3 2 6" xfId="30157" xr:uid="{00000000-0005-0000-0000-0000F3140000}"/>
    <cellStyle name="Normal 12 2 2 3 3" xfId="2002" xr:uid="{00000000-0005-0000-0000-0000F4140000}"/>
    <cellStyle name="Normal 12 2 2 3 3 2" xfId="5576" xr:uid="{00000000-0005-0000-0000-0000F5140000}"/>
    <cellStyle name="Normal 12 2 2 3 3 2 2" xfId="12734" xr:uid="{00000000-0005-0000-0000-0000F6140000}"/>
    <cellStyle name="Normal 12 2 2 3 3 2 2 2" xfId="27026" xr:uid="{00000000-0005-0000-0000-0000F7140000}"/>
    <cellStyle name="Normal 12 2 2 3 3 2 2 2 2" xfId="55608" xr:uid="{00000000-0005-0000-0000-0000F8140000}"/>
    <cellStyle name="Normal 12 2 2 3 3 2 2 3" xfId="41319" xr:uid="{00000000-0005-0000-0000-0000F9140000}"/>
    <cellStyle name="Normal 12 2 2 3 3 2 3" xfId="19882" xr:uid="{00000000-0005-0000-0000-0000FA140000}"/>
    <cellStyle name="Normal 12 2 2 3 3 2 3 2" xfId="48464" xr:uid="{00000000-0005-0000-0000-0000FB140000}"/>
    <cellStyle name="Normal 12 2 2 3 3 2 4" xfId="34175" xr:uid="{00000000-0005-0000-0000-0000FC140000}"/>
    <cellStyle name="Normal 12 2 2 3 3 3" xfId="9163" xr:uid="{00000000-0005-0000-0000-0000FD140000}"/>
    <cellStyle name="Normal 12 2 2 3 3 3 2" xfId="23455" xr:uid="{00000000-0005-0000-0000-0000FE140000}"/>
    <cellStyle name="Normal 12 2 2 3 3 3 2 2" xfId="52037" xr:uid="{00000000-0005-0000-0000-0000FF140000}"/>
    <cellStyle name="Normal 12 2 2 3 3 3 3" xfId="37748" xr:uid="{00000000-0005-0000-0000-000000150000}"/>
    <cellStyle name="Normal 12 2 2 3 3 4" xfId="16311" xr:uid="{00000000-0005-0000-0000-000001150000}"/>
    <cellStyle name="Normal 12 2 2 3 3 4 2" xfId="44893" xr:uid="{00000000-0005-0000-0000-000002150000}"/>
    <cellStyle name="Normal 12 2 2 3 3 5" xfId="30604" xr:uid="{00000000-0005-0000-0000-000003150000}"/>
    <cellStyle name="Normal 12 2 2 3 4" xfId="4236" xr:uid="{00000000-0005-0000-0000-000004150000}"/>
    <cellStyle name="Normal 12 2 2 3 4 2" xfId="11394" xr:uid="{00000000-0005-0000-0000-000005150000}"/>
    <cellStyle name="Normal 12 2 2 3 4 2 2" xfId="25686" xr:uid="{00000000-0005-0000-0000-000006150000}"/>
    <cellStyle name="Normal 12 2 2 3 4 2 2 2" xfId="54268" xr:uid="{00000000-0005-0000-0000-000007150000}"/>
    <cellStyle name="Normal 12 2 2 3 4 2 3" xfId="39979" xr:uid="{00000000-0005-0000-0000-000008150000}"/>
    <cellStyle name="Normal 12 2 2 3 4 3" xfId="18542" xr:uid="{00000000-0005-0000-0000-000009150000}"/>
    <cellStyle name="Normal 12 2 2 3 4 3 2" xfId="47124" xr:uid="{00000000-0005-0000-0000-00000A150000}"/>
    <cellStyle name="Normal 12 2 2 3 4 4" xfId="32835" xr:uid="{00000000-0005-0000-0000-00000B150000}"/>
    <cellStyle name="Normal 12 2 2 3 5" xfId="7823" xr:uid="{00000000-0005-0000-0000-00000C150000}"/>
    <cellStyle name="Normal 12 2 2 3 5 2" xfId="22115" xr:uid="{00000000-0005-0000-0000-00000D150000}"/>
    <cellStyle name="Normal 12 2 2 3 5 2 2" xfId="50697" xr:uid="{00000000-0005-0000-0000-00000E150000}"/>
    <cellStyle name="Normal 12 2 2 3 5 3" xfId="36408" xr:uid="{00000000-0005-0000-0000-00000F150000}"/>
    <cellStyle name="Normal 12 2 2 3 6" xfId="14971" xr:uid="{00000000-0005-0000-0000-000010150000}"/>
    <cellStyle name="Normal 12 2 2 3 6 2" xfId="43553" xr:uid="{00000000-0005-0000-0000-000011150000}"/>
    <cellStyle name="Normal 12 2 2 3 7" xfId="29264" xr:uid="{00000000-0005-0000-0000-000012150000}"/>
    <cellStyle name="Normal 12 2 2 4" xfId="1102" xr:uid="{00000000-0005-0000-0000-000013150000}"/>
    <cellStyle name="Normal 12 2 2 4 2" xfId="2004" xr:uid="{00000000-0005-0000-0000-000014150000}"/>
    <cellStyle name="Normal 12 2 2 4 2 2" xfId="5578" xr:uid="{00000000-0005-0000-0000-000015150000}"/>
    <cellStyle name="Normal 12 2 2 4 2 2 2" xfId="12736" xr:uid="{00000000-0005-0000-0000-000016150000}"/>
    <cellStyle name="Normal 12 2 2 4 2 2 2 2" xfId="27028" xr:uid="{00000000-0005-0000-0000-000017150000}"/>
    <cellStyle name="Normal 12 2 2 4 2 2 2 2 2" xfId="55610" xr:uid="{00000000-0005-0000-0000-000018150000}"/>
    <cellStyle name="Normal 12 2 2 4 2 2 2 3" xfId="41321" xr:uid="{00000000-0005-0000-0000-000019150000}"/>
    <cellStyle name="Normal 12 2 2 4 2 2 3" xfId="19884" xr:uid="{00000000-0005-0000-0000-00001A150000}"/>
    <cellStyle name="Normal 12 2 2 4 2 2 3 2" xfId="48466" xr:uid="{00000000-0005-0000-0000-00001B150000}"/>
    <cellStyle name="Normal 12 2 2 4 2 2 4" xfId="34177" xr:uid="{00000000-0005-0000-0000-00001C150000}"/>
    <cellStyle name="Normal 12 2 2 4 2 3" xfId="9165" xr:uid="{00000000-0005-0000-0000-00001D150000}"/>
    <cellStyle name="Normal 12 2 2 4 2 3 2" xfId="23457" xr:uid="{00000000-0005-0000-0000-00001E150000}"/>
    <cellStyle name="Normal 12 2 2 4 2 3 2 2" xfId="52039" xr:uid="{00000000-0005-0000-0000-00001F150000}"/>
    <cellStyle name="Normal 12 2 2 4 2 3 3" xfId="37750" xr:uid="{00000000-0005-0000-0000-000020150000}"/>
    <cellStyle name="Normal 12 2 2 4 2 4" xfId="16313" xr:uid="{00000000-0005-0000-0000-000021150000}"/>
    <cellStyle name="Normal 12 2 2 4 2 4 2" xfId="44895" xr:uid="{00000000-0005-0000-0000-000022150000}"/>
    <cellStyle name="Normal 12 2 2 4 2 5" xfId="30606" xr:uid="{00000000-0005-0000-0000-000023150000}"/>
    <cellStyle name="Normal 12 2 2 4 3" xfId="4683" xr:uid="{00000000-0005-0000-0000-000024150000}"/>
    <cellStyle name="Normal 12 2 2 4 3 2" xfId="11841" xr:uid="{00000000-0005-0000-0000-000025150000}"/>
    <cellStyle name="Normal 12 2 2 4 3 2 2" xfId="26133" xr:uid="{00000000-0005-0000-0000-000026150000}"/>
    <cellStyle name="Normal 12 2 2 4 3 2 2 2" xfId="54715" xr:uid="{00000000-0005-0000-0000-000027150000}"/>
    <cellStyle name="Normal 12 2 2 4 3 2 3" xfId="40426" xr:uid="{00000000-0005-0000-0000-000028150000}"/>
    <cellStyle name="Normal 12 2 2 4 3 3" xfId="18989" xr:uid="{00000000-0005-0000-0000-000029150000}"/>
    <cellStyle name="Normal 12 2 2 4 3 3 2" xfId="47571" xr:uid="{00000000-0005-0000-0000-00002A150000}"/>
    <cellStyle name="Normal 12 2 2 4 3 4" xfId="33282" xr:uid="{00000000-0005-0000-0000-00002B150000}"/>
    <cellStyle name="Normal 12 2 2 4 4" xfId="8270" xr:uid="{00000000-0005-0000-0000-00002C150000}"/>
    <cellStyle name="Normal 12 2 2 4 4 2" xfId="22562" xr:uid="{00000000-0005-0000-0000-00002D150000}"/>
    <cellStyle name="Normal 12 2 2 4 4 2 2" xfId="51144" xr:uid="{00000000-0005-0000-0000-00002E150000}"/>
    <cellStyle name="Normal 12 2 2 4 4 3" xfId="36855" xr:uid="{00000000-0005-0000-0000-00002F150000}"/>
    <cellStyle name="Normal 12 2 2 4 5" xfId="15418" xr:uid="{00000000-0005-0000-0000-000030150000}"/>
    <cellStyle name="Normal 12 2 2 4 5 2" xfId="44000" xr:uid="{00000000-0005-0000-0000-000031150000}"/>
    <cellStyle name="Normal 12 2 2 4 6" xfId="29711" xr:uid="{00000000-0005-0000-0000-000032150000}"/>
    <cellStyle name="Normal 12 2 2 5" xfId="1997" xr:uid="{00000000-0005-0000-0000-000033150000}"/>
    <cellStyle name="Normal 12 2 2 5 2" xfId="5571" xr:uid="{00000000-0005-0000-0000-000034150000}"/>
    <cellStyle name="Normal 12 2 2 5 2 2" xfId="12729" xr:uid="{00000000-0005-0000-0000-000035150000}"/>
    <cellStyle name="Normal 12 2 2 5 2 2 2" xfId="27021" xr:uid="{00000000-0005-0000-0000-000036150000}"/>
    <cellStyle name="Normal 12 2 2 5 2 2 2 2" xfId="55603" xr:uid="{00000000-0005-0000-0000-000037150000}"/>
    <cellStyle name="Normal 12 2 2 5 2 2 3" xfId="41314" xr:uid="{00000000-0005-0000-0000-000038150000}"/>
    <cellStyle name="Normal 12 2 2 5 2 3" xfId="19877" xr:uid="{00000000-0005-0000-0000-000039150000}"/>
    <cellStyle name="Normal 12 2 2 5 2 3 2" xfId="48459" xr:uid="{00000000-0005-0000-0000-00003A150000}"/>
    <cellStyle name="Normal 12 2 2 5 2 4" xfId="34170" xr:uid="{00000000-0005-0000-0000-00003B150000}"/>
    <cellStyle name="Normal 12 2 2 5 3" xfId="9158" xr:uid="{00000000-0005-0000-0000-00003C150000}"/>
    <cellStyle name="Normal 12 2 2 5 3 2" xfId="23450" xr:uid="{00000000-0005-0000-0000-00003D150000}"/>
    <cellStyle name="Normal 12 2 2 5 3 2 2" xfId="52032" xr:uid="{00000000-0005-0000-0000-00003E150000}"/>
    <cellStyle name="Normal 12 2 2 5 3 3" xfId="37743" xr:uid="{00000000-0005-0000-0000-00003F150000}"/>
    <cellStyle name="Normal 12 2 2 5 4" xfId="16306" xr:uid="{00000000-0005-0000-0000-000040150000}"/>
    <cellStyle name="Normal 12 2 2 5 4 2" xfId="44888" xr:uid="{00000000-0005-0000-0000-000041150000}"/>
    <cellStyle name="Normal 12 2 2 5 5" xfId="30599" xr:uid="{00000000-0005-0000-0000-000042150000}"/>
    <cellStyle name="Normal 12 2 2 6" xfId="3789" xr:uid="{00000000-0005-0000-0000-000043150000}"/>
    <cellStyle name="Normal 12 2 2 6 2" xfId="10948" xr:uid="{00000000-0005-0000-0000-000044150000}"/>
    <cellStyle name="Normal 12 2 2 6 2 2" xfId="25240" xr:uid="{00000000-0005-0000-0000-000045150000}"/>
    <cellStyle name="Normal 12 2 2 6 2 2 2" xfId="53822" xr:uid="{00000000-0005-0000-0000-000046150000}"/>
    <cellStyle name="Normal 12 2 2 6 2 3" xfId="39533" xr:uid="{00000000-0005-0000-0000-000047150000}"/>
    <cellStyle name="Normal 12 2 2 6 3" xfId="18096" xr:uid="{00000000-0005-0000-0000-000048150000}"/>
    <cellStyle name="Normal 12 2 2 6 3 2" xfId="46678" xr:uid="{00000000-0005-0000-0000-000049150000}"/>
    <cellStyle name="Normal 12 2 2 6 4" xfId="32389" xr:uid="{00000000-0005-0000-0000-00004A150000}"/>
    <cellStyle name="Normal 12 2 2 7" xfId="7377" xr:uid="{00000000-0005-0000-0000-00004B150000}"/>
    <cellStyle name="Normal 12 2 2 7 2" xfId="21669" xr:uid="{00000000-0005-0000-0000-00004C150000}"/>
    <cellStyle name="Normal 12 2 2 7 2 2" xfId="50251" xr:uid="{00000000-0005-0000-0000-00004D150000}"/>
    <cellStyle name="Normal 12 2 2 7 3" xfId="35962" xr:uid="{00000000-0005-0000-0000-00004E150000}"/>
    <cellStyle name="Normal 12 2 2 8" xfId="14524" xr:uid="{00000000-0005-0000-0000-00004F150000}"/>
    <cellStyle name="Normal 12 2 2 8 2" xfId="43107" xr:uid="{00000000-0005-0000-0000-000050150000}"/>
    <cellStyle name="Normal 12 2 2 9" xfId="28817" xr:uid="{00000000-0005-0000-0000-000051150000}"/>
    <cellStyle name="Normal 12 2 3" xfId="311" xr:uid="{00000000-0005-0000-0000-000052150000}"/>
    <cellStyle name="Normal 12 2 3 2" xfId="763" xr:uid="{00000000-0005-0000-0000-000053150000}"/>
    <cellStyle name="Normal 12 2 3 2 2" xfId="1660" xr:uid="{00000000-0005-0000-0000-000054150000}"/>
    <cellStyle name="Normal 12 2 3 2 2 2" xfId="2007" xr:uid="{00000000-0005-0000-0000-000055150000}"/>
    <cellStyle name="Normal 12 2 3 2 2 2 2" xfId="5581" xr:uid="{00000000-0005-0000-0000-000056150000}"/>
    <cellStyle name="Normal 12 2 3 2 2 2 2 2" xfId="12739" xr:uid="{00000000-0005-0000-0000-000057150000}"/>
    <cellStyle name="Normal 12 2 3 2 2 2 2 2 2" xfId="27031" xr:uid="{00000000-0005-0000-0000-000058150000}"/>
    <cellStyle name="Normal 12 2 3 2 2 2 2 2 2 2" xfId="55613" xr:uid="{00000000-0005-0000-0000-000059150000}"/>
    <cellStyle name="Normal 12 2 3 2 2 2 2 2 3" xfId="41324" xr:uid="{00000000-0005-0000-0000-00005A150000}"/>
    <cellStyle name="Normal 12 2 3 2 2 2 2 3" xfId="19887" xr:uid="{00000000-0005-0000-0000-00005B150000}"/>
    <cellStyle name="Normal 12 2 3 2 2 2 2 3 2" xfId="48469" xr:uid="{00000000-0005-0000-0000-00005C150000}"/>
    <cellStyle name="Normal 12 2 3 2 2 2 2 4" xfId="34180" xr:uid="{00000000-0005-0000-0000-00005D150000}"/>
    <cellStyle name="Normal 12 2 3 2 2 2 3" xfId="9168" xr:uid="{00000000-0005-0000-0000-00005E150000}"/>
    <cellStyle name="Normal 12 2 3 2 2 2 3 2" xfId="23460" xr:uid="{00000000-0005-0000-0000-00005F150000}"/>
    <cellStyle name="Normal 12 2 3 2 2 2 3 2 2" xfId="52042" xr:uid="{00000000-0005-0000-0000-000060150000}"/>
    <cellStyle name="Normal 12 2 3 2 2 2 3 3" xfId="37753" xr:uid="{00000000-0005-0000-0000-000061150000}"/>
    <cellStyle name="Normal 12 2 3 2 2 2 4" xfId="16316" xr:uid="{00000000-0005-0000-0000-000062150000}"/>
    <cellStyle name="Normal 12 2 3 2 2 2 4 2" xfId="44898" xr:uid="{00000000-0005-0000-0000-000063150000}"/>
    <cellStyle name="Normal 12 2 3 2 2 2 5" xfId="30609" xr:uid="{00000000-0005-0000-0000-000064150000}"/>
    <cellStyle name="Normal 12 2 3 2 2 3" xfId="5240" xr:uid="{00000000-0005-0000-0000-000065150000}"/>
    <cellStyle name="Normal 12 2 3 2 2 3 2" xfId="12398" xr:uid="{00000000-0005-0000-0000-000066150000}"/>
    <cellStyle name="Normal 12 2 3 2 2 3 2 2" xfId="26690" xr:uid="{00000000-0005-0000-0000-000067150000}"/>
    <cellStyle name="Normal 12 2 3 2 2 3 2 2 2" xfId="55272" xr:uid="{00000000-0005-0000-0000-000068150000}"/>
    <cellStyle name="Normal 12 2 3 2 2 3 2 3" xfId="40983" xr:uid="{00000000-0005-0000-0000-000069150000}"/>
    <cellStyle name="Normal 12 2 3 2 2 3 3" xfId="19546" xr:uid="{00000000-0005-0000-0000-00006A150000}"/>
    <cellStyle name="Normal 12 2 3 2 2 3 3 2" xfId="48128" xr:uid="{00000000-0005-0000-0000-00006B150000}"/>
    <cellStyle name="Normal 12 2 3 2 2 3 4" xfId="33839" xr:uid="{00000000-0005-0000-0000-00006C150000}"/>
    <cellStyle name="Normal 12 2 3 2 2 4" xfId="8827" xr:uid="{00000000-0005-0000-0000-00006D150000}"/>
    <cellStyle name="Normal 12 2 3 2 2 4 2" xfId="23119" xr:uid="{00000000-0005-0000-0000-00006E150000}"/>
    <cellStyle name="Normal 12 2 3 2 2 4 2 2" xfId="51701" xr:uid="{00000000-0005-0000-0000-00006F150000}"/>
    <cellStyle name="Normal 12 2 3 2 2 4 3" xfId="37412" xr:uid="{00000000-0005-0000-0000-000070150000}"/>
    <cellStyle name="Normal 12 2 3 2 2 5" xfId="15975" xr:uid="{00000000-0005-0000-0000-000071150000}"/>
    <cellStyle name="Normal 12 2 3 2 2 5 2" xfId="44557" xr:uid="{00000000-0005-0000-0000-000072150000}"/>
    <cellStyle name="Normal 12 2 3 2 2 6" xfId="30268" xr:uid="{00000000-0005-0000-0000-000073150000}"/>
    <cellStyle name="Normal 12 2 3 2 3" xfId="2006" xr:uid="{00000000-0005-0000-0000-000074150000}"/>
    <cellStyle name="Normal 12 2 3 2 3 2" xfId="5580" xr:uid="{00000000-0005-0000-0000-000075150000}"/>
    <cellStyle name="Normal 12 2 3 2 3 2 2" xfId="12738" xr:uid="{00000000-0005-0000-0000-000076150000}"/>
    <cellStyle name="Normal 12 2 3 2 3 2 2 2" xfId="27030" xr:uid="{00000000-0005-0000-0000-000077150000}"/>
    <cellStyle name="Normal 12 2 3 2 3 2 2 2 2" xfId="55612" xr:uid="{00000000-0005-0000-0000-000078150000}"/>
    <cellStyle name="Normal 12 2 3 2 3 2 2 3" xfId="41323" xr:uid="{00000000-0005-0000-0000-000079150000}"/>
    <cellStyle name="Normal 12 2 3 2 3 2 3" xfId="19886" xr:uid="{00000000-0005-0000-0000-00007A150000}"/>
    <cellStyle name="Normal 12 2 3 2 3 2 3 2" xfId="48468" xr:uid="{00000000-0005-0000-0000-00007B150000}"/>
    <cellStyle name="Normal 12 2 3 2 3 2 4" xfId="34179" xr:uid="{00000000-0005-0000-0000-00007C150000}"/>
    <cellStyle name="Normal 12 2 3 2 3 3" xfId="9167" xr:uid="{00000000-0005-0000-0000-00007D150000}"/>
    <cellStyle name="Normal 12 2 3 2 3 3 2" xfId="23459" xr:uid="{00000000-0005-0000-0000-00007E150000}"/>
    <cellStyle name="Normal 12 2 3 2 3 3 2 2" xfId="52041" xr:uid="{00000000-0005-0000-0000-00007F150000}"/>
    <cellStyle name="Normal 12 2 3 2 3 3 3" xfId="37752" xr:uid="{00000000-0005-0000-0000-000080150000}"/>
    <cellStyle name="Normal 12 2 3 2 3 4" xfId="16315" xr:uid="{00000000-0005-0000-0000-000081150000}"/>
    <cellStyle name="Normal 12 2 3 2 3 4 2" xfId="44897" xr:uid="{00000000-0005-0000-0000-000082150000}"/>
    <cellStyle name="Normal 12 2 3 2 3 5" xfId="30608" xr:uid="{00000000-0005-0000-0000-000083150000}"/>
    <cellStyle name="Normal 12 2 3 2 4" xfId="4347" xr:uid="{00000000-0005-0000-0000-000084150000}"/>
    <cellStyle name="Normal 12 2 3 2 4 2" xfId="11505" xr:uid="{00000000-0005-0000-0000-000085150000}"/>
    <cellStyle name="Normal 12 2 3 2 4 2 2" xfId="25797" xr:uid="{00000000-0005-0000-0000-000086150000}"/>
    <cellStyle name="Normal 12 2 3 2 4 2 2 2" xfId="54379" xr:uid="{00000000-0005-0000-0000-000087150000}"/>
    <cellStyle name="Normal 12 2 3 2 4 2 3" xfId="40090" xr:uid="{00000000-0005-0000-0000-000088150000}"/>
    <cellStyle name="Normal 12 2 3 2 4 3" xfId="18653" xr:uid="{00000000-0005-0000-0000-000089150000}"/>
    <cellStyle name="Normal 12 2 3 2 4 3 2" xfId="47235" xr:uid="{00000000-0005-0000-0000-00008A150000}"/>
    <cellStyle name="Normal 12 2 3 2 4 4" xfId="32946" xr:uid="{00000000-0005-0000-0000-00008B150000}"/>
    <cellStyle name="Normal 12 2 3 2 5" xfId="7934" xr:uid="{00000000-0005-0000-0000-00008C150000}"/>
    <cellStyle name="Normal 12 2 3 2 5 2" xfId="22226" xr:uid="{00000000-0005-0000-0000-00008D150000}"/>
    <cellStyle name="Normal 12 2 3 2 5 2 2" xfId="50808" xr:uid="{00000000-0005-0000-0000-00008E150000}"/>
    <cellStyle name="Normal 12 2 3 2 5 3" xfId="36519" xr:uid="{00000000-0005-0000-0000-00008F150000}"/>
    <cellStyle name="Normal 12 2 3 2 6" xfId="15082" xr:uid="{00000000-0005-0000-0000-000090150000}"/>
    <cellStyle name="Normal 12 2 3 2 6 2" xfId="43664" xr:uid="{00000000-0005-0000-0000-000091150000}"/>
    <cellStyle name="Normal 12 2 3 2 7" xfId="29375" xr:uid="{00000000-0005-0000-0000-000092150000}"/>
    <cellStyle name="Normal 12 2 3 3" xfId="1213" xr:uid="{00000000-0005-0000-0000-000093150000}"/>
    <cellStyle name="Normal 12 2 3 3 2" xfId="2008" xr:uid="{00000000-0005-0000-0000-000094150000}"/>
    <cellStyle name="Normal 12 2 3 3 2 2" xfId="5582" xr:uid="{00000000-0005-0000-0000-000095150000}"/>
    <cellStyle name="Normal 12 2 3 3 2 2 2" xfId="12740" xr:uid="{00000000-0005-0000-0000-000096150000}"/>
    <cellStyle name="Normal 12 2 3 3 2 2 2 2" xfId="27032" xr:uid="{00000000-0005-0000-0000-000097150000}"/>
    <cellStyle name="Normal 12 2 3 3 2 2 2 2 2" xfId="55614" xr:uid="{00000000-0005-0000-0000-000098150000}"/>
    <cellStyle name="Normal 12 2 3 3 2 2 2 3" xfId="41325" xr:uid="{00000000-0005-0000-0000-000099150000}"/>
    <cellStyle name="Normal 12 2 3 3 2 2 3" xfId="19888" xr:uid="{00000000-0005-0000-0000-00009A150000}"/>
    <cellStyle name="Normal 12 2 3 3 2 2 3 2" xfId="48470" xr:uid="{00000000-0005-0000-0000-00009B150000}"/>
    <cellStyle name="Normal 12 2 3 3 2 2 4" xfId="34181" xr:uid="{00000000-0005-0000-0000-00009C150000}"/>
    <cellStyle name="Normal 12 2 3 3 2 3" xfId="9169" xr:uid="{00000000-0005-0000-0000-00009D150000}"/>
    <cellStyle name="Normal 12 2 3 3 2 3 2" xfId="23461" xr:uid="{00000000-0005-0000-0000-00009E150000}"/>
    <cellStyle name="Normal 12 2 3 3 2 3 2 2" xfId="52043" xr:uid="{00000000-0005-0000-0000-00009F150000}"/>
    <cellStyle name="Normal 12 2 3 3 2 3 3" xfId="37754" xr:uid="{00000000-0005-0000-0000-0000A0150000}"/>
    <cellStyle name="Normal 12 2 3 3 2 4" xfId="16317" xr:uid="{00000000-0005-0000-0000-0000A1150000}"/>
    <cellStyle name="Normal 12 2 3 3 2 4 2" xfId="44899" xr:uid="{00000000-0005-0000-0000-0000A2150000}"/>
    <cellStyle name="Normal 12 2 3 3 2 5" xfId="30610" xr:uid="{00000000-0005-0000-0000-0000A3150000}"/>
    <cellStyle name="Normal 12 2 3 3 3" xfId="4794" xr:uid="{00000000-0005-0000-0000-0000A4150000}"/>
    <cellStyle name="Normal 12 2 3 3 3 2" xfId="11952" xr:uid="{00000000-0005-0000-0000-0000A5150000}"/>
    <cellStyle name="Normal 12 2 3 3 3 2 2" xfId="26244" xr:uid="{00000000-0005-0000-0000-0000A6150000}"/>
    <cellStyle name="Normal 12 2 3 3 3 2 2 2" xfId="54826" xr:uid="{00000000-0005-0000-0000-0000A7150000}"/>
    <cellStyle name="Normal 12 2 3 3 3 2 3" xfId="40537" xr:uid="{00000000-0005-0000-0000-0000A8150000}"/>
    <cellStyle name="Normal 12 2 3 3 3 3" xfId="19100" xr:uid="{00000000-0005-0000-0000-0000A9150000}"/>
    <cellStyle name="Normal 12 2 3 3 3 3 2" xfId="47682" xr:uid="{00000000-0005-0000-0000-0000AA150000}"/>
    <cellStyle name="Normal 12 2 3 3 3 4" xfId="33393" xr:uid="{00000000-0005-0000-0000-0000AB150000}"/>
    <cellStyle name="Normal 12 2 3 3 4" xfId="8381" xr:uid="{00000000-0005-0000-0000-0000AC150000}"/>
    <cellStyle name="Normal 12 2 3 3 4 2" xfId="22673" xr:uid="{00000000-0005-0000-0000-0000AD150000}"/>
    <cellStyle name="Normal 12 2 3 3 4 2 2" xfId="51255" xr:uid="{00000000-0005-0000-0000-0000AE150000}"/>
    <cellStyle name="Normal 12 2 3 3 4 3" xfId="36966" xr:uid="{00000000-0005-0000-0000-0000AF150000}"/>
    <cellStyle name="Normal 12 2 3 3 5" xfId="15529" xr:uid="{00000000-0005-0000-0000-0000B0150000}"/>
    <cellStyle name="Normal 12 2 3 3 5 2" xfId="44111" xr:uid="{00000000-0005-0000-0000-0000B1150000}"/>
    <cellStyle name="Normal 12 2 3 3 6" xfId="29822" xr:uid="{00000000-0005-0000-0000-0000B2150000}"/>
    <cellStyle name="Normal 12 2 3 4" xfId="2005" xr:uid="{00000000-0005-0000-0000-0000B3150000}"/>
    <cellStyle name="Normal 12 2 3 4 2" xfId="5579" xr:uid="{00000000-0005-0000-0000-0000B4150000}"/>
    <cellStyle name="Normal 12 2 3 4 2 2" xfId="12737" xr:uid="{00000000-0005-0000-0000-0000B5150000}"/>
    <cellStyle name="Normal 12 2 3 4 2 2 2" xfId="27029" xr:uid="{00000000-0005-0000-0000-0000B6150000}"/>
    <cellStyle name="Normal 12 2 3 4 2 2 2 2" xfId="55611" xr:uid="{00000000-0005-0000-0000-0000B7150000}"/>
    <cellStyle name="Normal 12 2 3 4 2 2 3" xfId="41322" xr:uid="{00000000-0005-0000-0000-0000B8150000}"/>
    <cellStyle name="Normal 12 2 3 4 2 3" xfId="19885" xr:uid="{00000000-0005-0000-0000-0000B9150000}"/>
    <cellStyle name="Normal 12 2 3 4 2 3 2" xfId="48467" xr:uid="{00000000-0005-0000-0000-0000BA150000}"/>
    <cellStyle name="Normal 12 2 3 4 2 4" xfId="34178" xr:uid="{00000000-0005-0000-0000-0000BB150000}"/>
    <cellStyle name="Normal 12 2 3 4 3" xfId="9166" xr:uid="{00000000-0005-0000-0000-0000BC150000}"/>
    <cellStyle name="Normal 12 2 3 4 3 2" xfId="23458" xr:uid="{00000000-0005-0000-0000-0000BD150000}"/>
    <cellStyle name="Normal 12 2 3 4 3 2 2" xfId="52040" xr:uid="{00000000-0005-0000-0000-0000BE150000}"/>
    <cellStyle name="Normal 12 2 3 4 3 3" xfId="37751" xr:uid="{00000000-0005-0000-0000-0000BF150000}"/>
    <cellStyle name="Normal 12 2 3 4 4" xfId="16314" xr:uid="{00000000-0005-0000-0000-0000C0150000}"/>
    <cellStyle name="Normal 12 2 3 4 4 2" xfId="44896" xr:uid="{00000000-0005-0000-0000-0000C1150000}"/>
    <cellStyle name="Normal 12 2 3 4 5" xfId="30607" xr:uid="{00000000-0005-0000-0000-0000C2150000}"/>
    <cellStyle name="Normal 12 2 3 5" xfId="3900" xr:uid="{00000000-0005-0000-0000-0000C3150000}"/>
    <cellStyle name="Normal 12 2 3 5 2" xfId="11059" xr:uid="{00000000-0005-0000-0000-0000C4150000}"/>
    <cellStyle name="Normal 12 2 3 5 2 2" xfId="25351" xr:uid="{00000000-0005-0000-0000-0000C5150000}"/>
    <cellStyle name="Normal 12 2 3 5 2 2 2" xfId="53933" xr:uid="{00000000-0005-0000-0000-0000C6150000}"/>
    <cellStyle name="Normal 12 2 3 5 2 3" xfId="39644" xr:uid="{00000000-0005-0000-0000-0000C7150000}"/>
    <cellStyle name="Normal 12 2 3 5 3" xfId="18207" xr:uid="{00000000-0005-0000-0000-0000C8150000}"/>
    <cellStyle name="Normal 12 2 3 5 3 2" xfId="46789" xr:uid="{00000000-0005-0000-0000-0000C9150000}"/>
    <cellStyle name="Normal 12 2 3 5 4" xfId="32500" xr:uid="{00000000-0005-0000-0000-0000CA150000}"/>
    <cellStyle name="Normal 12 2 3 6" xfId="7488" xr:uid="{00000000-0005-0000-0000-0000CB150000}"/>
    <cellStyle name="Normal 12 2 3 6 2" xfId="21780" xr:uid="{00000000-0005-0000-0000-0000CC150000}"/>
    <cellStyle name="Normal 12 2 3 6 2 2" xfId="50362" xr:uid="{00000000-0005-0000-0000-0000CD150000}"/>
    <cellStyle name="Normal 12 2 3 6 3" xfId="36073" xr:uid="{00000000-0005-0000-0000-0000CE150000}"/>
    <cellStyle name="Normal 12 2 3 7" xfId="14635" xr:uid="{00000000-0005-0000-0000-0000CF150000}"/>
    <cellStyle name="Normal 12 2 3 7 2" xfId="43218" xr:uid="{00000000-0005-0000-0000-0000D0150000}"/>
    <cellStyle name="Normal 12 2 3 8" xfId="28928" xr:uid="{00000000-0005-0000-0000-0000D1150000}"/>
    <cellStyle name="Normal 12 2 4" xfId="540" xr:uid="{00000000-0005-0000-0000-0000D2150000}"/>
    <cellStyle name="Normal 12 2 4 2" xfId="1437" xr:uid="{00000000-0005-0000-0000-0000D3150000}"/>
    <cellStyle name="Normal 12 2 4 2 2" xfId="2010" xr:uid="{00000000-0005-0000-0000-0000D4150000}"/>
    <cellStyle name="Normal 12 2 4 2 2 2" xfId="5584" xr:uid="{00000000-0005-0000-0000-0000D5150000}"/>
    <cellStyle name="Normal 12 2 4 2 2 2 2" xfId="12742" xr:uid="{00000000-0005-0000-0000-0000D6150000}"/>
    <cellStyle name="Normal 12 2 4 2 2 2 2 2" xfId="27034" xr:uid="{00000000-0005-0000-0000-0000D7150000}"/>
    <cellStyle name="Normal 12 2 4 2 2 2 2 2 2" xfId="55616" xr:uid="{00000000-0005-0000-0000-0000D8150000}"/>
    <cellStyle name="Normal 12 2 4 2 2 2 2 3" xfId="41327" xr:uid="{00000000-0005-0000-0000-0000D9150000}"/>
    <cellStyle name="Normal 12 2 4 2 2 2 3" xfId="19890" xr:uid="{00000000-0005-0000-0000-0000DA150000}"/>
    <cellStyle name="Normal 12 2 4 2 2 2 3 2" xfId="48472" xr:uid="{00000000-0005-0000-0000-0000DB150000}"/>
    <cellStyle name="Normal 12 2 4 2 2 2 4" xfId="34183" xr:uid="{00000000-0005-0000-0000-0000DC150000}"/>
    <cellStyle name="Normal 12 2 4 2 2 3" xfId="9171" xr:uid="{00000000-0005-0000-0000-0000DD150000}"/>
    <cellStyle name="Normal 12 2 4 2 2 3 2" xfId="23463" xr:uid="{00000000-0005-0000-0000-0000DE150000}"/>
    <cellStyle name="Normal 12 2 4 2 2 3 2 2" xfId="52045" xr:uid="{00000000-0005-0000-0000-0000DF150000}"/>
    <cellStyle name="Normal 12 2 4 2 2 3 3" xfId="37756" xr:uid="{00000000-0005-0000-0000-0000E0150000}"/>
    <cellStyle name="Normal 12 2 4 2 2 4" xfId="16319" xr:uid="{00000000-0005-0000-0000-0000E1150000}"/>
    <cellStyle name="Normal 12 2 4 2 2 4 2" xfId="44901" xr:uid="{00000000-0005-0000-0000-0000E2150000}"/>
    <cellStyle name="Normal 12 2 4 2 2 5" xfId="30612" xr:uid="{00000000-0005-0000-0000-0000E3150000}"/>
    <cellStyle name="Normal 12 2 4 2 3" xfId="5017" xr:uid="{00000000-0005-0000-0000-0000E4150000}"/>
    <cellStyle name="Normal 12 2 4 2 3 2" xfId="12175" xr:uid="{00000000-0005-0000-0000-0000E5150000}"/>
    <cellStyle name="Normal 12 2 4 2 3 2 2" xfId="26467" xr:uid="{00000000-0005-0000-0000-0000E6150000}"/>
    <cellStyle name="Normal 12 2 4 2 3 2 2 2" xfId="55049" xr:uid="{00000000-0005-0000-0000-0000E7150000}"/>
    <cellStyle name="Normal 12 2 4 2 3 2 3" xfId="40760" xr:uid="{00000000-0005-0000-0000-0000E8150000}"/>
    <cellStyle name="Normal 12 2 4 2 3 3" xfId="19323" xr:uid="{00000000-0005-0000-0000-0000E9150000}"/>
    <cellStyle name="Normal 12 2 4 2 3 3 2" xfId="47905" xr:uid="{00000000-0005-0000-0000-0000EA150000}"/>
    <cellStyle name="Normal 12 2 4 2 3 4" xfId="33616" xr:uid="{00000000-0005-0000-0000-0000EB150000}"/>
    <cellStyle name="Normal 12 2 4 2 4" xfId="8604" xr:uid="{00000000-0005-0000-0000-0000EC150000}"/>
    <cellStyle name="Normal 12 2 4 2 4 2" xfId="22896" xr:uid="{00000000-0005-0000-0000-0000ED150000}"/>
    <cellStyle name="Normal 12 2 4 2 4 2 2" xfId="51478" xr:uid="{00000000-0005-0000-0000-0000EE150000}"/>
    <cellStyle name="Normal 12 2 4 2 4 3" xfId="37189" xr:uid="{00000000-0005-0000-0000-0000EF150000}"/>
    <cellStyle name="Normal 12 2 4 2 5" xfId="15752" xr:uid="{00000000-0005-0000-0000-0000F0150000}"/>
    <cellStyle name="Normal 12 2 4 2 5 2" xfId="44334" xr:uid="{00000000-0005-0000-0000-0000F1150000}"/>
    <cellStyle name="Normal 12 2 4 2 6" xfId="30045" xr:uid="{00000000-0005-0000-0000-0000F2150000}"/>
    <cellStyle name="Normal 12 2 4 3" xfId="2009" xr:uid="{00000000-0005-0000-0000-0000F3150000}"/>
    <cellStyle name="Normal 12 2 4 3 2" xfId="5583" xr:uid="{00000000-0005-0000-0000-0000F4150000}"/>
    <cellStyle name="Normal 12 2 4 3 2 2" xfId="12741" xr:uid="{00000000-0005-0000-0000-0000F5150000}"/>
    <cellStyle name="Normal 12 2 4 3 2 2 2" xfId="27033" xr:uid="{00000000-0005-0000-0000-0000F6150000}"/>
    <cellStyle name="Normal 12 2 4 3 2 2 2 2" xfId="55615" xr:uid="{00000000-0005-0000-0000-0000F7150000}"/>
    <cellStyle name="Normal 12 2 4 3 2 2 3" xfId="41326" xr:uid="{00000000-0005-0000-0000-0000F8150000}"/>
    <cellStyle name="Normal 12 2 4 3 2 3" xfId="19889" xr:uid="{00000000-0005-0000-0000-0000F9150000}"/>
    <cellStyle name="Normal 12 2 4 3 2 3 2" xfId="48471" xr:uid="{00000000-0005-0000-0000-0000FA150000}"/>
    <cellStyle name="Normal 12 2 4 3 2 4" xfId="34182" xr:uid="{00000000-0005-0000-0000-0000FB150000}"/>
    <cellStyle name="Normal 12 2 4 3 3" xfId="9170" xr:uid="{00000000-0005-0000-0000-0000FC150000}"/>
    <cellStyle name="Normal 12 2 4 3 3 2" xfId="23462" xr:uid="{00000000-0005-0000-0000-0000FD150000}"/>
    <cellStyle name="Normal 12 2 4 3 3 2 2" xfId="52044" xr:uid="{00000000-0005-0000-0000-0000FE150000}"/>
    <cellStyle name="Normal 12 2 4 3 3 3" xfId="37755" xr:uid="{00000000-0005-0000-0000-0000FF150000}"/>
    <cellStyle name="Normal 12 2 4 3 4" xfId="16318" xr:uid="{00000000-0005-0000-0000-000000160000}"/>
    <cellStyle name="Normal 12 2 4 3 4 2" xfId="44900" xr:uid="{00000000-0005-0000-0000-000001160000}"/>
    <cellStyle name="Normal 12 2 4 3 5" xfId="30611" xr:uid="{00000000-0005-0000-0000-000002160000}"/>
    <cellStyle name="Normal 12 2 4 4" xfId="4124" xr:uid="{00000000-0005-0000-0000-000003160000}"/>
    <cellStyle name="Normal 12 2 4 4 2" xfId="11282" xr:uid="{00000000-0005-0000-0000-000004160000}"/>
    <cellStyle name="Normal 12 2 4 4 2 2" xfId="25574" xr:uid="{00000000-0005-0000-0000-000005160000}"/>
    <cellStyle name="Normal 12 2 4 4 2 2 2" xfId="54156" xr:uid="{00000000-0005-0000-0000-000006160000}"/>
    <cellStyle name="Normal 12 2 4 4 2 3" xfId="39867" xr:uid="{00000000-0005-0000-0000-000007160000}"/>
    <cellStyle name="Normal 12 2 4 4 3" xfId="18430" xr:uid="{00000000-0005-0000-0000-000008160000}"/>
    <cellStyle name="Normal 12 2 4 4 3 2" xfId="47012" xr:uid="{00000000-0005-0000-0000-000009160000}"/>
    <cellStyle name="Normal 12 2 4 4 4" xfId="32723" xr:uid="{00000000-0005-0000-0000-00000A160000}"/>
    <cellStyle name="Normal 12 2 4 5" xfId="7711" xr:uid="{00000000-0005-0000-0000-00000B160000}"/>
    <cellStyle name="Normal 12 2 4 5 2" xfId="22003" xr:uid="{00000000-0005-0000-0000-00000C160000}"/>
    <cellStyle name="Normal 12 2 4 5 2 2" xfId="50585" xr:uid="{00000000-0005-0000-0000-00000D160000}"/>
    <cellStyle name="Normal 12 2 4 5 3" xfId="36296" xr:uid="{00000000-0005-0000-0000-00000E160000}"/>
    <cellStyle name="Normal 12 2 4 6" xfId="14859" xr:uid="{00000000-0005-0000-0000-00000F160000}"/>
    <cellStyle name="Normal 12 2 4 6 2" xfId="43441" xr:uid="{00000000-0005-0000-0000-000010160000}"/>
    <cellStyle name="Normal 12 2 4 7" xfId="29152" xr:uid="{00000000-0005-0000-0000-000011160000}"/>
    <cellStyle name="Normal 12 2 5" xfId="989" xr:uid="{00000000-0005-0000-0000-000012160000}"/>
    <cellStyle name="Normal 12 2 5 2" xfId="2011" xr:uid="{00000000-0005-0000-0000-000013160000}"/>
    <cellStyle name="Normal 12 2 5 2 2" xfId="5585" xr:uid="{00000000-0005-0000-0000-000014160000}"/>
    <cellStyle name="Normal 12 2 5 2 2 2" xfId="12743" xr:uid="{00000000-0005-0000-0000-000015160000}"/>
    <cellStyle name="Normal 12 2 5 2 2 2 2" xfId="27035" xr:uid="{00000000-0005-0000-0000-000016160000}"/>
    <cellStyle name="Normal 12 2 5 2 2 2 2 2" xfId="55617" xr:uid="{00000000-0005-0000-0000-000017160000}"/>
    <cellStyle name="Normal 12 2 5 2 2 2 3" xfId="41328" xr:uid="{00000000-0005-0000-0000-000018160000}"/>
    <cellStyle name="Normal 12 2 5 2 2 3" xfId="19891" xr:uid="{00000000-0005-0000-0000-000019160000}"/>
    <cellStyle name="Normal 12 2 5 2 2 3 2" xfId="48473" xr:uid="{00000000-0005-0000-0000-00001A160000}"/>
    <cellStyle name="Normal 12 2 5 2 2 4" xfId="34184" xr:uid="{00000000-0005-0000-0000-00001B160000}"/>
    <cellStyle name="Normal 12 2 5 2 3" xfId="9172" xr:uid="{00000000-0005-0000-0000-00001C160000}"/>
    <cellStyle name="Normal 12 2 5 2 3 2" xfId="23464" xr:uid="{00000000-0005-0000-0000-00001D160000}"/>
    <cellStyle name="Normal 12 2 5 2 3 2 2" xfId="52046" xr:uid="{00000000-0005-0000-0000-00001E160000}"/>
    <cellStyle name="Normal 12 2 5 2 3 3" xfId="37757" xr:uid="{00000000-0005-0000-0000-00001F160000}"/>
    <cellStyle name="Normal 12 2 5 2 4" xfId="16320" xr:uid="{00000000-0005-0000-0000-000020160000}"/>
    <cellStyle name="Normal 12 2 5 2 4 2" xfId="44902" xr:uid="{00000000-0005-0000-0000-000021160000}"/>
    <cellStyle name="Normal 12 2 5 2 5" xfId="30613" xr:uid="{00000000-0005-0000-0000-000022160000}"/>
    <cellStyle name="Normal 12 2 5 3" xfId="4571" xr:uid="{00000000-0005-0000-0000-000023160000}"/>
    <cellStyle name="Normal 12 2 5 3 2" xfId="11729" xr:uid="{00000000-0005-0000-0000-000024160000}"/>
    <cellStyle name="Normal 12 2 5 3 2 2" xfId="26021" xr:uid="{00000000-0005-0000-0000-000025160000}"/>
    <cellStyle name="Normal 12 2 5 3 2 2 2" xfId="54603" xr:uid="{00000000-0005-0000-0000-000026160000}"/>
    <cellStyle name="Normal 12 2 5 3 2 3" xfId="40314" xr:uid="{00000000-0005-0000-0000-000027160000}"/>
    <cellStyle name="Normal 12 2 5 3 3" xfId="18877" xr:uid="{00000000-0005-0000-0000-000028160000}"/>
    <cellStyle name="Normal 12 2 5 3 3 2" xfId="47459" xr:uid="{00000000-0005-0000-0000-000029160000}"/>
    <cellStyle name="Normal 12 2 5 3 4" xfId="33170" xr:uid="{00000000-0005-0000-0000-00002A160000}"/>
    <cellStyle name="Normal 12 2 5 4" xfId="8158" xr:uid="{00000000-0005-0000-0000-00002B160000}"/>
    <cellStyle name="Normal 12 2 5 4 2" xfId="22450" xr:uid="{00000000-0005-0000-0000-00002C160000}"/>
    <cellStyle name="Normal 12 2 5 4 2 2" xfId="51032" xr:uid="{00000000-0005-0000-0000-00002D160000}"/>
    <cellStyle name="Normal 12 2 5 4 3" xfId="36743" xr:uid="{00000000-0005-0000-0000-00002E160000}"/>
    <cellStyle name="Normal 12 2 5 5" xfId="15306" xr:uid="{00000000-0005-0000-0000-00002F160000}"/>
    <cellStyle name="Normal 12 2 5 5 2" xfId="43888" xr:uid="{00000000-0005-0000-0000-000030160000}"/>
    <cellStyle name="Normal 12 2 5 6" xfId="29599" xr:uid="{00000000-0005-0000-0000-000031160000}"/>
    <cellStyle name="Normal 12 2 6" xfId="1996" xr:uid="{00000000-0005-0000-0000-000032160000}"/>
    <cellStyle name="Normal 12 2 6 2" xfId="5570" xr:uid="{00000000-0005-0000-0000-000033160000}"/>
    <cellStyle name="Normal 12 2 6 2 2" xfId="12728" xr:uid="{00000000-0005-0000-0000-000034160000}"/>
    <cellStyle name="Normal 12 2 6 2 2 2" xfId="27020" xr:uid="{00000000-0005-0000-0000-000035160000}"/>
    <cellStyle name="Normal 12 2 6 2 2 2 2" xfId="55602" xr:uid="{00000000-0005-0000-0000-000036160000}"/>
    <cellStyle name="Normal 12 2 6 2 2 3" xfId="41313" xr:uid="{00000000-0005-0000-0000-000037160000}"/>
    <cellStyle name="Normal 12 2 6 2 3" xfId="19876" xr:uid="{00000000-0005-0000-0000-000038160000}"/>
    <cellStyle name="Normal 12 2 6 2 3 2" xfId="48458" xr:uid="{00000000-0005-0000-0000-000039160000}"/>
    <cellStyle name="Normal 12 2 6 2 4" xfId="34169" xr:uid="{00000000-0005-0000-0000-00003A160000}"/>
    <cellStyle name="Normal 12 2 6 3" xfId="9157" xr:uid="{00000000-0005-0000-0000-00003B160000}"/>
    <cellStyle name="Normal 12 2 6 3 2" xfId="23449" xr:uid="{00000000-0005-0000-0000-00003C160000}"/>
    <cellStyle name="Normal 12 2 6 3 2 2" xfId="52031" xr:uid="{00000000-0005-0000-0000-00003D160000}"/>
    <cellStyle name="Normal 12 2 6 3 3" xfId="37742" xr:uid="{00000000-0005-0000-0000-00003E160000}"/>
    <cellStyle name="Normal 12 2 6 4" xfId="16305" xr:uid="{00000000-0005-0000-0000-00003F160000}"/>
    <cellStyle name="Normal 12 2 6 4 2" xfId="44887" xr:uid="{00000000-0005-0000-0000-000040160000}"/>
    <cellStyle name="Normal 12 2 6 5" xfId="30598" xr:uid="{00000000-0005-0000-0000-000041160000}"/>
    <cellStyle name="Normal 12 2 7" xfId="3676" xr:uid="{00000000-0005-0000-0000-000042160000}"/>
    <cellStyle name="Normal 12 2 7 2" xfId="10836" xr:uid="{00000000-0005-0000-0000-000043160000}"/>
    <cellStyle name="Normal 12 2 7 2 2" xfId="25128" xr:uid="{00000000-0005-0000-0000-000044160000}"/>
    <cellStyle name="Normal 12 2 7 2 2 2" xfId="53710" xr:uid="{00000000-0005-0000-0000-000045160000}"/>
    <cellStyle name="Normal 12 2 7 2 3" xfId="39421" xr:uid="{00000000-0005-0000-0000-000046160000}"/>
    <cellStyle name="Normal 12 2 7 3" xfId="17984" xr:uid="{00000000-0005-0000-0000-000047160000}"/>
    <cellStyle name="Normal 12 2 7 3 2" xfId="46566" xr:uid="{00000000-0005-0000-0000-000048160000}"/>
    <cellStyle name="Normal 12 2 7 4" xfId="32277" xr:uid="{00000000-0005-0000-0000-000049160000}"/>
    <cellStyle name="Normal 12 2 8" xfId="7265" xr:uid="{00000000-0005-0000-0000-00004A160000}"/>
    <cellStyle name="Normal 12 2 8 2" xfId="21557" xr:uid="{00000000-0005-0000-0000-00004B160000}"/>
    <cellStyle name="Normal 12 2 8 2 2" xfId="50139" xr:uid="{00000000-0005-0000-0000-00004C160000}"/>
    <cellStyle name="Normal 12 2 8 3" xfId="35850" xr:uid="{00000000-0005-0000-0000-00004D160000}"/>
    <cellStyle name="Normal 12 2 9" xfId="14411" xr:uid="{00000000-0005-0000-0000-00004E160000}"/>
    <cellStyle name="Normal 12 2 9 2" xfId="42995" xr:uid="{00000000-0005-0000-0000-00004F160000}"/>
    <cellStyle name="Normal 12 3" xfId="193" xr:uid="{00000000-0005-0000-0000-000050160000}"/>
    <cellStyle name="Normal 12 3 2" xfId="419" xr:uid="{00000000-0005-0000-0000-000051160000}"/>
    <cellStyle name="Normal 12 3 2 2" xfId="869" xr:uid="{00000000-0005-0000-0000-000052160000}"/>
    <cellStyle name="Normal 12 3 2 2 2" xfId="1766" xr:uid="{00000000-0005-0000-0000-000053160000}"/>
    <cellStyle name="Normal 12 3 2 2 2 2" xfId="2015" xr:uid="{00000000-0005-0000-0000-000054160000}"/>
    <cellStyle name="Normal 12 3 2 2 2 2 2" xfId="5589" xr:uid="{00000000-0005-0000-0000-000055160000}"/>
    <cellStyle name="Normal 12 3 2 2 2 2 2 2" xfId="12747" xr:uid="{00000000-0005-0000-0000-000056160000}"/>
    <cellStyle name="Normal 12 3 2 2 2 2 2 2 2" xfId="27039" xr:uid="{00000000-0005-0000-0000-000057160000}"/>
    <cellStyle name="Normal 12 3 2 2 2 2 2 2 2 2" xfId="55621" xr:uid="{00000000-0005-0000-0000-000058160000}"/>
    <cellStyle name="Normal 12 3 2 2 2 2 2 2 3" xfId="41332" xr:uid="{00000000-0005-0000-0000-000059160000}"/>
    <cellStyle name="Normal 12 3 2 2 2 2 2 3" xfId="19895" xr:uid="{00000000-0005-0000-0000-00005A160000}"/>
    <cellStyle name="Normal 12 3 2 2 2 2 2 3 2" xfId="48477" xr:uid="{00000000-0005-0000-0000-00005B160000}"/>
    <cellStyle name="Normal 12 3 2 2 2 2 2 4" xfId="34188" xr:uid="{00000000-0005-0000-0000-00005C160000}"/>
    <cellStyle name="Normal 12 3 2 2 2 2 3" xfId="9176" xr:uid="{00000000-0005-0000-0000-00005D160000}"/>
    <cellStyle name="Normal 12 3 2 2 2 2 3 2" xfId="23468" xr:uid="{00000000-0005-0000-0000-00005E160000}"/>
    <cellStyle name="Normal 12 3 2 2 2 2 3 2 2" xfId="52050" xr:uid="{00000000-0005-0000-0000-00005F160000}"/>
    <cellStyle name="Normal 12 3 2 2 2 2 3 3" xfId="37761" xr:uid="{00000000-0005-0000-0000-000060160000}"/>
    <cellStyle name="Normal 12 3 2 2 2 2 4" xfId="16324" xr:uid="{00000000-0005-0000-0000-000061160000}"/>
    <cellStyle name="Normal 12 3 2 2 2 2 4 2" xfId="44906" xr:uid="{00000000-0005-0000-0000-000062160000}"/>
    <cellStyle name="Normal 12 3 2 2 2 2 5" xfId="30617" xr:uid="{00000000-0005-0000-0000-000063160000}"/>
    <cellStyle name="Normal 12 3 2 2 2 3" xfId="5346" xr:uid="{00000000-0005-0000-0000-000064160000}"/>
    <cellStyle name="Normal 12 3 2 2 2 3 2" xfId="12504" xr:uid="{00000000-0005-0000-0000-000065160000}"/>
    <cellStyle name="Normal 12 3 2 2 2 3 2 2" xfId="26796" xr:uid="{00000000-0005-0000-0000-000066160000}"/>
    <cellStyle name="Normal 12 3 2 2 2 3 2 2 2" xfId="55378" xr:uid="{00000000-0005-0000-0000-000067160000}"/>
    <cellStyle name="Normal 12 3 2 2 2 3 2 3" xfId="41089" xr:uid="{00000000-0005-0000-0000-000068160000}"/>
    <cellStyle name="Normal 12 3 2 2 2 3 3" xfId="19652" xr:uid="{00000000-0005-0000-0000-000069160000}"/>
    <cellStyle name="Normal 12 3 2 2 2 3 3 2" xfId="48234" xr:uid="{00000000-0005-0000-0000-00006A160000}"/>
    <cellStyle name="Normal 12 3 2 2 2 3 4" xfId="33945" xr:uid="{00000000-0005-0000-0000-00006B160000}"/>
    <cellStyle name="Normal 12 3 2 2 2 4" xfId="8933" xr:uid="{00000000-0005-0000-0000-00006C160000}"/>
    <cellStyle name="Normal 12 3 2 2 2 4 2" xfId="23225" xr:uid="{00000000-0005-0000-0000-00006D160000}"/>
    <cellStyle name="Normal 12 3 2 2 2 4 2 2" xfId="51807" xr:uid="{00000000-0005-0000-0000-00006E160000}"/>
    <cellStyle name="Normal 12 3 2 2 2 4 3" xfId="37518" xr:uid="{00000000-0005-0000-0000-00006F160000}"/>
    <cellStyle name="Normal 12 3 2 2 2 5" xfId="16081" xr:uid="{00000000-0005-0000-0000-000070160000}"/>
    <cellStyle name="Normal 12 3 2 2 2 5 2" xfId="44663" xr:uid="{00000000-0005-0000-0000-000071160000}"/>
    <cellStyle name="Normal 12 3 2 2 2 6" xfId="30374" xr:uid="{00000000-0005-0000-0000-000072160000}"/>
    <cellStyle name="Normal 12 3 2 2 3" xfId="2014" xr:uid="{00000000-0005-0000-0000-000073160000}"/>
    <cellStyle name="Normal 12 3 2 2 3 2" xfId="5588" xr:uid="{00000000-0005-0000-0000-000074160000}"/>
    <cellStyle name="Normal 12 3 2 2 3 2 2" xfId="12746" xr:uid="{00000000-0005-0000-0000-000075160000}"/>
    <cellStyle name="Normal 12 3 2 2 3 2 2 2" xfId="27038" xr:uid="{00000000-0005-0000-0000-000076160000}"/>
    <cellStyle name="Normal 12 3 2 2 3 2 2 2 2" xfId="55620" xr:uid="{00000000-0005-0000-0000-000077160000}"/>
    <cellStyle name="Normal 12 3 2 2 3 2 2 3" xfId="41331" xr:uid="{00000000-0005-0000-0000-000078160000}"/>
    <cellStyle name="Normal 12 3 2 2 3 2 3" xfId="19894" xr:uid="{00000000-0005-0000-0000-000079160000}"/>
    <cellStyle name="Normal 12 3 2 2 3 2 3 2" xfId="48476" xr:uid="{00000000-0005-0000-0000-00007A160000}"/>
    <cellStyle name="Normal 12 3 2 2 3 2 4" xfId="34187" xr:uid="{00000000-0005-0000-0000-00007B160000}"/>
    <cellStyle name="Normal 12 3 2 2 3 3" xfId="9175" xr:uid="{00000000-0005-0000-0000-00007C160000}"/>
    <cellStyle name="Normal 12 3 2 2 3 3 2" xfId="23467" xr:uid="{00000000-0005-0000-0000-00007D160000}"/>
    <cellStyle name="Normal 12 3 2 2 3 3 2 2" xfId="52049" xr:uid="{00000000-0005-0000-0000-00007E160000}"/>
    <cellStyle name="Normal 12 3 2 2 3 3 3" xfId="37760" xr:uid="{00000000-0005-0000-0000-00007F160000}"/>
    <cellStyle name="Normal 12 3 2 2 3 4" xfId="16323" xr:uid="{00000000-0005-0000-0000-000080160000}"/>
    <cellStyle name="Normal 12 3 2 2 3 4 2" xfId="44905" xr:uid="{00000000-0005-0000-0000-000081160000}"/>
    <cellStyle name="Normal 12 3 2 2 3 5" xfId="30616" xr:uid="{00000000-0005-0000-0000-000082160000}"/>
    <cellStyle name="Normal 12 3 2 2 4" xfId="4453" xr:uid="{00000000-0005-0000-0000-000083160000}"/>
    <cellStyle name="Normal 12 3 2 2 4 2" xfId="11611" xr:uid="{00000000-0005-0000-0000-000084160000}"/>
    <cellStyle name="Normal 12 3 2 2 4 2 2" xfId="25903" xr:uid="{00000000-0005-0000-0000-000085160000}"/>
    <cellStyle name="Normal 12 3 2 2 4 2 2 2" xfId="54485" xr:uid="{00000000-0005-0000-0000-000086160000}"/>
    <cellStyle name="Normal 12 3 2 2 4 2 3" xfId="40196" xr:uid="{00000000-0005-0000-0000-000087160000}"/>
    <cellStyle name="Normal 12 3 2 2 4 3" xfId="18759" xr:uid="{00000000-0005-0000-0000-000088160000}"/>
    <cellStyle name="Normal 12 3 2 2 4 3 2" xfId="47341" xr:uid="{00000000-0005-0000-0000-000089160000}"/>
    <cellStyle name="Normal 12 3 2 2 4 4" xfId="33052" xr:uid="{00000000-0005-0000-0000-00008A160000}"/>
    <cellStyle name="Normal 12 3 2 2 5" xfId="8040" xr:uid="{00000000-0005-0000-0000-00008B160000}"/>
    <cellStyle name="Normal 12 3 2 2 5 2" xfId="22332" xr:uid="{00000000-0005-0000-0000-00008C160000}"/>
    <cellStyle name="Normal 12 3 2 2 5 2 2" xfId="50914" xr:uid="{00000000-0005-0000-0000-00008D160000}"/>
    <cellStyle name="Normal 12 3 2 2 5 3" xfId="36625" xr:uid="{00000000-0005-0000-0000-00008E160000}"/>
    <cellStyle name="Normal 12 3 2 2 6" xfId="15188" xr:uid="{00000000-0005-0000-0000-00008F160000}"/>
    <cellStyle name="Normal 12 3 2 2 6 2" xfId="43770" xr:uid="{00000000-0005-0000-0000-000090160000}"/>
    <cellStyle name="Normal 12 3 2 2 7" xfId="29481" xr:uid="{00000000-0005-0000-0000-000091160000}"/>
    <cellStyle name="Normal 12 3 2 3" xfId="1319" xr:uid="{00000000-0005-0000-0000-000092160000}"/>
    <cellStyle name="Normal 12 3 2 3 2" xfId="2016" xr:uid="{00000000-0005-0000-0000-000093160000}"/>
    <cellStyle name="Normal 12 3 2 3 2 2" xfId="5590" xr:uid="{00000000-0005-0000-0000-000094160000}"/>
    <cellStyle name="Normal 12 3 2 3 2 2 2" xfId="12748" xr:uid="{00000000-0005-0000-0000-000095160000}"/>
    <cellStyle name="Normal 12 3 2 3 2 2 2 2" xfId="27040" xr:uid="{00000000-0005-0000-0000-000096160000}"/>
    <cellStyle name="Normal 12 3 2 3 2 2 2 2 2" xfId="55622" xr:uid="{00000000-0005-0000-0000-000097160000}"/>
    <cellStyle name="Normal 12 3 2 3 2 2 2 3" xfId="41333" xr:uid="{00000000-0005-0000-0000-000098160000}"/>
    <cellStyle name="Normal 12 3 2 3 2 2 3" xfId="19896" xr:uid="{00000000-0005-0000-0000-000099160000}"/>
    <cellStyle name="Normal 12 3 2 3 2 2 3 2" xfId="48478" xr:uid="{00000000-0005-0000-0000-00009A160000}"/>
    <cellStyle name="Normal 12 3 2 3 2 2 4" xfId="34189" xr:uid="{00000000-0005-0000-0000-00009B160000}"/>
    <cellStyle name="Normal 12 3 2 3 2 3" xfId="9177" xr:uid="{00000000-0005-0000-0000-00009C160000}"/>
    <cellStyle name="Normal 12 3 2 3 2 3 2" xfId="23469" xr:uid="{00000000-0005-0000-0000-00009D160000}"/>
    <cellStyle name="Normal 12 3 2 3 2 3 2 2" xfId="52051" xr:uid="{00000000-0005-0000-0000-00009E160000}"/>
    <cellStyle name="Normal 12 3 2 3 2 3 3" xfId="37762" xr:uid="{00000000-0005-0000-0000-00009F160000}"/>
    <cellStyle name="Normal 12 3 2 3 2 4" xfId="16325" xr:uid="{00000000-0005-0000-0000-0000A0160000}"/>
    <cellStyle name="Normal 12 3 2 3 2 4 2" xfId="44907" xr:uid="{00000000-0005-0000-0000-0000A1160000}"/>
    <cellStyle name="Normal 12 3 2 3 2 5" xfId="30618" xr:uid="{00000000-0005-0000-0000-0000A2160000}"/>
    <cellStyle name="Normal 12 3 2 3 3" xfId="4900" xr:uid="{00000000-0005-0000-0000-0000A3160000}"/>
    <cellStyle name="Normal 12 3 2 3 3 2" xfId="12058" xr:uid="{00000000-0005-0000-0000-0000A4160000}"/>
    <cellStyle name="Normal 12 3 2 3 3 2 2" xfId="26350" xr:uid="{00000000-0005-0000-0000-0000A5160000}"/>
    <cellStyle name="Normal 12 3 2 3 3 2 2 2" xfId="54932" xr:uid="{00000000-0005-0000-0000-0000A6160000}"/>
    <cellStyle name="Normal 12 3 2 3 3 2 3" xfId="40643" xr:uid="{00000000-0005-0000-0000-0000A7160000}"/>
    <cellStyle name="Normal 12 3 2 3 3 3" xfId="19206" xr:uid="{00000000-0005-0000-0000-0000A8160000}"/>
    <cellStyle name="Normal 12 3 2 3 3 3 2" xfId="47788" xr:uid="{00000000-0005-0000-0000-0000A9160000}"/>
    <cellStyle name="Normal 12 3 2 3 3 4" xfId="33499" xr:uid="{00000000-0005-0000-0000-0000AA160000}"/>
    <cellStyle name="Normal 12 3 2 3 4" xfId="8487" xr:uid="{00000000-0005-0000-0000-0000AB160000}"/>
    <cellStyle name="Normal 12 3 2 3 4 2" xfId="22779" xr:uid="{00000000-0005-0000-0000-0000AC160000}"/>
    <cellStyle name="Normal 12 3 2 3 4 2 2" xfId="51361" xr:uid="{00000000-0005-0000-0000-0000AD160000}"/>
    <cellStyle name="Normal 12 3 2 3 4 3" xfId="37072" xr:uid="{00000000-0005-0000-0000-0000AE160000}"/>
    <cellStyle name="Normal 12 3 2 3 5" xfId="15635" xr:uid="{00000000-0005-0000-0000-0000AF160000}"/>
    <cellStyle name="Normal 12 3 2 3 5 2" xfId="44217" xr:uid="{00000000-0005-0000-0000-0000B0160000}"/>
    <cellStyle name="Normal 12 3 2 3 6" xfId="29928" xr:uid="{00000000-0005-0000-0000-0000B1160000}"/>
    <cellStyle name="Normal 12 3 2 4" xfId="2013" xr:uid="{00000000-0005-0000-0000-0000B2160000}"/>
    <cellStyle name="Normal 12 3 2 4 2" xfId="5587" xr:uid="{00000000-0005-0000-0000-0000B3160000}"/>
    <cellStyle name="Normal 12 3 2 4 2 2" xfId="12745" xr:uid="{00000000-0005-0000-0000-0000B4160000}"/>
    <cellStyle name="Normal 12 3 2 4 2 2 2" xfId="27037" xr:uid="{00000000-0005-0000-0000-0000B5160000}"/>
    <cellStyle name="Normal 12 3 2 4 2 2 2 2" xfId="55619" xr:uid="{00000000-0005-0000-0000-0000B6160000}"/>
    <cellStyle name="Normal 12 3 2 4 2 2 3" xfId="41330" xr:uid="{00000000-0005-0000-0000-0000B7160000}"/>
    <cellStyle name="Normal 12 3 2 4 2 3" xfId="19893" xr:uid="{00000000-0005-0000-0000-0000B8160000}"/>
    <cellStyle name="Normal 12 3 2 4 2 3 2" xfId="48475" xr:uid="{00000000-0005-0000-0000-0000B9160000}"/>
    <cellStyle name="Normal 12 3 2 4 2 4" xfId="34186" xr:uid="{00000000-0005-0000-0000-0000BA160000}"/>
    <cellStyle name="Normal 12 3 2 4 3" xfId="9174" xr:uid="{00000000-0005-0000-0000-0000BB160000}"/>
    <cellStyle name="Normal 12 3 2 4 3 2" xfId="23466" xr:uid="{00000000-0005-0000-0000-0000BC160000}"/>
    <cellStyle name="Normal 12 3 2 4 3 2 2" xfId="52048" xr:uid="{00000000-0005-0000-0000-0000BD160000}"/>
    <cellStyle name="Normal 12 3 2 4 3 3" xfId="37759" xr:uid="{00000000-0005-0000-0000-0000BE160000}"/>
    <cellStyle name="Normal 12 3 2 4 4" xfId="16322" xr:uid="{00000000-0005-0000-0000-0000BF160000}"/>
    <cellStyle name="Normal 12 3 2 4 4 2" xfId="44904" xr:uid="{00000000-0005-0000-0000-0000C0160000}"/>
    <cellStyle name="Normal 12 3 2 4 5" xfId="30615" xr:uid="{00000000-0005-0000-0000-0000C1160000}"/>
    <cellStyle name="Normal 12 3 2 5" xfId="4006" xr:uid="{00000000-0005-0000-0000-0000C2160000}"/>
    <cellStyle name="Normal 12 3 2 5 2" xfId="11165" xr:uid="{00000000-0005-0000-0000-0000C3160000}"/>
    <cellStyle name="Normal 12 3 2 5 2 2" xfId="25457" xr:uid="{00000000-0005-0000-0000-0000C4160000}"/>
    <cellStyle name="Normal 12 3 2 5 2 2 2" xfId="54039" xr:uid="{00000000-0005-0000-0000-0000C5160000}"/>
    <cellStyle name="Normal 12 3 2 5 2 3" xfId="39750" xr:uid="{00000000-0005-0000-0000-0000C6160000}"/>
    <cellStyle name="Normal 12 3 2 5 3" xfId="18313" xr:uid="{00000000-0005-0000-0000-0000C7160000}"/>
    <cellStyle name="Normal 12 3 2 5 3 2" xfId="46895" xr:uid="{00000000-0005-0000-0000-0000C8160000}"/>
    <cellStyle name="Normal 12 3 2 5 4" xfId="32606" xr:uid="{00000000-0005-0000-0000-0000C9160000}"/>
    <cellStyle name="Normal 12 3 2 6" xfId="7594" xr:uid="{00000000-0005-0000-0000-0000CA160000}"/>
    <cellStyle name="Normal 12 3 2 6 2" xfId="21886" xr:uid="{00000000-0005-0000-0000-0000CB160000}"/>
    <cellStyle name="Normal 12 3 2 6 2 2" xfId="50468" xr:uid="{00000000-0005-0000-0000-0000CC160000}"/>
    <cellStyle name="Normal 12 3 2 6 3" xfId="36179" xr:uid="{00000000-0005-0000-0000-0000CD160000}"/>
    <cellStyle name="Normal 12 3 2 7" xfId="14741" xr:uid="{00000000-0005-0000-0000-0000CE160000}"/>
    <cellStyle name="Normal 12 3 2 7 2" xfId="43324" xr:uid="{00000000-0005-0000-0000-0000CF160000}"/>
    <cellStyle name="Normal 12 3 2 8" xfId="29034" xr:uid="{00000000-0005-0000-0000-0000D0160000}"/>
    <cellStyle name="Normal 12 3 3" xfId="646" xr:uid="{00000000-0005-0000-0000-0000D1160000}"/>
    <cellStyle name="Normal 12 3 3 2" xfId="1543" xr:uid="{00000000-0005-0000-0000-0000D2160000}"/>
    <cellStyle name="Normal 12 3 3 2 2" xfId="2018" xr:uid="{00000000-0005-0000-0000-0000D3160000}"/>
    <cellStyle name="Normal 12 3 3 2 2 2" xfId="5592" xr:uid="{00000000-0005-0000-0000-0000D4160000}"/>
    <cellStyle name="Normal 12 3 3 2 2 2 2" xfId="12750" xr:uid="{00000000-0005-0000-0000-0000D5160000}"/>
    <cellStyle name="Normal 12 3 3 2 2 2 2 2" xfId="27042" xr:uid="{00000000-0005-0000-0000-0000D6160000}"/>
    <cellStyle name="Normal 12 3 3 2 2 2 2 2 2" xfId="55624" xr:uid="{00000000-0005-0000-0000-0000D7160000}"/>
    <cellStyle name="Normal 12 3 3 2 2 2 2 3" xfId="41335" xr:uid="{00000000-0005-0000-0000-0000D8160000}"/>
    <cellStyle name="Normal 12 3 3 2 2 2 3" xfId="19898" xr:uid="{00000000-0005-0000-0000-0000D9160000}"/>
    <cellStyle name="Normal 12 3 3 2 2 2 3 2" xfId="48480" xr:uid="{00000000-0005-0000-0000-0000DA160000}"/>
    <cellStyle name="Normal 12 3 3 2 2 2 4" xfId="34191" xr:uid="{00000000-0005-0000-0000-0000DB160000}"/>
    <cellStyle name="Normal 12 3 3 2 2 3" xfId="9179" xr:uid="{00000000-0005-0000-0000-0000DC160000}"/>
    <cellStyle name="Normal 12 3 3 2 2 3 2" xfId="23471" xr:uid="{00000000-0005-0000-0000-0000DD160000}"/>
    <cellStyle name="Normal 12 3 3 2 2 3 2 2" xfId="52053" xr:uid="{00000000-0005-0000-0000-0000DE160000}"/>
    <cellStyle name="Normal 12 3 3 2 2 3 3" xfId="37764" xr:uid="{00000000-0005-0000-0000-0000DF160000}"/>
    <cellStyle name="Normal 12 3 3 2 2 4" xfId="16327" xr:uid="{00000000-0005-0000-0000-0000E0160000}"/>
    <cellStyle name="Normal 12 3 3 2 2 4 2" xfId="44909" xr:uid="{00000000-0005-0000-0000-0000E1160000}"/>
    <cellStyle name="Normal 12 3 3 2 2 5" xfId="30620" xr:uid="{00000000-0005-0000-0000-0000E2160000}"/>
    <cellStyle name="Normal 12 3 3 2 3" xfId="5123" xr:uid="{00000000-0005-0000-0000-0000E3160000}"/>
    <cellStyle name="Normal 12 3 3 2 3 2" xfId="12281" xr:uid="{00000000-0005-0000-0000-0000E4160000}"/>
    <cellStyle name="Normal 12 3 3 2 3 2 2" xfId="26573" xr:uid="{00000000-0005-0000-0000-0000E5160000}"/>
    <cellStyle name="Normal 12 3 3 2 3 2 2 2" xfId="55155" xr:uid="{00000000-0005-0000-0000-0000E6160000}"/>
    <cellStyle name="Normal 12 3 3 2 3 2 3" xfId="40866" xr:uid="{00000000-0005-0000-0000-0000E7160000}"/>
    <cellStyle name="Normal 12 3 3 2 3 3" xfId="19429" xr:uid="{00000000-0005-0000-0000-0000E8160000}"/>
    <cellStyle name="Normal 12 3 3 2 3 3 2" xfId="48011" xr:uid="{00000000-0005-0000-0000-0000E9160000}"/>
    <cellStyle name="Normal 12 3 3 2 3 4" xfId="33722" xr:uid="{00000000-0005-0000-0000-0000EA160000}"/>
    <cellStyle name="Normal 12 3 3 2 4" xfId="8710" xr:uid="{00000000-0005-0000-0000-0000EB160000}"/>
    <cellStyle name="Normal 12 3 3 2 4 2" xfId="23002" xr:uid="{00000000-0005-0000-0000-0000EC160000}"/>
    <cellStyle name="Normal 12 3 3 2 4 2 2" xfId="51584" xr:uid="{00000000-0005-0000-0000-0000ED160000}"/>
    <cellStyle name="Normal 12 3 3 2 4 3" xfId="37295" xr:uid="{00000000-0005-0000-0000-0000EE160000}"/>
    <cellStyle name="Normal 12 3 3 2 5" xfId="15858" xr:uid="{00000000-0005-0000-0000-0000EF160000}"/>
    <cellStyle name="Normal 12 3 3 2 5 2" xfId="44440" xr:uid="{00000000-0005-0000-0000-0000F0160000}"/>
    <cellStyle name="Normal 12 3 3 2 6" xfId="30151" xr:uid="{00000000-0005-0000-0000-0000F1160000}"/>
    <cellStyle name="Normal 12 3 3 3" xfId="2017" xr:uid="{00000000-0005-0000-0000-0000F2160000}"/>
    <cellStyle name="Normal 12 3 3 3 2" xfId="5591" xr:uid="{00000000-0005-0000-0000-0000F3160000}"/>
    <cellStyle name="Normal 12 3 3 3 2 2" xfId="12749" xr:uid="{00000000-0005-0000-0000-0000F4160000}"/>
    <cellStyle name="Normal 12 3 3 3 2 2 2" xfId="27041" xr:uid="{00000000-0005-0000-0000-0000F5160000}"/>
    <cellStyle name="Normal 12 3 3 3 2 2 2 2" xfId="55623" xr:uid="{00000000-0005-0000-0000-0000F6160000}"/>
    <cellStyle name="Normal 12 3 3 3 2 2 3" xfId="41334" xr:uid="{00000000-0005-0000-0000-0000F7160000}"/>
    <cellStyle name="Normal 12 3 3 3 2 3" xfId="19897" xr:uid="{00000000-0005-0000-0000-0000F8160000}"/>
    <cellStyle name="Normal 12 3 3 3 2 3 2" xfId="48479" xr:uid="{00000000-0005-0000-0000-0000F9160000}"/>
    <cellStyle name="Normal 12 3 3 3 2 4" xfId="34190" xr:uid="{00000000-0005-0000-0000-0000FA160000}"/>
    <cellStyle name="Normal 12 3 3 3 3" xfId="9178" xr:uid="{00000000-0005-0000-0000-0000FB160000}"/>
    <cellStyle name="Normal 12 3 3 3 3 2" xfId="23470" xr:uid="{00000000-0005-0000-0000-0000FC160000}"/>
    <cellStyle name="Normal 12 3 3 3 3 2 2" xfId="52052" xr:uid="{00000000-0005-0000-0000-0000FD160000}"/>
    <cellStyle name="Normal 12 3 3 3 3 3" xfId="37763" xr:uid="{00000000-0005-0000-0000-0000FE160000}"/>
    <cellStyle name="Normal 12 3 3 3 4" xfId="16326" xr:uid="{00000000-0005-0000-0000-0000FF160000}"/>
    <cellStyle name="Normal 12 3 3 3 4 2" xfId="44908" xr:uid="{00000000-0005-0000-0000-000000170000}"/>
    <cellStyle name="Normal 12 3 3 3 5" xfId="30619" xr:uid="{00000000-0005-0000-0000-000001170000}"/>
    <cellStyle name="Normal 12 3 3 4" xfId="4230" xr:uid="{00000000-0005-0000-0000-000002170000}"/>
    <cellStyle name="Normal 12 3 3 4 2" xfId="11388" xr:uid="{00000000-0005-0000-0000-000003170000}"/>
    <cellStyle name="Normal 12 3 3 4 2 2" xfId="25680" xr:uid="{00000000-0005-0000-0000-000004170000}"/>
    <cellStyle name="Normal 12 3 3 4 2 2 2" xfId="54262" xr:uid="{00000000-0005-0000-0000-000005170000}"/>
    <cellStyle name="Normal 12 3 3 4 2 3" xfId="39973" xr:uid="{00000000-0005-0000-0000-000006170000}"/>
    <cellStyle name="Normal 12 3 3 4 3" xfId="18536" xr:uid="{00000000-0005-0000-0000-000007170000}"/>
    <cellStyle name="Normal 12 3 3 4 3 2" xfId="47118" xr:uid="{00000000-0005-0000-0000-000008170000}"/>
    <cellStyle name="Normal 12 3 3 4 4" xfId="32829" xr:uid="{00000000-0005-0000-0000-000009170000}"/>
    <cellStyle name="Normal 12 3 3 5" xfId="7817" xr:uid="{00000000-0005-0000-0000-00000A170000}"/>
    <cellStyle name="Normal 12 3 3 5 2" xfId="22109" xr:uid="{00000000-0005-0000-0000-00000B170000}"/>
    <cellStyle name="Normal 12 3 3 5 2 2" xfId="50691" xr:uid="{00000000-0005-0000-0000-00000C170000}"/>
    <cellStyle name="Normal 12 3 3 5 3" xfId="36402" xr:uid="{00000000-0005-0000-0000-00000D170000}"/>
    <cellStyle name="Normal 12 3 3 6" xfId="14965" xr:uid="{00000000-0005-0000-0000-00000E170000}"/>
    <cellStyle name="Normal 12 3 3 6 2" xfId="43547" xr:uid="{00000000-0005-0000-0000-00000F170000}"/>
    <cellStyle name="Normal 12 3 3 7" xfId="29258" xr:uid="{00000000-0005-0000-0000-000010170000}"/>
    <cellStyle name="Normal 12 3 4" xfId="1096" xr:uid="{00000000-0005-0000-0000-000011170000}"/>
    <cellStyle name="Normal 12 3 4 2" xfId="2019" xr:uid="{00000000-0005-0000-0000-000012170000}"/>
    <cellStyle name="Normal 12 3 4 2 2" xfId="5593" xr:uid="{00000000-0005-0000-0000-000013170000}"/>
    <cellStyle name="Normal 12 3 4 2 2 2" xfId="12751" xr:uid="{00000000-0005-0000-0000-000014170000}"/>
    <cellStyle name="Normal 12 3 4 2 2 2 2" xfId="27043" xr:uid="{00000000-0005-0000-0000-000015170000}"/>
    <cellStyle name="Normal 12 3 4 2 2 2 2 2" xfId="55625" xr:uid="{00000000-0005-0000-0000-000016170000}"/>
    <cellStyle name="Normal 12 3 4 2 2 2 3" xfId="41336" xr:uid="{00000000-0005-0000-0000-000017170000}"/>
    <cellStyle name="Normal 12 3 4 2 2 3" xfId="19899" xr:uid="{00000000-0005-0000-0000-000018170000}"/>
    <cellStyle name="Normal 12 3 4 2 2 3 2" xfId="48481" xr:uid="{00000000-0005-0000-0000-000019170000}"/>
    <cellStyle name="Normal 12 3 4 2 2 4" xfId="34192" xr:uid="{00000000-0005-0000-0000-00001A170000}"/>
    <cellStyle name="Normal 12 3 4 2 3" xfId="9180" xr:uid="{00000000-0005-0000-0000-00001B170000}"/>
    <cellStyle name="Normal 12 3 4 2 3 2" xfId="23472" xr:uid="{00000000-0005-0000-0000-00001C170000}"/>
    <cellStyle name="Normal 12 3 4 2 3 2 2" xfId="52054" xr:uid="{00000000-0005-0000-0000-00001D170000}"/>
    <cellStyle name="Normal 12 3 4 2 3 3" xfId="37765" xr:uid="{00000000-0005-0000-0000-00001E170000}"/>
    <cellStyle name="Normal 12 3 4 2 4" xfId="16328" xr:uid="{00000000-0005-0000-0000-00001F170000}"/>
    <cellStyle name="Normal 12 3 4 2 4 2" xfId="44910" xr:uid="{00000000-0005-0000-0000-000020170000}"/>
    <cellStyle name="Normal 12 3 4 2 5" xfId="30621" xr:uid="{00000000-0005-0000-0000-000021170000}"/>
    <cellStyle name="Normal 12 3 4 3" xfId="4677" xr:uid="{00000000-0005-0000-0000-000022170000}"/>
    <cellStyle name="Normal 12 3 4 3 2" xfId="11835" xr:uid="{00000000-0005-0000-0000-000023170000}"/>
    <cellStyle name="Normal 12 3 4 3 2 2" xfId="26127" xr:uid="{00000000-0005-0000-0000-000024170000}"/>
    <cellStyle name="Normal 12 3 4 3 2 2 2" xfId="54709" xr:uid="{00000000-0005-0000-0000-000025170000}"/>
    <cellStyle name="Normal 12 3 4 3 2 3" xfId="40420" xr:uid="{00000000-0005-0000-0000-000026170000}"/>
    <cellStyle name="Normal 12 3 4 3 3" xfId="18983" xr:uid="{00000000-0005-0000-0000-000027170000}"/>
    <cellStyle name="Normal 12 3 4 3 3 2" xfId="47565" xr:uid="{00000000-0005-0000-0000-000028170000}"/>
    <cellStyle name="Normal 12 3 4 3 4" xfId="33276" xr:uid="{00000000-0005-0000-0000-000029170000}"/>
    <cellStyle name="Normal 12 3 4 4" xfId="8264" xr:uid="{00000000-0005-0000-0000-00002A170000}"/>
    <cellStyle name="Normal 12 3 4 4 2" xfId="22556" xr:uid="{00000000-0005-0000-0000-00002B170000}"/>
    <cellStyle name="Normal 12 3 4 4 2 2" xfId="51138" xr:uid="{00000000-0005-0000-0000-00002C170000}"/>
    <cellStyle name="Normal 12 3 4 4 3" xfId="36849" xr:uid="{00000000-0005-0000-0000-00002D170000}"/>
    <cellStyle name="Normal 12 3 4 5" xfId="15412" xr:uid="{00000000-0005-0000-0000-00002E170000}"/>
    <cellStyle name="Normal 12 3 4 5 2" xfId="43994" xr:uid="{00000000-0005-0000-0000-00002F170000}"/>
    <cellStyle name="Normal 12 3 4 6" xfId="29705" xr:uid="{00000000-0005-0000-0000-000030170000}"/>
    <cellStyle name="Normal 12 3 5" xfId="2012" xr:uid="{00000000-0005-0000-0000-000031170000}"/>
    <cellStyle name="Normal 12 3 5 2" xfId="5586" xr:uid="{00000000-0005-0000-0000-000032170000}"/>
    <cellStyle name="Normal 12 3 5 2 2" xfId="12744" xr:uid="{00000000-0005-0000-0000-000033170000}"/>
    <cellStyle name="Normal 12 3 5 2 2 2" xfId="27036" xr:uid="{00000000-0005-0000-0000-000034170000}"/>
    <cellStyle name="Normal 12 3 5 2 2 2 2" xfId="55618" xr:uid="{00000000-0005-0000-0000-000035170000}"/>
    <cellStyle name="Normal 12 3 5 2 2 3" xfId="41329" xr:uid="{00000000-0005-0000-0000-000036170000}"/>
    <cellStyle name="Normal 12 3 5 2 3" xfId="19892" xr:uid="{00000000-0005-0000-0000-000037170000}"/>
    <cellStyle name="Normal 12 3 5 2 3 2" xfId="48474" xr:uid="{00000000-0005-0000-0000-000038170000}"/>
    <cellStyle name="Normal 12 3 5 2 4" xfId="34185" xr:uid="{00000000-0005-0000-0000-000039170000}"/>
    <cellStyle name="Normal 12 3 5 3" xfId="9173" xr:uid="{00000000-0005-0000-0000-00003A170000}"/>
    <cellStyle name="Normal 12 3 5 3 2" xfId="23465" xr:uid="{00000000-0005-0000-0000-00003B170000}"/>
    <cellStyle name="Normal 12 3 5 3 2 2" xfId="52047" xr:uid="{00000000-0005-0000-0000-00003C170000}"/>
    <cellStyle name="Normal 12 3 5 3 3" xfId="37758" xr:uid="{00000000-0005-0000-0000-00003D170000}"/>
    <cellStyle name="Normal 12 3 5 4" xfId="16321" xr:uid="{00000000-0005-0000-0000-00003E170000}"/>
    <cellStyle name="Normal 12 3 5 4 2" xfId="44903" xr:uid="{00000000-0005-0000-0000-00003F170000}"/>
    <cellStyle name="Normal 12 3 5 5" xfId="30614" xr:uid="{00000000-0005-0000-0000-000040170000}"/>
    <cellStyle name="Normal 12 3 6" xfId="3783" xr:uid="{00000000-0005-0000-0000-000041170000}"/>
    <cellStyle name="Normal 12 3 6 2" xfId="10942" xr:uid="{00000000-0005-0000-0000-000042170000}"/>
    <cellStyle name="Normal 12 3 6 2 2" xfId="25234" xr:uid="{00000000-0005-0000-0000-000043170000}"/>
    <cellStyle name="Normal 12 3 6 2 2 2" xfId="53816" xr:uid="{00000000-0005-0000-0000-000044170000}"/>
    <cellStyle name="Normal 12 3 6 2 3" xfId="39527" xr:uid="{00000000-0005-0000-0000-000045170000}"/>
    <cellStyle name="Normal 12 3 6 3" xfId="18090" xr:uid="{00000000-0005-0000-0000-000046170000}"/>
    <cellStyle name="Normal 12 3 6 3 2" xfId="46672" xr:uid="{00000000-0005-0000-0000-000047170000}"/>
    <cellStyle name="Normal 12 3 6 4" xfId="32383" xr:uid="{00000000-0005-0000-0000-000048170000}"/>
    <cellStyle name="Normal 12 3 7" xfId="7371" xr:uid="{00000000-0005-0000-0000-000049170000}"/>
    <cellStyle name="Normal 12 3 7 2" xfId="21663" xr:uid="{00000000-0005-0000-0000-00004A170000}"/>
    <cellStyle name="Normal 12 3 7 2 2" xfId="50245" xr:uid="{00000000-0005-0000-0000-00004B170000}"/>
    <cellStyle name="Normal 12 3 7 3" xfId="35956" xr:uid="{00000000-0005-0000-0000-00004C170000}"/>
    <cellStyle name="Normal 12 3 8" xfId="14518" xr:uid="{00000000-0005-0000-0000-00004D170000}"/>
    <cellStyle name="Normal 12 3 8 2" xfId="43101" xr:uid="{00000000-0005-0000-0000-00004E170000}"/>
    <cellStyle name="Normal 12 3 9" xfId="28811" xr:uid="{00000000-0005-0000-0000-00004F170000}"/>
    <cellStyle name="Normal 12 4" xfId="305" xr:uid="{00000000-0005-0000-0000-000050170000}"/>
    <cellStyle name="Normal 12 4 2" xfId="757" xr:uid="{00000000-0005-0000-0000-000051170000}"/>
    <cellStyle name="Normal 12 4 2 2" xfId="1654" xr:uid="{00000000-0005-0000-0000-000052170000}"/>
    <cellStyle name="Normal 12 4 2 2 2" xfId="2022" xr:uid="{00000000-0005-0000-0000-000053170000}"/>
    <cellStyle name="Normal 12 4 2 2 2 2" xfId="5596" xr:uid="{00000000-0005-0000-0000-000054170000}"/>
    <cellStyle name="Normal 12 4 2 2 2 2 2" xfId="12754" xr:uid="{00000000-0005-0000-0000-000055170000}"/>
    <cellStyle name="Normal 12 4 2 2 2 2 2 2" xfId="27046" xr:uid="{00000000-0005-0000-0000-000056170000}"/>
    <cellStyle name="Normal 12 4 2 2 2 2 2 2 2" xfId="55628" xr:uid="{00000000-0005-0000-0000-000057170000}"/>
    <cellStyle name="Normal 12 4 2 2 2 2 2 3" xfId="41339" xr:uid="{00000000-0005-0000-0000-000058170000}"/>
    <cellStyle name="Normal 12 4 2 2 2 2 3" xfId="19902" xr:uid="{00000000-0005-0000-0000-000059170000}"/>
    <cellStyle name="Normal 12 4 2 2 2 2 3 2" xfId="48484" xr:uid="{00000000-0005-0000-0000-00005A170000}"/>
    <cellStyle name="Normal 12 4 2 2 2 2 4" xfId="34195" xr:uid="{00000000-0005-0000-0000-00005B170000}"/>
    <cellStyle name="Normal 12 4 2 2 2 3" xfId="9183" xr:uid="{00000000-0005-0000-0000-00005C170000}"/>
    <cellStyle name="Normal 12 4 2 2 2 3 2" xfId="23475" xr:uid="{00000000-0005-0000-0000-00005D170000}"/>
    <cellStyle name="Normal 12 4 2 2 2 3 2 2" xfId="52057" xr:uid="{00000000-0005-0000-0000-00005E170000}"/>
    <cellStyle name="Normal 12 4 2 2 2 3 3" xfId="37768" xr:uid="{00000000-0005-0000-0000-00005F170000}"/>
    <cellStyle name="Normal 12 4 2 2 2 4" xfId="16331" xr:uid="{00000000-0005-0000-0000-000060170000}"/>
    <cellStyle name="Normal 12 4 2 2 2 4 2" xfId="44913" xr:uid="{00000000-0005-0000-0000-000061170000}"/>
    <cellStyle name="Normal 12 4 2 2 2 5" xfId="30624" xr:uid="{00000000-0005-0000-0000-000062170000}"/>
    <cellStyle name="Normal 12 4 2 2 3" xfId="5234" xr:uid="{00000000-0005-0000-0000-000063170000}"/>
    <cellStyle name="Normal 12 4 2 2 3 2" xfId="12392" xr:uid="{00000000-0005-0000-0000-000064170000}"/>
    <cellStyle name="Normal 12 4 2 2 3 2 2" xfId="26684" xr:uid="{00000000-0005-0000-0000-000065170000}"/>
    <cellStyle name="Normal 12 4 2 2 3 2 2 2" xfId="55266" xr:uid="{00000000-0005-0000-0000-000066170000}"/>
    <cellStyle name="Normal 12 4 2 2 3 2 3" xfId="40977" xr:uid="{00000000-0005-0000-0000-000067170000}"/>
    <cellStyle name="Normal 12 4 2 2 3 3" xfId="19540" xr:uid="{00000000-0005-0000-0000-000068170000}"/>
    <cellStyle name="Normal 12 4 2 2 3 3 2" xfId="48122" xr:uid="{00000000-0005-0000-0000-000069170000}"/>
    <cellStyle name="Normal 12 4 2 2 3 4" xfId="33833" xr:uid="{00000000-0005-0000-0000-00006A170000}"/>
    <cellStyle name="Normal 12 4 2 2 4" xfId="8821" xr:uid="{00000000-0005-0000-0000-00006B170000}"/>
    <cellStyle name="Normal 12 4 2 2 4 2" xfId="23113" xr:uid="{00000000-0005-0000-0000-00006C170000}"/>
    <cellStyle name="Normal 12 4 2 2 4 2 2" xfId="51695" xr:uid="{00000000-0005-0000-0000-00006D170000}"/>
    <cellStyle name="Normal 12 4 2 2 4 3" xfId="37406" xr:uid="{00000000-0005-0000-0000-00006E170000}"/>
    <cellStyle name="Normal 12 4 2 2 5" xfId="15969" xr:uid="{00000000-0005-0000-0000-00006F170000}"/>
    <cellStyle name="Normal 12 4 2 2 5 2" xfId="44551" xr:uid="{00000000-0005-0000-0000-000070170000}"/>
    <cellStyle name="Normal 12 4 2 2 6" xfId="30262" xr:uid="{00000000-0005-0000-0000-000071170000}"/>
    <cellStyle name="Normal 12 4 2 3" xfId="2021" xr:uid="{00000000-0005-0000-0000-000072170000}"/>
    <cellStyle name="Normal 12 4 2 3 2" xfId="5595" xr:uid="{00000000-0005-0000-0000-000073170000}"/>
    <cellStyle name="Normal 12 4 2 3 2 2" xfId="12753" xr:uid="{00000000-0005-0000-0000-000074170000}"/>
    <cellStyle name="Normal 12 4 2 3 2 2 2" xfId="27045" xr:uid="{00000000-0005-0000-0000-000075170000}"/>
    <cellStyle name="Normal 12 4 2 3 2 2 2 2" xfId="55627" xr:uid="{00000000-0005-0000-0000-000076170000}"/>
    <cellStyle name="Normal 12 4 2 3 2 2 3" xfId="41338" xr:uid="{00000000-0005-0000-0000-000077170000}"/>
    <cellStyle name="Normal 12 4 2 3 2 3" xfId="19901" xr:uid="{00000000-0005-0000-0000-000078170000}"/>
    <cellStyle name="Normal 12 4 2 3 2 3 2" xfId="48483" xr:uid="{00000000-0005-0000-0000-000079170000}"/>
    <cellStyle name="Normal 12 4 2 3 2 4" xfId="34194" xr:uid="{00000000-0005-0000-0000-00007A170000}"/>
    <cellStyle name="Normal 12 4 2 3 3" xfId="9182" xr:uid="{00000000-0005-0000-0000-00007B170000}"/>
    <cellStyle name="Normal 12 4 2 3 3 2" xfId="23474" xr:uid="{00000000-0005-0000-0000-00007C170000}"/>
    <cellStyle name="Normal 12 4 2 3 3 2 2" xfId="52056" xr:uid="{00000000-0005-0000-0000-00007D170000}"/>
    <cellStyle name="Normal 12 4 2 3 3 3" xfId="37767" xr:uid="{00000000-0005-0000-0000-00007E170000}"/>
    <cellStyle name="Normal 12 4 2 3 4" xfId="16330" xr:uid="{00000000-0005-0000-0000-00007F170000}"/>
    <cellStyle name="Normal 12 4 2 3 4 2" xfId="44912" xr:uid="{00000000-0005-0000-0000-000080170000}"/>
    <cellStyle name="Normal 12 4 2 3 5" xfId="30623" xr:uid="{00000000-0005-0000-0000-000081170000}"/>
    <cellStyle name="Normal 12 4 2 4" xfId="4341" xr:uid="{00000000-0005-0000-0000-000082170000}"/>
    <cellStyle name="Normal 12 4 2 4 2" xfId="11499" xr:uid="{00000000-0005-0000-0000-000083170000}"/>
    <cellStyle name="Normal 12 4 2 4 2 2" xfId="25791" xr:uid="{00000000-0005-0000-0000-000084170000}"/>
    <cellStyle name="Normal 12 4 2 4 2 2 2" xfId="54373" xr:uid="{00000000-0005-0000-0000-000085170000}"/>
    <cellStyle name="Normal 12 4 2 4 2 3" xfId="40084" xr:uid="{00000000-0005-0000-0000-000086170000}"/>
    <cellStyle name="Normal 12 4 2 4 3" xfId="18647" xr:uid="{00000000-0005-0000-0000-000087170000}"/>
    <cellStyle name="Normal 12 4 2 4 3 2" xfId="47229" xr:uid="{00000000-0005-0000-0000-000088170000}"/>
    <cellStyle name="Normal 12 4 2 4 4" xfId="32940" xr:uid="{00000000-0005-0000-0000-000089170000}"/>
    <cellStyle name="Normal 12 4 2 5" xfId="7928" xr:uid="{00000000-0005-0000-0000-00008A170000}"/>
    <cellStyle name="Normal 12 4 2 5 2" xfId="22220" xr:uid="{00000000-0005-0000-0000-00008B170000}"/>
    <cellStyle name="Normal 12 4 2 5 2 2" xfId="50802" xr:uid="{00000000-0005-0000-0000-00008C170000}"/>
    <cellStyle name="Normal 12 4 2 5 3" xfId="36513" xr:uid="{00000000-0005-0000-0000-00008D170000}"/>
    <cellStyle name="Normal 12 4 2 6" xfId="15076" xr:uid="{00000000-0005-0000-0000-00008E170000}"/>
    <cellStyle name="Normal 12 4 2 6 2" xfId="43658" xr:uid="{00000000-0005-0000-0000-00008F170000}"/>
    <cellStyle name="Normal 12 4 2 7" xfId="29369" xr:uid="{00000000-0005-0000-0000-000090170000}"/>
    <cellStyle name="Normal 12 4 3" xfId="1207" xr:uid="{00000000-0005-0000-0000-000091170000}"/>
    <cellStyle name="Normal 12 4 3 2" xfId="2023" xr:uid="{00000000-0005-0000-0000-000092170000}"/>
    <cellStyle name="Normal 12 4 3 2 2" xfId="5597" xr:uid="{00000000-0005-0000-0000-000093170000}"/>
    <cellStyle name="Normal 12 4 3 2 2 2" xfId="12755" xr:uid="{00000000-0005-0000-0000-000094170000}"/>
    <cellStyle name="Normal 12 4 3 2 2 2 2" xfId="27047" xr:uid="{00000000-0005-0000-0000-000095170000}"/>
    <cellStyle name="Normal 12 4 3 2 2 2 2 2" xfId="55629" xr:uid="{00000000-0005-0000-0000-000096170000}"/>
    <cellStyle name="Normal 12 4 3 2 2 2 3" xfId="41340" xr:uid="{00000000-0005-0000-0000-000097170000}"/>
    <cellStyle name="Normal 12 4 3 2 2 3" xfId="19903" xr:uid="{00000000-0005-0000-0000-000098170000}"/>
    <cellStyle name="Normal 12 4 3 2 2 3 2" xfId="48485" xr:uid="{00000000-0005-0000-0000-000099170000}"/>
    <cellStyle name="Normal 12 4 3 2 2 4" xfId="34196" xr:uid="{00000000-0005-0000-0000-00009A170000}"/>
    <cellStyle name="Normal 12 4 3 2 3" xfId="9184" xr:uid="{00000000-0005-0000-0000-00009B170000}"/>
    <cellStyle name="Normal 12 4 3 2 3 2" xfId="23476" xr:uid="{00000000-0005-0000-0000-00009C170000}"/>
    <cellStyle name="Normal 12 4 3 2 3 2 2" xfId="52058" xr:uid="{00000000-0005-0000-0000-00009D170000}"/>
    <cellStyle name="Normal 12 4 3 2 3 3" xfId="37769" xr:uid="{00000000-0005-0000-0000-00009E170000}"/>
    <cellStyle name="Normal 12 4 3 2 4" xfId="16332" xr:uid="{00000000-0005-0000-0000-00009F170000}"/>
    <cellStyle name="Normal 12 4 3 2 4 2" xfId="44914" xr:uid="{00000000-0005-0000-0000-0000A0170000}"/>
    <cellStyle name="Normal 12 4 3 2 5" xfId="30625" xr:uid="{00000000-0005-0000-0000-0000A1170000}"/>
    <cellStyle name="Normal 12 4 3 3" xfId="4788" xr:uid="{00000000-0005-0000-0000-0000A2170000}"/>
    <cellStyle name="Normal 12 4 3 3 2" xfId="11946" xr:uid="{00000000-0005-0000-0000-0000A3170000}"/>
    <cellStyle name="Normal 12 4 3 3 2 2" xfId="26238" xr:uid="{00000000-0005-0000-0000-0000A4170000}"/>
    <cellStyle name="Normal 12 4 3 3 2 2 2" xfId="54820" xr:uid="{00000000-0005-0000-0000-0000A5170000}"/>
    <cellStyle name="Normal 12 4 3 3 2 3" xfId="40531" xr:uid="{00000000-0005-0000-0000-0000A6170000}"/>
    <cellStyle name="Normal 12 4 3 3 3" xfId="19094" xr:uid="{00000000-0005-0000-0000-0000A7170000}"/>
    <cellStyle name="Normal 12 4 3 3 3 2" xfId="47676" xr:uid="{00000000-0005-0000-0000-0000A8170000}"/>
    <cellStyle name="Normal 12 4 3 3 4" xfId="33387" xr:uid="{00000000-0005-0000-0000-0000A9170000}"/>
    <cellStyle name="Normal 12 4 3 4" xfId="8375" xr:uid="{00000000-0005-0000-0000-0000AA170000}"/>
    <cellStyle name="Normal 12 4 3 4 2" xfId="22667" xr:uid="{00000000-0005-0000-0000-0000AB170000}"/>
    <cellStyle name="Normal 12 4 3 4 2 2" xfId="51249" xr:uid="{00000000-0005-0000-0000-0000AC170000}"/>
    <cellStyle name="Normal 12 4 3 4 3" xfId="36960" xr:uid="{00000000-0005-0000-0000-0000AD170000}"/>
    <cellStyle name="Normal 12 4 3 5" xfId="15523" xr:uid="{00000000-0005-0000-0000-0000AE170000}"/>
    <cellStyle name="Normal 12 4 3 5 2" xfId="44105" xr:uid="{00000000-0005-0000-0000-0000AF170000}"/>
    <cellStyle name="Normal 12 4 3 6" xfId="29816" xr:uid="{00000000-0005-0000-0000-0000B0170000}"/>
    <cellStyle name="Normal 12 4 4" xfId="2020" xr:uid="{00000000-0005-0000-0000-0000B1170000}"/>
    <cellStyle name="Normal 12 4 4 2" xfId="5594" xr:uid="{00000000-0005-0000-0000-0000B2170000}"/>
    <cellStyle name="Normal 12 4 4 2 2" xfId="12752" xr:uid="{00000000-0005-0000-0000-0000B3170000}"/>
    <cellStyle name="Normal 12 4 4 2 2 2" xfId="27044" xr:uid="{00000000-0005-0000-0000-0000B4170000}"/>
    <cellStyle name="Normal 12 4 4 2 2 2 2" xfId="55626" xr:uid="{00000000-0005-0000-0000-0000B5170000}"/>
    <cellStyle name="Normal 12 4 4 2 2 3" xfId="41337" xr:uid="{00000000-0005-0000-0000-0000B6170000}"/>
    <cellStyle name="Normal 12 4 4 2 3" xfId="19900" xr:uid="{00000000-0005-0000-0000-0000B7170000}"/>
    <cellStyle name="Normal 12 4 4 2 3 2" xfId="48482" xr:uid="{00000000-0005-0000-0000-0000B8170000}"/>
    <cellStyle name="Normal 12 4 4 2 4" xfId="34193" xr:uid="{00000000-0005-0000-0000-0000B9170000}"/>
    <cellStyle name="Normal 12 4 4 3" xfId="9181" xr:uid="{00000000-0005-0000-0000-0000BA170000}"/>
    <cellStyle name="Normal 12 4 4 3 2" xfId="23473" xr:uid="{00000000-0005-0000-0000-0000BB170000}"/>
    <cellStyle name="Normal 12 4 4 3 2 2" xfId="52055" xr:uid="{00000000-0005-0000-0000-0000BC170000}"/>
    <cellStyle name="Normal 12 4 4 3 3" xfId="37766" xr:uid="{00000000-0005-0000-0000-0000BD170000}"/>
    <cellStyle name="Normal 12 4 4 4" xfId="16329" xr:uid="{00000000-0005-0000-0000-0000BE170000}"/>
    <cellStyle name="Normal 12 4 4 4 2" xfId="44911" xr:uid="{00000000-0005-0000-0000-0000BF170000}"/>
    <cellStyle name="Normal 12 4 4 5" xfId="30622" xr:uid="{00000000-0005-0000-0000-0000C0170000}"/>
    <cellStyle name="Normal 12 4 5" xfId="3894" xr:uid="{00000000-0005-0000-0000-0000C1170000}"/>
    <cellStyle name="Normal 12 4 5 2" xfId="11053" xr:uid="{00000000-0005-0000-0000-0000C2170000}"/>
    <cellStyle name="Normal 12 4 5 2 2" xfId="25345" xr:uid="{00000000-0005-0000-0000-0000C3170000}"/>
    <cellStyle name="Normal 12 4 5 2 2 2" xfId="53927" xr:uid="{00000000-0005-0000-0000-0000C4170000}"/>
    <cellStyle name="Normal 12 4 5 2 3" xfId="39638" xr:uid="{00000000-0005-0000-0000-0000C5170000}"/>
    <cellStyle name="Normal 12 4 5 3" xfId="18201" xr:uid="{00000000-0005-0000-0000-0000C6170000}"/>
    <cellStyle name="Normal 12 4 5 3 2" xfId="46783" xr:uid="{00000000-0005-0000-0000-0000C7170000}"/>
    <cellStyle name="Normal 12 4 5 4" xfId="32494" xr:uid="{00000000-0005-0000-0000-0000C8170000}"/>
    <cellStyle name="Normal 12 4 6" xfId="7482" xr:uid="{00000000-0005-0000-0000-0000C9170000}"/>
    <cellStyle name="Normal 12 4 6 2" xfId="21774" xr:uid="{00000000-0005-0000-0000-0000CA170000}"/>
    <cellStyle name="Normal 12 4 6 2 2" xfId="50356" xr:uid="{00000000-0005-0000-0000-0000CB170000}"/>
    <cellStyle name="Normal 12 4 6 3" xfId="36067" xr:uid="{00000000-0005-0000-0000-0000CC170000}"/>
    <cellStyle name="Normal 12 4 7" xfId="14629" xr:uid="{00000000-0005-0000-0000-0000CD170000}"/>
    <cellStyle name="Normal 12 4 7 2" xfId="43212" xr:uid="{00000000-0005-0000-0000-0000CE170000}"/>
    <cellStyle name="Normal 12 4 8" xfId="28922" xr:uid="{00000000-0005-0000-0000-0000CF170000}"/>
    <cellStyle name="Normal 12 5" xfId="534" xr:uid="{00000000-0005-0000-0000-0000D0170000}"/>
    <cellStyle name="Normal 12 5 2" xfId="1431" xr:uid="{00000000-0005-0000-0000-0000D1170000}"/>
    <cellStyle name="Normal 12 5 2 2" xfId="2025" xr:uid="{00000000-0005-0000-0000-0000D2170000}"/>
    <cellStyle name="Normal 12 5 2 2 2" xfId="5599" xr:uid="{00000000-0005-0000-0000-0000D3170000}"/>
    <cellStyle name="Normal 12 5 2 2 2 2" xfId="12757" xr:uid="{00000000-0005-0000-0000-0000D4170000}"/>
    <cellStyle name="Normal 12 5 2 2 2 2 2" xfId="27049" xr:uid="{00000000-0005-0000-0000-0000D5170000}"/>
    <cellStyle name="Normal 12 5 2 2 2 2 2 2" xfId="55631" xr:uid="{00000000-0005-0000-0000-0000D6170000}"/>
    <cellStyle name="Normal 12 5 2 2 2 2 3" xfId="41342" xr:uid="{00000000-0005-0000-0000-0000D7170000}"/>
    <cellStyle name="Normal 12 5 2 2 2 3" xfId="19905" xr:uid="{00000000-0005-0000-0000-0000D8170000}"/>
    <cellStyle name="Normal 12 5 2 2 2 3 2" xfId="48487" xr:uid="{00000000-0005-0000-0000-0000D9170000}"/>
    <cellStyle name="Normal 12 5 2 2 2 4" xfId="34198" xr:uid="{00000000-0005-0000-0000-0000DA170000}"/>
    <cellStyle name="Normal 12 5 2 2 3" xfId="9186" xr:uid="{00000000-0005-0000-0000-0000DB170000}"/>
    <cellStyle name="Normal 12 5 2 2 3 2" xfId="23478" xr:uid="{00000000-0005-0000-0000-0000DC170000}"/>
    <cellStyle name="Normal 12 5 2 2 3 2 2" xfId="52060" xr:uid="{00000000-0005-0000-0000-0000DD170000}"/>
    <cellStyle name="Normal 12 5 2 2 3 3" xfId="37771" xr:uid="{00000000-0005-0000-0000-0000DE170000}"/>
    <cellStyle name="Normal 12 5 2 2 4" xfId="16334" xr:uid="{00000000-0005-0000-0000-0000DF170000}"/>
    <cellStyle name="Normal 12 5 2 2 4 2" xfId="44916" xr:uid="{00000000-0005-0000-0000-0000E0170000}"/>
    <cellStyle name="Normal 12 5 2 2 5" xfId="30627" xr:uid="{00000000-0005-0000-0000-0000E1170000}"/>
    <cellStyle name="Normal 12 5 2 3" xfId="5011" xr:uid="{00000000-0005-0000-0000-0000E2170000}"/>
    <cellStyle name="Normal 12 5 2 3 2" xfId="12169" xr:uid="{00000000-0005-0000-0000-0000E3170000}"/>
    <cellStyle name="Normal 12 5 2 3 2 2" xfId="26461" xr:uid="{00000000-0005-0000-0000-0000E4170000}"/>
    <cellStyle name="Normal 12 5 2 3 2 2 2" xfId="55043" xr:uid="{00000000-0005-0000-0000-0000E5170000}"/>
    <cellStyle name="Normal 12 5 2 3 2 3" xfId="40754" xr:uid="{00000000-0005-0000-0000-0000E6170000}"/>
    <cellStyle name="Normal 12 5 2 3 3" xfId="19317" xr:uid="{00000000-0005-0000-0000-0000E7170000}"/>
    <cellStyle name="Normal 12 5 2 3 3 2" xfId="47899" xr:uid="{00000000-0005-0000-0000-0000E8170000}"/>
    <cellStyle name="Normal 12 5 2 3 4" xfId="33610" xr:uid="{00000000-0005-0000-0000-0000E9170000}"/>
    <cellStyle name="Normal 12 5 2 4" xfId="8598" xr:uid="{00000000-0005-0000-0000-0000EA170000}"/>
    <cellStyle name="Normal 12 5 2 4 2" xfId="22890" xr:uid="{00000000-0005-0000-0000-0000EB170000}"/>
    <cellStyle name="Normal 12 5 2 4 2 2" xfId="51472" xr:uid="{00000000-0005-0000-0000-0000EC170000}"/>
    <cellStyle name="Normal 12 5 2 4 3" xfId="37183" xr:uid="{00000000-0005-0000-0000-0000ED170000}"/>
    <cellStyle name="Normal 12 5 2 5" xfId="15746" xr:uid="{00000000-0005-0000-0000-0000EE170000}"/>
    <cellStyle name="Normal 12 5 2 5 2" xfId="44328" xr:uid="{00000000-0005-0000-0000-0000EF170000}"/>
    <cellStyle name="Normal 12 5 2 6" xfId="30039" xr:uid="{00000000-0005-0000-0000-0000F0170000}"/>
    <cellStyle name="Normal 12 5 3" xfId="2024" xr:uid="{00000000-0005-0000-0000-0000F1170000}"/>
    <cellStyle name="Normal 12 5 3 2" xfId="5598" xr:uid="{00000000-0005-0000-0000-0000F2170000}"/>
    <cellStyle name="Normal 12 5 3 2 2" xfId="12756" xr:uid="{00000000-0005-0000-0000-0000F3170000}"/>
    <cellStyle name="Normal 12 5 3 2 2 2" xfId="27048" xr:uid="{00000000-0005-0000-0000-0000F4170000}"/>
    <cellStyle name="Normal 12 5 3 2 2 2 2" xfId="55630" xr:uid="{00000000-0005-0000-0000-0000F5170000}"/>
    <cellStyle name="Normal 12 5 3 2 2 3" xfId="41341" xr:uid="{00000000-0005-0000-0000-0000F6170000}"/>
    <cellStyle name="Normal 12 5 3 2 3" xfId="19904" xr:uid="{00000000-0005-0000-0000-0000F7170000}"/>
    <cellStyle name="Normal 12 5 3 2 3 2" xfId="48486" xr:uid="{00000000-0005-0000-0000-0000F8170000}"/>
    <cellStyle name="Normal 12 5 3 2 4" xfId="34197" xr:uid="{00000000-0005-0000-0000-0000F9170000}"/>
    <cellStyle name="Normal 12 5 3 3" xfId="9185" xr:uid="{00000000-0005-0000-0000-0000FA170000}"/>
    <cellStyle name="Normal 12 5 3 3 2" xfId="23477" xr:uid="{00000000-0005-0000-0000-0000FB170000}"/>
    <cellStyle name="Normal 12 5 3 3 2 2" xfId="52059" xr:uid="{00000000-0005-0000-0000-0000FC170000}"/>
    <cellStyle name="Normal 12 5 3 3 3" xfId="37770" xr:uid="{00000000-0005-0000-0000-0000FD170000}"/>
    <cellStyle name="Normal 12 5 3 4" xfId="16333" xr:uid="{00000000-0005-0000-0000-0000FE170000}"/>
    <cellStyle name="Normal 12 5 3 4 2" xfId="44915" xr:uid="{00000000-0005-0000-0000-0000FF170000}"/>
    <cellStyle name="Normal 12 5 3 5" xfId="30626" xr:uid="{00000000-0005-0000-0000-000000180000}"/>
    <cellStyle name="Normal 12 5 4" xfId="4118" xr:uid="{00000000-0005-0000-0000-000001180000}"/>
    <cellStyle name="Normal 12 5 4 2" xfId="11276" xr:uid="{00000000-0005-0000-0000-000002180000}"/>
    <cellStyle name="Normal 12 5 4 2 2" xfId="25568" xr:uid="{00000000-0005-0000-0000-000003180000}"/>
    <cellStyle name="Normal 12 5 4 2 2 2" xfId="54150" xr:uid="{00000000-0005-0000-0000-000004180000}"/>
    <cellStyle name="Normal 12 5 4 2 3" xfId="39861" xr:uid="{00000000-0005-0000-0000-000005180000}"/>
    <cellStyle name="Normal 12 5 4 3" xfId="18424" xr:uid="{00000000-0005-0000-0000-000006180000}"/>
    <cellStyle name="Normal 12 5 4 3 2" xfId="47006" xr:uid="{00000000-0005-0000-0000-000007180000}"/>
    <cellStyle name="Normal 12 5 4 4" xfId="32717" xr:uid="{00000000-0005-0000-0000-000008180000}"/>
    <cellStyle name="Normal 12 5 5" xfId="7705" xr:uid="{00000000-0005-0000-0000-000009180000}"/>
    <cellStyle name="Normal 12 5 5 2" xfId="21997" xr:uid="{00000000-0005-0000-0000-00000A180000}"/>
    <cellStyle name="Normal 12 5 5 2 2" xfId="50579" xr:uid="{00000000-0005-0000-0000-00000B180000}"/>
    <cellStyle name="Normal 12 5 5 3" xfId="36290" xr:uid="{00000000-0005-0000-0000-00000C180000}"/>
    <cellStyle name="Normal 12 5 6" xfId="14853" xr:uid="{00000000-0005-0000-0000-00000D180000}"/>
    <cellStyle name="Normal 12 5 6 2" xfId="43435" xr:uid="{00000000-0005-0000-0000-00000E180000}"/>
    <cellStyle name="Normal 12 5 7" xfId="29146" xr:uid="{00000000-0005-0000-0000-00000F180000}"/>
    <cellStyle name="Normal 12 6" xfId="983" xr:uid="{00000000-0005-0000-0000-000010180000}"/>
    <cellStyle name="Normal 12 6 2" xfId="2026" xr:uid="{00000000-0005-0000-0000-000011180000}"/>
    <cellStyle name="Normal 12 6 2 2" xfId="5600" xr:uid="{00000000-0005-0000-0000-000012180000}"/>
    <cellStyle name="Normal 12 6 2 2 2" xfId="12758" xr:uid="{00000000-0005-0000-0000-000013180000}"/>
    <cellStyle name="Normal 12 6 2 2 2 2" xfId="27050" xr:uid="{00000000-0005-0000-0000-000014180000}"/>
    <cellStyle name="Normal 12 6 2 2 2 2 2" xfId="55632" xr:uid="{00000000-0005-0000-0000-000015180000}"/>
    <cellStyle name="Normal 12 6 2 2 2 3" xfId="41343" xr:uid="{00000000-0005-0000-0000-000016180000}"/>
    <cellStyle name="Normal 12 6 2 2 3" xfId="19906" xr:uid="{00000000-0005-0000-0000-000017180000}"/>
    <cellStyle name="Normal 12 6 2 2 3 2" xfId="48488" xr:uid="{00000000-0005-0000-0000-000018180000}"/>
    <cellStyle name="Normal 12 6 2 2 4" xfId="34199" xr:uid="{00000000-0005-0000-0000-000019180000}"/>
    <cellStyle name="Normal 12 6 2 3" xfId="9187" xr:uid="{00000000-0005-0000-0000-00001A180000}"/>
    <cellStyle name="Normal 12 6 2 3 2" xfId="23479" xr:uid="{00000000-0005-0000-0000-00001B180000}"/>
    <cellStyle name="Normal 12 6 2 3 2 2" xfId="52061" xr:uid="{00000000-0005-0000-0000-00001C180000}"/>
    <cellStyle name="Normal 12 6 2 3 3" xfId="37772" xr:uid="{00000000-0005-0000-0000-00001D180000}"/>
    <cellStyle name="Normal 12 6 2 4" xfId="16335" xr:uid="{00000000-0005-0000-0000-00001E180000}"/>
    <cellStyle name="Normal 12 6 2 4 2" xfId="44917" xr:uid="{00000000-0005-0000-0000-00001F180000}"/>
    <cellStyle name="Normal 12 6 2 5" xfId="30628" xr:uid="{00000000-0005-0000-0000-000020180000}"/>
    <cellStyle name="Normal 12 6 3" xfId="4565" xr:uid="{00000000-0005-0000-0000-000021180000}"/>
    <cellStyle name="Normal 12 6 3 2" xfId="11723" xr:uid="{00000000-0005-0000-0000-000022180000}"/>
    <cellStyle name="Normal 12 6 3 2 2" xfId="26015" xr:uid="{00000000-0005-0000-0000-000023180000}"/>
    <cellStyle name="Normal 12 6 3 2 2 2" xfId="54597" xr:uid="{00000000-0005-0000-0000-000024180000}"/>
    <cellStyle name="Normal 12 6 3 2 3" xfId="40308" xr:uid="{00000000-0005-0000-0000-000025180000}"/>
    <cellStyle name="Normal 12 6 3 3" xfId="18871" xr:uid="{00000000-0005-0000-0000-000026180000}"/>
    <cellStyle name="Normal 12 6 3 3 2" xfId="47453" xr:uid="{00000000-0005-0000-0000-000027180000}"/>
    <cellStyle name="Normal 12 6 3 4" xfId="33164" xr:uid="{00000000-0005-0000-0000-000028180000}"/>
    <cellStyle name="Normal 12 6 4" xfId="8152" xr:uid="{00000000-0005-0000-0000-000029180000}"/>
    <cellStyle name="Normal 12 6 4 2" xfId="22444" xr:uid="{00000000-0005-0000-0000-00002A180000}"/>
    <cellStyle name="Normal 12 6 4 2 2" xfId="51026" xr:uid="{00000000-0005-0000-0000-00002B180000}"/>
    <cellStyle name="Normal 12 6 4 3" xfId="36737" xr:uid="{00000000-0005-0000-0000-00002C180000}"/>
    <cellStyle name="Normal 12 6 5" xfId="15300" xr:uid="{00000000-0005-0000-0000-00002D180000}"/>
    <cellStyle name="Normal 12 6 5 2" xfId="43882" xr:uid="{00000000-0005-0000-0000-00002E180000}"/>
    <cellStyle name="Normal 12 6 6" xfId="29593" xr:uid="{00000000-0005-0000-0000-00002F180000}"/>
    <cellStyle name="Normal 12 7" xfId="1995" xr:uid="{00000000-0005-0000-0000-000030180000}"/>
    <cellStyle name="Normal 12 7 2" xfId="5569" xr:uid="{00000000-0005-0000-0000-000031180000}"/>
    <cellStyle name="Normal 12 7 2 2" xfId="12727" xr:uid="{00000000-0005-0000-0000-000032180000}"/>
    <cellStyle name="Normal 12 7 2 2 2" xfId="27019" xr:uid="{00000000-0005-0000-0000-000033180000}"/>
    <cellStyle name="Normal 12 7 2 2 2 2" xfId="55601" xr:uid="{00000000-0005-0000-0000-000034180000}"/>
    <cellStyle name="Normal 12 7 2 2 3" xfId="41312" xr:uid="{00000000-0005-0000-0000-000035180000}"/>
    <cellStyle name="Normal 12 7 2 3" xfId="19875" xr:uid="{00000000-0005-0000-0000-000036180000}"/>
    <cellStyle name="Normal 12 7 2 3 2" xfId="48457" xr:uid="{00000000-0005-0000-0000-000037180000}"/>
    <cellStyle name="Normal 12 7 2 4" xfId="34168" xr:uid="{00000000-0005-0000-0000-000038180000}"/>
    <cellStyle name="Normal 12 7 3" xfId="9156" xr:uid="{00000000-0005-0000-0000-000039180000}"/>
    <cellStyle name="Normal 12 7 3 2" xfId="23448" xr:uid="{00000000-0005-0000-0000-00003A180000}"/>
    <cellStyle name="Normal 12 7 3 2 2" xfId="52030" xr:uid="{00000000-0005-0000-0000-00003B180000}"/>
    <cellStyle name="Normal 12 7 3 3" xfId="37741" xr:uid="{00000000-0005-0000-0000-00003C180000}"/>
    <cellStyle name="Normal 12 7 4" xfId="16304" xr:uid="{00000000-0005-0000-0000-00003D180000}"/>
    <cellStyle name="Normal 12 7 4 2" xfId="44886" xr:uid="{00000000-0005-0000-0000-00003E180000}"/>
    <cellStyle name="Normal 12 7 5" xfId="30597" xr:uid="{00000000-0005-0000-0000-00003F180000}"/>
    <cellStyle name="Normal 12 8" xfId="3670" xr:uid="{00000000-0005-0000-0000-000040180000}"/>
    <cellStyle name="Normal 12 8 2" xfId="10830" xr:uid="{00000000-0005-0000-0000-000041180000}"/>
    <cellStyle name="Normal 12 8 2 2" xfId="25122" xr:uid="{00000000-0005-0000-0000-000042180000}"/>
    <cellStyle name="Normal 12 8 2 2 2" xfId="53704" xr:uid="{00000000-0005-0000-0000-000043180000}"/>
    <cellStyle name="Normal 12 8 2 3" xfId="39415" xr:uid="{00000000-0005-0000-0000-000044180000}"/>
    <cellStyle name="Normal 12 8 3" xfId="17978" xr:uid="{00000000-0005-0000-0000-000045180000}"/>
    <cellStyle name="Normal 12 8 3 2" xfId="46560" xr:uid="{00000000-0005-0000-0000-000046180000}"/>
    <cellStyle name="Normal 12 8 4" xfId="32271" xr:uid="{00000000-0005-0000-0000-000047180000}"/>
    <cellStyle name="Normal 12 9" xfId="7259" xr:uid="{00000000-0005-0000-0000-000048180000}"/>
    <cellStyle name="Normal 12 9 2" xfId="21551" xr:uid="{00000000-0005-0000-0000-000049180000}"/>
    <cellStyle name="Normal 12 9 2 2" xfId="50133" xr:uid="{00000000-0005-0000-0000-00004A180000}"/>
    <cellStyle name="Normal 12 9 3" xfId="35844" xr:uid="{00000000-0005-0000-0000-00004B180000}"/>
    <cellStyle name="Normal 13" xfId="80" xr:uid="{00000000-0005-0000-0000-00004C180000}"/>
    <cellStyle name="Normal 13 10" xfId="7260" xr:uid="{00000000-0005-0000-0000-00004D180000}"/>
    <cellStyle name="Normal 13 10 2" xfId="21552" xr:uid="{00000000-0005-0000-0000-00004E180000}"/>
    <cellStyle name="Normal 13 10 2 2" xfId="50134" xr:uid="{00000000-0005-0000-0000-00004F180000}"/>
    <cellStyle name="Normal 13 10 3" xfId="35845" xr:uid="{00000000-0005-0000-0000-000050180000}"/>
    <cellStyle name="Normal 13 11" xfId="14406" xr:uid="{00000000-0005-0000-0000-000051180000}"/>
    <cellStyle name="Normal 13 11 2" xfId="42990" xr:uid="{00000000-0005-0000-0000-000052180000}"/>
    <cellStyle name="Normal 13 12" xfId="28699" xr:uid="{00000000-0005-0000-0000-000053180000}"/>
    <cellStyle name="Normal 13 2" xfId="91" xr:uid="{00000000-0005-0000-0000-000054180000}"/>
    <cellStyle name="Normal 13 2 10" xfId="14417" xr:uid="{00000000-0005-0000-0000-000055180000}"/>
    <cellStyle name="Normal 13 2 10 2" xfId="43001" xr:uid="{00000000-0005-0000-0000-000056180000}"/>
    <cellStyle name="Normal 13 2 11" xfId="28710" xr:uid="{00000000-0005-0000-0000-000057180000}"/>
    <cellStyle name="Normal 13 2 2" xfId="205" xr:uid="{00000000-0005-0000-0000-000058180000}"/>
    <cellStyle name="Normal 13 2 2 2" xfId="431" xr:uid="{00000000-0005-0000-0000-000059180000}"/>
    <cellStyle name="Normal 13 2 2 2 2" xfId="881" xr:uid="{00000000-0005-0000-0000-00005A180000}"/>
    <cellStyle name="Normal 13 2 2 2 2 2" xfId="1778" xr:uid="{00000000-0005-0000-0000-00005B180000}"/>
    <cellStyle name="Normal 13 2 2 2 2 2 2" xfId="2032" xr:uid="{00000000-0005-0000-0000-00005C180000}"/>
    <cellStyle name="Normal 13 2 2 2 2 2 2 2" xfId="5606" xr:uid="{00000000-0005-0000-0000-00005D180000}"/>
    <cellStyle name="Normal 13 2 2 2 2 2 2 2 2" xfId="12764" xr:uid="{00000000-0005-0000-0000-00005E180000}"/>
    <cellStyle name="Normal 13 2 2 2 2 2 2 2 2 2" xfId="27056" xr:uid="{00000000-0005-0000-0000-00005F180000}"/>
    <cellStyle name="Normal 13 2 2 2 2 2 2 2 2 2 2" xfId="55638" xr:uid="{00000000-0005-0000-0000-000060180000}"/>
    <cellStyle name="Normal 13 2 2 2 2 2 2 2 2 3" xfId="41349" xr:uid="{00000000-0005-0000-0000-000061180000}"/>
    <cellStyle name="Normal 13 2 2 2 2 2 2 2 3" xfId="19912" xr:uid="{00000000-0005-0000-0000-000062180000}"/>
    <cellStyle name="Normal 13 2 2 2 2 2 2 2 3 2" xfId="48494" xr:uid="{00000000-0005-0000-0000-000063180000}"/>
    <cellStyle name="Normal 13 2 2 2 2 2 2 2 4" xfId="34205" xr:uid="{00000000-0005-0000-0000-000064180000}"/>
    <cellStyle name="Normal 13 2 2 2 2 2 2 3" xfId="9193" xr:uid="{00000000-0005-0000-0000-000065180000}"/>
    <cellStyle name="Normal 13 2 2 2 2 2 2 3 2" xfId="23485" xr:uid="{00000000-0005-0000-0000-000066180000}"/>
    <cellStyle name="Normal 13 2 2 2 2 2 2 3 2 2" xfId="52067" xr:uid="{00000000-0005-0000-0000-000067180000}"/>
    <cellStyle name="Normal 13 2 2 2 2 2 2 3 3" xfId="37778" xr:uid="{00000000-0005-0000-0000-000068180000}"/>
    <cellStyle name="Normal 13 2 2 2 2 2 2 4" xfId="16341" xr:uid="{00000000-0005-0000-0000-000069180000}"/>
    <cellStyle name="Normal 13 2 2 2 2 2 2 4 2" xfId="44923" xr:uid="{00000000-0005-0000-0000-00006A180000}"/>
    <cellStyle name="Normal 13 2 2 2 2 2 2 5" xfId="30634" xr:uid="{00000000-0005-0000-0000-00006B180000}"/>
    <cellStyle name="Normal 13 2 2 2 2 2 3" xfId="5358" xr:uid="{00000000-0005-0000-0000-00006C180000}"/>
    <cellStyle name="Normal 13 2 2 2 2 2 3 2" xfId="12516" xr:uid="{00000000-0005-0000-0000-00006D180000}"/>
    <cellStyle name="Normal 13 2 2 2 2 2 3 2 2" xfId="26808" xr:uid="{00000000-0005-0000-0000-00006E180000}"/>
    <cellStyle name="Normal 13 2 2 2 2 2 3 2 2 2" xfId="55390" xr:uid="{00000000-0005-0000-0000-00006F180000}"/>
    <cellStyle name="Normal 13 2 2 2 2 2 3 2 3" xfId="41101" xr:uid="{00000000-0005-0000-0000-000070180000}"/>
    <cellStyle name="Normal 13 2 2 2 2 2 3 3" xfId="19664" xr:uid="{00000000-0005-0000-0000-000071180000}"/>
    <cellStyle name="Normal 13 2 2 2 2 2 3 3 2" xfId="48246" xr:uid="{00000000-0005-0000-0000-000072180000}"/>
    <cellStyle name="Normal 13 2 2 2 2 2 3 4" xfId="33957" xr:uid="{00000000-0005-0000-0000-000073180000}"/>
    <cellStyle name="Normal 13 2 2 2 2 2 4" xfId="8945" xr:uid="{00000000-0005-0000-0000-000074180000}"/>
    <cellStyle name="Normal 13 2 2 2 2 2 4 2" xfId="23237" xr:uid="{00000000-0005-0000-0000-000075180000}"/>
    <cellStyle name="Normal 13 2 2 2 2 2 4 2 2" xfId="51819" xr:uid="{00000000-0005-0000-0000-000076180000}"/>
    <cellStyle name="Normal 13 2 2 2 2 2 4 3" xfId="37530" xr:uid="{00000000-0005-0000-0000-000077180000}"/>
    <cellStyle name="Normal 13 2 2 2 2 2 5" xfId="16093" xr:uid="{00000000-0005-0000-0000-000078180000}"/>
    <cellStyle name="Normal 13 2 2 2 2 2 5 2" xfId="44675" xr:uid="{00000000-0005-0000-0000-000079180000}"/>
    <cellStyle name="Normal 13 2 2 2 2 2 6" xfId="30386" xr:uid="{00000000-0005-0000-0000-00007A180000}"/>
    <cellStyle name="Normal 13 2 2 2 2 3" xfId="2031" xr:uid="{00000000-0005-0000-0000-00007B180000}"/>
    <cellStyle name="Normal 13 2 2 2 2 3 2" xfId="5605" xr:uid="{00000000-0005-0000-0000-00007C180000}"/>
    <cellStyle name="Normal 13 2 2 2 2 3 2 2" xfId="12763" xr:uid="{00000000-0005-0000-0000-00007D180000}"/>
    <cellStyle name="Normal 13 2 2 2 2 3 2 2 2" xfId="27055" xr:uid="{00000000-0005-0000-0000-00007E180000}"/>
    <cellStyle name="Normal 13 2 2 2 2 3 2 2 2 2" xfId="55637" xr:uid="{00000000-0005-0000-0000-00007F180000}"/>
    <cellStyle name="Normal 13 2 2 2 2 3 2 2 3" xfId="41348" xr:uid="{00000000-0005-0000-0000-000080180000}"/>
    <cellStyle name="Normal 13 2 2 2 2 3 2 3" xfId="19911" xr:uid="{00000000-0005-0000-0000-000081180000}"/>
    <cellStyle name="Normal 13 2 2 2 2 3 2 3 2" xfId="48493" xr:uid="{00000000-0005-0000-0000-000082180000}"/>
    <cellStyle name="Normal 13 2 2 2 2 3 2 4" xfId="34204" xr:uid="{00000000-0005-0000-0000-000083180000}"/>
    <cellStyle name="Normal 13 2 2 2 2 3 3" xfId="9192" xr:uid="{00000000-0005-0000-0000-000084180000}"/>
    <cellStyle name="Normal 13 2 2 2 2 3 3 2" xfId="23484" xr:uid="{00000000-0005-0000-0000-000085180000}"/>
    <cellStyle name="Normal 13 2 2 2 2 3 3 2 2" xfId="52066" xr:uid="{00000000-0005-0000-0000-000086180000}"/>
    <cellStyle name="Normal 13 2 2 2 2 3 3 3" xfId="37777" xr:uid="{00000000-0005-0000-0000-000087180000}"/>
    <cellStyle name="Normal 13 2 2 2 2 3 4" xfId="16340" xr:uid="{00000000-0005-0000-0000-000088180000}"/>
    <cellStyle name="Normal 13 2 2 2 2 3 4 2" xfId="44922" xr:uid="{00000000-0005-0000-0000-000089180000}"/>
    <cellStyle name="Normal 13 2 2 2 2 3 5" xfId="30633" xr:uid="{00000000-0005-0000-0000-00008A180000}"/>
    <cellStyle name="Normal 13 2 2 2 2 4" xfId="4465" xr:uid="{00000000-0005-0000-0000-00008B180000}"/>
    <cellStyle name="Normal 13 2 2 2 2 4 2" xfId="11623" xr:uid="{00000000-0005-0000-0000-00008C180000}"/>
    <cellStyle name="Normal 13 2 2 2 2 4 2 2" xfId="25915" xr:uid="{00000000-0005-0000-0000-00008D180000}"/>
    <cellStyle name="Normal 13 2 2 2 2 4 2 2 2" xfId="54497" xr:uid="{00000000-0005-0000-0000-00008E180000}"/>
    <cellStyle name="Normal 13 2 2 2 2 4 2 3" xfId="40208" xr:uid="{00000000-0005-0000-0000-00008F180000}"/>
    <cellStyle name="Normal 13 2 2 2 2 4 3" xfId="18771" xr:uid="{00000000-0005-0000-0000-000090180000}"/>
    <cellStyle name="Normal 13 2 2 2 2 4 3 2" xfId="47353" xr:uid="{00000000-0005-0000-0000-000091180000}"/>
    <cellStyle name="Normal 13 2 2 2 2 4 4" xfId="33064" xr:uid="{00000000-0005-0000-0000-000092180000}"/>
    <cellStyle name="Normal 13 2 2 2 2 5" xfId="8052" xr:uid="{00000000-0005-0000-0000-000093180000}"/>
    <cellStyle name="Normal 13 2 2 2 2 5 2" xfId="22344" xr:uid="{00000000-0005-0000-0000-000094180000}"/>
    <cellStyle name="Normal 13 2 2 2 2 5 2 2" xfId="50926" xr:uid="{00000000-0005-0000-0000-000095180000}"/>
    <cellStyle name="Normal 13 2 2 2 2 5 3" xfId="36637" xr:uid="{00000000-0005-0000-0000-000096180000}"/>
    <cellStyle name="Normal 13 2 2 2 2 6" xfId="15200" xr:uid="{00000000-0005-0000-0000-000097180000}"/>
    <cellStyle name="Normal 13 2 2 2 2 6 2" xfId="43782" xr:uid="{00000000-0005-0000-0000-000098180000}"/>
    <cellStyle name="Normal 13 2 2 2 2 7" xfId="29493" xr:uid="{00000000-0005-0000-0000-000099180000}"/>
    <cellStyle name="Normal 13 2 2 2 3" xfId="1331" xr:uid="{00000000-0005-0000-0000-00009A180000}"/>
    <cellStyle name="Normal 13 2 2 2 3 2" xfId="2033" xr:uid="{00000000-0005-0000-0000-00009B180000}"/>
    <cellStyle name="Normal 13 2 2 2 3 2 2" xfId="5607" xr:uid="{00000000-0005-0000-0000-00009C180000}"/>
    <cellStyle name="Normal 13 2 2 2 3 2 2 2" xfId="12765" xr:uid="{00000000-0005-0000-0000-00009D180000}"/>
    <cellStyle name="Normal 13 2 2 2 3 2 2 2 2" xfId="27057" xr:uid="{00000000-0005-0000-0000-00009E180000}"/>
    <cellStyle name="Normal 13 2 2 2 3 2 2 2 2 2" xfId="55639" xr:uid="{00000000-0005-0000-0000-00009F180000}"/>
    <cellStyle name="Normal 13 2 2 2 3 2 2 2 3" xfId="41350" xr:uid="{00000000-0005-0000-0000-0000A0180000}"/>
    <cellStyle name="Normal 13 2 2 2 3 2 2 3" xfId="19913" xr:uid="{00000000-0005-0000-0000-0000A1180000}"/>
    <cellStyle name="Normal 13 2 2 2 3 2 2 3 2" xfId="48495" xr:uid="{00000000-0005-0000-0000-0000A2180000}"/>
    <cellStyle name="Normal 13 2 2 2 3 2 2 4" xfId="34206" xr:uid="{00000000-0005-0000-0000-0000A3180000}"/>
    <cellStyle name="Normal 13 2 2 2 3 2 3" xfId="9194" xr:uid="{00000000-0005-0000-0000-0000A4180000}"/>
    <cellStyle name="Normal 13 2 2 2 3 2 3 2" xfId="23486" xr:uid="{00000000-0005-0000-0000-0000A5180000}"/>
    <cellStyle name="Normal 13 2 2 2 3 2 3 2 2" xfId="52068" xr:uid="{00000000-0005-0000-0000-0000A6180000}"/>
    <cellStyle name="Normal 13 2 2 2 3 2 3 3" xfId="37779" xr:uid="{00000000-0005-0000-0000-0000A7180000}"/>
    <cellStyle name="Normal 13 2 2 2 3 2 4" xfId="16342" xr:uid="{00000000-0005-0000-0000-0000A8180000}"/>
    <cellStyle name="Normal 13 2 2 2 3 2 4 2" xfId="44924" xr:uid="{00000000-0005-0000-0000-0000A9180000}"/>
    <cellStyle name="Normal 13 2 2 2 3 2 5" xfId="30635" xr:uid="{00000000-0005-0000-0000-0000AA180000}"/>
    <cellStyle name="Normal 13 2 2 2 3 3" xfId="4912" xr:uid="{00000000-0005-0000-0000-0000AB180000}"/>
    <cellStyle name="Normal 13 2 2 2 3 3 2" xfId="12070" xr:uid="{00000000-0005-0000-0000-0000AC180000}"/>
    <cellStyle name="Normal 13 2 2 2 3 3 2 2" xfId="26362" xr:uid="{00000000-0005-0000-0000-0000AD180000}"/>
    <cellStyle name="Normal 13 2 2 2 3 3 2 2 2" xfId="54944" xr:uid="{00000000-0005-0000-0000-0000AE180000}"/>
    <cellStyle name="Normal 13 2 2 2 3 3 2 3" xfId="40655" xr:uid="{00000000-0005-0000-0000-0000AF180000}"/>
    <cellStyle name="Normal 13 2 2 2 3 3 3" xfId="19218" xr:uid="{00000000-0005-0000-0000-0000B0180000}"/>
    <cellStyle name="Normal 13 2 2 2 3 3 3 2" xfId="47800" xr:uid="{00000000-0005-0000-0000-0000B1180000}"/>
    <cellStyle name="Normal 13 2 2 2 3 3 4" xfId="33511" xr:uid="{00000000-0005-0000-0000-0000B2180000}"/>
    <cellStyle name="Normal 13 2 2 2 3 4" xfId="8499" xr:uid="{00000000-0005-0000-0000-0000B3180000}"/>
    <cellStyle name="Normal 13 2 2 2 3 4 2" xfId="22791" xr:uid="{00000000-0005-0000-0000-0000B4180000}"/>
    <cellStyle name="Normal 13 2 2 2 3 4 2 2" xfId="51373" xr:uid="{00000000-0005-0000-0000-0000B5180000}"/>
    <cellStyle name="Normal 13 2 2 2 3 4 3" xfId="37084" xr:uid="{00000000-0005-0000-0000-0000B6180000}"/>
    <cellStyle name="Normal 13 2 2 2 3 5" xfId="15647" xr:uid="{00000000-0005-0000-0000-0000B7180000}"/>
    <cellStyle name="Normal 13 2 2 2 3 5 2" xfId="44229" xr:uid="{00000000-0005-0000-0000-0000B8180000}"/>
    <cellStyle name="Normal 13 2 2 2 3 6" xfId="29940" xr:uid="{00000000-0005-0000-0000-0000B9180000}"/>
    <cellStyle name="Normal 13 2 2 2 4" xfId="2030" xr:uid="{00000000-0005-0000-0000-0000BA180000}"/>
    <cellStyle name="Normal 13 2 2 2 4 2" xfId="5604" xr:uid="{00000000-0005-0000-0000-0000BB180000}"/>
    <cellStyle name="Normal 13 2 2 2 4 2 2" xfId="12762" xr:uid="{00000000-0005-0000-0000-0000BC180000}"/>
    <cellStyle name="Normal 13 2 2 2 4 2 2 2" xfId="27054" xr:uid="{00000000-0005-0000-0000-0000BD180000}"/>
    <cellStyle name="Normal 13 2 2 2 4 2 2 2 2" xfId="55636" xr:uid="{00000000-0005-0000-0000-0000BE180000}"/>
    <cellStyle name="Normal 13 2 2 2 4 2 2 3" xfId="41347" xr:uid="{00000000-0005-0000-0000-0000BF180000}"/>
    <cellStyle name="Normal 13 2 2 2 4 2 3" xfId="19910" xr:uid="{00000000-0005-0000-0000-0000C0180000}"/>
    <cellStyle name="Normal 13 2 2 2 4 2 3 2" xfId="48492" xr:uid="{00000000-0005-0000-0000-0000C1180000}"/>
    <cellStyle name="Normal 13 2 2 2 4 2 4" xfId="34203" xr:uid="{00000000-0005-0000-0000-0000C2180000}"/>
    <cellStyle name="Normal 13 2 2 2 4 3" xfId="9191" xr:uid="{00000000-0005-0000-0000-0000C3180000}"/>
    <cellStyle name="Normal 13 2 2 2 4 3 2" xfId="23483" xr:uid="{00000000-0005-0000-0000-0000C4180000}"/>
    <cellStyle name="Normal 13 2 2 2 4 3 2 2" xfId="52065" xr:uid="{00000000-0005-0000-0000-0000C5180000}"/>
    <cellStyle name="Normal 13 2 2 2 4 3 3" xfId="37776" xr:uid="{00000000-0005-0000-0000-0000C6180000}"/>
    <cellStyle name="Normal 13 2 2 2 4 4" xfId="16339" xr:uid="{00000000-0005-0000-0000-0000C7180000}"/>
    <cellStyle name="Normal 13 2 2 2 4 4 2" xfId="44921" xr:uid="{00000000-0005-0000-0000-0000C8180000}"/>
    <cellStyle name="Normal 13 2 2 2 4 5" xfId="30632" xr:uid="{00000000-0005-0000-0000-0000C9180000}"/>
    <cellStyle name="Normal 13 2 2 2 5" xfId="4018" xr:uid="{00000000-0005-0000-0000-0000CA180000}"/>
    <cellStyle name="Normal 13 2 2 2 5 2" xfId="11177" xr:uid="{00000000-0005-0000-0000-0000CB180000}"/>
    <cellStyle name="Normal 13 2 2 2 5 2 2" xfId="25469" xr:uid="{00000000-0005-0000-0000-0000CC180000}"/>
    <cellStyle name="Normal 13 2 2 2 5 2 2 2" xfId="54051" xr:uid="{00000000-0005-0000-0000-0000CD180000}"/>
    <cellStyle name="Normal 13 2 2 2 5 2 3" xfId="39762" xr:uid="{00000000-0005-0000-0000-0000CE180000}"/>
    <cellStyle name="Normal 13 2 2 2 5 3" xfId="18325" xr:uid="{00000000-0005-0000-0000-0000CF180000}"/>
    <cellStyle name="Normal 13 2 2 2 5 3 2" xfId="46907" xr:uid="{00000000-0005-0000-0000-0000D0180000}"/>
    <cellStyle name="Normal 13 2 2 2 5 4" xfId="32618" xr:uid="{00000000-0005-0000-0000-0000D1180000}"/>
    <cellStyle name="Normal 13 2 2 2 6" xfId="7606" xr:uid="{00000000-0005-0000-0000-0000D2180000}"/>
    <cellStyle name="Normal 13 2 2 2 6 2" xfId="21898" xr:uid="{00000000-0005-0000-0000-0000D3180000}"/>
    <cellStyle name="Normal 13 2 2 2 6 2 2" xfId="50480" xr:uid="{00000000-0005-0000-0000-0000D4180000}"/>
    <cellStyle name="Normal 13 2 2 2 6 3" xfId="36191" xr:uid="{00000000-0005-0000-0000-0000D5180000}"/>
    <cellStyle name="Normal 13 2 2 2 7" xfId="14753" xr:uid="{00000000-0005-0000-0000-0000D6180000}"/>
    <cellStyle name="Normal 13 2 2 2 7 2" xfId="43336" xr:uid="{00000000-0005-0000-0000-0000D7180000}"/>
    <cellStyle name="Normal 13 2 2 2 8" xfId="29046" xr:uid="{00000000-0005-0000-0000-0000D8180000}"/>
    <cellStyle name="Normal 13 2 2 3" xfId="658" xr:uid="{00000000-0005-0000-0000-0000D9180000}"/>
    <cellStyle name="Normal 13 2 2 3 2" xfId="1555" xr:uid="{00000000-0005-0000-0000-0000DA180000}"/>
    <cellStyle name="Normal 13 2 2 3 2 2" xfId="2035" xr:uid="{00000000-0005-0000-0000-0000DB180000}"/>
    <cellStyle name="Normal 13 2 2 3 2 2 2" xfId="5609" xr:uid="{00000000-0005-0000-0000-0000DC180000}"/>
    <cellStyle name="Normal 13 2 2 3 2 2 2 2" xfId="12767" xr:uid="{00000000-0005-0000-0000-0000DD180000}"/>
    <cellStyle name="Normal 13 2 2 3 2 2 2 2 2" xfId="27059" xr:uid="{00000000-0005-0000-0000-0000DE180000}"/>
    <cellStyle name="Normal 13 2 2 3 2 2 2 2 2 2" xfId="55641" xr:uid="{00000000-0005-0000-0000-0000DF180000}"/>
    <cellStyle name="Normal 13 2 2 3 2 2 2 2 3" xfId="41352" xr:uid="{00000000-0005-0000-0000-0000E0180000}"/>
    <cellStyle name="Normal 13 2 2 3 2 2 2 3" xfId="19915" xr:uid="{00000000-0005-0000-0000-0000E1180000}"/>
    <cellStyle name="Normal 13 2 2 3 2 2 2 3 2" xfId="48497" xr:uid="{00000000-0005-0000-0000-0000E2180000}"/>
    <cellStyle name="Normal 13 2 2 3 2 2 2 4" xfId="34208" xr:uid="{00000000-0005-0000-0000-0000E3180000}"/>
    <cellStyle name="Normal 13 2 2 3 2 2 3" xfId="9196" xr:uid="{00000000-0005-0000-0000-0000E4180000}"/>
    <cellStyle name="Normal 13 2 2 3 2 2 3 2" xfId="23488" xr:uid="{00000000-0005-0000-0000-0000E5180000}"/>
    <cellStyle name="Normal 13 2 2 3 2 2 3 2 2" xfId="52070" xr:uid="{00000000-0005-0000-0000-0000E6180000}"/>
    <cellStyle name="Normal 13 2 2 3 2 2 3 3" xfId="37781" xr:uid="{00000000-0005-0000-0000-0000E7180000}"/>
    <cellStyle name="Normal 13 2 2 3 2 2 4" xfId="16344" xr:uid="{00000000-0005-0000-0000-0000E8180000}"/>
    <cellStyle name="Normal 13 2 2 3 2 2 4 2" xfId="44926" xr:uid="{00000000-0005-0000-0000-0000E9180000}"/>
    <cellStyle name="Normal 13 2 2 3 2 2 5" xfId="30637" xr:uid="{00000000-0005-0000-0000-0000EA180000}"/>
    <cellStyle name="Normal 13 2 2 3 2 3" xfId="5135" xr:uid="{00000000-0005-0000-0000-0000EB180000}"/>
    <cellStyle name="Normal 13 2 2 3 2 3 2" xfId="12293" xr:uid="{00000000-0005-0000-0000-0000EC180000}"/>
    <cellStyle name="Normal 13 2 2 3 2 3 2 2" xfId="26585" xr:uid="{00000000-0005-0000-0000-0000ED180000}"/>
    <cellStyle name="Normal 13 2 2 3 2 3 2 2 2" xfId="55167" xr:uid="{00000000-0005-0000-0000-0000EE180000}"/>
    <cellStyle name="Normal 13 2 2 3 2 3 2 3" xfId="40878" xr:uid="{00000000-0005-0000-0000-0000EF180000}"/>
    <cellStyle name="Normal 13 2 2 3 2 3 3" xfId="19441" xr:uid="{00000000-0005-0000-0000-0000F0180000}"/>
    <cellStyle name="Normal 13 2 2 3 2 3 3 2" xfId="48023" xr:uid="{00000000-0005-0000-0000-0000F1180000}"/>
    <cellStyle name="Normal 13 2 2 3 2 3 4" xfId="33734" xr:uid="{00000000-0005-0000-0000-0000F2180000}"/>
    <cellStyle name="Normal 13 2 2 3 2 4" xfId="8722" xr:uid="{00000000-0005-0000-0000-0000F3180000}"/>
    <cellStyle name="Normal 13 2 2 3 2 4 2" xfId="23014" xr:uid="{00000000-0005-0000-0000-0000F4180000}"/>
    <cellStyle name="Normal 13 2 2 3 2 4 2 2" xfId="51596" xr:uid="{00000000-0005-0000-0000-0000F5180000}"/>
    <cellStyle name="Normal 13 2 2 3 2 4 3" xfId="37307" xr:uid="{00000000-0005-0000-0000-0000F6180000}"/>
    <cellStyle name="Normal 13 2 2 3 2 5" xfId="15870" xr:uid="{00000000-0005-0000-0000-0000F7180000}"/>
    <cellStyle name="Normal 13 2 2 3 2 5 2" xfId="44452" xr:uid="{00000000-0005-0000-0000-0000F8180000}"/>
    <cellStyle name="Normal 13 2 2 3 2 6" xfId="30163" xr:uid="{00000000-0005-0000-0000-0000F9180000}"/>
    <cellStyle name="Normal 13 2 2 3 3" xfId="2034" xr:uid="{00000000-0005-0000-0000-0000FA180000}"/>
    <cellStyle name="Normal 13 2 2 3 3 2" xfId="5608" xr:uid="{00000000-0005-0000-0000-0000FB180000}"/>
    <cellStyle name="Normal 13 2 2 3 3 2 2" xfId="12766" xr:uid="{00000000-0005-0000-0000-0000FC180000}"/>
    <cellStyle name="Normal 13 2 2 3 3 2 2 2" xfId="27058" xr:uid="{00000000-0005-0000-0000-0000FD180000}"/>
    <cellStyle name="Normal 13 2 2 3 3 2 2 2 2" xfId="55640" xr:uid="{00000000-0005-0000-0000-0000FE180000}"/>
    <cellStyle name="Normal 13 2 2 3 3 2 2 3" xfId="41351" xr:uid="{00000000-0005-0000-0000-0000FF180000}"/>
    <cellStyle name="Normal 13 2 2 3 3 2 3" xfId="19914" xr:uid="{00000000-0005-0000-0000-000000190000}"/>
    <cellStyle name="Normal 13 2 2 3 3 2 3 2" xfId="48496" xr:uid="{00000000-0005-0000-0000-000001190000}"/>
    <cellStyle name="Normal 13 2 2 3 3 2 4" xfId="34207" xr:uid="{00000000-0005-0000-0000-000002190000}"/>
    <cellStyle name="Normal 13 2 2 3 3 3" xfId="9195" xr:uid="{00000000-0005-0000-0000-000003190000}"/>
    <cellStyle name="Normal 13 2 2 3 3 3 2" xfId="23487" xr:uid="{00000000-0005-0000-0000-000004190000}"/>
    <cellStyle name="Normal 13 2 2 3 3 3 2 2" xfId="52069" xr:uid="{00000000-0005-0000-0000-000005190000}"/>
    <cellStyle name="Normal 13 2 2 3 3 3 3" xfId="37780" xr:uid="{00000000-0005-0000-0000-000006190000}"/>
    <cellStyle name="Normal 13 2 2 3 3 4" xfId="16343" xr:uid="{00000000-0005-0000-0000-000007190000}"/>
    <cellStyle name="Normal 13 2 2 3 3 4 2" xfId="44925" xr:uid="{00000000-0005-0000-0000-000008190000}"/>
    <cellStyle name="Normal 13 2 2 3 3 5" xfId="30636" xr:uid="{00000000-0005-0000-0000-000009190000}"/>
    <cellStyle name="Normal 13 2 2 3 4" xfId="4242" xr:uid="{00000000-0005-0000-0000-00000A190000}"/>
    <cellStyle name="Normal 13 2 2 3 4 2" xfId="11400" xr:uid="{00000000-0005-0000-0000-00000B190000}"/>
    <cellStyle name="Normal 13 2 2 3 4 2 2" xfId="25692" xr:uid="{00000000-0005-0000-0000-00000C190000}"/>
    <cellStyle name="Normal 13 2 2 3 4 2 2 2" xfId="54274" xr:uid="{00000000-0005-0000-0000-00000D190000}"/>
    <cellStyle name="Normal 13 2 2 3 4 2 3" xfId="39985" xr:uid="{00000000-0005-0000-0000-00000E190000}"/>
    <cellStyle name="Normal 13 2 2 3 4 3" xfId="18548" xr:uid="{00000000-0005-0000-0000-00000F190000}"/>
    <cellStyle name="Normal 13 2 2 3 4 3 2" xfId="47130" xr:uid="{00000000-0005-0000-0000-000010190000}"/>
    <cellStyle name="Normal 13 2 2 3 4 4" xfId="32841" xr:uid="{00000000-0005-0000-0000-000011190000}"/>
    <cellStyle name="Normal 13 2 2 3 5" xfId="7829" xr:uid="{00000000-0005-0000-0000-000012190000}"/>
    <cellStyle name="Normal 13 2 2 3 5 2" xfId="22121" xr:uid="{00000000-0005-0000-0000-000013190000}"/>
    <cellStyle name="Normal 13 2 2 3 5 2 2" xfId="50703" xr:uid="{00000000-0005-0000-0000-000014190000}"/>
    <cellStyle name="Normal 13 2 2 3 5 3" xfId="36414" xr:uid="{00000000-0005-0000-0000-000015190000}"/>
    <cellStyle name="Normal 13 2 2 3 6" xfId="14977" xr:uid="{00000000-0005-0000-0000-000016190000}"/>
    <cellStyle name="Normal 13 2 2 3 6 2" xfId="43559" xr:uid="{00000000-0005-0000-0000-000017190000}"/>
    <cellStyle name="Normal 13 2 2 3 7" xfId="29270" xr:uid="{00000000-0005-0000-0000-000018190000}"/>
    <cellStyle name="Normal 13 2 2 4" xfId="1108" xr:uid="{00000000-0005-0000-0000-000019190000}"/>
    <cellStyle name="Normal 13 2 2 4 2" xfId="2036" xr:uid="{00000000-0005-0000-0000-00001A190000}"/>
    <cellStyle name="Normal 13 2 2 4 2 2" xfId="5610" xr:uid="{00000000-0005-0000-0000-00001B190000}"/>
    <cellStyle name="Normal 13 2 2 4 2 2 2" xfId="12768" xr:uid="{00000000-0005-0000-0000-00001C190000}"/>
    <cellStyle name="Normal 13 2 2 4 2 2 2 2" xfId="27060" xr:uid="{00000000-0005-0000-0000-00001D190000}"/>
    <cellStyle name="Normal 13 2 2 4 2 2 2 2 2" xfId="55642" xr:uid="{00000000-0005-0000-0000-00001E190000}"/>
    <cellStyle name="Normal 13 2 2 4 2 2 2 3" xfId="41353" xr:uid="{00000000-0005-0000-0000-00001F190000}"/>
    <cellStyle name="Normal 13 2 2 4 2 2 3" xfId="19916" xr:uid="{00000000-0005-0000-0000-000020190000}"/>
    <cellStyle name="Normal 13 2 2 4 2 2 3 2" xfId="48498" xr:uid="{00000000-0005-0000-0000-000021190000}"/>
    <cellStyle name="Normal 13 2 2 4 2 2 4" xfId="34209" xr:uid="{00000000-0005-0000-0000-000022190000}"/>
    <cellStyle name="Normal 13 2 2 4 2 3" xfId="9197" xr:uid="{00000000-0005-0000-0000-000023190000}"/>
    <cellStyle name="Normal 13 2 2 4 2 3 2" xfId="23489" xr:uid="{00000000-0005-0000-0000-000024190000}"/>
    <cellStyle name="Normal 13 2 2 4 2 3 2 2" xfId="52071" xr:uid="{00000000-0005-0000-0000-000025190000}"/>
    <cellStyle name="Normal 13 2 2 4 2 3 3" xfId="37782" xr:uid="{00000000-0005-0000-0000-000026190000}"/>
    <cellStyle name="Normal 13 2 2 4 2 4" xfId="16345" xr:uid="{00000000-0005-0000-0000-000027190000}"/>
    <cellStyle name="Normal 13 2 2 4 2 4 2" xfId="44927" xr:uid="{00000000-0005-0000-0000-000028190000}"/>
    <cellStyle name="Normal 13 2 2 4 2 5" xfId="30638" xr:uid="{00000000-0005-0000-0000-000029190000}"/>
    <cellStyle name="Normal 13 2 2 4 3" xfId="4689" xr:uid="{00000000-0005-0000-0000-00002A190000}"/>
    <cellStyle name="Normal 13 2 2 4 3 2" xfId="11847" xr:uid="{00000000-0005-0000-0000-00002B190000}"/>
    <cellStyle name="Normal 13 2 2 4 3 2 2" xfId="26139" xr:uid="{00000000-0005-0000-0000-00002C190000}"/>
    <cellStyle name="Normal 13 2 2 4 3 2 2 2" xfId="54721" xr:uid="{00000000-0005-0000-0000-00002D190000}"/>
    <cellStyle name="Normal 13 2 2 4 3 2 3" xfId="40432" xr:uid="{00000000-0005-0000-0000-00002E190000}"/>
    <cellStyle name="Normal 13 2 2 4 3 3" xfId="18995" xr:uid="{00000000-0005-0000-0000-00002F190000}"/>
    <cellStyle name="Normal 13 2 2 4 3 3 2" xfId="47577" xr:uid="{00000000-0005-0000-0000-000030190000}"/>
    <cellStyle name="Normal 13 2 2 4 3 4" xfId="33288" xr:uid="{00000000-0005-0000-0000-000031190000}"/>
    <cellStyle name="Normal 13 2 2 4 4" xfId="8276" xr:uid="{00000000-0005-0000-0000-000032190000}"/>
    <cellStyle name="Normal 13 2 2 4 4 2" xfId="22568" xr:uid="{00000000-0005-0000-0000-000033190000}"/>
    <cellStyle name="Normal 13 2 2 4 4 2 2" xfId="51150" xr:uid="{00000000-0005-0000-0000-000034190000}"/>
    <cellStyle name="Normal 13 2 2 4 4 3" xfId="36861" xr:uid="{00000000-0005-0000-0000-000035190000}"/>
    <cellStyle name="Normal 13 2 2 4 5" xfId="15424" xr:uid="{00000000-0005-0000-0000-000036190000}"/>
    <cellStyle name="Normal 13 2 2 4 5 2" xfId="44006" xr:uid="{00000000-0005-0000-0000-000037190000}"/>
    <cellStyle name="Normal 13 2 2 4 6" xfId="29717" xr:uid="{00000000-0005-0000-0000-000038190000}"/>
    <cellStyle name="Normal 13 2 2 5" xfId="2029" xr:uid="{00000000-0005-0000-0000-000039190000}"/>
    <cellStyle name="Normal 13 2 2 5 2" xfId="5603" xr:uid="{00000000-0005-0000-0000-00003A190000}"/>
    <cellStyle name="Normal 13 2 2 5 2 2" xfId="12761" xr:uid="{00000000-0005-0000-0000-00003B190000}"/>
    <cellStyle name="Normal 13 2 2 5 2 2 2" xfId="27053" xr:uid="{00000000-0005-0000-0000-00003C190000}"/>
    <cellStyle name="Normal 13 2 2 5 2 2 2 2" xfId="55635" xr:uid="{00000000-0005-0000-0000-00003D190000}"/>
    <cellStyle name="Normal 13 2 2 5 2 2 3" xfId="41346" xr:uid="{00000000-0005-0000-0000-00003E190000}"/>
    <cellStyle name="Normal 13 2 2 5 2 3" xfId="19909" xr:uid="{00000000-0005-0000-0000-00003F190000}"/>
    <cellStyle name="Normal 13 2 2 5 2 3 2" xfId="48491" xr:uid="{00000000-0005-0000-0000-000040190000}"/>
    <cellStyle name="Normal 13 2 2 5 2 4" xfId="34202" xr:uid="{00000000-0005-0000-0000-000041190000}"/>
    <cellStyle name="Normal 13 2 2 5 3" xfId="9190" xr:uid="{00000000-0005-0000-0000-000042190000}"/>
    <cellStyle name="Normal 13 2 2 5 3 2" xfId="23482" xr:uid="{00000000-0005-0000-0000-000043190000}"/>
    <cellStyle name="Normal 13 2 2 5 3 2 2" xfId="52064" xr:uid="{00000000-0005-0000-0000-000044190000}"/>
    <cellStyle name="Normal 13 2 2 5 3 3" xfId="37775" xr:uid="{00000000-0005-0000-0000-000045190000}"/>
    <cellStyle name="Normal 13 2 2 5 4" xfId="16338" xr:uid="{00000000-0005-0000-0000-000046190000}"/>
    <cellStyle name="Normal 13 2 2 5 4 2" xfId="44920" xr:uid="{00000000-0005-0000-0000-000047190000}"/>
    <cellStyle name="Normal 13 2 2 5 5" xfId="30631" xr:uid="{00000000-0005-0000-0000-000048190000}"/>
    <cellStyle name="Normal 13 2 2 6" xfId="3795" xr:uid="{00000000-0005-0000-0000-000049190000}"/>
    <cellStyle name="Normal 13 2 2 6 2" xfId="10954" xr:uid="{00000000-0005-0000-0000-00004A190000}"/>
    <cellStyle name="Normal 13 2 2 6 2 2" xfId="25246" xr:uid="{00000000-0005-0000-0000-00004B190000}"/>
    <cellStyle name="Normal 13 2 2 6 2 2 2" xfId="53828" xr:uid="{00000000-0005-0000-0000-00004C190000}"/>
    <cellStyle name="Normal 13 2 2 6 2 3" xfId="39539" xr:uid="{00000000-0005-0000-0000-00004D190000}"/>
    <cellStyle name="Normal 13 2 2 6 3" xfId="18102" xr:uid="{00000000-0005-0000-0000-00004E190000}"/>
    <cellStyle name="Normal 13 2 2 6 3 2" xfId="46684" xr:uid="{00000000-0005-0000-0000-00004F190000}"/>
    <cellStyle name="Normal 13 2 2 6 4" xfId="32395" xr:uid="{00000000-0005-0000-0000-000050190000}"/>
    <cellStyle name="Normal 13 2 2 7" xfId="7383" xr:uid="{00000000-0005-0000-0000-000051190000}"/>
    <cellStyle name="Normal 13 2 2 7 2" xfId="21675" xr:uid="{00000000-0005-0000-0000-000052190000}"/>
    <cellStyle name="Normal 13 2 2 7 2 2" xfId="50257" xr:uid="{00000000-0005-0000-0000-000053190000}"/>
    <cellStyle name="Normal 13 2 2 7 3" xfId="35968" xr:uid="{00000000-0005-0000-0000-000054190000}"/>
    <cellStyle name="Normal 13 2 2 8" xfId="14530" xr:uid="{00000000-0005-0000-0000-000055190000}"/>
    <cellStyle name="Normal 13 2 2 8 2" xfId="43113" xr:uid="{00000000-0005-0000-0000-000056190000}"/>
    <cellStyle name="Normal 13 2 2 9" xfId="28823" xr:uid="{00000000-0005-0000-0000-000057190000}"/>
    <cellStyle name="Normal 13 2 3" xfId="317" xr:uid="{00000000-0005-0000-0000-000058190000}"/>
    <cellStyle name="Normal 13 2 3 2" xfId="769" xr:uid="{00000000-0005-0000-0000-000059190000}"/>
    <cellStyle name="Normal 13 2 3 2 2" xfId="1666" xr:uid="{00000000-0005-0000-0000-00005A190000}"/>
    <cellStyle name="Normal 13 2 3 2 2 2" xfId="2039" xr:uid="{00000000-0005-0000-0000-00005B190000}"/>
    <cellStyle name="Normal 13 2 3 2 2 2 2" xfId="5613" xr:uid="{00000000-0005-0000-0000-00005C190000}"/>
    <cellStyle name="Normal 13 2 3 2 2 2 2 2" xfId="12771" xr:uid="{00000000-0005-0000-0000-00005D190000}"/>
    <cellStyle name="Normal 13 2 3 2 2 2 2 2 2" xfId="27063" xr:uid="{00000000-0005-0000-0000-00005E190000}"/>
    <cellStyle name="Normal 13 2 3 2 2 2 2 2 2 2" xfId="55645" xr:uid="{00000000-0005-0000-0000-00005F190000}"/>
    <cellStyle name="Normal 13 2 3 2 2 2 2 2 3" xfId="41356" xr:uid="{00000000-0005-0000-0000-000060190000}"/>
    <cellStyle name="Normal 13 2 3 2 2 2 2 3" xfId="19919" xr:uid="{00000000-0005-0000-0000-000061190000}"/>
    <cellStyle name="Normal 13 2 3 2 2 2 2 3 2" xfId="48501" xr:uid="{00000000-0005-0000-0000-000062190000}"/>
    <cellStyle name="Normal 13 2 3 2 2 2 2 4" xfId="34212" xr:uid="{00000000-0005-0000-0000-000063190000}"/>
    <cellStyle name="Normal 13 2 3 2 2 2 3" xfId="9200" xr:uid="{00000000-0005-0000-0000-000064190000}"/>
    <cellStyle name="Normal 13 2 3 2 2 2 3 2" xfId="23492" xr:uid="{00000000-0005-0000-0000-000065190000}"/>
    <cellStyle name="Normal 13 2 3 2 2 2 3 2 2" xfId="52074" xr:uid="{00000000-0005-0000-0000-000066190000}"/>
    <cellStyle name="Normal 13 2 3 2 2 2 3 3" xfId="37785" xr:uid="{00000000-0005-0000-0000-000067190000}"/>
    <cellStyle name="Normal 13 2 3 2 2 2 4" xfId="16348" xr:uid="{00000000-0005-0000-0000-000068190000}"/>
    <cellStyle name="Normal 13 2 3 2 2 2 4 2" xfId="44930" xr:uid="{00000000-0005-0000-0000-000069190000}"/>
    <cellStyle name="Normal 13 2 3 2 2 2 5" xfId="30641" xr:uid="{00000000-0005-0000-0000-00006A190000}"/>
    <cellStyle name="Normal 13 2 3 2 2 3" xfId="5246" xr:uid="{00000000-0005-0000-0000-00006B190000}"/>
    <cellStyle name="Normal 13 2 3 2 2 3 2" xfId="12404" xr:uid="{00000000-0005-0000-0000-00006C190000}"/>
    <cellStyle name="Normal 13 2 3 2 2 3 2 2" xfId="26696" xr:uid="{00000000-0005-0000-0000-00006D190000}"/>
    <cellStyle name="Normal 13 2 3 2 2 3 2 2 2" xfId="55278" xr:uid="{00000000-0005-0000-0000-00006E190000}"/>
    <cellStyle name="Normal 13 2 3 2 2 3 2 3" xfId="40989" xr:uid="{00000000-0005-0000-0000-00006F190000}"/>
    <cellStyle name="Normal 13 2 3 2 2 3 3" xfId="19552" xr:uid="{00000000-0005-0000-0000-000070190000}"/>
    <cellStyle name="Normal 13 2 3 2 2 3 3 2" xfId="48134" xr:uid="{00000000-0005-0000-0000-000071190000}"/>
    <cellStyle name="Normal 13 2 3 2 2 3 4" xfId="33845" xr:uid="{00000000-0005-0000-0000-000072190000}"/>
    <cellStyle name="Normal 13 2 3 2 2 4" xfId="8833" xr:uid="{00000000-0005-0000-0000-000073190000}"/>
    <cellStyle name="Normal 13 2 3 2 2 4 2" xfId="23125" xr:uid="{00000000-0005-0000-0000-000074190000}"/>
    <cellStyle name="Normal 13 2 3 2 2 4 2 2" xfId="51707" xr:uid="{00000000-0005-0000-0000-000075190000}"/>
    <cellStyle name="Normal 13 2 3 2 2 4 3" xfId="37418" xr:uid="{00000000-0005-0000-0000-000076190000}"/>
    <cellStyle name="Normal 13 2 3 2 2 5" xfId="15981" xr:uid="{00000000-0005-0000-0000-000077190000}"/>
    <cellStyle name="Normal 13 2 3 2 2 5 2" xfId="44563" xr:uid="{00000000-0005-0000-0000-000078190000}"/>
    <cellStyle name="Normal 13 2 3 2 2 6" xfId="30274" xr:uid="{00000000-0005-0000-0000-000079190000}"/>
    <cellStyle name="Normal 13 2 3 2 3" xfId="2038" xr:uid="{00000000-0005-0000-0000-00007A190000}"/>
    <cellStyle name="Normal 13 2 3 2 3 2" xfId="5612" xr:uid="{00000000-0005-0000-0000-00007B190000}"/>
    <cellStyle name="Normal 13 2 3 2 3 2 2" xfId="12770" xr:uid="{00000000-0005-0000-0000-00007C190000}"/>
    <cellStyle name="Normal 13 2 3 2 3 2 2 2" xfId="27062" xr:uid="{00000000-0005-0000-0000-00007D190000}"/>
    <cellStyle name="Normal 13 2 3 2 3 2 2 2 2" xfId="55644" xr:uid="{00000000-0005-0000-0000-00007E190000}"/>
    <cellStyle name="Normal 13 2 3 2 3 2 2 3" xfId="41355" xr:uid="{00000000-0005-0000-0000-00007F190000}"/>
    <cellStyle name="Normal 13 2 3 2 3 2 3" xfId="19918" xr:uid="{00000000-0005-0000-0000-000080190000}"/>
    <cellStyle name="Normal 13 2 3 2 3 2 3 2" xfId="48500" xr:uid="{00000000-0005-0000-0000-000081190000}"/>
    <cellStyle name="Normal 13 2 3 2 3 2 4" xfId="34211" xr:uid="{00000000-0005-0000-0000-000082190000}"/>
    <cellStyle name="Normal 13 2 3 2 3 3" xfId="9199" xr:uid="{00000000-0005-0000-0000-000083190000}"/>
    <cellStyle name="Normal 13 2 3 2 3 3 2" xfId="23491" xr:uid="{00000000-0005-0000-0000-000084190000}"/>
    <cellStyle name="Normal 13 2 3 2 3 3 2 2" xfId="52073" xr:uid="{00000000-0005-0000-0000-000085190000}"/>
    <cellStyle name="Normal 13 2 3 2 3 3 3" xfId="37784" xr:uid="{00000000-0005-0000-0000-000086190000}"/>
    <cellStyle name="Normal 13 2 3 2 3 4" xfId="16347" xr:uid="{00000000-0005-0000-0000-000087190000}"/>
    <cellStyle name="Normal 13 2 3 2 3 4 2" xfId="44929" xr:uid="{00000000-0005-0000-0000-000088190000}"/>
    <cellStyle name="Normal 13 2 3 2 3 5" xfId="30640" xr:uid="{00000000-0005-0000-0000-000089190000}"/>
    <cellStyle name="Normal 13 2 3 2 4" xfId="4353" xr:uid="{00000000-0005-0000-0000-00008A190000}"/>
    <cellStyle name="Normal 13 2 3 2 4 2" xfId="11511" xr:uid="{00000000-0005-0000-0000-00008B190000}"/>
    <cellStyle name="Normal 13 2 3 2 4 2 2" xfId="25803" xr:uid="{00000000-0005-0000-0000-00008C190000}"/>
    <cellStyle name="Normal 13 2 3 2 4 2 2 2" xfId="54385" xr:uid="{00000000-0005-0000-0000-00008D190000}"/>
    <cellStyle name="Normal 13 2 3 2 4 2 3" xfId="40096" xr:uid="{00000000-0005-0000-0000-00008E190000}"/>
    <cellStyle name="Normal 13 2 3 2 4 3" xfId="18659" xr:uid="{00000000-0005-0000-0000-00008F190000}"/>
    <cellStyle name="Normal 13 2 3 2 4 3 2" xfId="47241" xr:uid="{00000000-0005-0000-0000-000090190000}"/>
    <cellStyle name="Normal 13 2 3 2 4 4" xfId="32952" xr:uid="{00000000-0005-0000-0000-000091190000}"/>
    <cellStyle name="Normal 13 2 3 2 5" xfId="7940" xr:uid="{00000000-0005-0000-0000-000092190000}"/>
    <cellStyle name="Normal 13 2 3 2 5 2" xfId="22232" xr:uid="{00000000-0005-0000-0000-000093190000}"/>
    <cellStyle name="Normal 13 2 3 2 5 2 2" xfId="50814" xr:uid="{00000000-0005-0000-0000-000094190000}"/>
    <cellStyle name="Normal 13 2 3 2 5 3" xfId="36525" xr:uid="{00000000-0005-0000-0000-000095190000}"/>
    <cellStyle name="Normal 13 2 3 2 6" xfId="15088" xr:uid="{00000000-0005-0000-0000-000096190000}"/>
    <cellStyle name="Normal 13 2 3 2 6 2" xfId="43670" xr:uid="{00000000-0005-0000-0000-000097190000}"/>
    <cellStyle name="Normal 13 2 3 2 7" xfId="29381" xr:uid="{00000000-0005-0000-0000-000098190000}"/>
    <cellStyle name="Normal 13 2 3 3" xfId="1219" xr:uid="{00000000-0005-0000-0000-000099190000}"/>
    <cellStyle name="Normal 13 2 3 3 2" xfId="2040" xr:uid="{00000000-0005-0000-0000-00009A190000}"/>
    <cellStyle name="Normal 13 2 3 3 2 2" xfId="5614" xr:uid="{00000000-0005-0000-0000-00009B190000}"/>
    <cellStyle name="Normal 13 2 3 3 2 2 2" xfId="12772" xr:uid="{00000000-0005-0000-0000-00009C190000}"/>
    <cellStyle name="Normal 13 2 3 3 2 2 2 2" xfId="27064" xr:uid="{00000000-0005-0000-0000-00009D190000}"/>
    <cellStyle name="Normal 13 2 3 3 2 2 2 2 2" xfId="55646" xr:uid="{00000000-0005-0000-0000-00009E190000}"/>
    <cellStyle name="Normal 13 2 3 3 2 2 2 3" xfId="41357" xr:uid="{00000000-0005-0000-0000-00009F190000}"/>
    <cellStyle name="Normal 13 2 3 3 2 2 3" xfId="19920" xr:uid="{00000000-0005-0000-0000-0000A0190000}"/>
    <cellStyle name="Normal 13 2 3 3 2 2 3 2" xfId="48502" xr:uid="{00000000-0005-0000-0000-0000A1190000}"/>
    <cellStyle name="Normal 13 2 3 3 2 2 4" xfId="34213" xr:uid="{00000000-0005-0000-0000-0000A2190000}"/>
    <cellStyle name="Normal 13 2 3 3 2 3" xfId="9201" xr:uid="{00000000-0005-0000-0000-0000A3190000}"/>
    <cellStyle name="Normal 13 2 3 3 2 3 2" xfId="23493" xr:uid="{00000000-0005-0000-0000-0000A4190000}"/>
    <cellStyle name="Normal 13 2 3 3 2 3 2 2" xfId="52075" xr:uid="{00000000-0005-0000-0000-0000A5190000}"/>
    <cellStyle name="Normal 13 2 3 3 2 3 3" xfId="37786" xr:uid="{00000000-0005-0000-0000-0000A6190000}"/>
    <cellStyle name="Normal 13 2 3 3 2 4" xfId="16349" xr:uid="{00000000-0005-0000-0000-0000A7190000}"/>
    <cellStyle name="Normal 13 2 3 3 2 4 2" xfId="44931" xr:uid="{00000000-0005-0000-0000-0000A8190000}"/>
    <cellStyle name="Normal 13 2 3 3 2 5" xfId="30642" xr:uid="{00000000-0005-0000-0000-0000A9190000}"/>
    <cellStyle name="Normal 13 2 3 3 3" xfId="4800" xr:uid="{00000000-0005-0000-0000-0000AA190000}"/>
    <cellStyle name="Normal 13 2 3 3 3 2" xfId="11958" xr:uid="{00000000-0005-0000-0000-0000AB190000}"/>
    <cellStyle name="Normal 13 2 3 3 3 2 2" xfId="26250" xr:uid="{00000000-0005-0000-0000-0000AC190000}"/>
    <cellStyle name="Normal 13 2 3 3 3 2 2 2" xfId="54832" xr:uid="{00000000-0005-0000-0000-0000AD190000}"/>
    <cellStyle name="Normal 13 2 3 3 3 2 3" xfId="40543" xr:uid="{00000000-0005-0000-0000-0000AE190000}"/>
    <cellStyle name="Normal 13 2 3 3 3 3" xfId="19106" xr:uid="{00000000-0005-0000-0000-0000AF190000}"/>
    <cellStyle name="Normal 13 2 3 3 3 3 2" xfId="47688" xr:uid="{00000000-0005-0000-0000-0000B0190000}"/>
    <cellStyle name="Normal 13 2 3 3 3 4" xfId="33399" xr:uid="{00000000-0005-0000-0000-0000B1190000}"/>
    <cellStyle name="Normal 13 2 3 3 4" xfId="8387" xr:uid="{00000000-0005-0000-0000-0000B2190000}"/>
    <cellStyle name="Normal 13 2 3 3 4 2" xfId="22679" xr:uid="{00000000-0005-0000-0000-0000B3190000}"/>
    <cellStyle name="Normal 13 2 3 3 4 2 2" xfId="51261" xr:uid="{00000000-0005-0000-0000-0000B4190000}"/>
    <cellStyle name="Normal 13 2 3 3 4 3" xfId="36972" xr:uid="{00000000-0005-0000-0000-0000B5190000}"/>
    <cellStyle name="Normal 13 2 3 3 5" xfId="15535" xr:uid="{00000000-0005-0000-0000-0000B6190000}"/>
    <cellStyle name="Normal 13 2 3 3 5 2" xfId="44117" xr:uid="{00000000-0005-0000-0000-0000B7190000}"/>
    <cellStyle name="Normal 13 2 3 3 6" xfId="29828" xr:uid="{00000000-0005-0000-0000-0000B8190000}"/>
    <cellStyle name="Normal 13 2 3 4" xfId="2037" xr:uid="{00000000-0005-0000-0000-0000B9190000}"/>
    <cellStyle name="Normal 13 2 3 4 2" xfId="5611" xr:uid="{00000000-0005-0000-0000-0000BA190000}"/>
    <cellStyle name="Normal 13 2 3 4 2 2" xfId="12769" xr:uid="{00000000-0005-0000-0000-0000BB190000}"/>
    <cellStyle name="Normal 13 2 3 4 2 2 2" xfId="27061" xr:uid="{00000000-0005-0000-0000-0000BC190000}"/>
    <cellStyle name="Normal 13 2 3 4 2 2 2 2" xfId="55643" xr:uid="{00000000-0005-0000-0000-0000BD190000}"/>
    <cellStyle name="Normal 13 2 3 4 2 2 3" xfId="41354" xr:uid="{00000000-0005-0000-0000-0000BE190000}"/>
    <cellStyle name="Normal 13 2 3 4 2 3" xfId="19917" xr:uid="{00000000-0005-0000-0000-0000BF190000}"/>
    <cellStyle name="Normal 13 2 3 4 2 3 2" xfId="48499" xr:uid="{00000000-0005-0000-0000-0000C0190000}"/>
    <cellStyle name="Normal 13 2 3 4 2 4" xfId="34210" xr:uid="{00000000-0005-0000-0000-0000C1190000}"/>
    <cellStyle name="Normal 13 2 3 4 3" xfId="9198" xr:uid="{00000000-0005-0000-0000-0000C2190000}"/>
    <cellStyle name="Normal 13 2 3 4 3 2" xfId="23490" xr:uid="{00000000-0005-0000-0000-0000C3190000}"/>
    <cellStyle name="Normal 13 2 3 4 3 2 2" xfId="52072" xr:uid="{00000000-0005-0000-0000-0000C4190000}"/>
    <cellStyle name="Normal 13 2 3 4 3 3" xfId="37783" xr:uid="{00000000-0005-0000-0000-0000C5190000}"/>
    <cellStyle name="Normal 13 2 3 4 4" xfId="16346" xr:uid="{00000000-0005-0000-0000-0000C6190000}"/>
    <cellStyle name="Normal 13 2 3 4 4 2" xfId="44928" xr:uid="{00000000-0005-0000-0000-0000C7190000}"/>
    <cellStyle name="Normal 13 2 3 4 5" xfId="30639" xr:uid="{00000000-0005-0000-0000-0000C8190000}"/>
    <cellStyle name="Normal 13 2 3 5" xfId="3906" xr:uid="{00000000-0005-0000-0000-0000C9190000}"/>
    <cellStyle name="Normal 13 2 3 5 2" xfId="11065" xr:uid="{00000000-0005-0000-0000-0000CA190000}"/>
    <cellStyle name="Normal 13 2 3 5 2 2" xfId="25357" xr:uid="{00000000-0005-0000-0000-0000CB190000}"/>
    <cellStyle name="Normal 13 2 3 5 2 2 2" xfId="53939" xr:uid="{00000000-0005-0000-0000-0000CC190000}"/>
    <cellStyle name="Normal 13 2 3 5 2 3" xfId="39650" xr:uid="{00000000-0005-0000-0000-0000CD190000}"/>
    <cellStyle name="Normal 13 2 3 5 3" xfId="18213" xr:uid="{00000000-0005-0000-0000-0000CE190000}"/>
    <cellStyle name="Normal 13 2 3 5 3 2" xfId="46795" xr:uid="{00000000-0005-0000-0000-0000CF190000}"/>
    <cellStyle name="Normal 13 2 3 5 4" xfId="32506" xr:uid="{00000000-0005-0000-0000-0000D0190000}"/>
    <cellStyle name="Normal 13 2 3 6" xfId="7494" xr:uid="{00000000-0005-0000-0000-0000D1190000}"/>
    <cellStyle name="Normal 13 2 3 6 2" xfId="21786" xr:uid="{00000000-0005-0000-0000-0000D2190000}"/>
    <cellStyle name="Normal 13 2 3 6 2 2" xfId="50368" xr:uid="{00000000-0005-0000-0000-0000D3190000}"/>
    <cellStyle name="Normal 13 2 3 6 3" xfId="36079" xr:uid="{00000000-0005-0000-0000-0000D4190000}"/>
    <cellStyle name="Normal 13 2 3 7" xfId="14641" xr:uid="{00000000-0005-0000-0000-0000D5190000}"/>
    <cellStyle name="Normal 13 2 3 7 2" xfId="43224" xr:uid="{00000000-0005-0000-0000-0000D6190000}"/>
    <cellStyle name="Normal 13 2 3 8" xfId="28934" xr:uid="{00000000-0005-0000-0000-0000D7190000}"/>
    <cellStyle name="Normal 13 2 4" xfId="546" xr:uid="{00000000-0005-0000-0000-0000D8190000}"/>
    <cellStyle name="Normal 13 2 4 2" xfId="1443" xr:uid="{00000000-0005-0000-0000-0000D9190000}"/>
    <cellStyle name="Normal 13 2 4 2 2" xfId="2042" xr:uid="{00000000-0005-0000-0000-0000DA190000}"/>
    <cellStyle name="Normal 13 2 4 2 2 2" xfId="5616" xr:uid="{00000000-0005-0000-0000-0000DB190000}"/>
    <cellStyle name="Normal 13 2 4 2 2 2 2" xfId="12774" xr:uid="{00000000-0005-0000-0000-0000DC190000}"/>
    <cellStyle name="Normal 13 2 4 2 2 2 2 2" xfId="27066" xr:uid="{00000000-0005-0000-0000-0000DD190000}"/>
    <cellStyle name="Normal 13 2 4 2 2 2 2 2 2" xfId="55648" xr:uid="{00000000-0005-0000-0000-0000DE190000}"/>
    <cellStyle name="Normal 13 2 4 2 2 2 2 3" xfId="41359" xr:uid="{00000000-0005-0000-0000-0000DF190000}"/>
    <cellStyle name="Normal 13 2 4 2 2 2 3" xfId="19922" xr:uid="{00000000-0005-0000-0000-0000E0190000}"/>
    <cellStyle name="Normal 13 2 4 2 2 2 3 2" xfId="48504" xr:uid="{00000000-0005-0000-0000-0000E1190000}"/>
    <cellStyle name="Normal 13 2 4 2 2 2 4" xfId="34215" xr:uid="{00000000-0005-0000-0000-0000E2190000}"/>
    <cellStyle name="Normal 13 2 4 2 2 3" xfId="9203" xr:uid="{00000000-0005-0000-0000-0000E3190000}"/>
    <cellStyle name="Normal 13 2 4 2 2 3 2" xfId="23495" xr:uid="{00000000-0005-0000-0000-0000E4190000}"/>
    <cellStyle name="Normal 13 2 4 2 2 3 2 2" xfId="52077" xr:uid="{00000000-0005-0000-0000-0000E5190000}"/>
    <cellStyle name="Normal 13 2 4 2 2 3 3" xfId="37788" xr:uid="{00000000-0005-0000-0000-0000E6190000}"/>
    <cellStyle name="Normal 13 2 4 2 2 4" xfId="16351" xr:uid="{00000000-0005-0000-0000-0000E7190000}"/>
    <cellStyle name="Normal 13 2 4 2 2 4 2" xfId="44933" xr:uid="{00000000-0005-0000-0000-0000E8190000}"/>
    <cellStyle name="Normal 13 2 4 2 2 5" xfId="30644" xr:uid="{00000000-0005-0000-0000-0000E9190000}"/>
    <cellStyle name="Normal 13 2 4 2 3" xfId="5023" xr:uid="{00000000-0005-0000-0000-0000EA190000}"/>
    <cellStyle name="Normal 13 2 4 2 3 2" xfId="12181" xr:uid="{00000000-0005-0000-0000-0000EB190000}"/>
    <cellStyle name="Normal 13 2 4 2 3 2 2" xfId="26473" xr:uid="{00000000-0005-0000-0000-0000EC190000}"/>
    <cellStyle name="Normal 13 2 4 2 3 2 2 2" xfId="55055" xr:uid="{00000000-0005-0000-0000-0000ED190000}"/>
    <cellStyle name="Normal 13 2 4 2 3 2 3" xfId="40766" xr:uid="{00000000-0005-0000-0000-0000EE190000}"/>
    <cellStyle name="Normal 13 2 4 2 3 3" xfId="19329" xr:uid="{00000000-0005-0000-0000-0000EF190000}"/>
    <cellStyle name="Normal 13 2 4 2 3 3 2" xfId="47911" xr:uid="{00000000-0005-0000-0000-0000F0190000}"/>
    <cellStyle name="Normal 13 2 4 2 3 4" xfId="33622" xr:uid="{00000000-0005-0000-0000-0000F1190000}"/>
    <cellStyle name="Normal 13 2 4 2 4" xfId="8610" xr:uid="{00000000-0005-0000-0000-0000F2190000}"/>
    <cellStyle name="Normal 13 2 4 2 4 2" xfId="22902" xr:uid="{00000000-0005-0000-0000-0000F3190000}"/>
    <cellStyle name="Normal 13 2 4 2 4 2 2" xfId="51484" xr:uid="{00000000-0005-0000-0000-0000F4190000}"/>
    <cellStyle name="Normal 13 2 4 2 4 3" xfId="37195" xr:uid="{00000000-0005-0000-0000-0000F5190000}"/>
    <cellStyle name="Normal 13 2 4 2 5" xfId="15758" xr:uid="{00000000-0005-0000-0000-0000F6190000}"/>
    <cellStyle name="Normal 13 2 4 2 5 2" xfId="44340" xr:uid="{00000000-0005-0000-0000-0000F7190000}"/>
    <cellStyle name="Normal 13 2 4 2 6" xfId="30051" xr:uid="{00000000-0005-0000-0000-0000F8190000}"/>
    <cellStyle name="Normal 13 2 4 3" xfId="2041" xr:uid="{00000000-0005-0000-0000-0000F9190000}"/>
    <cellStyle name="Normal 13 2 4 3 2" xfId="5615" xr:uid="{00000000-0005-0000-0000-0000FA190000}"/>
    <cellStyle name="Normal 13 2 4 3 2 2" xfId="12773" xr:uid="{00000000-0005-0000-0000-0000FB190000}"/>
    <cellStyle name="Normal 13 2 4 3 2 2 2" xfId="27065" xr:uid="{00000000-0005-0000-0000-0000FC190000}"/>
    <cellStyle name="Normal 13 2 4 3 2 2 2 2" xfId="55647" xr:uid="{00000000-0005-0000-0000-0000FD190000}"/>
    <cellStyle name="Normal 13 2 4 3 2 2 3" xfId="41358" xr:uid="{00000000-0005-0000-0000-0000FE190000}"/>
    <cellStyle name="Normal 13 2 4 3 2 3" xfId="19921" xr:uid="{00000000-0005-0000-0000-0000FF190000}"/>
    <cellStyle name="Normal 13 2 4 3 2 3 2" xfId="48503" xr:uid="{00000000-0005-0000-0000-0000001A0000}"/>
    <cellStyle name="Normal 13 2 4 3 2 4" xfId="34214" xr:uid="{00000000-0005-0000-0000-0000011A0000}"/>
    <cellStyle name="Normal 13 2 4 3 3" xfId="9202" xr:uid="{00000000-0005-0000-0000-0000021A0000}"/>
    <cellStyle name="Normal 13 2 4 3 3 2" xfId="23494" xr:uid="{00000000-0005-0000-0000-0000031A0000}"/>
    <cellStyle name="Normal 13 2 4 3 3 2 2" xfId="52076" xr:uid="{00000000-0005-0000-0000-0000041A0000}"/>
    <cellStyle name="Normal 13 2 4 3 3 3" xfId="37787" xr:uid="{00000000-0005-0000-0000-0000051A0000}"/>
    <cellStyle name="Normal 13 2 4 3 4" xfId="16350" xr:uid="{00000000-0005-0000-0000-0000061A0000}"/>
    <cellStyle name="Normal 13 2 4 3 4 2" xfId="44932" xr:uid="{00000000-0005-0000-0000-0000071A0000}"/>
    <cellStyle name="Normal 13 2 4 3 5" xfId="30643" xr:uid="{00000000-0005-0000-0000-0000081A0000}"/>
    <cellStyle name="Normal 13 2 4 4" xfId="4130" xr:uid="{00000000-0005-0000-0000-0000091A0000}"/>
    <cellStyle name="Normal 13 2 4 4 2" xfId="11288" xr:uid="{00000000-0005-0000-0000-00000A1A0000}"/>
    <cellStyle name="Normal 13 2 4 4 2 2" xfId="25580" xr:uid="{00000000-0005-0000-0000-00000B1A0000}"/>
    <cellStyle name="Normal 13 2 4 4 2 2 2" xfId="54162" xr:uid="{00000000-0005-0000-0000-00000C1A0000}"/>
    <cellStyle name="Normal 13 2 4 4 2 3" xfId="39873" xr:uid="{00000000-0005-0000-0000-00000D1A0000}"/>
    <cellStyle name="Normal 13 2 4 4 3" xfId="18436" xr:uid="{00000000-0005-0000-0000-00000E1A0000}"/>
    <cellStyle name="Normal 13 2 4 4 3 2" xfId="47018" xr:uid="{00000000-0005-0000-0000-00000F1A0000}"/>
    <cellStyle name="Normal 13 2 4 4 4" xfId="32729" xr:uid="{00000000-0005-0000-0000-0000101A0000}"/>
    <cellStyle name="Normal 13 2 4 5" xfId="7717" xr:uid="{00000000-0005-0000-0000-0000111A0000}"/>
    <cellStyle name="Normal 13 2 4 5 2" xfId="22009" xr:uid="{00000000-0005-0000-0000-0000121A0000}"/>
    <cellStyle name="Normal 13 2 4 5 2 2" xfId="50591" xr:uid="{00000000-0005-0000-0000-0000131A0000}"/>
    <cellStyle name="Normal 13 2 4 5 3" xfId="36302" xr:uid="{00000000-0005-0000-0000-0000141A0000}"/>
    <cellStyle name="Normal 13 2 4 6" xfId="14865" xr:uid="{00000000-0005-0000-0000-0000151A0000}"/>
    <cellStyle name="Normal 13 2 4 6 2" xfId="43447" xr:uid="{00000000-0005-0000-0000-0000161A0000}"/>
    <cellStyle name="Normal 13 2 4 7" xfId="29158" xr:uid="{00000000-0005-0000-0000-0000171A0000}"/>
    <cellStyle name="Normal 13 2 5" xfId="995" xr:uid="{00000000-0005-0000-0000-0000181A0000}"/>
    <cellStyle name="Normal 13 2 5 2" xfId="2043" xr:uid="{00000000-0005-0000-0000-0000191A0000}"/>
    <cellStyle name="Normal 13 2 5 2 2" xfId="5617" xr:uid="{00000000-0005-0000-0000-00001A1A0000}"/>
    <cellStyle name="Normal 13 2 5 2 2 2" xfId="12775" xr:uid="{00000000-0005-0000-0000-00001B1A0000}"/>
    <cellStyle name="Normal 13 2 5 2 2 2 2" xfId="27067" xr:uid="{00000000-0005-0000-0000-00001C1A0000}"/>
    <cellStyle name="Normal 13 2 5 2 2 2 2 2" xfId="55649" xr:uid="{00000000-0005-0000-0000-00001D1A0000}"/>
    <cellStyle name="Normal 13 2 5 2 2 2 3" xfId="41360" xr:uid="{00000000-0005-0000-0000-00001E1A0000}"/>
    <cellStyle name="Normal 13 2 5 2 2 3" xfId="19923" xr:uid="{00000000-0005-0000-0000-00001F1A0000}"/>
    <cellStyle name="Normal 13 2 5 2 2 3 2" xfId="48505" xr:uid="{00000000-0005-0000-0000-0000201A0000}"/>
    <cellStyle name="Normal 13 2 5 2 2 4" xfId="34216" xr:uid="{00000000-0005-0000-0000-0000211A0000}"/>
    <cellStyle name="Normal 13 2 5 2 3" xfId="9204" xr:uid="{00000000-0005-0000-0000-0000221A0000}"/>
    <cellStyle name="Normal 13 2 5 2 3 2" xfId="23496" xr:uid="{00000000-0005-0000-0000-0000231A0000}"/>
    <cellStyle name="Normal 13 2 5 2 3 2 2" xfId="52078" xr:uid="{00000000-0005-0000-0000-0000241A0000}"/>
    <cellStyle name="Normal 13 2 5 2 3 3" xfId="37789" xr:uid="{00000000-0005-0000-0000-0000251A0000}"/>
    <cellStyle name="Normal 13 2 5 2 4" xfId="16352" xr:uid="{00000000-0005-0000-0000-0000261A0000}"/>
    <cellStyle name="Normal 13 2 5 2 4 2" xfId="44934" xr:uid="{00000000-0005-0000-0000-0000271A0000}"/>
    <cellStyle name="Normal 13 2 5 2 5" xfId="30645" xr:uid="{00000000-0005-0000-0000-0000281A0000}"/>
    <cellStyle name="Normal 13 2 5 3" xfId="4577" xr:uid="{00000000-0005-0000-0000-0000291A0000}"/>
    <cellStyle name="Normal 13 2 5 3 2" xfId="11735" xr:uid="{00000000-0005-0000-0000-00002A1A0000}"/>
    <cellStyle name="Normal 13 2 5 3 2 2" xfId="26027" xr:uid="{00000000-0005-0000-0000-00002B1A0000}"/>
    <cellStyle name="Normal 13 2 5 3 2 2 2" xfId="54609" xr:uid="{00000000-0005-0000-0000-00002C1A0000}"/>
    <cellStyle name="Normal 13 2 5 3 2 3" xfId="40320" xr:uid="{00000000-0005-0000-0000-00002D1A0000}"/>
    <cellStyle name="Normal 13 2 5 3 3" xfId="18883" xr:uid="{00000000-0005-0000-0000-00002E1A0000}"/>
    <cellStyle name="Normal 13 2 5 3 3 2" xfId="47465" xr:uid="{00000000-0005-0000-0000-00002F1A0000}"/>
    <cellStyle name="Normal 13 2 5 3 4" xfId="33176" xr:uid="{00000000-0005-0000-0000-0000301A0000}"/>
    <cellStyle name="Normal 13 2 5 4" xfId="8164" xr:uid="{00000000-0005-0000-0000-0000311A0000}"/>
    <cellStyle name="Normal 13 2 5 4 2" xfId="22456" xr:uid="{00000000-0005-0000-0000-0000321A0000}"/>
    <cellStyle name="Normal 13 2 5 4 2 2" xfId="51038" xr:uid="{00000000-0005-0000-0000-0000331A0000}"/>
    <cellStyle name="Normal 13 2 5 4 3" xfId="36749" xr:uid="{00000000-0005-0000-0000-0000341A0000}"/>
    <cellStyle name="Normal 13 2 5 5" xfId="15312" xr:uid="{00000000-0005-0000-0000-0000351A0000}"/>
    <cellStyle name="Normal 13 2 5 5 2" xfId="43894" xr:uid="{00000000-0005-0000-0000-0000361A0000}"/>
    <cellStyle name="Normal 13 2 5 6" xfId="29605" xr:uid="{00000000-0005-0000-0000-0000371A0000}"/>
    <cellStyle name="Normal 13 2 6" xfId="2028" xr:uid="{00000000-0005-0000-0000-0000381A0000}"/>
    <cellStyle name="Normal 13 2 6 2" xfId="5602" xr:uid="{00000000-0005-0000-0000-0000391A0000}"/>
    <cellStyle name="Normal 13 2 6 2 2" xfId="12760" xr:uid="{00000000-0005-0000-0000-00003A1A0000}"/>
    <cellStyle name="Normal 13 2 6 2 2 2" xfId="27052" xr:uid="{00000000-0005-0000-0000-00003B1A0000}"/>
    <cellStyle name="Normal 13 2 6 2 2 2 2" xfId="55634" xr:uid="{00000000-0005-0000-0000-00003C1A0000}"/>
    <cellStyle name="Normal 13 2 6 2 2 3" xfId="41345" xr:uid="{00000000-0005-0000-0000-00003D1A0000}"/>
    <cellStyle name="Normal 13 2 6 2 3" xfId="19908" xr:uid="{00000000-0005-0000-0000-00003E1A0000}"/>
    <cellStyle name="Normal 13 2 6 2 3 2" xfId="48490" xr:uid="{00000000-0005-0000-0000-00003F1A0000}"/>
    <cellStyle name="Normal 13 2 6 2 4" xfId="34201" xr:uid="{00000000-0005-0000-0000-0000401A0000}"/>
    <cellStyle name="Normal 13 2 6 3" xfId="9189" xr:uid="{00000000-0005-0000-0000-0000411A0000}"/>
    <cellStyle name="Normal 13 2 6 3 2" xfId="23481" xr:uid="{00000000-0005-0000-0000-0000421A0000}"/>
    <cellStyle name="Normal 13 2 6 3 2 2" xfId="52063" xr:uid="{00000000-0005-0000-0000-0000431A0000}"/>
    <cellStyle name="Normal 13 2 6 3 3" xfId="37774" xr:uid="{00000000-0005-0000-0000-0000441A0000}"/>
    <cellStyle name="Normal 13 2 6 4" xfId="16337" xr:uid="{00000000-0005-0000-0000-0000451A0000}"/>
    <cellStyle name="Normal 13 2 6 4 2" xfId="44919" xr:uid="{00000000-0005-0000-0000-0000461A0000}"/>
    <cellStyle name="Normal 13 2 6 5" xfId="30630" xr:uid="{00000000-0005-0000-0000-0000471A0000}"/>
    <cellStyle name="Normal 13 2 7" xfId="3682" xr:uid="{00000000-0005-0000-0000-0000481A0000}"/>
    <cellStyle name="Normal 13 2 7 2" xfId="10842" xr:uid="{00000000-0005-0000-0000-0000491A0000}"/>
    <cellStyle name="Normal 13 2 7 2 2" xfId="25134" xr:uid="{00000000-0005-0000-0000-00004A1A0000}"/>
    <cellStyle name="Normal 13 2 7 2 2 2" xfId="53716" xr:uid="{00000000-0005-0000-0000-00004B1A0000}"/>
    <cellStyle name="Normal 13 2 7 2 3" xfId="39427" xr:uid="{00000000-0005-0000-0000-00004C1A0000}"/>
    <cellStyle name="Normal 13 2 7 3" xfId="17990" xr:uid="{00000000-0005-0000-0000-00004D1A0000}"/>
    <cellStyle name="Normal 13 2 7 3 2" xfId="46572" xr:uid="{00000000-0005-0000-0000-00004E1A0000}"/>
    <cellStyle name="Normal 13 2 7 4" xfId="32283" xr:uid="{00000000-0005-0000-0000-00004F1A0000}"/>
    <cellStyle name="Normal 13 2 8" xfId="7199" xr:uid="{00000000-0005-0000-0000-0000501A0000}"/>
    <cellStyle name="Normal 13 2 9" xfId="7271" xr:uid="{00000000-0005-0000-0000-0000511A0000}"/>
    <cellStyle name="Normal 13 2 9 2" xfId="21563" xr:uid="{00000000-0005-0000-0000-0000521A0000}"/>
    <cellStyle name="Normal 13 2 9 2 2" xfId="50145" xr:uid="{00000000-0005-0000-0000-0000531A0000}"/>
    <cellStyle name="Normal 13 2 9 3" xfId="35856" xr:uid="{00000000-0005-0000-0000-0000541A0000}"/>
    <cellStyle name="Normal 13 3" xfId="194" xr:uid="{00000000-0005-0000-0000-0000551A0000}"/>
    <cellStyle name="Normal 13 3 2" xfId="420" xr:uid="{00000000-0005-0000-0000-0000561A0000}"/>
    <cellStyle name="Normal 13 3 2 2" xfId="870" xr:uid="{00000000-0005-0000-0000-0000571A0000}"/>
    <cellStyle name="Normal 13 3 2 2 2" xfId="1767" xr:uid="{00000000-0005-0000-0000-0000581A0000}"/>
    <cellStyle name="Normal 13 3 2 2 2 2" xfId="2047" xr:uid="{00000000-0005-0000-0000-0000591A0000}"/>
    <cellStyle name="Normal 13 3 2 2 2 2 2" xfId="5621" xr:uid="{00000000-0005-0000-0000-00005A1A0000}"/>
    <cellStyle name="Normal 13 3 2 2 2 2 2 2" xfId="12779" xr:uid="{00000000-0005-0000-0000-00005B1A0000}"/>
    <cellStyle name="Normal 13 3 2 2 2 2 2 2 2" xfId="27071" xr:uid="{00000000-0005-0000-0000-00005C1A0000}"/>
    <cellStyle name="Normal 13 3 2 2 2 2 2 2 2 2" xfId="55653" xr:uid="{00000000-0005-0000-0000-00005D1A0000}"/>
    <cellStyle name="Normal 13 3 2 2 2 2 2 2 3" xfId="41364" xr:uid="{00000000-0005-0000-0000-00005E1A0000}"/>
    <cellStyle name="Normal 13 3 2 2 2 2 2 3" xfId="19927" xr:uid="{00000000-0005-0000-0000-00005F1A0000}"/>
    <cellStyle name="Normal 13 3 2 2 2 2 2 3 2" xfId="48509" xr:uid="{00000000-0005-0000-0000-0000601A0000}"/>
    <cellStyle name="Normal 13 3 2 2 2 2 2 4" xfId="34220" xr:uid="{00000000-0005-0000-0000-0000611A0000}"/>
    <cellStyle name="Normal 13 3 2 2 2 2 3" xfId="9208" xr:uid="{00000000-0005-0000-0000-0000621A0000}"/>
    <cellStyle name="Normal 13 3 2 2 2 2 3 2" xfId="23500" xr:uid="{00000000-0005-0000-0000-0000631A0000}"/>
    <cellStyle name="Normal 13 3 2 2 2 2 3 2 2" xfId="52082" xr:uid="{00000000-0005-0000-0000-0000641A0000}"/>
    <cellStyle name="Normal 13 3 2 2 2 2 3 3" xfId="37793" xr:uid="{00000000-0005-0000-0000-0000651A0000}"/>
    <cellStyle name="Normal 13 3 2 2 2 2 4" xfId="16356" xr:uid="{00000000-0005-0000-0000-0000661A0000}"/>
    <cellStyle name="Normal 13 3 2 2 2 2 4 2" xfId="44938" xr:uid="{00000000-0005-0000-0000-0000671A0000}"/>
    <cellStyle name="Normal 13 3 2 2 2 2 5" xfId="30649" xr:uid="{00000000-0005-0000-0000-0000681A0000}"/>
    <cellStyle name="Normal 13 3 2 2 2 3" xfId="5347" xr:uid="{00000000-0005-0000-0000-0000691A0000}"/>
    <cellStyle name="Normal 13 3 2 2 2 3 2" xfId="12505" xr:uid="{00000000-0005-0000-0000-00006A1A0000}"/>
    <cellStyle name="Normal 13 3 2 2 2 3 2 2" xfId="26797" xr:uid="{00000000-0005-0000-0000-00006B1A0000}"/>
    <cellStyle name="Normal 13 3 2 2 2 3 2 2 2" xfId="55379" xr:uid="{00000000-0005-0000-0000-00006C1A0000}"/>
    <cellStyle name="Normal 13 3 2 2 2 3 2 3" xfId="41090" xr:uid="{00000000-0005-0000-0000-00006D1A0000}"/>
    <cellStyle name="Normal 13 3 2 2 2 3 3" xfId="19653" xr:uid="{00000000-0005-0000-0000-00006E1A0000}"/>
    <cellStyle name="Normal 13 3 2 2 2 3 3 2" xfId="48235" xr:uid="{00000000-0005-0000-0000-00006F1A0000}"/>
    <cellStyle name="Normal 13 3 2 2 2 3 4" xfId="33946" xr:uid="{00000000-0005-0000-0000-0000701A0000}"/>
    <cellStyle name="Normal 13 3 2 2 2 4" xfId="8934" xr:uid="{00000000-0005-0000-0000-0000711A0000}"/>
    <cellStyle name="Normal 13 3 2 2 2 4 2" xfId="23226" xr:uid="{00000000-0005-0000-0000-0000721A0000}"/>
    <cellStyle name="Normal 13 3 2 2 2 4 2 2" xfId="51808" xr:uid="{00000000-0005-0000-0000-0000731A0000}"/>
    <cellStyle name="Normal 13 3 2 2 2 4 3" xfId="37519" xr:uid="{00000000-0005-0000-0000-0000741A0000}"/>
    <cellStyle name="Normal 13 3 2 2 2 5" xfId="16082" xr:uid="{00000000-0005-0000-0000-0000751A0000}"/>
    <cellStyle name="Normal 13 3 2 2 2 5 2" xfId="44664" xr:uid="{00000000-0005-0000-0000-0000761A0000}"/>
    <cellStyle name="Normal 13 3 2 2 2 6" xfId="30375" xr:uid="{00000000-0005-0000-0000-0000771A0000}"/>
    <cellStyle name="Normal 13 3 2 2 3" xfId="2046" xr:uid="{00000000-0005-0000-0000-0000781A0000}"/>
    <cellStyle name="Normal 13 3 2 2 3 2" xfId="5620" xr:uid="{00000000-0005-0000-0000-0000791A0000}"/>
    <cellStyle name="Normal 13 3 2 2 3 2 2" xfId="12778" xr:uid="{00000000-0005-0000-0000-00007A1A0000}"/>
    <cellStyle name="Normal 13 3 2 2 3 2 2 2" xfId="27070" xr:uid="{00000000-0005-0000-0000-00007B1A0000}"/>
    <cellStyle name="Normal 13 3 2 2 3 2 2 2 2" xfId="55652" xr:uid="{00000000-0005-0000-0000-00007C1A0000}"/>
    <cellStyle name="Normal 13 3 2 2 3 2 2 3" xfId="41363" xr:uid="{00000000-0005-0000-0000-00007D1A0000}"/>
    <cellStyle name="Normal 13 3 2 2 3 2 3" xfId="19926" xr:uid="{00000000-0005-0000-0000-00007E1A0000}"/>
    <cellStyle name="Normal 13 3 2 2 3 2 3 2" xfId="48508" xr:uid="{00000000-0005-0000-0000-00007F1A0000}"/>
    <cellStyle name="Normal 13 3 2 2 3 2 4" xfId="34219" xr:uid="{00000000-0005-0000-0000-0000801A0000}"/>
    <cellStyle name="Normal 13 3 2 2 3 3" xfId="9207" xr:uid="{00000000-0005-0000-0000-0000811A0000}"/>
    <cellStyle name="Normal 13 3 2 2 3 3 2" xfId="23499" xr:uid="{00000000-0005-0000-0000-0000821A0000}"/>
    <cellStyle name="Normal 13 3 2 2 3 3 2 2" xfId="52081" xr:uid="{00000000-0005-0000-0000-0000831A0000}"/>
    <cellStyle name="Normal 13 3 2 2 3 3 3" xfId="37792" xr:uid="{00000000-0005-0000-0000-0000841A0000}"/>
    <cellStyle name="Normal 13 3 2 2 3 4" xfId="16355" xr:uid="{00000000-0005-0000-0000-0000851A0000}"/>
    <cellStyle name="Normal 13 3 2 2 3 4 2" xfId="44937" xr:uid="{00000000-0005-0000-0000-0000861A0000}"/>
    <cellStyle name="Normal 13 3 2 2 3 5" xfId="30648" xr:uid="{00000000-0005-0000-0000-0000871A0000}"/>
    <cellStyle name="Normal 13 3 2 2 4" xfId="4454" xr:uid="{00000000-0005-0000-0000-0000881A0000}"/>
    <cellStyle name="Normal 13 3 2 2 4 2" xfId="11612" xr:uid="{00000000-0005-0000-0000-0000891A0000}"/>
    <cellStyle name="Normal 13 3 2 2 4 2 2" xfId="25904" xr:uid="{00000000-0005-0000-0000-00008A1A0000}"/>
    <cellStyle name="Normal 13 3 2 2 4 2 2 2" xfId="54486" xr:uid="{00000000-0005-0000-0000-00008B1A0000}"/>
    <cellStyle name="Normal 13 3 2 2 4 2 3" xfId="40197" xr:uid="{00000000-0005-0000-0000-00008C1A0000}"/>
    <cellStyle name="Normal 13 3 2 2 4 3" xfId="18760" xr:uid="{00000000-0005-0000-0000-00008D1A0000}"/>
    <cellStyle name="Normal 13 3 2 2 4 3 2" xfId="47342" xr:uid="{00000000-0005-0000-0000-00008E1A0000}"/>
    <cellStyle name="Normal 13 3 2 2 4 4" xfId="33053" xr:uid="{00000000-0005-0000-0000-00008F1A0000}"/>
    <cellStyle name="Normal 13 3 2 2 5" xfId="8041" xr:uid="{00000000-0005-0000-0000-0000901A0000}"/>
    <cellStyle name="Normal 13 3 2 2 5 2" xfId="22333" xr:uid="{00000000-0005-0000-0000-0000911A0000}"/>
    <cellStyle name="Normal 13 3 2 2 5 2 2" xfId="50915" xr:uid="{00000000-0005-0000-0000-0000921A0000}"/>
    <cellStyle name="Normal 13 3 2 2 5 3" xfId="36626" xr:uid="{00000000-0005-0000-0000-0000931A0000}"/>
    <cellStyle name="Normal 13 3 2 2 6" xfId="15189" xr:uid="{00000000-0005-0000-0000-0000941A0000}"/>
    <cellStyle name="Normal 13 3 2 2 6 2" xfId="43771" xr:uid="{00000000-0005-0000-0000-0000951A0000}"/>
    <cellStyle name="Normal 13 3 2 2 7" xfId="29482" xr:uid="{00000000-0005-0000-0000-0000961A0000}"/>
    <cellStyle name="Normal 13 3 2 3" xfId="1320" xr:uid="{00000000-0005-0000-0000-0000971A0000}"/>
    <cellStyle name="Normal 13 3 2 3 2" xfId="2048" xr:uid="{00000000-0005-0000-0000-0000981A0000}"/>
    <cellStyle name="Normal 13 3 2 3 2 2" xfId="5622" xr:uid="{00000000-0005-0000-0000-0000991A0000}"/>
    <cellStyle name="Normal 13 3 2 3 2 2 2" xfId="12780" xr:uid="{00000000-0005-0000-0000-00009A1A0000}"/>
    <cellStyle name="Normal 13 3 2 3 2 2 2 2" xfId="27072" xr:uid="{00000000-0005-0000-0000-00009B1A0000}"/>
    <cellStyle name="Normal 13 3 2 3 2 2 2 2 2" xfId="55654" xr:uid="{00000000-0005-0000-0000-00009C1A0000}"/>
    <cellStyle name="Normal 13 3 2 3 2 2 2 3" xfId="41365" xr:uid="{00000000-0005-0000-0000-00009D1A0000}"/>
    <cellStyle name="Normal 13 3 2 3 2 2 3" xfId="19928" xr:uid="{00000000-0005-0000-0000-00009E1A0000}"/>
    <cellStyle name="Normal 13 3 2 3 2 2 3 2" xfId="48510" xr:uid="{00000000-0005-0000-0000-00009F1A0000}"/>
    <cellStyle name="Normal 13 3 2 3 2 2 4" xfId="34221" xr:uid="{00000000-0005-0000-0000-0000A01A0000}"/>
    <cellStyle name="Normal 13 3 2 3 2 3" xfId="9209" xr:uid="{00000000-0005-0000-0000-0000A11A0000}"/>
    <cellStyle name="Normal 13 3 2 3 2 3 2" xfId="23501" xr:uid="{00000000-0005-0000-0000-0000A21A0000}"/>
    <cellStyle name="Normal 13 3 2 3 2 3 2 2" xfId="52083" xr:uid="{00000000-0005-0000-0000-0000A31A0000}"/>
    <cellStyle name="Normal 13 3 2 3 2 3 3" xfId="37794" xr:uid="{00000000-0005-0000-0000-0000A41A0000}"/>
    <cellStyle name="Normal 13 3 2 3 2 4" xfId="16357" xr:uid="{00000000-0005-0000-0000-0000A51A0000}"/>
    <cellStyle name="Normal 13 3 2 3 2 4 2" xfId="44939" xr:uid="{00000000-0005-0000-0000-0000A61A0000}"/>
    <cellStyle name="Normal 13 3 2 3 2 5" xfId="30650" xr:uid="{00000000-0005-0000-0000-0000A71A0000}"/>
    <cellStyle name="Normal 13 3 2 3 3" xfId="4901" xr:uid="{00000000-0005-0000-0000-0000A81A0000}"/>
    <cellStyle name="Normal 13 3 2 3 3 2" xfId="12059" xr:uid="{00000000-0005-0000-0000-0000A91A0000}"/>
    <cellStyle name="Normal 13 3 2 3 3 2 2" xfId="26351" xr:uid="{00000000-0005-0000-0000-0000AA1A0000}"/>
    <cellStyle name="Normal 13 3 2 3 3 2 2 2" xfId="54933" xr:uid="{00000000-0005-0000-0000-0000AB1A0000}"/>
    <cellStyle name="Normal 13 3 2 3 3 2 3" xfId="40644" xr:uid="{00000000-0005-0000-0000-0000AC1A0000}"/>
    <cellStyle name="Normal 13 3 2 3 3 3" xfId="19207" xr:uid="{00000000-0005-0000-0000-0000AD1A0000}"/>
    <cellStyle name="Normal 13 3 2 3 3 3 2" xfId="47789" xr:uid="{00000000-0005-0000-0000-0000AE1A0000}"/>
    <cellStyle name="Normal 13 3 2 3 3 4" xfId="33500" xr:uid="{00000000-0005-0000-0000-0000AF1A0000}"/>
    <cellStyle name="Normal 13 3 2 3 4" xfId="8488" xr:uid="{00000000-0005-0000-0000-0000B01A0000}"/>
    <cellStyle name="Normal 13 3 2 3 4 2" xfId="22780" xr:uid="{00000000-0005-0000-0000-0000B11A0000}"/>
    <cellStyle name="Normal 13 3 2 3 4 2 2" xfId="51362" xr:uid="{00000000-0005-0000-0000-0000B21A0000}"/>
    <cellStyle name="Normal 13 3 2 3 4 3" xfId="37073" xr:uid="{00000000-0005-0000-0000-0000B31A0000}"/>
    <cellStyle name="Normal 13 3 2 3 5" xfId="15636" xr:uid="{00000000-0005-0000-0000-0000B41A0000}"/>
    <cellStyle name="Normal 13 3 2 3 5 2" xfId="44218" xr:uid="{00000000-0005-0000-0000-0000B51A0000}"/>
    <cellStyle name="Normal 13 3 2 3 6" xfId="29929" xr:uid="{00000000-0005-0000-0000-0000B61A0000}"/>
    <cellStyle name="Normal 13 3 2 4" xfId="2045" xr:uid="{00000000-0005-0000-0000-0000B71A0000}"/>
    <cellStyle name="Normal 13 3 2 4 2" xfId="5619" xr:uid="{00000000-0005-0000-0000-0000B81A0000}"/>
    <cellStyle name="Normal 13 3 2 4 2 2" xfId="12777" xr:uid="{00000000-0005-0000-0000-0000B91A0000}"/>
    <cellStyle name="Normal 13 3 2 4 2 2 2" xfId="27069" xr:uid="{00000000-0005-0000-0000-0000BA1A0000}"/>
    <cellStyle name="Normal 13 3 2 4 2 2 2 2" xfId="55651" xr:uid="{00000000-0005-0000-0000-0000BB1A0000}"/>
    <cellStyle name="Normal 13 3 2 4 2 2 3" xfId="41362" xr:uid="{00000000-0005-0000-0000-0000BC1A0000}"/>
    <cellStyle name="Normal 13 3 2 4 2 3" xfId="19925" xr:uid="{00000000-0005-0000-0000-0000BD1A0000}"/>
    <cellStyle name="Normal 13 3 2 4 2 3 2" xfId="48507" xr:uid="{00000000-0005-0000-0000-0000BE1A0000}"/>
    <cellStyle name="Normal 13 3 2 4 2 4" xfId="34218" xr:uid="{00000000-0005-0000-0000-0000BF1A0000}"/>
    <cellStyle name="Normal 13 3 2 4 3" xfId="9206" xr:uid="{00000000-0005-0000-0000-0000C01A0000}"/>
    <cellStyle name="Normal 13 3 2 4 3 2" xfId="23498" xr:uid="{00000000-0005-0000-0000-0000C11A0000}"/>
    <cellStyle name="Normal 13 3 2 4 3 2 2" xfId="52080" xr:uid="{00000000-0005-0000-0000-0000C21A0000}"/>
    <cellStyle name="Normal 13 3 2 4 3 3" xfId="37791" xr:uid="{00000000-0005-0000-0000-0000C31A0000}"/>
    <cellStyle name="Normal 13 3 2 4 4" xfId="16354" xr:uid="{00000000-0005-0000-0000-0000C41A0000}"/>
    <cellStyle name="Normal 13 3 2 4 4 2" xfId="44936" xr:uid="{00000000-0005-0000-0000-0000C51A0000}"/>
    <cellStyle name="Normal 13 3 2 4 5" xfId="30647" xr:uid="{00000000-0005-0000-0000-0000C61A0000}"/>
    <cellStyle name="Normal 13 3 2 5" xfId="4007" xr:uid="{00000000-0005-0000-0000-0000C71A0000}"/>
    <cellStyle name="Normal 13 3 2 5 2" xfId="11166" xr:uid="{00000000-0005-0000-0000-0000C81A0000}"/>
    <cellStyle name="Normal 13 3 2 5 2 2" xfId="25458" xr:uid="{00000000-0005-0000-0000-0000C91A0000}"/>
    <cellStyle name="Normal 13 3 2 5 2 2 2" xfId="54040" xr:uid="{00000000-0005-0000-0000-0000CA1A0000}"/>
    <cellStyle name="Normal 13 3 2 5 2 3" xfId="39751" xr:uid="{00000000-0005-0000-0000-0000CB1A0000}"/>
    <cellStyle name="Normal 13 3 2 5 3" xfId="18314" xr:uid="{00000000-0005-0000-0000-0000CC1A0000}"/>
    <cellStyle name="Normal 13 3 2 5 3 2" xfId="46896" xr:uid="{00000000-0005-0000-0000-0000CD1A0000}"/>
    <cellStyle name="Normal 13 3 2 5 4" xfId="32607" xr:uid="{00000000-0005-0000-0000-0000CE1A0000}"/>
    <cellStyle name="Normal 13 3 2 6" xfId="7595" xr:uid="{00000000-0005-0000-0000-0000CF1A0000}"/>
    <cellStyle name="Normal 13 3 2 6 2" xfId="21887" xr:uid="{00000000-0005-0000-0000-0000D01A0000}"/>
    <cellStyle name="Normal 13 3 2 6 2 2" xfId="50469" xr:uid="{00000000-0005-0000-0000-0000D11A0000}"/>
    <cellStyle name="Normal 13 3 2 6 3" xfId="36180" xr:uid="{00000000-0005-0000-0000-0000D21A0000}"/>
    <cellStyle name="Normal 13 3 2 7" xfId="14742" xr:uid="{00000000-0005-0000-0000-0000D31A0000}"/>
    <cellStyle name="Normal 13 3 2 7 2" xfId="43325" xr:uid="{00000000-0005-0000-0000-0000D41A0000}"/>
    <cellStyle name="Normal 13 3 2 8" xfId="29035" xr:uid="{00000000-0005-0000-0000-0000D51A0000}"/>
    <cellStyle name="Normal 13 3 3" xfId="647" xr:uid="{00000000-0005-0000-0000-0000D61A0000}"/>
    <cellStyle name="Normal 13 3 3 2" xfId="1544" xr:uid="{00000000-0005-0000-0000-0000D71A0000}"/>
    <cellStyle name="Normal 13 3 3 2 2" xfId="2050" xr:uid="{00000000-0005-0000-0000-0000D81A0000}"/>
    <cellStyle name="Normal 13 3 3 2 2 2" xfId="5624" xr:uid="{00000000-0005-0000-0000-0000D91A0000}"/>
    <cellStyle name="Normal 13 3 3 2 2 2 2" xfId="12782" xr:uid="{00000000-0005-0000-0000-0000DA1A0000}"/>
    <cellStyle name="Normal 13 3 3 2 2 2 2 2" xfId="27074" xr:uid="{00000000-0005-0000-0000-0000DB1A0000}"/>
    <cellStyle name="Normal 13 3 3 2 2 2 2 2 2" xfId="55656" xr:uid="{00000000-0005-0000-0000-0000DC1A0000}"/>
    <cellStyle name="Normal 13 3 3 2 2 2 2 3" xfId="41367" xr:uid="{00000000-0005-0000-0000-0000DD1A0000}"/>
    <cellStyle name="Normal 13 3 3 2 2 2 3" xfId="19930" xr:uid="{00000000-0005-0000-0000-0000DE1A0000}"/>
    <cellStyle name="Normal 13 3 3 2 2 2 3 2" xfId="48512" xr:uid="{00000000-0005-0000-0000-0000DF1A0000}"/>
    <cellStyle name="Normal 13 3 3 2 2 2 4" xfId="34223" xr:uid="{00000000-0005-0000-0000-0000E01A0000}"/>
    <cellStyle name="Normal 13 3 3 2 2 3" xfId="9211" xr:uid="{00000000-0005-0000-0000-0000E11A0000}"/>
    <cellStyle name="Normal 13 3 3 2 2 3 2" xfId="23503" xr:uid="{00000000-0005-0000-0000-0000E21A0000}"/>
    <cellStyle name="Normal 13 3 3 2 2 3 2 2" xfId="52085" xr:uid="{00000000-0005-0000-0000-0000E31A0000}"/>
    <cellStyle name="Normal 13 3 3 2 2 3 3" xfId="37796" xr:uid="{00000000-0005-0000-0000-0000E41A0000}"/>
    <cellStyle name="Normal 13 3 3 2 2 4" xfId="16359" xr:uid="{00000000-0005-0000-0000-0000E51A0000}"/>
    <cellStyle name="Normal 13 3 3 2 2 4 2" xfId="44941" xr:uid="{00000000-0005-0000-0000-0000E61A0000}"/>
    <cellStyle name="Normal 13 3 3 2 2 5" xfId="30652" xr:uid="{00000000-0005-0000-0000-0000E71A0000}"/>
    <cellStyle name="Normal 13 3 3 2 3" xfId="5124" xr:uid="{00000000-0005-0000-0000-0000E81A0000}"/>
    <cellStyle name="Normal 13 3 3 2 3 2" xfId="12282" xr:uid="{00000000-0005-0000-0000-0000E91A0000}"/>
    <cellStyle name="Normal 13 3 3 2 3 2 2" xfId="26574" xr:uid="{00000000-0005-0000-0000-0000EA1A0000}"/>
    <cellStyle name="Normal 13 3 3 2 3 2 2 2" xfId="55156" xr:uid="{00000000-0005-0000-0000-0000EB1A0000}"/>
    <cellStyle name="Normal 13 3 3 2 3 2 3" xfId="40867" xr:uid="{00000000-0005-0000-0000-0000EC1A0000}"/>
    <cellStyle name="Normal 13 3 3 2 3 3" xfId="19430" xr:uid="{00000000-0005-0000-0000-0000ED1A0000}"/>
    <cellStyle name="Normal 13 3 3 2 3 3 2" xfId="48012" xr:uid="{00000000-0005-0000-0000-0000EE1A0000}"/>
    <cellStyle name="Normal 13 3 3 2 3 4" xfId="33723" xr:uid="{00000000-0005-0000-0000-0000EF1A0000}"/>
    <cellStyle name="Normal 13 3 3 2 4" xfId="8711" xr:uid="{00000000-0005-0000-0000-0000F01A0000}"/>
    <cellStyle name="Normal 13 3 3 2 4 2" xfId="23003" xr:uid="{00000000-0005-0000-0000-0000F11A0000}"/>
    <cellStyle name="Normal 13 3 3 2 4 2 2" xfId="51585" xr:uid="{00000000-0005-0000-0000-0000F21A0000}"/>
    <cellStyle name="Normal 13 3 3 2 4 3" xfId="37296" xr:uid="{00000000-0005-0000-0000-0000F31A0000}"/>
    <cellStyle name="Normal 13 3 3 2 5" xfId="15859" xr:uid="{00000000-0005-0000-0000-0000F41A0000}"/>
    <cellStyle name="Normal 13 3 3 2 5 2" xfId="44441" xr:uid="{00000000-0005-0000-0000-0000F51A0000}"/>
    <cellStyle name="Normal 13 3 3 2 6" xfId="30152" xr:uid="{00000000-0005-0000-0000-0000F61A0000}"/>
    <cellStyle name="Normal 13 3 3 3" xfId="2049" xr:uid="{00000000-0005-0000-0000-0000F71A0000}"/>
    <cellStyle name="Normal 13 3 3 3 2" xfId="5623" xr:uid="{00000000-0005-0000-0000-0000F81A0000}"/>
    <cellStyle name="Normal 13 3 3 3 2 2" xfId="12781" xr:uid="{00000000-0005-0000-0000-0000F91A0000}"/>
    <cellStyle name="Normal 13 3 3 3 2 2 2" xfId="27073" xr:uid="{00000000-0005-0000-0000-0000FA1A0000}"/>
    <cellStyle name="Normal 13 3 3 3 2 2 2 2" xfId="55655" xr:uid="{00000000-0005-0000-0000-0000FB1A0000}"/>
    <cellStyle name="Normal 13 3 3 3 2 2 3" xfId="41366" xr:uid="{00000000-0005-0000-0000-0000FC1A0000}"/>
    <cellStyle name="Normal 13 3 3 3 2 3" xfId="19929" xr:uid="{00000000-0005-0000-0000-0000FD1A0000}"/>
    <cellStyle name="Normal 13 3 3 3 2 3 2" xfId="48511" xr:uid="{00000000-0005-0000-0000-0000FE1A0000}"/>
    <cellStyle name="Normal 13 3 3 3 2 4" xfId="34222" xr:uid="{00000000-0005-0000-0000-0000FF1A0000}"/>
    <cellStyle name="Normal 13 3 3 3 3" xfId="9210" xr:uid="{00000000-0005-0000-0000-0000001B0000}"/>
    <cellStyle name="Normal 13 3 3 3 3 2" xfId="23502" xr:uid="{00000000-0005-0000-0000-0000011B0000}"/>
    <cellStyle name="Normal 13 3 3 3 3 2 2" xfId="52084" xr:uid="{00000000-0005-0000-0000-0000021B0000}"/>
    <cellStyle name="Normal 13 3 3 3 3 3" xfId="37795" xr:uid="{00000000-0005-0000-0000-0000031B0000}"/>
    <cellStyle name="Normal 13 3 3 3 4" xfId="16358" xr:uid="{00000000-0005-0000-0000-0000041B0000}"/>
    <cellStyle name="Normal 13 3 3 3 4 2" xfId="44940" xr:uid="{00000000-0005-0000-0000-0000051B0000}"/>
    <cellStyle name="Normal 13 3 3 3 5" xfId="30651" xr:uid="{00000000-0005-0000-0000-0000061B0000}"/>
    <cellStyle name="Normal 13 3 3 4" xfId="4231" xr:uid="{00000000-0005-0000-0000-0000071B0000}"/>
    <cellStyle name="Normal 13 3 3 4 2" xfId="11389" xr:uid="{00000000-0005-0000-0000-0000081B0000}"/>
    <cellStyle name="Normal 13 3 3 4 2 2" xfId="25681" xr:uid="{00000000-0005-0000-0000-0000091B0000}"/>
    <cellStyle name="Normal 13 3 3 4 2 2 2" xfId="54263" xr:uid="{00000000-0005-0000-0000-00000A1B0000}"/>
    <cellStyle name="Normal 13 3 3 4 2 3" xfId="39974" xr:uid="{00000000-0005-0000-0000-00000B1B0000}"/>
    <cellStyle name="Normal 13 3 3 4 3" xfId="18537" xr:uid="{00000000-0005-0000-0000-00000C1B0000}"/>
    <cellStyle name="Normal 13 3 3 4 3 2" xfId="47119" xr:uid="{00000000-0005-0000-0000-00000D1B0000}"/>
    <cellStyle name="Normal 13 3 3 4 4" xfId="32830" xr:uid="{00000000-0005-0000-0000-00000E1B0000}"/>
    <cellStyle name="Normal 13 3 3 5" xfId="7818" xr:uid="{00000000-0005-0000-0000-00000F1B0000}"/>
    <cellStyle name="Normal 13 3 3 5 2" xfId="22110" xr:uid="{00000000-0005-0000-0000-0000101B0000}"/>
    <cellStyle name="Normal 13 3 3 5 2 2" xfId="50692" xr:uid="{00000000-0005-0000-0000-0000111B0000}"/>
    <cellStyle name="Normal 13 3 3 5 3" xfId="36403" xr:uid="{00000000-0005-0000-0000-0000121B0000}"/>
    <cellStyle name="Normal 13 3 3 6" xfId="14966" xr:uid="{00000000-0005-0000-0000-0000131B0000}"/>
    <cellStyle name="Normal 13 3 3 6 2" xfId="43548" xr:uid="{00000000-0005-0000-0000-0000141B0000}"/>
    <cellStyle name="Normal 13 3 3 7" xfId="29259" xr:uid="{00000000-0005-0000-0000-0000151B0000}"/>
    <cellStyle name="Normal 13 3 4" xfId="1097" xr:uid="{00000000-0005-0000-0000-0000161B0000}"/>
    <cellStyle name="Normal 13 3 4 2" xfId="2051" xr:uid="{00000000-0005-0000-0000-0000171B0000}"/>
    <cellStyle name="Normal 13 3 4 2 2" xfId="5625" xr:uid="{00000000-0005-0000-0000-0000181B0000}"/>
    <cellStyle name="Normal 13 3 4 2 2 2" xfId="12783" xr:uid="{00000000-0005-0000-0000-0000191B0000}"/>
    <cellStyle name="Normal 13 3 4 2 2 2 2" xfId="27075" xr:uid="{00000000-0005-0000-0000-00001A1B0000}"/>
    <cellStyle name="Normal 13 3 4 2 2 2 2 2" xfId="55657" xr:uid="{00000000-0005-0000-0000-00001B1B0000}"/>
    <cellStyle name="Normal 13 3 4 2 2 2 3" xfId="41368" xr:uid="{00000000-0005-0000-0000-00001C1B0000}"/>
    <cellStyle name="Normal 13 3 4 2 2 3" xfId="19931" xr:uid="{00000000-0005-0000-0000-00001D1B0000}"/>
    <cellStyle name="Normal 13 3 4 2 2 3 2" xfId="48513" xr:uid="{00000000-0005-0000-0000-00001E1B0000}"/>
    <cellStyle name="Normal 13 3 4 2 2 4" xfId="34224" xr:uid="{00000000-0005-0000-0000-00001F1B0000}"/>
    <cellStyle name="Normal 13 3 4 2 3" xfId="9212" xr:uid="{00000000-0005-0000-0000-0000201B0000}"/>
    <cellStyle name="Normal 13 3 4 2 3 2" xfId="23504" xr:uid="{00000000-0005-0000-0000-0000211B0000}"/>
    <cellStyle name="Normal 13 3 4 2 3 2 2" xfId="52086" xr:uid="{00000000-0005-0000-0000-0000221B0000}"/>
    <cellStyle name="Normal 13 3 4 2 3 3" xfId="37797" xr:uid="{00000000-0005-0000-0000-0000231B0000}"/>
    <cellStyle name="Normal 13 3 4 2 4" xfId="16360" xr:uid="{00000000-0005-0000-0000-0000241B0000}"/>
    <cellStyle name="Normal 13 3 4 2 4 2" xfId="44942" xr:uid="{00000000-0005-0000-0000-0000251B0000}"/>
    <cellStyle name="Normal 13 3 4 2 5" xfId="30653" xr:uid="{00000000-0005-0000-0000-0000261B0000}"/>
    <cellStyle name="Normal 13 3 4 3" xfId="4678" xr:uid="{00000000-0005-0000-0000-0000271B0000}"/>
    <cellStyle name="Normal 13 3 4 3 2" xfId="11836" xr:uid="{00000000-0005-0000-0000-0000281B0000}"/>
    <cellStyle name="Normal 13 3 4 3 2 2" xfId="26128" xr:uid="{00000000-0005-0000-0000-0000291B0000}"/>
    <cellStyle name="Normal 13 3 4 3 2 2 2" xfId="54710" xr:uid="{00000000-0005-0000-0000-00002A1B0000}"/>
    <cellStyle name="Normal 13 3 4 3 2 3" xfId="40421" xr:uid="{00000000-0005-0000-0000-00002B1B0000}"/>
    <cellStyle name="Normal 13 3 4 3 3" xfId="18984" xr:uid="{00000000-0005-0000-0000-00002C1B0000}"/>
    <cellStyle name="Normal 13 3 4 3 3 2" xfId="47566" xr:uid="{00000000-0005-0000-0000-00002D1B0000}"/>
    <cellStyle name="Normal 13 3 4 3 4" xfId="33277" xr:uid="{00000000-0005-0000-0000-00002E1B0000}"/>
    <cellStyle name="Normal 13 3 4 4" xfId="8265" xr:uid="{00000000-0005-0000-0000-00002F1B0000}"/>
    <cellStyle name="Normal 13 3 4 4 2" xfId="22557" xr:uid="{00000000-0005-0000-0000-0000301B0000}"/>
    <cellStyle name="Normal 13 3 4 4 2 2" xfId="51139" xr:uid="{00000000-0005-0000-0000-0000311B0000}"/>
    <cellStyle name="Normal 13 3 4 4 3" xfId="36850" xr:uid="{00000000-0005-0000-0000-0000321B0000}"/>
    <cellStyle name="Normal 13 3 4 5" xfId="15413" xr:uid="{00000000-0005-0000-0000-0000331B0000}"/>
    <cellStyle name="Normal 13 3 4 5 2" xfId="43995" xr:uid="{00000000-0005-0000-0000-0000341B0000}"/>
    <cellStyle name="Normal 13 3 4 6" xfId="29706" xr:uid="{00000000-0005-0000-0000-0000351B0000}"/>
    <cellStyle name="Normal 13 3 5" xfId="2044" xr:uid="{00000000-0005-0000-0000-0000361B0000}"/>
    <cellStyle name="Normal 13 3 5 2" xfId="5618" xr:uid="{00000000-0005-0000-0000-0000371B0000}"/>
    <cellStyle name="Normal 13 3 5 2 2" xfId="12776" xr:uid="{00000000-0005-0000-0000-0000381B0000}"/>
    <cellStyle name="Normal 13 3 5 2 2 2" xfId="27068" xr:uid="{00000000-0005-0000-0000-0000391B0000}"/>
    <cellStyle name="Normal 13 3 5 2 2 2 2" xfId="55650" xr:uid="{00000000-0005-0000-0000-00003A1B0000}"/>
    <cellStyle name="Normal 13 3 5 2 2 3" xfId="41361" xr:uid="{00000000-0005-0000-0000-00003B1B0000}"/>
    <cellStyle name="Normal 13 3 5 2 3" xfId="19924" xr:uid="{00000000-0005-0000-0000-00003C1B0000}"/>
    <cellStyle name="Normal 13 3 5 2 3 2" xfId="48506" xr:uid="{00000000-0005-0000-0000-00003D1B0000}"/>
    <cellStyle name="Normal 13 3 5 2 4" xfId="34217" xr:uid="{00000000-0005-0000-0000-00003E1B0000}"/>
    <cellStyle name="Normal 13 3 5 3" xfId="9205" xr:uid="{00000000-0005-0000-0000-00003F1B0000}"/>
    <cellStyle name="Normal 13 3 5 3 2" xfId="23497" xr:uid="{00000000-0005-0000-0000-0000401B0000}"/>
    <cellStyle name="Normal 13 3 5 3 2 2" xfId="52079" xr:uid="{00000000-0005-0000-0000-0000411B0000}"/>
    <cellStyle name="Normal 13 3 5 3 3" xfId="37790" xr:uid="{00000000-0005-0000-0000-0000421B0000}"/>
    <cellStyle name="Normal 13 3 5 4" xfId="16353" xr:uid="{00000000-0005-0000-0000-0000431B0000}"/>
    <cellStyle name="Normal 13 3 5 4 2" xfId="44935" xr:uid="{00000000-0005-0000-0000-0000441B0000}"/>
    <cellStyle name="Normal 13 3 5 5" xfId="30646" xr:uid="{00000000-0005-0000-0000-0000451B0000}"/>
    <cellStyle name="Normal 13 3 6" xfId="3784" xr:uid="{00000000-0005-0000-0000-0000461B0000}"/>
    <cellStyle name="Normal 13 3 6 2" xfId="10943" xr:uid="{00000000-0005-0000-0000-0000471B0000}"/>
    <cellStyle name="Normal 13 3 6 2 2" xfId="25235" xr:uid="{00000000-0005-0000-0000-0000481B0000}"/>
    <cellStyle name="Normal 13 3 6 2 2 2" xfId="53817" xr:uid="{00000000-0005-0000-0000-0000491B0000}"/>
    <cellStyle name="Normal 13 3 6 2 3" xfId="39528" xr:uid="{00000000-0005-0000-0000-00004A1B0000}"/>
    <cellStyle name="Normal 13 3 6 3" xfId="18091" xr:uid="{00000000-0005-0000-0000-00004B1B0000}"/>
    <cellStyle name="Normal 13 3 6 3 2" xfId="46673" xr:uid="{00000000-0005-0000-0000-00004C1B0000}"/>
    <cellStyle name="Normal 13 3 6 4" xfId="32384" xr:uid="{00000000-0005-0000-0000-00004D1B0000}"/>
    <cellStyle name="Normal 13 3 7" xfId="7372" xr:uid="{00000000-0005-0000-0000-00004E1B0000}"/>
    <cellStyle name="Normal 13 3 7 2" xfId="21664" xr:uid="{00000000-0005-0000-0000-00004F1B0000}"/>
    <cellStyle name="Normal 13 3 7 2 2" xfId="50246" xr:uid="{00000000-0005-0000-0000-0000501B0000}"/>
    <cellStyle name="Normal 13 3 7 3" xfId="35957" xr:uid="{00000000-0005-0000-0000-0000511B0000}"/>
    <cellStyle name="Normal 13 3 8" xfId="14519" xr:uid="{00000000-0005-0000-0000-0000521B0000}"/>
    <cellStyle name="Normal 13 3 8 2" xfId="43102" xr:uid="{00000000-0005-0000-0000-0000531B0000}"/>
    <cellStyle name="Normal 13 3 9" xfId="28812" xr:uid="{00000000-0005-0000-0000-0000541B0000}"/>
    <cellStyle name="Normal 13 4" xfId="306" xr:uid="{00000000-0005-0000-0000-0000551B0000}"/>
    <cellStyle name="Normal 13 4 2" xfId="758" xr:uid="{00000000-0005-0000-0000-0000561B0000}"/>
    <cellStyle name="Normal 13 4 2 2" xfId="1655" xr:uid="{00000000-0005-0000-0000-0000571B0000}"/>
    <cellStyle name="Normal 13 4 2 2 2" xfId="2054" xr:uid="{00000000-0005-0000-0000-0000581B0000}"/>
    <cellStyle name="Normal 13 4 2 2 2 2" xfId="5628" xr:uid="{00000000-0005-0000-0000-0000591B0000}"/>
    <cellStyle name="Normal 13 4 2 2 2 2 2" xfId="12786" xr:uid="{00000000-0005-0000-0000-00005A1B0000}"/>
    <cellStyle name="Normal 13 4 2 2 2 2 2 2" xfId="27078" xr:uid="{00000000-0005-0000-0000-00005B1B0000}"/>
    <cellStyle name="Normal 13 4 2 2 2 2 2 2 2" xfId="55660" xr:uid="{00000000-0005-0000-0000-00005C1B0000}"/>
    <cellStyle name="Normal 13 4 2 2 2 2 2 3" xfId="41371" xr:uid="{00000000-0005-0000-0000-00005D1B0000}"/>
    <cellStyle name="Normal 13 4 2 2 2 2 3" xfId="19934" xr:uid="{00000000-0005-0000-0000-00005E1B0000}"/>
    <cellStyle name="Normal 13 4 2 2 2 2 3 2" xfId="48516" xr:uid="{00000000-0005-0000-0000-00005F1B0000}"/>
    <cellStyle name="Normal 13 4 2 2 2 2 4" xfId="34227" xr:uid="{00000000-0005-0000-0000-0000601B0000}"/>
    <cellStyle name="Normal 13 4 2 2 2 3" xfId="9215" xr:uid="{00000000-0005-0000-0000-0000611B0000}"/>
    <cellStyle name="Normal 13 4 2 2 2 3 2" xfId="23507" xr:uid="{00000000-0005-0000-0000-0000621B0000}"/>
    <cellStyle name="Normal 13 4 2 2 2 3 2 2" xfId="52089" xr:uid="{00000000-0005-0000-0000-0000631B0000}"/>
    <cellStyle name="Normal 13 4 2 2 2 3 3" xfId="37800" xr:uid="{00000000-0005-0000-0000-0000641B0000}"/>
    <cellStyle name="Normal 13 4 2 2 2 4" xfId="16363" xr:uid="{00000000-0005-0000-0000-0000651B0000}"/>
    <cellStyle name="Normal 13 4 2 2 2 4 2" xfId="44945" xr:uid="{00000000-0005-0000-0000-0000661B0000}"/>
    <cellStyle name="Normal 13 4 2 2 2 5" xfId="30656" xr:uid="{00000000-0005-0000-0000-0000671B0000}"/>
    <cellStyle name="Normal 13 4 2 2 3" xfId="5235" xr:uid="{00000000-0005-0000-0000-0000681B0000}"/>
    <cellStyle name="Normal 13 4 2 2 3 2" xfId="12393" xr:uid="{00000000-0005-0000-0000-0000691B0000}"/>
    <cellStyle name="Normal 13 4 2 2 3 2 2" xfId="26685" xr:uid="{00000000-0005-0000-0000-00006A1B0000}"/>
    <cellStyle name="Normal 13 4 2 2 3 2 2 2" xfId="55267" xr:uid="{00000000-0005-0000-0000-00006B1B0000}"/>
    <cellStyle name="Normal 13 4 2 2 3 2 3" xfId="40978" xr:uid="{00000000-0005-0000-0000-00006C1B0000}"/>
    <cellStyle name="Normal 13 4 2 2 3 3" xfId="19541" xr:uid="{00000000-0005-0000-0000-00006D1B0000}"/>
    <cellStyle name="Normal 13 4 2 2 3 3 2" xfId="48123" xr:uid="{00000000-0005-0000-0000-00006E1B0000}"/>
    <cellStyle name="Normal 13 4 2 2 3 4" xfId="33834" xr:uid="{00000000-0005-0000-0000-00006F1B0000}"/>
    <cellStyle name="Normal 13 4 2 2 4" xfId="8822" xr:uid="{00000000-0005-0000-0000-0000701B0000}"/>
    <cellStyle name="Normal 13 4 2 2 4 2" xfId="23114" xr:uid="{00000000-0005-0000-0000-0000711B0000}"/>
    <cellStyle name="Normal 13 4 2 2 4 2 2" xfId="51696" xr:uid="{00000000-0005-0000-0000-0000721B0000}"/>
    <cellStyle name="Normal 13 4 2 2 4 3" xfId="37407" xr:uid="{00000000-0005-0000-0000-0000731B0000}"/>
    <cellStyle name="Normal 13 4 2 2 5" xfId="15970" xr:uid="{00000000-0005-0000-0000-0000741B0000}"/>
    <cellStyle name="Normal 13 4 2 2 5 2" xfId="44552" xr:uid="{00000000-0005-0000-0000-0000751B0000}"/>
    <cellStyle name="Normal 13 4 2 2 6" xfId="30263" xr:uid="{00000000-0005-0000-0000-0000761B0000}"/>
    <cellStyle name="Normal 13 4 2 3" xfId="2053" xr:uid="{00000000-0005-0000-0000-0000771B0000}"/>
    <cellStyle name="Normal 13 4 2 3 2" xfId="5627" xr:uid="{00000000-0005-0000-0000-0000781B0000}"/>
    <cellStyle name="Normal 13 4 2 3 2 2" xfId="12785" xr:uid="{00000000-0005-0000-0000-0000791B0000}"/>
    <cellStyle name="Normal 13 4 2 3 2 2 2" xfId="27077" xr:uid="{00000000-0005-0000-0000-00007A1B0000}"/>
    <cellStyle name="Normal 13 4 2 3 2 2 2 2" xfId="55659" xr:uid="{00000000-0005-0000-0000-00007B1B0000}"/>
    <cellStyle name="Normal 13 4 2 3 2 2 3" xfId="41370" xr:uid="{00000000-0005-0000-0000-00007C1B0000}"/>
    <cellStyle name="Normal 13 4 2 3 2 3" xfId="19933" xr:uid="{00000000-0005-0000-0000-00007D1B0000}"/>
    <cellStyle name="Normal 13 4 2 3 2 3 2" xfId="48515" xr:uid="{00000000-0005-0000-0000-00007E1B0000}"/>
    <cellStyle name="Normal 13 4 2 3 2 4" xfId="34226" xr:uid="{00000000-0005-0000-0000-00007F1B0000}"/>
    <cellStyle name="Normal 13 4 2 3 3" xfId="9214" xr:uid="{00000000-0005-0000-0000-0000801B0000}"/>
    <cellStyle name="Normal 13 4 2 3 3 2" xfId="23506" xr:uid="{00000000-0005-0000-0000-0000811B0000}"/>
    <cellStyle name="Normal 13 4 2 3 3 2 2" xfId="52088" xr:uid="{00000000-0005-0000-0000-0000821B0000}"/>
    <cellStyle name="Normal 13 4 2 3 3 3" xfId="37799" xr:uid="{00000000-0005-0000-0000-0000831B0000}"/>
    <cellStyle name="Normal 13 4 2 3 4" xfId="16362" xr:uid="{00000000-0005-0000-0000-0000841B0000}"/>
    <cellStyle name="Normal 13 4 2 3 4 2" xfId="44944" xr:uid="{00000000-0005-0000-0000-0000851B0000}"/>
    <cellStyle name="Normal 13 4 2 3 5" xfId="30655" xr:uid="{00000000-0005-0000-0000-0000861B0000}"/>
    <cellStyle name="Normal 13 4 2 4" xfId="4342" xr:uid="{00000000-0005-0000-0000-0000871B0000}"/>
    <cellStyle name="Normal 13 4 2 4 2" xfId="11500" xr:uid="{00000000-0005-0000-0000-0000881B0000}"/>
    <cellStyle name="Normal 13 4 2 4 2 2" xfId="25792" xr:uid="{00000000-0005-0000-0000-0000891B0000}"/>
    <cellStyle name="Normal 13 4 2 4 2 2 2" xfId="54374" xr:uid="{00000000-0005-0000-0000-00008A1B0000}"/>
    <cellStyle name="Normal 13 4 2 4 2 3" xfId="40085" xr:uid="{00000000-0005-0000-0000-00008B1B0000}"/>
    <cellStyle name="Normal 13 4 2 4 3" xfId="18648" xr:uid="{00000000-0005-0000-0000-00008C1B0000}"/>
    <cellStyle name="Normal 13 4 2 4 3 2" xfId="47230" xr:uid="{00000000-0005-0000-0000-00008D1B0000}"/>
    <cellStyle name="Normal 13 4 2 4 4" xfId="32941" xr:uid="{00000000-0005-0000-0000-00008E1B0000}"/>
    <cellStyle name="Normal 13 4 2 5" xfId="7929" xr:uid="{00000000-0005-0000-0000-00008F1B0000}"/>
    <cellStyle name="Normal 13 4 2 5 2" xfId="22221" xr:uid="{00000000-0005-0000-0000-0000901B0000}"/>
    <cellStyle name="Normal 13 4 2 5 2 2" xfId="50803" xr:uid="{00000000-0005-0000-0000-0000911B0000}"/>
    <cellStyle name="Normal 13 4 2 5 3" xfId="36514" xr:uid="{00000000-0005-0000-0000-0000921B0000}"/>
    <cellStyle name="Normal 13 4 2 6" xfId="15077" xr:uid="{00000000-0005-0000-0000-0000931B0000}"/>
    <cellStyle name="Normal 13 4 2 6 2" xfId="43659" xr:uid="{00000000-0005-0000-0000-0000941B0000}"/>
    <cellStyle name="Normal 13 4 2 7" xfId="29370" xr:uid="{00000000-0005-0000-0000-0000951B0000}"/>
    <cellStyle name="Normal 13 4 3" xfId="1208" xr:uid="{00000000-0005-0000-0000-0000961B0000}"/>
    <cellStyle name="Normal 13 4 3 2" xfId="2055" xr:uid="{00000000-0005-0000-0000-0000971B0000}"/>
    <cellStyle name="Normal 13 4 3 2 2" xfId="5629" xr:uid="{00000000-0005-0000-0000-0000981B0000}"/>
    <cellStyle name="Normal 13 4 3 2 2 2" xfId="12787" xr:uid="{00000000-0005-0000-0000-0000991B0000}"/>
    <cellStyle name="Normal 13 4 3 2 2 2 2" xfId="27079" xr:uid="{00000000-0005-0000-0000-00009A1B0000}"/>
    <cellStyle name="Normal 13 4 3 2 2 2 2 2" xfId="55661" xr:uid="{00000000-0005-0000-0000-00009B1B0000}"/>
    <cellStyle name="Normal 13 4 3 2 2 2 3" xfId="41372" xr:uid="{00000000-0005-0000-0000-00009C1B0000}"/>
    <cellStyle name="Normal 13 4 3 2 2 3" xfId="19935" xr:uid="{00000000-0005-0000-0000-00009D1B0000}"/>
    <cellStyle name="Normal 13 4 3 2 2 3 2" xfId="48517" xr:uid="{00000000-0005-0000-0000-00009E1B0000}"/>
    <cellStyle name="Normal 13 4 3 2 2 4" xfId="34228" xr:uid="{00000000-0005-0000-0000-00009F1B0000}"/>
    <cellStyle name="Normal 13 4 3 2 3" xfId="9216" xr:uid="{00000000-0005-0000-0000-0000A01B0000}"/>
    <cellStyle name="Normal 13 4 3 2 3 2" xfId="23508" xr:uid="{00000000-0005-0000-0000-0000A11B0000}"/>
    <cellStyle name="Normal 13 4 3 2 3 2 2" xfId="52090" xr:uid="{00000000-0005-0000-0000-0000A21B0000}"/>
    <cellStyle name="Normal 13 4 3 2 3 3" xfId="37801" xr:uid="{00000000-0005-0000-0000-0000A31B0000}"/>
    <cellStyle name="Normal 13 4 3 2 4" xfId="16364" xr:uid="{00000000-0005-0000-0000-0000A41B0000}"/>
    <cellStyle name="Normal 13 4 3 2 4 2" xfId="44946" xr:uid="{00000000-0005-0000-0000-0000A51B0000}"/>
    <cellStyle name="Normal 13 4 3 2 5" xfId="30657" xr:uid="{00000000-0005-0000-0000-0000A61B0000}"/>
    <cellStyle name="Normal 13 4 3 3" xfId="4789" xr:uid="{00000000-0005-0000-0000-0000A71B0000}"/>
    <cellStyle name="Normal 13 4 3 3 2" xfId="11947" xr:uid="{00000000-0005-0000-0000-0000A81B0000}"/>
    <cellStyle name="Normal 13 4 3 3 2 2" xfId="26239" xr:uid="{00000000-0005-0000-0000-0000A91B0000}"/>
    <cellStyle name="Normal 13 4 3 3 2 2 2" xfId="54821" xr:uid="{00000000-0005-0000-0000-0000AA1B0000}"/>
    <cellStyle name="Normal 13 4 3 3 2 3" xfId="40532" xr:uid="{00000000-0005-0000-0000-0000AB1B0000}"/>
    <cellStyle name="Normal 13 4 3 3 3" xfId="19095" xr:uid="{00000000-0005-0000-0000-0000AC1B0000}"/>
    <cellStyle name="Normal 13 4 3 3 3 2" xfId="47677" xr:uid="{00000000-0005-0000-0000-0000AD1B0000}"/>
    <cellStyle name="Normal 13 4 3 3 4" xfId="33388" xr:uid="{00000000-0005-0000-0000-0000AE1B0000}"/>
    <cellStyle name="Normal 13 4 3 4" xfId="8376" xr:uid="{00000000-0005-0000-0000-0000AF1B0000}"/>
    <cellStyle name="Normal 13 4 3 4 2" xfId="22668" xr:uid="{00000000-0005-0000-0000-0000B01B0000}"/>
    <cellStyle name="Normal 13 4 3 4 2 2" xfId="51250" xr:uid="{00000000-0005-0000-0000-0000B11B0000}"/>
    <cellStyle name="Normal 13 4 3 4 3" xfId="36961" xr:uid="{00000000-0005-0000-0000-0000B21B0000}"/>
    <cellStyle name="Normal 13 4 3 5" xfId="15524" xr:uid="{00000000-0005-0000-0000-0000B31B0000}"/>
    <cellStyle name="Normal 13 4 3 5 2" xfId="44106" xr:uid="{00000000-0005-0000-0000-0000B41B0000}"/>
    <cellStyle name="Normal 13 4 3 6" xfId="29817" xr:uid="{00000000-0005-0000-0000-0000B51B0000}"/>
    <cellStyle name="Normal 13 4 4" xfId="2052" xr:uid="{00000000-0005-0000-0000-0000B61B0000}"/>
    <cellStyle name="Normal 13 4 4 2" xfId="5626" xr:uid="{00000000-0005-0000-0000-0000B71B0000}"/>
    <cellStyle name="Normal 13 4 4 2 2" xfId="12784" xr:uid="{00000000-0005-0000-0000-0000B81B0000}"/>
    <cellStyle name="Normal 13 4 4 2 2 2" xfId="27076" xr:uid="{00000000-0005-0000-0000-0000B91B0000}"/>
    <cellStyle name="Normal 13 4 4 2 2 2 2" xfId="55658" xr:uid="{00000000-0005-0000-0000-0000BA1B0000}"/>
    <cellStyle name="Normal 13 4 4 2 2 3" xfId="41369" xr:uid="{00000000-0005-0000-0000-0000BB1B0000}"/>
    <cellStyle name="Normal 13 4 4 2 3" xfId="19932" xr:uid="{00000000-0005-0000-0000-0000BC1B0000}"/>
    <cellStyle name="Normal 13 4 4 2 3 2" xfId="48514" xr:uid="{00000000-0005-0000-0000-0000BD1B0000}"/>
    <cellStyle name="Normal 13 4 4 2 4" xfId="34225" xr:uid="{00000000-0005-0000-0000-0000BE1B0000}"/>
    <cellStyle name="Normal 13 4 4 3" xfId="9213" xr:uid="{00000000-0005-0000-0000-0000BF1B0000}"/>
    <cellStyle name="Normal 13 4 4 3 2" xfId="23505" xr:uid="{00000000-0005-0000-0000-0000C01B0000}"/>
    <cellStyle name="Normal 13 4 4 3 2 2" xfId="52087" xr:uid="{00000000-0005-0000-0000-0000C11B0000}"/>
    <cellStyle name="Normal 13 4 4 3 3" xfId="37798" xr:uid="{00000000-0005-0000-0000-0000C21B0000}"/>
    <cellStyle name="Normal 13 4 4 4" xfId="16361" xr:uid="{00000000-0005-0000-0000-0000C31B0000}"/>
    <cellStyle name="Normal 13 4 4 4 2" xfId="44943" xr:uid="{00000000-0005-0000-0000-0000C41B0000}"/>
    <cellStyle name="Normal 13 4 4 5" xfId="30654" xr:uid="{00000000-0005-0000-0000-0000C51B0000}"/>
    <cellStyle name="Normal 13 4 5" xfId="3895" xr:uid="{00000000-0005-0000-0000-0000C61B0000}"/>
    <cellStyle name="Normal 13 4 5 2" xfId="11054" xr:uid="{00000000-0005-0000-0000-0000C71B0000}"/>
    <cellStyle name="Normal 13 4 5 2 2" xfId="25346" xr:uid="{00000000-0005-0000-0000-0000C81B0000}"/>
    <cellStyle name="Normal 13 4 5 2 2 2" xfId="53928" xr:uid="{00000000-0005-0000-0000-0000C91B0000}"/>
    <cellStyle name="Normal 13 4 5 2 3" xfId="39639" xr:uid="{00000000-0005-0000-0000-0000CA1B0000}"/>
    <cellStyle name="Normal 13 4 5 3" xfId="18202" xr:uid="{00000000-0005-0000-0000-0000CB1B0000}"/>
    <cellStyle name="Normal 13 4 5 3 2" xfId="46784" xr:uid="{00000000-0005-0000-0000-0000CC1B0000}"/>
    <cellStyle name="Normal 13 4 5 4" xfId="32495" xr:uid="{00000000-0005-0000-0000-0000CD1B0000}"/>
    <cellStyle name="Normal 13 4 6" xfId="7483" xr:uid="{00000000-0005-0000-0000-0000CE1B0000}"/>
    <cellStyle name="Normal 13 4 6 2" xfId="21775" xr:uid="{00000000-0005-0000-0000-0000CF1B0000}"/>
    <cellStyle name="Normal 13 4 6 2 2" xfId="50357" xr:uid="{00000000-0005-0000-0000-0000D01B0000}"/>
    <cellStyle name="Normal 13 4 6 3" xfId="36068" xr:uid="{00000000-0005-0000-0000-0000D11B0000}"/>
    <cellStyle name="Normal 13 4 7" xfId="14630" xr:uid="{00000000-0005-0000-0000-0000D21B0000}"/>
    <cellStyle name="Normal 13 4 7 2" xfId="43213" xr:uid="{00000000-0005-0000-0000-0000D31B0000}"/>
    <cellStyle name="Normal 13 4 8" xfId="28923" xr:uid="{00000000-0005-0000-0000-0000D41B0000}"/>
    <cellStyle name="Normal 13 5" xfId="535" xr:uid="{00000000-0005-0000-0000-0000D51B0000}"/>
    <cellStyle name="Normal 13 5 2" xfId="1432" xr:uid="{00000000-0005-0000-0000-0000D61B0000}"/>
    <cellStyle name="Normal 13 5 2 2" xfId="2057" xr:uid="{00000000-0005-0000-0000-0000D71B0000}"/>
    <cellStyle name="Normal 13 5 2 2 2" xfId="5631" xr:uid="{00000000-0005-0000-0000-0000D81B0000}"/>
    <cellStyle name="Normal 13 5 2 2 2 2" xfId="12789" xr:uid="{00000000-0005-0000-0000-0000D91B0000}"/>
    <cellStyle name="Normal 13 5 2 2 2 2 2" xfId="27081" xr:uid="{00000000-0005-0000-0000-0000DA1B0000}"/>
    <cellStyle name="Normal 13 5 2 2 2 2 2 2" xfId="55663" xr:uid="{00000000-0005-0000-0000-0000DB1B0000}"/>
    <cellStyle name="Normal 13 5 2 2 2 2 3" xfId="41374" xr:uid="{00000000-0005-0000-0000-0000DC1B0000}"/>
    <cellStyle name="Normal 13 5 2 2 2 3" xfId="19937" xr:uid="{00000000-0005-0000-0000-0000DD1B0000}"/>
    <cellStyle name="Normal 13 5 2 2 2 3 2" xfId="48519" xr:uid="{00000000-0005-0000-0000-0000DE1B0000}"/>
    <cellStyle name="Normal 13 5 2 2 2 4" xfId="34230" xr:uid="{00000000-0005-0000-0000-0000DF1B0000}"/>
    <cellStyle name="Normal 13 5 2 2 3" xfId="9218" xr:uid="{00000000-0005-0000-0000-0000E01B0000}"/>
    <cellStyle name="Normal 13 5 2 2 3 2" xfId="23510" xr:uid="{00000000-0005-0000-0000-0000E11B0000}"/>
    <cellStyle name="Normal 13 5 2 2 3 2 2" xfId="52092" xr:uid="{00000000-0005-0000-0000-0000E21B0000}"/>
    <cellStyle name="Normal 13 5 2 2 3 3" xfId="37803" xr:uid="{00000000-0005-0000-0000-0000E31B0000}"/>
    <cellStyle name="Normal 13 5 2 2 4" xfId="16366" xr:uid="{00000000-0005-0000-0000-0000E41B0000}"/>
    <cellStyle name="Normal 13 5 2 2 4 2" xfId="44948" xr:uid="{00000000-0005-0000-0000-0000E51B0000}"/>
    <cellStyle name="Normal 13 5 2 2 5" xfId="30659" xr:uid="{00000000-0005-0000-0000-0000E61B0000}"/>
    <cellStyle name="Normal 13 5 2 3" xfId="5012" xr:uid="{00000000-0005-0000-0000-0000E71B0000}"/>
    <cellStyle name="Normal 13 5 2 3 2" xfId="12170" xr:uid="{00000000-0005-0000-0000-0000E81B0000}"/>
    <cellStyle name="Normal 13 5 2 3 2 2" xfId="26462" xr:uid="{00000000-0005-0000-0000-0000E91B0000}"/>
    <cellStyle name="Normal 13 5 2 3 2 2 2" xfId="55044" xr:uid="{00000000-0005-0000-0000-0000EA1B0000}"/>
    <cellStyle name="Normal 13 5 2 3 2 3" xfId="40755" xr:uid="{00000000-0005-0000-0000-0000EB1B0000}"/>
    <cellStyle name="Normal 13 5 2 3 3" xfId="19318" xr:uid="{00000000-0005-0000-0000-0000EC1B0000}"/>
    <cellStyle name="Normal 13 5 2 3 3 2" xfId="47900" xr:uid="{00000000-0005-0000-0000-0000ED1B0000}"/>
    <cellStyle name="Normal 13 5 2 3 4" xfId="33611" xr:uid="{00000000-0005-0000-0000-0000EE1B0000}"/>
    <cellStyle name="Normal 13 5 2 4" xfId="8599" xr:uid="{00000000-0005-0000-0000-0000EF1B0000}"/>
    <cellStyle name="Normal 13 5 2 4 2" xfId="22891" xr:uid="{00000000-0005-0000-0000-0000F01B0000}"/>
    <cellStyle name="Normal 13 5 2 4 2 2" xfId="51473" xr:uid="{00000000-0005-0000-0000-0000F11B0000}"/>
    <cellStyle name="Normal 13 5 2 4 3" xfId="37184" xr:uid="{00000000-0005-0000-0000-0000F21B0000}"/>
    <cellStyle name="Normal 13 5 2 5" xfId="15747" xr:uid="{00000000-0005-0000-0000-0000F31B0000}"/>
    <cellStyle name="Normal 13 5 2 5 2" xfId="44329" xr:uid="{00000000-0005-0000-0000-0000F41B0000}"/>
    <cellStyle name="Normal 13 5 2 6" xfId="30040" xr:uid="{00000000-0005-0000-0000-0000F51B0000}"/>
    <cellStyle name="Normal 13 5 3" xfId="2056" xr:uid="{00000000-0005-0000-0000-0000F61B0000}"/>
    <cellStyle name="Normal 13 5 3 2" xfId="5630" xr:uid="{00000000-0005-0000-0000-0000F71B0000}"/>
    <cellStyle name="Normal 13 5 3 2 2" xfId="12788" xr:uid="{00000000-0005-0000-0000-0000F81B0000}"/>
    <cellStyle name="Normal 13 5 3 2 2 2" xfId="27080" xr:uid="{00000000-0005-0000-0000-0000F91B0000}"/>
    <cellStyle name="Normal 13 5 3 2 2 2 2" xfId="55662" xr:uid="{00000000-0005-0000-0000-0000FA1B0000}"/>
    <cellStyle name="Normal 13 5 3 2 2 3" xfId="41373" xr:uid="{00000000-0005-0000-0000-0000FB1B0000}"/>
    <cellStyle name="Normal 13 5 3 2 3" xfId="19936" xr:uid="{00000000-0005-0000-0000-0000FC1B0000}"/>
    <cellStyle name="Normal 13 5 3 2 3 2" xfId="48518" xr:uid="{00000000-0005-0000-0000-0000FD1B0000}"/>
    <cellStyle name="Normal 13 5 3 2 4" xfId="34229" xr:uid="{00000000-0005-0000-0000-0000FE1B0000}"/>
    <cellStyle name="Normal 13 5 3 3" xfId="9217" xr:uid="{00000000-0005-0000-0000-0000FF1B0000}"/>
    <cellStyle name="Normal 13 5 3 3 2" xfId="23509" xr:uid="{00000000-0005-0000-0000-0000001C0000}"/>
    <cellStyle name="Normal 13 5 3 3 2 2" xfId="52091" xr:uid="{00000000-0005-0000-0000-0000011C0000}"/>
    <cellStyle name="Normal 13 5 3 3 3" xfId="37802" xr:uid="{00000000-0005-0000-0000-0000021C0000}"/>
    <cellStyle name="Normal 13 5 3 4" xfId="16365" xr:uid="{00000000-0005-0000-0000-0000031C0000}"/>
    <cellStyle name="Normal 13 5 3 4 2" xfId="44947" xr:uid="{00000000-0005-0000-0000-0000041C0000}"/>
    <cellStyle name="Normal 13 5 3 5" xfId="30658" xr:uid="{00000000-0005-0000-0000-0000051C0000}"/>
    <cellStyle name="Normal 13 5 4" xfId="4119" xr:uid="{00000000-0005-0000-0000-0000061C0000}"/>
    <cellStyle name="Normal 13 5 4 2" xfId="11277" xr:uid="{00000000-0005-0000-0000-0000071C0000}"/>
    <cellStyle name="Normal 13 5 4 2 2" xfId="25569" xr:uid="{00000000-0005-0000-0000-0000081C0000}"/>
    <cellStyle name="Normal 13 5 4 2 2 2" xfId="54151" xr:uid="{00000000-0005-0000-0000-0000091C0000}"/>
    <cellStyle name="Normal 13 5 4 2 3" xfId="39862" xr:uid="{00000000-0005-0000-0000-00000A1C0000}"/>
    <cellStyle name="Normal 13 5 4 3" xfId="18425" xr:uid="{00000000-0005-0000-0000-00000B1C0000}"/>
    <cellStyle name="Normal 13 5 4 3 2" xfId="47007" xr:uid="{00000000-0005-0000-0000-00000C1C0000}"/>
    <cellStyle name="Normal 13 5 4 4" xfId="32718" xr:uid="{00000000-0005-0000-0000-00000D1C0000}"/>
    <cellStyle name="Normal 13 5 5" xfId="7706" xr:uid="{00000000-0005-0000-0000-00000E1C0000}"/>
    <cellStyle name="Normal 13 5 5 2" xfId="21998" xr:uid="{00000000-0005-0000-0000-00000F1C0000}"/>
    <cellStyle name="Normal 13 5 5 2 2" xfId="50580" xr:uid="{00000000-0005-0000-0000-0000101C0000}"/>
    <cellStyle name="Normal 13 5 5 3" xfId="36291" xr:uid="{00000000-0005-0000-0000-0000111C0000}"/>
    <cellStyle name="Normal 13 5 6" xfId="14854" xr:uid="{00000000-0005-0000-0000-0000121C0000}"/>
    <cellStyle name="Normal 13 5 6 2" xfId="43436" xr:uid="{00000000-0005-0000-0000-0000131C0000}"/>
    <cellStyle name="Normal 13 5 7" xfId="29147" xr:uid="{00000000-0005-0000-0000-0000141C0000}"/>
    <cellStyle name="Normal 13 6" xfId="984" xr:uid="{00000000-0005-0000-0000-0000151C0000}"/>
    <cellStyle name="Normal 13 6 2" xfId="2058" xr:uid="{00000000-0005-0000-0000-0000161C0000}"/>
    <cellStyle name="Normal 13 6 2 2" xfId="5632" xr:uid="{00000000-0005-0000-0000-0000171C0000}"/>
    <cellStyle name="Normal 13 6 2 2 2" xfId="12790" xr:uid="{00000000-0005-0000-0000-0000181C0000}"/>
    <cellStyle name="Normal 13 6 2 2 2 2" xfId="27082" xr:uid="{00000000-0005-0000-0000-0000191C0000}"/>
    <cellStyle name="Normal 13 6 2 2 2 2 2" xfId="55664" xr:uid="{00000000-0005-0000-0000-00001A1C0000}"/>
    <cellStyle name="Normal 13 6 2 2 2 3" xfId="41375" xr:uid="{00000000-0005-0000-0000-00001B1C0000}"/>
    <cellStyle name="Normal 13 6 2 2 3" xfId="19938" xr:uid="{00000000-0005-0000-0000-00001C1C0000}"/>
    <cellStyle name="Normal 13 6 2 2 3 2" xfId="48520" xr:uid="{00000000-0005-0000-0000-00001D1C0000}"/>
    <cellStyle name="Normal 13 6 2 2 4" xfId="34231" xr:uid="{00000000-0005-0000-0000-00001E1C0000}"/>
    <cellStyle name="Normal 13 6 2 3" xfId="9219" xr:uid="{00000000-0005-0000-0000-00001F1C0000}"/>
    <cellStyle name="Normal 13 6 2 3 2" xfId="23511" xr:uid="{00000000-0005-0000-0000-0000201C0000}"/>
    <cellStyle name="Normal 13 6 2 3 2 2" xfId="52093" xr:uid="{00000000-0005-0000-0000-0000211C0000}"/>
    <cellStyle name="Normal 13 6 2 3 3" xfId="37804" xr:uid="{00000000-0005-0000-0000-0000221C0000}"/>
    <cellStyle name="Normal 13 6 2 4" xfId="16367" xr:uid="{00000000-0005-0000-0000-0000231C0000}"/>
    <cellStyle name="Normal 13 6 2 4 2" xfId="44949" xr:uid="{00000000-0005-0000-0000-0000241C0000}"/>
    <cellStyle name="Normal 13 6 2 5" xfId="30660" xr:uid="{00000000-0005-0000-0000-0000251C0000}"/>
    <cellStyle name="Normal 13 6 3" xfId="4566" xr:uid="{00000000-0005-0000-0000-0000261C0000}"/>
    <cellStyle name="Normal 13 6 3 2" xfId="11724" xr:uid="{00000000-0005-0000-0000-0000271C0000}"/>
    <cellStyle name="Normal 13 6 3 2 2" xfId="26016" xr:uid="{00000000-0005-0000-0000-0000281C0000}"/>
    <cellStyle name="Normal 13 6 3 2 2 2" xfId="54598" xr:uid="{00000000-0005-0000-0000-0000291C0000}"/>
    <cellStyle name="Normal 13 6 3 2 3" xfId="40309" xr:uid="{00000000-0005-0000-0000-00002A1C0000}"/>
    <cellStyle name="Normal 13 6 3 3" xfId="18872" xr:uid="{00000000-0005-0000-0000-00002B1C0000}"/>
    <cellStyle name="Normal 13 6 3 3 2" xfId="47454" xr:uid="{00000000-0005-0000-0000-00002C1C0000}"/>
    <cellStyle name="Normal 13 6 3 4" xfId="33165" xr:uid="{00000000-0005-0000-0000-00002D1C0000}"/>
    <cellStyle name="Normal 13 6 4" xfId="8153" xr:uid="{00000000-0005-0000-0000-00002E1C0000}"/>
    <cellStyle name="Normal 13 6 4 2" xfId="22445" xr:uid="{00000000-0005-0000-0000-00002F1C0000}"/>
    <cellStyle name="Normal 13 6 4 2 2" xfId="51027" xr:uid="{00000000-0005-0000-0000-0000301C0000}"/>
    <cellStyle name="Normal 13 6 4 3" xfId="36738" xr:uid="{00000000-0005-0000-0000-0000311C0000}"/>
    <cellStyle name="Normal 13 6 5" xfId="15301" xr:uid="{00000000-0005-0000-0000-0000321C0000}"/>
    <cellStyle name="Normal 13 6 5 2" xfId="43883" xr:uid="{00000000-0005-0000-0000-0000331C0000}"/>
    <cellStyle name="Normal 13 6 6" xfId="29594" xr:uid="{00000000-0005-0000-0000-0000341C0000}"/>
    <cellStyle name="Normal 13 7" xfId="2027" xr:uid="{00000000-0005-0000-0000-0000351C0000}"/>
    <cellStyle name="Normal 13 7 2" xfId="5601" xr:uid="{00000000-0005-0000-0000-0000361C0000}"/>
    <cellStyle name="Normal 13 7 2 2" xfId="12759" xr:uid="{00000000-0005-0000-0000-0000371C0000}"/>
    <cellStyle name="Normal 13 7 2 2 2" xfId="27051" xr:uid="{00000000-0005-0000-0000-0000381C0000}"/>
    <cellStyle name="Normal 13 7 2 2 2 2" xfId="55633" xr:uid="{00000000-0005-0000-0000-0000391C0000}"/>
    <cellStyle name="Normal 13 7 2 2 3" xfId="41344" xr:uid="{00000000-0005-0000-0000-00003A1C0000}"/>
    <cellStyle name="Normal 13 7 2 3" xfId="19907" xr:uid="{00000000-0005-0000-0000-00003B1C0000}"/>
    <cellStyle name="Normal 13 7 2 3 2" xfId="48489" xr:uid="{00000000-0005-0000-0000-00003C1C0000}"/>
    <cellStyle name="Normal 13 7 2 4" xfId="34200" xr:uid="{00000000-0005-0000-0000-00003D1C0000}"/>
    <cellStyle name="Normal 13 7 3" xfId="9188" xr:uid="{00000000-0005-0000-0000-00003E1C0000}"/>
    <cellStyle name="Normal 13 7 3 2" xfId="23480" xr:uid="{00000000-0005-0000-0000-00003F1C0000}"/>
    <cellStyle name="Normal 13 7 3 2 2" xfId="52062" xr:uid="{00000000-0005-0000-0000-0000401C0000}"/>
    <cellStyle name="Normal 13 7 3 3" xfId="37773" xr:uid="{00000000-0005-0000-0000-0000411C0000}"/>
    <cellStyle name="Normal 13 7 4" xfId="16336" xr:uid="{00000000-0005-0000-0000-0000421C0000}"/>
    <cellStyle name="Normal 13 7 4 2" xfId="44918" xr:uid="{00000000-0005-0000-0000-0000431C0000}"/>
    <cellStyle name="Normal 13 7 5" xfId="30629" xr:uid="{00000000-0005-0000-0000-0000441C0000}"/>
    <cellStyle name="Normal 13 8" xfId="3671" xr:uid="{00000000-0005-0000-0000-0000451C0000}"/>
    <cellStyle name="Normal 13 8 2" xfId="10831" xr:uid="{00000000-0005-0000-0000-0000461C0000}"/>
    <cellStyle name="Normal 13 8 2 2" xfId="25123" xr:uid="{00000000-0005-0000-0000-0000471C0000}"/>
    <cellStyle name="Normal 13 8 2 2 2" xfId="53705" xr:uid="{00000000-0005-0000-0000-0000481C0000}"/>
    <cellStyle name="Normal 13 8 2 3" xfId="39416" xr:uid="{00000000-0005-0000-0000-0000491C0000}"/>
    <cellStyle name="Normal 13 8 3" xfId="17979" xr:uid="{00000000-0005-0000-0000-00004A1C0000}"/>
    <cellStyle name="Normal 13 8 3 2" xfId="46561" xr:uid="{00000000-0005-0000-0000-00004B1C0000}"/>
    <cellStyle name="Normal 13 8 4" xfId="32272" xr:uid="{00000000-0005-0000-0000-00004C1C0000}"/>
    <cellStyle name="Normal 13 9" xfId="7194" xr:uid="{00000000-0005-0000-0000-00004D1C0000}"/>
    <cellStyle name="Normal 14" xfId="81" xr:uid="{00000000-0005-0000-0000-00004E1C0000}"/>
    <cellStyle name="Normal 14 10" xfId="14407" xr:uid="{00000000-0005-0000-0000-00004F1C0000}"/>
    <cellStyle name="Normal 14 10 2" xfId="42991" xr:uid="{00000000-0005-0000-0000-0000501C0000}"/>
    <cellStyle name="Normal 14 11" xfId="28700" xr:uid="{00000000-0005-0000-0000-0000511C0000}"/>
    <cellStyle name="Normal 14 2" xfId="92" xr:uid="{00000000-0005-0000-0000-0000521C0000}"/>
    <cellStyle name="Normal 14 2 10" xfId="14418" xr:uid="{00000000-0005-0000-0000-0000531C0000}"/>
    <cellStyle name="Normal 14 2 10 2" xfId="43002" xr:uid="{00000000-0005-0000-0000-0000541C0000}"/>
    <cellStyle name="Normal 14 2 11" xfId="28711" xr:uid="{00000000-0005-0000-0000-0000551C0000}"/>
    <cellStyle name="Normal 14 2 2" xfId="206" xr:uid="{00000000-0005-0000-0000-0000561C0000}"/>
    <cellStyle name="Normal 14 2 2 2" xfId="432" xr:uid="{00000000-0005-0000-0000-0000571C0000}"/>
    <cellStyle name="Normal 14 2 2 2 2" xfId="882" xr:uid="{00000000-0005-0000-0000-0000581C0000}"/>
    <cellStyle name="Normal 14 2 2 2 2 2" xfId="1779" xr:uid="{00000000-0005-0000-0000-0000591C0000}"/>
    <cellStyle name="Normal 14 2 2 2 2 2 2" xfId="2064" xr:uid="{00000000-0005-0000-0000-00005A1C0000}"/>
    <cellStyle name="Normal 14 2 2 2 2 2 2 2" xfId="5638" xr:uid="{00000000-0005-0000-0000-00005B1C0000}"/>
    <cellStyle name="Normal 14 2 2 2 2 2 2 2 2" xfId="12796" xr:uid="{00000000-0005-0000-0000-00005C1C0000}"/>
    <cellStyle name="Normal 14 2 2 2 2 2 2 2 2 2" xfId="27088" xr:uid="{00000000-0005-0000-0000-00005D1C0000}"/>
    <cellStyle name="Normal 14 2 2 2 2 2 2 2 2 2 2" xfId="55670" xr:uid="{00000000-0005-0000-0000-00005E1C0000}"/>
    <cellStyle name="Normal 14 2 2 2 2 2 2 2 2 3" xfId="41381" xr:uid="{00000000-0005-0000-0000-00005F1C0000}"/>
    <cellStyle name="Normal 14 2 2 2 2 2 2 2 3" xfId="19944" xr:uid="{00000000-0005-0000-0000-0000601C0000}"/>
    <cellStyle name="Normal 14 2 2 2 2 2 2 2 3 2" xfId="48526" xr:uid="{00000000-0005-0000-0000-0000611C0000}"/>
    <cellStyle name="Normal 14 2 2 2 2 2 2 2 4" xfId="34237" xr:uid="{00000000-0005-0000-0000-0000621C0000}"/>
    <cellStyle name="Normal 14 2 2 2 2 2 2 3" xfId="9225" xr:uid="{00000000-0005-0000-0000-0000631C0000}"/>
    <cellStyle name="Normal 14 2 2 2 2 2 2 3 2" xfId="23517" xr:uid="{00000000-0005-0000-0000-0000641C0000}"/>
    <cellStyle name="Normal 14 2 2 2 2 2 2 3 2 2" xfId="52099" xr:uid="{00000000-0005-0000-0000-0000651C0000}"/>
    <cellStyle name="Normal 14 2 2 2 2 2 2 3 3" xfId="37810" xr:uid="{00000000-0005-0000-0000-0000661C0000}"/>
    <cellStyle name="Normal 14 2 2 2 2 2 2 4" xfId="16373" xr:uid="{00000000-0005-0000-0000-0000671C0000}"/>
    <cellStyle name="Normal 14 2 2 2 2 2 2 4 2" xfId="44955" xr:uid="{00000000-0005-0000-0000-0000681C0000}"/>
    <cellStyle name="Normal 14 2 2 2 2 2 2 5" xfId="30666" xr:uid="{00000000-0005-0000-0000-0000691C0000}"/>
    <cellStyle name="Normal 14 2 2 2 2 2 3" xfId="5359" xr:uid="{00000000-0005-0000-0000-00006A1C0000}"/>
    <cellStyle name="Normal 14 2 2 2 2 2 3 2" xfId="12517" xr:uid="{00000000-0005-0000-0000-00006B1C0000}"/>
    <cellStyle name="Normal 14 2 2 2 2 2 3 2 2" xfId="26809" xr:uid="{00000000-0005-0000-0000-00006C1C0000}"/>
    <cellStyle name="Normal 14 2 2 2 2 2 3 2 2 2" xfId="55391" xr:uid="{00000000-0005-0000-0000-00006D1C0000}"/>
    <cellStyle name="Normal 14 2 2 2 2 2 3 2 3" xfId="41102" xr:uid="{00000000-0005-0000-0000-00006E1C0000}"/>
    <cellStyle name="Normal 14 2 2 2 2 2 3 3" xfId="19665" xr:uid="{00000000-0005-0000-0000-00006F1C0000}"/>
    <cellStyle name="Normal 14 2 2 2 2 2 3 3 2" xfId="48247" xr:uid="{00000000-0005-0000-0000-0000701C0000}"/>
    <cellStyle name="Normal 14 2 2 2 2 2 3 4" xfId="33958" xr:uid="{00000000-0005-0000-0000-0000711C0000}"/>
    <cellStyle name="Normal 14 2 2 2 2 2 4" xfId="8946" xr:uid="{00000000-0005-0000-0000-0000721C0000}"/>
    <cellStyle name="Normal 14 2 2 2 2 2 4 2" xfId="23238" xr:uid="{00000000-0005-0000-0000-0000731C0000}"/>
    <cellStyle name="Normal 14 2 2 2 2 2 4 2 2" xfId="51820" xr:uid="{00000000-0005-0000-0000-0000741C0000}"/>
    <cellStyle name="Normal 14 2 2 2 2 2 4 3" xfId="37531" xr:uid="{00000000-0005-0000-0000-0000751C0000}"/>
    <cellStyle name="Normal 14 2 2 2 2 2 5" xfId="16094" xr:uid="{00000000-0005-0000-0000-0000761C0000}"/>
    <cellStyle name="Normal 14 2 2 2 2 2 5 2" xfId="44676" xr:uid="{00000000-0005-0000-0000-0000771C0000}"/>
    <cellStyle name="Normal 14 2 2 2 2 2 6" xfId="30387" xr:uid="{00000000-0005-0000-0000-0000781C0000}"/>
    <cellStyle name="Normal 14 2 2 2 2 3" xfId="2063" xr:uid="{00000000-0005-0000-0000-0000791C0000}"/>
    <cellStyle name="Normal 14 2 2 2 2 3 2" xfId="5637" xr:uid="{00000000-0005-0000-0000-00007A1C0000}"/>
    <cellStyle name="Normal 14 2 2 2 2 3 2 2" xfId="12795" xr:uid="{00000000-0005-0000-0000-00007B1C0000}"/>
    <cellStyle name="Normal 14 2 2 2 2 3 2 2 2" xfId="27087" xr:uid="{00000000-0005-0000-0000-00007C1C0000}"/>
    <cellStyle name="Normal 14 2 2 2 2 3 2 2 2 2" xfId="55669" xr:uid="{00000000-0005-0000-0000-00007D1C0000}"/>
    <cellStyle name="Normal 14 2 2 2 2 3 2 2 3" xfId="41380" xr:uid="{00000000-0005-0000-0000-00007E1C0000}"/>
    <cellStyle name="Normal 14 2 2 2 2 3 2 3" xfId="19943" xr:uid="{00000000-0005-0000-0000-00007F1C0000}"/>
    <cellStyle name="Normal 14 2 2 2 2 3 2 3 2" xfId="48525" xr:uid="{00000000-0005-0000-0000-0000801C0000}"/>
    <cellStyle name="Normal 14 2 2 2 2 3 2 4" xfId="34236" xr:uid="{00000000-0005-0000-0000-0000811C0000}"/>
    <cellStyle name="Normal 14 2 2 2 2 3 3" xfId="9224" xr:uid="{00000000-0005-0000-0000-0000821C0000}"/>
    <cellStyle name="Normal 14 2 2 2 2 3 3 2" xfId="23516" xr:uid="{00000000-0005-0000-0000-0000831C0000}"/>
    <cellStyle name="Normal 14 2 2 2 2 3 3 2 2" xfId="52098" xr:uid="{00000000-0005-0000-0000-0000841C0000}"/>
    <cellStyle name="Normal 14 2 2 2 2 3 3 3" xfId="37809" xr:uid="{00000000-0005-0000-0000-0000851C0000}"/>
    <cellStyle name="Normal 14 2 2 2 2 3 4" xfId="16372" xr:uid="{00000000-0005-0000-0000-0000861C0000}"/>
    <cellStyle name="Normal 14 2 2 2 2 3 4 2" xfId="44954" xr:uid="{00000000-0005-0000-0000-0000871C0000}"/>
    <cellStyle name="Normal 14 2 2 2 2 3 5" xfId="30665" xr:uid="{00000000-0005-0000-0000-0000881C0000}"/>
    <cellStyle name="Normal 14 2 2 2 2 4" xfId="4466" xr:uid="{00000000-0005-0000-0000-0000891C0000}"/>
    <cellStyle name="Normal 14 2 2 2 2 4 2" xfId="11624" xr:uid="{00000000-0005-0000-0000-00008A1C0000}"/>
    <cellStyle name="Normal 14 2 2 2 2 4 2 2" xfId="25916" xr:uid="{00000000-0005-0000-0000-00008B1C0000}"/>
    <cellStyle name="Normal 14 2 2 2 2 4 2 2 2" xfId="54498" xr:uid="{00000000-0005-0000-0000-00008C1C0000}"/>
    <cellStyle name="Normal 14 2 2 2 2 4 2 3" xfId="40209" xr:uid="{00000000-0005-0000-0000-00008D1C0000}"/>
    <cellStyle name="Normal 14 2 2 2 2 4 3" xfId="18772" xr:uid="{00000000-0005-0000-0000-00008E1C0000}"/>
    <cellStyle name="Normal 14 2 2 2 2 4 3 2" xfId="47354" xr:uid="{00000000-0005-0000-0000-00008F1C0000}"/>
    <cellStyle name="Normal 14 2 2 2 2 4 4" xfId="33065" xr:uid="{00000000-0005-0000-0000-0000901C0000}"/>
    <cellStyle name="Normal 14 2 2 2 2 5" xfId="8053" xr:uid="{00000000-0005-0000-0000-0000911C0000}"/>
    <cellStyle name="Normal 14 2 2 2 2 5 2" xfId="22345" xr:uid="{00000000-0005-0000-0000-0000921C0000}"/>
    <cellStyle name="Normal 14 2 2 2 2 5 2 2" xfId="50927" xr:uid="{00000000-0005-0000-0000-0000931C0000}"/>
    <cellStyle name="Normal 14 2 2 2 2 5 3" xfId="36638" xr:uid="{00000000-0005-0000-0000-0000941C0000}"/>
    <cellStyle name="Normal 14 2 2 2 2 6" xfId="15201" xr:uid="{00000000-0005-0000-0000-0000951C0000}"/>
    <cellStyle name="Normal 14 2 2 2 2 6 2" xfId="43783" xr:uid="{00000000-0005-0000-0000-0000961C0000}"/>
    <cellStyle name="Normal 14 2 2 2 2 7" xfId="29494" xr:uid="{00000000-0005-0000-0000-0000971C0000}"/>
    <cellStyle name="Normal 14 2 2 2 3" xfId="1332" xr:uid="{00000000-0005-0000-0000-0000981C0000}"/>
    <cellStyle name="Normal 14 2 2 2 3 2" xfId="2065" xr:uid="{00000000-0005-0000-0000-0000991C0000}"/>
    <cellStyle name="Normal 14 2 2 2 3 2 2" xfId="5639" xr:uid="{00000000-0005-0000-0000-00009A1C0000}"/>
    <cellStyle name="Normal 14 2 2 2 3 2 2 2" xfId="12797" xr:uid="{00000000-0005-0000-0000-00009B1C0000}"/>
    <cellStyle name="Normal 14 2 2 2 3 2 2 2 2" xfId="27089" xr:uid="{00000000-0005-0000-0000-00009C1C0000}"/>
    <cellStyle name="Normal 14 2 2 2 3 2 2 2 2 2" xfId="55671" xr:uid="{00000000-0005-0000-0000-00009D1C0000}"/>
    <cellStyle name="Normal 14 2 2 2 3 2 2 2 3" xfId="41382" xr:uid="{00000000-0005-0000-0000-00009E1C0000}"/>
    <cellStyle name="Normal 14 2 2 2 3 2 2 3" xfId="19945" xr:uid="{00000000-0005-0000-0000-00009F1C0000}"/>
    <cellStyle name="Normal 14 2 2 2 3 2 2 3 2" xfId="48527" xr:uid="{00000000-0005-0000-0000-0000A01C0000}"/>
    <cellStyle name="Normal 14 2 2 2 3 2 2 4" xfId="34238" xr:uid="{00000000-0005-0000-0000-0000A11C0000}"/>
    <cellStyle name="Normal 14 2 2 2 3 2 3" xfId="9226" xr:uid="{00000000-0005-0000-0000-0000A21C0000}"/>
    <cellStyle name="Normal 14 2 2 2 3 2 3 2" xfId="23518" xr:uid="{00000000-0005-0000-0000-0000A31C0000}"/>
    <cellStyle name="Normal 14 2 2 2 3 2 3 2 2" xfId="52100" xr:uid="{00000000-0005-0000-0000-0000A41C0000}"/>
    <cellStyle name="Normal 14 2 2 2 3 2 3 3" xfId="37811" xr:uid="{00000000-0005-0000-0000-0000A51C0000}"/>
    <cellStyle name="Normal 14 2 2 2 3 2 4" xfId="16374" xr:uid="{00000000-0005-0000-0000-0000A61C0000}"/>
    <cellStyle name="Normal 14 2 2 2 3 2 4 2" xfId="44956" xr:uid="{00000000-0005-0000-0000-0000A71C0000}"/>
    <cellStyle name="Normal 14 2 2 2 3 2 5" xfId="30667" xr:uid="{00000000-0005-0000-0000-0000A81C0000}"/>
    <cellStyle name="Normal 14 2 2 2 3 3" xfId="4913" xr:uid="{00000000-0005-0000-0000-0000A91C0000}"/>
    <cellStyle name="Normal 14 2 2 2 3 3 2" xfId="12071" xr:uid="{00000000-0005-0000-0000-0000AA1C0000}"/>
    <cellStyle name="Normal 14 2 2 2 3 3 2 2" xfId="26363" xr:uid="{00000000-0005-0000-0000-0000AB1C0000}"/>
    <cellStyle name="Normal 14 2 2 2 3 3 2 2 2" xfId="54945" xr:uid="{00000000-0005-0000-0000-0000AC1C0000}"/>
    <cellStyle name="Normal 14 2 2 2 3 3 2 3" xfId="40656" xr:uid="{00000000-0005-0000-0000-0000AD1C0000}"/>
    <cellStyle name="Normal 14 2 2 2 3 3 3" xfId="19219" xr:uid="{00000000-0005-0000-0000-0000AE1C0000}"/>
    <cellStyle name="Normal 14 2 2 2 3 3 3 2" xfId="47801" xr:uid="{00000000-0005-0000-0000-0000AF1C0000}"/>
    <cellStyle name="Normal 14 2 2 2 3 3 4" xfId="33512" xr:uid="{00000000-0005-0000-0000-0000B01C0000}"/>
    <cellStyle name="Normal 14 2 2 2 3 4" xfId="8500" xr:uid="{00000000-0005-0000-0000-0000B11C0000}"/>
    <cellStyle name="Normal 14 2 2 2 3 4 2" xfId="22792" xr:uid="{00000000-0005-0000-0000-0000B21C0000}"/>
    <cellStyle name="Normal 14 2 2 2 3 4 2 2" xfId="51374" xr:uid="{00000000-0005-0000-0000-0000B31C0000}"/>
    <cellStyle name="Normal 14 2 2 2 3 4 3" xfId="37085" xr:uid="{00000000-0005-0000-0000-0000B41C0000}"/>
    <cellStyle name="Normal 14 2 2 2 3 5" xfId="15648" xr:uid="{00000000-0005-0000-0000-0000B51C0000}"/>
    <cellStyle name="Normal 14 2 2 2 3 5 2" xfId="44230" xr:uid="{00000000-0005-0000-0000-0000B61C0000}"/>
    <cellStyle name="Normal 14 2 2 2 3 6" xfId="29941" xr:uid="{00000000-0005-0000-0000-0000B71C0000}"/>
    <cellStyle name="Normal 14 2 2 2 4" xfId="2062" xr:uid="{00000000-0005-0000-0000-0000B81C0000}"/>
    <cellStyle name="Normal 14 2 2 2 4 2" xfId="5636" xr:uid="{00000000-0005-0000-0000-0000B91C0000}"/>
    <cellStyle name="Normal 14 2 2 2 4 2 2" xfId="12794" xr:uid="{00000000-0005-0000-0000-0000BA1C0000}"/>
    <cellStyle name="Normal 14 2 2 2 4 2 2 2" xfId="27086" xr:uid="{00000000-0005-0000-0000-0000BB1C0000}"/>
    <cellStyle name="Normal 14 2 2 2 4 2 2 2 2" xfId="55668" xr:uid="{00000000-0005-0000-0000-0000BC1C0000}"/>
    <cellStyle name="Normal 14 2 2 2 4 2 2 3" xfId="41379" xr:uid="{00000000-0005-0000-0000-0000BD1C0000}"/>
    <cellStyle name="Normal 14 2 2 2 4 2 3" xfId="19942" xr:uid="{00000000-0005-0000-0000-0000BE1C0000}"/>
    <cellStyle name="Normal 14 2 2 2 4 2 3 2" xfId="48524" xr:uid="{00000000-0005-0000-0000-0000BF1C0000}"/>
    <cellStyle name="Normal 14 2 2 2 4 2 4" xfId="34235" xr:uid="{00000000-0005-0000-0000-0000C01C0000}"/>
    <cellStyle name="Normal 14 2 2 2 4 3" xfId="9223" xr:uid="{00000000-0005-0000-0000-0000C11C0000}"/>
    <cellStyle name="Normal 14 2 2 2 4 3 2" xfId="23515" xr:uid="{00000000-0005-0000-0000-0000C21C0000}"/>
    <cellStyle name="Normal 14 2 2 2 4 3 2 2" xfId="52097" xr:uid="{00000000-0005-0000-0000-0000C31C0000}"/>
    <cellStyle name="Normal 14 2 2 2 4 3 3" xfId="37808" xr:uid="{00000000-0005-0000-0000-0000C41C0000}"/>
    <cellStyle name="Normal 14 2 2 2 4 4" xfId="16371" xr:uid="{00000000-0005-0000-0000-0000C51C0000}"/>
    <cellStyle name="Normal 14 2 2 2 4 4 2" xfId="44953" xr:uid="{00000000-0005-0000-0000-0000C61C0000}"/>
    <cellStyle name="Normal 14 2 2 2 4 5" xfId="30664" xr:uid="{00000000-0005-0000-0000-0000C71C0000}"/>
    <cellStyle name="Normal 14 2 2 2 5" xfId="4019" xr:uid="{00000000-0005-0000-0000-0000C81C0000}"/>
    <cellStyle name="Normal 14 2 2 2 5 2" xfId="11178" xr:uid="{00000000-0005-0000-0000-0000C91C0000}"/>
    <cellStyle name="Normal 14 2 2 2 5 2 2" xfId="25470" xr:uid="{00000000-0005-0000-0000-0000CA1C0000}"/>
    <cellStyle name="Normal 14 2 2 2 5 2 2 2" xfId="54052" xr:uid="{00000000-0005-0000-0000-0000CB1C0000}"/>
    <cellStyle name="Normal 14 2 2 2 5 2 3" xfId="39763" xr:uid="{00000000-0005-0000-0000-0000CC1C0000}"/>
    <cellStyle name="Normal 14 2 2 2 5 3" xfId="18326" xr:uid="{00000000-0005-0000-0000-0000CD1C0000}"/>
    <cellStyle name="Normal 14 2 2 2 5 3 2" xfId="46908" xr:uid="{00000000-0005-0000-0000-0000CE1C0000}"/>
    <cellStyle name="Normal 14 2 2 2 5 4" xfId="32619" xr:uid="{00000000-0005-0000-0000-0000CF1C0000}"/>
    <cellStyle name="Normal 14 2 2 2 6" xfId="7607" xr:uid="{00000000-0005-0000-0000-0000D01C0000}"/>
    <cellStyle name="Normal 14 2 2 2 6 2" xfId="21899" xr:uid="{00000000-0005-0000-0000-0000D11C0000}"/>
    <cellStyle name="Normal 14 2 2 2 6 2 2" xfId="50481" xr:uid="{00000000-0005-0000-0000-0000D21C0000}"/>
    <cellStyle name="Normal 14 2 2 2 6 3" xfId="36192" xr:uid="{00000000-0005-0000-0000-0000D31C0000}"/>
    <cellStyle name="Normal 14 2 2 2 7" xfId="14754" xr:uid="{00000000-0005-0000-0000-0000D41C0000}"/>
    <cellStyle name="Normal 14 2 2 2 7 2" xfId="43337" xr:uid="{00000000-0005-0000-0000-0000D51C0000}"/>
    <cellStyle name="Normal 14 2 2 2 8" xfId="29047" xr:uid="{00000000-0005-0000-0000-0000D61C0000}"/>
    <cellStyle name="Normal 14 2 2 3" xfId="659" xr:uid="{00000000-0005-0000-0000-0000D71C0000}"/>
    <cellStyle name="Normal 14 2 2 3 2" xfId="1556" xr:uid="{00000000-0005-0000-0000-0000D81C0000}"/>
    <cellStyle name="Normal 14 2 2 3 2 2" xfId="2067" xr:uid="{00000000-0005-0000-0000-0000D91C0000}"/>
    <cellStyle name="Normal 14 2 2 3 2 2 2" xfId="5641" xr:uid="{00000000-0005-0000-0000-0000DA1C0000}"/>
    <cellStyle name="Normal 14 2 2 3 2 2 2 2" xfId="12799" xr:uid="{00000000-0005-0000-0000-0000DB1C0000}"/>
    <cellStyle name="Normal 14 2 2 3 2 2 2 2 2" xfId="27091" xr:uid="{00000000-0005-0000-0000-0000DC1C0000}"/>
    <cellStyle name="Normal 14 2 2 3 2 2 2 2 2 2" xfId="55673" xr:uid="{00000000-0005-0000-0000-0000DD1C0000}"/>
    <cellStyle name="Normal 14 2 2 3 2 2 2 2 3" xfId="41384" xr:uid="{00000000-0005-0000-0000-0000DE1C0000}"/>
    <cellStyle name="Normal 14 2 2 3 2 2 2 3" xfId="19947" xr:uid="{00000000-0005-0000-0000-0000DF1C0000}"/>
    <cellStyle name="Normal 14 2 2 3 2 2 2 3 2" xfId="48529" xr:uid="{00000000-0005-0000-0000-0000E01C0000}"/>
    <cellStyle name="Normal 14 2 2 3 2 2 2 4" xfId="34240" xr:uid="{00000000-0005-0000-0000-0000E11C0000}"/>
    <cellStyle name="Normal 14 2 2 3 2 2 3" xfId="9228" xr:uid="{00000000-0005-0000-0000-0000E21C0000}"/>
    <cellStyle name="Normal 14 2 2 3 2 2 3 2" xfId="23520" xr:uid="{00000000-0005-0000-0000-0000E31C0000}"/>
    <cellStyle name="Normal 14 2 2 3 2 2 3 2 2" xfId="52102" xr:uid="{00000000-0005-0000-0000-0000E41C0000}"/>
    <cellStyle name="Normal 14 2 2 3 2 2 3 3" xfId="37813" xr:uid="{00000000-0005-0000-0000-0000E51C0000}"/>
    <cellStyle name="Normal 14 2 2 3 2 2 4" xfId="16376" xr:uid="{00000000-0005-0000-0000-0000E61C0000}"/>
    <cellStyle name="Normal 14 2 2 3 2 2 4 2" xfId="44958" xr:uid="{00000000-0005-0000-0000-0000E71C0000}"/>
    <cellStyle name="Normal 14 2 2 3 2 2 5" xfId="30669" xr:uid="{00000000-0005-0000-0000-0000E81C0000}"/>
    <cellStyle name="Normal 14 2 2 3 2 3" xfId="5136" xr:uid="{00000000-0005-0000-0000-0000E91C0000}"/>
    <cellStyle name="Normal 14 2 2 3 2 3 2" xfId="12294" xr:uid="{00000000-0005-0000-0000-0000EA1C0000}"/>
    <cellStyle name="Normal 14 2 2 3 2 3 2 2" xfId="26586" xr:uid="{00000000-0005-0000-0000-0000EB1C0000}"/>
    <cellStyle name="Normal 14 2 2 3 2 3 2 2 2" xfId="55168" xr:uid="{00000000-0005-0000-0000-0000EC1C0000}"/>
    <cellStyle name="Normal 14 2 2 3 2 3 2 3" xfId="40879" xr:uid="{00000000-0005-0000-0000-0000ED1C0000}"/>
    <cellStyle name="Normal 14 2 2 3 2 3 3" xfId="19442" xr:uid="{00000000-0005-0000-0000-0000EE1C0000}"/>
    <cellStyle name="Normal 14 2 2 3 2 3 3 2" xfId="48024" xr:uid="{00000000-0005-0000-0000-0000EF1C0000}"/>
    <cellStyle name="Normal 14 2 2 3 2 3 4" xfId="33735" xr:uid="{00000000-0005-0000-0000-0000F01C0000}"/>
    <cellStyle name="Normal 14 2 2 3 2 4" xfId="8723" xr:uid="{00000000-0005-0000-0000-0000F11C0000}"/>
    <cellStyle name="Normal 14 2 2 3 2 4 2" xfId="23015" xr:uid="{00000000-0005-0000-0000-0000F21C0000}"/>
    <cellStyle name="Normal 14 2 2 3 2 4 2 2" xfId="51597" xr:uid="{00000000-0005-0000-0000-0000F31C0000}"/>
    <cellStyle name="Normal 14 2 2 3 2 4 3" xfId="37308" xr:uid="{00000000-0005-0000-0000-0000F41C0000}"/>
    <cellStyle name="Normal 14 2 2 3 2 5" xfId="15871" xr:uid="{00000000-0005-0000-0000-0000F51C0000}"/>
    <cellStyle name="Normal 14 2 2 3 2 5 2" xfId="44453" xr:uid="{00000000-0005-0000-0000-0000F61C0000}"/>
    <cellStyle name="Normal 14 2 2 3 2 6" xfId="30164" xr:uid="{00000000-0005-0000-0000-0000F71C0000}"/>
    <cellStyle name="Normal 14 2 2 3 3" xfId="2066" xr:uid="{00000000-0005-0000-0000-0000F81C0000}"/>
    <cellStyle name="Normal 14 2 2 3 3 2" xfId="5640" xr:uid="{00000000-0005-0000-0000-0000F91C0000}"/>
    <cellStyle name="Normal 14 2 2 3 3 2 2" xfId="12798" xr:uid="{00000000-0005-0000-0000-0000FA1C0000}"/>
    <cellStyle name="Normal 14 2 2 3 3 2 2 2" xfId="27090" xr:uid="{00000000-0005-0000-0000-0000FB1C0000}"/>
    <cellStyle name="Normal 14 2 2 3 3 2 2 2 2" xfId="55672" xr:uid="{00000000-0005-0000-0000-0000FC1C0000}"/>
    <cellStyle name="Normal 14 2 2 3 3 2 2 3" xfId="41383" xr:uid="{00000000-0005-0000-0000-0000FD1C0000}"/>
    <cellStyle name="Normal 14 2 2 3 3 2 3" xfId="19946" xr:uid="{00000000-0005-0000-0000-0000FE1C0000}"/>
    <cellStyle name="Normal 14 2 2 3 3 2 3 2" xfId="48528" xr:uid="{00000000-0005-0000-0000-0000FF1C0000}"/>
    <cellStyle name="Normal 14 2 2 3 3 2 4" xfId="34239" xr:uid="{00000000-0005-0000-0000-0000001D0000}"/>
    <cellStyle name="Normal 14 2 2 3 3 3" xfId="9227" xr:uid="{00000000-0005-0000-0000-0000011D0000}"/>
    <cellStyle name="Normal 14 2 2 3 3 3 2" xfId="23519" xr:uid="{00000000-0005-0000-0000-0000021D0000}"/>
    <cellStyle name="Normal 14 2 2 3 3 3 2 2" xfId="52101" xr:uid="{00000000-0005-0000-0000-0000031D0000}"/>
    <cellStyle name="Normal 14 2 2 3 3 3 3" xfId="37812" xr:uid="{00000000-0005-0000-0000-0000041D0000}"/>
    <cellStyle name="Normal 14 2 2 3 3 4" xfId="16375" xr:uid="{00000000-0005-0000-0000-0000051D0000}"/>
    <cellStyle name="Normal 14 2 2 3 3 4 2" xfId="44957" xr:uid="{00000000-0005-0000-0000-0000061D0000}"/>
    <cellStyle name="Normal 14 2 2 3 3 5" xfId="30668" xr:uid="{00000000-0005-0000-0000-0000071D0000}"/>
    <cellStyle name="Normal 14 2 2 3 4" xfId="4243" xr:uid="{00000000-0005-0000-0000-0000081D0000}"/>
    <cellStyle name="Normal 14 2 2 3 4 2" xfId="11401" xr:uid="{00000000-0005-0000-0000-0000091D0000}"/>
    <cellStyle name="Normal 14 2 2 3 4 2 2" xfId="25693" xr:uid="{00000000-0005-0000-0000-00000A1D0000}"/>
    <cellStyle name="Normal 14 2 2 3 4 2 2 2" xfId="54275" xr:uid="{00000000-0005-0000-0000-00000B1D0000}"/>
    <cellStyle name="Normal 14 2 2 3 4 2 3" xfId="39986" xr:uid="{00000000-0005-0000-0000-00000C1D0000}"/>
    <cellStyle name="Normal 14 2 2 3 4 3" xfId="18549" xr:uid="{00000000-0005-0000-0000-00000D1D0000}"/>
    <cellStyle name="Normal 14 2 2 3 4 3 2" xfId="47131" xr:uid="{00000000-0005-0000-0000-00000E1D0000}"/>
    <cellStyle name="Normal 14 2 2 3 4 4" xfId="32842" xr:uid="{00000000-0005-0000-0000-00000F1D0000}"/>
    <cellStyle name="Normal 14 2 2 3 5" xfId="7830" xr:uid="{00000000-0005-0000-0000-0000101D0000}"/>
    <cellStyle name="Normal 14 2 2 3 5 2" xfId="22122" xr:uid="{00000000-0005-0000-0000-0000111D0000}"/>
    <cellStyle name="Normal 14 2 2 3 5 2 2" xfId="50704" xr:uid="{00000000-0005-0000-0000-0000121D0000}"/>
    <cellStyle name="Normal 14 2 2 3 5 3" xfId="36415" xr:uid="{00000000-0005-0000-0000-0000131D0000}"/>
    <cellStyle name="Normal 14 2 2 3 6" xfId="14978" xr:uid="{00000000-0005-0000-0000-0000141D0000}"/>
    <cellStyle name="Normal 14 2 2 3 6 2" xfId="43560" xr:uid="{00000000-0005-0000-0000-0000151D0000}"/>
    <cellStyle name="Normal 14 2 2 3 7" xfId="29271" xr:uid="{00000000-0005-0000-0000-0000161D0000}"/>
    <cellStyle name="Normal 14 2 2 4" xfId="1109" xr:uid="{00000000-0005-0000-0000-0000171D0000}"/>
    <cellStyle name="Normal 14 2 2 4 2" xfId="2068" xr:uid="{00000000-0005-0000-0000-0000181D0000}"/>
    <cellStyle name="Normal 14 2 2 4 2 2" xfId="5642" xr:uid="{00000000-0005-0000-0000-0000191D0000}"/>
    <cellStyle name="Normal 14 2 2 4 2 2 2" xfId="12800" xr:uid="{00000000-0005-0000-0000-00001A1D0000}"/>
    <cellStyle name="Normal 14 2 2 4 2 2 2 2" xfId="27092" xr:uid="{00000000-0005-0000-0000-00001B1D0000}"/>
    <cellStyle name="Normal 14 2 2 4 2 2 2 2 2" xfId="55674" xr:uid="{00000000-0005-0000-0000-00001C1D0000}"/>
    <cellStyle name="Normal 14 2 2 4 2 2 2 3" xfId="41385" xr:uid="{00000000-0005-0000-0000-00001D1D0000}"/>
    <cellStyle name="Normal 14 2 2 4 2 2 3" xfId="19948" xr:uid="{00000000-0005-0000-0000-00001E1D0000}"/>
    <cellStyle name="Normal 14 2 2 4 2 2 3 2" xfId="48530" xr:uid="{00000000-0005-0000-0000-00001F1D0000}"/>
    <cellStyle name="Normal 14 2 2 4 2 2 4" xfId="34241" xr:uid="{00000000-0005-0000-0000-0000201D0000}"/>
    <cellStyle name="Normal 14 2 2 4 2 3" xfId="9229" xr:uid="{00000000-0005-0000-0000-0000211D0000}"/>
    <cellStyle name="Normal 14 2 2 4 2 3 2" xfId="23521" xr:uid="{00000000-0005-0000-0000-0000221D0000}"/>
    <cellStyle name="Normal 14 2 2 4 2 3 2 2" xfId="52103" xr:uid="{00000000-0005-0000-0000-0000231D0000}"/>
    <cellStyle name="Normal 14 2 2 4 2 3 3" xfId="37814" xr:uid="{00000000-0005-0000-0000-0000241D0000}"/>
    <cellStyle name="Normal 14 2 2 4 2 4" xfId="16377" xr:uid="{00000000-0005-0000-0000-0000251D0000}"/>
    <cellStyle name="Normal 14 2 2 4 2 4 2" xfId="44959" xr:uid="{00000000-0005-0000-0000-0000261D0000}"/>
    <cellStyle name="Normal 14 2 2 4 2 5" xfId="30670" xr:uid="{00000000-0005-0000-0000-0000271D0000}"/>
    <cellStyle name="Normal 14 2 2 4 3" xfId="4690" xr:uid="{00000000-0005-0000-0000-0000281D0000}"/>
    <cellStyle name="Normal 14 2 2 4 3 2" xfId="11848" xr:uid="{00000000-0005-0000-0000-0000291D0000}"/>
    <cellStyle name="Normal 14 2 2 4 3 2 2" xfId="26140" xr:uid="{00000000-0005-0000-0000-00002A1D0000}"/>
    <cellStyle name="Normal 14 2 2 4 3 2 2 2" xfId="54722" xr:uid="{00000000-0005-0000-0000-00002B1D0000}"/>
    <cellStyle name="Normal 14 2 2 4 3 2 3" xfId="40433" xr:uid="{00000000-0005-0000-0000-00002C1D0000}"/>
    <cellStyle name="Normal 14 2 2 4 3 3" xfId="18996" xr:uid="{00000000-0005-0000-0000-00002D1D0000}"/>
    <cellStyle name="Normal 14 2 2 4 3 3 2" xfId="47578" xr:uid="{00000000-0005-0000-0000-00002E1D0000}"/>
    <cellStyle name="Normal 14 2 2 4 3 4" xfId="33289" xr:uid="{00000000-0005-0000-0000-00002F1D0000}"/>
    <cellStyle name="Normal 14 2 2 4 4" xfId="8277" xr:uid="{00000000-0005-0000-0000-0000301D0000}"/>
    <cellStyle name="Normal 14 2 2 4 4 2" xfId="22569" xr:uid="{00000000-0005-0000-0000-0000311D0000}"/>
    <cellStyle name="Normal 14 2 2 4 4 2 2" xfId="51151" xr:uid="{00000000-0005-0000-0000-0000321D0000}"/>
    <cellStyle name="Normal 14 2 2 4 4 3" xfId="36862" xr:uid="{00000000-0005-0000-0000-0000331D0000}"/>
    <cellStyle name="Normal 14 2 2 4 5" xfId="15425" xr:uid="{00000000-0005-0000-0000-0000341D0000}"/>
    <cellStyle name="Normal 14 2 2 4 5 2" xfId="44007" xr:uid="{00000000-0005-0000-0000-0000351D0000}"/>
    <cellStyle name="Normal 14 2 2 4 6" xfId="29718" xr:uid="{00000000-0005-0000-0000-0000361D0000}"/>
    <cellStyle name="Normal 14 2 2 5" xfId="2061" xr:uid="{00000000-0005-0000-0000-0000371D0000}"/>
    <cellStyle name="Normal 14 2 2 5 2" xfId="5635" xr:uid="{00000000-0005-0000-0000-0000381D0000}"/>
    <cellStyle name="Normal 14 2 2 5 2 2" xfId="12793" xr:uid="{00000000-0005-0000-0000-0000391D0000}"/>
    <cellStyle name="Normal 14 2 2 5 2 2 2" xfId="27085" xr:uid="{00000000-0005-0000-0000-00003A1D0000}"/>
    <cellStyle name="Normal 14 2 2 5 2 2 2 2" xfId="55667" xr:uid="{00000000-0005-0000-0000-00003B1D0000}"/>
    <cellStyle name="Normal 14 2 2 5 2 2 3" xfId="41378" xr:uid="{00000000-0005-0000-0000-00003C1D0000}"/>
    <cellStyle name="Normal 14 2 2 5 2 3" xfId="19941" xr:uid="{00000000-0005-0000-0000-00003D1D0000}"/>
    <cellStyle name="Normal 14 2 2 5 2 3 2" xfId="48523" xr:uid="{00000000-0005-0000-0000-00003E1D0000}"/>
    <cellStyle name="Normal 14 2 2 5 2 4" xfId="34234" xr:uid="{00000000-0005-0000-0000-00003F1D0000}"/>
    <cellStyle name="Normal 14 2 2 5 3" xfId="9222" xr:uid="{00000000-0005-0000-0000-0000401D0000}"/>
    <cellStyle name="Normal 14 2 2 5 3 2" xfId="23514" xr:uid="{00000000-0005-0000-0000-0000411D0000}"/>
    <cellStyle name="Normal 14 2 2 5 3 2 2" xfId="52096" xr:uid="{00000000-0005-0000-0000-0000421D0000}"/>
    <cellStyle name="Normal 14 2 2 5 3 3" xfId="37807" xr:uid="{00000000-0005-0000-0000-0000431D0000}"/>
    <cellStyle name="Normal 14 2 2 5 4" xfId="16370" xr:uid="{00000000-0005-0000-0000-0000441D0000}"/>
    <cellStyle name="Normal 14 2 2 5 4 2" xfId="44952" xr:uid="{00000000-0005-0000-0000-0000451D0000}"/>
    <cellStyle name="Normal 14 2 2 5 5" xfId="30663" xr:uid="{00000000-0005-0000-0000-0000461D0000}"/>
    <cellStyle name="Normal 14 2 2 6" xfId="3796" xr:uid="{00000000-0005-0000-0000-0000471D0000}"/>
    <cellStyle name="Normal 14 2 2 6 2" xfId="10955" xr:uid="{00000000-0005-0000-0000-0000481D0000}"/>
    <cellStyle name="Normal 14 2 2 6 2 2" xfId="25247" xr:uid="{00000000-0005-0000-0000-0000491D0000}"/>
    <cellStyle name="Normal 14 2 2 6 2 2 2" xfId="53829" xr:uid="{00000000-0005-0000-0000-00004A1D0000}"/>
    <cellStyle name="Normal 14 2 2 6 2 3" xfId="39540" xr:uid="{00000000-0005-0000-0000-00004B1D0000}"/>
    <cellStyle name="Normal 14 2 2 6 3" xfId="18103" xr:uid="{00000000-0005-0000-0000-00004C1D0000}"/>
    <cellStyle name="Normal 14 2 2 6 3 2" xfId="46685" xr:uid="{00000000-0005-0000-0000-00004D1D0000}"/>
    <cellStyle name="Normal 14 2 2 6 4" xfId="32396" xr:uid="{00000000-0005-0000-0000-00004E1D0000}"/>
    <cellStyle name="Normal 14 2 2 7" xfId="7384" xr:uid="{00000000-0005-0000-0000-00004F1D0000}"/>
    <cellStyle name="Normal 14 2 2 7 2" xfId="21676" xr:uid="{00000000-0005-0000-0000-0000501D0000}"/>
    <cellStyle name="Normal 14 2 2 7 2 2" xfId="50258" xr:uid="{00000000-0005-0000-0000-0000511D0000}"/>
    <cellStyle name="Normal 14 2 2 7 3" xfId="35969" xr:uid="{00000000-0005-0000-0000-0000521D0000}"/>
    <cellStyle name="Normal 14 2 2 8" xfId="14531" xr:uid="{00000000-0005-0000-0000-0000531D0000}"/>
    <cellStyle name="Normal 14 2 2 8 2" xfId="43114" xr:uid="{00000000-0005-0000-0000-0000541D0000}"/>
    <cellStyle name="Normal 14 2 2 9" xfId="28824" xr:uid="{00000000-0005-0000-0000-0000551D0000}"/>
    <cellStyle name="Normal 14 2 3" xfId="318" xr:uid="{00000000-0005-0000-0000-0000561D0000}"/>
    <cellStyle name="Normal 14 2 3 2" xfId="770" xr:uid="{00000000-0005-0000-0000-0000571D0000}"/>
    <cellStyle name="Normal 14 2 3 2 2" xfId="1667" xr:uid="{00000000-0005-0000-0000-0000581D0000}"/>
    <cellStyle name="Normal 14 2 3 2 2 2" xfId="2071" xr:uid="{00000000-0005-0000-0000-0000591D0000}"/>
    <cellStyle name="Normal 14 2 3 2 2 2 2" xfId="5645" xr:uid="{00000000-0005-0000-0000-00005A1D0000}"/>
    <cellStyle name="Normal 14 2 3 2 2 2 2 2" xfId="12803" xr:uid="{00000000-0005-0000-0000-00005B1D0000}"/>
    <cellStyle name="Normal 14 2 3 2 2 2 2 2 2" xfId="27095" xr:uid="{00000000-0005-0000-0000-00005C1D0000}"/>
    <cellStyle name="Normal 14 2 3 2 2 2 2 2 2 2" xfId="55677" xr:uid="{00000000-0005-0000-0000-00005D1D0000}"/>
    <cellStyle name="Normal 14 2 3 2 2 2 2 2 3" xfId="41388" xr:uid="{00000000-0005-0000-0000-00005E1D0000}"/>
    <cellStyle name="Normal 14 2 3 2 2 2 2 3" xfId="19951" xr:uid="{00000000-0005-0000-0000-00005F1D0000}"/>
    <cellStyle name="Normal 14 2 3 2 2 2 2 3 2" xfId="48533" xr:uid="{00000000-0005-0000-0000-0000601D0000}"/>
    <cellStyle name="Normal 14 2 3 2 2 2 2 4" xfId="34244" xr:uid="{00000000-0005-0000-0000-0000611D0000}"/>
    <cellStyle name="Normal 14 2 3 2 2 2 3" xfId="9232" xr:uid="{00000000-0005-0000-0000-0000621D0000}"/>
    <cellStyle name="Normal 14 2 3 2 2 2 3 2" xfId="23524" xr:uid="{00000000-0005-0000-0000-0000631D0000}"/>
    <cellStyle name="Normal 14 2 3 2 2 2 3 2 2" xfId="52106" xr:uid="{00000000-0005-0000-0000-0000641D0000}"/>
    <cellStyle name="Normal 14 2 3 2 2 2 3 3" xfId="37817" xr:uid="{00000000-0005-0000-0000-0000651D0000}"/>
    <cellStyle name="Normal 14 2 3 2 2 2 4" xfId="16380" xr:uid="{00000000-0005-0000-0000-0000661D0000}"/>
    <cellStyle name="Normal 14 2 3 2 2 2 4 2" xfId="44962" xr:uid="{00000000-0005-0000-0000-0000671D0000}"/>
    <cellStyle name="Normal 14 2 3 2 2 2 5" xfId="30673" xr:uid="{00000000-0005-0000-0000-0000681D0000}"/>
    <cellStyle name="Normal 14 2 3 2 2 3" xfId="5247" xr:uid="{00000000-0005-0000-0000-0000691D0000}"/>
    <cellStyle name="Normal 14 2 3 2 2 3 2" xfId="12405" xr:uid="{00000000-0005-0000-0000-00006A1D0000}"/>
    <cellStyle name="Normal 14 2 3 2 2 3 2 2" xfId="26697" xr:uid="{00000000-0005-0000-0000-00006B1D0000}"/>
    <cellStyle name="Normal 14 2 3 2 2 3 2 2 2" xfId="55279" xr:uid="{00000000-0005-0000-0000-00006C1D0000}"/>
    <cellStyle name="Normal 14 2 3 2 2 3 2 3" xfId="40990" xr:uid="{00000000-0005-0000-0000-00006D1D0000}"/>
    <cellStyle name="Normal 14 2 3 2 2 3 3" xfId="19553" xr:uid="{00000000-0005-0000-0000-00006E1D0000}"/>
    <cellStyle name="Normal 14 2 3 2 2 3 3 2" xfId="48135" xr:uid="{00000000-0005-0000-0000-00006F1D0000}"/>
    <cellStyle name="Normal 14 2 3 2 2 3 4" xfId="33846" xr:uid="{00000000-0005-0000-0000-0000701D0000}"/>
    <cellStyle name="Normal 14 2 3 2 2 4" xfId="8834" xr:uid="{00000000-0005-0000-0000-0000711D0000}"/>
    <cellStyle name="Normal 14 2 3 2 2 4 2" xfId="23126" xr:uid="{00000000-0005-0000-0000-0000721D0000}"/>
    <cellStyle name="Normal 14 2 3 2 2 4 2 2" xfId="51708" xr:uid="{00000000-0005-0000-0000-0000731D0000}"/>
    <cellStyle name="Normal 14 2 3 2 2 4 3" xfId="37419" xr:uid="{00000000-0005-0000-0000-0000741D0000}"/>
    <cellStyle name="Normal 14 2 3 2 2 5" xfId="15982" xr:uid="{00000000-0005-0000-0000-0000751D0000}"/>
    <cellStyle name="Normal 14 2 3 2 2 5 2" xfId="44564" xr:uid="{00000000-0005-0000-0000-0000761D0000}"/>
    <cellStyle name="Normal 14 2 3 2 2 6" xfId="30275" xr:uid="{00000000-0005-0000-0000-0000771D0000}"/>
    <cellStyle name="Normal 14 2 3 2 3" xfId="2070" xr:uid="{00000000-0005-0000-0000-0000781D0000}"/>
    <cellStyle name="Normal 14 2 3 2 3 2" xfId="5644" xr:uid="{00000000-0005-0000-0000-0000791D0000}"/>
    <cellStyle name="Normal 14 2 3 2 3 2 2" xfId="12802" xr:uid="{00000000-0005-0000-0000-00007A1D0000}"/>
    <cellStyle name="Normal 14 2 3 2 3 2 2 2" xfId="27094" xr:uid="{00000000-0005-0000-0000-00007B1D0000}"/>
    <cellStyle name="Normal 14 2 3 2 3 2 2 2 2" xfId="55676" xr:uid="{00000000-0005-0000-0000-00007C1D0000}"/>
    <cellStyle name="Normal 14 2 3 2 3 2 2 3" xfId="41387" xr:uid="{00000000-0005-0000-0000-00007D1D0000}"/>
    <cellStyle name="Normal 14 2 3 2 3 2 3" xfId="19950" xr:uid="{00000000-0005-0000-0000-00007E1D0000}"/>
    <cellStyle name="Normal 14 2 3 2 3 2 3 2" xfId="48532" xr:uid="{00000000-0005-0000-0000-00007F1D0000}"/>
    <cellStyle name="Normal 14 2 3 2 3 2 4" xfId="34243" xr:uid="{00000000-0005-0000-0000-0000801D0000}"/>
    <cellStyle name="Normal 14 2 3 2 3 3" xfId="9231" xr:uid="{00000000-0005-0000-0000-0000811D0000}"/>
    <cellStyle name="Normal 14 2 3 2 3 3 2" xfId="23523" xr:uid="{00000000-0005-0000-0000-0000821D0000}"/>
    <cellStyle name="Normal 14 2 3 2 3 3 2 2" xfId="52105" xr:uid="{00000000-0005-0000-0000-0000831D0000}"/>
    <cellStyle name="Normal 14 2 3 2 3 3 3" xfId="37816" xr:uid="{00000000-0005-0000-0000-0000841D0000}"/>
    <cellStyle name="Normal 14 2 3 2 3 4" xfId="16379" xr:uid="{00000000-0005-0000-0000-0000851D0000}"/>
    <cellStyle name="Normal 14 2 3 2 3 4 2" xfId="44961" xr:uid="{00000000-0005-0000-0000-0000861D0000}"/>
    <cellStyle name="Normal 14 2 3 2 3 5" xfId="30672" xr:uid="{00000000-0005-0000-0000-0000871D0000}"/>
    <cellStyle name="Normal 14 2 3 2 4" xfId="4354" xr:uid="{00000000-0005-0000-0000-0000881D0000}"/>
    <cellStyle name="Normal 14 2 3 2 4 2" xfId="11512" xr:uid="{00000000-0005-0000-0000-0000891D0000}"/>
    <cellStyle name="Normal 14 2 3 2 4 2 2" xfId="25804" xr:uid="{00000000-0005-0000-0000-00008A1D0000}"/>
    <cellStyle name="Normal 14 2 3 2 4 2 2 2" xfId="54386" xr:uid="{00000000-0005-0000-0000-00008B1D0000}"/>
    <cellStyle name="Normal 14 2 3 2 4 2 3" xfId="40097" xr:uid="{00000000-0005-0000-0000-00008C1D0000}"/>
    <cellStyle name="Normal 14 2 3 2 4 3" xfId="18660" xr:uid="{00000000-0005-0000-0000-00008D1D0000}"/>
    <cellStyle name="Normal 14 2 3 2 4 3 2" xfId="47242" xr:uid="{00000000-0005-0000-0000-00008E1D0000}"/>
    <cellStyle name="Normal 14 2 3 2 4 4" xfId="32953" xr:uid="{00000000-0005-0000-0000-00008F1D0000}"/>
    <cellStyle name="Normal 14 2 3 2 5" xfId="7941" xr:uid="{00000000-0005-0000-0000-0000901D0000}"/>
    <cellStyle name="Normal 14 2 3 2 5 2" xfId="22233" xr:uid="{00000000-0005-0000-0000-0000911D0000}"/>
    <cellStyle name="Normal 14 2 3 2 5 2 2" xfId="50815" xr:uid="{00000000-0005-0000-0000-0000921D0000}"/>
    <cellStyle name="Normal 14 2 3 2 5 3" xfId="36526" xr:uid="{00000000-0005-0000-0000-0000931D0000}"/>
    <cellStyle name="Normal 14 2 3 2 6" xfId="15089" xr:uid="{00000000-0005-0000-0000-0000941D0000}"/>
    <cellStyle name="Normal 14 2 3 2 6 2" xfId="43671" xr:uid="{00000000-0005-0000-0000-0000951D0000}"/>
    <cellStyle name="Normal 14 2 3 2 7" xfId="29382" xr:uid="{00000000-0005-0000-0000-0000961D0000}"/>
    <cellStyle name="Normal 14 2 3 3" xfId="1220" xr:uid="{00000000-0005-0000-0000-0000971D0000}"/>
    <cellStyle name="Normal 14 2 3 3 2" xfId="2072" xr:uid="{00000000-0005-0000-0000-0000981D0000}"/>
    <cellStyle name="Normal 14 2 3 3 2 2" xfId="5646" xr:uid="{00000000-0005-0000-0000-0000991D0000}"/>
    <cellStyle name="Normal 14 2 3 3 2 2 2" xfId="12804" xr:uid="{00000000-0005-0000-0000-00009A1D0000}"/>
    <cellStyle name="Normal 14 2 3 3 2 2 2 2" xfId="27096" xr:uid="{00000000-0005-0000-0000-00009B1D0000}"/>
    <cellStyle name="Normal 14 2 3 3 2 2 2 2 2" xfId="55678" xr:uid="{00000000-0005-0000-0000-00009C1D0000}"/>
    <cellStyle name="Normal 14 2 3 3 2 2 2 3" xfId="41389" xr:uid="{00000000-0005-0000-0000-00009D1D0000}"/>
    <cellStyle name="Normal 14 2 3 3 2 2 3" xfId="19952" xr:uid="{00000000-0005-0000-0000-00009E1D0000}"/>
    <cellStyle name="Normal 14 2 3 3 2 2 3 2" xfId="48534" xr:uid="{00000000-0005-0000-0000-00009F1D0000}"/>
    <cellStyle name="Normal 14 2 3 3 2 2 4" xfId="34245" xr:uid="{00000000-0005-0000-0000-0000A01D0000}"/>
    <cellStyle name="Normal 14 2 3 3 2 3" xfId="9233" xr:uid="{00000000-0005-0000-0000-0000A11D0000}"/>
    <cellStyle name="Normal 14 2 3 3 2 3 2" xfId="23525" xr:uid="{00000000-0005-0000-0000-0000A21D0000}"/>
    <cellStyle name="Normal 14 2 3 3 2 3 2 2" xfId="52107" xr:uid="{00000000-0005-0000-0000-0000A31D0000}"/>
    <cellStyle name="Normal 14 2 3 3 2 3 3" xfId="37818" xr:uid="{00000000-0005-0000-0000-0000A41D0000}"/>
    <cellStyle name="Normal 14 2 3 3 2 4" xfId="16381" xr:uid="{00000000-0005-0000-0000-0000A51D0000}"/>
    <cellStyle name="Normal 14 2 3 3 2 4 2" xfId="44963" xr:uid="{00000000-0005-0000-0000-0000A61D0000}"/>
    <cellStyle name="Normal 14 2 3 3 2 5" xfId="30674" xr:uid="{00000000-0005-0000-0000-0000A71D0000}"/>
    <cellStyle name="Normal 14 2 3 3 3" xfId="4801" xr:uid="{00000000-0005-0000-0000-0000A81D0000}"/>
    <cellStyle name="Normal 14 2 3 3 3 2" xfId="11959" xr:uid="{00000000-0005-0000-0000-0000A91D0000}"/>
    <cellStyle name="Normal 14 2 3 3 3 2 2" xfId="26251" xr:uid="{00000000-0005-0000-0000-0000AA1D0000}"/>
    <cellStyle name="Normal 14 2 3 3 3 2 2 2" xfId="54833" xr:uid="{00000000-0005-0000-0000-0000AB1D0000}"/>
    <cellStyle name="Normal 14 2 3 3 3 2 3" xfId="40544" xr:uid="{00000000-0005-0000-0000-0000AC1D0000}"/>
    <cellStyle name="Normal 14 2 3 3 3 3" xfId="19107" xr:uid="{00000000-0005-0000-0000-0000AD1D0000}"/>
    <cellStyle name="Normal 14 2 3 3 3 3 2" xfId="47689" xr:uid="{00000000-0005-0000-0000-0000AE1D0000}"/>
    <cellStyle name="Normal 14 2 3 3 3 4" xfId="33400" xr:uid="{00000000-0005-0000-0000-0000AF1D0000}"/>
    <cellStyle name="Normal 14 2 3 3 4" xfId="8388" xr:uid="{00000000-0005-0000-0000-0000B01D0000}"/>
    <cellStyle name="Normal 14 2 3 3 4 2" xfId="22680" xr:uid="{00000000-0005-0000-0000-0000B11D0000}"/>
    <cellStyle name="Normal 14 2 3 3 4 2 2" xfId="51262" xr:uid="{00000000-0005-0000-0000-0000B21D0000}"/>
    <cellStyle name="Normal 14 2 3 3 4 3" xfId="36973" xr:uid="{00000000-0005-0000-0000-0000B31D0000}"/>
    <cellStyle name="Normal 14 2 3 3 5" xfId="15536" xr:uid="{00000000-0005-0000-0000-0000B41D0000}"/>
    <cellStyle name="Normal 14 2 3 3 5 2" xfId="44118" xr:uid="{00000000-0005-0000-0000-0000B51D0000}"/>
    <cellStyle name="Normal 14 2 3 3 6" xfId="29829" xr:uid="{00000000-0005-0000-0000-0000B61D0000}"/>
    <cellStyle name="Normal 14 2 3 4" xfId="2069" xr:uid="{00000000-0005-0000-0000-0000B71D0000}"/>
    <cellStyle name="Normal 14 2 3 4 2" xfId="5643" xr:uid="{00000000-0005-0000-0000-0000B81D0000}"/>
    <cellStyle name="Normal 14 2 3 4 2 2" xfId="12801" xr:uid="{00000000-0005-0000-0000-0000B91D0000}"/>
    <cellStyle name="Normal 14 2 3 4 2 2 2" xfId="27093" xr:uid="{00000000-0005-0000-0000-0000BA1D0000}"/>
    <cellStyle name="Normal 14 2 3 4 2 2 2 2" xfId="55675" xr:uid="{00000000-0005-0000-0000-0000BB1D0000}"/>
    <cellStyle name="Normal 14 2 3 4 2 2 3" xfId="41386" xr:uid="{00000000-0005-0000-0000-0000BC1D0000}"/>
    <cellStyle name="Normal 14 2 3 4 2 3" xfId="19949" xr:uid="{00000000-0005-0000-0000-0000BD1D0000}"/>
    <cellStyle name="Normal 14 2 3 4 2 3 2" xfId="48531" xr:uid="{00000000-0005-0000-0000-0000BE1D0000}"/>
    <cellStyle name="Normal 14 2 3 4 2 4" xfId="34242" xr:uid="{00000000-0005-0000-0000-0000BF1D0000}"/>
    <cellStyle name="Normal 14 2 3 4 3" xfId="9230" xr:uid="{00000000-0005-0000-0000-0000C01D0000}"/>
    <cellStyle name="Normal 14 2 3 4 3 2" xfId="23522" xr:uid="{00000000-0005-0000-0000-0000C11D0000}"/>
    <cellStyle name="Normal 14 2 3 4 3 2 2" xfId="52104" xr:uid="{00000000-0005-0000-0000-0000C21D0000}"/>
    <cellStyle name="Normal 14 2 3 4 3 3" xfId="37815" xr:uid="{00000000-0005-0000-0000-0000C31D0000}"/>
    <cellStyle name="Normal 14 2 3 4 4" xfId="16378" xr:uid="{00000000-0005-0000-0000-0000C41D0000}"/>
    <cellStyle name="Normal 14 2 3 4 4 2" xfId="44960" xr:uid="{00000000-0005-0000-0000-0000C51D0000}"/>
    <cellStyle name="Normal 14 2 3 4 5" xfId="30671" xr:uid="{00000000-0005-0000-0000-0000C61D0000}"/>
    <cellStyle name="Normal 14 2 3 5" xfId="3907" xr:uid="{00000000-0005-0000-0000-0000C71D0000}"/>
    <cellStyle name="Normal 14 2 3 5 2" xfId="11066" xr:uid="{00000000-0005-0000-0000-0000C81D0000}"/>
    <cellStyle name="Normal 14 2 3 5 2 2" xfId="25358" xr:uid="{00000000-0005-0000-0000-0000C91D0000}"/>
    <cellStyle name="Normal 14 2 3 5 2 2 2" xfId="53940" xr:uid="{00000000-0005-0000-0000-0000CA1D0000}"/>
    <cellStyle name="Normal 14 2 3 5 2 3" xfId="39651" xr:uid="{00000000-0005-0000-0000-0000CB1D0000}"/>
    <cellStyle name="Normal 14 2 3 5 3" xfId="18214" xr:uid="{00000000-0005-0000-0000-0000CC1D0000}"/>
    <cellStyle name="Normal 14 2 3 5 3 2" xfId="46796" xr:uid="{00000000-0005-0000-0000-0000CD1D0000}"/>
    <cellStyle name="Normal 14 2 3 5 4" xfId="32507" xr:uid="{00000000-0005-0000-0000-0000CE1D0000}"/>
    <cellStyle name="Normal 14 2 3 6" xfId="7495" xr:uid="{00000000-0005-0000-0000-0000CF1D0000}"/>
    <cellStyle name="Normal 14 2 3 6 2" xfId="21787" xr:uid="{00000000-0005-0000-0000-0000D01D0000}"/>
    <cellStyle name="Normal 14 2 3 6 2 2" xfId="50369" xr:uid="{00000000-0005-0000-0000-0000D11D0000}"/>
    <cellStyle name="Normal 14 2 3 6 3" xfId="36080" xr:uid="{00000000-0005-0000-0000-0000D21D0000}"/>
    <cellStyle name="Normal 14 2 3 7" xfId="14642" xr:uid="{00000000-0005-0000-0000-0000D31D0000}"/>
    <cellStyle name="Normal 14 2 3 7 2" xfId="43225" xr:uid="{00000000-0005-0000-0000-0000D41D0000}"/>
    <cellStyle name="Normal 14 2 3 8" xfId="28935" xr:uid="{00000000-0005-0000-0000-0000D51D0000}"/>
    <cellStyle name="Normal 14 2 4" xfId="547" xr:uid="{00000000-0005-0000-0000-0000D61D0000}"/>
    <cellStyle name="Normal 14 2 4 2" xfId="1444" xr:uid="{00000000-0005-0000-0000-0000D71D0000}"/>
    <cellStyle name="Normal 14 2 4 2 2" xfId="2074" xr:uid="{00000000-0005-0000-0000-0000D81D0000}"/>
    <cellStyle name="Normal 14 2 4 2 2 2" xfId="5648" xr:uid="{00000000-0005-0000-0000-0000D91D0000}"/>
    <cellStyle name="Normal 14 2 4 2 2 2 2" xfId="12806" xr:uid="{00000000-0005-0000-0000-0000DA1D0000}"/>
    <cellStyle name="Normal 14 2 4 2 2 2 2 2" xfId="27098" xr:uid="{00000000-0005-0000-0000-0000DB1D0000}"/>
    <cellStyle name="Normal 14 2 4 2 2 2 2 2 2" xfId="55680" xr:uid="{00000000-0005-0000-0000-0000DC1D0000}"/>
    <cellStyle name="Normal 14 2 4 2 2 2 2 3" xfId="41391" xr:uid="{00000000-0005-0000-0000-0000DD1D0000}"/>
    <cellStyle name="Normal 14 2 4 2 2 2 3" xfId="19954" xr:uid="{00000000-0005-0000-0000-0000DE1D0000}"/>
    <cellStyle name="Normal 14 2 4 2 2 2 3 2" xfId="48536" xr:uid="{00000000-0005-0000-0000-0000DF1D0000}"/>
    <cellStyle name="Normal 14 2 4 2 2 2 4" xfId="34247" xr:uid="{00000000-0005-0000-0000-0000E01D0000}"/>
    <cellStyle name="Normal 14 2 4 2 2 3" xfId="9235" xr:uid="{00000000-0005-0000-0000-0000E11D0000}"/>
    <cellStyle name="Normal 14 2 4 2 2 3 2" xfId="23527" xr:uid="{00000000-0005-0000-0000-0000E21D0000}"/>
    <cellStyle name="Normal 14 2 4 2 2 3 2 2" xfId="52109" xr:uid="{00000000-0005-0000-0000-0000E31D0000}"/>
    <cellStyle name="Normal 14 2 4 2 2 3 3" xfId="37820" xr:uid="{00000000-0005-0000-0000-0000E41D0000}"/>
    <cellStyle name="Normal 14 2 4 2 2 4" xfId="16383" xr:uid="{00000000-0005-0000-0000-0000E51D0000}"/>
    <cellStyle name="Normal 14 2 4 2 2 4 2" xfId="44965" xr:uid="{00000000-0005-0000-0000-0000E61D0000}"/>
    <cellStyle name="Normal 14 2 4 2 2 5" xfId="30676" xr:uid="{00000000-0005-0000-0000-0000E71D0000}"/>
    <cellStyle name="Normal 14 2 4 2 3" xfId="5024" xr:uid="{00000000-0005-0000-0000-0000E81D0000}"/>
    <cellStyle name="Normal 14 2 4 2 3 2" xfId="12182" xr:uid="{00000000-0005-0000-0000-0000E91D0000}"/>
    <cellStyle name="Normal 14 2 4 2 3 2 2" xfId="26474" xr:uid="{00000000-0005-0000-0000-0000EA1D0000}"/>
    <cellStyle name="Normal 14 2 4 2 3 2 2 2" xfId="55056" xr:uid="{00000000-0005-0000-0000-0000EB1D0000}"/>
    <cellStyle name="Normal 14 2 4 2 3 2 3" xfId="40767" xr:uid="{00000000-0005-0000-0000-0000EC1D0000}"/>
    <cellStyle name="Normal 14 2 4 2 3 3" xfId="19330" xr:uid="{00000000-0005-0000-0000-0000ED1D0000}"/>
    <cellStyle name="Normal 14 2 4 2 3 3 2" xfId="47912" xr:uid="{00000000-0005-0000-0000-0000EE1D0000}"/>
    <cellStyle name="Normal 14 2 4 2 3 4" xfId="33623" xr:uid="{00000000-0005-0000-0000-0000EF1D0000}"/>
    <cellStyle name="Normal 14 2 4 2 4" xfId="8611" xr:uid="{00000000-0005-0000-0000-0000F01D0000}"/>
    <cellStyle name="Normal 14 2 4 2 4 2" xfId="22903" xr:uid="{00000000-0005-0000-0000-0000F11D0000}"/>
    <cellStyle name="Normal 14 2 4 2 4 2 2" xfId="51485" xr:uid="{00000000-0005-0000-0000-0000F21D0000}"/>
    <cellStyle name="Normal 14 2 4 2 4 3" xfId="37196" xr:uid="{00000000-0005-0000-0000-0000F31D0000}"/>
    <cellStyle name="Normal 14 2 4 2 5" xfId="15759" xr:uid="{00000000-0005-0000-0000-0000F41D0000}"/>
    <cellStyle name="Normal 14 2 4 2 5 2" xfId="44341" xr:uid="{00000000-0005-0000-0000-0000F51D0000}"/>
    <cellStyle name="Normal 14 2 4 2 6" xfId="30052" xr:uid="{00000000-0005-0000-0000-0000F61D0000}"/>
    <cellStyle name="Normal 14 2 4 3" xfId="2073" xr:uid="{00000000-0005-0000-0000-0000F71D0000}"/>
    <cellStyle name="Normal 14 2 4 3 2" xfId="5647" xr:uid="{00000000-0005-0000-0000-0000F81D0000}"/>
    <cellStyle name="Normal 14 2 4 3 2 2" xfId="12805" xr:uid="{00000000-0005-0000-0000-0000F91D0000}"/>
    <cellStyle name="Normal 14 2 4 3 2 2 2" xfId="27097" xr:uid="{00000000-0005-0000-0000-0000FA1D0000}"/>
    <cellStyle name="Normal 14 2 4 3 2 2 2 2" xfId="55679" xr:uid="{00000000-0005-0000-0000-0000FB1D0000}"/>
    <cellStyle name="Normal 14 2 4 3 2 2 3" xfId="41390" xr:uid="{00000000-0005-0000-0000-0000FC1D0000}"/>
    <cellStyle name="Normal 14 2 4 3 2 3" xfId="19953" xr:uid="{00000000-0005-0000-0000-0000FD1D0000}"/>
    <cellStyle name="Normal 14 2 4 3 2 3 2" xfId="48535" xr:uid="{00000000-0005-0000-0000-0000FE1D0000}"/>
    <cellStyle name="Normal 14 2 4 3 2 4" xfId="34246" xr:uid="{00000000-0005-0000-0000-0000FF1D0000}"/>
    <cellStyle name="Normal 14 2 4 3 3" xfId="9234" xr:uid="{00000000-0005-0000-0000-0000001E0000}"/>
    <cellStyle name="Normal 14 2 4 3 3 2" xfId="23526" xr:uid="{00000000-0005-0000-0000-0000011E0000}"/>
    <cellStyle name="Normal 14 2 4 3 3 2 2" xfId="52108" xr:uid="{00000000-0005-0000-0000-0000021E0000}"/>
    <cellStyle name="Normal 14 2 4 3 3 3" xfId="37819" xr:uid="{00000000-0005-0000-0000-0000031E0000}"/>
    <cellStyle name="Normal 14 2 4 3 4" xfId="16382" xr:uid="{00000000-0005-0000-0000-0000041E0000}"/>
    <cellStyle name="Normal 14 2 4 3 4 2" xfId="44964" xr:uid="{00000000-0005-0000-0000-0000051E0000}"/>
    <cellStyle name="Normal 14 2 4 3 5" xfId="30675" xr:uid="{00000000-0005-0000-0000-0000061E0000}"/>
    <cellStyle name="Normal 14 2 4 4" xfId="4131" xr:uid="{00000000-0005-0000-0000-0000071E0000}"/>
    <cellStyle name="Normal 14 2 4 4 2" xfId="11289" xr:uid="{00000000-0005-0000-0000-0000081E0000}"/>
    <cellStyle name="Normal 14 2 4 4 2 2" xfId="25581" xr:uid="{00000000-0005-0000-0000-0000091E0000}"/>
    <cellStyle name="Normal 14 2 4 4 2 2 2" xfId="54163" xr:uid="{00000000-0005-0000-0000-00000A1E0000}"/>
    <cellStyle name="Normal 14 2 4 4 2 3" xfId="39874" xr:uid="{00000000-0005-0000-0000-00000B1E0000}"/>
    <cellStyle name="Normal 14 2 4 4 3" xfId="18437" xr:uid="{00000000-0005-0000-0000-00000C1E0000}"/>
    <cellStyle name="Normal 14 2 4 4 3 2" xfId="47019" xr:uid="{00000000-0005-0000-0000-00000D1E0000}"/>
    <cellStyle name="Normal 14 2 4 4 4" xfId="32730" xr:uid="{00000000-0005-0000-0000-00000E1E0000}"/>
    <cellStyle name="Normal 14 2 4 5" xfId="7718" xr:uid="{00000000-0005-0000-0000-00000F1E0000}"/>
    <cellStyle name="Normal 14 2 4 5 2" xfId="22010" xr:uid="{00000000-0005-0000-0000-0000101E0000}"/>
    <cellStyle name="Normal 14 2 4 5 2 2" xfId="50592" xr:uid="{00000000-0005-0000-0000-0000111E0000}"/>
    <cellStyle name="Normal 14 2 4 5 3" xfId="36303" xr:uid="{00000000-0005-0000-0000-0000121E0000}"/>
    <cellStyle name="Normal 14 2 4 6" xfId="14866" xr:uid="{00000000-0005-0000-0000-0000131E0000}"/>
    <cellStyle name="Normal 14 2 4 6 2" xfId="43448" xr:uid="{00000000-0005-0000-0000-0000141E0000}"/>
    <cellStyle name="Normal 14 2 4 7" xfId="29159" xr:uid="{00000000-0005-0000-0000-0000151E0000}"/>
    <cellStyle name="Normal 14 2 5" xfId="996" xr:uid="{00000000-0005-0000-0000-0000161E0000}"/>
    <cellStyle name="Normal 14 2 5 2" xfId="2075" xr:uid="{00000000-0005-0000-0000-0000171E0000}"/>
    <cellStyle name="Normal 14 2 5 2 2" xfId="5649" xr:uid="{00000000-0005-0000-0000-0000181E0000}"/>
    <cellStyle name="Normal 14 2 5 2 2 2" xfId="12807" xr:uid="{00000000-0005-0000-0000-0000191E0000}"/>
    <cellStyle name="Normal 14 2 5 2 2 2 2" xfId="27099" xr:uid="{00000000-0005-0000-0000-00001A1E0000}"/>
    <cellStyle name="Normal 14 2 5 2 2 2 2 2" xfId="55681" xr:uid="{00000000-0005-0000-0000-00001B1E0000}"/>
    <cellStyle name="Normal 14 2 5 2 2 2 3" xfId="41392" xr:uid="{00000000-0005-0000-0000-00001C1E0000}"/>
    <cellStyle name="Normal 14 2 5 2 2 3" xfId="19955" xr:uid="{00000000-0005-0000-0000-00001D1E0000}"/>
    <cellStyle name="Normal 14 2 5 2 2 3 2" xfId="48537" xr:uid="{00000000-0005-0000-0000-00001E1E0000}"/>
    <cellStyle name="Normal 14 2 5 2 2 4" xfId="34248" xr:uid="{00000000-0005-0000-0000-00001F1E0000}"/>
    <cellStyle name="Normal 14 2 5 2 3" xfId="9236" xr:uid="{00000000-0005-0000-0000-0000201E0000}"/>
    <cellStyle name="Normal 14 2 5 2 3 2" xfId="23528" xr:uid="{00000000-0005-0000-0000-0000211E0000}"/>
    <cellStyle name="Normal 14 2 5 2 3 2 2" xfId="52110" xr:uid="{00000000-0005-0000-0000-0000221E0000}"/>
    <cellStyle name="Normal 14 2 5 2 3 3" xfId="37821" xr:uid="{00000000-0005-0000-0000-0000231E0000}"/>
    <cellStyle name="Normal 14 2 5 2 4" xfId="16384" xr:uid="{00000000-0005-0000-0000-0000241E0000}"/>
    <cellStyle name="Normal 14 2 5 2 4 2" xfId="44966" xr:uid="{00000000-0005-0000-0000-0000251E0000}"/>
    <cellStyle name="Normal 14 2 5 2 5" xfId="30677" xr:uid="{00000000-0005-0000-0000-0000261E0000}"/>
    <cellStyle name="Normal 14 2 5 3" xfId="4578" xr:uid="{00000000-0005-0000-0000-0000271E0000}"/>
    <cellStyle name="Normal 14 2 5 3 2" xfId="11736" xr:uid="{00000000-0005-0000-0000-0000281E0000}"/>
    <cellStyle name="Normal 14 2 5 3 2 2" xfId="26028" xr:uid="{00000000-0005-0000-0000-0000291E0000}"/>
    <cellStyle name="Normal 14 2 5 3 2 2 2" xfId="54610" xr:uid="{00000000-0005-0000-0000-00002A1E0000}"/>
    <cellStyle name="Normal 14 2 5 3 2 3" xfId="40321" xr:uid="{00000000-0005-0000-0000-00002B1E0000}"/>
    <cellStyle name="Normal 14 2 5 3 3" xfId="18884" xr:uid="{00000000-0005-0000-0000-00002C1E0000}"/>
    <cellStyle name="Normal 14 2 5 3 3 2" xfId="47466" xr:uid="{00000000-0005-0000-0000-00002D1E0000}"/>
    <cellStyle name="Normal 14 2 5 3 4" xfId="33177" xr:uid="{00000000-0005-0000-0000-00002E1E0000}"/>
    <cellStyle name="Normal 14 2 5 4" xfId="8165" xr:uid="{00000000-0005-0000-0000-00002F1E0000}"/>
    <cellStyle name="Normal 14 2 5 4 2" xfId="22457" xr:uid="{00000000-0005-0000-0000-0000301E0000}"/>
    <cellStyle name="Normal 14 2 5 4 2 2" xfId="51039" xr:uid="{00000000-0005-0000-0000-0000311E0000}"/>
    <cellStyle name="Normal 14 2 5 4 3" xfId="36750" xr:uid="{00000000-0005-0000-0000-0000321E0000}"/>
    <cellStyle name="Normal 14 2 5 5" xfId="15313" xr:uid="{00000000-0005-0000-0000-0000331E0000}"/>
    <cellStyle name="Normal 14 2 5 5 2" xfId="43895" xr:uid="{00000000-0005-0000-0000-0000341E0000}"/>
    <cellStyle name="Normal 14 2 5 6" xfId="29606" xr:uid="{00000000-0005-0000-0000-0000351E0000}"/>
    <cellStyle name="Normal 14 2 6" xfId="2060" xr:uid="{00000000-0005-0000-0000-0000361E0000}"/>
    <cellStyle name="Normal 14 2 6 2" xfId="5634" xr:uid="{00000000-0005-0000-0000-0000371E0000}"/>
    <cellStyle name="Normal 14 2 6 2 2" xfId="12792" xr:uid="{00000000-0005-0000-0000-0000381E0000}"/>
    <cellStyle name="Normal 14 2 6 2 2 2" xfId="27084" xr:uid="{00000000-0005-0000-0000-0000391E0000}"/>
    <cellStyle name="Normal 14 2 6 2 2 2 2" xfId="55666" xr:uid="{00000000-0005-0000-0000-00003A1E0000}"/>
    <cellStyle name="Normal 14 2 6 2 2 3" xfId="41377" xr:uid="{00000000-0005-0000-0000-00003B1E0000}"/>
    <cellStyle name="Normal 14 2 6 2 3" xfId="19940" xr:uid="{00000000-0005-0000-0000-00003C1E0000}"/>
    <cellStyle name="Normal 14 2 6 2 3 2" xfId="48522" xr:uid="{00000000-0005-0000-0000-00003D1E0000}"/>
    <cellStyle name="Normal 14 2 6 2 4" xfId="34233" xr:uid="{00000000-0005-0000-0000-00003E1E0000}"/>
    <cellStyle name="Normal 14 2 6 3" xfId="9221" xr:uid="{00000000-0005-0000-0000-00003F1E0000}"/>
    <cellStyle name="Normal 14 2 6 3 2" xfId="23513" xr:uid="{00000000-0005-0000-0000-0000401E0000}"/>
    <cellStyle name="Normal 14 2 6 3 2 2" xfId="52095" xr:uid="{00000000-0005-0000-0000-0000411E0000}"/>
    <cellStyle name="Normal 14 2 6 3 3" xfId="37806" xr:uid="{00000000-0005-0000-0000-0000421E0000}"/>
    <cellStyle name="Normal 14 2 6 4" xfId="16369" xr:uid="{00000000-0005-0000-0000-0000431E0000}"/>
    <cellStyle name="Normal 14 2 6 4 2" xfId="44951" xr:uid="{00000000-0005-0000-0000-0000441E0000}"/>
    <cellStyle name="Normal 14 2 6 5" xfId="30662" xr:uid="{00000000-0005-0000-0000-0000451E0000}"/>
    <cellStyle name="Normal 14 2 7" xfId="3683" xr:uid="{00000000-0005-0000-0000-0000461E0000}"/>
    <cellStyle name="Normal 14 2 7 2" xfId="10843" xr:uid="{00000000-0005-0000-0000-0000471E0000}"/>
    <cellStyle name="Normal 14 2 7 2 2" xfId="25135" xr:uid="{00000000-0005-0000-0000-0000481E0000}"/>
    <cellStyle name="Normal 14 2 7 2 2 2" xfId="53717" xr:uid="{00000000-0005-0000-0000-0000491E0000}"/>
    <cellStyle name="Normal 14 2 7 2 3" xfId="39428" xr:uid="{00000000-0005-0000-0000-00004A1E0000}"/>
    <cellStyle name="Normal 14 2 7 3" xfId="17991" xr:uid="{00000000-0005-0000-0000-00004B1E0000}"/>
    <cellStyle name="Normal 14 2 7 3 2" xfId="46573" xr:uid="{00000000-0005-0000-0000-00004C1E0000}"/>
    <cellStyle name="Normal 14 2 7 4" xfId="32284" xr:uid="{00000000-0005-0000-0000-00004D1E0000}"/>
    <cellStyle name="Normal 14 2 8" xfId="7198" xr:uid="{00000000-0005-0000-0000-00004E1E0000}"/>
    <cellStyle name="Normal 14 2 9" xfId="7272" xr:uid="{00000000-0005-0000-0000-00004F1E0000}"/>
    <cellStyle name="Normal 14 2 9 2" xfId="21564" xr:uid="{00000000-0005-0000-0000-0000501E0000}"/>
    <cellStyle name="Normal 14 2 9 2 2" xfId="50146" xr:uid="{00000000-0005-0000-0000-0000511E0000}"/>
    <cellStyle name="Normal 14 2 9 3" xfId="35857" xr:uid="{00000000-0005-0000-0000-0000521E0000}"/>
    <cellStyle name="Normal 14 3" xfId="195" xr:uid="{00000000-0005-0000-0000-0000531E0000}"/>
    <cellStyle name="Normal 14 3 2" xfId="421" xr:uid="{00000000-0005-0000-0000-0000541E0000}"/>
    <cellStyle name="Normal 14 3 2 2" xfId="871" xr:uid="{00000000-0005-0000-0000-0000551E0000}"/>
    <cellStyle name="Normal 14 3 2 2 2" xfId="1768" xr:uid="{00000000-0005-0000-0000-0000561E0000}"/>
    <cellStyle name="Normal 14 3 2 2 2 2" xfId="2079" xr:uid="{00000000-0005-0000-0000-0000571E0000}"/>
    <cellStyle name="Normal 14 3 2 2 2 2 2" xfId="5653" xr:uid="{00000000-0005-0000-0000-0000581E0000}"/>
    <cellStyle name="Normal 14 3 2 2 2 2 2 2" xfId="12811" xr:uid="{00000000-0005-0000-0000-0000591E0000}"/>
    <cellStyle name="Normal 14 3 2 2 2 2 2 2 2" xfId="27103" xr:uid="{00000000-0005-0000-0000-00005A1E0000}"/>
    <cellStyle name="Normal 14 3 2 2 2 2 2 2 2 2" xfId="55685" xr:uid="{00000000-0005-0000-0000-00005B1E0000}"/>
    <cellStyle name="Normal 14 3 2 2 2 2 2 2 3" xfId="41396" xr:uid="{00000000-0005-0000-0000-00005C1E0000}"/>
    <cellStyle name="Normal 14 3 2 2 2 2 2 3" xfId="19959" xr:uid="{00000000-0005-0000-0000-00005D1E0000}"/>
    <cellStyle name="Normal 14 3 2 2 2 2 2 3 2" xfId="48541" xr:uid="{00000000-0005-0000-0000-00005E1E0000}"/>
    <cellStyle name="Normal 14 3 2 2 2 2 2 4" xfId="34252" xr:uid="{00000000-0005-0000-0000-00005F1E0000}"/>
    <cellStyle name="Normal 14 3 2 2 2 2 3" xfId="9240" xr:uid="{00000000-0005-0000-0000-0000601E0000}"/>
    <cellStyle name="Normal 14 3 2 2 2 2 3 2" xfId="23532" xr:uid="{00000000-0005-0000-0000-0000611E0000}"/>
    <cellStyle name="Normal 14 3 2 2 2 2 3 2 2" xfId="52114" xr:uid="{00000000-0005-0000-0000-0000621E0000}"/>
    <cellStyle name="Normal 14 3 2 2 2 2 3 3" xfId="37825" xr:uid="{00000000-0005-0000-0000-0000631E0000}"/>
    <cellStyle name="Normal 14 3 2 2 2 2 4" xfId="16388" xr:uid="{00000000-0005-0000-0000-0000641E0000}"/>
    <cellStyle name="Normal 14 3 2 2 2 2 4 2" xfId="44970" xr:uid="{00000000-0005-0000-0000-0000651E0000}"/>
    <cellStyle name="Normal 14 3 2 2 2 2 5" xfId="30681" xr:uid="{00000000-0005-0000-0000-0000661E0000}"/>
    <cellStyle name="Normal 14 3 2 2 2 3" xfId="5348" xr:uid="{00000000-0005-0000-0000-0000671E0000}"/>
    <cellStyle name="Normal 14 3 2 2 2 3 2" xfId="12506" xr:uid="{00000000-0005-0000-0000-0000681E0000}"/>
    <cellStyle name="Normal 14 3 2 2 2 3 2 2" xfId="26798" xr:uid="{00000000-0005-0000-0000-0000691E0000}"/>
    <cellStyle name="Normal 14 3 2 2 2 3 2 2 2" xfId="55380" xr:uid="{00000000-0005-0000-0000-00006A1E0000}"/>
    <cellStyle name="Normal 14 3 2 2 2 3 2 3" xfId="41091" xr:uid="{00000000-0005-0000-0000-00006B1E0000}"/>
    <cellStyle name="Normal 14 3 2 2 2 3 3" xfId="19654" xr:uid="{00000000-0005-0000-0000-00006C1E0000}"/>
    <cellStyle name="Normal 14 3 2 2 2 3 3 2" xfId="48236" xr:uid="{00000000-0005-0000-0000-00006D1E0000}"/>
    <cellStyle name="Normal 14 3 2 2 2 3 4" xfId="33947" xr:uid="{00000000-0005-0000-0000-00006E1E0000}"/>
    <cellStyle name="Normal 14 3 2 2 2 4" xfId="8935" xr:uid="{00000000-0005-0000-0000-00006F1E0000}"/>
    <cellStyle name="Normal 14 3 2 2 2 4 2" xfId="23227" xr:uid="{00000000-0005-0000-0000-0000701E0000}"/>
    <cellStyle name="Normal 14 3 2 2 2 4 2 2" xfId="51809" xr:uid="{00000000-0005-0000-0000-0000711E0000}"/>
    <cellStyle name="Normal 14 3 2 2 2 4 3" xfId="37520" xr:uid="{00000000-0005-0000-0000-0000721E0000}"/>
    <cellStyle name="Normal 14 3 2 2 2 5" xfId="16083" xr:uid="{00000000-0005-0000-0000-0000731E0000}"/>
    <cellStyle name="Normal 14 3 2 2 2 5 2" xfId="44665" xr:uid="{00000000-0005-0000-0000-0000741E0000}"/>
    <cellStyle name="Normal 14 3 2 2 2 6" xfId="30376" xr:uid="{00000000-0005-0000-0000-0000751E0000}"/>
    <cellStyle name="Normal 14 3 2 2 3" xfId="2078" xr:uid="{00000000-0005-0000-0000-0000761E0000}"/>
    <cellStyle name="Normal 14 3 2 2 3 2" xfId="5652" xr:uid="{00000000-0005-0000-0000-0000771E0000}"/>
    <cellStyle name="Normal 14 3 2 2 3 2 2" xfId="12810" xr:uid="{00000000-0005-0000-0000-0000781E0000}"/>
    <cellStyle name="Normal 14 3 2 2 3 2 2 2" xfId="27102" xr:uid="{00000000-0005-0000-0000-0000791E0000}"/>
    <cellStyle name="Normal 14 3 2 2 3 2 2 2 2" xfId="55684" xr:uid="{00000000-0005-0000-0000-00007A1E0000}"/>
    <cellStyle name="Normal 14 3 2 2 3 2 2 3" xfId="41395" xr:uid="{00000000-0005-0000-0000-00007B1E0000}"/>
    <cellStyle name="Normal 14 3 2 2 3 2 3" xfId="19958" xr:uid="{00000000-0005-0000-0000-00007C1E0000}"/>
    <cellStyle name="Normal 14 3 2 2 3 2 3 2" xfId="48540" xr:uid="{00000000-0005-0000-0000-00007D1E0000}"/>
    <cellStyle name="Normal 14 3 2 2 3 2 4" xfId="34251" xr:uid="{00000000-0005-0000-0000-00007E1E0000}"/>
    <cellStyle name="Normal 14 3 2 2 3 3" xfId="9239" xr:uid="{00000000-0005-0000-0000-00007F1E0000}"/>
    <cellStyle name="Normal 14 3 2 2 3 3 2" xfId="23531" xr:uid="{00000000-0005-0000-0000-0000801E0000}"/>
    <cellStyle name="Normal 14 3 2 2 3 3 2 2" xfId="52113" xr:uid="{00000000-0005-0000-0000-0000811E0000}"/>
    <cellStyle name="Normal 14 3 2 2 3 3 3" xfId="37824" xr:uid="{00000000-0005-0000-0000-0000821E0000}"/>
    <cellStyle name="Normal 14 3 2 2 3 4" xfId="16387" xr:uid="{00000000-0005-0000-0000-0000831E0000}"/>
    <cellStyle name="Normal 14 3 2 2 3 4 2" xfId="44969" xr:uid="{00000000-0005-0000-0000-0000841E0000}"/>
    <cellStyle name="Normal 14 3 2 2 3 5" xfId="30680" xr:uid="{00000000-0005-0000-0000-0000851E0000}"/>
    <cellStyle name="Normal 14 3 2 2 4" xfId="4455" xr:uid="{00000000-0005-0000-0000-0000861E0000}"/>
    <cellStyle name="Normal 14 3 2 2 4 2" xfId="11613" xr:uid="{00000000-0005-0000-0000-0000871E0000}"/>
    <cellStyle name="Normal 14 3 2 2 4 2 2" xfId="25905" xr:uid="{00000000-0005-0000-0000-0000881E0000}"/>
    <cellStyle name="Normal 14 3 2 2 4 2 2 2" xfId="54487" xr:uid="{00000000-0005-0000-0000-0000891E0000}"/>
    <cellStyle name="Normal 14 3 2 2 4 2 3" xfId="40198" xr:uid="{00000000-0005-0000-0000-00008A1E0000}"/>
    <cellStyle name="Normal 14 3 2 2 4 3" xfId="18761" xr:uid="{00000000-0005-0000-0000-00008B1E0000}"/>
    <cellStyle name="Normal 14 3 2 2 4 3 2" xfId="47343" xr:uid="{00000000-0005-0000-0000-00008C1E0000}"/>
    <cellStyle name="Normal 14 3 2 2 4 4" xfId="33054" xr:uid="{00000000-0005-0000-0000-00008D1E0000}"/>
    <cellStyle name="Normal 14 3 2 2 5" xfId="8042" xr:uid="{00000000-0005-0000-0000-00008E1E0000}"/>
    <cellStyle name="Normal 14 3 2 2 5 2" xfId="22334" xr:uid="{00000000-0005-0000-0000-00008F1E0000}"/>
    <cellStyle name="Normal 14 3 2 2 5 2 2" xfId="50916" xr:uid="{00000000-0005-0000-0000-0000901E0000}"/>
    <cellStyle name="Normal 14 3 2 2 5 3" xfId="36627" xr:uid="{00000000-0005-0000-0000-0000911E0000}"/>
    <cellStyle name="Normal 14 3 2 2 6" xfId="15190" xr:uid="{00000000-0005-0000-0000-0000921E0000}"/>
    <cellStyle name="Normal 14 3 2 2 6 2" xfId="43772" xr:uid="{00000000-0005-0000-0000-0000931E0000}"/>
    <cellStyle name="Normal 14 3 2 2 7" xfId="29483" xr:uid="{00000000-0005-0000-0000-0000941E0000}"/>
    <cellStyle name="Normal 14 3 2 3" xfId="1321" xr:uid="{00000000-0005-0000-0000-0000951E0000}"/>
    <cellStyle name="Normal 14 3 2 3 2" xfId="2080" xr:uid="{00000000-0005-0000-0000-0000961E0000}"/>
    <cellStyle name="Normal 14 3 2 3 2 2" xfId="5654" xr:uid="{00000000-0005-0000-0000-0000971E0000}"/>
    <cellStyle name="Normal 14 3 2 3 2 2 2" xfId="12812" xr:uid="{00000000-0005-0000-0000-0000981E0000}"/>
    <cellStyle name="Normal 14 3 2 3 2 2 2 2" xfId="27104" xr:uid="{00000000-0005-0000-0000-0000991E0000}"/>
    <cellStyle name="Normal 14 3 2 3 2 2 2 2 2" xfId="55686" xr:uid="{00000000-0005-0000-0000-00009A1E0000}"/>
    <cellStyle name="Normal 14 3 2 3 2 2 2 3" xfId="41397" xr:uid="{00000000-0005-0000-0000-00009B1E0000}"/>
    <cellStyle name="Normal 14 3 2 3 2 2 3" xfId="19960" xr:uid="{00000000-0005-0000-0000-00009C1E0000}"/>
    <cellStyle name="Normal 14 3 2 3 2 2 3 2" xfId="48542" xr:uid="{00000000-0005-0000-0000-00009D1E0000}"/>
    <cellStyle name="Normal 14 3 2 3 2 2 4" xfId="34253" xr:uid="{00000000-0005-0000-0000-00009E1E0000}"/>
    <cellStyle name="Normal 14 3 2 3 2 3" xfId="9241" xr:uid="{00000000-0005-0000-0000-00009F1E0000}"/>
    <cellStyle name="Normal 14 3 2 3 2 3 2" xfId="23533" xr:uid="{00000000-0005-0000-0000-0000A01E0000}"/>
    <cellStyle name="Normal 14 3 2 3 2 3 2 2" xfId="52115" xr:uid="{00000000-0005-0000-0000-0000A11E0000}"/>
    <cellStyle name="Normal 14 3 2 3 2 3 3" xfId="37826" xr:uid="{00000000-0005-0000-0000-0000A21E0000}"/>
    <cellStyle name="Normal 14 3 2 3 2 4" xfId="16389" xr:uid="{00000000-0005-0000-0000-0000A31E0000}"/>
    <cellStyle name="Normal 14 3 2 3 2 4 2" xfId="44971" xr:uid="{00000000-0005-0000-0000-0000A41E0000}"/>
    <cellStyle name="Normal 14 3 2 3 2 5" xfId="30682" xr:uid="{00000000-0005-0000-0000-0000A51E0000}"/>
    <cellStyle name="Normal 14 3 2 3 3" xfId="4902" xr:uid="{00000000-0005-0000-0000-0000A61E0000}"/>
    <cellStyle name="Normal 14 3 2 3 3 2" xfId="12060" xr:uid="{00000000-0005-0000-0000-0000A71E0000}"/>
    <cellStyle name="Normal 14 3 2 3 3 2 2" xfId="26352" xr:uid="{00000000-0005-0000-0000-0000A81E0000}"/>
    <cellStyle name="Normal 14 3 2 3 3 2 2 2" xfId="54934" xr:uid="{00000000-0005-0000-0000-0000A91E0000}"/>
    <cellStyle name="Normal 14 3 2 3 3 2 3" xfId="40645" xr:uid="{00000000-0005-0000-0000-0000AA1E0000}"/>
    <cellStyle name="Normal 14 3 2 3 3 3" xfId="19208" xr:uid="{00000000-0005-0000-0000-0000AB1E0000}"/>
    <cellStyle name="Normal 14 3 2 3 3 3 2" xfId="47790" xr:uid="{00000000-0005-0000-0000-0000AC1E0000}"/>
    <cellStyle name="Normal 14 3 2 3 3 4" xfId="33501" xr:uid="{00000000-0005-0000-0000-0000AD1E0000}"/>
    <cellStyle name="Normal 14 3 2 3 4" xfId="8489" xr:uid="{00000000-0005-0000-0000-0000AE1E0000}"/>
    <cellStyle name="Normal 14 3 2 3 4 2" xfId="22781" xr:uid="{00000000-0005-0000-0000-0000AF1E0000}"/>
    <cellStyle name="Normal 14 3 2 3 4 2 2" xfId="51363" xr:uid="{00000000-0005-0000-0000-0000B01E0000}"/>
    <cellStyle name="Normal 14 3 2 3 4 3" xfId="37074" xr:uid="{00000000-0005-0000-0000-0000B11E0000}"/>
    <cellStyle name="Normal 14 3 2 3 5" xfId="15637" xr:uid="{00000000-0005-0000-0000-0000B21E0000}"/>
    <cellStyle name="Normal 14 3 2 3 5 2" xfId="44219" xr:uid="{00000000-0005-0000-0000-0000B31E0000}"/>
    <cellStyle name="Normal 14 3 2 3 6" xfId="29930" xr:uid="{00000000-0005-0000-0000-0000B41E0000}"/>
    <cellStyle name="Normal 14 3 2 4" xfId="2077" xr:uid="{00000000-0005-0000-0000-0000B51E0000}"/>
    <cellStyle name="Normal 14 3 2 4 2" xfId="5651" xr:uid="{00000000-0005-0000-0000-0000B61E0000}"/>
    <cellStyle name="Normal 14 3 2 4 2 2" xfId="12809" xr:uid="{00000000-0005-0000-0000-0000B71E0000}"/>
    <cellStyle name="Normal 14 3 2 4 2 2 2" xfId="27101" xr:uid="{00000000-0005-0000-0000-0000B81E0000}"/>
    <cellStyle name="Normal 14 3 2 4 2 2 2 2" xfId="55683" xr:uid="{00000000-0005-0000-0000-0000B91E0000}"/>
    <cellStyle name="Normal 14 3 2 4 2 2 3" xfId="41394" xr:uid="{00000000-0005-0000-0000-0000BA1E0000}"/>
    <cellStyle name="Normal 14 3 2 4 2 3" xfId="19957" xr:uid="{00000000-0005-0000-0000-0000BB1E0000}"/>
    <cellStyle name="Normal 14 3 2 4 2 3 2" xfId="48539" xr:uid="{00000000-0005-0000-0000-0000BC1E0000}"/>
    <cellStyle name="Normal 14 3 2 4 2 4" xfId="34250" xr:uid="{00000000-0005-0000-0000-0000BD1E0000}"/>
    <cellStyle name="Normal 14 3 2 4 3" xfId="9238" xr:uid="{00000000-0005-0000-0000-0000BE1E0000}"/>
    <cellStyle name="Normal 14 3 2 4 3 2" xfId="23530" xr:uid="{00000000-0005-0000-0000-0000BF1E0000}"/>
    <cellStyle name="Normal 14 3 2 4 3 2 2" xfId="52112" xr:uid="{00000000-0005-0000-0000-0000C01E0000}"/>
    <cellStyle name="Normal 14 3 2 4 3 3" xfId="37823" xr:uid="{00000000-0005-0000-0000-0000C11E0000}"/>
    <cellStyle name="Normal 14 3 2 4 4" xfId="16386" xr:uid="{00000000-0005-0000-0000-0000C21E0000}"/>
    <cellStyle name="Normal 14 3 2 4 4 2" xfId="44968" xr:uid="{00000000-0005-0000-0000-0000C31E0000}"/>
    <cellStyle name="Normal 14 3 2 4 5" xfId="30679" xr:uid="{00000000-0005-0000-0000-0000C41E0000}"/>
    <cellStyle name="Normal 14 3 2 5" xfId="4008" xr:uid="{00000000-0005-0000-0000-0000C51E0000}"/>
    <cellStyle name="Normal 14 3 2 5 2" xfId="11167" xr:uid="{00000000-0005-0000-0000-0000C61E0000}"/>
    <cellStyle name="Normal 14 3 2 5 2 2" xfId="25459" xr:uid="{00000000-0005-0000-0000-0000C71E0000}"/>
    <cellStyle name="Normal 14 3 2 5 2 2 2" xfId="54041" xr:uid="{00000000-0005-0000-0000-0000C81E0000}"/>
    <cellStyle name="Normal 14 3 2 5 2 3" xfId="39752" xr:uid="{00000000-0005-0000-0000-0000C91E0000}"/>
    <cellStyle name="Normal 14 3 2 5 3" xfId="18315" xr:uid="{00000000-0005-0000-0000-0000CA1E0000}"/>
    <cellStyle name="Normal 14 3 2 5 3 2" xfId="46897" xr:uid="{00000000-0005-0000-0000-0000CB1E0000}"/>
    <cellStyle name="Normal 14 3 2 5 4" xfId="32608" xr:uid="{00000000-0005-0000-0000-0000CC1E0000}"/>
    <cellStyle name="Normal 14 3 2 6" xfId="7596" xr:uid="{00000000-0005-0000-0000-0000CD1E0000}"/>
    <cellStyle name="Normal 14 3 2 6 2" xfId="21888" xr:uid="{00000000-0005-0000-0000-0000CE1E0000}"/>
    <cellStyle name="Normal 14 3 2 6 2 2" xfId="50470" xr:uid="{00000000-0005-0000-0000-0000CF1E0000}"/>
    <cellStyle name="Normal 14 3 2 6 3" xfId="36181" xr:uid="{00000000-0005-0000-0000-0000D01E0000}"/>
    <cellStyle name="Normal 14 3 2 7" xfId="14743" xr:uid="{00000000-0005-0000-0000-0000D11E0000}"/>
    <cellStyle name="Normal 14 3 2 7 2" xfId="43326" xr:uid="{00000000-0005-0000-0000-0000D21E0000}"/>
    <cellStyle name="Normal 14 3 2 8" xfId="29036" xr:uid="{00000000-0005-0000-0000-0000D31E0000}"/>
    <cellStyle name="Normal 14 3 3" xfId="648" xr:uid="{00000000-0005-0000-0000-0000D41E0000}"/>
    <cellStyle name="Normal 14 3 3 2" xfId="1545" xr:uid="{00000000-0005-0000-0000-0000D51E0000}"/>
    <cellStyle name="Normal 14 3 3 2 2" xfId="2082" xr:uid="{00000000-0005-0000-0000-0000D61E0000}"/>
    <cellStyle name="Normal 14 3 3 2 2 2" xfId="5656" xr:uid="{00000000-0005-0000-0000-0000D71E0000}"/>
    <cellStyle name="Normal 14 3 3 2 2 2 2" xfId="12814" xr:uid="{00000000-0005-0000-0000-0000D81E0000}"/>
    <cellStyle name="Normal 14 3 3 2 2 2 2 2" xfId="27106" xr:uid="{00000000-0005-0000-0000-0000D91E0000}"/>
    <cellStyle name="Normal 14 3 3 2 2 2 2 2 2" xfId="55688" xr:uid="{00000000-0005-0000-0000-0000DA1E0000}"/>
    <cellStyle name="Normal 14 3 3 2 2 2 2 3" xfId="41399" xr:uid="{00000000-0005-0000-0000-0000DB1E0000}"/>
    <cellStyle name="Normal 14 3 3 2 2 2 3" xfId="19962" xr:uid="{00000000-0005-0000-0000-0000DC1E0000}"/>
    <cellStyle name="Normal 14 3 3 2 2 2 3 2" xfId="48544" xr:uid="{00000000-0005-0000-0000-0000DD1E0000}"/>
    <cellStyle name="Normal 14 3 3 2 2 2 4" xfId="34255" xr:uid="{00000000-0005-0000-0000-0000DE1E0000}"/>
    <cellStyle name="Normal 14 3 3 2 2 3" xfId="9243" xr:uid="{00000000-0005-0000-0000-0000DF1E0000}"/>
    <cellStyle name="Normal 14 3 3 2 2 3 2" xfId="23535" xr:uid="{00000000-0005-0000-0000-0000E01E0000}"/>
    <cellStyle name="Normal 14 3 3 2 2 3 2 2" xfId="52117" xr:uid="{00000000-0005-0000-0000-0000E11E0000}"/>
    <cellStyle name="Normal 14 3 3 2 2 3 3" xfId="37828" xr:uid="{00000000-0005-0000-0000-0000E21E0000}"/>
    <cellStyle name="Normal 14 3 3 2 2 4" xfId="16391" xr:uid="{00000000-0005-0000-0000-0000E31E0000}"/>
    <cellStyle name="Normal 14 3 3 2 2 4 2" xfId="44973" xr:uid="{00000000-0005-0000-0000-0000E41E0000}"/>
    <cellStyle name="Normal 14 3 3 2 2 5" xfId="30684" xr:uid="{00000000-0005-0000-0000-0000E51E0000}"/>
    <cellStyle name="Normal 14 3 3 2 3" xfId="5125" xr:uid="{00000000-0005-0000-0000-0000E61E0000}"/>
    <cellStyle name="Normal 14 3 3 2 3 2" xfId="12283" xr:uid="{00000000-0005-0000-0000-0000E71E0000}"/>
    <cellStyle name="Normal 14 3 3 2 3 2 2" xfId="26575" xr:uid="{00000000-0005-0000-0000-0000E81E0000}"/>
    <cellStyle name="Normal 14 3 3 2 3 2 2 2" xfId="55157" xr:uid="{00000000-0005-0000-0000-0000E91E0000}"/>
    <cellStyle name="Normal 14 3 3 2 3 2 3" xfId="40868" xr:uid="{00000000-0005-0000-0000-0000EA1E0000}"/>
    <cellStyle name="Normal 14 3 3 2 3 3" xfId="19431" xr:uid="{00000000-0005-0000-0000-0000EB1E0000}"/>
    <cellStyle name="Normal 14 3 3 2 3 3 2" xfId="48013" xr:uid="{00000000-0005-0000-0000-0000EC1E0000}"/>
    <cellStyle name="Normal 14 3 3 2 3 4" xfId="33724" xr:uid="{00000000-0005-0000-0000-0000ED1E0000}"/>
    <cellStyle name="Normal 14 3 3 2 4" xfId="8712" xr:uid="{00000000-0005-0000-0000-0000EE1E0000}"/>
    <cellStyle name="Normal 14 3 3 2 4 2" xfId="23004" xr:uid="{00000000-0005-0000-0000-0000EF1E0000}"/>
    <cellStyle name="Normal 14 3 3 2 4 2 2" xfId="51586" xr:uid="{00000000-0005-0000-0000-0000F01E0000}"/>
    <cellStyle name="Normal 14 3 3 2 4 3" xfId="37297" xr:uid="{00000000-0005-0000-0000-0000F11E0000}"/>
    <cellStyle name="Normal 14 3 3 2 5" xfId="15860" xr:uid="{00000000-0005-0000-0000-0000F21E0000}"/>
    <cellStyle name="Normal 14 3 3 2 5 2" xfId="44442" xr:uid="{00000000-0005-0000-0000-0000F31E0000}"/>
    <cellStyle name="Normal 14 3 3 2 6" xfId="30153" xr:uid="{00000000-0005-0000-0000-0000F41E0000}"/>
    <cellStyle name="Normal 14 3 3 3" xfId="2081" xr:uid="{00000000-0005-0000-0000-0000F51E0000}"/>
    <cellStyle name="Normal 14 3 3 3 2" xfId="5655" xr:uid="{00000000-0005-0000-0000-0000F61E0000}"/>
    <cellStyle name="Normal 14 3 3 3 2 2" xfId="12813" xr:uid="{00000000-0005-0000-0000-0000F71E0000}"/>
    <cellStyle name="Normal 14 3 3 3 2 2 2" xfId="27105" xr:uid="{00000000-0005-0000-0000-0000F81E0000}"/>
    <cellStyle name="Normal 14 3 3 3 2 2 2 2" xfId="55687" xr:uid="{00000000-0005-0000-0000-0000F91E0000}"/>
    <cellStyle name="Normal 14 3 3 3 2 2 3" xfId="41398" xr:uid="{00000000-0005-0000-0000-0000FA1E0000}"/>
    <cellStyle name="Normal 14 3 3 3 2 3" xfId="19961" xr:uid="{00000000-0005-0000-0000-0000FB1E0000}"/>
    <cellStyle name="Normal 14 3 3 3 2 3 2" xfId="48543" xr:uid="{00000000-0005-0000-0000-0000FC1E0000}"/>
    <cellStyle name="Normal 14 3 3 3 2 4" xfId="34254" xr:uid="{00000000-0005-0000-0000-0000FD1E0000}"/>
    <cellStyle name="Normal 14 3 3 3 3" xfId="9242" xr:uid="{00000000-0005-0000-0000-0000FE1E0000}"/>
    <cellStyle name="Normal 14 3 3 3 3 2" xfId="23534" xr:uid="{00000000-0005-0000-0000-0000FF1E0000}"/>
    <cellStyle name="Normal 14 3 3 3 3 2 2" xfId="52116" xr:uid="{00000000-0005-0000-0000-0000001F0000}"/>
    <cellStyle name="Normal 14 3 3 3 3 3" xfId="37827" xr:uid="{00000000-0005-0000-0000-0000011F0000}"/>
    <cellStyle name="Normal 14 3 3 3 4" xfId="16390" xr:uid="{00000000-0005-0000-0000-0000021F0000}"/>
    <cellStyle name="Normal 14 3 3 3 4 2" xfId="44972" xr:uid="{00000000-0005-0000-0000-0000031F0000}"/>
    <cellStyle name="Normal 14 3 3 3 5" xfId="30683" xr:uid="{00000000-0005-0000-0000-0000041F0000}"/>
    <cellStyle name="Normal 14 3 3 4" xfId="4232" xr:uid="{00000000-0005-0000-0000-0000051F0000}"/>
    <cellStyle name="Normal 14 3 3 4 2" xfId="11390" xr:uid="{00000000-0005-0000-0000-0000061F0000}"/>
    <cellStyle name="Normal 14 3 3 4 2 2" xfId="25682" xr:uid="{00000000-0005-0000-0000-0000071F0000}"/>
    <cellStyle name="Normal 14 3 3 4 2 2 2" xfId="54264" xr:uid="{00000000-0005-0000-0000-0000081F0000}"/>
    <cellStyle name="Normal 14 3 3 4 2 3" xfId="39975" xr:uid="{00000000-0005-0000-0000-0000091F0000}"/>
    <cellStyle name="Normal 14 3 3 4 3" xfId="18538" xr:uid="{00000000-0005-0000-0000-00000A1F0000}"/>
    <cellStyle name="Normal 14 3 3 4 3 2" xfId="47120" xr:uid="{00000000-0005-0000-0000-00000B1F0000}"/>
    <cellStyle name="Normal 14 3 3 4 4" xfId="32831" xr:uid="{00000000-0005-0000-0000-00000C1F0000}"/>
    <cellStyle name="Normal 14 3 3 5" xfId="7819" xr:uid="{00000000-0005-0000-0000-00000D1F0000}"/>
    <cellStyle name="Normal 14 3 3 5 2" xfId="22111" xr:uid="{00000000-0005-0000-0000-00000E1F0000}"/>
    <cellStyle name="Normal 14 3 3 5 2 2" xfId="50693" xr:uid="{00000000-0005-0000-0000-00000F1F0000}"/>
    <cellStyle name="Normal 14 3 3 5 3" xfId="36404" xr:uid="{00000000-0005-0000-0000-0000101F0000}"/>
    <cellStyle name="Normal 14 3 3 6" xfId="14967" xr:uid="{00000000-0005-0000-0000-0000111F0000}"/>
    <cellStyle name="Normal 14 3 3 6 2" xfId="43549" xr:uid="{00000000-0005-0000-0000-0000121F0000}"/>
    <cellStyle name="Normal 14 3 3 7" xfId="29260" xr:uid="{00000000-0005-0000-0000-0000131F0000}"/>
    <cellStyle name="Normal 14 3 4" xfId="1098" xr:uid="{00000000-0005-0000-0000-0000141F0000}"/>
    <cellStyle name="Normal 14 3 4 2" xfId="2083" xr:uid="{00000000-0005-0000-0000-0000151F0000}"/>
    <cellStyle name="Normal 14 3 4 2 2" xfId="5657" xr:uid="{00000000-0005-0000-0000-0000161F0000}"/>
    <cellStyle name="Normal 14 3 4 2 2 2" xfId="12815" xr:uid="{00000000-0005-0000-0000-0000171F0000}"/>
    <cellStyle name="Normal 14 3 4 2 2 2 2" xfId="27107" xr:uid="{00000000-0005-0000-0000-0000181F0000}"/>
    <cellStyle name="Normal 14 3 4 2 2 2 2 2" xfId="55689" xr:uid="{00000000-0005-0000-0000-0000191F0000}"/>
    <cellStyle name="Normal 14 3 4 2 2 2 3" xfId="41400" xr:uid="{00000000-0005-0000-0000-00001A1F0000}"/>
    <cellStyle name="Normal 14 3 4 2 2 3" xfId="19963" xr:uid="{00000000-0005-0000-0000-00001B1F0000}"/>
    <cellStyle name="Normal 14 3 4 2 2 3 2" xfId="48545" xr:uid="{00000000-0005-0000-0000-00001C1F0000}"/>
    <cellStyle name="Normal 14 3 4 2 2 4" xfId="34256" xr:uid="{00000000-0005-0000-0000-00001D1F0000}"/>
    <cellStyle name="Normal 14 3 4 2 3" xfId="9244" xr:uid="{00000000-0005-0000-0000-00001E1F0000}"/>
    <cellStyle name="Normal 14 3 4 2 3 2" xfId="23536" xr:uid="{00000000-0005-0000-0000-00001F1F0000}"/>
    <cellStyle name="Normal 14 3 4 2 3 2 2" xfId="52118" xr:uid="{00000000-0005-0000-0000-0000201F0000}"/>
    <cellStyle name="Normal 14 3 4 2 3 3" xfId="37829" xr:uid="{00000000-0005-0000-0000-0000211F0000}"/>
    <cellStyle name="Normal 14 3 4 2 4" xfId="16392" xr:uid="{00000000-0005-0000-0000-0000221F0000}"/>
    <cellStyle name="Normal 14 3 4 2 4 2" xfId="44974" xr:uid="{00000000-0005-0000-0000-0000231F0000}"/>
    <cellStyle name="Normal 14 3 4 2 5" xfId="30685" xr:uid="{00000000-0005-0000-0000-0000241F0000}"/>
    <cellStyle name="Normal 14 3 4 3" xfId="4679" xr:uid="{00000000-0005-0000-0000-0000251F0000}"/>
    <cellStyle name="Normal 14 3 4 3 2" xfId="11837" xr:uid="{00000000-0005-0000-0000-0000261F0000}"/>
    <cellStyle name="Normal 14 3 4 3 2 2" xfId="26129" xr:uid="{00000000-0005-0000-0000-0000271F0000}"/>
    <cellStyle name="Normal 14 3 4 3 2 2 2" xfId="54711" xr:uid="{00000000-0005-0000-0000-0000281F0000}"/>
    <cellStyle name="Normal 14 3 4 3 2 3" xfId="40422" xr:uid="{00000000-0005-0000-0000-0000291F0000}"/>
    <cellStyle name="Normal 14 3 4 3 3" xfId="18985" xr:uid="{00000000-0005-0000-0000-00002A1F0000}"/>
    <cellStyle name="Normal 14 3 4 3 3 2" xfId="47567" xr:uid="{00000000-0005-0000-0000-00002B1F0000}"/>
    <cellStyle name="Normal 14 3 4 3 4" xfId="33278" xr:uid="{00000000-0005-0000-0000-00002C1F0000}"/>
    <cellStyle name="Normal 14 3 4 4" xfId="8266" xr:uid="{00000000-0005-0000-0000-00002D1F0000}"/>
    <cellStyle name="Normal 14 3 4 4 2" xfId="22558" xr:uid="{00000000-0005-0000-0000-00002E1F0000}"/>
    <cellStyle name="Normal 14 3 4 4 2 2" xfId="51140" xr:uid="{00000000-0005-0000-0000-00002F1F0000}"/>
    <cellStyle name="Normal 14 3 4 4 3" xfId="36851" xr:uid="{00000000-0005-0000-0000-0000301F0000}"/>
    <cellStyle name="Normal 14 3 4 5" xfId="15414" xr:uid="{00000000-0005-0000-0000-0000311F0000}"/>
    <cellStyle name="Normal 14 3 4 5 2" xfId="43996" xr:uid="{00000000-0005-0000-0000-0000321F0000}"/>
    <cellStyle name="Normal 14 3 4 6" xfId="29707" xr:uid="{00000000-0005-0000-0000-0000331F0000}"/>
    <cellStyle name="Normal 14 3 5" xfId="2076" xr:uid="{00000000-0005-0000-0000-0000341F0000}"/>
    <cellStyle name="Normal 14 3 5 2" xfId="5650" xr:uid="{00000000-0005-0000-0000-0000351F0000}"/>
    <cellStyle name="Normal 14 3 5 2 2" xfId="12808" xr:uid="{00000000-0005-0000-0000-0000361F0000}"/>
    <cellStyle name="Normal 14 3 5 2 2 2" xfId="27100" xr:uid="{00000000-0005-0000-0000-0000371F0000}"/>
    <cellStyle name="Normal 14 3 5 2 2 2 2" xfId="55682" xr:uid="{00000000-0005-0000-0000-0000381F0000}"/>
    <cellStyle name="Normal 14 3 5 2 2 3" xfId="41393" xr:uid="{00000000-0005-0000-0000-0000391F0000}"/>
    <cellStyle name="Normal 14 3 5 2 3" xfId="19956" xr:uid="{00000000-0005-0000-0000-00003A1F0000}"/>
    <cellStyle name="Normal 14 3 5 2 3 2" xfId="48538" xr:uid="{00000000-0005-0000-0000-00003B1F0000}"/>
    <cellStyle name="Normal 14 3 5 2 4" xfId="34249" xr:uid="{00000000-0005-0000-0000-00003C1F0000}"/>
    <cellStyle name="Normal 14 3 5 3" xfId="9237" xr:uid="{00000000-0005-0000-0000-00003D1F0000}"/>
    <cellStyle name="Normal 14 3 5 3 2" xfId="23529" xr:uid="{00000000-0005-0000-0000-00003E1F0000}"/>
    <cellStyle name="Normal 14 3 5 3 2 2" xfId="52111" xr:uid="{00000000-0005-0000-0000-00003F1F0000}"/>
    <cellStyle name="Normal 14 3 5 3 3" xfId="37822" xr:uid="{00000000-0005-0000-0000-0000401F0000}"/>
    <cellStyle name="Normal 14 3 5 4" xfId="16385" xr:uid="{00000000-0005-0000-0000-0000411F0000}"/>
    <cellStyle name="Normal 14 3 5 4 2" xfId="44967" xr:uid="{00000000-0005-0000-0000-0000421F0000}"/>
    <cellStyle name="Normal 14 3 5 5" xfId="30678" xr:uid="{00000000-0005-0000-0000-0000431F0000}"/>
    <cellStyle name="Normal 14 3 6" xfId="3785" xr:uid="{00000000-0005-0000-0000-0000441F0000}"/>
    <cellStyle name="Normal 14 3 6 2" xfId="10944" xr:uid="{00000000-0005-0000-0000-0000451F0000}"/>
    <cellStyle name="Normal 14 3 6 2 2" xfId="25236" xr:uid="{00000000-0005-0000-0000-0000461F0000}"/>
    <cellStyle name="Normal 14 3 6 2 2 2" xfId="53818" xr:uid="{00000000-0005-0000-0000-0000471F0000}"/>
    <cellStyle name="Normal 14 3 6 2 3" xfId="39529" xr:uid="{00000000-0005-0000-0000-0000481F0000}"/>
    <cellStyle name="Normal 14 3 6 3" xfId="18092" xr:uid="{00000000-0005-0000-0000-0000491F0000}"/>
    <cellStyle name="Normal 14 3 6 3 2" xfId="46674" xr:uid="{00000000-0005-0000-0000-00004A1F0000}"/>
    <cellStyle name="Normal 14 3 6 4" xfId="32385" xr:uid="{00000000-0005-0000-0000-00004B1F0000}"/>
    <cellStyle name="Normal 14 3 7" xfId="7373" xr:uid="{00000000-0005-0000-0000-00004C1F0000}"/>
    <cellStyle name="Normal 14 3 7 2" xfId="21665" xr:uid="{00000000-0005-0000-0000-00004D1F0000}"/>
    <cellStyle name="Normal 14 3 7 2 2" xfId="50247" xr:uid="{00000000-0005-0000-0000-00004E1F0000}"/>
    <cellStyle name="Normal 14 3 7 3" xfId="35958" xr:uid="{00000000-0005-0000-0000-00004F1F0000}"/>
    <cellStyle name="Normal 14 3 8" xfId="14520" xr:uid="{00000000-0005-0000-0000-0000501F0000}"/>
    <cellStyle name="Normal 14 3 8 2" xfId="43103" xr:uid="{00000000-0005-0000-0000-0000511F0000}"/>
    <cellStyle name="Normal 14 3 9" xfId="28813" xr:uid="{00000000-0005-0000-0000-0000521F0000}"/>
    <cellStyle name="Normal 14 4" xfId="307" xr:uid="{00000000-0005-0000-0000-0000531F0000}"/>
    <cellStyle name="Normal 14 4 2" xfId="759" xr:uid="{00000000-0005-0000-0000-0000541F0000}"/>
    <cellStyle name="Normal 14 4 2 2" xfId="1656" xr:uid="{00000000-0005-0000-0000-0000551F0000}"/>
    <cellStyle name="Normal 14 4 2 2 2" xfId="2086" xr:uid="{00000000-0005-0000-0000-0000561F0000}"/>
    <cellStyle name="Normal 14 4 2 2 2 2" xfId="5660" xr:uid="{00000000-0005-0000-0000-0000571F0000}"/>
    <cellStyle name="Normal 14 4 2 2 2 2 2" xfId="12818" xr:uid="{00000000-0005-0000-0000-0000581F0000}"/>
    <cellStyle name="Normal 14 4 2 2 2 2 2 2" xfId="27110" xr:uid="{00000000-0005-0000-0000-0000591F0000}"/>
    <cellStyle name="Normal 14 4 2 2 2 2 2 2 2" xfId="55692" xr:uid="{00000000-0005-0000-0000-00005A1F0000}"/>
    <cellStyle name="Normal 14 4 2 2 2 2 2 3" xfId="41403" xr:uid="{00000000-0005-0000-0000-00005B1F0000}"/>
    <cellStyle name="Normal 14 4 2 2 2 2 3" xfId="19966" xr:uid="{00000000-0005-0000-0000-00005C1F0000}"/>
    <cellStyle name="Normal 14 4 2 2 2 2 3 2" xfId="48548" xr:uid="{00000000-0005-0000-0000-00005D1F0000}"/>
    <cellStyle name="Normal 14 4 2 2 2 2 4" xfId="34259" xr:uid="{00000000-0005-0000-0000-00005E1F0000}"/>
    <cellStyle name="Normal 14 4 2 2 2 3" xfId="9247" xr:uid="{00000000-0005-0000-0000-00005F1F0000}"/>
    <cellStyle name="Normal 14 4 2 2 2 3 2" xfId="23539" xr:uid="{00000000-0005-0000-0000-0000601F0000}"/>
    <cellStyle name="Normal 14 4 2 2 2 3 2 2" xfId="52121" xr:uid="{00000000-0005-0000-0000-0000611F0000}"/>
    <cellStyle name="Normal 14 4 2 2 2 3 3" xfId="37832" xr:uid="{00000000-0005-0000-0000-0000621F0000}"/>
    <cellStyle name="Normal 14 4 2 2 2 4" xfId="16395" xr:uid="{00000000-0005-0000-0000-0000631F0000}"/>
    <cellStyle name="Normal 14 4 2 2 2 4 2" xfId="44977" xr:uid="{00000000-0005-0000-0000-0000641F0000}"/>
    <cellStyle name="Normal 14 4 2 2 2 5" xfId="30688" xr:uid="{00000000-0005-0000-0000-0000651F0000}"/>
    <cellStyle name="Normal 14 4 2 2 3" xfId="5236" xr:uid="{00000000-0005-0000-0000-0000661F0000}"/>
    <cellStyle name="Normal 14 4 2 2 3 2" xfId="12394" xr:uid="{00000000-0005-0000-0000-0000671F0000}"/>
    <cellStyle name="Normal 14 4 2 2 3 2 2" xfId="26686" xr:uid="{00000000-0005-0000-0000-0000681F0000}"/>
    <cellStyle name="Normal 14 4 2 2 3 2 2 2" xfId="55268" xr:uid="{00000000-0005-0000-0000-0000691F0000}"/>
    <cellStyle name="Normal 14 4 2 2 3 2 3" xfId="40979" xr:uid="{00000000-0005-0000-0000-00006A1F0000}"/>
    <cellStyle name="Normal 14 4 2 2 3 3" xfId="19542" xr:uid="{00000000-0005-0000-0000-00006B1F0000}"/>
    <cellStyle name="Normal 14 4 2 2 3 3 2" xfId="48124" xr:uid="{00000000-0005-0000-0000-00006C1F0000}"/>
    <cellStyle name="Normal 14 4 2 2 3 4" xfId="33835" xr:uid="{00000000-0005-0000-0000-00006D1F0000}"/>
    <cellStyle name="Normal 14 4 2 2 4" xfId="8823" xr:uid="{00000000-0005-0000-0000-00006E1F0000}"/>
    <cellStyle name="Normal 14 4 2 2 4 2" xfId="23115" xr:uid="{00000000-0005-0000-0000-00006F1F0000}"/>
    <cellStyle name="Normal 14 4 2 2 4 2 2" xfId="51697" xr:uid="{00000000-0005-0000-0000-0000701F0000}"/>
    <cellStyle name="Normal 14 4 2 2 4 3" xfId="37408" xr:uid="{00000000-0005-0000-0000-0000711F0000}"/>
    <cellStyle name="Normal 14 4 2 2 5" xfId="15971" xr:uid="{00000000-0005-0000-0000-0000721F0000}"/>
    <cellStyle name="Normal 14 4 2 2 5 2" xfId="44553" xr:uid="{00000000-0005-0000-0000-0000731F0000}"/>
    <cellStyle name="Normal 14 4 2 2 6" xfId="30264" xr:uid="{00000000-0005-0000-0000-0000741F0000}"/>
    <cellStyle name="Normal 14 4 2 3" xfId="2085" xr:uid="{00000000-0005-0000-0000-0000751F0000}"/>
    <cellStyle name="Normal 14 4 2 3 2" xfId="5659" xr:uid="{00000000-0005-0000-0000-0000761F0000}"/>
    <cellStyle name="Normal 14 4 2 3 2 2" xfId="12817" xr:uid="{00000000-0005-0000-0000-0000771F0000}"/>
    <cellStyle name="Normal 14 4 2 3 2 2 2" xfId="27109" xr:uid="{00000000-0005-0000-0000-0000781F0000}"/>
    <cellStyle name="Normal 14 4 2 3 2 2 2 2" xfId="55691" xr:uid="{00000000-0005-0000-0000-0000791F0000}"/>
    <cellStyle name="Normal 14 4 2 3 2 2 3" xfId="41402" xr:uid="{00000000-0005-0000-0000-00007A1F0000}"/>
    <cellStyle name="Normal 14 4 2 3 2 3" xfId="19965" xr:uid="{00000000-0005-0000-0000-00007B1F0000}"/>
    <cellStyle name="Normal 14 4 2 3 2 3 2" xfId="48547" xr:uid="{00000000-0005-0000-0000-00007C1F0000}"/>
    <cellStyle name="Normal 14 4 2 3 2 4" xfId="34258" xr:uid="{00000000-0005-0000-0000-00007D1F0000}"/>
    <cellStyle name="Normal 14 4 2 3 3" xfId="9246" xr:uid="{00000000-0005-0000-0000-00007E1F0000}"/>
    <cellStyle name="Normal 14 4 2 3 3 2" xfId="23538" xr:uid="{00000000-0005-0000-0000-00007F1F0000}"/>
    <cellStyle name="Normal 14 4 2 3 3 2 2" xfId="52120" xr:uid="{00000000-0005-0000-0000-0000801F0000}"/>
    <cellStyle name="Normal 14 4 2 3 3 3" xfId="37831" xr:uid="{00000000-0005-0000-0000-0000811F0000}"/>
    <cellStyle name="Normal 14 4 2 3 4" xfId="16394" xr:uid="{00000000-0005-0000-0000-0000821F0000}"/>
    <cellStyle name="Normal 14 4 2 3 4 2" xfId="44976" xr:uid="{00000000-0005-0000-0000-0000831F0000}"/>
    <cellStyle name="Normal 14 4 2 3 5" xfId="30687" xr:uid="{00000000-0005-0000-0000-0000841F0000}"/>
    <cellStyle name="Normal 14 4 2 4" xfId="4343" xr:uid="{00000000-0005-0000-0000-0000851F0000}"/>
    <cellStyle name="Normal 14 4 2 4 2" xfId="11501" xr:uid="{00000000-0005-0000-0000-0000861F0000}"/>
    <cellStyle name="Normal 14 4 2 4 2 2" xfId="25793" xr:uid="{00000000-0005-0000-0000-0000871F0000}"/>
    <cellStyle name="Normal 14 4 2 4 2 2 2" xfId="54375" xr:uid="{00000000-0005-0000-0000-0000881F0000}"/>
    <cellStyle name="Normal 14 4 2 4 2 3" xfId="40086" xr:uid="{00000000-0005-0000-0000-0000891F0000}"/>
    <cellStyle name="Normal 14 4 2 4 3" xfId="18649" xr:uid="{00000000-0005-0000-0000-00008A1F0000}"/>
    <cellStyle name="Normal 14 4 2 4 3 2" xfId="47231" xr:uid="{00000000-0005-0000-0000-00008B1F0000}"/>
    <cellStyle name="Normal 14 4 2 4 4" xfId="32942" xr:uid="{00000000-0005-0000-0000-00008C1F0000}"/>
    <cellStyle name="Normal 14 4 2 5" xfId="7930" xr:uid="{00000000-0005-0000-0000-00008D1F0000}"/>
    <cellStyle name="Normal 14 4 2 5 2" xfId="22222" xr:uid="{00000000-0005-0000-0000-00008E1F0000}"/>
    <cellStyle name="Normal 14 4 2 5 2 2" xfId="50804" xr:uid="{00000000-0005-0000-0000-00008F1F0000}"/>
    <cellStyle name="Normal 14 4 2 5 3" xfId="36515" xr:uid="{00000000-0005-0000-0000-0000901F0000}"/>
    <cellStyle name="Normal 14 4 2 6" xfId="15078" xr:uid="{00000000-0005-0000-0000-0000911F0000}"/>
    <cellStyle name="Normal 14 4 2 6 2" xfId="43660" xr:uid="{00000000-0005-0000-0000-0000921F0000}"/>
    <cellStyle name="Normal 14 4 2 7" xfId="29371" xr:uid="{00000000-0005-0000-0000-0000931F0000}"/>
    <cellStyle name="Normal 14 4 3" xfId="1209" xr:uid="{00000000-0005-0000-0000-0000941F0000}"/>
    <cellStyle name="Normal 14 4 3 2" xfId="2087" xr:uid="{00000000-0005-0000-0000-0000951F0000}"/>
    <cellStyle name="Normal 14 4 3 2 2" xfId="5661" xr:uid="{00000000-0005-0000-0000-0000961F0000}"/>
    <cellStyle name="Normal 14 4 3 2 2 2" xfId="12819" xr:uid="{00000000-0005-0000-0000-0000971F0000}"/>
    <cellStyle name="Normal 14 4 3 2 2 2 2" xfId="27111" xr:uid="{00000000-0005-0000-0000-0000981F0000}"/>
    <cellStyle name="Normal 14 4 3 2 2 2 2 2" xfId="55693" xr:uid="{00000000-0005-0000-0000-0000991F0000}"/>
    <cellStyle name="Normal 14 4 3 2 2 2 3" xfId="41404" xr:uid="{00000000-0005-0000-0000-00009A1F0000}"/>
    <cellStyle name="Normal 14 4 3 2 2 3" xfId="19967" xr:uid="{00000000-0005-0000-0000-00009B1F0000}"/>
    <cellStyle name="Normal 14 4 3 2 2 3 2" xfId="48549" xr:uid="{00000000-0005-0000-0000-00009C1F0000}"/>
    <cellStyle name="Normal 14 4 3 2 2 4" xfId="34260" xr:uid="{00000000-0005-0000-0000-00009D1F0000}"/>
    <cellStyle name="Normal 14 4 3 2 3" xfId="9248" xr:uid="{00000000-0005-0000-0000-00009E1F0000}"/>
    <cellStyle name="Normal 14 4 3 2 3 2" xfId="23540" xr:uid="{00000000-0005-0000-0000-00009F1F0000}"/>
    <cellStyle name="Normal 14 4 3 2 3 2 2" xfId="52122" xr:uid="{00000000-0005-0000-0000-0000A01F0000}"/>
    <cellStyle name="Normal 14 4 3 2 3 3" xfId="37833" xr:uid="{00000000-0005-0000-0000-0000A11F0000}"/>
    <cellStyle name="Normal 14 4 3 2 4" xfId="16396" xr:uid="{00000000-0005-0000-0000-0000A21F0000}"/>
    <cellStyle name="Normal 14 4 3 2 4 2" xfId="44978" xr:uid="{00000000-0005-0000-0000-0000A31F0000}"/>
    <cellStyle name="Normal 14 4 3 2 5" xfId="30689" xr:uid="{00000000-0005-0000-0000-0000A41F0000}"/>
    <cellStyle name="Normal 14 4 3 3" xfId="4790" xr:uid="{00000000-0005-0000-0000-0000A51F0000}"/>
    <cellStyle name="Normal 14 4 3 3 2" xfId="11948" xr:uid="{00000000-0005-0000-0000-0000A61F0000}"/>
    <cellStyle name="Normal 14 4 3 3 2 2" xfId="26240" xr:uid="{00000000-0005-0000-0000-0000A71F0000}"/>
    <cellStyle name="Normal 14 4 3 3 2 2 2" xfId="54822" xr:uid="{00000000-0005-0000-0000-0000A81F0000}"/>
    <cellStyle name="Normal 14 4 3 3 2 3" xfId="40533" xr:uid="{00000000-0005-0000-0000-0000A91F0000}"/>
    <cellStyle name="Normal 14 4 3 3 3" xfId="19096" xr:uid="{00000000-0005-0000-0000-0000AA1F0000}"/>
    <cellStyle name="Normal 14 4 3 3 3 2" xfId="47678" xr:uid="{00000000-0005-0000-0000-0000AB1F0000}"/>
    <cellStyle name="Normal 14 4 3 3 4" xfId="33389" xr:uid="{00000000-0005-0000-0000-0000AC1F0000}"/>
    <cellStyle name="Normal 14 4 3 4" xfId="8377" xr:uid="{00000000-0005-0000-0000-0000AD1F0000}"/>
    <cellStyle name="Normal 14 4 3 4 2" xfId="22669" xr:uid="{00000000-0005-0000-0000-0000AE1F0000}"/>
    <cellStyle name="Normal 14 4 3 4 2 2" xfId="51251" xr:uid="{00000000-0005-0000-0000-0000AF1F0000}"/>
    <cellStyle name="Normal 14 4 3 4 3" xfId="36962" xr:uid="{00000000-0005-0000-0000-0000B01F0000}"/>
    <cellStyle name="Normal 14 4 3 5" xfId="15525" xr:uid="{00000000-0005-0000-0000-0000B11F0000}"/>
    <cellStyle name="Normal 14 4 3 5 2" xfId="44107" xr:uid="{00000000-0005-0000-0000-0000B21F0000}"/>
    <cellStyle name="Normal 14 4 3 6" xfId="29818" xr:uid="{00000000-0005-0000-0000-0000B31F0000}"/>
    <cellStyle name="Normal 14 4 4" xfId="2084" xr:uid="{00000000-0005-0000-0000-0000B41F0000}"/>
    <cellStyle name="Normal 14 4 4 2" xfId="5658" xr:uid="{00000000-0005-0000-0000-0000B51F0000}"/>
    <cellStyle name="Normal 14 4 4 2 2" xfId="12816" xr:uid="{00000000-0005-0000-0000-0000B61F0000}"/>
    <cellStyle name="Normal 14 4 4 2 2 2" xfId="27108" xr:uid="{00000000-0005-0000-0000-0000B71F0000}"/>
    <cellStyle name="Normal 14 4 4 2 2 2 2" xfId="55690" xr:uid="{00000000-0005-0000-0000-0000B81F0000}"/>
    <cellStyle name="Normal 14 4 4 2 2 3" xfId="41401" xr:uid="{00000000-0005-0000-0000-0000B91F0000}"/>
    <cellStyle name="Normal 14 4 4 2 3" xfId="19964" xr:uid="{00000000-0005-0000-0000-0000BA1F0000}"/>
    <cellStyle name="Normal 14 4 4 2 3 2" xfId="48546" xr:uid="{00000000-0005-0000-0000-0000BB1F0000}"/>
    <cellStyle name="Normal 14 4 4 2 4" xfId="34257" xr:uid="{00000000-0005-0000-0000-0000BC1F0000}"/>
    <cellStyle name="Normal 14 4 4 3" xfId="9245" xr:uid="{00000000-0005-0000-0000-0000BD1F0000}"/>
    <cellStyle name="Normal 14 4 4 3 2" xfId="23537" xr:uid="{00000000-0005-0000-0000-0000BE1F0000}"/>
    <cellStyle name="Normal 14 4 4 3 2 2" xfId="52119" xr:uid="{00000000-0005-0000-0000-0000BF1F0000}"/>
    <cellStyle name="Normal 14 4 4 3 3" xfId="37830" xr:uid="{00000000-0005-0000-0000-0000C01F0000}"/>
    <cellStyle name="Normal 14 4 4 4" xfId="16393" xr:uid="{00000000-0005-0000-0000-0000C11F0000}"/>
    <cellStyle name="Normal 14 4 4 4 2" xfId="44975" xr:uid="{00000000-0005-0000-0000-0000C21F0000}"/>
    <cellStyle name="Normal 14 4 4 5" xfId="30686" xr:uid="{00000000-0005-0000-0000-0000C31F0000}"/>
    <cellStyle name="Normal 14 4 5" xfId="3896" xr:uid="{00000000-0005-0000-0000-0000C41F0000}"/>
    <cellStyle name="Normal 14 4 5 2" xfId="11055" xr:uid="{00000000-0005-0000-0000-0000C51F0000}"/>
    <cellStyle name="Normal 14 4 5 2 2" xfId="25347" xr:uid="{00000000-0005-0000-0000-0000C61F0000}"/>
    <cellStyle name="Normal 14 4 5 2 2 2" xfId="53929" xr:uid="{00000000-0005-0000-0000-0000C71F0000}"/>
    <cellStyle name="Normal 14 4 5 2 3" xfId="39640" xr:uid="{00000000-0005-0000-0000-0000C81F0000}"/>
    <cellStyle name="Normal 14 4 5 3" xfId="18203" xr:uid="{00000000-0005-0000-0000-0000C91F0000}"/>
    <cellStyle name="Normal 14 4 5 3 2" xfId="46785" xr:uid="{00000000-0005-0000-0000-0000CA1F0000}"/>
    <cellStyle name="Normal 14 4 5 4" xfId="32496" xr:uid="{00000000-0005-0000-0000-0000CB1F0000}"/>
    <cellStyle name="Normal 14 4 6" xfId="7484" xr:uid="{00000000-0005-0000-0000-0000CC1F0000}"/>
    <cellStyle name="Normal 14 4 6 2" xfId="21776" xr:uid="{00000000-0005-0000-0000-0000CD1F0000}"/>
    <cellStyle name="Normal 14 4 6 2 2" xfId="50358" xr:uid="{00000000-0005-0000-0000-0000CE1F0000}"/>
    <cellStyle name="Normal 14 4 6 3" xfId="36069" xr:uid="{00000000-0005-0000-0000-0000CF1F0000}"/>
    <cellStyle name="Normal 14 4 7" xfId="14631" xr:uid="{00000000-0005-0000-0000-0000D01F0000}"/>
    <cellStyle name="Normal 14 4 7 2" xfId="43214" xr:uid="{00000000-0005-0000-0000-0000D11F0000}"/>
    <cellStyle name="Normal 14 4 8" xfId="28924" xr:uid="{00000000-0005-0000-0000-0000D21F0000}"/>
    <cellStyle name="Normal 14 5" xfId="536" xr:uid="{00000000-0005-0000-0000-0000D31F0000}"/>
    <cellStyle name="Normal 14 5 2" xfId="1433" xr:uid="{00000000-0005-0000-0000-0000D41F0000}"/>
    <cellStyle name="Normal 14 5 2 2" xfId="2089" xr:uid="{00000000-0005-0000-0000-0000D51F0000}"/>
    <cellStyle name="Normal 14 5 2 2 2" xfId="5663" xr:uid="{00000000-0005-0000-0000-0000D61F0000}"/>
    <cellStyle name="Normal 14 5 2 2 2 2" xfId="12821" xr:uid="{00000000-0005-0000-0000-0000D71F0000}"/>
    <cellStyle name="Normal 14 5 2 2 2 2 2" xfId="27113" xr:uid="{00000000-0005-0000-0000-0000D81F0000}"/>
    <cellStyle name="Normal 14 5 2 2 2 2 2 2" xfId="55695" xr:uid="{00000000-0005-0000-0000-0000D91F0000}"/>
    <cellStyle name="Normal 14 5 2 2 2 2 3" xfId="41406" xr:uid="{00000000-0005-0000-0000-0000DA1F0000}"/>
    <cellStyle name="Normal 14 5 2 2 2 3" xfId="19969" xr:uid="{00000000-0005-0000-0000-0000DB1F0000}"/>
    <cellStyle name="Normal 14 5 2 2 2 3 2" xfId="48551" xr:uid="{00000000-0005-0000-0000-0000DC1F0000}"/>
    <cellStyle name="Normal 14 5 2 2 2 4" xfId="34262" xr:uid="{00000000-0005-0000-0000-0000DD1F0000}"/>
    <cellStyle name="Normal 14 5 2 2 3" xfId="9250" xr:uid="{00000000-0005-0000-0000-0000DE1F0000}"/>
    <cellStyle name="Normal 14 5 2 2 3 2" xfId="23542" xr:uid="{00000000-0005-0000-0000-0000DF1F0000}"/>
    <cellStyle name="Normal 14 5 2 2 3 2 2" xfId="52124" xr:uid="{00000000-0005-0000-0000-0000E01F0000}"/>
    <cellStyle name="Normal 14 5 2 2 3 3" xfId="37835" xr:uid="{00000000-0005-0000-0000-0000E11F0000}"/>
    <cellStyle name="Normal 14 5 2 2 4" xfId="16398" xr:uid="{00000000-0005-0000-0000-0000E21F0000}"/>
    <cellStyle name="Normal 14 5 2 2 4 2" xfId="44980" xr:uid="{00000000-0005-0000-0000-0000E31F0000}"/>
    <cellStyle name="Normal 14 5 2 2 5" xfId="30691" xr:uid="{00000000-0005-0000-0000-0000E41F0000}"/>
    <cellStyle name="Normal 14 5 2 3" xfId="5013" xr:uid="{00000000-0005-0000-0000-0000E51F0000}"/>
    <cellStyle name="Normal 14 5 2 3 2" xfId="12171" xr:uid="{00000000-0005-0000-0000-0000E61F0000}"/>
    <cellStyle name="Normal 14 5 2 3 2 2" xfId="26463" xr:uid="{00000000-0005-0000-0000-0000E71F0000}"/>
    <cellStyle name="Normal 14 5 2 3 2 2 2" xfId="55045" xr:uid="{00000000-0005-0000-0000-0000E81F0000}"/>
    <cellStyle name="Normal 14 5 2 3 2 3" xfId="40756" xr:uid="{00000000-0005-0000-0000-0000E91F0000}"/>
    <cellStyle name="Normal 14 5 2 3 3" xfId="19319" xr:uid="{00000000-0005-0000-0000-0000EA1F0000}"/>
    <cellStyle name="Normal 14 5 2 3 3 2" xfId="47901" xr:uid="{00000000-0005-0000-0000-0000EB1F0000}"/>
    <cellStyle name="Normal 14 5 2 3 4" xfId="33612" xr:uid="{00000000-0005-0000-0000-0000EC1F0000}"/>
    <cellStyle name="Normal 14 5 2 4" xfId="8600" xr:uid="{00000000-0005-0000-0000-0000ED1F0000}"/>
    <cellStyle name="Normal 14 5 2 4 2" xfId="22892" xr:uid="{00000000-0005-0000-0000-0000EE1F0000}"/>
    <cellStyle name="Normal 14 5 2 4 2 2" xfId="51474" xr:uid="{00000000-0005-0000-0000-0000EF1F0000}"/>
    <cellStyle name="Normal 14 5 2 4 3" xfId="37185" xr:uid="{00000000-0005-0000-0000-0000F01F0000}"/>
    <cellStyle name="Normal 14 5 2 5" xfId="15748" xr:uid="{00000000-0005-0000-0000-0000F11F0000}"/>
    <cellStyle name="Normal 14 5 2 5 2" xfId="44330" xr:uid="{00000000-0005-0000-0000-0000F21F0000}"/>
    <cellStyle name="Normal 14 5 2 6" xfId="30041" xr:uid="{00000000-0005-0000-0000-0000F31F0000}"/>
    <cellStyle name="Normal 14 5 3" xfId="2088" xr:uid="{00000000-0005-0000-0000-0000F41F0000}"/>
    <cellStyle name="Normal 14 5 3 2" xfId="5662" xr:uid="{00000000-0005-0000-0000-0000F51F0000}"/>
    <cellStyle name="Normal 14 5 3 2 2" xfId="12820" xr:uid="{00000000-0005-0000-0000-0000F61F0000}"/>
    <cellStyle name="Normal 14 5 3 2 2 2" xfId="27112" xr:uid="{00000000-0005-0000-0000-0000F71F0000}"/>
    <cellStyle name="Normal 14 5 3 2 2 2 2" xfId="55694" xr:uid="{00000000-0005-0000-0000-0000F81F0000}"/>
    <cellStyle name="Normal 14 5 3 2 2 3" xfId="41405" xr:uid="{00000000-0005-0000-0000-0000F91F0000}"/>
    <cellStyle name="Normal 14 5 3 2 3" xfId="19968" xr:uid="{00000000-0005-0000-0000-0000FA1F0000}"/>
    <cellStyle name="Normal 14 5 3 2 3 2" xfId="48550" xr:uid="{00000000-0005-0000-0000-0000FB1F0000}"/>
    <cellStyle name="Normal 14 5 3 2 4" xfId="34261" xr:uid="{00000000-0005-0000-0000-0000FC1F0000}"/>
    <cellStyle name="Normal 14 5 3 3" xfId="9249" xr:uid="{00000000-0005-0000-0000-0000FD1F0000}"/>
    <cellStyle name="Normal 14 5 3 3 2" xfId="23541" xr:uid="{00000000-0005-0000-0000-0000FE1F0000}"/>
    <cellStyle name="Normal 14 5 3 3 2 2" xfId="52123" xr:uid="{00000000-0005-0000-0000-0000FF1F0000}"/>
    <cellStyle name="Normal 14 5 3 3 3" xfId="37834" xr:uid="{00000000-0005-0000-0000-000000200000}"/>
    <cellStyle name="Normal 14 5 3 4" xfId="16397" xr:uid="{00000000-0005-0000-0000-000001200000}"/>
    <cellStyle name="Normal 14 5 3 4 2" xfId="44979" xr:uid="{00000000-0005-0000-0000-000002200000}"/>
    <cellStyle name="Normal 14 5 3 5" xfId="30690" xr:uid="{00000000-0005-0000-0000-000003200000}"/>
    <cellStyle name="Normal 14 5 4" xfId="4120" xr:uid="{00000000-0005-0000-0000-000004200000}"/>
    <cellStyle name="Normal 14 5 4 2" xfId="11278" xr:uid="{00000000-0005-0000-0000-000005200000}"/>
    <cellStyle name="Normal 14 5 4 2 2" xfId="25570" xr:uid="{00000000-0005-0000-0000-000006200000}"/>
    <cellStyle name="Normal 14 5 4 2 2 2" xfId="54152" xr:uid="{00000000-0005-0000-0000-000007200000}"/>
    <cellStyle name="Normal 14 5 4 2 3" xfId="39863" xr:uid="{00000000-0005-0000-0000-000008200000}"/>
    <cellStyle name="Normal 14 5 4 3" xfId="18426" xr:uid="{00000000-0005-0000-0000-000009200000}"/>
    <cellStyle name="Normal 14 5 4 3 2" xfId="47008" xr:uid="{00000000-0005-0000-0000-00000A200000}"/>
    <cellStyle name="Normal 14 5 4 4" xfId="32719" xr:uid="{00000000-0005-0000-0000-00000B200000}"/>
    <cellStyle name="Normal 14 5 5" xfId="7707" xr:uid="{00000000-0005-0000-0000-00000C200000}"/>
    <cellStyle name="Normal 14 5 5 2" xfId="21999" xr:uid="{00000000-0005-0000-0000-00000D200000}"/>
    <cellStyle name="Normal 14 5 5 2 2" xfId="50581" xr:uid="{00000000-0005-0000-0000-00000E200000}"/>
    <cellStyle name="Normal 14 5 5 3" xfId="36292" xr:uid="{00000000-0005-0000-0000-00000F200000}"/>
    <cellStyle name="Normal 14 5 6" xfId="14855" xr:uid="{00000000-0005-0000-0000-000010200000}"/>
    <cellStyle name="Normal 14 5 6 2" xfId="43437" xr:uid="{00000000-0005-0000-0000-000011200000}"/>
    <cellStyle name="Normal 14 5 7" xfId="29148" xr:uid="{00000000-0005-0000-0000-000012200000}"/>
    <cellStyle name="Normal 14 6" xfId="985" xr:uid="{00000000-0005-0000-0000-000013200000}"/>
    <cellStyle name="Normal 14 6 2" xfId="2090" xr:uid="{00000000-0005-0000-0000-000014200000}"/>
    <cellStyle name="Normal 14 6 2 2" xfId="5664" xr:uid="{00000000-0005-0000-0000-000015200000}"/>
    <cellStyle name="Normal 14 6 2 2 2" xfId="12822" xr:uid="{00000000-0005-0000-0000-000016200000}"/>
    <cellStyle name="Normal 14 6 2 2 2 2" xfId="27114" xr:uid="{00000000-0005-0000-0000-000017200000}"/>
    <cellStyle name="Normal 14 6 2 2 2 2 2" xfId="55696" xr:uid="{00000000-0005-0000-0000-000018200000}"/>
    <cellStyle name="Normal 14 6 2 2 2 3" xfId="41407" xr:uid="{00000000-0005-0000-0000-000019200000}"/>
    <cellStyle name="Normal 14 6 2 2 3" xfId="19970" xr:uid="{00000000-0005-0000-0000-00001A200000}"/>
    <cellStyle name="Normal 14 6 2 2 3 2" xfId="48552" xr:uid="{00000000-0005-0000-0000-00001B200000}"/>
    <cellStyle name="Normal 14 6 2 2 4" xfId="34263" xr:uid="{00000000-0005-0000-0000-00001C200000}"/>
    <cellStyle name="Normal 14 6 2 3" xfId="9251" xr:uid="{00000000-0005-0000-0000-00001D200000}"/>
    <cellStyle name="Normal 14 6 2 3 2" xfId="23543" xr:uid="{00000000-0005-0000-0000-00001E200000}"/>
    <cellStyle name="Normal 14 6 2 3 2 2" xfId="52125" xr:uid="{00000000-0005-0000-0000-00001F200000}"/>
    <cellStyle name="Normal 14 6 2 3 3" xfId="37836" xr:uid="{00000000-0005-0000-0000-000020200000}"/>
    <cellStyle name="Normal 14 6 2 4" xfId="16399" xr:uid="{00000000-0005-0000-0000-000021200000}"/>
    <cellStyle name="Normal 14 6 2 4 2" xfId="44981" xr:uid="{00000000-0005-0000-0000-000022200000}"/>
    <cellStyle name="Normal 14 6 2 5" xfId="30692" xr:uid="{00000000-0005-0000-0000-000023200000}"/>
    <cellStyle name="Normal 14 6 3" xfId="4567" xr:uid="{00000000-0005-0000-0000-000024200000}"/>
    <cellStyle name="Normal 14 6 3 2" xfId="11725" xr:uid="{00000000-0005-0000-0000-000025200000}"/>
    <cellStyle name="Normal 14 6 3 2 2" xfId="26017" xr:uid="{00000000-0005-0000-0000-000026200000}"/>
    <cellStyle name="Normal 14 6 3 2 2 2" xfId="54599" xr:uid="{00000000-0005-0000-0000-000027200000}"/>
    <cellStyle name="Normal 14 6 3 2 3" xfId="40310" xr:uid="{00000000-0005-0000-0000-000028200000}"/>
    <cellStyle name="Normal 14 6 3 3" xfId="18873" xr:uid="{00000000-0005-0000-0000-000029200000}"/>
    <cellStyle name="Normal 14 6 3 3 2" xfId="47455" xr:uid="{00000000-0005-0000-0000-00002A200000}"/>
    <cellStyle name="Normal 14 6 3 4" xfId="33166" xr:uid="{00000000-0005-0000-0000-00002B200000}"/>
    <cellStyle name="Normal 14 6 4" xfId="8154" xr:uid="{00000000-0005-0000-0000-00002C200000}"/>
    <cellStyle name="Normal 14 6 4 2" xfId="22446" xr:uid="{00000000-0005-0000-0000-00002D200000}"/>
    <cellStyle name="Normal 14 6 4 2 2" xfId="51028" xr:uid="{00000000-0005-0000-0000-00002E200000}"/>
    <cellStyle name="Normal 14 6 4 3" xfId="36739" xr:uid="{00000000-0005-0000-0000-00002F200000}"/>
    <cellStyle name="Normal 14 6 5" xfId="15302" xr:uid="{00000000-0005-0000-0000-000030200000}"/>
    <cellStyle name="Normal 14 6 5 2" xfId="43884" xr:uid="{00000000-0005-0000-0000-000031200000}"/>
    <cellStyle name="Normal 14 6 6" xfId="29595" xr:uid="{00000000-0005-0000-0000-000032200000}"/>
    <cellStyle name="Normal 14 7" xfId="2059" xr:uid="{00000000-0005-0000-0000-000033200000}"/>
    <cellStyle name="Normal 14 7 2" xfId="5633" xr:uid="{00000000-0005-0000-0000-000034200000}"/>
    <cellStyle name="Normal 14 7 2 2" xfId="12791" xr:uid="{00000000-0005-0000-0000-000035200000}"/>
    <cellStyle name="Normal 14 7 2 2 2" xfId="27083" xr:uid="{00000000-0005-0000-0000-000036200000}"/>
    <cellStyle name="Normal 14 7 2 2 2 2" xfId="55665" xr:uid="{00000000-0005-0000-0000-000037200000}"/>
    <cellStyle name="Normal 14 7 2 2 3" xfId="41376" xr:uid="{00000000-0005-0000-0000-000038200000}"/>
    <cellStyle name="Normal 14 7 2 3" xfId="19939" xr:uid="{00000000-0005-0000-0000-000039200000}"/>
    <cellStyle name="Normal 14 7 2 3 2" xfId="48521" xr:uid="{00000000-0005-0000-0000-00003A200000}"/>
    <cellStyle name="Normal 14 7 2 4" xfId="34232" xr:uid="{00000000-0005-0000-0000-00003B200000}"/>
    <cellStyle name="Normal 14 7 3" xfId="9220" xr:uid="{00000000-0005-0000-0000-00003C200000}"/>
    <cellStyle name="Normal 14 7 3 2" xfId="23512" xr:uid="{00000000-0005-0000-0000-00003D200000}"/>
    <cellStyle name="Normal 14 7 3 2 2" xfId="52094" xr:uid="{00000000-0005-0000-0000-00003E200000}"/>
    <cellStyle name="Normal 14 7 3 3" xfId="37805" xr:uid="{00000000-0005-0000-0000-00003F200000}"/>
    <cellStyle name="Normal 14 7 4" xfId="16368" xr:uid="{00000000-0005-0000-0000-000040200000}"/>
    <cellStyle name="Normal 14 7 4 2" xfId="44950" xr:uid="{00000000-0005-0000-0000-000041200000}"/>
    <cellStyle name="Normal 14 7 5" xfId="30661" xr:uid="{00000000-0005-0000-0000-000042200000}"/>
    <cellStyle name="Normal 14 8" xfId="3672" xr:uid="{00000000-0005-0000-0000-000043200000}"/>
    <cellStyle name="Normal 14 8 2" xfId="10832" xr:uid="{00000000-0005-0000-0000-000044200000}"/>
    <cellStyle name="Normal 14 8 2 2" xfId="25124" xr:uid="{00000000-0005-0000-0000-000045200000}"/>
    <cellStyle name="Normal 14 8 2 2 2" xfId="53706" xr:uid="{00000000-0005-0000-0000-000046200000}"/>
    <cellStyle name="Normal 14 8 2 3" xfId="39417" xr:uid="{00000000-0005-0000-0000-000047200000}"/>
    <cellStyle name="Normal 14 8 3" xfId="17980" xr:uid="{00000000-0005-0000-0000-000048200000}"/>
    <cellStyle name="Normal 14 8 3 2" xfId="46562" xr:uid="{00000000-0005-0000-0000-000049200000}"/>
    <cellStyle name="Normal 14 8 4" xfId="32273" xr:uid="{00000000-0005-0000-0000-00004A200000}"/>
    <cellStyle name="Normal 14 9" xfId="7261" xr:uid="{00000000-0005-0000-0000-00004B200000}"/>
    <cellStyle name="Normal 14 9 2" xfId="21553" xr:uid="{00000000-0005-0000-0000-00004C200000}"/>
    <cellStyle name="Normal 14 9 2 2" xfId="50135" xr:uid="{00000000-0005-0000-0000-00004D200000}"/>
    <cellStyle name="Normal 14 9 3" xfId="35846" xr:uid="{00000000-0005-0000-0000-00004E200000}"/>
    <cellStyle name="Normal 15" xfId="82" xr:uid="{00000000-0005-0000-0000-00004F200000}"/>
    <cellStyle name="Normal 15 10" xfId="7200" xr:uid="{00000000-0005-0000-0000-000050200000}"/>
    <cellStyle name="Normal 15 11" xfId="7262" xr:uid="{00000000-0005-0000-0000-000051200000}"/>
    <cellStyle name="Normal 15 11 2" xfId="21554" xr:uid="{00000000-0005-0000-0000-000052200000}"/>
    <cellStyle name="Normal 15 11 2 2" xfId="50136" xr:uid="{00000000-0005-0000-0000-000053200000}"/>
    <cellStyle name="Normal 15 11 2 3" xfId="57320" xr:uid="{00000000-0005-0000-0000-000054200000}"/>
    <cellStyle name="Normal 15 11 2 4 2" xfId="57348" xr:uid="{2A498248-9F61-453B-BB0A-BEC75B151394}"/>
    <cellStyle name="Normal 15 11 3" xfId="35847" xr:uid="{00000000-0005-0000-0000-000055200000}"/>
    <cellStyle name="Normal 15 12" xfId="14408" xr:uid="{00000000-0005-0000-0000-000056200000}"/>
    <cellStyle name="Normal 15 12 2" xfId="42992" xr:uid="{00000000-0005-0000-0000-000057200000}"/>
    <cellStyle name="Normal 15 13" xfId="28701" xr:uid="{00000000-0005-0000-0000-000058200000}"/>
    <cellStyle name="Normal 15 14" xfId="57341" xr:uid="{00000000-0005-0000-0000-000059200000}"/>
    <cellStyle name="Normal 15 14 2" xfId="57344" xr:uid="{00000000-0005-0000-0000-00005A200000}"/>
    <cellStyle name="Normal 15 2" xfId="93" xr:uid="{00000000-0005-0000-0000-00005B200000}"/>
    <cellStyle name="Normal 15 2 10" xfId="28712" xr:uid="{00000000-0005-0000-0000-00005C200000}"/>
    <cellStyle name="Normal 15 2 2" xfId="207" xr:uid="{00000000-0005-0000-0000-00005D200000}"/>
    <cellStyle name="Normal 15 2 2 2" xfId="433" xr:uid="{00000000-0005-0000-0000-00005E200000}"/>
    <cellStyle name="Normal 15 2 2 2 2" xfId="883" xr:uid="{00000000-0005-0000-0000-00005F200000}"/>
    <cellStyle name="Normal 15 2 2 2 2 2" xfId="1780" xr:uid="{00000000-0005-0000-0000-000060200000}"/>
    <cellStyle name="Normal 15 2 2 2 2 2 2" xfId="2095" xr:uid="{00000000-0005-0000-0000-000061200000}"/>
    <cellStyle name="Normal 15 2 2 2 2 2 2 2" xfId="5669" xr:uid="{00000000-0005-0000-0000-000062200000}"/>
    <cellStyle name="Normal 15 2 2 2 2 2 2 2 2" xfId="12827" xr:uid="{00000000-0005-0000-0000-000063200000}"/>
    <cellStyle name="Normal 15 2 2 2 2 2 2 2 2 2" xfId="27119" xr:uid="{00000000-0005-0000-0000-000064200000}"/>
    <cellStyle name="Normal 15 2 2 2 2 2 2 2 2 2 2" xfId="55701" xr:uid="{00000000-0005-0000-0000-000065200000}"/>
    <cellStyle name="Normal 15 2 2 2 2 2 2 2 2 3" xfId="41412" xr:uid="{00000000-0005-0000-0000-000066200000}"/>
    <cellStyle name="Normal 15 2 2 2 2 2 2 2 3" xfId="19975" xr:uid="{00000000-0005-0000-0000-000067200000}"/>
    <cellStyle name="Normal 15 2 2 2 2 2 2 2 3 2" xfId="48557" xr:uid="{00000000-0005-0000-0000-000068200000}"/>
    <cellStyle name="Normal 15 2 2 2 2 2 2 2 4" xfId="34268" xr:uid="{00000000-0005-0000-0000-000069200000}"/>
    <cellStyle name="Normal 15 2 2 2 2 2 2 3" xfId="9256" xr:uid="{00000000-0005-0000-0000-00006A200000}"/>
    <cellStyle name="Normal 15 2 2 2 2 2 2 3 2" xfId="23548" xr:uid="{00000000-0005-0000-0000-00006B200000}"/>
    <cellStyle name="Normal 15 2 2 2 2 2 2 3 2 2" xfId="52130" xr:uid="{00000000-0005-0000-0000-00006C200000}"/>
    <cellStyle name="Normal 15 2 2 2 2 2 2 3 3" xfId="37841" xr:uid="{00000000-0005-0000-0000-00006D200000}"/>
    <cellStyle name="Normal 15 2 2 2 2 2 2 4" xfId="16404" xr:uid="{00000000-0005-0000-0000-00006E200000}"/>
    <cellStyle name="Normal 15 2 2 2 2 2 2 4 2" xfId="44986" xr:uid="{00000000-0005-0000-0000-00006F200000}"/>
    <cellStyle name="Normal 15 2 2 2 2 2 2 5" xfId="30697" xr:uid="{00000000-0005-0000-0000-000070200000}"/>
    <cellStyle name="Normal 15 2 2 2 2 2 3" xfId="5360" xr:uid="{00000000-0005-0000-0000-000071200000}"/>
    <cellStyle name="Normal 15 2 2 2 2 2 3 2" xfId="12518" xr:uid="{00000000-0005-0000-0000-000072200000}"/>
    <cellStyle name="Normal 15 2 2 2 2 2 3 2 2" xfId="26810" xr:uid="{00000000-0005-0000-0000-000073200000}"/>
    <cellStyle name="Normal 15 2 2 2 2 2 3 2 2 2" xfId="55392" xr:uid="{00000000-0005-0000-0000-000074200000}"/>
    <cellStyle name="Normal 15 2 2 2 2 2 3 2 3" xfId="41103" xr:uid="{00000000-0005-0000-0000-000075200000}"/>
    <cellStyle name="Normal 15 2 2 2 2 2 3 3" xfId="19666" xr:uid="{00000000-0005-0000-0000-000076200000}"/>
    <cellStyle name="Normal 15 2 2 2 2 2 3 3 2" xfId="48248" xr:uid="{00000000-0005-0000-0000-000077200000}"/>
    <cellStyle name="Normal 15 2 2 2 2 2 3 4" xfId="33959" xr:uid="{00000000-0005-0000-0000-000078200000}"/>
    <cellStyle name="Normal 15 2 2 2 2 2 4" xfId="8947" xr:uid="{00000000-0005-0000-0000-000079200000}"/>
    <cellStyle name="Normal 15 2 2 2 2 2 4 2" xfId="23239" xr:uid="{00000000-0005-0000-0000-00007A200000}"/>
    <cellStyle name="Normal 15 2 2 2 2 2 4 2 2" xfId="51821" xr:uid="{00000000-0005-0000-0000-00007B200000}"/>
    <cellStyle name="Normal 15 2 2 2 2 2 4 3" xfId="37532" xr:uid="{00000000-0005-0000-0000-00007C200000}"/>
    <cellStyle name="Normal 15 2 2 2 2 2 5" xfId="16095" xr:uid="{00000000-0005-0000-0000-00007D200000}"/>
    <cellStyle name="Normal 15 2 2 2 2 2 5 2" xfId="44677" xr:uid="{00000000-0005-0000-0000-00007E200000}"/>
    <cellStyle name="Normal 15 2 2 2 2 2 6" xfId="30388" xr:uid="{00000000-0005-0000-0000-00007F200000}"/>
    <cellStyle name="Normal 15 2 2 2 2 3" xfId="2094" xr:uid="{00000000-0005-0000-0000-000080200000}"/>
    <cellStyle name="Normal 15 2 2 2 2 3 2" xfId="5668" xr:uid="{00000000-0005-0000-0000-000081200000}"/>
    <cellStyle name="Normal 15 2 2 2 2 3 2 2" xfId="12826" xr:uid="{00000000-0005-0000-0000-000082200000}"/>
    <cellStyle name="Normal 15 2 2 2 2 3 2 2 2" xfId="27118" xr:uid="{00000000-0005-0000-0000-000083200000}"/>
    <cellStyle name="Normal 15 2 2 2 2 3 2 2 2 2" xfId="55700" xr:uid="{00000000-0005-0000-0000-000084200000}"/>
    <cellStyle name="Normal 15 2 2 2 2 3 2 2 3" xfId="41411" xr:uid="{00000000-0005-0000-0000-000085200000}"/>
    <cellStyle name="Normal 15 2 2 2 2 3 2 3" xfId="19974" xr:uid="{00000000-0005-0000-0000-000086200000}"/>
    <cellStyle name="Normal 15 2 2 2 2 3 2 3 2" xfId="48556" xr:uid="{00000000-0005-0000-0000-000087200000}"/>
    <cellStyle name="Normal 15 2 2 2 2 3 2 4" xfId="34267" xr:uid="{00000000-0005-0000-0000-000088200000}"/>
    <cellStyle name="Normal 15 2 2 2 2 3 3" xfId="9255" xr:uid="{00000000-0005-0000-0000-000089200000}"/>
    <cellStyle name="Normal 15 2 2 2 2 3 3 2" xfId="23547" xr:uid="{00000000-0005-0000-0000-00008A200000}"/>
    <cellStyle name="Normal 15 2 2 2 2 3 3 2 2" xfId="52129" xr:uid="{00000000-0005-0000-0000-00008B200000}"/>
    <cellStyle name="Normal 15 2 2 2 2 3 3 3" xfId="37840" xr:uid="{00000000-0005-0000-0000-00008C200000}"/>
    <cellStyle name="Normal 15 2 2 2 2 3 4" xfId="16403" xr:uid="{00000000-0005-0000-0000-00008D200000}"/>
    <cellStyle name="Normal 15 2 2 2 2 3 4 2" xfId="44985" xr:uid="{00000000-0005-0000-0000-00008E200000}"/>
    <cellStyle name="Normal 15 2 2 2 2 3 5" xfId="30696" xr:uid="{00000000-0005-0000-0000-00008F200000}"/>
    <cellStyle name="Normal 15 2 2 2 2 4" xfId="4467" xr:uid="{00000000-0005-0000-0000-000090200000}"/>
    <cellStyle name="Normal 15 2 2 2 2 4 2" xfId="11625" xr:uid="{00000000-0005-0000-0000-000091200000}"/>
    <cellStyle name="Normal 15 2 2 2 2 4 2 2" xfId="25917" xr:uid="{00000000-0005-0000-0000-000092200000}"/>
    <cellStyle name="Normal 15 2 2 2 2 4 2 2 2" xfId="54499" xr:uid="{00000000-0005-0000-0000-000093200000}"/>
    <cellStyle name="Normal 15 2 2 2 2 4 2 3" xfId="40210" xr:uid="{00000000-0005-0000-0000-000094200000}"/>
    <cellStyle name="Normal 15 2 2 2 2 4 3" xfId="18773" xr:uid="{00000000-0005-0000-0000-000095200000}"/>
    <cellStyle name="Normal 15 2 2 2 2 4 3 2" xfId="47355" xr:uid="{00000000-0005-0000-0000-000096200000}"/>
    <cellStyle name="Normal 15 2 2 2 2 4 4" xfId="33066" xr:uid="{00000000-0005-0000-0000-000097200000}"/>
    <cellStyle name="Normal 15 2 2 2 2 5" xfId="8054" xr:uid="{00000000-0005-0000-0000-000098200000}"/>
    <cellStyle name="Normal 15 2 2 2 2 5 2" xfId="22346" xr:uid="{00000000-0005-0000-0000-000099200000}"/>
    <cellStyle name="Normal 15 2 2 2 2 5 2 2" xfId="50928" xr:uid="{00000000-0005-0000-0000-00009A200000}"/>
    <cellStyle name="Normal 15 2 2 2 2 5 3" xfId="36639" xr:uid="{00000000-0005-0000-0000-00009B200000}"/>
    <cellStyle name="Normal 15 2 2 2 2 6" xfId="15202" xr:uid="{00000000-0005-0000-0000-00009C200000}"/>
    <cellStyle name="Normal 15 2 2 2 2 6 2" xfId="43784" xr:uid="{00000000-0005-0000-0000-00009D200000}"/>
    <cellStyle name="Normal 15 2 2 2 2 7" xfId="29495" xr:uid="{00000000-0005-0000-0000-00009E200000}"/>
    <cellStyle name="Normal 15 2 2 2 3" xfId="1333" xr:uid="{00000000-0005-0000-0000-00009F200000}"/>
    <cellStyle name="Normal 15 2 2 2 3 2" xfId="2096" xr:uid="{00000000-0005-0000-0000-0000A0200000}"/>
    <cellStyle name="Normal 15 2 2 2 3 2 2" xfId="5670" xr:uid="{00000000-0005-0000-0000-0000A1200000}"/>
    <cellStyle name="Normal 15 2 2 2 3 2 2 2" xfId="12828" xr:uid="{00000000-0005-0000-0000-0000A2200000}"/>
    <cellStyle name="Normal 15 2 2 2 3 2 2 2 2" xfId="27120" xr:uid="{00000000-0005-0000-0000-0000A3200000}"/>
    <cellStyle name="Normal 15 2 2 2 3 2 2 2 2 2" xfId="55702" xr:uid="{00000000-0005-0000-0000-0000A4200000}"/>
    <cellStyle name="Normal 15 2 2 2 3 2 2 2 3" xfId="41413" xr:uid="{00000000-0005-0000-0000-0000A5200000}"/>
    <cellStyle name="Normal 15 2 2 2 3 2 2 3" xfId="19976" xr:uid="{00000000-0005-0000-0000-0000A6200000}"/>
    <cellStyle name="Normal 15 2 2 2 3 2 2 3 2" xfId="48558" xr:uid="{00000000-0005-0000-0000-0000A7200000}"/>
    <cellStyle name="Normal 15 2 2 2 3 2 2 4" xfId="34269" xr:uid="{00000000-0005-0000-0000-0000A8200000}"/>
    <cellStyle name="Normal 15 2 2 2 3 2 3" xfId="9257" xr:uid="{00000000-0005-0000-0000-0000A9200000}"/>
    <cellStyle name="Normal 15 2 2 2 3 2 3 2" xfId="23549" xr:uid="{00000000-0005-0000-0000-0000AA200000}"/>
    <cellStyle name="Normal 15 2 2 2 3 2 3 2 2" xfId="52131" xr:uid="{00000000-0005-0000-0000-0000AB200000}"/>
    <cellStyle name="Normal 15 2 2 2 3 2 3 3" xfId="37842" xr:uid="{00000000-0005-0000-0000-0000AC200000}"/>
    <cellStyle name="Normal 15 2 2 2 3 2 4" xfId="16405" xr:uid="{00000000-0005-0000-0000-0000AD200000}"/>
    <cellStyle name="Normal 15 2 2 2 3 2 4 2" xfId="44987" xr:uid="{00000000-0005-0000-0000-0000AE200000}"/>
    <cellStyle name="Normal 15 2 2 2 3 2 5" xfId="30698" xr:uid="{00000000-0005-0000-0000-0000AF200000}"/>
    <cellStyle name="Normal 15 2 2 2 3 3" xfId="4914" xr:uid="{00000000-0005-0000-0000-0000B0200000}"/>
    <cellStyle name="Normal 15 2 2 2 3 3 2" xfId="12072" xr:uid="{00000000-0005-0000-0000-0000B1200000}"/>
    <cellStyle name="Normal 15 2 2 2 3 3 2 2" xfId="26364" xr:uid="{00000000-0005-0000-0000-0000B2200000}"/>
    <cellStyle name="Normal 15 2 2 2 3 3 2 2 2" xfId="54946" xr:uid="{00000000-0005-0000-0000-0000B3200000}"/>
    <cellStyle name="Normal 15 2 2 2 3 3 2 3" xfId="40657" xr:uid="{00000000-0005-0000-0000-0000B4200000}"/>
    <cellStyle name="Normal 15 2 2 2 3 3 3" xfId="19220" xr:uid="{00000000-0005-0000-0000-0000B5200000}"/>
    <cellStyle name="Normal 15 2 2 2 3 3 3 2" xfId="47802" xr:uid="{00000000-0005-0000-0000-0000B6200000}"/>
    <cellStyle name="Normal 15 2 2 2 3 3 4" xfId="33513" xr:uid="{00000000-0005-0000-0000-0000B7200000}"/>
    <cellStyle name="Normal 15 2 2 2 3 4" xfId="8501" xr:uid="{00000000-0005-0000-0000-0000B8200000}"/>
    <cellStyle name="Normal 15 2 2 2 3 4 2" xfId="22793" xr:uid="{00000000-0005-0000-0000-0000B9200000}"/>
    <cellStyle name="Normal 15 2 2 2 3 4 2 2" xfId="51375" xr:uid="{00000000-0005-0000-0000-0000BA200000}"/>
    <cellStyle name="Normal 15 2 2 2 3 4 3" xfId="37086" xr:uid="{00000000-0005-0000-0000-0000BB200000}"/>
    <cellStyle name="Normal 15 2 2 2 3 5" xfId="15649" xr:uid="{00000000-0005-0000-0000-0000BC200000}"/>
    <cellStyle name="Normal 15 2 2 2 3 5 2" xfId="44231" xr:uid="{00000000-0005-0000-0000-0000BD200000}"/>
    <cellStyle name="Normal 15 2 2 2 3 6" xfId="29942" xr:uid="{00000000-0005-0000-0000-0000BE200000}"/>
    <cellStyle name="Normal 15 2 2 2 4" xfId="2093" xr:uid="{00000000-0005-0000-0000-0000BF200000}"/>
    <cellStyle name="Normal 15 2 2 2 4 2" xfId="5667" xr:uid="{00000000-0005-0000-0000-0000C0200000}"/>
    <cellStyle name="Normal 15 2 2 2 4 2 2" xfId="12825" xr:uid="{00000000-0005-0000-0000-0000C1200000}"/>
    <cellStyle name="Normal 15 2 2 2 4 2 2 2" xfId="27117" xr:uid="{00000000-0005-0000-0000-0000C2200000}"/>
    <cellStyle name="Normal 15 2 2 2 4 2 2 2 2" xfId="55699" xr:uid="{00000000-0005-0000-0000-0000C3200000}"/>
    <cellStyle name="Normal 15 2 2 2 4 2 2 3" xfId="41410" xr:uid="{00000000-0005-0000-0000-0000C4200000}"/>
    <cellStyle name="Normal 15 2 2 2 4 2 3" xfId="19973" xr:uid="{00000000-0005-0000-0000-0000C5200000}"/>
    <cellStyle name="Normal 15 2 2 2 4 2 3 2" xfId="48555" xr:uid="{00000000-0005-0000-0000-0000C6200000}"/>
    <cellStyle name="Normal 15 2 2 2 4 2 4" xfId="34266" xr:uid="{00000000-0005-0000-0000-0000C7200000}"/>
    <cellStyle name="Normal 15 2 2 2 4 3" xfId="9254" xr:uid="{00000000-0005-0000-0000-0000C8200000}"/>
    <cellStyle name="Normal 15 2 2 2 4 3 2" xfId="23546" xr:uid="{00000000-0005-0000-0000-0000C9200000}"/>
    <cellStyle name="Normal 15 2 2 2 4 3 2 2" xfId="52128" xr:uid="{00000000-0005-0000-0000-0000CA200000}"/>
    <cellStyle name="Normal 15 2 2 2 4 3 3" xfId="37839" xr:uid="{00000000-0005-0000-0000-0000CB200000}"/>
    <cellStyle name="Normal 15 2 2 2 4 4" xfId="16402" xr:uid="{00000000-0005-0000-0000-0000CC200000}"/>
    <cellStyle name="Normal 15 2 2 2 4 4 2" xfId="44984" xr:uid="{00000000-0005-0000-0000-0000CD200000}"/>
    <cellStyle name="Normal 15 2 2 2 4 5" xfId="30695" xr:uid="{00000000-0005-0000-0000-0000CE200000}"/>
    <cellStyle name="Normal 15 2 2 2 5" xfId="4020" xr:uid="{00000000-0005-0000-0000-0000CF200000}"/>
    <cellStyle name="Normal 15 2 2 2 5 2" xfId="11179" xr:uid="{00000000-0005-0000-0000-0000D0200000}"/>
    <cellStyle name="Normal 15 2 2 2 5 2 2" xfId="25471" xr:uid="{00000000-0005-0000-0000-0000D1200000}"/>
    <cellStyle name="Normal 15 2 2 2 5 2 2 2" xfId="54053" xr:uid="{00000000-0005-0000-0000-0000D2200000}"/>
    <cellStyle name="Normal 15 2 2 2 5 2 3" xfId="39764" xr:uid="{00000000-0005-0000-0000-0000D3200000}"/>
    <cellStyle name="Normal 15 2 2 2 5 3" xfId="18327" xr:uid="{00000000-0005-0000-0000-0000D4200000}"/>
    <cellStyle name="Normal 15 2 2 2 5 3 2" xfId="46909" xr:uid="{00000000-0005-0000-0000-0000D5200000}"/>
    <cellStyle name="Normal 15 2 2 2 5 4" xfId="32620" xr:uid="{00000000-0005-0000-0000-0000D6200000}"/>
    <cellStyle name="Normal 15 2 2 2 6" xfId="7608" xr:uid="{00000000-0005-0000-0000-0000D7200000}"/>
    <cellStyle name="Normal 15 2 2 2 6 2" xfId="21900" xr:uid="{00000000-0005-0000-0000-0000D8200000}"/>
    <cellStyle name="Normal 15 2 2 2 6 2 2" xfId="50482" xr:uid="{00000000-0005-0000-0000-0000D9200000}"/>
    <cellStyle name="Normal 15 2 2 2 6 3" xfId="36193" xr:uid="{00000000-0005-0000-0000-0000DA200000}"/>
    <cellStyle name="Normal 15 2 2 2 7" xfId="14755" xr:uid="{00000000-0005-0000-0000-0000DB200000}"/>
    <cellStyle name="Normal 15 2 2 2 7 2" xfId="43338" xr:uid="{00000000-0005-0000-0000-0000DC200000}"/>
    <cellStyle name="Normal 15 2 2 2 8" xfId="29048" xr:uid="{00000000-0005-0000-0000-0000DD200000}"/>
    <cellStyle name="Normal 15 2 2 3" xfId="660" xr:uid="{00000000-0005-0000-0000-0000DE200000}"/>
    <cellStyle name="Normal 15 2 2 3 2" xfId="1557" xr:uid="{00000000-0005-0000-0000-0000DF200000}"/>
    <cellStyle name="Normal 15 2 2 3 2 2" xfId="2098" xr:uid="{00000000-0005-0000-0000-0000E0200000}"/>
    <cellStyle name="Normal 15 2 2 3 2 2 2" xfId="5672" xr:uid="{00000000-0005-0000-0000-0000E1200000}"/>
    <cellStyle name="Normal 15 2 2 3 2 2 2 2" xfId="12830" xr:uid="{00000000-0005-0000-0000-0000E2200000}"/>
    <cellStyle name="Normal 15 2 2 3 2 2 2 2 2" xfId="27122" xr:uid="{00000000-0005-0000-0000-0000E3200000}"/>
    <cellStyle name="Normal 15 2 2 3 2 2 2 2 2 2" xfId="55704" xr:uid="{00000000-0005-0000-0000-0000E4200000}"/>
    <cellStyle name="Normal 15 2 2 3 2 2 2 2 3" xfId="41415" xr:uid="{00000000-0005-0000-0000-0000E5200000}"/>
    <cellStyle name="Normal 15 2 2 3 2 2 2 3" xfId="19978" xr:uid="{00000000-0005-0000-0000-0000E6200000}"/>
    <cellStyle name="Normal 15 2 2 3 2 2 2 3 2" xfId="48560" xr:uid="{00000000-0005-0000-0000-0000E7200000}"/>
    <cellStyle name="Normal 15 2 2 3 2 2 2 4" xfId="34271" xr:uid="{00000000-0005-0000-0000-0000E8200000}"/>
    <cellStyle name="Normal 15 2 2 3 2 2 3" xfId="9259" xr:uid="{00000000-0005-0000-0000-0000E9200000}"/>
    <cellStyle name="Normal 15 2 2 3 2 2 3 2" xfId="23551" xr:uid="{00000000-0005-0000-0000-0000EA200000}"/>
    <cellStyle name="Normal 15 2 2 3 2 2 3 2 2" xfId="52133" xr:uid="{00000000-0005-0000-0000-0000EB200000}"/>
    <cellStyle name="Normal 15 2 2 3 2 2 3 3" xfId="37844" xr:uid="{00000000-0005-0000-0000-0000EC200000}"/>
    <cellStyle name="Normal 15 2 2 3 2 2 4" xfId="16407" xr:uid="{00000000-0005-0000-0000-0000ED200000}"/>
    <cellStyle name="Normal 15 2 2 3 2 2 4 2" xfId="44989" xr:uid="{00000000-0005-0000-0000-0000EE200000}"/>
    <cellStyle name="Normal 15 2 2 3 2 2 5" xfId="30700" xr:uid="{00000000-0005-0000-0000-0000EF200000}"/>
    <cellStyle name="Normal 15 2 2 3 2 3" xfId="5137" xr:uid="{00000000-0005-0000-0000-0000F0200000}"/>
    <cellStyle name="Normal 15 2 2 3 2 3 2" xfId="12295" xr:uid="{00000000-0005-0000-0000-0000F1200000}"/>
    <cellStyle name="Normal 15 2 2 3 2 3 2 2" xfId="26587" xr:uid="{00000000-0005-0000-0000-0000F2200000}"/>
    <cellStyle name="Normal 15 2 2 3 2 3 2 2 2" xfId="55169" xr:uid="{00000000-0005-0000-0000-0000F3200000}"/>
    <cellStyle name="Normal 15 2 2 3 2 3 2 3" xfId="40880" xr:uid="{00000000-0005-0000-0000-0000F4200000}"/>
    <cellStyle name="Normal 15 2 2 3 2 3 3" xfId="19443" xr:uid="{00000000-0005-0000-0000-0000F5200000}"/>
    <cellStyle name="Normal 15 2 2 3 2 3 3 2" xfId="48025" xr:uid="{00000000-0005-0000-0000-0000F6200000}"/>
    <cellStyle name="Normal 15 2 2 3 2 3 4" xfId="33736" xr:uid="{00000000-0005-0000-0000-0000F7200000}"/>
    <cellStyle name="Normal 15 2 2 3 2 4" xfId="8724" xr:uid="{00000000-0005-0000-0000-0000F8200000}"/>
    <cellStyle name="Normal 15 2 2 3 2 4 2" xfId="23016" xr:uid="{00000000-0005-0000-0000-0000F9200000}"/>
    <cellStyle name="Normal 15 2 2 3 2 4 2 2" xfId="51598" xr:uid="{00000000-0005-0000-0000-0000FA200000}"/>
    <cellStyle name="Normal 15 2 2 3 2 4 3" xfId="37309" xr:uid="{00000000-0005-0000-0000-0000FB200000}"/>
    <cellStyle name="Normal 15 2 2 3 2 5" xfId="15872" xr:uid="{00000000-0005-0000-0000-0000FC200000}"/>
    <cellStyle name="Normal 15 2 2 3 2 5 2" xfId="44454" xr:uid="{00000000-0005-0000-0000-0000FD200000}"/>
    <cellStyle name="Normal 15 2 2 3 2 6" xfId="30165" xr:uid="{00000000-0005-0000-0000-0000FE200000}"/>
    <cellStyle name="Normal 15 2 2 3 3" xfId="2097" xr:uid="{00000000-0005-0000-0000-0000FF200000}"/>
    <cellStyle name="Normal 15 2 2 3 3 2" xfId="5671" xr:uid="{00000000-0005-0000-0000-000000210000}"/>
    <cellStyle name="Normal 15 2 2 3 3 2 2" xfId="12829" xr:uid="{00000000-0005-0000-0000-000001210000}"/>
    <cellStyle name="Normal 15 2 2 3 3 2 2 2" xfId="27121" xr:uid="{00000000-0005-0000-0000-000002210000}"/>
    <cellStyle name="Normal 15 2 2 3 3 2 2 2 2" xfId="55703" xr:uid="{00000000-0005-0000-0000-000003210000}"/>
    <cellStyle name="Normal 15 2 2 3 3 2 2 3" xfId="41414" xr:uid="{00000000-0005-0000-0000-000004210000}"/>
    <cellStyle name="Normal 15 2 2 3 3 2 3" xfId="19977" xr:uid="{00000000-0005-0000-0000-000005210000}"/>
    <cellStyle name="Normal 15 2 2 3 3 2 3 2" xfId="48559" xr:uid="{00000000-0005-0000-0000-000006210000}"/>
    <cellStyle name="Normal 15 2 2 3 3 2 4" xfId="34270" xr:uid="{00000000-0005-0000-0000-000007210000}"/>
    <cellStyle name="Normal 15 2 2 3 3 3" xfId="9258" xr:uid="{00000000-0005-0000-0000-000008210000}"/>
    <cellStyle name="Normal 15 2 2 3 3 3 2" xfId="23550" xr:uid="{00000000-0005-0000-0000-000009210000}"/>
    <cellStyle name="Normal 15 2 2 3 3 3 2 2" xfId="52132" xr:uid="{00000000-0005-0000-0000-00000A210000}"/>
    <cellStyle name="Normal 15 2 2 3 3 3 3" xfId="37843" xr:uid="{00000000-0005-0000-0000-00000B210000}"/>
    <cellStyle name="Normal 15 2 2 3 3 4" xfId="16406" xr:uid="{00000000-0005-0000-0000-00000C210000}"/>
    <cellStyle name="Normal 15 2 2 3 3 4 2" xfId="44988" xr:uid="{00000000-0005-0000-0000-00000D210000}"/>
    <cellStyle name="Normal 15 2 2 3 3 5" xfId="30699" xr:uid="{00000000-0005-0000-0000-00000E210000}"/>
    <cellStyle name="Normal 15 2 2 3 4" xfId="4244" xr:uid="{00000000-0005-0000-0000-00000F210000}"/>
    <cellStyle name="Normal 15 2 2 3 4 2" xfId="11402" xr:uid="{00000000-0005-0000-0000-000010210000}"/>
    <cellStyle name="Normal 15 2 2 3 4 2 2" xfId="25694" xr:uid="{00000000-0005-0000-0000-000011210000}"/>
    <cellStyle name="Normal 15 2 2 3 4 2 2 2" xfId="54276" xr:uid="{00000000-0005-0000-0000-000012210000}"/>
    <cellStyle name="Normal 15 2 2 3 4 2 3" xfId="39987" xr:uid="{00000000-0005-0000-0000-000013210000}"/>
    <cellStyle name="Normal 15 2 2 3 4 3" xfId="18550" xr:uid="{00000000-0005-0000-0000-000014210000}"/>
    <cellStyle name="Normal 15 2 2 3 4 3 2" xfId="47132" xr:uid="{00000000-0005-0000-0000-000015210000}"/>
    <cellStyle name="Normal 15 2 2 3 4 4" xfId="32843" xr:uid="{00000000-0005-0000-0000-000016210000}"/>
    <cellStyle name="Normal 15 2 2 3 5" xfId="7831" xr:uid="{00000000-0005-0000-0000-000017210000}"/>
    <cellStyle name="Normal 15 2 2 3 5 2" xfId="22123" xr:uid="{00000000-0005-0000-0000-000018210000}"/>
    <cellStyle name="Normal 15 2 2 3 5 2 2" xfId="50705" xr:uid="{00000000-0005-0000-0000-000019210000}"/>
    <cellStyle name="Normal 15 2 2 3 5 3" xfId="36416" xr:uid="{00000000-0005-0000-0000-00001A210000}"/>
    <cellStyle name="Normal 15 2 2 3 6" xfId="14979" xr:uid="{00000000-0005-0000-0000-00001B210000}"/>
    <cellStyle name="Normal 15 2 2 3 6 2" xfId="43561" xr:uid="{00000000-0005-0000-0000-00001C210000}"/>
    <cellStyle name="Normal 15 2 2 3 7" xfId="29272" xr:uid="{00000000-0005-0000-0000-00001D210000}"/>
    <cellStyle name="Normal 15 2 2 4" xfId="1110" xr:uid="{00000000-0005-0000-0000-00001E210000}"/>
    <cellStyle name="Normal 15 2 2 4 2" xfId="2099" xr:uid="{00000000-0005-0000-0000-00001F210000}"/>
    <cellStyle name="Normal 15 2 2 4 2 2" xfId="5673" xr:uid="{00000000-0005-0000-0000-000020210000}"/>
    <cellStyle name="Normal 15 2 2 4 2 2 2" xfId="12831" xr:uid="{00000000-0005-0000-0000-000021210000}"/>
    <cellStyle name="Normal 15 2 2 4 2 2 2 2" xfId="27123" xr:uid="{00000000-0005-0000-0000-000022210000}"/>
    <cellStyle name="Normal 15 2 2 4 2 2 2 2 2" xfId="55705" xr:uid="{00000000-0005-0000-0000-000023210000}"/>
    <cellStyle name="Normal 15 2 2 4 2 2 2 3" xfId="41416" xr:uid="{00000000-0005-0000-0000-000024210000}"/>
    <cellStyle name="Normal 15 2 2 4 2 2 3" xfId="19979" xr:uid="{00000000-0005-0000-0000-000025210000}"/>
    <cellStyle name="Normal 15 2 2 4 2 2 3 2" xfId="48561" xr:uid="{00000000-0005-0000-0000-000026210000}"/>
    <cellStyle name="Normal 15 2 2 4 2 2 4" xfId="34272" xr:uid="{00000000-0005-0000-0000-000027210000}"/>
    <cellStyle name="Normal 15 2 2 4 2 3" xfId="9260" xr:uid="{00000000-0005-0000-0000-000028210000}"/>
    <cellStyle name="Normal 15 2 2 4 2 3 2" xfId="23552" xr:uid="{00000000-0005-0000-0000-000029210000}"/>
    <cellStyle name="Normal 15 2 2 4 2 3 2 2" xfId="52134" xr:uid="{00000000-0005-0000-0000-00002A210000}"/>
    <cellStyle name="Normal 15 2 2 4 2 3 3" xfId="37845" xr:uid="{00000000-0005-0000-0000-00002B210000}"/>
    <cellStyle name="Normal 15 2 2 4 2 4" xfId="16408" xr:uid="{00000000-0005-0000-0000-00002C210000}"/>
    <cellStyle name="Normal 15 2 2 4 2 4 2" xfId="44990" xr:uid="{00000000-0005-0000-0000-00002D210000}"/>
    <cellStyle name="Normal 15 2 2 4 2 5" xfId="30701" xr:uid="{00000000-0005-0000-0000-00002E210000}"/>
    <cellStyle name="Normal 15 2 2 4 3" xfId="4691" xr:uid="{00000000-0005-0000-0000-00002F210000}"/>
    <cellStyle name="Normal 15 2 2 4 3 2" xfId="11849" xr:uid="{00000000-0005-0000-0000-000030210000}"/>
    <cellStyle name="Normal 15 2 2 4 3 2 2" xfId="26141" xr:uid="{00000000-0005-0000-0000-000031210000}"/>
    <cellStyle name="Normal 15 2 2 4 3 2 2 2" xfId="54723" xr:uid="{00000000-0005-0000-0000-000032210000}"/>
    <cellStyle name="Normal 15 2 2 4 3 2 3" xfId="40434" xr:uid="{00000000-0005-0000-0000-000033210000}"/>
    <cellStyle name="Normal 15 2 2 4 3 3" xfId="18997" xr:uid="{00000000-0005-0000-0000-000034210000}"/>
    <cellStyle name="Normal 15 2 2 4 3 3 2" xfId="47579" xr:uid="{00000000-0005-0000-0000-000035210000}"/>
    <cellStyle name="Normal 15 2 2 4 3 4" xfId="33290" xr:uid="{00000000-0005-0000-0000-000036210000}"/>
    <cellStyle name="Normal 15 2 2 4 4" xfId="8278" xr:uid="{00000000-0005-0000-0000-000037210000}"/>
    <cellStyle name="Normal 15 2 2 4 4 2" xfId="22570" xr:uid="{00000000-0005-0000-0000-000038210000}"/>
    <cellStyle name="Normal 15 2 2 4 4 2 2" xfId="51152" xr:uid="{00000000-0005-0000-0000-000039210000}"/>
    <cellStyle name="Normal 15 2 2 4 4 3" xfId="36863" xr:uid="{00000000-0005-0000-0000-00003A210000}"/>
    <cellStyle name="Normal 15 2 2 4 5" xfId="15426" xr:uid="{00000000-0005-0000-0000-00003B210000}"/>
    <cellStyle name="Normal 15 2 2 4 5 2" xfId="44008" xr:uid="{00000000-0005-0000-0000-00003C210000}"/>
    <cellStyle name="Normal 15 2 2 4 6" xfId="29719" xr:uid="{00000000-0005-0000-0000-00003D210000}"/>
    <cellStyle name="Normal 15 2 2 5" xfId="2092" xr:uid="{00000000-0005-0000-0000-00003E210000}"/>
    <cellStyle name="Normal 15 2 2 5 2" xfId="5666" xr:uid="{00000000-0005-0000-0000-00003F210000}"/>
    <cellStyle name="Normal 15 2 2 5 2 2" xfId="12824" xr:uid="{00000000-0005-0000-0000-000040210000}"/>
    <cellStyle name="Normal 15 2 2 5 2 2 2" xfId="27116" xr:uid="{00000000-0005-0000-0000-000041210000}"/>
    <cellStyle name="Normal 15 2 2 5 2 2 2 2" xfId="55698" xr:uid="{00000000-0005-0000-0000-000042210000}"/>
    <cellStyle name="Normal 15 2 2 5 2 2 3" xfId="41409" xr:uid="{00000000-0005-0000-0000-000043210000}"/>
    <cellStyle name="Normal 15 2 2 5 2 3" xfId="19972" xr:uid="{00000000-0005-0000-0000-000044210000}"/>
    <cellStyle name="Normal 15 2 2 5 2 3 2" xfId="48554" xr:uid="{00000000-0005-0000-0000-000045210000}"/>
    <cellStyle name="Normal 15 2 2 5 2 4" xfId="34265" xr:uid="{00000000-0005-0000-0000-000046210000}"/>
    <cellStyle name="Normal 15 2 2 5 3" xfId="9253" xr:uid="{00000000-0005-0000-0000-000047210000}"/>
    <cellStyle name="Normal 15 2 2 5 3 2" xfId="23545" xr:uid="{00000000-0005-0000-0000-000048210000}"/>
    <cellStyle name="Normal 15 2 2 5 3 2 2" xfId="52127" xr:uid="{00000000-0005-0000-0000-000049210000}"/>
    <cellStyle name="Normal 15 2 2 5 3 3" xfId="37838" xr:uid="{00000000-0005-0000-0000-00004A210000}"/>
    <cellStyle name="Normal 15 2 2 5 4" xfId="16401" xr:uid="{00000000-0005-0000-0000-00004B210000}"/>
    <cellStyle name="Normal 15 2 2 5 4 2" xfId="44983" xr:uid="{00000000-0005-0000-0000-00004C210000}"/>
    <cellStyle name="Normal 15 2 2 5 5" xfId="30694" xr:uid="{00000000-0005-0000-0000-00004D210000}"/>
    <cellStyle name="Normal 15 2 2 6" xfId="3797" xr:uid="{00000000-0005-0000-0000-00004E210000}"/>
    <cellStyle name="Normal 15 2 2 6 2" xfId="10956" xr:uid="{00000000-0005-0000-0000-00004F210000}"/>
    <cellStyle name="Normal 15 2 2 6 2 2" xfId="25248" xr:uid="{00000000-0005-0000-0000-000050210000}"/>
    <cellStyle name="Normal 15 2 2 6 2 2 2" xfId="53830" xr:uid="{00000000-0005-0000-0000-000051210000}"/>
    <cellStyle name="Normal 15 2 2 6 2 3" xfId="39541" xr:uid="{00000000-0005-0000-0000-000052210000}"/>
    <cellStyle name="Normal 15 2 2 6 3" xfId="18104" xr:uid="{00000000-0005-0000-0000-000053210000}"/>
    <cellStyle name="Normal 15 2 2 6 3 2" xfId="46686" xr:uid="{00000000-0005-0000-0000-000054210000}"/>
    <cellStyle name="Normal 15 2 2 6 4" xfId="32397" xr:uid="{00000000-0005-0000-0000-000055210000}"/>
    <cellStyle name="Normal 15 2 2 7" xfId="7385" xr:uid="{00000000-0005-0000-0000-000056210000}"/>
    <cellStyle name="Normal 15 2 2 7 2" xfId="21677" xr:uid="{00000000-0005-0000-0000-000057210000}"/>
    <cellStyle name="Normal 15 2 2 7 2 2" xfId="50259" xr:uid="{00000000-0005-0000-0000-000058210000}"/>
    <cellStyle name="Normal 15 2 2 7 3" xfId="35970" xr:uid="{00000000-0005-0000-0000-000059210000}"/>
    <cellStyle name="Normal 15 2 2 8" xfId="14532" xr:uid="{00000000-0005-0000-0000-00005A210000}"/>
    <cellStyle name="Normal 15 2 2 8 2" xfId="43115" xr:uid="{00000000-0005-0000-0000-00005B210000}"/>
    <cellStyle name="Normal 15 2 2 9" xfId="28825" xr:uid="{00000000-0005-0000-0000-00005C210000}"/>
    <cellStyle name="Normal 15 2 3" xfId="319" xr:uid="{00000000-0005-0000-0000-00005D210000}"/>
    <cellStyle name="Normal 15 2 3 2" xfId="771" xr:uid="{00000000-0005-0000-0000-00005E210000}"/>
    <cellStyle name="Normal 15 2 3 2 2" xfId="1668" xr:uid="{00000000-0005-0000-0000-00005F210000}"/>
    <cellStyle name="Normal 15 2 3 2 2 2" xfId="2102" xr:uid="{00000000-0005-0000-0000-000060210000}"/>
    <cellStyle name="Normal 15 2 3 2 2 2 2" xfId="5676" xr:uid="{00000000-0005-0000-0000-000061210000}"/>
    <cellStyle name="Normal 15 2 3 2 2 2 2 2" xfId="12834" xr:uid="{00000000-0005-0000-0000-000062210000}"/>
    <cellStyle name="Normal 15 2 3 2 2 2 2 2 2" xfId="27126" xr:uid="{00000000-0005-0000-0000-000063210000}"/>
    <cellStyle name="Normal 15 2 3 2 2 2 2 2 2 2" xfId="55708" xr:uid="{00000000-0005-0000-0000-000064210000}"/>
    <cellStyle name="Normal 15 2 3 2 2 2 2 2 3" xfId="41419" xr:uid="{00000000-0005-0000-0000-000065210000}"/>
    <cellStyle name="Normal 15 2 3 2 2 2 2 3" xfId="19982" xr:uid="{00000000-0005-0000-0000-000066210000}"/>
    <cellStyle name="Normal 15 2 3 2 2 2 2 3 2" xfId="48564" xr:uid="{00000000-0005-0000-0000-000067210000}"/>
    <cellStyle name="Normal 15 2 3 2 2 2 2 4" xfId="34275" xr:uid="{00000000-0005-0000-0000-000068210000}"/>
    <cellStyle name="Normal 15 2 3 2 2 2 3" xfId="9263" xr:uid="{00000000-0005-0000-0000-000069210000}"/>
    <cellStyle name="Normal 15 2 3 2 2 2 3 2" xfId="23555" xr:uid="{00000000-0005-0000-0000-00006A210000}"/>
    <cellStyle name="Normal 15 2 3 2 2 2 3 2 2" xfId="52137" xr:uid="{00000000-0005-0000-0000-00006B210000}"/>
    <cellStyle name="Normal 15 2 3 2 2 2 3 3" xfId="37848" xr:uid="{00000000-0005-0000-0000-00006C210000}"/>
    <cellStyle name="Normal 15 2 3 2 2 2 4" xfId="16411" xr:uid="{00000000-0005-0000-0000-00006D210000}"/>
    <cellStyle name="Normal 15 2 3 2 2 2 4 2" xfId="44993" xr:uid="{00000000-0005-0000-0000-00006E210000}"/>
    <cellStyle name="Normal 15 2 3 2 2 2 5" xfId="30704" xr:uid="{00000000-0005-0000-0000-00006F210000}"/>
    <cellStyle name="Normal 15 2 3 2 2 3" xfId="5248" xr:uid="{00000000-0005-0000-0000-000070210000}"/>
    <cellStyle name="Normal 15 2 3 2 2 3 2" xfId="12406" xr:uid="{00000000-0005-0000-0000-000071210000}"/>
    <cellStyle name="Normal 15 2 3 2 2 3 2 2" xfId="26698" xr:uid="{00000000-0005-0000-0000-000072210000}"/>
    <cellStyle name="Normal 15 2 3 2 2 3 2 2 2" xfId="55280" xr:uid="{00000000-0005-0000-0000-000073210000}"/>
    <cellStyle name="Normal 15 2 3 2 2 3 2 3" xfId="40991" xr:uid="{00000000-0005-0000-0000-000074210000}"/>
    <cellStyle name="Normal 15 2 3 2 2 3 3" xfId="19554" xr:uid="{00000000-0005-0000-0000-000075210000}"/>
    <cellStyle name="Normal 15 2 3 2 2 3 3 2" xfId="48136" xr:uid="{00000000-0005-0000-0000-000076210000}"/>
    <cellStyle name="Normal 15 2 3 2 2 3 4" xfId="33847" xr:uid="{00000000-0005-0000-0000-000077210000}"/>
    <cellStyle name="Normal 15 2 3 2 2 4" xfId="8835" xr:uid="{00000000-0005-0000-0000-000078210000}"/>
    <cellStyle name="Normal 15 2 3 2 2 4 2" xfId="23127" xr:uid="{00000000-0005-0000-0000-000079210000}"/>
    <cellStyle name="Normal 15 2 3 2 2 4 2 2" xfId="51709" xr:uid="{00000000-0005-0000-0000-00007A210000}"/>
    <cellStyle name="Normal 15 2 3 2 2 4 3" xfId="37420" xr:uid="{00000000-0005-0000-0000-00007B210000}"/>
    <cellStyle name="Normal 15 2 3 2 2 5" xfId="15983" xr:uid="{00000000-0005-0000-0000-00007C210000}"/>
    <cellStyle name="Normal 15 2 3 2 2 5 2" xfId="44565" xr:uid="{00000000-0005-0000-0000-00007D210000}"/>
    <cellStyle name="Normal 15 2 3 2 2 6" xfId="30276" xr:uid="{00000000-0005-0000-0000-00007E210000}"/>
    <cellStyle name="Normal 15 2 3 2 3" xfId="2101" xr:uid="{00000000-0005-0000-0000-00007F210000}"/>
    <cellStyle name="Normal 15 2 3 2 3 2" xfId="5675" xr:uid="{00000000-0005-0000-0000-000080210000}"/>
    <cellStyle name="Normal 15 2 3 2 3 2 2" xfId="12833" xr:uid="{00000000-0005-0000-0000-000081210000}"/>
    <cellStyle name="Normal 15 2 3 2 3 2 2 2" xfId="27125" xr:uid="{00000000-0005-0000-0000-000082210000}"/>
    <cellStyle name="Normal 15 2 3 2 3 2 2 2 2" xfId="55707" xr:uid="{00000000-0005-0000-0000-000083210000}"/>
    <cellStyle name="Normal 15 2 3 2 3 2 2 3" xfId="41418" xr:uid="{00000000-0005-0000-0000-000084210000}"/>
    <cellStyle name="Normal 15 2 3 2 3 2 3" xfId="19981" xr:uid="{00000000-0005-0000-0000-000085210000}"/>
    <cellStyle name="Normal 15 2 3 2 3 2 3 2" xfId="48563" xr:uid="{00000000-0005-0000-0000-000086210000}"/>
    <cellStyle name="Normal 15 2 3 2 3 2 4" xfId="34274" xr:uid="{00000000-0005-0000-0000-000087210000}"/>
    <cellStyle name="Normal 15 2 3 2 3 3" xfId="9262" xr:uid="{00000000-0005-0000-0000-000088210000}"/>
    <cellStyle name="Normal 15 2 3 2 3 3 2" xfId="23554" xr:uid="{00000000-0005-0000-0000-000089210000}"/>
    <cellStyle name="Normal 15 2 3 2 3 3 2 2" xfId="52136" xr:uid="{00000000-0005-0000-0000-00008A210000}"/>
    <cellStyle name="Normal 15 2 3 2 3 3 3" xfId="37847" xr:uid="{00000000-0005-0000-0000-00008B210000}"/>
    <cellStyle name="Normal 15 2 3 2 3 4" xfId="16410" xr:uid="{00000000-0005-0000-0000-00008C210000}"/>
    <cellStyle name="Normal 15 2 3 2 3 4 2" xfId="44992" xr:uid="{00000000-0005-0000-0000-00008D210000}"/>
    <cellStyle name="Normal 15 2 3 2 3 5" xfId="30703" xr:uid="{00000000-0005-0000-0000-00008E210000}"/>
    <cellStyle name="Normal 15 2 3 2 4" xfId="4355" xr:uid="{00000000-0005-0000-0000-00008F210000}"/>
    <cellStyle name="Normal 15 2 3 2 4 2" xfId="11513" xr:uid="{00000000-0005-0000-0000-000090210000}"/>
    <cellStyle name="Normal 15 2 3 2 4 2 2" xfId="25805" xr:uid="{00000000-0005-0000-0000-000091210000}"/>
    <cellStyle name="Normal 15 2 3 2 4 2 2 2" xfId="54387" xr:uid="{00000000-0005-0000-0000-000092210000}"/>
    <cellStyle name="Normal 15 2 3 2 4 2 3" xfId="40098" xr:uid="{00000000-0005-0000-0000-000093210000}"/>
    <cellStyle name="Normal 15 2 3 2 4 3" xfId="18661" xr:uid="{00000000-0005-0000-0000-000094210000}"/>
    <cellStyle name="Normal 15 2 3 2 4 3 2" xfId="47243" xr:uid="{00000000-0005-0000-0000-000095210000}"/>
    <cellStyle name="Normal 15 2 3 2 4 4" xfId="32954" xr:uid="{00000000-0005-0000-0000-000096210000}"/>
    <cellStyle name="Normal 15 2 3 2 5" xfId="7942" xr:uid="{00000000-0005-0000-0000-000097210000}"/>
    <cellStyle name="Normal 15 2 3 2 5 2" xfId="22234" xr:uid="{00000000-0005-0000-0000-000098210000}"/>
    <cellStyle name="Normal 15 2 3 2 5 2 2" xfId="50816" xr:uid="{00000000-0005-0000-0000-000099210000}"/>
    <cellStyle name="Normal 15 2 3 2 5 3" xfId="36527" xr:uid="{00000000-0005-0000-0000-00009A210000}"/>
    <cellStyle name="Normal 15 2 3 2 6" xfId="15090" xr:uid="{00000000-0005-0000-0000-00009B210000}"/>
    <cellStyle name="Normal 15 2 3 2 6 2" xfId="43672" xr:uid="{00000000-0005-0000-0000-00009C210000}"/>
    <cellStyle name="Normal 15 2 3 2 7" xfId="29383" xr:uid="{00000000-0005-0000-0000-00009D210000}"/>
    <cellStyle name="Normal 15 2 3 3" xfId="1221" xr:uid="{00000000-0005-0000-0000-00009E210000}"/>
    <cellStyle name="Normal 15 2 3 3 2" xfId="2103" xr:uid="{00000000-0005-0000-0000-00009F210000}"/>
    <cellStyle name="Normal 15 2 3 3 2 2" xfId="5677" xr:uid="{00000000-0005-0000-0000-0000A0210000}"/>
    <cellStyle name="Normal 15 2 3 3 2 2 2" xfId="12835" xr:uid="{00000000-0005-0000-0000-0000A1210000}"/>
    <cellStyle name="Normal 15 2 3 3 2 2 2 2" xfId="27127" xr:uid="{00000000-0005-0000-0000-0000A2210000}"/>
    <cellStyle name="Normal 15 2 3 3 2 2 2 2 2" xfId="55709" xr:uid="{00000000-0005-0000-0000-0000A3210000}"/>
    <cellStyle name="Normal 15 2 3 3 2 2 2 3" xfId="41420" xr:uid="{00000000-0005-0000-0000-0000A4210000}"/>
    <cellStyle name="Normal 15 2 3 3 2 2 3" xfId="19983" xr:uid="{00000000-0005-0000-0000-0000A5210000}"/>
    <cellStyle name="Normal 15 2 3 3 2 2 3 2" xfId="48565" xr:uid="{00000000-0005-0000-0000-0000A6210000}"/>
    <cellStyle name="Normal 15 2 3 3 2 2 4" xfId="34276" xr:uid="{00000000-0005-0000-0000-0000A7210000}"/>
    <cellStyle name="Normal 15 2 3 3 2 3" xfId="9264" xr:uid="{00000000-0005-0000-0000-0000A8210000}"/>
    <cellStyle name="Normal 15 2 3 3 2 3 2" xfId="23556" xr:uid="{00000000-0005-0000-0000-0000A9210000}"/>
    <cellStyle name="Normal 15 2 3 3 2 3 2 2" xfId="52138" xr:uid="{00000000-0005-0000-0000-0000AA210000}"/>
    <cellStyle name="Normal 15 2 3 3 2 3 3" xfId="37849" xr:uid="{00000000-0005-0000-0000-0000AB210000}"/>
    <cellStyle name="Normal 15 2 3 3 2 4" xfId="16412" xr:uid="{00000000-0005-0000-0000-0000AC210000}"/>
    <cellStyle name="Normal 15 2 3 3 2 4 2" xfId="44994" xr:uid="{00000000-0005-0000-0000-0000AD210000}"/>
    <cellStyle name="Normal 15 2 3 3 2 5" xfId="30705" xr:uid="{00000000-0005-0000-0000-0000AE210000}"/>
    <cellStyle name="Normal 15 2 3 3 3" xfId="4802" xr:uid="{00000000-0005-0000-0000-0000AF210000}"/>
    <cellStyle name="Normal 15 2 3 3 3 2" xfId="11960" xr:uid="{00000000-0005-0000-0000-0000B0210000}"/>
    <cellStyle name="Normal 15 2 3 3 3 2 2" xfId="26252" xr:uid="{00000000-0005-0000-0000-0000B1210000}"/>
    <cellStyle name="Normal 15 2 3 3 3 2 2 2" xfId="54834" xr:uid="{00000000-0005-0000-0000-0000B2210000}"/>
    <cellStyle name="Normal 15 2 3 3 3 2 3" xfId="40545" xr:uid="{00000000-0005-0000-0000-0000B3210000}"/>
    <cellStyle name="Normal 15 2 3 3 3 3" xfId="19108" xr:uid="{00000000-0005-0000-0000-0000B4210000}"/>
    <cellStyle name="Normal 15 2 3 3 3 3 2" xfId="47690" xr:uid="{00000000-0005-0000-0000-0000B5210000}"/>
    <cellStyle name="Normal 15 2 3 3 3 4" xfId="33401" xr:uid="{00000000-0005-0000-0000-0000B6210000}"/>
    <cellStyle name="Normal 15 2 3 3 4" xfId="8389" xr:uid="{00000000-0005-0000-0000-0000B7210000}"/>
    <cellStyle name="Normal 15 2 3 3 4 2" xfId="22681" xr:uid="{00000000-0005-0000-0000-0000B8210000}"/>
    <cellStyle name="Normal 15 2 3 3 4 2 2" xfId="51263" xr:uid="{00000000-0005-0000-0000-0000B9210000}"/>
    <cellStyle name="Normal 15 2 3 3 4 3" xfId="36974" xr:uid="{00000000-0005-0000-0000-0000BA210000}"/>
    <cellStyle name="Normal 15 2 3 3 5" xfId="15537" xr:uid="{00000000-0005-0000-0000-0000BB210000}"/>
    <cellStyle name="Normal 15 2 3 3 5 2" xfId="44119" xr:uid="{00000000-0005-0000-0000-0000BC210000}"/>
    <cellStyle name="Normal 15 2 3 3 6" xfId="29830" xr:uid="{00000000-0005-0000-0000-0000BD210000}"/>
    <cellStyle name="Normal 15 2 3 4" xfId="2100" xr:uid="{00000000-0005-0000-0000-0000BE210000}"/>
    <cellStyle name="Normal 15 2 3 4 2" xfId="5674" xr:uid="{00000000-0005-0000-0000-0000BF210000}"/>
    <cellStyle name="Normal 15 2 3 4 2 2" xfId="12832" xr:uid="{00000000-0005-0000-0000-0000C0210000}"/>
    <cellStyle name="Normal 15 2 3 4 2 2 2" xfId="27124" xr:uid="{00000000-0005-0000-0000-0000C1210000}"/>
    <cellStyle name="Normal 15 2 3 4 2 2 2 2" xfId="55706" xr:uid="{00000000-0005-0000-0000-0000C2210000}"/>
    <cellStyle name="Normal 15 2 3 4 2 2 3" xfId="41417" xr:uid="{00000000-0005-0000-0000-0000C3210000}"/>
    <cellStyle name="Normal 15 2 3 4 2 3" xfId="19980" xr:uid="{00000000-0005-0000-0000-0000C4210000}"/>
    <cellStyle name="Normal 15 2 3 4 2 3 2" xfId="48562" xr:uid="{00000000-0005-0000-0000-0000C5210000}"/>
    <cellStyle name="Normal 15 2 3 4 2 4" xfId="34273" xr:uid="{00000000-0005-0000-0000-0000C6210000}"/>
    <cellStyle name="Normal 15 2 3 4 3" xfId="9261" xr:uid="{00000000-0005-0000-0000-0000C7210000}"/>
    <cellStyle name="Normal 15 2 3 4 3 2" xfId="23553" xr:uid="{00000000-0005-0000-0000-0000C8210000}"/>
    <cellStyle name="Normal 15 2 3 4 3 2 2" xfId="52135" xr:uid="{00000000-0005-0000-0000-0000C9210000}"/>
    <cellStyle name="Normal 15 2 3 4 3 3" xfId="37846" xr:uid="{00000000-0005-0000-0000-0000CA210000}"/>
    <cellStyle name="Normal 15 2 3 4 4" xfId="16409" xr:uid="{00000000-0005-0000-0000-0000CB210000}"/>
    <cellStyle name="Normal 15 2 3 4 4 2" xfId="44991" xr:uid="{00000000-0005-0000-0000-0000CC210000}"/>
    <cellStyle name="Normal 15 2 3 4 5" xfId="30702" xr:uid="{00000000-0005-0000-0000-0000CD210000}"/>
    <cellStyle name="Normal 15 2 3 5" xfId="3908" xr:uid="{00000000-0005-0000-0000-0000CE210000}"/>
    <cellStyle name="Normal 15 2 3 5 2" xfId="11067" xr:uid="{00000000-0005-0000-0000-0000CF210000}"/>
    <cellStyle name="Normal 15 2 3 5 2 2" xfId="25359" xr:uid="{00000000-0005-0000-0000-0000D0210000}"/>
    <cellStyle name="Normal 15 2 3 5 2 2 2" xfId="53941" xr:uid="{00000000-0005-0000-0000-0000D1210000}"/>
    <cellStyle name="Normal 15 2 3 5 2 3" xfId="39652" xr:uid="{00000000-0005-0000-0000-0000D2210000}"/>
    <cellStyle name="Normal 15 2 3 5 3" xfId="18215" xr:uid="{00000000-0005-0000-0000-0000D3210000}"/>
    <cellStyle name="Normal 15 2 3 5 3 2" xfId="46797" xr:uid="{00000000-0005-0000-0000-0000D4210000}"/>
    <cellStyle name="Normal 15 2 3 5 4" xfId="32508" xr:uid="{00000000-0005-0000-0000-0000D5210000}"/>
    <cellStyle name="Normal 15 2 3 6" xfId="7496" xr:uid="{00000000-0005-0000-0000-0000D6210000}"/>
    <cellStyle name="Normal 15 2 3 6 2" xfId="21788" xr:uid="{00000000-0005-0000-0000-0000D7210000}"/>
    <cellStyle name="Normal 15 2 3 6 2 2" xfId="50370" xr:uid="{00000000-0005-0000-0000-0000D8210000}"/>
    <cellStyle name="Normal 15 2 3 6 3" xfId="36081" xr:uid="{00000000-0005-0000-0000-0000D9210000}"/>
    <cellStyle name="Normal 15 2 3 7" xfId="14643" xr:uid="{00000000-0005-0000-0000-0000DA210000}"/>
    <cellStyle name="Normal 15 2 3 7 2" xfId="43226" xr:uid="{00000000-0005-0000-0000-0000DB210000}"/>
    <cellStyle name="Normal 15 2 3 8" xfId="28936" xr:uid="{00000000-0005-0000-0000-0000DC210000}"/>
    <cellStyle name="Normal 15 2 4" xfId="548" xr:uid="{00000000-0005-0000-0000-0000DD210000}"/>
    <cellStyle name="Normal 15 2 4 2" xfId="1445" xr:uid="{00000000-0005-0000-0000-0000DE210000}"/>
    <cellStyle name="Normal 15 2 4 2 2" xfId="2105" xr:uid="{00000000-0005-0000-0000-0000DF210000}"/>
    <cellStyle name="Normal 15 2 4 2 2 2" xfId="5679" xr:uid="{00000000-0005-0000-0000-0000E0210000}"/>
    <cellStyle name="Normal 15 2 4 2 2 2 2" xfId="12837" xr:uid="{00000000-0005-0000-0000-0000E1210000}"/>
    <cellStyle name="Normal 15 2 4 2 2 2 2 2" xfId="27129" xr:uid="{00000000-0005-0000-0000-0000E2210000}"/>
    <cellStyle name="Normal 15 2 4 2 2 2 2 2 2" xfId="55711" xr:uid="{00000000-0005-0000-0000-0000E3210000}"/>
    <cellStyle name="Normal 15 2 4 2 2 2 2 3" xfId="41422" xr:uid="{00000000-0005-0000-0000-0000E4210000}"/>
    <cellStyle name="Normal 15 2 4 2 2 2 3" xfId="19985" xr:uid="{00000000-0005-0000-0000-0000E5210000}"/>
    <cellStyle name="Normal 15 2 4 2 2 2 3 2" xfId="48567" xr:uid="{00000000-0005-0000-0000-0000E6210000}"/>
    <cellStyle name="Normal 15 2 4 2 2 2 4" xfId="34278" xr:uid="{00000000-0005-0000-0000-0000E7210000}"/>
    <cellStyle name="Normal 15 2 4 2 2 3" xfId="9266" xr:uid="{00000000-0005-0000-0000-0000E8210000}"/>
    <cellStyle name="Normal 15 2 4 2 2 3 2" xfId="23558" xr:uid="{00000000-0005-0000-0000-0000E9210000}"/>
    <cellStyle name="Normal 15 2 4 2 2 3 2 2" xfId="52140" xr:uid="{00000000-0005-0000-0000-0000EA210000}"/>
    <cellStyle name="Normal 15 2 4 2 2 3 3" xfId="37851" xr:uid="{00000000-0005-0000-0000-0000EB210000}"/>
    <cellStyle name="Normal 15 2 4 2 2 4" xfId="16414" xr:uid="{00000000-0005-0000-0000-0000EC210000}"/>
    <cellStyle name="Normal 15 2 4 2 2 4 2" xfId="44996" xr:uid="{00000000-0005-0000-0000-0000ED210000}"/>
    <cellStyle name="Normal 15 2 4 2 2 5" xfId="30707" xr:uid="{00000000-0005-0000-0000-0000EE210000}"/>
    <cellStyle name="Normal 15 2 4 2 3" xfId="5025" xr:uid="{00000000-0005-0000-0000-0000EF210000}"/>
    <cellStyle name="Normal 15 2 4 2 3 2" xfId="12183" xr:uid="{00000000-0005-0000-0000-0000F0210000}"/>
    <cellStyle name="Normal 15 2 4 2 3 2 2" xfId="26475" xr:uid="{00000000-0005-0000-0000-0000F1210000}"/>
    <cellStyle name="Normal 15 2 4 2 3 2 2 2" xfId="55057" xr:uid="{00000000-0005-0000-0000-0000F2210000}"/>
    <cellStyle name="Normal 15 2 4 2 3 2 3" xfId="40768" xr:uid="{00000000-0005-0000-0000-0000F3210000}"/>
    <cellStyle name="Normal 15 2 4 2 3 3" xfId="19331" xr:uid="{00000000-0005-0000-0000-0000F4210000}"/>
    <cellStyle name="Normal 15 2 4 2 3 3 2" xfId="47913" xr:uid="{00000000-0005-0000-0000-0000F5210000}"/>
    <cellStyle name="Normal 15 2 4 2 3 4" xfId="33624" xr:uid="{00000000-0005-0000-0000-0000F6210000}"/>
    <cellStyle name="Normal 15 2 4 2 4" xfId="8612" xr:uid="{00000000-0005-0000-0000-0000F7210000}"/>
    <cellStyle name="Normal 15 2 4 2 4 2" xfId="22904" xr:uid="{00000000-0005-0000-0000-0000F8210000}"/>
    <cellStyle name="Normal 15 2 4 2 4 2 2" xfId="51486" xr:uid="{00000000-0005-0000-0000-0000F9210000}"/>
    <cellStyle name="Normal 15 2 4 2 4 3" xfId="37197" xr:uid="{00000000-0005-0000-0000-0000FA210000}"/>
    <cellStyle name="Normal 15 2 4 2 5" xfId="15760" xr:uid="{00000000-0005-0000-0000-0000FB210000}"/>
    <cellStyle name="Normal 15 2 4 2 5 2" xfId="44342" xr:uid="{00000000-0005-0000-0000-0000FC210000}"/>
    <cellStyle name="Normal 15 2 4 2 6" xfId="30053" xr:uid="{00000000-0005-0000-0000-0000FD210000}"/>
    <cellStyle name="Normal 15 2 4 3" xfId="2104" xr:uid="{00000000-0005-0000-0000-0000FE210000}"/>
    <cellStyle name="Normal 15 2 4 3 2" xfId="5678" xr:uid="{00000000-0005-0000-0000-0000FF210000}"/>
    <cellStyle name="Normal 15 2 4 3 2 2" xfId="12836" xr:uid="{00000000-0005-0000-0000-000000220000}"/>
    <cellStyle name="Normal 15 2 4 3 2 2 2" xfId="27128" xr:uid="{00000000-0005-0000-0000-000001220000}"/>
    <cellStyle name="Normal 15 2 4 3 2 2 2 2" xfId="55710" xr:uid="{00000000-0005-0000-0000-000002220000}"/>
    <cellStyle name="Normal 15 2 4 3 2 2 3" xfId="41421" xr:uid="{00000000-0005-0000-0000-000003220000}"/>
    <cellStyle name="Normal 15 2 4 3 2 3" xfId="19984" xr:uid="{00000000-0005-0000-0000-000004220000}"/>
    <cellStyle name="Normal 15 2 4 3 2 3 2" xfId="48566" xr:uid="{00000000-0005-0000-0000-000005220000}"/>
    <cellStyle name="Normal 15 2 4 3 2 4" xfId="34277" xr:uid="{00000000-0005-0000-0000-000006220000}"/>
    <cellStyle name="Normal 15 2 4 3 3" xfId="9265" xr:uid="{00000000-0005-0000-0000-000007220000}"/>
    <cellStyle name="Normal 15 2 4 3 3 2" xfId="23557" xr:uid="{00000000-0005-0000-0000-000008220000}"/>
    <cellStyle name="Normal 15 2 4 3 3 2 2" xfId="52139" xr:uid="{00000000-0005-0000-0000-000009220000}"/>
    <cellStyle name="Normal 15 2 4 3 3 3" xfId="37850" xr:uid="{00000000-0005-0000-0000-00000A220000}"/>
    <cellStyle name="Normal 15 2 4 3 4" xfId="16413" xr:uid="{00000000-0005-0000-0000-00000B220000}"/>
    <cellStyle name="Normal 15 2 4 3 4 2" xfId="44995" xr:uid="{00000000-0005-0000-0000-00000C220000}"/>
    <cellStyle name="Normal 15 2 4 3 5" xfId="30706" xr:uid="{00000000-0005-0000-0000-00000D220000}"/>
    <cellStyle name="Normal 15 2 4 4" xfId="4132" xr:uid="{00000000-0005-0000-0000-00000E220000}"/>
    <cellStyle name="Normal 15 2 4 4 2" xfId="11290" xr:uid="{00000000-0005-0000-0000-00000F220000}"/>
    <cellStyle name="Normal 15 2 4 4 2 2" xfId="25582" xr:uid="{00000000-0005-0000-0000-000010220000}"/>
    <cellStyle name="Normal 15 2 4 4 2 2 2" xfId="54164" xr:uid="{00000000-0005-0000-0000-000011220000}"/>
    <cellStyle name="Normal 15 2 4 4 2 3" xfId="39875" xr:uid="{00000000-0005-0000-0000-000012220000}"/>
    <cellStyle name="Normal 15 2 4 4 3" xfId="18438" xr:uid="{00000000-0005-0000-0000-000013220000}"/>
    <cellStyle name="Normal 15 2 4 4 3 2" xfId="47020" xr:uid="{00000000-0005-0000-0000-000014220000}"/>
    <cellStyle name="Normal 15 2 4 4 4" xfId="32731" xr:uid="{00000000-0005-0000-0000-000015220000}"/>
    <cellStyle name="Normal 15 2 4 5" xfId="7719" xr:uid="{00000000-0005-0000-0000-000016220000}"/>
    <cellStyle name="Normal 15 2 4 5 2" xfId="22011" xr:uid="{00000000-0005-0000-0000-000017220000}"/>
    <cellStyle name="Normal 15 2 4 5 2 2" xfId="50593" xr:uid="{00000000-0005-0000-0000-000018220000}"/>
    <cellStyle name="Normal 15 2 4 5 3" xfId="36304" xr:uid="{00000000-0005-0000-0000-000019220000}"/>
    <cellStyle name="Normal 15 2 4 6" xfId="14867" xr:uid="{00000000-0005-0000-0000-00001A220000}"/>
    <cellStyle name="Normal 15 2 4 6 2" xfId="43449" xr:uid="{00000000-0005-0000-0000-00001B220000}"/>
    <cellStyle name="Normal 15 2 4 7" xfId="29160" xr:uid="{00000000-0005-0000-0000-00001C220000}"/>
    <cellStyle name="Normal 15 2 5" xfId="997" xr:uid="{00000000-0005-0000-0000-00001D220000}"/>
    <cellStyle name="Normal 15 2 5 2" xfId="2106" xr:uid="{00000000-0005-0000-0000-00001E220000}"/>
    <cellStyle name="Normal 15 2 5 2 2" xfId="5680" xr:uid="{00000000-0005-0000-0000-00001F220000}"/>
    <cellStyle name="Normal 15 2 5 2 2 2" xfId="12838" xr:uid="{00000000-0005-0000-0000-000020220000}"/>
    <cellStyle name="Normal 15 2 5 2 2 2 2" xfId="27130" xr:uid="{00000000-0005-0000-0000-000021220000}"/>
    <cellStyle name="Normal 15 2 5 2 2 2 2 2" xfId="55712" xr:uid="{00000000-0005-0000-0000-000022220000}"/>
    <cellStyle name="Normal 15 2 5 2 2 2 3" xfId="41423" xr:uid="{00000000-0005-0000-0000-000023220000}"/>
    <cellStyle name="Normal 15 2 5 2 2 3" xfId="19986" xr:uid="{00000000-0005-0000-0000-000024220000}"/>
    <cellStyle name="Normal 15 2 5 2 2 3 2" xfId="48568" xr:uid="{00000000-0005-0000-0000-000025220000}"/>
    <cellStyle name="Normal 15 2 5 2 2 4" xfId="34279" xr:uid="{00000000-0005-0000-0000-000026220000}"/>
    <cellStyle name="Normal 15 2 5 2 3" xfId="9267" xr:uid="{00000000-0005-0000-0000-000027220000}"/>
    <cellStyle name="Normal 15 2 5 2 3 2" xfId="23559" xr:uid="{00000000-0005-0000-0000-000028220000}"/>
    <cellStyle name="Normal 15 2 5 2 3 2 2" xfId="52141" xr:uid="{00000000-0005-0000-0000-000029220000}"/>
    <cellStyle name="Normal 15 2 5 2 3 3" xfId="37852" xr:uid="{00000000-0005-0000-0000-00002A220000}"/>
    <cellStyle name="Normal 15 2 5 2 4" xfId="16415" xr:uid="{00000000-0005-0000-0000-00002B220000}"/>
    <cellStyle name="Normal 15 2 5 2 4 2" xfId="44997" xr:uid="{00000000-0005-0000-0000-00002C220000}"/>
    <cellStyle name="Normal 15 2 5 2 5" xfId="30708" xr:uid="{00000000-0005-0000-0000-00002D220000}"/>
    <cellStyle name="Normal 15 2 5 3" xfId="4579" xr:uid="{00000000-0005-0000-0000-00002E220000}"/>
    <cellStyle name="Normal 15 2 5 3 2" xfId="11737" xr:uid="{00000000-0005-0000-0000-00002F220000}"/>
    <cellStyle name="Normal 15 2 5 3 2 2" xfId="26029" xr:uid="{00000000-0005-0000-0000-000030220000}"/>
    <cellStyle name="Normal 15 2 5 3 2 2 2" xfId="54611" xr:uid="{00000000-0005-0000-0000-000031220000}"/>
    <cellStyle name="Normal 15 2 5 3 2 3" xfId="40322" xr:uid="{00000000-0005-0000-0000-000032220000}"/>
    <cellStyle name="Normal 15 2 5 3 3" xfId="18885" xr:uid="{00000000-0005-0000-0000-000033220000}"/>
    <cellStyle name="Normal 15 2 5 3 3 2" xfId="47467" xr:uid="{00000000-0005-0000-0000-000034220000}"/>
    <cellStyle name="Normal 15 2 5 3 4" xfId="33178" xr:uid="{00000000-0005-0000-0000-000035220000}"/>
    <cellStyle name="Normal 15 2 5 4" xfId="8166" xr:uid="{00000000-0005-0000-0000-000036220000}"/>
    <cellStyle name="Normal 15 2 5 4 2" xfId="22458" xr:uid="{00000000-0005-0000-0000-000037220000}"/>
    <cellStyle name="Normal 15 2 5 4 2 2" xfId="51040" xr:uid="{00000000-0005-0000-0000-000038220000}"/>
    <cellStyle name="Normal 15 2 5 4 3" xfId="36751" xr:uid="{00000000-0005-0000-0000-000039220000}"/>
    <cellStyle name="Normal 15 2 5 5" xfId="15314" xr:uid="{00000000-0005-0000-0000-00003A220000}"/>
    <cellStyle name="Normal 15 2 5 5 2" xfId="43896" xr:uid="{00000000-0005-0000-0000-00003B220000}"/>
    <cellStyle name="Normal 15 2 5 6" xfId="29607" xr:uid="{00000000-0005-0000-0000-00003C220000}"/>
    <cellStyle name="Normal 15 2 6" xfId="2091" xr:uid="{00000000-0005-0000-0000-00003D220000}"/>
    <cellStyle name="Normal 15 2 6 2" xfId="5665" xr:uid="{00000000-0005-0000-0000-00003E220000}"/>
    <cellStyle name="Normal 15 2 6 2 2" xfId="12823" xr:uid="{00000000-0005-0000-0000-00003F220000}"/>
    <cellStyle name="Normal 15 2 6 2 2 2" xfId="27115" xr:uid="{00000000-0005-0000-0000-000040220000}"/>
    <cellStyle name="Normal 15 2 6 2 2 2 2" xfId="55697" xr:uid="{00000000-0005-0000-0000-000041220000}"/>
    <cellStyle name="Normal 15 2 6 2 2 3" xfId="41408" xr:uid="{00000000-0005-0000-0000-000042220000}"/>
    <cellStyle name="Normal 15 2 6 2 3" xfId="19971" xr:uid="{00000000-0005-0000-0000-000043220000}"/>
    <cellStyle name="Normal 15 2 6 2 3 2" xfId="48553" xr:uid="{00000000-0005-0000-0000-000044220000}"/>
    <cellStyle name="Normal 15 2 6 2 4" xfId="34264" xr:uid="{00000000-0005-0000-0000-000045220000}"/>
    <cellStyle name="Normal 15 2 6 3" xfId="9252" xr:uid="{00000000-0005-0000-0000-000046220000}"/>
    <cellStyle name="Normal 15 2 6 3 2" xfId="23544" xr:uid="{00000000-0005-0000-0000-000047220000}"/>
    <cellStyle name="Normal 15 2 6 3 2 2" xfId="52126" xr:uid="{00000000-0005-0000-0000-000048220000}"/>
    <cellStyle name="Normal 15 2 6 3 3" xfId="37837" xr:uid="{00000000-0005-0000-0000-000049220000}"/>
    <cellStyle name="Normal 15 2 6 4" xfId="16400" xr:uid="{00000000-0005-0000-0000-00004A220000}"/>
    <cellStyle name="Normal 15 2 6 4 2" xfId="44982" xr:uid="{00000000-0005-0000-0000-00004B220000}"/>
    <cellStyle name="Normal 15 2 6 5" xfId="30693" xr:uid="{00000000-0005-0000-0000-00004C220000}"/>
    <cellStyle name="Normal 15 2 7" xfId="3684" xr:uid="{00000000-0005-0000-0000-00004D220000}"/>
    <cellStyle name="Normal 15 2 7 2" xfId="10844" xr:uid="{00000000-0005-0000-0000-00004E220000}"/>
    <cellStyle name="Normal 15 2 7 2 2" xfId="25136" xr:uid="{00000000-0005-0000-0000-00004F220000}"/>
    <cellStyle name="Normal 15 2 7 2 2 2" xfId="53718" xr:uid="{00000000-0005-0000-0000-000050220000}"/>
    <cellStyle name="Normal 15 2 7 2 3" xfId="39429" xr:uid="{00000000-0005-0000-0000-000051220000}"/>
    <cellStyle name="Normal 15 2 7 3" xfId="17992" xr:uid="{00000000-0005-0000-0000-000052220000}"/>
    <cellStyle name="Normal 15 2 7 3 2" xfId="46574" xr:uid="{00000000-0005-0000-0000-000053220000}"/>
    <cellStyle name="Normal 15 2 7 4" xfId="32285" xr:uid="{00000000-0005-0000-0000-000054220000}"/>
    <cellStyle name="Normal 15 2 8" xfId="7273" xr:uid="{00000000-0005-0000-0000-000055220000}"/>
    <cellStyle name="Normal 15 2 8 2" xfId="21565" xr:uid="{00000000-0005-0000-0000-000056220000}"/>
    <cellStyle name="Normal 15 2 8 2 2" xfId="50147" xr:uid="{00000000-0005-0000-0000-000057220000}"/>
    <cellStyle name="Normal 15 2 8 3" xfId="35858" xr:uid="{00000000-0005-0000-0000-000058220000}"/>
    <cellStyle name="Normal 15 2 9" xfId="14419" xr:uid="{00000000-0005-0000-0000-000059220000}"/>
    <cellStyle name="Normal 15 2 9 2" xfId="43003" xr:uid="{00000000-0005-0000-0000-00005A220000}"/>
    <cellStyle name="Normal 15 3" xfId="196" xr:uid="{00000000-0005-0000-0000-00005B220000}"/>
    <cellStyle name="Normal 15 3 2" xfId="422" xr:uid="{00000000-0005-0000-0000-00005C220000}"/>
    <cellStyle name="Normal 15 3 2 2" xfId="872" xr:uid="{00000000-0005-0000-0000-00005D220000}"/>
    <cellStyle name="Normal 15 3 2 2 2" xfId="1769" xr:uid="{00000000-0005-0000-0000-00005E220000}"/>
    <cellStyle name="Normal 15 3 2 2 2 2" xfId="2110" xr:uid="{00000000-0005-0000-0000-00005F220000}"/>
    <cellStyle name="Normal 15 3 2 2 2 2 2" xfId="5684" xr:uid="{00000000-0005-0000-0000-000060220000}"/>
    <cellStyle name="Normal 15 3 2 2 2 2 2 2" xfId="12842" xr:uid="{00000000-0005-0000-0000-000061220000}"/>
    <cellStyle name="Normal 15 3 2 2 2 2 2 2 2" xfId="27134" xr:uid="{00000000-0005-0000-0000-000062220000}"/>
    <cellStyle name="Normal 15 3 2 2 2 2 2 2 2 2" xfId="55716" xr:uid="{00000000-0005-0000-0000-000063220000}"/>
    <cellStyle name="Normal 15 3 2 2 2 2 2 2 3" xfId="41427" xr:uid="{00000000-0005-0000-0000-000064220000}"/>
    <cellStyle name="Normal 15 3 2 2 2 2 2 3" xfId="19990" xr:uid="{00000000-0005-0000-0000-000065220000}"/>
    <cellStyle name="Normal 15 3 2 2 2 2 2 3 2" xfId="48572" xr:uid="{00000000-0005-0000-0000-000066220000}"/>
    <cellStyle name="Normal 15 3 2 2 2 2 2 4" xfId="34283" xr:uid="{00000000-0005-0000-0000-000067220000}"/>
    <cellStyle name="Normal 15 3 2 2 2 2 3" xfId="9271" xr:uid="{00000000-0005-0000-0000-000068220000}"/>
    <cellStyle name="Normal 15 3 2 2 2 2 3 2" xfId="23563" xr:uid="{00000000-0005-0000-0000-000069220000}"/>
    <cellStyle name="Normal 15 3 2 2 2 2 3 2 2" xfId="52145" xr:uid="{00000000-0005-0000-0000-00006A220000}"/>
    <cellStyle name="Normal 15 3 2 2 2 2 3 3" xfId="37856" xr:uid="{00000000-0005-0000-0000-00006B220000}"/>
    <cellStyle name="Normal 15 3 2 2 2 2 4" xfId="16419" xr:uid="{00000000-0005-0000-0000-00006C220000}"/>
    <cellStyle name="Normal 15 3 2 2 2 2 4 2" xfId="45001" xr:uid="{00000000-0005-0000-0000-00006D220000}"/>
    <cellStyle name="Normal 15 3 2 2 2 2 5" xfId="30712" xr:uid="{00000000-0005-0000-0000-00006E220000}"/>
    <cellStyle name="Normal 15 3 2 2 2 3" xfId="5349" xr:uid="{00000000-0005-0000-0000-00006F220000}"/>
    <cellStyle name="Normal 15 3 2 2 2 3 2" xfId="12507" xr:uid="{00000000-0005-0000-0000-000070220000}"/>
    <cellStyle name="Normal 15 3 2 2 2 3 2 2" xfId="26799" xr:uid="{00000000-0005-0000-0000-000071220000}"/>
    <cellStyle name="Normal 15 3 2 2 2 3 2 2 2" xfId="55381" xr:uid="{00000000-0005-0000-0000-000072220000}"/>
    <cellStyle name="Normal 15 3 2 2 2 3 2 3" xfId="41092" xr:uid="{00000000-0005-0000-0000-000073220000}"/>
    <cellStyle name="Normal 15 3 2 2 2 3 3" xfId="19655" xr:uid="{00000000-0005-0000-0000-000074220000}"/>
    <cellStyle name="Normal 15 3 2 2 2 3 3 2" xfId="48237" xr:uid="{00000000-0005-0000-0000-000075220000}"/>
    <cellStyle name="Normal 15 3 2 2 2 3 4" xfId="33948" xr:uid="{00000000-0005-0000-0000-000076220000}"/>
    <cellStyle name="Normal 15 3 2 2 2 4" xfId="8936" xr:uid="{00000000-0005-0000-0000-000077220000}"/>
    <cellStyle name="Normal 15 3 2 2 2 4 2" xfId="23228" xr:uid="{00000000-0005-0000-0000-000078220000}"/>
    <cellStyle name="Normal 15 3 2 2 2 4 2 2" xfId="51810" xr:uid="{00000000-0005-0000-0000-000079220000}"/>
    <cellStyle name="Normal 15 3 2 2 2 4 3" xfId="37521" xr:uid="{00000000-0005-0000-0000-00007A220000}"/>
    <cellStyle name="Normal 15 3 2 2 2 5" xfId="16084" xr:uid="{00000000-0005-0000-0000-00007B220000}"/>
    <cellStyle name="Normal 15 3 2 2 2 5 2" xfId="44666" xr:uid="{00000000-0005-0000-0000-00007C220000}"/>
    <cellStyle name="Normal 15 3 2 2 2 6" xfId="30377" xr:uid="{00000000-0005-0000-0000-00007D220000}"/>
    <cellStyle name="Normal 15 3 2 2 3" xfId="2109" xr:uid="{00000000-0005-0000-0000-00007E220000}"/>
    <cellStyle name="Normal 15 3 2 2 3 2" xfId="5683" xr:uid="{00000000-0005-0000-0000-00007F220000}"/>
    <cellStyle name="Normal 15 3 2 2 3 2 2" xfId="12841" xr:uid="{00000000-0005-0000-0000-000080220000}"/>
    <cellStyle name="Normal 15 3 2 2 3 2 2 2" xfId="27133" xr:uid="{00000000-0005-0000-0000-000081220000}"/>
    <cellStyle name="Normal 15 3 2 2 3 2 2 2 2" xfId="55715" xr:uid="{00000000-0005-0000-0000-000082220000}"/>
    <cellStyle name="Normal 15 3 2 2 3 2 2 3" xfId="41426" xr:uid="{00000000-0005-0000-0000-000083220000}"/>
    <cellStyle name="Normal 15 3 2 2 3 2 3" xfId="19989" xr:uid="{00000000-0005-0000-0000-000084220000}"/>
    <cellStyle name="Normal 15 3 2 2 3 2 3 2" xfId="48571" xr:uid="{00000000-0005-0000-0000-000085220000}"/>
    <cellStyle name="Normal 15 3 2 2 3 2 4" xfId="34282" xr:uid="{00000000-0005-0000-0000-000086220000}"/>
    <cellStyle name="Normal 15 3 2 2 3 3" xfId="9270" xr:uid="{00000000-0005-0000-0000-000087220000}"/>
    <cellStyle name="Normal 15 3 2 2 3 3 2" xfId="23562" xr:uid="{00000000-0005-0000-0000-000088220000}"/>
    <cellStyle name="Normal 15 3 2 2 3 3 2 2" xfId="52144" xr:uid="{00000000-0005-0000-0000-000089220000}"/>
    <cellStyle name="Normal 15 3 2 2 3 3 3" xfId="37855" xr:uid="{00000000-0005-0000-0000-00008A220000}"/>
    <cellStyle name="Normal 15 3 2 2 3 4" xfId="16418" xr:uid="{00000000-0005-0000-0000-00008B220000}"/>
    <cellStyle name="Normal 15 3 2 2 3 4 2" xfId="45000" xr:uid="{00000000-0005-0000-0000-00008C220000}"/>
    <cellStyle name="Normal 15 3 2 2 3 5" xfId="30711" xr:uid="{00000000-0005-0000-0000-00008D220000}"/>
    <cellStyle name="Normal 15 3 2 2 4" xfId="4456" xr:uid="{00000000-0005-0000-0000-00008E220000}"/>
    <cellStyle name="Normal 15 3 2 2 4 2" xfId="11614" xr:uid="{00000000-0005-0000-0000-00008F220000}"/>
    <cellStyle name="Normal 15 3 2 2 4 2 2" xfId="25906" xr:uid="{00000000-0005-0000-0000-000090220000}"/>
    <cellStyle name="Normal 15 3 2 2 4 2 2 2" xfId="54488" xr:uid="{00000000-0005-0000-0000-000091220000}"/>
    <cellStyle name="Normal 15 3 2 2 4 2 3" xfId="40199" xr:uid="{00000000-0005-0000-0000-000092220000}"/>
    <cellStyle name="Normal 15 3 2 2 4 3" xfId="18762" xr:uid="{00000000-0005-0000-0000-000093220000}"/>
    <cellStyle name="Normal 15 3 2 2 4 3 2" xfId="47344" xr:uid="{00000000-0005-0000-0000-000094220000}"/>
    <cellStyle name="Normal 15 3 2 2 4 4" xfId="33055" xr:uid="{00000000-0005-0000-0000-000095220000}"/>
    <cellStyle name="Normal 15 3 2 2 5" xfId="8043" xr:uid="{00000000-0005-0000-0000-000096220000}"/>
    <cellStyle name="Normal 15 3 2 2 5 2" xfId="22335" xr:uid="{00000000-0005-0000-0000-000097220000}"/>
    <cellStyle name="Normal 15 3 2 2 5 2 2" xfId="50917" xr:uid="{00000000-0005-0000-0000-000098220000}"/>
    <cellStyle name="Normal 15 3 2 2 5 3" xfId="36628" xr:uid="{00000000-0005-0000-0000-000099220000}"/>
    <cellStyle name="Normal 15 3 2 2 6" xfId="15191" xr:uid="{00000000-0005-0000-0000-00009A220000}"/>
    <cellStyle name="Normal 15 3 2 2 6 2" xfId="43773" xr:uid="{00000000-0005-0000-0000-00009B220000}"/>
    <cellStyle name="Normal 15 3 2 2 7" xfId="29484" xr:uid="{00000000-0005-0000-0000-00009C220000}"/>
    <cellStyle name="Normal 15 3 2 3" xfId="1322" xr:uid="{00000000-0005-0000-0000-00009D220000}"/>
    <cellStyle name="Normal 15 3 2 3 2" xfId="2111" xr:uid="{00000000-0005-0000-0000-00009E220000}"/>
    <cellStyle name="Normal 15 3 2 3 2 2" xfId="5685" xr:uid="{00000000-0005-0000-0000-00009F220000}"/>
    <cellStyle name="Normal 15 3 2 3 2 2 2" xfId="12843" xr:uid="{00000000-0005-0000-0000-0000A0220000}"/>
    <cellStyle name="Normal 15 3 2 3 2 2 2 2" xfId="27135" xr:uid="{00000000-0005-0000-0000-0000A1220000}"/>
    <cellStyle name="Normal 15 3 2 3 2 2 2 2 2" xfId="55717" xr:uid="{00000000-0005-0000-0000-0000A2220000}"/>
    <cellStyle name="Normal 15 3 2 3 2 2 2 3" xfId="41428" xr:uid="{00000000-0005-0000-0000-0000A3220000}"/>
    <cellStyle name="Normal 15 3 2 3 2 2 3" xfId="19991" xr:uid="{00000000-0005-0000-0000-0000A4220000}"/>
    <cellStyle name="Normal 15 3 2 3 2 2 3 2" xfId="48573" xr:uid="{00000000-0005-0000-0000-0000A5220000}"/>
    <cellStyle name="Normal 15 3 2 3 2 2 4" xfId="34284" xr:uid="{00000000-0005-0000-0000-0000A6220000}"/>
    <cellStyle name="Normal 15 3 2 3 2 3" xfId="9272" xr:uid="{00000000-0005-0000-0000-0000A7220000}"/>
    <cellStyle name="Normal 15 3 2 3 2 3 2" xfId="23564" xr:uid="{00000000-0005-0000-0000-0000A8220000}"/>
    <cellStyle name="Normal 15 3 2 3 2 3 2 2" xfId="52146" xr:uid="{00000000-0005-0000-0000-0000A9220000}"/>
    <cellStyle name="Normal 15 3 2 3 2 3 3" xfId="37857" xr:uid="{00000000-0005-0000-0000-0000AA220000}"/>
    <cellStyle name="Normal 15 3 2 3 2 4" xfId="16420" xr:uid="{00000000-0005-0000-0000-0000AB220000}"/>
    <cellStyle name="Normal 15 3 2 3 2 4 2" xfId="45002" xr:uid="{00000000-0005-0000-0000-0000AC220000}"/>
    <cellStyle name="Normal 15 3 2 3 2 5" xfId="30713" xr:uid="{00000000-0005-0000-0000-0000AD220000}"/>
    <cellStyle name="Normal 15 3 2 3 3" xfId="4903" xr:uid="{00000000-0005-0000-0000-0000AE220000}"/>
    <cellStyle name="Normal 15 3 2 3 3 2" xfId="12061" xr:uid="{00000000-0005-0000-0000-0000AF220000}"/>
    <cellStyle name="Normal 15 3 2 3 3 2 2" xfId="26353" xr:uid="{00000000-0005-0000-0000-0000B0220000}"/>
    <cellStyle name="Normal 15 3 2 3 3 2 2 2" xfId="54935" xr:uid="{00000000-0005-0000-0000-0000B1220000}"/>
    <cellStyle name="Normal 15 3 2 3 3 2 3" xfId="40646" xr:uid="{00000000-0005-0000-0000-0000B2220000}"/>
    <cellStyle name="Normal 15 3 2 3 3 3" xfId="19209" xr:uid="{00000000-0005-0000-0000-0000B3220000}"/>
    <cellStyle name="Normal 15 3 2 3 3 3 2" xfId="47791" xr:uid="{00000000-0005-0000-0000-0000B4220000}"/>
    <cellStyle name="Normal 15 3 2 3 3 4" xfId="33502" xr:uid="{00000000-0005-0000-0000-0000B5220000}"/>
    <cellStyle name="Normal 15 3 2 3 4" xfId="8490" xr:uid="{00000000-0005-0000-0000-0000B6220000}"/>
    <cellStyle name="Normal 15 3 2 3 4 2" xfId="22782" xr:uid="{00000000-0005-0000-0000-0000B7220000}"/>
    <cellStyle name="Normal 15 3 2 3 4 2 2" xfId="51364" xr:uid="{00000000-0005-0000-0000-0000B8220000}"/>
    <cellStyle name="Normal 15 3 2 3 4 3" xfId="37075" xr:uid="{00000000-0005-0000-0000-0000B9220000}"/>
    <cellStyle name="Normal 15 3 2 3 5" xfId="15638" xr:uid="{00000000-0005-0000-0000-0000BA220000}"/>
    <cellStyle name="Normal 15 3 2 3 5 2" xfId="44220" xr:uid="{00000000-0005-0000-0000-0000BB220000}"/>
    <cellStyle name="Normal 15 3 2 3 6" xfId="29931" xr:uid="{00000000-0005-0000-0000-0000BC220000}"/>
    <cellStyle name="Normal 15 3 2 4" xfId="2108" xr:uid="{00000000-0005-0000-0000-0000BD220000}"/>
    <cellStyle name="Normal 15 3 2 4 2" xfId="5682" xr:uid="{00000000-0005-0000-0000-0000BE220000}"/>
    <cellStyle name="Normal 15 3 2 4 2 2" xfId="12840" xr:uid="{00000000-0005-0000-0000-0000BF220000}"/>
    <cellStyle name="Normal 15 3 2 4 2 2 2" xfId="27132" xr:uid="{00000000-0005-0000-0000-0000C0220000}"/>
    <cellStyle name="Normal 15 3 2 4 2 2 2 2" xfId="55714" xr:uid="{00000000-0005-0000-0000-0000C1220000}"/>
    <cellStyle name="Normal 15 3 2 4 2 2 3" xfId="41425" xr:uid="{00000000-0005-0000-0000-0000C2220000}"/>
    <cellStyle name="Normal 15 3 2 4 2 3" xfId="19988" xr:uid="{00000000-0005-0000-0000-0000C3220000}"/>
    <cellStyle name="Normal 15 3 2 4 2 3 2" xfId="48570" xr:uid="{00000000-0005-0000-0000-0000C4220000}"/>
    <cellStyle name="Normal 15 3 2 4 2 4" xfId="34281" xr:uid="{00000000-0005-0000-0000-0000C5220000}"/>
    <cellStyle name="Normal 15 3 2 4 3" xfId="9269" xr:uid="{00000000-0005-0000-0000-0000C6220000}"/>
    <cellStyle name="Normal 15 3 2 4 3 2" xfId="23561" xr:uid="{00000000-0005-0000-0000-0000C7220000}"/>
    <cellStyle name="Normal 15 3 2 4 3 2 2" xfId="52143" xr:uid="{00000000-0005-0000-0000-0000C8220000}"/>
    <cellStyle name="Normal 15 3 2 4 3 3" xfId="37854" xr:uid="{00000000-0005-0000-0000-0000C9220000}"/>
    <cellStyle name="Normal 15 3 2 4 4" xfId="16417" xr:uid="{00000000-0005-0000-0000-0000CA220000}"/>
    <cellStyle name="Normal 15 3 2 4 4 2" xfId="44999" xr:uid="{00000000-0005-0000-0000-0000CB220000}"/>
    <cellStyle name="Normal 15 3 2 4 5" xfId="30710" xr:uid="{00000000-0005-0000-0000-0000CC220000}"/>
    <cellStyle name="Normal 15 3 2 5" xfId="4009" xr:uid="{00000000-0005-0000-0000-0000CD220000}"/>
    <cellStyle name="Normal 15 3 2 5 2" xfId="11168" xr:uid="{00000000-0005-0000-0000-0000CE220000}"/>
    <cellStyle name="Normal 15 3 2 5 2 2" xfId="25460" xr:uid="{00000000-0005-0000-0000-0000CF220000}"/>
    <cellStyle name="Normal 15 3 2 5 2 2 2" xfId="54042" xr:uid="{00000000-0005-0000-0000-0000D0220000}"/>
    <cellStyle name="Normal 15 3 2 5 2 3" xfId="39753" xr:uid="{00000000-0005-0000-0000-0000D1220000}"/>
    <cellStyle name="Normal 15 3 2 5 3" xfId="18316" xr:uid="{00000000-0005-0000-0000-0000D2220000}"/>
    <cellStyle name="Normal 15 3 2 5 3 2" xfId="46898" xr:uid="{00000000-0005-0000-0000-0000D3220000}"/>
    <cellStyle name="Normal 15 3 2 5 4" xfId="32609" xr:uid="{00000000-0005-0000-0000-0000D4220000}"/>
    <cellStyle name="Normal 15 3 2 6" xfId="7597" xr:uid="{00000000-0005-0000-0000-0000D5220000}"/>
    <cellStyle name="Normal 15 3 2 6 2" xfId="21889" xr:uid="{00000000-0005-0000-0000-0000D6220000}"/>
    <cellStyle name="Normal 15 3 2 6 2 2" xfId="50471" xr:uid="{00000000-0005-0000-0000-0000D7220000}"/>
    <cellStyle name="Normal 15 3 2 6 3" xfId="36182" xr:uid="{00000000-0005-0000-0000-0000D8220000}"/>
    <cellStyle name="Normal 15 3 2 7" xfId="14744" xr:uid="{00000000-0005-0000-0000-0000D9220000}"/>
    <cellStyle name="Normal 15 3 2 7 2" xfId="43327" xr:uid="{00000000-0005-0000-0000-0000DA220000}"/>
    <cellStyle name="Normal 15 3 2 8" xfId="29037" xr:uid="{00000000-0005-0000-0000-0000DB220000}"/>
    <cellStyle name="Normal 15 3 3" xfId="649" xr:uid="{00000000-0005-0000-0000-0000DC220000}"/>
    <cellStyle name="Normal 15 3 3 2" xfId="1546" xr:uid="{00000000-0005-0000-0000-0000DD220000}"/>
    <cellStyle name="Normal 15 3 3 2 2" xfId="2113" xr:uid="{00000000-0005-0000-0000-0000DE220000}"/>
    <cellStyle name="Normal 15 3 3 2 2 2" xfId="5687" xr:uid="{00000000-0005-0000-0000-0000DF220000}"/>
    <cellStyle name="Normal 15 3 3 2 2 2 2" xfId="12845" xr:uid="{00000000-0005-0000-0000-0000E0220000}"/>
    <cellStyle name="Normal 15 3 3 2 2 2 2 2" xfId="27137" xr:uid="{00000000-0005-0000-0000-0000E1220000}"/>
    <cellStyle name="Normal 15 3 3 2 2 2 2 2 2" xfId="55719" xr:uid="{00000000-0005-0000-0000-0000E2220000}"/>
    <cellStyle name="Normal 15 3 3 2 2 2 2 3" xfId="41430" xr:uid="{00000000-0005-0000-0000-0000E3220000}"/>
    <cellStyle name="Normal 15 3 3 2 2 2 3" xfId="19993" xr:uid="{00000000-0005-0000-0000-0000E4220000}"/>
    <cellStyle name="Normal 15 3 3 2 2 2 3 2" xfId="48575" xr:uid="{00000000-0005-0000-0000-0000E5220000}"/>
    <cellStyle name="Normal 15 3 3 2 2 2 4" xfId="34286" xr:uid="{00000000-0005-0000-0000-0000E6220000}"/>
    <cellStyle name="Normal 15 3 3 2 2 3" xfId="9274" xr:uid="{00000000-0005-0000-0000-0000E7220000}"/>
    <cellStyle name="Normal 15 3 3 2 2 3 2" xfId="23566" xr:uid="{00000000-0005-0000-0000-0000E8220000}"/>
    <cellStyle name="Normal 15 3 3 2 2 3 2 2" xfId="52148" xr:uid="{00000000-0005-0000-0000-0000E9220000}"/>
    <cellStyle name="Normal 15 3 3 2 2 3 3" xfId="37859" xr:uid="{00000000-0005-0000-0000-0000EA220000}"/>
    <cellStyle name="Normal 15 3 3 2 2 4" xfId="16422" xr:uid="{00000000-0005-0000-0000-0000EB220000}"/>
    <cellStyle name="Normal 15 3 3 2 2 4 2" xfId="45004" xr:uid="{00000000-0005-0000-0000-0000EC220000}"/>
    <cellStyle name="Normal 15 3 3 2 2 5" xfId="30715" xr:uid="{00000000-0005-0000-0000-0000ED220000}"/>
    <cellStyle name="Normal 15 3 3 2 3" xfId="5126" xr:uid="{00000000-0005-0000-0000-0000EE220000}"/>
    <cellStyle name="Normal 15 3 3 2 3 2" xfId="12284" xr:uid="{00000000-0005-0000-0000-0000EF220000}"/>
    <cellStyle name="Normal 15 3 3 2 3 2 2" xfId="26576" xr:uid="{00000000-0005-0000-0000-0000F0220000}"/>
    <cellStyle name="Normal 15 3 3 2 3 2 2 2" xfId="55158" xr:uid="{00000000-0005-0000-0000-0000F1220000}"/>
    <cellStyle name="Normal 15 3 3 2 3 2 3" xfId="40869" xr:uid="{00000000-0005-0000-0000-0000F2220000}"/>
    <cellStyle name="Normal 15 3 3 2 3 3" xfId="19432" xr:uid="{00000000-0005-0000-0000-0000F3220000}"/>
    <cellStyle name="Normal 15 3 3 2 3 3 2" xfId="48014" xr:uid="{00000000-0005-0000-0000-0000F4220000}"/>
    <cellStyle name="Normal 15 3 3 2 3 4" xfId="33725" xr:uid="{00000000-0005-0000-0000-0000F5220000}"/>
    <cellStyle name="Normal 15 3 3 2 4" xfId="8713" xr:uid="{00000000-0005-0000-0000-0000F6220000}"/>
    <cellStyle name="Normal 15 3 3 2 4 2" xfId="23005" xr:uid="{00000000-0005-0000-0000-0000F7220000}"/>
    <cellStyle name="Normal 15 3 3 2 4 2 2" xfId="51587" xr:uid="{00000000-0005-0000-0000-0000F8220000}"/>
    <cellStyle name="Normal 15 3 3 2 4 3" xfId="37298" xr:uid="{00000000-0005-0000-0000-0000F9220000}"/>
    <cellStyle name="Normal 15 3 3 2 5" xfId="15861" xr:uid="{00000000-0005-0000-0000-0000FA220000}"/>
    <cellStyle name="Normal 15 3 3 2 5 2" xfId="44443" xr:uid="{00000000-0005-0000-0000-0000FB220000}"/>
    <cellStyle name="Normal 15 3 3 2 6" xfId="30154" xr:uid="{00000000-0005-0000-0000-0000FC220000}"/>
    <cellStyle name="Normal 15 3 3 3" xfId="2112" xr:uid="{00000000-0005-0000-0000-0000FD220000}"/>
    <cellStyle name="Normal 15 3 3 3 2" xfId="5686" xr:uid="{00000000-0005-0000-0000-0000FE220000}"/>
    <cellStyle name="Normal 15 3 3 3 2 2" xfId="12844" xr:uid="{00000000-0005-0000-0000-0000FF220000}"/>
    <cellStyle name="Normal 15 3 3 3 2 2 2" xfId="27136" xr:uid="{00000000-0005-0000-0000-000000230000}"/>
    <cellStyle name="Normal 15 3 3 3 2 2 2 2" xfId="55718" xr:uid="{00000000-0005-0000-0000-000001230000}"/>
    <cellStyle name="Normal 15 3 3 3 2 2 3" xfId="41429" xr:uid="{00000000-0005-0000-0000-000002230000}"/>
    <cellStyle name="Normal 15 3 3 3 2 3" xfId="19992" xr:uid="{00000000-0005-0000-0000-000003230000}"/>
    <cellStyle name="Normal 15 3 3 3 2 3 2" xfId="48574" xr:uid="{00000000-0005-0000-0000-000004230000}"/>
    <cellStyle name="Normal 15 3 3 3 2 4" xfId="34285" xr:uid="{00000000-0005-0000-0000-000005230000}"/>
    <cellStyle name="Normal 15 3 3 3 3" xfId="9273" xr:uid="{00000000-0005-0000-0000-000006230000}"/>
    <cellStyle name="Normal 15 3 3 3 3 2" xfId="23565" xr:uid="{00000000-0005-0000-0000-000007230000}"/>
    <cellStyle name="Normal 15 3 3 3 3 2 2" xfId="52147" xr:uid="{00000000-0005-0000-0000-000008230000}"/>
    <cellStyle name="Normal 15 3 3 3 3 3" xfId="37858" xr:uid="{00000000-0005-0000-0000-000009230000}"/>
    <cellStyle name="Normal 15 3 3 3 4" xfId="16421" xr:uid="{00000000-0005-0000-0000-00000A230000}"/>
    <cellStyle name="Normal 15 3 3 3 4 2" xfId="45003" xr:uid="{00000000-0005-0000-0000-00000B230000}"/>
    <cellStyle name="Normal 15 3 3 3 5" xfId="30714" xr:uid="{00000000-0005-0000-0000-00000C230000}"/>
    <cellStyle name="Normal 15 3 3 4" xfId="4233" xr:uid="{00000000-0005-0000-0000-00000D230000}"/>
    <cellStyle name="Normal 15 3 3 4 2" xfId="11391" xr:uid="{00000000-0005-0000-0000-00000E230000}"/>
    <cellStyle name="Normal 15 3 3 4 2 2" xfId="25683" xr:uid="{00000000-0005-0000-0000-00000F230000}"/>
    <cellStyle name="Normal 15 3 3 4 2 2 2" xfId="54265" xr:uid="{00000000-0005-0000-0000-000010230000}"/>
    <cellStyle name="Normal 15 3 3 4 2 3" xfId="39976" xr:uid="{00000000-0005-0000-0000-000011230000}"/>
    <cellStyle name="Normal 15 3 3 4 3" xfId="18539" xr:uid="{00000000-0005-0000-0000-000012230000}"/>
    <cellStyle name="Normal 15 3 3 4 3 2" xfId="47121" xr:uid="{00000000-0005-0000-0000-000013230000}"/>
    <cellStyle name="Normal 15 3 3 4 4" xfId="32832" xr:uid="{00000000-0005-0000-0000-000014230000}"/>
    <cellStyle name="Normal 15 3 3 5" xfId="7820" xr:uid="{00000000-0005-0000-0000-000015230000}"/>
    <cellStyle name="Normal 15 3 3 5 2" xfId="22112" xr:uid="{00000000-0005-0000-0000-000016230000}"/>
    <cellStyle name="Normal 15 3 3 5 2 2" xfId="50694" xr:uid="{00000000-0005-0000-0000-000017230000}"/>
    <cellStyle name="Normal 15 3 3 5 3" xfId="36405" xr:uid="{00000000-0005-0000-0000-000018230000}"/>
    <cellStyle name="Normal 15 3 3 6" xfId="14968" xr:uid="{00000000-0005-0000-0000-000019230000}"/>
    <cellStyle name="Normal 15 3 3 6 2" xfId="43550" xr:uid="{00000000-0005-0000-0000-00001A230000}"/>
    <cellStyle name="Normal 15 3 3 7" xfId="29261" xr:uid="{00000000-0005-0000-0000-00001B230000}"/>
    <cellStyle name="Normal 15 3 4" xfId="1099" xr:uid="{00000000-0005-0000-0000-00001C230000}"/>
    <cellStyle name="Normal 15 3 4 2" xfId="2114" xr:uid="{00000000-0005-0000-0000-00001D230000}"/>
    <cellStyle name="Normal 15 3 4 2 2" xfId="5688" xr:uid="{00000000-0005-0000-0000-00001E230000}"/>
    <cellStyle name="Normal 15 3 4 2 2 2" xfId="12846" xr:uid="{00000000-0005-0000-0000-00001F230000}"/>
    <cellStyle name="Normal 15 3 4 2 2 2 2" xfId="27138" xr:uid="{00000000-0005-0000-0000-000020230000}"/>
    <cellStyle name="Normal 15 3 4 2 2 2 2 2" xfId="55720" xr:uid="{00000000-0005-0000-0000-000021230000}"/>
    <cellStyle name="Normal 15 3 4 2 2 2 3" xfId="41431" xr:uid="{00000000-0005-0000-0000-000022230000}"/>
    <cellStyle name="Normal 15 3 4 2 2 3" xfId="19994" xr:uid="{00000000-0005-0000-0000-000023230000}"/>
    <cellStyle name="Normal 15 3 4 2 2 3 2" xfId="48576" xr:uid="{00000000-0005-0000-0000-000024230000}"/>
    <cellStyle name="Normal 15 3 4 2 2 4" xfId="34287" xr:uid="{00000000-0005-0000-0000-000025230000}"/>
    <cellStyle name="Normal 15 3 4 2 3" xfId="9275" xr:uid="{00000000-0005-0000-0000-000026230000}"/>
    <cellStyle name="Normal 15 3 4 2 3 2" xfId="23567" xr:uid="{00000000-0005-0000-0000-000027230000}"/>
    <cellStyle name="Normal 15 3 4 2 3 2 2" xfId="52149" xr:uid="{00000000-0005-0000-0000-000028230000}"/>
    <cellStyle name="Normal 15 3 4 2 3 3" xfId="37860" xr:uid="{00000000-0005-0000-0000-000029230000}"/>
    <cellStyle name="Normal 15 3 4 2 4" xfId="16423" xr:uid="{00000000-0005-0000-0000-00002A230000}"/>
    <cellStyle name="Normal 15 3 4 2 4 2" xfId="45005" xr:uid="{00000000-0005-0000-0000-00002B230000}"/>
    <cellStyle name="Normal 15 3 4 2 5" xfId="30716" xr:uid="{00000000-0005-0000-0000-00002C230000}"/>
    <cellStyle name="Normal 15 3 4 3" xfId="4680" xr:uid="{00000000-0005-0000-0000-00002D230000}"/>
    <cellStyle name="Normal 15 3 4 3 2" xfId="11838" xr:uid="{00000000-0005-0000-0000-00002E230000}"/>
    <cellStyle name="Normal 15 3 4 3 2 2" xfId="26130" xr:uid="{00000000-0005-0000-0000-00002F230000}"/>
    <cellStyle name="Normal 15 3 4 3 2 2 2" xfId="54712" xr:uid="{00000000-0005-0000-0000-000030230000}"/>
    <cellStyle name="Normal 15 3 4 3 2 3" xfId="40423" xr:uid="{00000000-0005-0000-0000-000031230000}"/>
    <cellStyle name="Normal 15 3 4 3 3" xfId="18986" xr:uid="{00000000-0005-0000-0000-000032230000}"/>
    <cellStyle name="Normal 15 3 4 3 3 2" xfId="47568" xr:uid="{00000000-0005-0000-0000-000033230000}"/>
    <cellStyle name="Normal 15 3 4 3 4" xfId="33279" xr:uid="{00000000-0005-0000-0000-000034230000}"/>
    <cellStyle name="Normal 15 3 4 4" xfId="8267" xr:uid="{00000000-0005-0000-0000-000035230000}"/>
    <cellStyle name="Normal 15 3 4 4 2" xfId="22559" xr:uid="{00000000-0005-0000-0000-000036230000}"/>
    <cellStyle name="Normal 15 3 4 4 2 2" xfId="51141" xr:uid="{00000000-0005-0000-0000-000037230000}"/>
    <cellStyle name="Normal 15 3 4 4 3" xfId="36852" xr:uid="{00000000-0005-0000-0000-000038230000}"/>
    <cellStyle name="Normal 15 3 4 5" xfId="15415" xr:uid="{00000000-0005-0000-0000-000039230000}"/>
    <cellStyle name="Normal 15 3 4 5 2" xfId="43997" xr:uid="{00000000-0005-0000-0000-00003A230000}"/>
    <cellStyle name="Normal 15 3 4 6" xfId="29708" xr:uid="{00000000-0005-0000-0000-00003B230000}"/>
    <cellStyle name="Normal 15 3 5" xfId="2107" xr:uid="{00000000-0005-0000-0000-00003C230000}"/>
    <cellStyle name="Normal 15 3 5 2" xfId="5681" xr:uid="{00000000-0005-0000-0000-00003D230000}"/>
    <cellStyle name="Normal 15 3 5 2 2" xfId="12839" xr:uid="{00000000-0005-0000-0000-00003E230000}"/>
    <cellStyle name="Normal 15 3 5 2 2 2" xfId="27131" xr:uid="{00000000-0005-0000-0000-00003F230000}"/>
    <cellStyle name="Normal 15 3 5 2 2 2 2" xfId="55713" xr:uid="{00000000-0005-0000-0000-000040230000}"/>
    <cellStyle name="Normal 15 3 5 2 2 3" xfId="41424" xr:uid="{00000000-0005-0000-0000-000041230000}"/>
    <cellStyle name="Normal 15 3 5 2 3" xfId="19987" xr:uid="{00000000-0005-0000-0000-000042230000}"/>
    <cellStyle name="Normal 15 3 5 2 3 2" xfId="48569" xr:uid="{00000000-0005-0000-0000-000043230000}"/>
    <cellStyle name="Normal 15 3 5 2 4" xfId="34280" xr:uid="{00000000-0005-0000-0000-000044230000}"/>
    <cellStyle name="Normal 15 3 5 3" xfId="9268" xr:uid="{00000000-0005-0000-0000-000045230000}"/>
    <cellStyle name="Normal 15 3 5 3 2" xfId="23560" xr:uid="{00000000-0005-0000-0000-000046230000}"/>
    <cellStyle name="Normal 15 3 5 3 2 2" xfId="52142" xr:uid="{00000000-0005-0000-0000-000047230000}"/>
    <cellStyle name="Normal 15 3 5 3 3" xfId="37853" xr:uid="{00000000-0005-0000-0000-000048230000}"/>
    <cellStyle name="Normal 15 3 5 4" xfId="16416" xr:uid="{00000000-0005-0000-0000-000049230000}"/>
    <cellStyle name="Normal 15 3 5 4 2" xfId="44998" xr:uid="{00000000-0005-0000-0000-00004A230000}"/>
    <cellStyle name="Normal 15 3 5 5" xfId="30709" xr:uid="{00000000-0005-0000-0000-00004B230000}"/>
    <cellStyle name="Normal 15 3 6" xfId="3786" xr:uid="{00000000-0005-0000-0000-00004C230000}"/>
    <cellStyle name="Normal 15 3 6 2" xfId="10945" xr:uid="{00000000-0005-0000-0000-00004D230000}"/>
    <cellStyle name="Normal 15 3 6 2 2" xfId="25237" xr:uid="{00000000-0005-0000-0000-00004E230000}"/>
    <cellStyle name="Normal 15 3 6 2 2 2" xfId="53819" xr:uid="{00000000-0005-0000-0000-00004F230000}"/>
    <cellStyle name="Normal 15 3 6 2 3" xfId="39530" xr:uid="{00000000-0005-0000-0000-000050230000}"/>
    <cellStyle name="Normal 15 3 6 3" xfId="18093" xr:uid="{00000000-0005-0000-0000-000051230000}"/>
    <cellStyle name="Normal 15 3 6 3 2" xfId="46675" xr:uid="{00000000-0005-0000-0000-000052230000}"/>
    <cellStyle name="Normal 15 3 6 4" xfId="32386" xr:uid="{00000000-0005-0000-0000-000053230000}"/>
    <cellStyle name="Normal 15 3 7" xfId="7374" xr:uid="{00000000-0005-0000-0000-000054230000}"/>
    <cellStyle name="Normal 15 3 7 2" xfId="21666" xr:uid="{00000000-0005-0000-0000-000055230000}"/>
    <cellStyle name="Normal 15 3 7 2 2" xfId="50248" xr:uid="{00000000-0005-0000-0000-000056230000}"/>
    <cellStyle name="Normal 15 3 7 3" xfId="35959" xr:uid="{00000000-0005-0000-0000-000057230000}"/>
    <cellStyle name="Normal 15 3 8" xfId="14521" xr:uid="{00000000-0005-0000-0000-000058230000}"/>
    <cellStyle name="Normal 15 3 8 2" xfId="43104" xr:uid="{00000000-0005-0000-0000-000059230000}"/>
    <cellStyle name="Normal 15 3 9" xfId="28814" xr:uid="{00000000-0005-0000-0000-00005A230000}"/>
    <cellStyle name="Normal 15 4" xfId="308" xr:uid="{00000000-0005-0000-0000-00005B230000}"/>
    <cellStyle name="Normal 15 4 2" xfId="760" xr:uid="{00000000-0005-0000-0000-00005C230000}"/>
    <cellStyle name="Normal 15 4 2 2" xfId="1657" xr:uid="{00000000-0005-0000-0000-00005D230000}"/>
    <cellStyle name="Normal 15 4 2 2 2" xfId="2117" xr:uid="{00000000-0005-0000-0000-00005E230000}"/>
    <cellStyle name="Normal 15 4 2 2 2 2" xfId="5691" xr:uid="{00000000-0005-0000-0000-00005F230000}"/>
    <cellStyle name="Normal 15 4 2 2 2 2 2" xfId="12849" xr:uid="{00000000-0005-0000-0000-000060230000}"/>
    <cellStyle name="Normal 15 4 2 2 2 2 2 2" xfId="27141" xr:uid="{00000000-0005-0000-0000-000061230000}"/>
    <cellStyle name="Normal 15 4 2 2 2 2 2 2 2" xfId="55723" xr:uid="{00000000-0005-0000-0000-000062230000}"/>
    <cellStyle name="Normal 15 4 2 2 2 2 2 3" xfId="41434" xr:uid="{00000000-0005-0000-0000-000063230000}"/>
    <cellStyle name="Normal 15 4 2 2 2 2 3" xfId="19997" xr:uid="{00000000-0005-0000-0000-000064230000}"/>
    <cellStyle name="Normal 15 4 2 2 2 2 3 2" xfId="48579" xr:uid="{00000000-0005-0000-0000-000065230000}"/>
    <cellStyle name="Normal 15 4 2 2 2 2 4" xfId="34290" xr:uid="{00000000-0005-0000-0000-000066230000}"/>
    <cellStyle name="Normal 15 4 2 2 2 3" xfId="9278" xr:uid="{00000000-0005-0000-0000-000067230000}"/>
    <cellStyle name="Normal 15 4 2 2 2 3 2" xfId="23570" xr:uid="{00000000-0005-0000-0000-000068230000}"/>
    <cellStyle name="Normal 15 4 2 2 2 3 2 2" xfId="52152" xr:uid="{00000000-0005-0000-0000-000069230000}"/>
    <cellStyle name="Normal 15 4 2 2 2 3 3" xfId="37863" xr:uid="{00000000-0005-0000-0000-00006A230000}"/>
    <cellStyle name="Normal 15 4 2 2 2 4" xfId="16426" xr:uid="{00000000-0005-0000-0000-00006B230000}"/>
    <cellStyle name="Normal 15 4 2 2 2 4 2" xfId="45008" xr:uid="{00000000-0005-0000-0000-00006C230000}"/>
    <cellStyle name="Normal 15 4 2 2 2 5" xfId="30719" xr:uid="{00000000-0005-0000-0000-00006D230000}"/>
    <cellStyle name="Normal 15 4 2 2 3" xfId="5237" xr:uid="{00000000-0005-0000-0000-00006E230000}"/>
    <cellStyle name="Normal 15 4 2 2 3 2" xfId="12395" xr:uid="{00000000-0005-0000-0000-00006F230000}"/>
    <cellStyle name="Normal 15 4 2 2 3 2 2" xfId="26687" xr:uid="{00000000-0005-0000-0000-000070230000}"/>
    <cellStyle name="Normal 15 4 2 2 3 2 2 2" xfId="55269" xr:uid="{00000000-0005-0000-0000-000071230000}"/>
    <cellStyle name="Normal 15 4 2 2 3 2 3" xfId="40980" xr:uid="{00000000-0005-0000-0000-000072230000}"/>
    <cellStyle name="Normal 15 4 2 2 3 3" xfId="19543" xr:uid="{00000000-0005-0000-0000-000073230000}"/>
    <cellStyle name="Normal 15 4 2 2 3 3 2" xfId="48125" xr:uid="{00000000-0005-0000-0000-000074230000}"/>
    <cellStyle name="Normal 15 4 2 2 3 4" xfId="33836" xr:uid="{00000000-0005-0000-0000-000075230000}"/>
    <cellStyle name="Normal 15 4 2 2 4" xfId="8824" xr:uid="{00000000-0005-0000-0000-000076230000}"/>
    <cellStyle name="Normal 15 4 2 2 4 2" xfId="23116" xr:uid="{00000000-0005-0000-0000-000077230000}"/>
    <cellStyle name="Normal 15 4 2 2 4 2 2" xfId="51698" xr:uid="{00000000-0005-0000-0000-000078230000}"/>
    <cellStyle name="Normal 15 4 2 2 4 3" xfId="37409" xr:uid="{00000000-0005-0000-0000-000079230000}"/>
    <cellStyle name="Normal 15 4 2 2 5" xfId="15972" xr:uid="{00000000-0005-0000-0000-00007A230000}"/>
    <cellStyle name="Normal 15 4 2 2 5 2" xfId="44554" xr:uid="{00000000-0005-0000-0000-00007B230000}"/>
    <cellStyle name="Normal 15 4 2 2 6" xfId="30265" xr:uid="{00000000-0005-0000-0000-00007C230000}"/>
    <cellStyle name="Normal 15 4 2 3" xfId="2116" xr:uid="{00000000-0005-0000-0000-00007D230000}"/>
    <cellStyle name="Normal 15 4 2 3 2" xfId="5690" xr:uid="{00000000-0005-0000-0000-00007E230000}"/>
    <cellStyle name="Normal 15 4 2 3 2 2" xfId="12848" xr:uid="{00000000-0005-0000-0000-00007F230000}"/>
    <cellStyle name="Normal 15 4 2 3 2 2 2" xfId="27140" xr:uid="{00000000-0005-0000-0000-000080230000}"/>
    <cellStyle name="Normal 15 4 2 3 2 2 2 2" xfId="55722" xr:uid="{00000000-0005-0000-0000-000081230000}"/>
    <cellStyle name="Normal 15 4 2 3 2 2 3" xfId="41433" xr:uid="{00000000-0005-0000-0000-000082230000}"/>
    <cellStyle name="Normal 15 4 2 3 2 3" xfId="19996" xr:uid="{00000000-0005-0000-0000-000083230000}"/>
    <cellStyle name="Normal 15 4 2 3 2 3 2" xfId="48578" xr:uid="{00000000-0005-0000-0000-000084230000}"/>
    <cellStyle name="Normal 15 4 2 3 2 4" xfId="34289" xr:uid="{00000000-0005-0000-0000-000085230000}"/>
    <cellStyle name="Normal 15 4 2 3 3" xfId="9277" xr:uid="{00000000-0005-0000-0000-000086230000}"/>
    <cellStyle name="Normal 15 4 2 3 3 2" xfId="23569" xr:uid="{00000000-0005-0000-0000-000087230000}"/>
    <cellStyle name="Normal 15 4 2 3 3 2 2" xfId="52151" xr:uid="{00000000-0005-0000-0000-000088230000}"/>
    <cellStyle name="Normal 15 4 2 3 3 3" xfId="37862" xr:uid="{00000000-0005-0000-0000-000089230000}"/>
    <cellStyle name="Normal 15 4 2 3 4" xfId="16425" xr:uid="{00000000-0005-0000-0000-00008A230000}"/>
    <cellStyle name="Normal 15 4 2 3 4 2" xfId="45007" xr:uid="{00000000-0005-0000-0000-00008B230000}"/>
    <cellStyle name="Normal 15 4 2 3 5" xfId="30718" xr:uid="{00000000-0005-0000-0000-00008C230000}"/>
    <cellStyle name="Normal 15 4 2 4" xfId="4344" xr:uid="{00000000-0005-0000-0000-00008D230000}"/>
    <cellStyle name="Normal 15 4 2 4 2" xfId="11502" xr:uid="{00000000-0005-0000-0000-00008E230000}"/>
    <cellStyle name="Normal 15 4 2 4 2 2" xfId="25794" xr:uid="{00000000-0005-0000-0000-00008F230000}"/>
    <cellStyle name="Normal 15 4 2 4 2 2 2" xfId="54376" xr:uid="{00000000-0005-0000-0000-000090230000}"/>
    <cellStyle name="Normal 15 4 2 4 2 3" xfId="40087" xr:uid="{00000000-0005-0000-0000-000091230000}"/>
    <cellStyle name="Normal 15 4 2 4 3" xfId="18650" xr:uid="{00000000-0005-0000-0000-000092230000}"/>
    <cellStyle name="Normal 15 4 2 4 3 2" xfId="47232" xr:uid="{00000000-0005-0000-0000-000093230000}"/>
    <cellStyle name="Normal 15 4 2 4 4" xfId="32943" xr:uid="{00000000-0005-0000-0000-000094230000}"/>
    <cellStyle name="Normal 15 4 2 5" xfId="7931" xr:uid="{00000000-0005-0000-0000-000095230000}"/>
    <cellStyle name="Normal 15 4 2 5 2" xfId="22223" xr:uid="{00000000-0005-0000-0000-000096230000}"/>
    <cellStyle name="Normal 15 4 2 5 2 2" xfId="50805" xr:uid="{00000000-0005-0000-0000-000097230000}"/>
    <cellStyle name="Normal 15 4 2 5 3" xfId="36516" xr:uid="{00000000-0005-0000-0000-000098230000}"/>
    <cellStyle name="Normal 15 4 2 6" xfId="15079" xr:uid="{00000000-0005-0000-0000-000099230000}"/>
    <cellStyle name="Normal 15 4 2 6 2" xfId="43661" xr:uid="{00000000-0005-0000-0000-00009A230000}"/>
    <cellStyle name="Normal 15 4 2 7" xfId="29372" xr:uid="{00000000-0005-0000-0000-00009B230000}"/>
    <cellStyle name="Normal 15 4 3" xfId="1210" xr:uid="{00000000-0005-0000-0000-00009C230000}"/>
    <cellStyle name="Normal 15 4 3 2" xfId="2118" xr:uid="{00000000-0005-0000-0000-00009D230000}"/>
    <cellStyle name="Normal 15 4 3 2 2" xfId="5692" xr:uid="{00000000-0005-0000-0000-00009E230000}"/>
    <cellStyle name="Normal 15 4 3 2 2 2" xfId="12850" xr:uid="{00000000-0005-0000-0000-00009F230000}"/>
    <cellStyle name="Normal 15 4 3 2 2 2 2" xfId="27142" xr:uid="{00000000-0005-0000-0000-0000A0230000}"/>
    <cellStyle name="Normal 15 4 3 2 2 2 2 2" xfId="55724" xr:uid="{00000000-0005-0000-0000-0000A1230000}"/>
    <cellStyle name="Normal 15 4 3 2 2 2 3" xfId="41435" xr:uid="{00000000-0005-0000-0000-0000A2230000}"/>
    <cellStyle name="Normal 15 4 3 2 2 3" xfId="19998" xr:uid="{00000000-0005-0000-0000-0000A3230000}"/>
    <cellStyle name="Normal 15 4 3 2 2 3 2" xfId="48580" xr:uid="{00000000-0005-0000-0000-0000A4230000}"/>
    <cellStyle name="Normal 15 4 3 2 2 4" xfId="34291" xr:uid="{00000000-0005-0000-0000-0000A5230000}"/>
    <cellStyle name="Normal 15 4 3 2 3" xfId="9279" xr:uid="{00000000-0005-0000-0000-0000A6230000}"/>
    <cellStyle name="Normal 15 4 3 2 3 2" xfId="23571" xr:uid="{00000000-0005-0000-0000-0000A7230000}"/>
    <cellStyle name="Normal 15 4 3 2 3 2 2" xfId="52153" xr:uid="{00000000-0005-0000-0000-0000A8230000}"/>
    <cellStyle name="Normal 15 4 3 2 3 3" xfId="37864" xr:uid="{00000000-0005-0000-0000-0000A9230000}"/>
    <cellStyle name="Normal 15 4 3 2 4" xfId="16427" xr:uid="{00000000-0005-0000-0000-0000AA230000}"/>
    <cellStyle name="Normal 15 4 3 2 4 2" xfId="45009" xr:uid="{00000000-0005-0000-0000-0000AB230000}"/>
    <cellStyle name="Normal 15 4 3 2 5" xfId="30720" xr:uid="{00000000-0005-0000-0000-0000AC230000}"/>
    <cellStyle name="Normal 15 4 3 3" xfId="4791" xr:uid="{00000000-0005-0000-0000-0000AD230000}"/>
    <cellStyle name="Normal 15 4 3 3 2" xfId="11949" xr:uid="{00000000-0005-0000-0000-0000AE230000}"/>
    <cellStyle name="Normal 15 4 3 3 2 2" xfId="26241" xr:uid="{00000000-0005-0000-0000-0000AF230000}"/>
    <cellStyle name="Normal 15 4 3 3 2 2 2" xfId="54823" xr:uid="{00000000-0005-0000-0000-0000B0230000}"/>
    <cellStyle name="Normal 15 4 3 3 2 3" xfId="40534" xr:uid="{00000000-0005-0000-0000-0000B1230000}"/>
    <cellStyle name="Normal 15 4 3 3 3" xfId="19097" xr:uid="{00000000-0005-0000-0000-0000B2230000}"/>
    <cellStyle name="Normal 15 4 3 3 3 2" xfId="47679" xr:uid="{00000000-0005-0000-0000-0000B3230000}"/>
    <cellStyle name="Normal 15 4 3 3 4" xfId="33390" xr:uid="{00000000-0005-0000-0000-0000B4230000}"/>
    <cellStyle name="Normal 15 4 3 4" xfId="8378" xr:uid="{00000000-0005-0000-0000-0000B5230000}"/>
    <cellStyle name="Normal 15 4 3 4 2" xfId="22670" xr:uid="{00000000-0005-0000-0000-0000B6230000}"/>
    <cellStyle name="Normal 15 4 3 4 2 2" xfId="51252" xr:uid="{00000000-0005-0000-0000-0000B7230000}"/>
    <cellStyle name="Normal 15 4 3 4 3" xfId="36963" xr:uid="{00000000-0005-0000-0000-0000B8230000}"/>
    <cellStyle name="Normal 15 4 3 5" xfId="15526" xr:uid="{00000000-0005-0000-0000-0000B9230000}"/>
    <cellStyle name="Normal 15 4 3 5 2" xfId="44108" xr:uid="{00000000-0005-0000-0000-0000BA230000}"/>
    <cellStyle name="Normal 15 4 3 6" xfId="29819" xr:uid="{00000000-0005-0000-0000-0000BB230000}"/>
    <cellStyle name="Normal 15 4 4" xfId="2115" xr:uid="{00000000-0005-0000-0000-0000BC230000}"/>
    <cellStyle name="Normal 15 4 4 2" xfId="5689" xr:uid="{00000000-0005-0000-0000-0000BD230000}"/>
    <cellStyle name="Normal 15 4 4 2 2" xfId="12847" xr:uid="{00000000-0005-0000-0000-0000BE230000}"/>
    <cellStyle name="Normal 15 4 4 2 2 2" xfId="27139" xr:uid="{00000000-0005-0000-0000-0000BF230000}"/>
    <cellStyle name="Normal 15 4 4 2 2 2 2" xfId="55721" xr:uid="{00000000-0005-0000-0000-0000C0230000}"/>
    <cellStyle name="Normal 15 4 4 2 2 3" xfId="41432" xr:uid="{00000000-0005-0000-0000-0000C1230000}"/>
    <cellStyle name="Normal 15 4 4 2 3" xfId="19995" xr:uid="{00000000-0005-0000-0000-0000C2230000}"/>
    <cellStyle name="Normal 15 4 4 2 3 2" xfId="48577" xr:uid="{00000000-0005-0000-0000-0000C3230000}"/>
    <cellStyle name="Normal 15 4 4 2 4" xfId="34288" xr:uid="{00000000-0005-0000-0000-0000C4230000}"/>
    <cellStyle name="Normal 15 4 4 3" xfId="9276" xr:uid="{00000000-0005-0000-0000-0000C5230000}"/>
    <cellStyle name="Normal 15 4 4 3 2" xfId="23568" xr:uid="{00000000-0005-0000-0000-0000C6230000}"/>
    <cellStyle name="Normal 15 4 4 3 2 2" xfId="52150" xr:uid="{00000000-0005-0000-0000-0000C7230000}"/>
    <cellStyle name="Normal 15 4 4 3 3" xfId="37861" xr:uid="{00000000-0005-0000-0000-0000C8230000}"/>
    <cellStyle name="Normal 15 4 4 4" xfId="16424" xr:uid="{00000000-0005-0000-0000-0000C9230000}"/>
    <cellStyle name="Normal 15 4 4 4 2" xfId="45006" xr:uid="{00000000-0005-0000-0000-0000CA230000}"/>
    <cellStyle name="Normal 15 4 4 5" xfId="30717" xr:uid="{00000000-0005-0000-0000-0000CB230000}"/>
    <cellStyle name="Normal 15 4 5" xfId="3897" xr:uid="{00000000-0005-0000-0000-0000CC230000}"/>
    <cellStyle name="Normal 15 4 5 2" xfId="11056" xr:uid="{00000000-0005-0000-0000-0000CD230000}"/>
    <cellStyle name="Normal 15 4 5 2 2" xfId="25348" xr:uid="{00000000-0005-0000-0000-0000CE230000}"/>
    <cellStyle name="Normal 15 4 5 2 2 2" xfId="53930" xr:uid="{00000000-0005-0000-0000-0000CF230000}"/>
    <cellStyle name="Normal 15 4 5 2 3" xfId="39641" xr:uid="{00000000-0005-0000-0000-0000D0230000}"/>
    <cellStyle name="Normal 15 4 5 3" xfId="18204" xr:uid="{00000000-0005-0000-0000-0000D1230000}"/>
    <cellStyle name="Normal 15 4 5 3 2" xfId="46786" xr:uid="{00000000-0005-0000-0000-0000D2230000}"/>
    <cellStyle name="Normal 15 4 5 4" xfId="32497" xr:uid="{00000000-0005-0000-0000-0000D3230000}"/>
    <cellStyle name="Normal 15 4 6" xfId="7485" xr:uid="{00000000-0005-0000-0000-0000D4230000}"/>
    <cellStyle name="Normal 15 4 6 2" xfId="21777" xr:uid="{00000000-0005-0000-0000-0000D5230000}"/>
    <cellStyle name="Normal 15 4 6 2 2" xfId="50359" xr:uid="{00000000-0005-0000-0000-0000D6230000}"/>
    <cellStyle name="Normal 15 4 6 3" xfId="36070" xr:uid="{00000000-0005-0000-0000-0000D7230000}"/>
    <cellStyle name="Normal 15 4 7" xfId="14632" xr:uid="{00000000-0005-0000-0000-0000D8230000}"/>
    <cellStyle name="Normal 15 4 7 2" xfId="43215" xr:uid="{00000000-0005-0000-0000-0000D9230000}"/>
    <cellStyle name="Normal 15 4 8" xfId="28925" xr:uid="{00000000-0005-0000-0000-0000DA230000}"/>
    <cellStyle name="Normal 15 5" xfId="481" xr:uid="{00000000-0005-0000-0000-0000DB230000}"/>
    <cellStyle name="Normal 15 5 2" xfId="1379" xr:uid="{00000000-0005-0000-0000-0000DC230000}"/>
    <cellStyle name="Normal 15 5 2 2" xfId="2120" xr:uid="{00000000-0005-0000-0000-0000DD230000}"/>
    <cellStyle name="Normal 15 5 2 2 2" xfId="5694" xr:uid="{00000000-0005-0000-0000-0000DE230000}"/>
    <cellStyle name="Normal 15 5 2 2 2 2" xfId="12852" xr:uid="{00000000-0005-0000-0000-0000DF230000}"/>
    <cellStyle name="Normal 15 5 2 2 2 2 2" xfId="27144" xr:uid="{00000000-0005-0000-0000-0000E0230000}"/>
    <cellStyle name="Normal 15 5 2 2 2 2 2 2" xfId="55726" xr:uid="{00000000-0005-0000-0000-0000E1230000}"/>
    <cellStyle name="Normal 15 5 2 2 2 2 3" xfId="41437" xr:uid="{00000000-0005-0000-0000-0000E2230000}"/>
    <cellStyle name="Normal 15 5 2 2 2 3" xfId="20000" xr:uid="{00000000-0005-0000-0000-0000E3230000}"/>
    <cellStyle name="Normal 15 5 2 2 2 3 2" xfId="48582" xr:uid="{00000000-0005-0000-0000-0000E4230000}"/>
    <cellStyle name="Normal 15 5 2 2 2 4" xfId="34293" xr:uid="{00000000-0005-0000-0000-0000E5230000}"/>
    <cellStyle name="Normal 15 5 2 2 3" xfId="9281" xr:uid="{00000000-0005-0000-0000-0000E6230000}"/>
    <cellStyle name="Normal 15 5 2 2 3 2" xfId="23573" xr:uid="{00000000-0005-0000-0000-0000E7230000}"/>
    <cellStyle name="Normal 15 5 2 2 3 2 2" xfId="52155" xr:uid="{00000000-0005-0000-0000-0000E8230000}"/>
    <cellStyle name="Normal 15 5 2 2 3 3" xfId="37866" xr:uid="{00000000-0005-0000-0000-0000E9230000}"/>
    <cellStyle name="Normal 15 5 2 2 4" xfId="16429" xr:uid="{00000000-0005-0000-0000-0000EA230000}"/>
    <cellStyle name="Normal 15 5 2 2 4 2" xfId="45011" xr:uid="{00000000-0005-0000-0000-0000EB230000}"/>
    <cellStyle name="Normal 15 5 2 2 5" xfId="30722" xr:uid="{00000000-0005-0000-0000-0000EC230000}"/>
    <cellStyle name="Normal 15 5 2 3" xfId="4960" xr:uid="{00000000-0005-0000-0000-0000ED230000}"/>
    <cellStyle name="Normal 15 5 2 3 2" xfId="12118" xr:uid="{00000000-0005-0000-0000-0000EE230000}"/>
    <cellStyle name="Normal 15 5 2 3 2 2" xfId="26410" xr:uid="{00000000-0005-0000-0000-0000EF230000}"/>
    <cellStyle name="Normal 15 5 2 3 2 2 2" xfId="54992" xr:uid="{00000000-0005-0000-0000-0000F0230000}"/>
    <cellStyle name="Normal 15 5 2 3 2 3" xfId="40703" xr:uid="{00000000-0005-0000-0000-0000F1230000}"/>
    <cellStyle name="Normal 15 5 2 3 3" xfId="19266" xr:uid="{00000000-0005-0000-0000-0000F2230000}"/>
    <cellStyle name="Normal 15 5 2 3 3 2" xfId="47848" xr:uid="{00000000-0005-0000-0000-0000F3230000}"/>
    <cellStyle name="Normal 15 5 2 3 4" xfId="33559" xr:uid="{00000000-0005-0000-0000-0000F4230000}"/>
    <cellStyle name="Normal 15 5 2 4" xfId="8547" xr:uid="{00000000-0005-0000-0000-0000F5230000}"/>
    <cellStyle name="Normal 15 5 2 4 2" xfId="22839" xr:uid="{00000000-0005-0000-0000-0000F6230000}"/>
    <cellStyle name="Normal 15 5 2 4 2 2" xfId="51421" xr:uid="{00000000-0005-0000-0000-0000F7230000}"/>
    <cellStyle name="Normal 15 5 2 4 3" xfId="37132" xr:uid="{00000000-0005-0000-0000-0000F8230000}"/>
    <cellStyle name="Normal 15 5 2 5" xfId="15695" xr:uid="{00000000-0005-0000-0000-0000F9230000}"/>
    <cellStyle name="Normal 15 5 2 5 2" xfId="44277" xr:uid="{00000000-0005-0000-0000-0000FA230000}"/>
    <cellStyle name="Normal 15 5 2 6" xfId="29988" xr:uid="{00000000-0005-0000-0000-0000FB230000}"/>
    <cellStyle name="Normal 15 5 3" xfId="2119" xr:uid="{00000000-0005-0000-0000-0000FC230000}"/>
    <cellStyle name="Normal 15 5 3 2" xfId="5693" xr:uid="{00000000-0005-0000-0000-0000FD230000}"/>
    <cellStyle name="Normal 15 5 3 2 2" xfId="12851" xr:uid="{00000000-0005-0000-0000-0000FE230000}"/>
    <cellStyle name="Normal 15 5 3 2 2 2" xfId="27143" xr:uid="{00000000-0005-0000-0000-0000FF230000}"/>
    <cellStyle name="Normal 15 5 3 2 2 2 2" xfId="55725" xr:uid="{00000000-0005-0000-0000-000000240000}"/>
    <cellStyle name="Normal 15 5 3 2 2 3" xfId="41436" xr:uid="{00000000-0005-0000-0000-000001240000}"/>
    <cellStyle name="Normal 15 5 3 2 3" xfId="19999" xr:uid="{00000000-0005-0000-0000-000002240000}"/>
    <cellStyle name="Normal 15 5 3 2 3 2" xfId="48581" xr:uid="{00000000-0005-0000-0000-000003240000}"/>
    <cellStyle name="Normal 15 5 3 2 4" xfId="34292" xr:uid="{00000000-0005-0000-0000-000004240000}"/>
    <cellStyle name="Normal 15 5 3 3" xfId="9280" xr:uid="{00000000-0005-0000-0000-000005240000}"/>
    <cellStyle name="Normal 15 5 3 3 2" xfId="23572" xr:uid="{00000000-0005-0000-0000-000006240000}"/>
    <cellStyle name="Normal 15 5 3 3 2 2" xfId="52154" xr:uid="{00000000-0005-0000-0000-000007240000}"/>
    <cellStyle name="Normal 15 5 3 3 3" xfId="37865" xr:uid="{00000000-0005-0000-0000-000008240000}"/>
    <cellStyle name="Normal 15 5 3 4" xfId="16428" xr:uid="{00000000-0005-0000-0000-000009240000}"/>
    <cellStyle name="Normal 15 5 3 4 2" xfId="45010" xr:uid="{00000000-0005-0000-0000-00000A240000}"/>
    <cellStyle name="Normal 15 5 3 5" xfId="30721" xr:uid="{00000000-0005-0000-0000-00000B240000}"/>
    <cellStyle name="Normal 15 5 4" xfId="4066" xr:uid="{00000000-0005-0000-0000-00000C240000}"/>
    <cellStyle name="Normal 15 5 4 2" xfId="11225" xr:uid="{00000000-0005-0000-0000-00000D240000}"/>
    <cellStyle name="Normal 15 5 4 2 2" xfId="25517" xr:uid="{00000000-0005-0000-0000-00000E240000}"/>
    <cellStyle name="Normal 15 5 4 2 2 2" xfId="54099" xr:uid="{00000000-0005-0000-0000-00000F240000}"/>
    <cellStyle name="Normal 15 5 4 2 3" xfId="39810" xr:uid="{00000000-0005-0000-0000-000010240000}"/>
    <cellStyle name="Normal 15 5 4 3" xfId="18373" xr:uid="{00000000-0005-0000-0000-000011240000}"/>
    <cellStyle name="Normal 15 5 4 3 2" xfId="46955" xr:uid="{00000000-0005-0000-0000-000012240000}"/>
    <cellStyle name="Normal 15 5 4 4" xfId="32666" xr:uid="{00000000-0005-0000-0000-000013240000}"/>
    <cellStyle name="Normal 15 5 5" xfId="7654" xr:uid="{00000000-0005-0000-0000-000014240000}"/>
    <cellStyle name="Normal 15 5 5 2" xfId="21946" xr:uid="{00000000-0005-0000-0000-000015240000}"/>
    <cellStyle name="Normal 15 5 5 2 2" xfId="50528" xr:uid="{00000000-0005-0000-0000-000016240000}"/>
    <cellStyle name="Normal 15 5 5 3" xfId="36239" xr:uid="{00000000-0005-0000-0000-000017240000}"/>
    <cellStyle name="Normal 15 5 6" xfId="14801" xr:uid="{00000000-0005-0000-0000-000018240000}"/>
    <cellStyle name="Normal 15 5 6 2" xfId="43384" xr:uid="{00000000-0005-0000-0000-000019240000}"/>
    <cellStyle name="Normal 15 5 7" xfId="29094" xr:uid="{00000000-0005-0000-0000-00001A240000}"/>
    <cellStyle name="Normal 15 5 8" xfId="57230" xr:uid="{00000000-0005-0000-0000-00001B240000}"/>
    <cellStyle name="Normal 15 5 9" xfId="57309" xr:uid="{00000000-0005-0000-0000-00001C240000}"/>
    <cellStyle name="Normal 15 6" xfId="537" xr:uid="{00000000-0005-0000-0000-00001D240000}"/>
    <cellStyle name="Normal 15 6 2" xfId="1434" xr:uid="{00000000-0005-0000-0000-00001E240000}"/>
    <cellStyle name="Normal 15 6 2 2" xfId="2122" xr:uid="{00000000-0005-0000-0000-00001F240000}"/>
    <cellStyle name="Normal 15 6 2 2 2" xfId="5696" xr:uid="{00000000-0005-0000-0000-000020240000}"/>
    <cellStyle name="Normal 15 6 2 2 2 2" xfId="12854" xr:uid="{00000000-0005-0000-0000-000021240000}"/>
    <cellStyle name="Normal 15 6 2 2 2 2 2" xfId="27146" xr:uid="{00000000-0005-0000-0000-000022240000}"/>
    <cellStyle name="Normal 15 6 2 2 2 2 2 2" xfId="55728" xr:uid="{00000000-0005-0000-0000-000023240000}"/>
    <cellStyle name="Normal 15 6 2 2 2 2 3" xfId="41439" xr:uid="{00000000-0005-0000-0000-000024240000}"/>
    <cellStyle name="Normal 15 6 2 2 2 3" xfId="20002" xr:uid="{00000000-0005-0000-0000-000025240000}"/>
    <cellStyle name="Normal 15 6 2 2 2 3 2" xfId="48584" xr:uid="{00000000-0005-0000-0000-000026240000}"/>
    <cellStyle name="Normal 15 6 2 2 2 4" xfId="34295" xr:uid="{00000000-0005-0000-0000-000027240000}"/>
    <cellStyle name="Normal 15 6 2 2 3" xfId="9283" xr:uid="{00000000-0005-0000-0000-000028240000}"/>
    <cellStyle name="Normal 15 6 2 2 3 2" xfId="23575" xr:uid="{00000000-0005-0000-0000-000029240000}"/>
    <cellStyle name="Normal 15 6 2 2 3 2 2" xfId="52157" xr:uid="{00000000-0005-0000-0000-00002A240000}"/>
    <cellStyle name="Normal 15 6 2 2 3 3" xfId="37868" xr:uid="{00000000-0005-0000-0000-00002B240000}"/>
    <cellStyle name="Normal 15 6 2 2 4" xfId="16431" xr:uid="{00000000-0005-0000-0000-00002C240000}"/>
    <cellStyle name="Normal 15 6 2 2 4 2" xfId="45013" xr:uid="{00000000-0005-0000-0000-00002D240000}"/>
    <cellStyle name="Normal 15 6 2 2 5" xfId="30724" xr:uid="{00000000-0005-0000-0000-00002E240000}"/>
    <cellStyle name="Normal 15 6 2 3" xfId="5014" xr:uid="{00000000-0005-0000-0000-00002F240000}"/>
    <cellStyle name="Normal 15 6 2 3 2" xfId="12172" xr:uid="{00000000-0005-0000-0000-000030240000}"/>
    <cellStyle name="Normal 15 6 2 3 2 2" xfId="26464" xr:uid="{00000000-0005-0000-0000-000031240000}"/>
    <cellStyle name="Normal 15 6 2 3 2 2 2" xfId="55046" xr:uid="{00000000-0005-0000-0000-000032240000}"/>
    <cellStyle name="Normal 15 6 2 3 2 3" xfId="40757" xr:uid="{00000000-0005-0000-0000-000033240000}"/>
    <cellStyle name="Normal 15 6 2 3 3" xfId="19320" xr:uid="{00000000-0005-0000-0000-000034240000}"/>
    <cellStyle name="Normal 15 6 2 3 3 2" xfId="47902" xr:uid="{00000000-0005-0000-0000-000035240000}"/>
    <cellStyle name="Normal 15 6 2 3 4" xfId="33613" xr:uid="{00000000-0005-0000-0000-000036240000}"/>
    <cellStyle name="Normal 15 6 2 4" xfId="8601" xr:uid="{00000000-0005-0000-0000-000037240000}"/>
    <cellStyle name="Normal 15 6 2 4 2" xfId="22893" xr:uid="{00000000-0005-0000-0000-000038240000}"/>
    <cellStyle name="Normal 15 6 2 4 2 2" xfId="51475" xr:uid="{00000000-0005-0000-0000-000039240000}"/>
    <cellStyle name="Normal 15 6 2 4 3" xfId="37186" xr:uid="{00000000-0005-0000-0000-00003A240000}"/>
    <cellStyle name="Normal 15 6 2 5" xfId="15749" xr:uid="{00000000-0005-0000-0000-00003B240000}"/>
    <cellStyle name="Normal 15 6 2 5 2" xfId="44331" xr:uid="{00000000-0005-0000-0000-00003C240000}"/>
    <cellStyle name="Normal 15 6 2 6" xfId="30042" xr:uid="{00000000-0005-0000-0000-00003D240000}"/>
    <cellStyle name="Normal 15 6 3" xfId="2121" xr:uid="{00000000-0005-0000-0000-00003E240000}"/>
    <cellStyle name="Normal 15 6 3 2" xfId="5695" xr:uid="{00000000-0005-0000-0000-00003F240000}"/>
    <cellStyle name="Normal 15 6 3 2 2" xfId="12853" xr:uid="{00000000-0005-0000-0000-000040240000}"/>
    <cellStyle name="Normal 15 6 3 2 2 2" xfId="27145" xr:uid="{00000000-0005-0000-0000-000041240000}"/>
    <cellStyle name="Normal 15 6 3 2 2 2 2" xfId="55727" xr:uid="{00000000-0005-0000-0000-000042240000}"/>
    <cellStyle name="Normal 15 6 3 2 2 3" xfId="41438" xr:uid="{00000000-0005-0000-0000-000043240000}"/>
    <cellStyle name="Normal 15 6 3 2 3" xfId="20001" xr:uid="{00000000-0005-0000-0000-000044240000}"/>
    <cellStyle name="Normal 15 6 3 2 3 2" xfId="48583" xr:uid="{00000000-0005-0000-0000-000045240000}"/>
    <cellStyle name="Normal 15 6 3 2 4" xfId="34294" xr:uid="{00000000-0005-0000-0000-000046240000}"/>
    <cellStyle name="Normal 15 6 3 3" xfId="9282" xr:uid="{00000000-0005-0000-0000-000047240000}"/>
    <cellStyle name="Normal 15 6 3 3 2" xfId="23574" xr:uid="{00000000-0005-0000-0000-000048240000}"/>
    <cellStyle name="Normal 15 6 3 3 2 2" xfId="52156" xr:uid="{00000000-0005-0000-0000-000049240000}"/>
    <cellStyle name="Normal 15 6 3 3 3" xfId="37867" xr:uid="{00000000-0005-0000-0000-00004A240000}"/>
    <cellStyle name="Normal 15 6 3 4" xfId="16430" xr:uid="{00000000-0005-0000-0000-00004B240000}"/>
    <cellStyle name="Normal 15 6 3 4 2" xfId="45012" xr:uid="{00000000-0005-0000-0000-00004C240000}"/>
    <cellStyle name="Normal 15 6 3 5" xfId="30723" xr:uid="{00000000-0005-0000-0000-00004D240000}"/>
    <cellStyle name="Normal 15 6 4" xfId="4121" xr:uid="{00000000-0005-0000-0000-00004E240000}"/>
    <cellStyle name="Normal 15 6 4 2" xfId="11279" xr:uid="{00000000-0005-0000-0000-00004F240000}"/>
    <cellStyle name="Normal 15 6 4 2 2" xfId="25571" xr:uid="{00000000-0005-0000-0000-000050240000}"/>
    <cellStyle name="Normal 15 6 4 2 2 2" xfId="54153" xr:uid="{00000000-0005-0000-0000-000051240000}"/>
    <cellStyle name="Normal 15 6 4 2 3" xfId="39864" xr:uid="{00000000-0005-0000-0000-000052240000}"/>
    <cellStyle name="Normal 15 6 4 3" xfId="18427" xr:uid="{00000000-0005-0000-0000-000053240000}"/>
    <cellStyle name="Normal 15 6 4 3 2" xfId="47009" xr:uid="{00000000-0005-0000-0000-000054240000}"/>
    <cellStyle name="Normal 15 6 4 4" xfId="32720" xr:uid="{00000000-0005-0000-0000-000055240000}"/>
    <cellStyle name="Normal 15 6 5" xfId="7708" xr:uid="{00000000-0005-0000-0000-000056240000}"/>
    <cellStyle name="Normal 15 6 5 2" xfId="22000" xr:uid="{00000000-0005-0000-0000-000057240000}"/>
    <cellStyle name="Normal 15 6 5 2 2" xfId="50582" xr:uid="{00000000-0005-0000-0000-000058240000}"/>
    <cellStyle name="Normal 15 6 5 3" xfId="36293" xr:uid="{00000000-0005-0000-0000-000059240000}"/>
    <cellStyle name="Normal 15 6 6" xfId="14856" xr:uid="{00000000-0005-0000-0000-00005A240000}"/>
    <cellStyle name="Normal 15 6 6 2" xfId="43438" xr:uid="{00000000-0005-0000-0000-00005B240000}"/>
    <cellStyle name="Normal 15 6 7" xfId="29149" xr:uid="{00000000-0005-0000-0000-00005C240000}"/>
    <cellStyle name="Normal 15 7" xfId="986" xr:uid="{00000000-0005-0000-0000-00005D240000}"/>
    <cellStyle name="Normal 15 7 2" xfId="2123" xr:uid="{00000000-0005-0000-0000-00005E240000}"/>
    <cellStyle name="Normal 15 7 2 2" xfId="5697" xr:uid="{00000000-0005-0000-0000-00005F240000}"/>
    <cellStyle name="Normal 15 7 2 2 2" xfId="12855" xr:uid="{00000000-0005-0000-0000-000060240000}"/>
    <cellStyle name="Normal 15 7 2 2 2 2" xfId="27147" xr:uid="{00000000-0005-0000-0000-000061240000}"/>
    <cellStyle name="Normal 15 7 2 2 2 2 2" xfId="55729" xr:uid="{00000000-0005-0000-0000-000062240000}"/>
    <cellStyle name="Normal 15 7 2 2 2 3" xfId="41440" xr:uid="{00000000-0005-0000-0000-000063240000}"/>
    <cellStyle name="Normal 15 7 2 2 3" xfId="20003" xr:uid="{00000000-0005-0000-0000-000064240000}"/>
    <cellStyle name="Normal 15 7 2 2 3 2" xfId="48585" xr:uid="{00000000-0005-0000-0000-000065240000}"/>
    <cellStyle name="Normal 15 7 2 2 4" xfId="34296" xr:uid="{00000000-0005-0000-0000-000066240000}"/>
    <cellStyle name="Normal 15 7 2 3" xfId="9284" xr:uid="{00000000-0005-0000-0000-000067240000}"/>
    <cellStyle name="Normal 15 7 2 3 2" xfId="23576" xr:uid="{00000000-0005-0000-0000-000068240000}"/>
    <cellStyle name="Normal 15 7 2 3 2 2" xfId="52158" xr:uid="{00000000-0005-0000-0000-000069240000}"/>
    <cellStyle name="Normal 15 7 2 3 3" xfId="37869" xr:uid="{00000000-0005-0000-0000-00006A240000}"/>
    <cellStyle name="Normal 15 7 2 4" xfId="16432" xr:uid="{00000000-0005-0000-0000-00006B240000}"/>
    <cellStyle name="Normal 15 7 2 4 2" xfId="45014" xr:uid="{00000000-0005-0000-0000-00006C240000}"/>
    <cellStyle name="Normal 15 7 2 5" xfId="30725" xr:uid="{00000000-0005-0000-0000-00006D240000}"/>
    <cellStyle name="Normal 15 7 3" xfId="4568" xr:uid="{00000000-0005-0000-0000-00006E240000}"/>
    <cellStyle name="Normal 15 7 3 2" xfId="11726" xr:uid="{00000000-0005-0000-0000-00006F240000}"/>
    <cellStyle name="Normal 15 7 3 2 2" xfId="26018" xr:uid="{00000000-0005-0000-0000-000070240000}"/>
    <cellStyle name="Normal 15 7 3 2 2 2" xfId="54600" xr:uid="{00000000-0005-0000-0000-000071240000}"/>
    <cellStyle name="Normal 15 7 3 2 3" xfId="40311" xr:uid="{00000000-0005-0000-0000-000072240000}"/>
    <cellStyle name="Normal 15 7 3 3" xfId="18874" xr:uid="{00000000-0005-0000-0000-000073240000}"/>
    <cellStyle name="Normal 15 7 3 3 2" xfId="47456" xr:uid="{00000000-0005-0000-0000-000074240000}"/>
    <cellStyle name="Normal 15 7 3 4" xfId="33167" xr:uid="{00000000-0005-0000-0000-000075240000}"/>
    <cellStyle name="Normal 15 7 4" xfId="8155" xr:uid="{00000000-0005-0000-0000-000076240000}"/>
    <cellStyle name="Normal 15 7 4 2" xfId="22447" xr:uid="{00000000-0005-0000-0000-000077240000}"/>
    <cellStyle name="Normal 15 7 4 2 2" xfId="51029" xr:uid="{00000000-0005-0000-0000-000078240000}"/>
    <cellStyle name="Normal 15 7 4 3" xfId="36740" xr:uid="{00000000-0005-0000-0000-000079240000}"/>
    <cellStyle name="Normal 15 7 5" xfId="15303" xr:uid="{00000000-0005-0000-0000-00007A240000}"/>
    <cellStyle name="Normal 15 7 5 2" xfId="43885" xr:uid="{00000000-0005-0000-0000-00007B240000}"/>
    <cellStyle name="Normal 15 7 6" xfId="29596" xr:uid="{00000000-0005-0000-0000-00007C240000}"/>
    <cellStyle name="Normal 15 8" xfId="1834" xr:uid="{00000000-0005-0000-0000-00007D240000}"/>
    <cellStyle name="Normal 15 8 2" xfId="5408" xr:uid="{00000000-0005-0000-0000-00007E240000}"/>
    <cellStyle name="Normal 15 8 2 2" xfId="12566" xr:uid="{00000000-0005-0000-0000-00007F240000}"/>
    <cellStyle name="Normal 15 8 2 2 2" xfId="26858" xr:uid="{00000000-0005-0000-0000-000080240000}"/>
    <cellStyle name="Normal 15 8 2 2 2 2" xfId="55440" xr:uid="{00000000-0005-0000-0000-000081240000}"/>
    <cellStyle name="Normal 15 8 2 2 3" xfId="41151" xr:uid="{00000000-0005-0000-0000-000082240000}"/>
    <cellStyle name="Normal 15 8 2 3" xfId="19714" xr:uid="{00000000-0005-0000-0000-000083240000}"/>
    <cellStyle name="Normal 15 8 2 3 2" xfId="48296" xr:uid="{00000000-0005-0000-0000-000084240000}"/>
    <cellStyle name="Normal 15 8 2 4" xfId="34007" xr:uid="{00000000-0005-0000-0000-000085240000}"/>
    <cellStyle name="Normal 15 8 3" xfId="8995" xr:uid="{00000000-0005-0000-0000-000086240000}"/>
    <cellStyle name="Normal 15 8 3 2" xfId="23287" xr:uid="{00000000-0005-0000-0000-000087240000}"/>
    <cellStyle name="Normal 15 8 3 2 2" xfId="51869" xr:uid="{00000000-0005-0000-0000-000088240000}"/>
    <cellStyle name="Normal 15 8 3 3" xfId="37580" xr:uid="{00000000-0005-0000-0000-000089240000}"/>
    <cellStyle name="Normal 15 8 4" xfId="16143" xr:uid="{00000000-0005-0000-0000-00008A240000}"/>
    <cellStyle name="Normal 15 8 4 2" xfId="44725" xr:uid="{00000000-0005-0000-0000-00008B240000}"/>
    <cellStyle name="Normal 15 8 5" xfId="30436" xr:uid="{00000000-0005-0000-0000-00008C240000}"/>
    <cellStyle name="Normal 15 9" xfId="3673" xr:uid="{00000000-0005-0000-0000-00008D240000}"/>
    <cellStyle name="Normal 15 9 2" xfId="10833" xr:uid="{00000000-0005-0000-0000-00008E240000}"/>
    <cellStyle name="Normal 15 9 2 2" xfId="25125" xr:uid="{00000000-0005-0000-0000-00008F240000}"/>
    <cellStyle name="Normal 15 9 2 2 2" xfId="53707" xr:uid="{00000000-0005-0000-0000-000090240000}"/>
    <cellStyle name="Normal 15 9 2 3" xfId="39418" xr:uid="{00000000-0005-0000-0000-000091240000}"/>
    <cellStyle name="Normal 15 9 3" xfId="17981" xr:uid="{00000000-0005-0000-0000-000092240000}"/>
    <cellStyle name="Normal 15 9 3 2" xfId="46563" xr:uid="{00000000-0005-0000-0000-000093240000}"/>
    <cellStyle name="Normal 15 9 4" xfId="32274" xr:uid="{00000000-0005-0000-0000-000094240000}"/>
    <cellStyle name="Normal 16" xfId="83" xr:uid="{00000000-0005-0000-0000-000095240000}"/>
    <cellStyle name="Normal 16 10" xfId="7205" xr:uid="{00000000-0005-0000-0000-000096240000}"/>
    <cellStyle name="Normal 16 11" xfId="7263" xr:uid="{00000000-0005-0000-0000-000097240000}"/>
    <cellStyle name="Normal 16 11 2" xfId="21555" xr:uid="{00000000-0005-0000-0000-000098240000}"/>
    <cellStyle name="Normal 16 11 2 2" xfId="50137" xr:uid="{00000000-0005-0000-0000-000099240000}"/>
    <cellStyle name="Normal 16 11 3" xfId="35848" xr:uid="{00000000-0005-0000-0000-00009A240000}"/>
    <cellStyle name="Normal 16 12" xfId="14409" xr:uid="{00000000-0005-0000-0000-00009B240000}"/>
    <cellStyle name="Normal 16 12 2" xfId="42993" xr:uid="{00000000-0005-0000-0000-00009C240000}"/>
    <cellStyle name="Normal 16 13" xfId="28702" xr:uid="{00000000-0005-0000-0000-00009D240000}"/>
    <cellStyle name="Normal 16 2" xfId="94" xr:uid="{00000000-0005-0000-0000-00009E240000}"/>
    <cellStyle name="Normal 16 2 10" xfId="28713" xr:uid="{00000000-0005-0000-0000-00009F240000}"/>
    <cellStyle name="Normal 16 2 2" xfId="208" xr:uid="{00000000-0005-0000-0000-0000A0240000}"/>
    <cellStyle name="Normal 16 2 2 2" xfId="434" xr:uid="{00000000-0005-0000-0000-0000A1240000}"/>
    <cellStyle name="Normal 16 2 2 2 2" xfId="884" xr:uid="{00000000-0005-0000-0000-0000A2240000}"/>
    <cellStyle name="Normal 16 2 2 2 2 2" xfId="1781" xr:uid="{00000000-0005-0000-0000-0000A3240000}"/>
    <cellStyle name="Normal 16 2 2 2 2 2 2" xfId="2129" xr:uid="{00000000-0005-0000-0000-0000A4240000}"/>
    <cellStyle name="Normal 16 2 2 2 2 2 2 2" xfId="5703" xr:uid="{00000000-0005-0000-0000-0000A5240000}"/>
    <cellStyle name="Normal 16 2 2 2 2 2 2 2 2" xfId="12861" xr:uid="{00000000-0005-0000-0000-0000A6240000}"/>
    <cellStyle name="Normal 16 2 2 2 2 2 2 2 2 2" xfId="27153" xr:uid="{00000000-0005-0000-0000-0000A7240000}"/>
    <cellStyle name="Normal 16 2 2 2 2 2 2 2 2 2 2" xfId="55735" xr:uid="{00000000-0005-0000-0000-0000A8240000}"/>
    <cellStyle name="Normal 16 2 2 2 2 2 2 2 2 3" xfId="41446" xr:uid="{00000000-0005-0000-0000-0000A9240000}"/>
    <cellStyle name="Normal 16 2 2 2 2 2 2 2 3" xfId="20009" xr:uid="{00000000-0005-0000-0000-0000AA240000}"/>
    <cellStyle name="Normal 16 2 2 2 2 2 2 2 3 2" xfId="48591" xr:uid="{00000000-0005-0000-0000-0000AB240000}"/>
    <cellStyle name="Normal 16 2 2 2 2 2 2 2 4" xfId="34302" xr:uid="{00000000-0005-0000-0000-0000AC240000}"/>
    <cellStyle name="Normal 16 2 2 2 2 2 2 3" xfId="9290" xr:uid="{00000000-0005-0000-0000-0000AD240000}"/>
    <cellStyle name="Normal 16 2 2 2 2 2 2 3 2" xfId="23582" xr:uid="{00000000-0005-0000-0000-0000AE240000}"/>
    <cellStyle name="Normal 16 2 2 2 2 2 2 3 2 2" xfId="52164" xr:uid="{00000000-0005-0000-0000-0000AF240000}"/>
    <cellStyle name="Normal 16 2 2 2 2 2 2 3 3" xfId="37875" xr:uid="{00000000-0005-0000-0000-0000B0240000}"/>
    <cellStyle name="Normal 16 2 2 2 2 2 2 4" xfId="16438" xr:uid="{00000000-0005-0000-0000-0000B1240000}"/>
    <cellStyle name="Normal 16 2 2 2 2 2 2 4 2" xfId="45020" xr:uid="{00000000-0005-0000-0000-0000B2240000}"/>
    <cellStyle name="Normal 16 2 2 2 2 2 2 5" xfId="30731" xr:uid="{00000000-0005-0000-0000-0000B3240000}"/>
    <cellStyle name="Normal 16 2 2 2 2 2 3" xfId="5361" xr:uid="{00000000-0005-0000-0000-0000B4240000}"/>
    <cellStyle name="Normal 16 2 2 2 2 2 3 2" xfId="12519" xr:uid="{00000000-0005-0000-0000-0000B5240000}"/>
    <cellStyle name="Normal 16 2 2 2 2 2 3 2 2" xfId="26811" xr:uid="{00000000-0005-0000-0000-0000B6240000}"/>
    <cellStyle name="Normal 16 2 2 2 2 2 3 2 2 2" xfId="55393" xr:uid="{00000000-0005-0000-0000-0000B7240000}"/>
    <cellStyle name="Normal 16 2 2 2 2 2 3 2 3" xfId="41104" xr:uid="{00000000-0005-0000-0000-0000B8240000}"/>
    <cellStyle name="Normal 16 2 2 2 2 2 3 3" xfId="19667" xr:uid="{00000000-0005-0000-0000-0000B9240000}"/>
    <cellStyle name="Normal 16 2 2 2 2 2 3 3 2" xfId="48249" xr:uid="{00000000-0005-0000-0000-0000BA240000}"/>
    <cellStyle name="Normal 16 2 2 2 2 2 3 4" xfId="33960" xr:uid="{00000000-0005-0000-0000-0000BB240000}"/>
    <cellStyle name="Normal 16 2 2 2 2 2 4" xfId="8948" xr:uid="{00000000-0005-0000-0000-0000BC240000}"/>
    <cellStyle name="Normal 16 2 2 2 2 2 4 2" xfId="23240" xr:uid="{00000000-0005-0000-0000-0000BD240000}"/>
    <cellStyle name="Normal 16 2 2 2 2 2 4 2 2" xfId="51822" xr:uid="{00000000-0005-0000-0000-0000BE240000}"/>
    <cellStyle name="Normal 16 2 2 2 2 2 4 3" xfId="37533" xr:uid="{00000000-0005-0000-0000-0000BF240000}"/>
    <cellStyle name="Normal 16 2 2 2 2 2 5" xfId="16096" xr:uid="{00000000-0005-0000-0000-0000C0240000}"/>
    <cellStyle name="Normal 16 2 2 2 2 2 5 2" xfId="44678" xr:uid="{00000000-0005-0000-0000-0000C1240000}"/>
    <cellStyle name="Normal 16 2 2 2 2 2 6" xfId="30389" xr:uid="{00000000-0005-0000-0000-0000C2240000}"/>
    <cellStyle name="Normal 16 2 2 2 2 3" xfId="2128" xr:uid="{00000000-0005-0000-0000-0000C3240000}"/>
    <cellStyle name="Normal 16 2 2 2 2 3 2" xfId="5702" xr:uid="{00000000-0005-0000-0000-0000C4240000}"/>
    <cellStyle name="Normal 16 2 2 2 2 3 2 2" xfId="12860" xr:uid="{00000000-0005-0000-0000-0000C5240000}"/>
    <cellStyle name="Normal 16 2 2 2 2 3 2 2 2" xfId="27152" xr:uid="{00000000-0005-0000-0000-0000C6240000}"/>
    <cellStyle name="Normal 16 2 2 2 2 3 2 2 2 2" xfId="55734" xr:uid="{00000000-0005-0000-0000-0000C7240000}"/>
    <cellStyle name="Normal 16 2 2 2 2 3 2 2 3" xfId="41445" xr:uid="{00000000-0005-0000-0000-0000C8240000}"/>
    <cellStyle name="Normal 16 2 2 2 2 3 2 3" xfId="20008" xr:uid="{00000000-0005-0000-0000-0000C9240000}"/>
    <cellStyle name="Normal 16 2 2 2 2 3 2 3 2" xfId="48590" xr:uid="{00000000-0005-0000-0000-0000CA240000}"/>
    <cellStyle name="Normal 16 2 2 2 2 3 2 4" xfId="34301" xr:uid="{00000000-0005-0000-0000-0000CB240000}"/>
    <cellStyle name="Normal 16 2 2 2 2 3 3" xfId="9289" xr:uid="{00000000-0005-0000-0000-0000CC240000}"/>
    <cellStyle name="Normal 16 2 2 2 2 3 3 2" xfId="23581" xr:uid="{00000000-0005-0000-0000-0000CD240000}"/>
    <cellStyle name="Normal 16 2 2 2 2 3 3 2 2" xfId="52163" xr:uid="{00000000-0005-0000-0000-0000CE240000}"/>
    <cellStyle name="Normal 16 2 2 2 2 3 3 3" xfId="37874" xr:uid="{00000000-0005-0000-0000-0000CF240000}"/>
    <cellStyle name="Normal 16 2 2 2 2 3 4" xfId="16437" xr:uid="{00000000-0005-0000-0000-0000D0240000}"/>
    <cellStyle name="Normal 16 2 2 2 2 3 4 2" xfId="45019" xr:uid="{00000000-0005-0000-0000-0000D1240000}"/>
    <cellStyle name="Normal 16 2 2 2 2 3 5" xfId="30730" xr:uid="{00000000-0005-0000-0000-0000D2240000}"/>
    <cellStyle name="Normal 16 2 2 2 2 4" xfId="4468" xr:uid="{00000000-0005-0000-0000-0000D3240000}"/>
    <cellStyle name="Normal 16 2 2 2 2 4 2" xfId="11626" xr:uid="{00000000-0005-0000-0000-0000D4240000}"/>
    <cellStyle name="Normal 16 2 2 2 2 4 2 2" xfId="25918" xr:uid="{00000000-0005-0000-0000-0000D5240000}"/>
    <cellStyle name="Normal 16 2 2 2 2 4 2 2 2" xfId="54500" xr:uid="{00000000-0005-0000-0000-0000D6240000}"/>
    <cellStyle name="Normal 16 2 2 2 2 4 2 3" xfId="40211" xr:uid="{00000000-0005-0000-0000-0000D7240000}"/>
    <cellStyle name="Normal 16 2 2 2 2 4 3" xfId="18774" xr:uid="{00000000-0005-0000-0000-0000D8240000}"/>
    <cellStyle name="Normal 16 2 2 2 2 4 3 2" xfId="47356" xr:uid="{00000000-0005-0000-0000-0000D9240000}"/>
    <cellStyle name="Normal 16 2 2 2 2 4 4" xfId="33067" xr:uid="{00000000-0005-0000-0000-0000DA240000}"/>
    <cellStyle name="Normal 16 2 2 2 2 5" xfId="8055" xr:uid="{00000000-0005-0000-0000-0000DB240000}"/>
    <cellStyle name="Normal 16 2 2 2 2 5 2" xfId="22347" xr:uid="{00000000-0005-0000-0000-0000DC240000}"/>
    <cellStyle name="Normal 16 2 2 2 2 5 2 2" xfId="50929" xr:uid="{00000000-0005-0000-0000-0000DD240000}"/>
    <cellStyle name="Normal 16 2 2 2 2 5 3" xfId="36640" xr:uid="{00000000-0005-0000-0000-0000DE240000}"/>
    <cellStyle name="Normal 16 2 2 2 2 6" xfId="15203" xr:uid="{00000000-0005-0000-0000-0000DF240000}"/>
    <cellStyle name="Normal 16 2 2 2 2 6 2" xfId="43785" xr:uid="{00000000-0005-0000-0000-0000E0240000}"/>
    <cellStyle name="Normal 16 2 2 2 2 7" xfId="29496" xr:uid="{00000000-0005-0000-0000-0000E1240000}"/>
    <cellStyle name="Normal 16 2 2 2 3" xfId="1334" xr:uid="{00000000-0005-0000-0000-0000E2240000}"/>
    <cellStyle name="Normal 16 2 2 2 3 2" xfId="2130" xr:uid="{00000000-0005-0000-0000-0000E3240000}"/>
    <cellStyle name="Normal 16 2 2 2 3 2 2" xfId="5704" xr:uid="{00000000-0005-0000-0000-0000E4240000}"/>
    <cellStyle name="Normal 16 2 2 2 3 2 2 2" xfId="12862" xr:uid="{00000000-0005-0000-0000-0000E5240000}"/>
    <cellStyle name="Normal 16 2 2 2 3 2 2 2 2" xfId="27154" xr:uid="{00000000-0005-0000-0000-0000E6240000}"/>
    <cellStyle name="Normal 16 2 2 2 3 2 2 2 2 2" xfId="55736" xr:uid="{00000000-0005-0000-0000-0000E7240000}"/>
    <cellStyle name="Normal 16 2 2 2 3 2 2 2 3" xfId="41447" xr:uid="{00000000-0005-0000-0000-0000E8240000}"/>
    <cellStyle name="Normal 16 2 2 2 3 2 2 3" xfId="20010" xr:uid="{00000000-0005-0000-0000-0000E9240000}"/>
    <cellStyle name="Normal 16 2 2 2 3 2 2 3 2" xfId="48592" xr:uid="{00000000-0005-0000-0000-0000EA240000}"/>
    <cellStyle name="Normal 16 2 2 2 3 2 2 4" xfId="34303" xr:uid="{00000000-0005-0000-0000-0000EB240000}"/>
    <cellStyle name="Normal 16 2 2 2 3 2 3" xfId="9291" xr:uid="{00000000-0005-0000-0000-0000EC240000}"/>
    <cellStyle name="Normal 16 2 2 2 3 2 3 2" xfId="23583" xr:uid="{00000000-0005-0000-0000-0000ED240000}"/>
    <cellStyle name="Normal 16 2 2 2 3 2 3 2 2" xfId="52165" xr:uid="{00000000-0005-0000-0000-0000EE240000}"/>
    <cellStyle name="Normal 16 2 2 2 3 2 3 3" xfId="37876" xr:uid="{00000000-0005-0000-0000-0000EF240000}"/>
    <cellStyle name="Normal 16 2 2 2 3 2 4" xfId="16439" xr:uid="{00000000-0005-0000-0000-0000F0240000}"/>
    <cellStyle name="Normal 16 2 2 2 3 2 4 2" xfId="45021" xr:uid="{00000000-0005-0000-0000-0000F1240000}"/>
    <cellStyle name="Normal 16 2 2 2 3 2 5" xfId="30732" xr:uid="{00000000-0005-0000-0000-0000F2240000}"/>
    <cellStyle name="Normal 16 2 2 2 3 3" xfId="4915" xr:uid="{00000000-0005-0000-0000-0000F3240000}"/>
    <cellStyle name="Normal 16 2 2 2 3 3 2" xfId="12073" xr:uid="{00000000-0005-0000-0000-0000F4240000}"/>
    <cellStyle name="Normal 16 2 2 2 3 3 2 2" xfId="26365" xr:uid="{00000000-0005-0000-0000-0000F5240000}"/>
    <cellStyle name="Normal 16 2 2 2 3 3 2 2 2" xfId="54947" xr:uid="{00000000-0005-0000-0000-0000F6240000}"/>
    <cellStyle name="Normal 16 2 2 2 3 3 2 3" xfId="40658" xr:uid="{00000000-0005-0000-0000-0000F7240000}"/>
    <cellStyle name="Normal 16 2 2 2 3 3 3" xfId="19221" xr:uid="{00000000-0005-0000-0000-0000F8240000}"/>
    <cellStyle name="Normal 16 2 2 2 3 3 3 2" xfId="47803" xr:uid="{00000000-0005-0000-0000-0000F9240000}"/>
    <cellStyle name="Normal 16 2 2 2 3 3 4" xfId="33514" xr:uid="{00000000-0005-0000-0000-0000FA240000}"/>
    <cellStyle name="Normal 16 2 2 2 3 4" xfId="8502" xr:uid="{00000000-0005-0000-0000-0000FB240000}"/>
    <cellStyle name="Normal 16 2 2 2 3 4 2" xfId="22794" xr:uid="{00000000-0005-0000-0000-0000FC240000}"/>
    <cellStyle name="Normal 16 2 2 2 3 4 2 2" xfId="51376" xr:uid="{00000000-0005-0000-0000-0000FD240000}"/>
    <cellStyle name="Normal 16 2 2 2 3 4 3" xfId="37087" xr:uid="{00000000-0005-0000-0000-0000FE240000}"/>
    <cellStyle name="Normal 16 2 2 2 3 5" xfId="15650" xr:uid="{00000000-0005-0000-0000-0000FF240000}"/>
    <cellStyle name="Normal 16 2 2 2 3 5 2" xfId="44232" xr:uid="{00000000-0005-0000-0000-000000250000}"/>
    <cellStyle name="Normal 16 2 2 2 3 6" xfId="29943" xr:uid="{00000000-0005-0000-0000-000001250000}"/>
    <cellStyle name="Normal 16 2 2 2 4" xfId="2127" xr:uid="{00000000-0005-0000-0000-000002250000}"/>
    <cellStyle name="Normal 16 2 2 2 4 2" xfId="5701" xr:uid="{00000000-0005-0000-0000-000003250000}"/>
    <cellStyle name="Normal 16 2 2 2 4 2 2" xfId="12859" xr:uid="{00000000-0005-0000-0000-000004250000}"/>
    <cellStyle name="Normal 16 2 2 2 4 2 2 2" xfId="27151" xr:uid="{00000000-0005-0000-0000-000005250000}"/>
    <cellStyle name="Normal 16 2 2 2 4 2 2 2 2" xfId="55733" xr:uid="{00000000-0005-0000-0000-000006250000}"/>
    <cellStyle name="Normal 16 2 2 2 4 2 2 3" xfId="41444" xr:uid="{00000000-0005-0000-0000-000007250000}"/>
    <cellStyle name="Normal 16 2 2 2 4 2 3" xfId="20007" xr:uid="{00000000-0005-0000-0000-000008250000}"/>
    <cellStyle name="Normal 16 2 2 2 4 2 3 2" xfId="48589" xr:uid="{00000000-0005-0000-0000-000009250000}"/>
    <cellStyle name="Normal 16 2 2 2 4 2 4" xfId="34300" xr:uid="{00000000-0005-0000-0000-00000A250000}"/>
    <cellStyle name="Normal 16 2 2 2 4 3" xfId="9288" xr:uid="{00000000-0005-0000-0000-00000B250000}"/>
    <cellStyle name="Normal 16 2 2 2 4 3 2" xfId="23580" xr:uid="{00000000-0005-0000-0000-00000C250000}"/>
    <cellStyle name="Normal 16 2 2 2 4 3 2 2" xfId="52162" xr:uid="{00000000-0005-0000-0000-00000D250000}"/>
    <cellStyle name="Normal 16 2 2 2 4 3 3" xfId="37873" xr:uid="{00000000-0005-0000-0000-00000E250000}"/>
    <cellStyle name="Normal 16 2 2 2 4 4" xfId="16436" xr:uid="{00000000-0005-0000-0000-00000F250000}"/>
    <cellStyle name="Normal 16 2 2 2 4 4 2" xfId="45018" xr:uid="{00000000-0005-0000-0000-000010250000}"/>
    <cellStyle name="Normal 16 2 2 2 4 5" xfId="30729" xr:uid="{00000000-0005-0000-0000-000011250000}"/>
    <cellStyle name="Normal 16 2 2 2 5" xfId="4021" xr:uid="{00000000-0005-0000-0000-000012250000}"/>
    <cellStyle name="Normal 16 2 2 2 5 2" xfId="11180" xr:uid="{00000000-0005-0000-0000-000013250000}"/>
    <cellStyle name="Normal 16 2 2 2 5 2 2" xfId="25472" xr:uid="{00000000-0005-0000-0000-000014250000}"/>
    <cellStyle name="Normal 16 2 2 2 5 2 2 2" xfId="54054" xr:uid="{00000000-0005-0000-0000-000015250000}"/>
    <cellStyle name="Normal 16 2 2 2 5 2 3" xfId="39765" xr:uid="{00000000-0005-0000-0000-000016250000}"/>
    <cellStyle name="Normal 16 2 2 2 5 3" xfId="18328" xr:uid="{00000000-0005-0000-0000-000017250000}"/>
    <cellStyle name="Normal 16 2 2 2 5 3 2" xfId="46910" xr:uid="{00000000-0005-0000-0000-000018250000}"/>
    <cellStyle name="Normal 16 2 2 2 5 4" xfId="32621" xr:uid="{00000000-0005-0000-0000-000019250000}"/>
    <cellStyle name="Normal 16 2 2 2 6" xfId="7609" xr:uid="{00000000-0005-0000-0000-00001A250000}"/>
    <cellStyle name="Normal 16 2 2 2 6 2" xfId="21901" xr:uid="{00000000-0005-0000-0000-00001B250000}"/>
    <cellStyle name="Normal 16 2 2 2 6 2 2" xfId="50483" xr:uid="{00000000-0005-0000-0000-00001C250000}"/>
    <cellStyle name="Normal 16 2 2 2 6 3" xfId="36194" xr:uid="{00000000-0005-0000-0000-00001D250000}"/>
    <cellStyle name="Normal 16 2 2 2 7" xfId="14756" xr:uid="{00000000-0005-0000-0000-00001E250000}"/>
    <cellStyle name="Normal 16 2 2 2 7 2" xfId="43339" xr:uid="{00000000-0005-0000-0000-00001F250000}"/>
    <cellStyle name="Normal 16 2 2 2 8" xfId="29049" xr:uid="{00000000-0005-0000-0000-000020250000}"/>
    <cellStyle name="Normal 16 2 2 3" xfId="661" xr:uid="{00000000-0005-0000-0000-000021250000}"/>
    <cellStyle name="Normal 16 2 2 3 2" xfId="1558" xr:uid="{00000000-0005-0000-0000-000022250000}"/>
    <cellStyle name="Normal 16 2 2 3 2 2" xfId="2132" xr:uid="{00000000-0005-0000-0000-000023250000}"/>
    <cellStyle name="Normal 16 2 2 3 2 2 2" xfId="5706" xr:uid="{00000000-0005-0000-0000-000024250000}"/>
    <cellStyle name="Normal 16 2 2 3 2 2 2 2" xfId="12864" xr:uid="{00000000-0005-0000-0000-000025250000}"/>
    <cellStyle name="Normal 16 2 2 3 2 2 2 2 2" xfId="27156" xr:uid="{00000000-0005-0000-0000-000026250000}"/>
    <cellStyle name="Normal 16 2 2 3 2 2 2 2 2 2" xfId="55738" xr:uid="{00000000-0005-0000-0000-000027250000}"/>
    <cellStyle name="Normal 16 2 2 3 2 2 2 2 3" xfId="41449" xr:uid="{00000000-0005-0000-0000-000028250000}"/>
    <cellStyle name="Normal 16 2 2 3 2 2 2 3" xfId="20012" xr:uid="{00000000-0005-0000-0000-000029250000}"/>
    <cellStyle name="Normal 16 2 2 3 2 2 2 3 2" xfId="48594" xr:uid="{00000000-0005-0000-0000-00002A250000}"/>
    <cellStyle name="Normal 16 2 2 3 2 2 2 4" xfId="34305" xr:uid="{00000000-0005-0000-0000-00002B250000}"/>
    <cellStyle name="Normal 16 2 2 3 2 2 3" xfId="9293" xr:uid="{00000000-0005-0000-0000-00002C250000}"/>
    <cellStyle name="Normal 16 2 2 3 2 2 3 2" xfId="23585" xr:uid="{00000000-0005-0000-0000-00002D250000}"/>
    <cellStyle name="Normal 16 2 2 3 2 2 3 2 2" xfId="52167" xr:uid="{00000000-0005-0000-0000-00002E250000}"/>
    <cellStyle name="Normal 16 2 2 3 2 2 3 3" xfId="37878" xr:uid="{00000000-0005-0000-0000-00002F250000}"/>
    <cellStyle name="Normal 16 2 2 3 2 2 4" xfId="16441" xr:uid="{00000000-0005-0000-0000-000030250000}"/>
    <cellStyle name="Normal 16 2 2 3 2 2 4 2" xfId="45023" xr:uid="{00000000-0005-0000-0000-000031250000}"/>
    <cellStyle name="Normal 16 2 2 3 2 2 5" xfId="30734" xr:uid="{00000000-0005-0000-0000-000032250000}"/>
    <cellStyle name="Normal 16 2 2 3 2 3" xfId="5138" xr:uid="{00000000-0005-0000-0000-000033250000}"/>
    <cellStyle name="Normal 16 2 2 3 2 3 2" xfId="12296" xr:uid="{00000000-0005-0000-0000-000034250000}"/>
    <cellStyle name="Normal 16 2 2 3 2 3 2 2" xfId="26588" xr:uid="{00000000-0005-0000-0000-000035250000}"/>
    <cellStyle name="Normal 16 2 2 3 2 3 2 2 2" xfId="55170" xr:uid="{00000000-0005-0000-0000-000036250000}"/>
    <cellStyle name="Normal 16 2 2 3 2 3 2 3" xfId="40881" xr:uid="{00000000-0005-0000-0000-000037250000}"/>
    <cellStyle name="Normal 16 2 2 3 2 3 3" xfId="19444" xr:uid="{00000000-0005-0000-0000-000038250000}"/>
    <cellStyle name="Normal 16 2 2 3 2 3 3 2" xfId="48026" xr:uid="{00000000-0005-0000-0000-000039250000}"/>
    <cellStyle name="Normal 16 2 2 3 2 3 4" xfId="33737" xr:uid="{00000000-0005-0000-0000-00003A250000}"/>
    <cellStyle name="Normal 16 2 2 3 2 4" xfId="8725" xr:uid="{00000000-0005-0000-0000-00003B250000}"/>
    <cellStyle name="Normal 16 2 2 3 2 4 2" xfId="23017" xr:uid="{00000000-0005-0000-0000-00003C250000}"/>
    <cellStyle name="Normal 16 2 2 3 2 4 2 2" xfId="51599" xr:uid="{00000000-0005-0000-0000-00003D250000}"/>
    <cellStyle name="Normal 16 2 2 3 2 4 3" xfId="37310" xr:uid="{00000000-0005-0000-0000-00003E250000}"/>
    <cellStyle name="Normal 16 2 2 3 2 5" xfId="15873" xr:uid="{00000000-0005-0000-0000-00003F250000}"/>
    <cellStyle name="Normal 16 2 2 3 2 5 2" xfId="44455" xr:uid="{00000000-0005-0000-0000-000040250000}"/>
    <cellStyle name="Normal 16 2 2 3 2 6" xfId="30166" xr:uid="{00000000-0005-0000-0000-000041250000}"/>
    <cellStyle name="Normal 16 2 2 3 3" xfId="2131" xr:uid="{00000000-0005-0000-0000-000042250000}"/>
    <cellStyle name="Normal 16 2 2 3 3 2" xfId="5705" xr:uid="{00000000-0005-0000-0000-000043250000}"/>
    <cellStyle name="Normal 16 2 2 3 3 2 2" xfId="12863" xr:uid="{00000000-0005-0000-0000-000044250000}"/>
    <cellStyle name="Normal 16 2 2 3 3 2 2 2" xfId="27155" xr:uid="{00000000-0005-0000-0000-000045250000}"/>
    <cellStyle name="Normal 16 2 2 3 3 2 2 2 2" xfId="55737" xr:uid="{00000000-0005-0000-0000-000046250000}"/>
    <cellStyle name="Normal 16 2 2 3 3 2 2 3" xfId="41448" xr:uid="{00000000-0005-0000-0000-000047250000}"/>
    <cellStyle name="Normal 16 2 2 3 3 2 3" xfId="20011" xr:uid="{00000000-0005-0000-0000-000048250000}"/>
    <cellStyle name="Normal 16 2 2 3 3 2 3 2" xfId="48593" xr:uid="{00000000-0005-0000-0000-000049250000}"/>
    <cellStyle name="Normal 16 2 2 3 3 2 4" xfId="34304" xr:uid="{00000000-0005-0000-0000-00004A250000}"/>
    <cellStyle name="Normal 16 2 2 3 3 3" xfId="9292" xr:uid="{00000000-0005-0000-0000-00004B250000}"/>
    <cellStyle name="Normal 16 2 2 3 3 3 2" xfId="23584" xr:uid="{00000000-0005-0000-0000-00004C250000}"/>
    <cellStyle name="Normal 16 2 2 3 3 3 2 2" xfId="52166" xr:uid="{00000000-0005-0000-0000-00004D250000}"/>
    <cellStyle name="Normal 16 2 2 3 3 3 3" xfId="37877" xr:uid="{00000000-0005-0000-0000-00004E250000}"/>
    <cellStyle name="Normal 16 2 2 3 3 4" xfId="16440" xr:uid="{00000000-0005-0000-0000-00004F250000}"/>
    <cellStyle name="Normal 16 2 2 3 3 4 2" xfId="45022" xr:uid="{00000000-0005-0000-0000-000050250000}"/>
    <cellStyle name="Normal 16 2 2 3 3 5" xfId="30733" xr:uid="{00000000-0005-0000-0000-000051250000}"/>
    <cellStyle name="Normal 16 2 2 3 4" xfId="4245" xr:uid="{00000000-0005-0000-0000-000052250000}"/>
    <cellStyle name="Normal 16 2 2 3 4 2" xfId="11403" xr:uid="{00000000-0005-0000-0000-000053250000}"/>
    <cellStyle name="Normal 16 2 2 3 4 2 2" xfId="25695" xr:uid="{00000000-0005-0000-0000-000054250000}"/>
    <cellStyle name="Normal 16 2 2 3 4 2 2 2" xfId="54277" xr:uid="{00000000-0005-0000-0000-000055250000}"/>
    <cellStyle name="Normal 16 2 2 3 4 2 3" xfId="39988" xr:uid="{00000000-0005-0000-0000-000056250000}"/>
    <cellStyle name="Normal 16 2 2 3 4 3" xfId="18551" xr:uid="{00000000-0005-0000-0000-000057250000}"/>
    <cellStyle name="Normal 16 2 2 3 4 3 2" xfId="47133" xr:uid="{00000000-0005-0000-0000-000058250000}"/>
    <cellStyle name="Normal 16 2 2 3 4 4" xfId="32844" xr:uid="{00000000-0005-0000-0000-000059250000}"/>
    <cellStyle name="Normal 16 2 2 3 5" xfId="7832" xr:uid="{00000000-0005-0000-0000-00005A250000}"/>
    <cellStyle name="Normal 16 2 2 3 5 2" xfId="22124" xr:uid="{00000000-0005-0000-0000-00005B250000}"/>
    <cellStyle name="Normal 16 2 2 3 5 2 2" xfId="50706" xr:uid="{00000000-0005-0000-0000-00005C250000}"/>
    <cellStyle name="Normal 16 2 2 3 5 3" xfId="36417" xr:uid="{00000000-0005-0000-0000-00005D250000}"/>
    <cellStyle name="Normal 16 2 2 3 6" xfId="14980" xr:uid="{00000000-0005-0000-0000-00005E250000}"/>
    <cellStyle name="Normal 16 2 2 3 6 2" xfId="43562" xr:uid="{00000000-0005-0000-0000-00005F250000}"/>
    <cellStyle name="Normal 16 2 2 3 7" xfId="29273" xr:uid="{00000000-0005-0000-0000-000060250000}"/>
    <cellStyle name="Normal 16 2 2 4" xfId="1111" xr:uid="{00000000-0005-0000-0000-000061250000}"/>
    <cellStyle name="Normal 16 2 2 4 2" xfId="2133" xr:uid="{00000000-0005-0000-0000-000062250000}"/>
    <cellStyle name="Normal 16 2 2 4 2 2" xfId="5707" xr:uid="{00000000-0005-0000-0000-000063250000}"/>
    <cellStyle name="Normal 16 2 2 4 2 2 2" xfId="12865" xr:uid="{00000000-0005-0000-0000-000064250000}"/>
    <cellStyle name="Normal 16 2 2 4 2 2 2 2" xfId="27157" xr:uid="{00000000-0005-0000-0000-000065250000}"/>
    <cellStyle name="Normal 16 2 2 4 2 2 2 2 2" xfId="55739" xr:uid="{00000000-0005-0000-0000-000066250000}"/>
    <cellStyle name="Normal 16 2 2 4 2 2 2 3" xfId="41450" xr:uid="{00000000-0005-0000-0000-000067250000}"/>
    <cellStyle name="Normal 16 2 2 4 2 2 3" xfId="20013" xr:uid="{00000000-0005-0000-0000-000068250000}"/>
    <cellStyle name="Normal 16 2 2 4 2 2 3 2" xfId="48595" xr:uid="{00000000-0005-0000-0000-000069250000}"/>
    <cellStyle name="Normal 16 2 2 4 2 2 4" xfId="34306" xr:uid="{00000000-0005-0000-0000-00006A250000}"/>
    <cellStyle name="Normal 16 2 2 4 2 3" xfId="9294" xr:uid="{00000000-0005-0000-0000-00006B250000}"/>
    <cellStyle name="Normal 16 2 2 4 2 3 2" xfId="23586" xr:uid="{00000000-0005-0000-0000-00006C250000}"/>
    <cellStyle name="Normal 16 2 2 4 2 3 2 2" xfId="52168" xr:uid="{00000000-0005-0000-0000-00006D250000}"/>
    <cellStyle name="Normal 16 2 2 4 2 3 3" xfId="37879" xr:uid="{00000000-0005-0000-0000-00006E250000}"/>
    <cellStyle name="Normal 16 2 2 4 2 4" xfId="16442" xr:uid="{00000000-0005-0000-0000-00006F250000}"/>
    <cellStyle name="Normal 16 2 2 4 2 4 2" xfId="45024" xr:uid="{00000000-0005-0000-0000-000070250000}"/>
    <cellStyle name="Normal 16 2 2 4 2 5" xfId="30735" xr:uid="{00000000-0005-0000-0000-000071250000}"/>
    <cellStyle name="Normal 16 2 2 4 3" xfId="4692" xr:uid="{00000000-0005-0000-0000-000072250000}"/>
    <cellStyle name="Normal 16 2 2 4 3 2" xfId="11850" xr:uid="{00000000-0005-0000-0000-000073250000}"/>
    <cellStyle name="Normal 16 2 2 4 3 2 2" xfId="26142" xr:uid="{00000000-0005-0000-0000-000074250000}"/>
    <cellStyle name="Normal 16 2 2 4 3 2 2 2" xfId="54724" xr:uid="{00000000-0005-0000-0000-000075250000}"/>
    <cellStyle name="Normal 16 2 2 4 3 2 3" xfId="40435" xr:uid="{00000000-0005-0000-0000-000076250000}"/>
    <cellStyle name="Normal 16 2 2 4 3 3" xfId="18998" xr:uid="{00000000-0005-0000-0000-000077250000}"/>
    <cellStyle name="Normal 16 2 2 4 3 3 2" xfId="47580" xr:uid="{00000000-0005-0000-0000-000078250000}"/>
    <cellStyle name="Normal 16 2 2 4 3 4" xfId="33291" xr:uid="{00000000-0005-0000-0000-000079250000}"/>
    <cellStyle name="Normal 16 2 2 4 4" xfId="8279" xr:uid="{00000000-0005-0000-0000-00007A250000}"/>
    <cellStyle name="Normal 16 2 2 4 4 2" xfId="22571" xr:uid="{00000000-0005-0000-0000-00007B250000}"/>
    <cellStyle name="Normal 16 2 2 4 4 2 2" xfId="51153" xr:uid="{00000000-0005-0000-0000-00007C250000}"/>
    <cellStyle name="Normal 16 2 2 4 4 3" xfId="36864" xr:uid="{00000000-0005-0000-0000-00007D250000}"/>
    <cellStyle name="Normal 16 2 2 4 5" xfId="15427" xr:uid="{00000000-0005-0000-0000-00007E250000}"/>
    <cellStyle name="Normal 16 2 2 4 5 2" xfId="44009" xr:uid="{00000000-0005-0000-0000-00007F250000}"/>
    <cellStyle name="Normal 16 2 2 4 6" xfId="29720" xr:uid="{00000000-0005-0000-0000-000080250000}"/>
    <cellStyle name="Normal 16 2 2 5" xfId="2126" xr:uid="{00000000-0005-0000-0000-000081250000}"/>
    <cellStyle name="Normal 16 2 2 5 2" xfId="5700" xr:uid="{00000000-0005-0000-0000-000082250000}"/>
    <cellStyle name="Normal 16 2 2 5 2 2" xfId="12858" xr:uid="{00000000-0005-0000-0000-000083250000}"/>
    <cellStyle name="Normal 16 2 2 5 2 2 2" xfId="27150" xr:uid="{00000000-0005-0000-0000-000084250000}"/>
    <cellStyle name="Normal 16 2 2 5 2 2 2 2" xfId="55732" xr:uid="{00000000-0005-0000-0000-000085250000}"/>
    <cellStyle name="Normal 16 2 2 5 2 2 3" xfId="41443" xr:uid="{00000000-0005-0000-0000-000086250000}"/>
    <cellStyle name="Normal 16 2 2 5 2 3" xfId="20006" xr:uid="{00000000-0005-0000-0000-000087250000}"/>
    <cellStyle name="Normal 16 2 2 5 2 3 2" xfId="48588" xr:uid="{00000000-0005-0000-0000-000088250000}"/>
    <cellStyle name="Normal 16 2 2 5 2 4" xfId="34299" xr:uid="{00000000-0005-0000-0000-000089250000}"/>
    <cellStyle name="Normal 16 2 2 5 3" xfId="9287" xr:uid="{00000000-0005-0000-0000-00008A250000}"/>
    <cellStyle name="Normal 16 2 2 5 3 2" xfId="23579" xr:uid="{00000000-0005-0000-0000-00008B250000}"/>
    <cellStyle name="Normal 16 2 2 5 3 2 2" xfId="52161" xr:uid="{00000000-0005-0000-0000-00008C250000}"/>
    <cellStyle name="Normal 16 2 2 5 3 3" xfId="37872" xr:uid="{00000000-0005-0000-0000-00008D250000}"/>
    <cellStyle name="Normal 16 2 2 5 4" xfId="16435" xr:uid="{00000000-0005-0000-0000-00008E250000}"/>
    <cellStyle name="Normal 16 2 2 5 4 2" xfId="45017" xr:uid="{00000000-0005-0000-0000-00008F250000}"/>
    <cellStyle name="Normal 16 2 2 5 5" xfId="30728" xr:uid="{00000000-0005-0000-0000-000090250000}"/>
    <cellStyle name="Normal 16 2 2 6" xfId="3798" xr:uid="{00000000-0005-0000-0000-000091250000}"/>
    <cellStyle name="Normal 16 2 2 6 2" xfId="10957" xr:uid="{00000000-0005-0000-0000-000092250000}"/>
    <cellStyle name="Normal 16 2 2 6 2 2" xfId="25249" xr:uid="{00000000-0005-0000-0000-000093250000}"/>
    <cellStyle name="Normal 16 2 2 6 2 2 2" xfId="53831" xr:uid="{00000000-0005-0000-0000-000094250000}"/>
    <cellStyle name="Normal 16 2 2 6 2 3" xfId="39542" xr:uid="{00000000-0005-0000-0000-000095250000}"/>
    <cellStyle name="Normal 16 2 2 6 3" xfId="18105" xr:uid="{00000000-0005-0000-0000-000096250000}"/>
    <cellStyle name="Normal 16 2 2 6 3 2" xfId="46687" xr:uid="{00000000-0005-0000-0000-000097250000}"/>
    <cellStyle name="Normal 16 2 2 6 4" xfId="32398" xr:uid="{00000000-0005-0000-0000-000098250000}"/>
    <cellStyle name="Normal 16 2 2 7" xfId="7386" xr:uid="{00000000-0005-0000-0000-000099250000}"/>
    <cellStyle name="Normal 16 2 2 7 2" xfId="21678" xr:uid="{00000000-0005-0000-0000-00009A250000}"/>
    <cellStyle name="Normal 16 2 2 7 2 2" xfId="50260" xr:uid="{00000000-0005-0000-0000-00009B250000}"/>
    <cellStyle name="Normal 16 2 2 7 3" xfId="35971" xr:uid="{00000000-0005-0000-0000-00009C250000}"/>
    <cellStyle name="Normal 16 2 2 8" xfId="14533" xr:uid="{00000000-0005-0000-0000-00009D250000}"/>
    <cellStyle name="Normal 16 2 2 8 2" xfId="43116" xr:uid="{00000000-0005-0000-0000-00009E250000}"/>
    <cellStyle name="Normal 16 2 2 9" xfId="28826" xr:uid="{00000000-0005-0000-0000-00009F250000}"/>
    <cellStyle name="Normal 16 2 3" xfId="320" xr:uid="{00000000-0005-0000-0000-0000A0250000}"/>
    <cellStyle name="Normal 16 2 3 2" xfId="772" xr:uid="{00000000-0005-0000-0000-0000A1250000}"/>
    <cellStyle name="Normal 16 2 3 2 2" xfId="1669" xr:uid="{00000000-0005-0000-0000-0000A2250000}"/>
    <cellStyle name="Normal 16 2 3 2 2 2" xfId="2136" xr:uid="{00000000-0005-0000-0000-0000A3250000}"/>
    <cellStyle name="Normal 16 2 3 2 2 2 2" xfId="5710" xr:uid="{00000000-0005-0000-0000-0000A4250000}"/>
    <cellStyle name="Normal 16 2 3 2 2 2 2 2" xfId="12868" xr:uid="{00000000-0005-0000-0000-0000A5250000}"/>
    <cellStyle name="Normal 16 2 3 2 2 2 2 2 2" xfId="27160" xr:uid="{00000000-0005-0000-0000-0000A6250000}"/>
    <cellStyle name="Normal 16 2 3 2 2 2 2 2 2 2" xfId="55742" xr:uid="{00000000-0005-0000-0000-0000A7250000}"/>
    <cellStyle name="Normal 16 2 3 2 2 2 2 2 3" xfId="41453" xr:uid="{00000000-0005-0000-0000-0000A8250000}"/>
    <cellStyle name="Normal 16 2 3 2 2 2 2 3" xfId="20016" xr:uid="{00000000-0005-0000-0000-0000A9250000}"/>
    <cellStyle name="Normal 16 2 3 2 2 2 2 3 2" xfId="48598" xr:uid="{00000000-0005-0000-0000-0000AA250000}"/>
    <cellStyle name="Normal 16 2 3 2 2 2 2 4" xfId="34309" xr:uid="{00000000-0005-0000-0000-0000AB250000}"/>
    <cellStyle name="Normal 16 2 3 2 2 2 3" xfId="9297" xr:uid="{00000000-0005-0000-0000-0000AC250000}"/>
    <cellStyle name="Normal 16 2 3 2 2 2 3 2" xfId="23589" xr:uid="{00000000-0005-0000-0000-0000AD250000}"/>
    <cellStyle name="Normal 16 2 3 2 2 2 3 2 2" xfId="52171" xr:uid="{00000000-0005-0000-0000-0000AE250000}"/>
    <cellStyle name="Normal 16 2 3 2 2 2 3 3" xfId="37882" xr:uid="{00000000-0005-0000-0000-0000AF250000}"/>
    <cellStyle name="Normal 16 2 3 2 2 2 4" xfId="16445" xr:uid="{00000000-0005-0000-0000-0000B0250000}"/>
    <cellStyle name="Normal 16 2 3 2 2 2 4 2" xfId="45027" xr:uid="{00000000-0005-0000-0000-0000B1250000}"/>
    <cellStyle name="Normal 16 2 3 2 2 2 5" xfId="30738" xr:uid="{00000000-0005-0000-0000-0000B2250000}"/>
    <cellStyle name="Normal 16 2 3 2 2 3" xfId="5249" xr:uid="{00000000-0005-0000-0000-0000B3250000}"/>
    <cellStyle name="Normal 16 2 3 2 2 3 2" xfId="12407" xr:uid="{00000000-0005-0000-0000-0000B4250000}"/>
    <cellStyle name="Normal 16 2 3 2 2 3 2 2" xfId="26699" xr:uid="{00000000-0005-0000-0000-0000B5250000}"/>
    <cellStyle name="Normal 16 2 3 2 2 3 2 2 2" xfId="55281" xr:uid="{00000000-0005-0000-0000-0000B6250000}"/>
    <cellStyle name="Normal 16 2 3 2 2 3 2 3" xfId="40992" xr:uid="{00000000-0005-0000-0000-0000B7250000}"/>
    <cellStyle name="Normal 16 2 3 2 2 3 3" xfId="19555" xr:uid="{00000000-0005-0000-0000-0000B8250000}"/>
    <cellStyle name="Normal 16 2 3 2 2 3 3 2" xfId="48137" xr:uid="{00000000-0005-0000-0000-0000B9250000}"/>
    <cellStyle name="Normal 16 2 3 2 2 3 4" xfId="33848" xr:uid="{00000000-0005-0000-0000-0000BA250000}"/>
    <cellStyle name="Normal 16 2 3 2 2 4" xfId="8836" xr:uid="{00000000-0005-0000-0000-0000BB250000}"/>
    <cellStyle name="Normal 16 2 3 2 2 4 2" xfId="23128" xr:uid="{00000000-0005-0000-0000-0000BC250000}"/>
    <cellStyle name="Normal 16 2 3 2 2 4 2 2" xfId="51710" xr:uid="{00000000-0005-0000-0000-0000BD250000}"/>
    <cellStyle name="Normal 16 2 3 2 2 4 3" xfId="37421" xr:uid="{00000000-0005-0000-0000-0000BE250000}"/>
    <cellStyle name="Normal 16 2 3 2 2 5" xfId="15984" xr:uid="{00000000-0005-0000-0000-0000BF250000}"/>
    <cellStyle name="Normal 16 2 3 2 2 5 2" xfId="44566" xr:uid="{00000000-0005-0000-0000-0000C0250000}"/>
    <cellStyle name="Normal 16 2 3 2 2 6" xfId="30277" xr:uid="{00000000-0005-0000-0000-0000C1250000}"/>
    <cellStyle name="Normal 16 2 3 2 3" xfId="2135" xr:uid="{00000000-0005-0000-0000-0000C2250000}"/>
    <cellStyle name="Normal 16 2 3 2 3 2" xfId="5709" xr:uid="{00000000-0005-0000-0000-0000C3250000}"/>
    <cellStyle name="Normal 16 2 3 2 3 2 2" xfId="12867" xr:uid="{00000000-0005-0000-0000-0000C4250000}"/>
    <cellStyle name="Normal 16 2 3 2 3 2 2 2" xfId="27159" xr:uid="{00000000-0005-0000-0000-0000C5250000}"/>
    <cellStyle name="Normal 16 2 3 2 3 2 2 2 2" xfId="55741" xr:uid="{00000000-0005-0000-0000-0000C6250000}"/>
    <cellStyle name="Normal 16 2 3 2 3 2 2 3" xfId="41452" xr:uid="{00000000-0005-0000-0000-0000C7250000}"/>
    <cellStyle name="Normal 16 2 3 2 3 2 3" xfId="20015" xr:uid="{00000000-0005-0000-0000-0000C8250000}"/>
    <cellStyle name="Normal 16 2 3 2 3 2 3 2" xfId="48597" xr:uid="{00000000-0005-0000-0000-0000C9250000}"/>
    <cellStyle name="Normal 16 2 3 2 3 2 4" xfId="34308" xr:uid="{00000000-0005-0000-0000-0000CA250000}"/>
    <cellStyle name="Normal 16 2 3 2 3 3" xfId="9296" xr:uid="{00000000-0005-0000-0000-0000CB250000}"/>
    <cellStyle name="Normal 16 2 3 2 3 3 2" xfId="23588" xr:uid="{00000000-0005-0000-0000-0000CC250000}"/>
    <cellStyle name="Normal 16 2 3 2 3 3 2 2" xfId="52170" xr:uid="{00000000-0005-0000-0000-0000CD250000}"/>
    <cellStyle name="Normal 16 2 3 2 3 3 3" xfId="37881" xr:uid="{00000000-0005-0000-0000-0000CE250000}"/>
    <cellStyle name="Normal 16 2 3 2 3 4" xfId="16444" xr:uid="{00000000-0005-0000-0000-0000CF250000}"/>
    <cellStyle name="Normal 16 2 3 2 3 4 2" xfId="45026" xr:uid="{00000000-0005-0000-0000-0000D0250000}"/>
    <cellStyle name="Normal 16 2 3 2 3 5" xfId="30737" xr:uid="{00000000-0005-0000-0000-0000D1250000}"/>
    <cellStyle name="Normal 16 2 3 2 4" xfId="4356" xr:uid="{00000000-0005-0000-0000-0000D2250000}"/>
    <cellStyle name="Normal 16 2 3 2 4 2" xfId="11514" xr:uid="{00000000-0005-0000-0000-0000D3250000}"/>
    <cellStyle name="Normal 16 2 3 2 4 2 2" xfId="25806" xr:uid="{00000000-0005-0000-0000-0000D4250000}"/>
    <cellStyle name="Normal 16 2 3 2 4 2 2 2" xfId="54388" xr:uid="{00000000-0005-0000-0000-0000D5250000}"/>
    <cellStyle name="Normal 16 2 3 2 4 2 3" xfId="40099" xr:uid="{00000000-0005-0000-0000-0000D6250000}"/>
    <cellStyle name="Normal 16 2 3 2 4 3" xfId="18662" xr:uid="{00000000-0005-0000-0000-0000D7250000}"/>
    <cellStyle name="Normal 16 2 3 2 4 3 2" xfId="47244" xr:uid="{00000000-0005-0000-0000-0000D8250000}"/>
    <cellStyle name="Normal 16 2 3 2 4 4" xfId="32955" xr:uid="{00000000-0005-0000-0000-0000D9250000}"/>
    <cellStyle name="Normal 16 2 3 2 5" xfId="7943" xr:uid="{00000000-0005-0000-0000-0000DA250000}"/>
    <cellStyle name="Normal 16 2 3 2 5 2" xfId="22235" xr:uid="{00000000-0005-0000-0000-0000DB250000}"/>
    <cellStyle name="Normal 16 2 3 2 5 2 2" xfId="50817" xr:uid="{00000000-0005-0000-0000-0000DC250000}"/>
    <cellStyle name="Normal 16 2 3 2 5 3" xfId="36528" xr:uid="{00000000-0005-0000-0000-0000DD250000}"/>
    <cellStyle name="Normal 16 2 3 2 6" xfId="15091" xr:uid="{00000000-0005-0000-0000-0000DE250000}"/>
    <cellStyle name="Normal 16 2 3 2 6 2" xfId="43673" xr:uid="{00000000-0005-0000-0000-0000DF250000}"/>
    <cellStyle name="Normal 16 2 3 2 7" xfId="29384" xr:uid="{00000000-0005-0000-0000-0000E0250000}"/>
    <cellStyle name="Normal 16 2 3 3" xfId="1222" xr:uid="{00000000-0005-0000-0000-0000E1250000}"/>
    <cellStyle name="Normal 16 2 3 3 2" xfId="2137" xr:uid="{00000000-0005-0000-0000-0000E2250000}"/>
    <cellStyle name="Normal 16 2 3 3 2 2" xfId="5711" xr:uid="{00000000-0005-0000-0000-0000E3250000}"/>
    <cellStyle name="Normal 16 2 3 3 2 2 2" xfId="12869" xr:uid="{00000000-0005-0000-0000-0000E4250000}"/>
    <cellStyle name="Normal 16 2 3 3 2 2 2 2" xfId="27161" xr:uid="{00000000-0005-0000-0000-0000E5250000}"/>
    <cellStyle name="Normal 16 2 3 3 2 2 2 2 2" xfId="55743" xr:uid="{00000000-0005-0000-0000-0000E6250000}"/>
    <cellStyle name="Normal 16 2 3 3 2 2 2 3" xfId="41454" xr:uid="{00000000-0005-0000-0000-0000E7250000}"/>
    <cellStyle name="Normal 16 2 3 3 2 2 3" xfId="20017" xr:uid="{00000000-0005-0000-0000-0000E8250000}"/>
    <cellStyle name="Normal 16 2 3 3 2 2 3 2" xfId="48599" xr:uid="{00000000-0005-0000-0000-0000E9250000}"/>
    <cellStyle name="Normal 16 2 3 3 2 2 4" xfId="34310" xr:uid="{00000000-0005-0000-0000-0000EA250000}"/>
    <cellStyle name="Normal 16 2 3 3 2 3" xfId="9298" xr:uid="{00000000-0005-0000-0000-0000EB250000}"/>
    <cellStyle name="Normal 16 2 3 3 2 3 2" xfId="23590" xr:uid="{00000000-0005-0000-0000-0000EC250000}"/>
    <cellStyle name="Normal 16 2 3 3 2 3 2 2" xfId="52172" xr:uid="{00000000-0005-0000-0000-0000ED250000}"/>
    <cellStyle name="Normal 16 2 3 3 2 3 3" xfId="37883" xr:uid="{00000000-0005-0000-0000-0000EE250000}"/>
    <cellStyle name="Normal 16 2 3 3 2 4" xfId="16446" xr:uid="{00000000-0005-0000-0000-0000EF250000}"/>
    <cellStyle name="Normal 16 2 3 3 2 4 2" xfId="45028" xr:uid="{00000000-0005-0000-0000-0000F0250000}"/>
    <cellStyle name="Normal 16 2 3 3 2 5" xfId="30739" xr:uid="{00000000-0005-0000-0000-0000F1250000}"/>
    <cellStyle name="Normal 16 2 3 3 3" xfId="4803" xr:uid="{00000000-0005-0000-0000-0000F2250000}"/>
    <cellStyle name="Normal 16 2 3 3 3 2" xfId="11961" xr:uid="{00000000-0005-0000-0000-0000F3250000}"/>
    <cellStyle name="Normal 16 2 3 3 3 2 2" xfId="26253" xr:uid="{00000000-0005-0000-0000-0000F4250000}"/>
    <cellStyle name="Normal 16 2 3 3 3 2 2 2" xfId="54835" xr:uid="{00000000-0005-0000-0000-0000F5250000}"/>
    <cellStyle name="Normal 16 2 3 3 3 2 3" xfId="40546" xr:uid="{00000000-0005-0000-0000-0000F6250000}"/>
    <cellStyle name="Normal 16 2 3 3 3 3" xfId="19109" xr:uid="{00000000-0005-0000-0000-0000F7250000}"/>
    <cellStyle name="Normal 16 2 3 3 3 3 2" xfId="47691" xr:uid="{00000000-0005-0000-0000-0000F8250000}"/>
    <cellStyle name="Normal 16 2 3 3 3 4" xfId="33402" xr:uid="{00000000-0005-0000-0000-0000F9250000}"/>
    <cellStyle name="Normal 16 2 3 3 4" xfId="8390" xr:uid="{00000000-0005-0000-0000-0000FA250000}"/>
    <cellStyle name="Normal 16 2 3 3 4 2" xfId="22682" xr:uid="{00000000-0005-0000-0000-0000FB250000}"/>
    <cellStyle name="Normal 16 2 3 3 4 2 2" xfId="51264" xr:uid="{00000000-0005-0000-0000-0000FC250000}"/>
    <cellStyle name="Normal 16 2 3 3 4 3" xfId="36975" xr:uid="{00000000-0005-0000-0000-0000FD250000}"/>
    <cellStyle name="Normal 16 2 3 3 5" xfId="15538" xr:uid="{00000000-0005-0000-0000-0000FE250000}"/>
    <cellStyle name="Normal 16 2 3 3 5 2" xfId="44120" xr:uid="{00000000-0005-0000-0000-0000FF250000}"/>
    <cellStyle name="Normal 16 2 3 3 6" xfId="29831" xr:uid="{00000000-0005-0000-0000-000000260000}"/>
    <cellStyle name="Normal 16 2 3 4" xfId="2134" xr:uid="{00000000-0005-0000-0000-000001260000}"/>
    <cellStyle name="Normal 16 2 3 4 2" xfId="5708" xr:uid="{00000000-0005-0000-0000-000002260000}"/>
    <cellStyle name="Normal 16 2 3 4 2 2" xfId="12866" xr:uid="{00000000-0005-0000-0000-000003260000}"/>
    <cellStyle name="Normal 16 2 3 4 2 2 2" xfId="27158" xr:uid="{00000000-0005-0000-0000-000004260000}"/>
    <cellStyle name="Normal 16 2 3 4 2 2 2 2" xfId="55740" xr:uid="{00000000-0005-0000-0000-000005260000}"/>
    <cellStyle name="Normal 16 2 3 4 2 2 3" xfId="41451" xr:uid="{00000000-0005-0000-0000-000006260000}"/>
    <cellStyle name="Normal 16 2 3 4 2 3" xfId="20014" xr:uid="{00000000-0005-0000-0000-000007260000}"/>
    <cellStyle name="Normal 16 2 3 4 2 3 2" xfId="48596" xr:uid="{00000000-0005-0000-0000-000008260000}"/>
    <cellStyle name="Normal 16 2 3 4 2 4" xfId="34307" xr:uid="{00000000-0005-0000-0000-000009260000}"/>
    <cellStyle name="Normal 16 2 3 4 3" xfId="9295" xr:uid="{00000000-0005-0000-0000-00000A260000}"/>
    <cellStyle name="Normal 16 2 3 4 3 2" xfId="23587" xr:uid="{00000000-0005-0000-0000-00000B260000}"/>
    <cellStyle name="Normal 16 2 3 4 3 2 2" xfId="52169" xr:uid="{00000000-0005-0000-0000-00000C260000}"/>
    <cellStyle name="Normal 16 2 3 4 3 3" xfId="37880" xr:uid="{00000000-0005-0000-0000-00000D260000}"/>
    <cellStyle name="Normal 16 2 3 4 4" xfId="16443" xr:uid="{00000000-0005-0000-0000-00000E260000}"/>
    <cellStyle name="Normal 16 2 3 4 4 2" xfId="45025" xr:uid="{00000000-0005-0000-0000-00000F260000}"/>
    <cellStyle name="Normal 16 2 3 4 5" xfId="30736" xr:uid="{00000000-0005-0000-0000-000010260000}"/>
    <cellStyle name="Normal 16 2 3 5" xfId="3909" xr:uid="{00000000-0005-0000-0000-000011260000}"/>
    <cellStyle name="Normal 16 2 3 5 2" xfId="11068" xr:uid="{00000000-0005-0000-0000-000012260000}"/>
    <cellStyle name="Normal 16 2 3 5 2 2" xfId="25360" xr:uid="{00000000-0005-0000-0000-000013260000}"/>
    <cellStyle name="Normal 16 2 3 5 2 2 2" xfId="53942" xr:uid="{00000000-0005-0000-0000-000014260000}"/>
    <cellStyle name="Normal 16 2 3 5 2 3" xfId="39653" xr:uid="{00000000-0005-0000-0000-000015260000}"/>
    <cellStyle name="Normal 16 2 3 5 3" xfId="18216" xr:uid="{00000000-0005-0000-0000-000016260000}"/>
    <cellStyle name="Normal 16 2 3 5 3 2" xfId="46798" xr:uid="{00000000-0005-0000-0000-000017260000}"/>
    <cellStyle name="Normal 16 2 3 5 4" xfId="32509" xr:uid="{00000000-0005-0000-0000-000018260000}"/>
    <cellStyle name="Normal 16 2 3 6" xfId="7497" xr:uid="{00000000-0005-0000-0000-000019260000}"/>
    <cellStyle name="Normal 16 2 3 6 2" xfId="21789" xr:uid="{00000000-0005-0000-0000-00001A260000}"/>
    <cellStyle name="Normal 16 2 3 6 2 2" xfId="50371" xr:uid="{00000000-0005-0000-0000-00001B260000}"/>
    <cellStyle name="Normal 16 2 3 6 3" xfId="36082" xr:uid="{00000000-0005-0000-0000-00001C260000}"/>
    <cellStyle name="Normal 16 2 3 7" xfId="14644" xr:uid="{00000000-0005-0000-0000-00001D260000}"/>
    <cellStyle name="Normal 16 2 3 7 2" xfId="43227" xr:uid="{00000000-0005-0000-0000-00001E260000}"/>
    <cellStyle name="Normal 16 2 3 8" xfId="28937" xr:uid="{00000000-0005-0000-0000-00001F260000}"/>
    <cellStyle name="Normal 16 2 4" xfId="549" xr:uid="{00000000-0005-0000-0000-000020260000}"/>
    <cellStyle name="Normal 16 2 4 2" xfId="1446" xr:uid="{00000000-0005-0000-0000-000021260000}"/>
    <cellStyle name="Normal 16 2 4 2 2" xfId="2139" xr:uid="{00000000-0005-0000-0000-000022260000}"/>
    <cellStyle name="Normal 16 2 4 2 2 2" xfId="5713" xr:uid="{00000000-0005-0000-0000-000023260000}"/>
    <cellStyle name="Normal 16 2 4 2 2 2 2" xfId="12871" xr:uid="{00000000-0005-0000-0000-000024260000}"/>
    <cellStyle name="Normal 16 2 4 2 2 2 2 2" xfId="27163" xr:uid="{00000000-0005-0000-0000-000025260000}"/>
    <cellStyle name="Normal 16 2 4 2 2 2 2 2 2" xfId="55745" xr:uid="{00000000-0005-0000-0000-000026260000}"/>
    <cellStyle name="Normal 16 2 4 2 2 2 2 3" xfId="41456" xr:uid="{00000000-0005-0000-0000-000027260000}"/>
    <cellStyle name="Normal 16 2 4 2 2 2 3" xfId="20019" xr:uid="{00000000-0005-0000-0000-000028260000}"/>
    <cellStyle name="Normal 16 2 4 2 2 2 3 2" xfId="48601" xr:uid="{00000000-0005-0000-0000-000029260000}"/>
    <cellStyle name="Normal 16 2 4 2 2 2 4" xfId="34312" xr:uid="{00000000-0005-0000-0000-00002A260000}"/>
    <cellStyle name="Normal 16 2 4 2 2 3" xfId="9300" xr:uid="{00000000-0005-0000-0000-00002B260000}"/>
    <cellStyle name="Normal 16 2 4 2 2 3 2" xfId="23592" xr:uid="{00000000-0005-0000-0000-00002C260000}"/>
    <cellStyle name="Normal 16 2 4 2 2 3 2 2" xfId="52174" xr:uid="{00000000-0005-0000-0000-00002D260000}"/>
    <cellStyle name="Normal 16 2 4 2 2 3 3" xfId="37885" xr:uid="{00000000-0005-0000-0000-00002E260000}"/>
    <cellStyle name="Normal 16 2 4 2 2 4" xfId="16448" xr:uid="{00000000-0005-0000-0000-00002F260000}"/>
    <cellStyle name="Normal 16 2 4 2 2 4 2" xfId="45030" xr:uid="{00000000-0005-0000-0000-000030260000}"/>
    <cellStyle name="Normal 16 2 4 2 2 5" xfId="30741" xr:uid="{00000000-0005-0000-0000-000031260000}"/>
    <cellStyle name="Normal 16 2 4 2 3" xfId="5026" xr:uid="{00000000-0005-0000-0000-000032260000}"/>
    <cellStyle name="Normal 16 2 4 2 3 2" xfId="12184" xr:uid="{00000000-0005-0000-0000-000033260000}"/>
    <cellStyle name="Normal 16 2 4 2 3 2 2" xfId="26476" xr:uid="{00000000-0005-0000-0000-000034260000}"/>
    <cellStyle name="Normal 16 2 4 2 3 2 2 2" xfId="55058" xr:uid="{00000000-0005-0000-0000-000035260000}"/>
    <cellStyle name="Normal 16 2 4 2 3 2 3" xfId="40769" xr:uid="{00000000-0005-0000-0000-000036260000}"/>
    <cellStyle name="Normal 16 2 4 2 3 3" xfId="19332" xr:uid="{00000000-0005-0000-0000-000037260000}"/>
    <cellStyle name="Normal 16 2 4 2 3 3 2" xfId="47914" xr:uid="{00000000-0005-0000-0000-000038260000}"/>
    <cellStyle name="Normal 16 2 4 2 3 4" xfId="33625" xr:uid="{00000000-0005-0000-0000-000039260000}"/>
    <cellStyle name="Normal 16 2 4 2 4" xfId="8613" xr:uid="{00000000-0005-0000-0000-00003A260000}"/>
    <cellStyle name="Normal 16 2 4 2 4 2" xfId="22905" xr:uid="{00000000-0005-0000-0000-00003B260000}"/>
    <cellStyle name="Normal 16 2 4 2 4 2 2" xfId="51487" xr:uid="{00000000-0005-0000-0000-00003C260000}"/>
    <cellStyle name="Normal 16 2 4 2 4 3" xfId="37198" xr:uid="{00000000-0005-0000-0000-00003D260000}"/>
    <cellStyle name="Normal 16 2 4 2 5" xfId="15761" xr:uid="{00000000-0005-0000-0000-00003E260000}"/>
    <cellStyle name="Normal 16 2 4 2 5 2" xfId="44343" xr:uid="{00000000-0005-0000-0000-00003F260000}"/>
    <cellStyle name="Normal 16 2 4 2 6" xfId="30054" xr:uid="{00000000-0005-0000-0000-000040260000}"/>
    <cellStyle name="Normal 16 2 4 3" xfId="2138" xr:uid="{00000000-0005-0000-0000-000041260000}"/>
    <cellStyle name="Normal 16 2 4 3 2" xfId="5712" xr:uid="{00000000-0005-0000-0000-000042260000}"/>
    <cellStyle name="Normal 16 2 4 3 2 2" xfId="12870" xr:uid="{00000000-0005-0000-0000-000043260000}"/>
    <cellStyle name="Normal 16 2 4 3 2 2 2" xfId="27162" xr:uid="{00000000-0005-0000-0000-000044260000}"/>
    <cellStyle name="Normal 16 2 4 3 2 2 2 2" xfId="55744" xr:uid="{00000000-0005-0000-0000-000045260000}"/>
    <cellStyle name="Normal 16 2 4 3 2 2 3" xfId="41455" xr:uid="{00000000-0005-0000-0000-000046260000}"/>
    <cellStyle name="Normal 16 2 4 3 2 3" xfId="20018" xr:uid="{00000000-0005-0000-0000-000047260000}"/>
    <cellStyle name="Normal 16 2 4 3 2 3 2" xfId="48600" xr:uid="{00000000-0005-0000-0000-000048260000}"/>
    <cellStyle name="Normal 16 2 4 3 2 4" xfId="34311" xr:uid="{00000000-0005-0000-0000-000049260000}"/>
    <cellStyle name="Normal 16 2 4 3 3" xfId="9299" xr:uid="{00000000-0005-0000-0000-00004A260000}"/>
    <cellStyle name="Normal 16 2 4 3 3 2" xfId="23591" xr:uid="{00000000-0005-0000-0000-00004B260000}"/>
    <cellStyle name="Normal 16 2 4 3 3 2 2" xfId="52173" xr:uid="{00000000-0005-0000-0000-00004C260000}"/>
    <cellStyle name="Normal 16 2 4 3 3 3" xfId="37884" xr:uid="{00000000-0005-0000-0000-00004D260000}"/>
    <cellStyle name="Normal 16 2 4 3 4" xfId="16447" xr:uid="{00000000-0005-0000-0000-00004E260000}"/>
    <cellStyle name="Normal 16 2 4 3 4 2" xfId="45029" xr:uid="{00000000-0005-0000-0000-00004F260000}"/>
    <cellStyle name="Normal 16 2 4 3 5" xfId="30740" xr:uid="{00000000-0005-0000-0000-000050260000}"/>
    <cellStyle name="Normal 16 2 4 4" xfId="4133" xr:uid="{00000000-0005-0000-0000-000051260000}"/>
    <cellStyle name="Normal 16 2 4 4 2" xfId="11291" xr:uid="{00000000-0005-0000-0000-000052260000}"/>
    <cellStyle name="Normal 16 2 4 4 2 2" xfId="25583" xr:uid="{00000000-0005-0000-0000-000053260000}"/>
    <cellStyle name="Normal 16 2 4 4 2 2 2" xfId="54165" xr:uid="{00000000-0005-0000-0000-000054260000}"/>
    <cellStyle name="Normal 16 2 4 4 2 3" xfId="39876" xr:uid="{00000000-0005-0000-0000-000055260000}"/>
    <cellStyle name="Normal 16 2 4 4 3" xfId="18439" xr:uid="{00000000-0005-0000-0000-000056260000}"/>
    <cellStyle name="Normal 16 2 4 4 3 2" xfId="47021" xr:uid="{00000000-0005-0000-0000-000057260000}"/>
    <cellStyle name="Normal 16 2 4 4 4" xfId="32732" xr:uid="{00000000-0005-0000-0000-000058260000}"/>
    <cellStyle name="Normal 16 2 4 5" xfId="7720" xr:uid="{00000000-0005-0000-0000-000059260000}"/>
    <cellStyle name="Normal 16 2 4 5 2" xfId="22012" xr:uid="{00000000-0005-0000-0000-00005A260000}"/>
    <cellStyle name="Normal 16 2 4 5 2 2" xfId="50594" xr:uid="{00000000-0005-0000-0000-00005B260000}"/>
    <cellStyle name="Normal 16 2 4 5 3" xfId="36305" xr:uid="{00000000-0005-0000-0000-00005C260000}"/>
    <cellStyle name="Normal 16 2 4 6" xfId="14868" xr:uid="{00000000-0005-0000-0000-00005D260000}"/>
    <cellStyle name="Normal 16 2 4 6 2" xfId="43450" xr:uid="{00000000-0005-0000-0000-00005E260000}"/>
    <cellStyle name="Normal 16 2 4 7" xfId="29161" xr:uid="{00000000-0005-0000-0000-00005F260000}"/>
    <cellStyle name="Normal 16 2 5" xfId="998" xr:uid="{00000000-0005-0000-0000-000060260000}"/>
    <cellStyle name="Normal 16 2 5 2" xfId="2140" xr:uid="{00000000-0005-0000-0000-000061260000}"/>
    <cellStyle name="Normal 16 2 5 2 2" xfId="5714" xr:uid="{00000000-0005-0000-0000-000062260000}"/>
    <cellStyle name="Normal 16 2 5 2 2 2" xfId="12872" xr:uid="{00000000-0005-0000-0000-000063260000}"/>
    <cellStyle name="Normal 16 2 5 2 2 2 2" xfId="27164" xr:uid="{00000000-0005-0000-0000-000064260000}"/>
    <cellStyle name="Normal 16 2 5 2 2 2 2 2" xfId="55746" xr:uid="{00000000-0005-0000-0000-000065260000}"/>
    <cellStyle name="Normal 16 2 5 2 2 2 3" xfId="41457" xr:uid="{00000000-0005-0000-0000-000066260000}"/>
    <cellStyle name="Normal 16 2 5 2 2 3" xfId="20020" xr:uid="{00000000-0005-0000-0000-000067260000}"/>
    <cellStyle name="Normal 16 2 5 2 2 3 2" xfId="48602" xr:uid="{00000000-0005-0000-0000-000068260000}"/>
    <cellStyle name="Normal 16 2 5 2 2 4" xfId="34313" xr:uid="{00000000-0005-0000-0000-000069260000}"/>
    <cellStyle name="Normal 16 2 5 2 3" xfId="9301" xr:uid="{00000000-0005-0000-0000-00006A260000}"/>
    <cellStyle name="Normal 16 2 5 2 3 2" xfId="23593" xr:uid="{00000000-0005-0000-0000-00006B260000}"/>
    <cellStyle name="Normal 16 2 5 2 3 2 2" xfId="52175" xr:uid="{00000000-0005-0000-0000-00006C260000}"/>
    <cellStyle name="Normal 16 2 5 2 3 3" xfId="37886" xr:uid="{00000000-0005-0000-0000-00006D260000}"/>
    <cellStyle name="Normal 16 2 5 2 4" xfId="16449" xr:uid="{00000000-0005-0000-0000-00006E260000}"/>
    <cellStyle name="Normal 16 2 5 2 4 2" xfId="45031" xr:uid="{00000000-0005-0000-0000-00006F260000}"/>
    <cellStyle name="Normal 16 2 5 2 5" xfId="30742" xr:uid="{00000000-0005-0000-0000-000070260000}"/>
    <cellStyle name="Normal 16 2 5 3" xfId="4580" xr:uid="{00000000-0005-0000-0000-000071260000}"/>
    <cellStyle name="Normal 16 2 5 3 2" xfId="11738" xr:uid="{00000000-0005-0000-0000-000072260000}"/>
    <cellStyle name="Normal 16 2 5 3 2 2" xfId="26030" xr:uid="{00000000-0005-0000-0000-000073260000}"/>
    <cellStyle name="Normal 16 2 5 3 2 2 2" xfId="54612" xr:uid="{00000000-0005-0000-0000-000074260000}"/>
    <cellStyle name="Normal 16 2 5 3 2 3" xfId="40323" xr:uid="{00000000-0005-0000-0000-000075260000}"/>
    <cellStyle name="Normal 16 2 5 3 3" xfId="18886" xr:uid="{00000000-0005-0000-0000-000076260000}"/>
    <cellStyle name="Normal 16 2 5 3 3 2" xfId="47468" xr:uid="{00000000-0005-0000-0000-000077260000}"/>
    <cellStyle name="Normal 16 2 5 3 4" xfId="33179" xr:uid="{00000000-0005-0000-0000-000078260000}"/>
    <cellStyle name="Normal 16 2 5 4" xfId="8167" xr:uid="{00000000-0005-0000-0000-000079260000}"/>
    <cellStyle name="Normal 16 2 5 4 2" xfId="22459" xr:uid="{00000000-0005-0000-0000-00007A260000}"/>
    <cellStyle name="Normal 16 2 5 4 2 2" xfId="51041" xr:uid="{00000000-0005-0000-0000-00007B260000}"/>
    <cellStyle name="Normal 16 2 5 4 3" xfId="36752" xr:uid="{00000000-0005-0000-0000-00007C260000}"/>
    <cellStyle name="Normal 16 2 5 5" xfId="15315" xr:uid="{00000000-0005-0000-0000-00007D260000}"/>
    <cellStyle name="Normal 16 2 5 5 2" xfId="43897" xr:uid="{00000000-0005-0000-0000-00007E260000}"/>
    <cellStyle name="Normal 16 2 5 6" xfId="29608" xr:uid="{00000000-0005-0000-0000-00007F260000}"/>
    <cellStyle name="Normal 16 2 6" xfId="2125" xr:uid="{00000000-0005-0000-0000-000080260000}"/>
    <cellStyle name="Normal 16 2 6 2" xfId="5699" xr:uid="{00000000-0005-0000-0000-000081260000}"/>
    <cellStyle name="Normal 16 2 6 2 2" xfId="12857" xr:uid="{00000000-0005-0000-0000-000082260000}"/>
    <cellStyle name="Normal 16 2 6 2 2 2" xfId="27149" xr:uid="{00000000-0005-0000-0000-000083260000}"/>
    <cellStyle name="Normal 16 2 6 2 2 2 2" xfId="55731" xr:uid="{00000000-0005-0000-0000-000084260000}"/>
    <cellStyle name="Normal 16 2 6 2 2 3" xfId="41442" xr:uid="{00000000-0005-0000-0000-000085260000}"/>
    <cellStyle name="Normal 16 2 6 2 3" xfId="20005" xr:uid="{00000000-0005-0000-0000-000086260000}"/>
    <cellStyle name="Normal 16 2 6 2 3 2" xfId="48587" xr:uid="{00000000-0005-0000-0000-000087260000}"/>
    <cellStyle name="Normal 16 2 6 2 4" xfId="34298" xr:uid="{00000000-0005-0000-0000-000088260000}"/>
    <cellStyle name="Normal 16 2 6 3" xfId="9286" xr:uid="{00000000-0005-0000-0000-000089260000}"/>
    <cellStyle name="Normal 16 2 6 3 2" xfId="23578" xr:uid="{00000000-0005-0000-0000-00008A260000}"/>
    <cellStyle name="Normal 16 2 6 3 2 2" xfId="52160" xr:uid="{00000000-0005-0000-0000-00008B260000}"/>
    <cellStyle name="Normal 16 2 6 3 3" xfId="37871" xr:uid="{00000000-0005-0000-0000-00008C260000}"/>
    <cellStyle name="Normal 16 2 6 4" xfId="16434" xr:uid="{00000000-0005-0000-0000-00008D260000}"/>
    <cellStyle name="Normal 16 2 6 4 2" xfId="45016" xr:uid="{00000000-0005-0000-0000-00008E260000}"/>
    <cellStyle name="Normal 16 2 6 5" xfId="30727" xr:uid="{00000000-0005-0000-0000-00008F260000}"/>
    <cellStyle name="Normal 16 2 7" xfId="3685" xr:uid="{00000000-0005-0000-0000-000090260000}"/>
    <cellStyle name="Normal 16 2 7 2" xfId="10845" xr:uid="{00000000-0005-0000-0000-000091260000}"/>
    <cellStyle name="Normal 16 2 7 2 2" xfId="25137" xr:uid="{00000000-0005-0000-0000-000092260000}"/>
    <cellStyle name="Normal 16 2 7 2 2 2" xfId="53719" xr:uid="{00000000-0005-0000-0000-000093260000}"/>
    <cellStyle name="Normal 16 2 7 2 3" xfId="39430" xr:uid="{00000000-0005-0000-0000-000094260000}"/>
    <cellStyle name="Normal 16 2 7 3" xfId="17993" xr:uid="{00000000-0005-0000-0000-000095260000}"/>
    <cellStyle name="Normal 16 2 7 3 2" xfId="46575" xr:uid="{00000000-0005-0000-0000-000096260000}"/>
    <cellStyle name="Normal 16 2 7 4" xfId="32286" xr:uid="{00000000-0005-0000-0000-000097260000}"/>
    <cellStyle name="Normal 16 2 8" xfId="7274" xr:uid="{00000000-0005-0000-0000-000098260000}"/>
    <cellStyle name="Normal 16 2 8 2" xfId="21566" xr:uid="{00000000-0005-0000-0000-000099260000}"/>
    <cellStyle name="Normal 16 2 8 2 2" xfId="50148" xr:uid="{00000000-0005-0000-0000-00009A260000}"/>
    <cellStyle name="Normal 16 2 8 3" xfId="35859" xr:uid="{00000000-0005-0000-0000-00009B260000}"/>
    <cellStyle name="Normal 16 2 9" xfId="14420" xr:uid="{00000000-0005-0000-0000-00009C260000}"/>
    <cellStyle name="Normal 16 2 9 2" xfId="43004" xr:uid="{00000000-0005-0000-0000-00009D260000}"/>
    <cellStyle name="Normal 16 3" xfId="197" xr:uid="{00000000-0005-0000-0000-00009E260000}"/>
    <cellStyle name="Normal 16 3 2" xfId="423" xr:uid="{00000000-0005-0000-0000-00009F260000}"/>
    <cellStyle name="Normal 16 3 2 2" xfId="873" xr:uid="{00000000-0005-0000-0000-0000A0260000}"/>
    <cellStyle name="Normal 16 3 2 2 2" xfId="1770" xr:uid="{00000000-0005-0000-0000-0000A1260000}"/>
    <cellStyle name="Normal 16 3 2 2 2 2" xfId="2144" xr:uid="{00000000-0005-0000-0000-0000A2260000}"/>
    <cellStyle name="Normal 16 3 2 2 2 2 2" xfId="5718" xr:uid="{00000000-0005-0000-0000-0000A3260000}"/>
    <cellStyle name="Normal 16 3 2 2 2 2 2 2" xfId="12876" xr:uid="{00000000-0005-0000-0000-0000A4260000}"/>
    <cellStyle name="Normal 16 3 2 2 2 2 2 2 2" xfId="27168" xr:uid="{00000000-0005-0000-0000-0000A5260000}"/>
    <cellStyle name="Normal 16 3 2 2 2 2 2 2 2 2" xfId="55750" xr:uid="{00000000-0005-0000-0000-0000A6260000}"/>
    <cellStyle name="Normal 16 3 2 2 2 2 2 2 3" xfId="41461" xr:uid="{00000000-0005-0000-0000-0000A7260000}"/>
    <cellStyle name="Normal 16 3 2 2 2 2 2 3" xfId="20024" xr:uid="{00000000-0005-0000-0000-0000A8260000}"/>
    <cellStyle name="Normal 16 3 2 2 2 2 2 3 2" xfId="48606" xr:uid="{00000000-0005-0000-0000-0000A9260000}"/>
    <cellStyle name="Normal 16 3 2 2 2 2 2 4" xfId="34317" xr:uid="{00000000-0005-0000-0000-0000AA260000}"/>
    <cellStyle name="Normal 16 3 2 2 2 2 3" xfId="9305" xr:uid="{00000000-0005-0000-0000-0000AB260000}"/>
    <cellStyle name="Normal 16 3 2 2 2 2 3 2" xfId="23597" xr:uid="{00000000-0005-0000-0000-0000AC260000}"/>
    <cellStyle name="Normal 16 3 2 2 2 2 3 2 2" xfId="52179" xr:uid="{00000000-0005-0000-0000-0000AD260000}"/>
    <cellStyle name="Normal 16 3 2 2 2 2 3 3" xfId="37890" xr:uid="{00000000-0005-0000-0000-0000AE260000}"/>
    <cellStyle name="Normal 16 3 2 2 2 2 4" xfId="16453" xr:uid="{00000000-0005-0000-0000-0000AF260000}"/>
    <cellStyle name="Normal 16 3 2 2 2 2 4 2" xfId="45035" xr:uid="{00000000-0005-0000-0000-0000B0260000}"/>
    <cellStyle name="Normal 16 3 2 2 2 2 5" xfId="30746" xr:uid="{00000000-0005-0000-0000-0000B1260000}"/>
    <cellStyle name="Normal 16 3 2 2 2 3" xfId="5350" xr:uid="{00000000-0005-0000-0000-0000B2260000}"/>
    <cellStyle name="Normal 16 3 2 2 2 3 2" xfId="12508" xr:uid="{00000000-0005-0000-0000-0000B3260000}"/>
    <cellStyle name="Normal 16 3 2 2 2 3 2 2" xfId="26800" xr:uid="{00000000-0005-0000-0000-0000B4260000}"/>
    <cellStyle name="Normal 16 3 2 2 2 3 2 2 2" xfId="55382" xr:uid="{00000000-0005-0000-0000-0000B5260000}"/>
    <cellStyle name="Normal 16 3 2 2 2 3 2 3" xfId="41093" xr:uid="{00000000-0005-0000-0000-0000B6260000}"/>
    <cellStyle name="Normal 16 3 2 2 2 3 3" xfId="19656" xr:uid="{00000000-0005-0000-0000-0000B7260000}"/>
    <cellStyle name="Normal 16 3 2 2 2 3 3 2" xfId="48238" xr:uid="{00000000-0005-0000-0000-0000B8260000}"/>
    <cellStyle name="Normal 16 3 2 2 2 3 4" xfId="33949" xr:uid="{00000000-0005-0000-0000-0000B9260000}"/>
    <cellStyle name="Normal 16 3 2 2 2 4" xfId="8937" xr:uid="{00000000-0005-0000-0000-0000BA260000}"/>
    <cellStyle name="Normal 16 3 2 2 2 4 2" xfId="23229" xr:uid="{00000000-0005-0000-0000-0000BB260000}"/>
    <cellStyle name="Normal 16 3 2 2 2 4 2 2" xfId="51811" xr:uid="{00000000-0005-0000-0000-0000BC260000}"/>
    <cellStyle name="Normal 16 3 2 2 2 4 3" xfId="37522" xr:uid="{00000000-0005-0000-0000-0000BD260000}"/>
    <cellStyle name="Normal 16 3 2 2 2 5" xfId="16085" xr:uid="{00000000-0005-0000-0000-0000BE260000}"/>
    <cellStyle name="Normal 16 3 2 2 2 5 2" xfId="44667" xr:uid="{00000000-0005-0000-0000-0000BF260000}"/>
    <cellStyle name="Normal 16 3 2 2 2 6" xfId="30378" xr:uid="{00000000-0005-0000-0000-0000C0260000}"/>
    <cellStyle name="Normal 16 3 2 2 3" xfId="2143" xr:uid="{00000000-0005-0000-0000-0000C1260000}"/>
    <cellStyle name="Normal 16 3 2 2 3 2" xfId="5717" xr:uid="{00000000-0005-0000-0000-0000C2260000}"/>
    <cellStyle name="Normal 16 3 2 2 3 2 2" xfId="12875" xr:uid="{00000000-0005-0000-0000-0000C3260000}"/>
    <cellStyle name="Normal 16 3 2 2 3 2 2 2" xfId="27167" xr:uid="{00000000-0005-0000-0000-0000C4260000}"/>
    <cellStyle name="Normal 16 3 2 2 3 2 2 2 2" xfId="55749" xr:uid="{00000000-0005-0000-0000-0000C5260000}"/>
    <cellStyle name="Normal 16 3 2 2 3 2 2 3" xfId="41460" xr:uid="{00000000-0005-0000-0000-0000C6260000}"/>
    <cellStyle name="Normal 16 3 2 2 3 2 3" xfId="20023" xr:uid="{00000000-0005-0000-0000-0000C7260000}"/>
    <cellStyle name="Normal 16 3 2 2 3 2 3 2" xfId="48605" xr:uid="{00000000-0005-0000-0000-0000C8260000}"/>
    <cellStyle name="Normal 16 3 2 2 3 2 4" xfId="34316" xr:uid="{00000000-0005-0000-0000-0000C9260000}"/>
    <cellStyle name="Normal 16 3 2 2 3 3" xfId="9304" xr:uid="{00000000-0005-0000-0000-0000CA260000}"/>
    <cellStyle name="Normal 16 3 2 2 3 3 2" xfId="23596" xr:uid="{00000000-0005-0000-0000-0000CB260000}"/>
    <cellStyle name="Normal 16 3 2 2 3 3 2 2" xfId="52178" xr:uid="{00000000-0005-0000-0000-0000CC260000}"/>
    <cellStyle name="Normal 16 3 2 2 3 3 3" xfId="37889" xr:uid="{00000000-0005-0000-0000-0000CD260000}"/>
    <cellStyle name="Normal 16 3 2 2 3 4" xfId="16452" xr:uid="{00000000-0005-0000-0000-0000CE260000}"/>
    <cellStyle name="Normal 16 3 2 2 3 4 2" xfId="45034" xr:uid="{00000000-0005-0000-0000-0000CF260000}"/>
    <cellStyle name="Normal 16 3 2 2 3 5" xfId="30745" xr:uid="{00000000-0005-0000-0000-0000D0260000}"/>
    <cellStyle name="Normal 16 3 2 2 4" xfId="4457" xr:uid="{00000000-0005-0000-0000-0000D1260000}"/>
    <cellStyle name="Normal 16 3 2 2 4 2" xfId="11615" xr:uid="{00000000-0005-0000-0000-0000D2260000}"/>
    <cellStyle name="Normal 16 3 2 2 4 2 2" xfId="25907" xr:uid="{00000000-0005-0000-0000-0000D3260000}"/>
    <cellStyle name="Normal 16 3 2 2 4 2 2 2" xfId="54489" xr:uid="{00000000-0005-0000-0000-0000D4260000}"/>
    <cellStyle name="Normal 16 3 2 2 4 2 3" xfId="40200" xr:uid="{00000000-0005-0000-0000-0000D5260000}"/>
    <cellStyle name="Normal 16 3 2 2 4 3" xfId="18763" xr:uid="{00000000-0005-0000-0000-0000D6260000}"/>
    <cellStyle name="Normal 16 3 2 2 4 3 2" xfId="47345" xr:uid="{00000000-0005-0000-0000-0000D7260000}"/>
    <cellStyle name="Normal 16 3 2 2 4 4" xfId="33056" xr:uid="{00000000-0005-0000-0000-0000D8260000}"/>
    <cellStyle name="Normal 16 3 2 2 5" xfId="8044" xr:uid="{00000000-0005-0000-0000-0000D9260000}"/>
    <cellStyle name="Normal 16 3 2 2 5 2" xfId="22336" xr:uid="{00000000-0005-0000-0000-0000DA260000}"/>
    <cellStyle name="Normal 16 3 2 2 5 2 2" xfId="50918" xr:uid="{00000000-0005-0000-0000-0000DB260000}"/>
    <cellStyle name="Normal 16 3 2 2 5 3" xfId="36629" xr:uid="{00000000-0005-0000-0000-0000DC260000}"/>
    <cellStyle name="Normal 16 3 2 2 6" xfId="15192" xr:uid="{00000000-0005-0000-0000-0000DD260000}"/>
    <cellStyle name="Normal 16 3 2 2 6 2" xfId="43774" xr:uid="{00000000-0005-0000-0000-0000DE260000}"/>
    <cellStyle name="Normal 16 3 2 2 7" xfId="29485" xr:uid="{00000000-0005-0000-0000-0000DF260000}"/>
    <cellStyle name="Normal 16 3 2 3" xfId="1323" xr:uid="{00000000-0005-0000-0000-0000E0260000}"/>
    <cellStyle name="Normal 16 3 2 3 2" xfId="2145" xr:uid="{00000000-0005-0000-0000-0000E1260000}"/>
    <cellStyle name="Normal 16 3 2 3 2 2" xfId="5719" xr:uid="{00000000-0005-0000-0000-0000E2260000}"/>
    <cellStyle name="Normal 16 3 2 3 2 2 2" xfId="12877" xr:uid="{00000000-0005-0000-0000-0000E3260000}"/>
    <cellStyle name="Normal 16 3 2 3 2 2 2 2" xfId="27169" xr:uid="{00000000-0005-0000-0000-0000E4260000}"/>
    <cellStyle name="Normal 16 3 2 3 2 2 2 2 2" xfId="55751" xr:uid="{00000000-0005-0000-0000-0000E5260000}"/>
    <cellStyle name="Normal 16 3 2 3 2 2 2 3" xfId="41462" xr:uid="{00000000-0005-0000-0000-0000E6260000}"/>
    <cellStyle name="Normal 16 3 2 3 2 2 3" xfId="20025" xr:uid="{00000000-0005-0000-0000-0000E7260000}"/>
    <cellStyle name="Normal 16 3 2 3 2 2 3 2" xfId="48607" xr:uid="{00000000-0005-0000-0000-0000E8260000}"/>
    <cellStyle name="Normal 16 3 2 3 2 2 4" xfId="34318" xr:uid="{00000000-0005-0000-0000-0000E9260000}"/>
    <cellStyle name="Normal 16 3 2 3 2 3" xfId="9306" xr:uid="{00000000-0005-0000-0000-0000EA260000}"/>
    <cellStyle name="Normal 16 3 2 3 2 3 2" xfId="23598" xr:uid="{00000000-0005-0000-0000-0000EB260000}"/>
    <cellStyle name="Normal 16 3 2 3 2 3 2 2" xfId="52180" xr:uid="{00000000-0005-0000-0000-0000EC260000}"/>
    <cellStyle name="Normal 16 3 2 3 2 3 3" xfId="37891" xr:uid="{00000000-0005-0000-0000-0000ED260000}"/>
    <cellStyle name="Normal 16 3 2 3 2 4" xfId="16454" xr:uid="{00000000-0005-0000-0000-0000EE260000}"/>
    <cellStyle name="Normal 16 3 2 3 2 4 2" xfId="45036" xr:uid="{00000000-0005-0000-0000-0000EF260000}"/>
    <cellStyle name="Normal 16 3 2 3 2 5" xfId="30747" xr:uid="{00000000-0005-0000-0000-0000F0260000}"/>
    <cellStyle name="Normal 16 3 2 3 3" xfId="4904" xr:uid="{00000000-0005-0000-0000-0000F1260000}"/>
    <cellStyle name="Normal 16 3 2 3 3 2" xfId="12062" xr:uid="{00000000-0005-0000-0000-0000F2260000}"/>
    <cellStyle name="Normal 16 3 2 3 3 2 2" xfId="26354" xr:uid="{00000000-0005-0000-0000-0000F3260000}"/>
    <cellStyle name="Normal 16 3 2 3 3 2 2 2" xfId="54936" xr:uid="{00000000-0005-0000-0000-0000F4260000}"/>
    <cellStyle name="Normal 16 3 2 3 3 2 3" xfId="40647" xr:uid="{00000000-0005-0000-0000-0000F5260000}"/>
    <cellStyle name="Normal 16 3 2 3 3 3" xfId="19210" xr:uid="{00000000-0005-0000-0000-0000F6260000}"/>
    <cellStyle name="Normal 16 3 2 3 3 3 2" xfId="47792" xr:uid="{00000000-0005-0000-0000-0000F7260000}"/>
    <cellStyle name="Normal 16 3 2 3 3 4" xfId="33503" xr:uid="{00000000-0005-0000-0000-0000F8260000}"/>
    <cellStyle name="Normal 16 3 2 3 4" xfId="8491" xr:uid="{00000000-0005-0000-0000-0000F9260000}"/>
    <cellStyle name="Normal 16 3 2 3 4 2" xfId="22783" xr:uid="{00000000-0005-0000-0000-0000FA260000}"/>
    <cellStyle name="Normal 16 3 2 3 4 2 2" xfId="51365" xr:uid="{00000000-0005-0000-0000-0000FB260000}"/>
    <cellStyle name="Normal 16 3 2 3 4 3" xfId="37076" xr:uid="{00000000-0005-0000-0000-0000FC260000}"/>
    <cellStyle name="Normal 16 3 2 3 5" xfId="15639" xr:uid="{00000000-0005-0000-0000-0000FD260000}"/>
    <cellStyle name="Normal 16 3 2 3 5 2" xfId="44221" xr:uid="{00000000-0005-0000-0000-0000FE260000}"/>
    <cellStyle name="Normal 16 3 2 3 6" xfId="29932" xr:uid="{00000000-0005-0000-0000-0000FF260000}"/>
    <cellStyle name="Normal 16 3 2 4" xfId="2142" xr:uid="{00000000-0005-0000-0000-000000270000}"/>
    <cellStyle name="Normal 16 3 2 4 2" xfId="5716" xr:uid="{00000000-0005-0000-0000-000001270000}"/>
    <cellStyle name="Normal 16 3 2 4 2 2" xfId="12874" xr:uid="{00000000-0005-0000-0000-000002270000}"/>
    <cellStyle name="Normal 16 3 2 4 2 2 2" xfId="27166" xr:uid="{00000000-0005-0000-0000-000003270000}"/>
    <cellStyle name="Normal 16 3 2 4 2 2 2 2" xfId="55748" xr:uid="{00000000-0005-0000-0000-000004270000}"/>
    <cellStyle name="Normal 16 3 2 4 2 2 3" xfId="41459" xr:uid="{00000000-0005-0000-0000-000005270000}"/>
    <cellStyle name="Normal 16 3 2 4 2 3" xfId="20022" xr:uid="{00000000-0005-0000-0000-000006270000}"/>
    <cellStyle name="Normal 16 3 2 4 2 3 2" xfId="48604" xr:uid="{00000000-0005-0000-0000-000007270000}"/>
    <cellStyle name="Normal 16 3 2 4 2 4" xfId="34315" xr:uid="{00000000-0005-0000-0000-000008270000}"/>
    <cellStyle name="Normal 16 3 2 4 3" xfId="9303" xr:uid="{00000000-0005-0000-0000-000009270000}"/>
    <cellStyle name="Normal 16 3 2 4 3 2" xfId="23595" xr:uid="{00000000-0005-0000-0000-00000A270000}"/>
    <cellStyle name="Normal 16 3 2 4 3 2 2" xfId="52177" xr:uid="{00000000-0005-0000-0000-00000B270000}"/>
    <cellStyle name="Normal 16 3 2 4 3 3" xfId="37888" xr:uid="{00000000-0005-0000-0000-00000C270000}"/>
    <cellStyle name="Normal 16 3 2 4 4" xfId="16451" xr:uid="{00000000-0005-0000-0000-00000D270000}"/>
    <cellStyle name="Normal 16 3 2 4 4 2" xfId="45033" xr:uid="{00000000-0005-0000-0000-00000E270000}"/>
    <cellStyle name="Normal 16 3 2 4 5" xfId="30744" xr:uid="{00000000-0005-0000-0000-00000F270000}"/>
    <cellStyle name="Normal 16 3 2 5" xfId="4010" xr:uid="{00000000-0005-0000-0000-000010270000}"/>
    <cellStyle name="Normal 16 3 2 5 2" xfId="11169" xr:uid="{00000000-0005-0000-0000-000011270000}"/>
    <cellStyle name="Normal 16 3 2 5 2 2" xfId="25461" xr:uid="{00000000-0005-0000-0000-000012270000}"/>
    <cellStyle name="Normal 16 3 2 5 2 2 2" xfId="54043" xr:uid="{00000000-0005-0000-0000-000013270000}"/>
    <cellStyle name="Normal 16 3 2 5 2 3" xfId="39754" xr:uid="{00000000-0005-0000-0000-000014270000}"/>
    <cellStyle name="Normal 16 3 2 5 3" xfId="18317" xr:uid="{00000000-0005-0000-0000-000015270000}"/>
    <cellStyle name="Normal 16 3 2 5 3 2" xfId="46899" xr:uid="{00000000-0005-0000-0000-000016270000}"/>
    <cellStyle name="Normal 16 3 2 5 4" xfId="32610" xr:uid="{00000000-0005-0000-0000-000017270000}"/>
    <cellStyle name="Normal 16 3 2 6" xfId="7598" xr:uid="{00000000-0005-0000-0000-000018270000}"/>
    <cellStyle name="Normal 16 3 2 6 2" xfId="21890" xr:uid="{00000000-0005-0000-0000-000019270000}"/>
    <cellStyle name="Normal 16 3 2 6 2 2" xfId="50472" xr:uid="{00000000-0005-0000-0000-00001A270000}"/>
    <cellStyle name="Normal 16 3 2 6 3" xfId="36183" xr:uid="{00000000-0005-0000-0000-00001B270000}"/>
    <cellStyle name="Normal 16 3 2 7" xfId="14745" xr:uid="{00000000-0005-0000-0000-00001C270000}"/>
    <cellStyle name="Normal 16 3 2 7 2" xfId="43328" xr:uid="{00000000-0005-0000-0000-00001D270000}"/>
    <cellStyle name="Normal 16 3 2 8" xfId="29038" xr:uid="{00000000-0005-0000-0000-00001E270000}"/>
    <cellStyle name="Normal 16 3 3" xfId="650" xr:uid="{00000000-0005-0000-0000-00001F270000}"/>
    <cellStyle name="Normal 16 3 3 2" xfId="1547" xr:uid="{00000000-0005-0000-0000-000020270000}"/>
    <cellStyle name="Normal 16 3 3 2 2" xfId="2147" xr:uid="{00000000-0005-0000-0000-000021270000}"/>
    <cellStyle name="Normal 16 3 3 2 2 2" xfId="5721" xr:uid="{00000000-0005-0000-0000-000022270000}"/>
    <cellStyle name="Normal 16 3 3 2 2 2 2" xfId="12879" xr:uid="{00000000-0005-0000-0000-000023270000}"/>
    <cellStyle name="Normal 16 3 3 2 2 2 2 2" xfId="27171" xr:uid="{00000000-0005-0000-0000-000024270000}"/>
    <cellStyle name="Normal 16 3 3 2 2 2 2 2 2" xfId="55753" xr:uid="{00000000-0005-0000-0000-000025270000}"/>
    <cellStyle name="Normal 16 3 3 2 2 2 2 3" xfId="41464" xr:uid="{00000000-0005-0000-0000-000026270000}"/>
    <cellStyle name="Normal 16 3 3 2 2 2 3" xfId="20027" xr:uid="{00000000-0005-0000-0000-000027270000}"/>
    <cellStyle name="Normal 16 3 3 2 2 2 3 2" xfId="48609" xr:uid="{00000000-0005-0000-0000-000028270000}"/>
    <cellStyle name="Normal 16 3 3 2 2 2 4" xfId="34320" xr:uid="{00000000-0005-0000-0000-000029270000}"/>
    <cellStyle name="Normal 16 3 3 2 2 3" xfId="9308" xr:uid="{00000000-0005-0000-0000-00002A270000}"/>
    <cellStyle name="Normal 16 3 3 2 2 3 2" xfId="23600" xr:uid="{00000000-0005-0000-0000-00002B270000}"/>
    <cellStyle name="Normal 16 3 3 2 2 3 2 2" xfId="52182" xr:uid="{00000000-0005-0000-0000-00002C270000}"/>
    <cellStyle name="Normal 16 3 3 2 2 3 3" xfId="37893" xr:uid="{00000000-0005-0000-0000-00002D270000}"/>
    <cellStyle name="Normal 16 3 3 2 2 4" xfId="16456" xr:uid="{00000000-0005-0000-0000-00002E270000}"/>
    <cellStyle name="Normal 16 3 3 2 2 4 2" xfId="45038" xr:uid="{00000000-0005-0000-0000-00002F270000}"/>
    <cellStyle name="Normal 16 3 3 2 2 5" xfId="30749" xr:uid="{00000000-0005-0000-0000-000030270000}"/>
    <cellStyle name="Normal 16 3 3 2 3" xfId="5127" xr:uid="{00000000-0005-0000-0000-000031270000}"/>
    <cellStyle name="Normal 16 3 3 2 3 2" xfId="12285" xr:uid="{00000000-0005-0000-0000-000032270000}"/>
    <cellStyle name="Normal 16 3 3 2 3 2 2" xfId="26577" xr:uid="{00000000-0005-0000-0000-000033270000}"/>
    <cellStyle name="Normal 16 3 3 2 3 2 2 2" xfId="55159" xr:uid="{00000000-0005-0000-0000-000034270000}"/>
    <cellStyle name="Normal 16 3 3 2 3 2 3" xfId="40870" xr:uid="{00000000-0005-0000-0000-000035270000}"/>
    <cellStyle name="Normal 16 3 3 2 3 3" xfId="19433" xr:uid="{00000000-0005-0000-0000-000036270000}"/>
    <cellStyle name="Normal 16 3 3 2 3 3 2" xfId="48015" xr:uid="{00000000-0005-0000-0000-000037270000}"/>
    <cellStyle name="Normal 16 3 3 2 3 4" xfId="33726" xr:uid="{00000000-0005-0000-0000-000038270000}"/>
    <cellStyle name="Normal 16 3 3 2 4" xfId="8714" xr:uid="{00000000-0005-0000-0000-000039270000}"/>
    <cellStyle name="Normal 16 3 3 2 4 2" xfId="23006" xr:uid="{00000000-0005-0000-0000-00003A270000}"/>
    <cellStyle name="Normal 16 3 3 2 4 2 2" xfId="51588" xr:uid="{00000000-0005-0000-0000-00003B270000}"/>
    <cellStyle name="Normal 16 3 3 2 4 3" xfId="37299" xr:uid="{00000000-0005-0000-0000-00003C270000}"/>
    <cellStyle name="Normal 16 3 3 2 5" xfId="15862" xr:uid="{00000000-0005-0000-0000-00003D270000}"/>
    <cellStyle name="Normal 16 3 3 2 5 2" xfId="44444" xr:uid="{00000000-0005-0000-0000-00003E270000}"/>
    <cellStyle name="Normal 16 3 3 2 6" xfId="30155" xr:uid="{00000000-0005-0000-0000-00003F270000}"/>
    <cellStyle name="Normal 16 3 3 3" xfId="2146" xr:uid="{00000000-0005-0000-0000-000040270000}"/>
    <cellStyle name="Normal 16 3 3 3 2" xfId="5720" xr:uid="{00000000-0005-0000-0000-000041270000}"/>
    <cellStyle name="Normal 16 3 3 3 2 2" xfId="12878" xr:uid="{00000000-0005-0000-0000-000042270000}"/>
    <cellStyle name="Normal 16 3 3 3 2 2 2" xfId="27170" xr:uid="{00000000-0005-0000-0000-000043270000}"/>
    <cellStyle name="Normal 16 3 3 3 2 2 2 2" xfId="55752" xr:uid="{00000000-0005-0000-0000-000044270000}"/>
    <cellStyle name="Normal 16 3 3 3 2 2 3" xfId="41463" xr:uid="{00000000-0005-0000-0000-000045270000}"/>
    <cellStyle name="Normal 16 3 3 3 2 3" xfId="20026" xr:uid="{00000000-0005-0000-0000-000046270000}"/>
    <cellStyle name="Normal 16 3 3 3 2 3 2" xfId="48608" xr:uid="{00000000-0005-0000-0000-000047270000}"/>
    <cellStyle name="Normal 16 3 3 3 2 4" xfId="34319" xr:uid="{00000000-0005-0000-0000-000048270000}"/>
    <cellStyle name="Normal 16 3 3 3 3" xfId="9307" xr:uid="{00000000-0005-0000-0000-000049270000}"/>
    <cellStyle name="Normal 16 3 3 3 3 2" xfId="23599" xr:uid="{00000000-0005-0000-0000-00004A270000}"/>
    <cellStyle name="Normal 16 3 3 3 3 2 2" xfId="52181" xr:uid="{00000000-0005-0000-0000-00004B270000}"/>
    <cellStyle name="Normal 16 3 3 3 3 3" xfId="37892" xr:uid="{00000000-0005-0000-0000-00004C270000}"/>
    <cellStyle name="Normal 16 3 3 3 4" xfId="16455" xr:uid="{00000000-0005-0000-0000-00004D270000}"/>
    <cellStyle name="Normal 16 3 3 3 4 2" xfId="45037" xr:uid="{00000000-0005-0000-0000-00004E270000}"/>
    <cellStyle name="Normal 16 3 3 3 5" xfId="30748" xr:uid="{00000000-0005-0000-0000-00004F270000}"/>
    <cellStyle name="Normal 16 3 3 4" xfId="4234" xr:uid="{00000000-0005-0000-0000-000050270000}"/>
    <cellStyle name="Normal 16 3 3 4 2" xfId="11392" xr:uid="{00000000-0005-0000-0000-000051270000}"/>
    <cellStyle name="Normal 16 3 3 4 2 2" xfId="25684" xr:uid="{00000000-0005-0000-0000-000052270000}"/>
    <cellStyle name="Normal 16 3 3 4 2 2 2" xfId="54266" xr:uid="{00000000-0005-0000-0000-000053270000}"/>
    <cellStyle name="Normal 16 3 3 4 2 3" xfId="39977" xr:uid="{00000000-0005-0000-0000-000054270000}"/>
    <cellStyle name="Normal 16 3 3 4 3" xfId="18540" xr:uid="{00000000-0005-0000-0000-000055270000}"/>
    <cellStyle name="Normal 16 3 3 4 3 2" xfId="47122" xr:uid="{00000000-0005-0000-0000-000056270000}"/>
    <cellStyle name="Normal 16 3 3 4 4" xfId="32833" xr:uid="{00000000-0005-0000-0000-000057270000}"/>
    <cellStyle name="Normal 16 3 3 5" xfId="7821" xr:uid="{00000000-0005-0000-0000-000058270000}"/>
    <cellStyle name="Normal 16 3 3 5 2" xfId="22113" xr:uid="{00000000-0005-0000-0000-000059270000}"/>
    <cellStyle name="Normal 16 3 3 5 2 2" xfId="50695" xr:uid="{00000000-0005-0000-0000-00005A270000}"/>
    <cellStyle name="Normal 16 3 3 5 3" xfId="36406" xr:uid="{00000000-0005-0000-0000-00005B270000}"/>
    <cellStyle name="Normal 16 3 3 6" xfId="14969" xr:uid="{00000000-0005-0000-0000-00005C270000}"/>
    <cellStyle name="Normal 16 3 3 6 2" xfId="43551" xr:uid="{00000000-0005-0000-0000-00005D270000}"/>
    <cellStyle name="Normal 16 3 3 7" xfId="29262" xr:uid="{00000000-0005-0000-0000-00005E270000}"/>
    <cellStyle name="Normal 16 3 4" xfId="1100" xr:uid="{00000000-0005-0000-0000-00005F270000}"/>
    <cellStyle name="Normal 16 3 4 2" xfId="2148" xr:uid="{00000000-0005-0000-0000-000060270000}"/>
    <cellStyle name="Normal 16 3 4 2 2" xfId="5722" xr:uid="{00000000-0005-0000-0000-000061270000}"/>
    <cellStyle name="Normal 16 3 4 2 2 2" xfId="12880" xr:uid="{00000000-0005-0000-0000-000062270000}"/>
    <cellStyle name="Normal 16 3 4 2 2 2 2" xfId="27172" xr:uid="{00000000-0005-0000-0000-000063270000}"/>
    <cellStyle name="Normal 16 3 4 2 2 2 2 2" xfId="55754" xr:uid="{00000000-0005-0000-0000-000064270000}"/>
    <cellStyle name="Normal 16 3 4 2 2 2 3" xfId="41465" xr:uid="{00000000-0005-0000-0000-000065270000}"/>
    <cellStyle name="Normal 16 3 4 2 2 3" xfId="20028" xr:uid="{00000000-0005-0000-0000-000066270000}"/>
    <cellStyle name="Normal 16 3 4 2 2 3 2" xfId="48610" xr:uid="{00000000-0005-0000-0000-000067270000}"/>
    <cellStyle name="Normal 16 3 4 2 2 4" xfId="34321" xr:uid="{00000000-0005-0000-0000-000068270000}"/>
    <cellStyle name="Normal 16 3 4 2 3" xfId="9309" xr:uid="{00000000-0005-0000-0000-000069270000}"/>
    <cellStyle name="Normal 16 3 4 2 3 2" xfId="23601" xr:uid="{00000000-0005-0000-0000-00006A270000}"/>
    <cellStyle name="Normal 16 3 4 2 3 2 2" xfId="52183" xr:uid="{00000000-0005-0000-0000-00006B270000}"/>
    <cellStyle name="Normal 16 3 4 2 3 3" xfId="37894" xr:uid="{00000000-0005-0000-0000-00006C270000}"/>
    <cellStyle name="Normal 16 3 4 2 4" xfId="16457" xr:uid="{00000000-0005-0000-0000-00006D270000}"/>
    <cellStyle name="Normal 16 3 4 2 4 2" xfId="45039" xr:uid="{00000000-0005-0000-0000-00006E270000}"/>
    <cellStyle name="Normal 16 3 4 2 5" xfId="30750" xr:uid="{00000000-0005-0000-0000-00006F270000}"/>
    <cellStyle name="Normal 16 3 4 3" xfId="4681" xr:uid="{00000000-0005-0000-0000-000070270000}"/>
    <cellStyle name="Normal 16 3 4 3 2" xfId="11839" xr:uid="{00000000-0005-0000-0000-000071270000}"/>
    <cellStyle name="Normal 16 3 4 3 2 2" xfId="26131" xr:uid="{00000000-0005-0000-0000-000072270000}"/>
    <cellStyle name="Normal 16 3 4 3 2 2 2" xfId="54713" xr:uid="{00000000-0005-0000-0000-000073270000}"/>
    <cellStyle name="Normal 16 3 4 3 2 3" xfId="40424" xr:uid="{00000000-0005-0000-0000-000074270000}"/>
    <cellStyle name="Normal 16 3 4 3 3" xfId="18987" xr:uid="{00000000-0005-0000-0000-000075270000}"/>
    <cellStyle name="Normal 16 3 4 3 3 2" xfId="47569" xr:uid="{00000000-0005-0000-0000-000076270000}"/>
    <cellStyle name="Normal 16 3 4 3 4" xfId="33280" xr:uid="{00000000-0005-0000-0000-000077270000}"/>
    <cellStyle name="Normal 16 3 4 4" xfId="8268" xr:uid="{00000000-0005-0000-0000-000078270000}"/>
    <cellStyle name="Normal 16 3 4 4 2" xfId="22560" xr:uid="{00000000-0005-0000-0000-000079270000}"/>
    <cellStyle name="Normal 16 3 4 4 2 2" xfId="51142" xr:uid="{00000000-0005-0000-0000-00007A270000}"/>
    <cellStyle name="Normal 16 3 4 4 3" xfId="36853" xr:uid="{00000000-0005-0000-0000-00007B270000}"/>
    <cellStyle name="Normal 16 3 4 5" xfId="15416" xr:uid="{00000000-0005-0000-0000-00007C270000}"/>
    <cellStyle name="Normal 16 3 4 5 2" xfId="43998" xr:uid="{00000000-0005-0000-0000-00007D270000}"/>
    <cellStyle name="Normal 16 3 4 6" xfId="29709" xr:uid="{00000000-0005-0000-0000-00007E270000}"/>
    <cellStyle name="Normal 16 3 5" xfId="2141" xr:uid="{00000000-0005-0000-0000-00007F270000}"/>
    <cellStyle name="Normal 16 3 5 2" xfId="5715" xr:uid="{00000000-0005-0000-0000-000080270000}"/>
    <cellStyle name="Normal 16 3 5 2 2" xfId="12873" xr:uid="{00000000-0005-0000-0000-000081270000}"/>
    <cellStyle name="Normal 16 3 5 2 2 2" xfId="27165" xr:uid="{00000000-0005-0000-0000-000082270000}"/>
    <cellStyle name="Normal 16 3 5 2 2 2 2" xfId="55747" xr:uid="{00000000-0005-0000-0000-000083270000}"/>
    <cellStyle name="Normal 16 3 5 2 2 3" xfId="41458" xr:uid="{00000000-0005-0000-0000-000084270000}"/>
    <cellStyle name="Normal 16 3 5 2 3" xfId="20021" xr:uid="{00000000-0005-0000-0000-000085270000}"/>
    <cellStyle name="Normal 16 3 5 2 3 2" xfId="48603" xr:uid="{00000000-0005-0000-0000-000086270000}"/>
    <cellStyle name="Normal 16 3 5 2 4" xfId="34314" xr:uid="{00000000-0005-0000-0000-000087270000}"/>
    <cellStyle name="Normal 16 3 5 3" xfId="9302" xr:uid="{00000000-0005-0000-0000-000088270000}"/>
    <cellStyle name="Normal 16 3 5 3 2" xfId="23594" xr:uid="{00000000-0005-0000-0000-000089270000}"/>
    <cellStyle name="Normal 16 3 5 3 2 2" xfId="52176" xr:uid="{00000000-0005-0000-0000-00008A270000}"/>
    <cellStyle name="Normal 16 3 5 3 3" xfId="37887" xr:uid="{00000000-0005-0000-0000-00008B270000}"/>
    <cellStyle name="Normal 16 3 5 4" xfId="16450" xr:uid="{00000000-0005-0000-0000-00008C270000}"/>
    <cellStyle name="Normal 16 3 5 4 2" xfId="45032" xr:uid="{00000000-0005-0000-0000-00008D270000}"/>
    <cellStyle name="Normal 16 3 5 5" xfId="30743" xr:uid="{00000000-0005-0000-0000-00008E270000}"/>
    <cellStyle name="Normal 16 3 6" xfId="3787" xr:uid="{00000000-0005-0000-0000-00008F270000}"/>
    <cellStyle name="Normal 16 3 6 2" xfId="10946" xr:uid="{00000000-0005-0000-0000-000090270000}"/>
    <cellStyle name="Normal 16 3 6 2 2" xfId="25238" xr:uid="{00000000-0005-0000-0000-000091270000}"/>
    <cellStyle name="Normal 16 3 6 2 2 2" xfId="53820" xr:uid="{00000000-0005-0000-0000-000092270000}"/>
    <cellStyle name="Normal 16 3 6 2 3" xfId="39531" xr:uid="{00000000-0005-0000-0000-000093270000}"/>
    <cellStyle name="Normal 16 3 6 3" xfId="18094" xr:uid="{00000000-0005-0000-0000-000094270000}"/>
    <cellStyle name="Normal 16 3 6 3 2" xfId="46676" xr:uid="{00000000-0005-0000-0000-000095270000}"/>
    <cellStyle name="Normal 16 3 6 4" xfId="32387" xr:uid="{00000000-0005-0000-0000-000096270000}"/>
    <cellStyle name="Normal 16 3 7" xfId="7375" xr:uid="{00000000-0005-0000-0000-000097270000}"/>
    <cellStyle name="Normal 16 3 7 2" xfId="21667" xr:uid="{00000000-0005-0000-0000-000098270000}"/>
    <cellStyle name="Normal 16 3 7 2 2" xfId="50249" xr:uid="{00000000-0005-0000-0000-000099270000}"/>
    <cellStyle name="Normal 16 3 7 3" xfId="35960" xr:uid="{00000000-0005-0000-0000-00009A270000}"/>
    <cellStyle name="Normal 16 3 8" xfId="14522" xr:uid="{00000000-0005-0000-0000-00009B270000}"/>
    <cellStyle name="Normal 16 3 8 2" xfId="43105" xr:uid="{00000000-0005-0000-0000-00009C270000}"/>
    <cellStyle name="Normal 16 3 9" xfId="28815" xr:uid="{00000000-0005-0000-0000-00009D270000}"/>
    <cellStyle name="Normal 16 4" xfId="309" xr:uid="{00000000-0005-0000-0000-00009E270000}"/>
    <cellStyle name="Normal 16 4 2" xfId="761" xr:uid="{00000000-0005-0000-0000-00009F270000}"/>
    <cellStyle name="Normal 16 4 2 2" xfId="1658" xr:uid="{00000000-0005-0000-0000-0000A0270000}"/>
    <cellStyle name="Normal 16 4 2 2 2" xfId="2151" xr:uid="{00000000-0005-0000-0000-0000A1270000}"/>
    <cellStyle name="Normal 16 4 2 2 2 2" xfId="5725" xr:uid="{00000000-0005-0000-0000-0000A2270000}"/>
    <cellStyle name="Normal 16 4 2 2 2 2 2" xfId="12883" xr:uid="{00000000-0005-0000-0000-0000A3270000}"/>
    <cellStyle name="Normal 16 4 2 2 2 2 2 2" xfId="27175" xr:uid="{00000000-0005-0000-0000-0000A4270000}"/>
    <cellStyle name="Normal 16 4 2 2 2 2 2 2 2" xfId="55757" xr:uid="{00000000-0005-0000-0000-0000A5270000}"/>
    <cellStyle name="Normal 16 4 2 2 2 2 2 3" xfId="41468" xr:uid="{00000000-0005-0000-0000-0000A6270000}"/>
    <cellStyle name="Normal 16 4 2 2 2 2 3" xfId="20031" xr:uid="{00000000-0005-0000-0000-0000A7270000}"/>
    <cellStyle name="Normal 16 4 2 2 2 2 3 2" xfId="48613" xr:uid="{00000000-0005-0000-0000-0000A8270000}"/>
    <cellStyle name="Normal 16 4 2 2 2 2 4" xfId="34324" xr:uid="{00000000-0005-0000-0000-0000A9270000}"/>
    <cellStyle name="Normal 16 4 2 2 2 3" xfId="9312" xr:uid="{00000000-0005-0000-0000-0000AA270000}"/>
    <cellStyle name="Normal 16 4 2 2 2 3 2" xfId="23604" xr:uid="{00000000-0005-0000-0000-0000AB270000}"/>
    <cellStyle name="Normal 16 4 2 2 2 3 2 2" xfId="52186" xr:uid="{00000000-0005-0000-0000-0000AC270000}"/>
    <cellStyle name="Normal 16 4 2 2 2 3 3" xfId="37897" xr:uid="{00000000-0005-0000-0000-0000AD270000}"/>
    <cellStyle name="Normal 16 4 2 2 2 4" xfId="16460" xr:uid="{00000000-0005-0000-0000-0000AE270000}"/>
    <cellStyle name="Normal 16 4 2 2 2 4 2" xfId="45042" xr:uid="{00000000-0005-0000-0000-0000AF270000}"/>
    <cellStyle name="Normal 16 4 2 2 2 5" xfId="30753" xr:uid="{00000000-0005-0000-0000-0000B0270000}"/>
    <cellStyle name="Normal 16 4 2 2 3" xfId="5238" xr:uid="{00000000-0005-0000-0000-0000B1270000}"/>
    <cellStyle name="Normal 16 4 2 2 3 2" xfId="12396" xr:uid="{00000000-0005-0000-0000-0000B2270000}"/>
    <cellStyle name="Normal 16 4 2 2 3 2 2" xfId="26688" xr:uid="{00000000-0005-0000-0000-0000B3270000}"/>
    <cellStyle name="Normal 16 4 2 2 3 2 2 2" xfId="55270" xr:uid="{00000000-0005-0000-0000-0000B4270000}"/>
    <cellStyle name="Normal 16 4 2 2 3 2 3" xfId="40981" xr:uid="{00000000-0005-0000-0000-0000B5270000}"/>
    <cellStyle name="Normal 16 4 2 2 3 3" xfId="19544" xr:uid="{00000000-0005-0000-0000-0000B6270000}"/>
    <cellStyle name="Normal 16 4 2 2 3 3 2" xfId="48126" xr:uid="{00000000-0005-0000-0000-0000B7270000}"/>
    <cellStyle name="Normal 16 4 2 2 3 4" xfId="33837" xr:uid="{00000000-0005-0000-0000-0000B8270000}"/>
    <cellStyle name="Normal 16 4 2 2 4" xfId="8825" xr:uid="{00000000-0005-0000-0000-0000B9270000}"/>
    <cellStyle name="Normal 16 4 2 2 4 2" xfId="23117" xr:uid="{00000000-0005-0000-0000-0000BA270000}"/>
    <cellStyle name="Normal 16 4 2 2 4 2 2" xfId="51699" xr:uid="{00000000-0005-0000-0000-0000BB270000}"/>
    <cellStyle name="Normal 16 4 2 2 4 3" xfId="37410" xr:uid="{00000000-0005-0000-0000-0000BC270000}"/>
    <cellStyle name="Normal 16 4 2 2 5" xfId="15973" xr:uid="{00000000-0005-0000-0000-0000BD270000}"/>
    <cellStyle name="Normal 16 4 2 2 5 2" xfId="44555" xr:uid="{00000000-0005-0000-0000-0000BE270000}"/>
    <cellStyle name="Normal 16 4 2 2 6" xfId="30266" xr:uid="{00000000-0005-0000-0000-0000BF270000}"/>
    <cellStyle name="Normal 16 4 2 3" xfId="2150" xr:uid="{00000000-0005-0000-0000-0000C0270000}"/>
    <cellStyle name="Normal 16 4 2 3 2" xfId="5724" xr:uid="{00000000-0005-0000-0000-0000C1270000}"/>
    <cellStyle name="Normal 16 4 2 3 2 2" xfId="12882" xr:uid="{00000000-0005-0000-0000-0000C2270000}"/>
    <cellStyle name="Normal 16 4 2 3 2 2 2" xfId="27174" xr:uid="{00000000-0005-0000-0000-0000C3270000}"/>
    <cellStyle name="Normal 16 4 2 3 2 2 2 2" xfId="55756" xr:uid="{00000000-0005-0000-0000-0000C4270000}"/>
    <cellStyle name="Normal 16 4 2 3 2 2 3" xfId="41467" xr:uid="{00000000-0005-0000-0000-0000C5270000}"/>
    <cellStyle name="Normal 16 4 2 3 2 3" xfId="20030" xr:uid="{00000000-0005-0000-0000-0000C6270000}"/>
    <cellStyle name="Normal 16 4 2 3 2 3 2" xfId="48612" xr:uid="{00000000-0005-0000-0000-0000C7270000}"/>
    <cellStyle name="Normal 16 4 2 3 2 4" xfId="34323" xr:uid="{00000000-0005-0000-0000-0000C8270000}"/>
    <cellStyle name="Normal 16 4 2 3 3" xfId="9311" xr:uid="{00000000-0005-0000-0000-0000C9270000}"/>
    <cellStyle name="Normal 16 4 2 3 3 2" xfId="23603" xr:uid="{00000000-0005-0000-0000-0000CA270000}"/>
    <cellStyle name="Normal 16 4 2 3 3 2 2" xfId="52185" xr:uid="{00000000-0005-0000-0000-0000CB270000}"/>
    <cellStyle name="Normal 16 4 2 3 3 3" xfId="37896" xr:uid="{00000000-0005-0000-0000-0000CC270000}"/>
    <cellStyle name="Normal 16 4 2 3 4" xfId="16459" xr:uid="{00000000-0005-0000-0000-0000CD270000}"/>
    <cellStyle name="Normal 16 4 2 3 4 2" xfId="45041" xr:uid="{00000000-0005-0000-0000-0000CE270000}"/>
    <cellStyle name="Normal 16 4 2 3 5" xfId="30752" xr:uid="{00000000-0005-0000-0000-0000CF270000}"/>
    <cellStyle name="Normal 16 4 2 4" xfId="4345" xr:uid="{00000000-0005-0000-0000-0000D0270000}"/>
    <cellStyle name="Normal 16 4 2 4 2" xfId="11503" xr:uid="{00000000-0005-0000-0000-0000D1270000}"/>
    <cellStyle name="Normal 16 4 2 4 2 2" xfId="25795" xr:uid="{00000000-0005-0000-0000-0000D2270000}"/>
    <cellStyle name="Normal 16 4 2 4 2 2 2" xfId="54377" xr:uid="{00000000-0005-0000-0000-0000D3270000}"/>
    <cellStyle name="Normal 16 4 2 4 2 3" xfId="40088" xr:uid="{00000000-0005-0000-0000-0000D4270000}"/>
    <cellStyle name="Normal 16 4 2 4 3" xfId="18651" xr:uid="{00000000-0005-0000-0000-0000D5270000}"/>
    <cellStyle name="Normal 16 4 2 4 3 2" xfId="47233" xr:uid="{00000000-0005-0000-0000-0000D6270000}"/>
    <cellStyle name="Normal 16 4 2 4 4" xfId="32944" xr:uid="{00000000-0005-0000-0000-0000D7270000}"/>
    <cellStyle name="Normal 16 4 2 5" xfId="7932" xr:uid="{00000000-0005-0000-0000-0000D8270000}"/>
    <cellStyle name="Normal 16 4 2 5 2" xfId="22224" xr:uid="{00000000-0005-0000-0000-0000D9270000}"/>
    <cellStyle name="Normal 16 4 2 5 2 2" xfId="50806" xr:uid="{00000000-0005-0000-0000-0000DA270000}"/>
    <cellStyle name="Normal 16 4 2 5 3" xfId="36517" xr:uid="{00000000-0005-0000-0000-0000DB270000}"/>
    <cellStyle name="Normal 16 4 2 6" xfId="15080" xr:uid="{00000000-0005-0000-0000-0000DC270000}"/>
    <cellStyle name="Normal 16 4 2 6 2" xfId="43662" xr:uid="{00000000-0005-0000-0000-0000DD270000}"/>
    <cellStyle name="Normal 16 4 2 7" xfId="29373" xr:uid="{00000000-0005-0000-0000-0000DE270000}"/>
    <cellStyle name="Normal 16 4 3" xfId="1211" xr:uid="{00000000-0005-0000-0000-0000DF270000}"/>
    <cellStyle name="Normal 16 4 3 2" xfId="2152" xr:uid="{00000000-0005-0000-0000-0000E0270000}"/>
    <cellStyle name="Normal 16 4 3 2 2" xfId="5726" xr:uid="{00000000-0005-0000-0000-0000E1270000}"/>
    <cellStyle name="Normal 16 4 3 2 2 2" xfId="12884" xr:uid="{00000000-0005-0000-0000-0000E2270000}"/>
    <cellStyle name="Normal 16 4 3 2 2 2 2" xfId="27176" xr:uid="{00000000-0005-0000-0000-0000E3270000}"/>
    <cellStyle name="Normal 16 4 3 2 2 2 2 2" xfId="55758" xr:uid="{00000000-0005-0000-0000-0000E4270000}"/>
    <cellStyle name="Normal 16 4 3 2 2 2 3" xfId="41469" xr:uid="{00000000-0005-0000-0000-0000E5270000}"/>
    <cellStyle name="Normal 16 4 3 2 2 3" xfId="20032" xr:uid="{00000000-0005-0000-0000-0000E6270000}"/>
    <cellStyle name="Normal 16 4 3 2 2 3 2" xfId="48614" xr:uid="{00000000-0005-0000-0000-0000E7270000}"/>
    <cellStyle name="Normal 16 4 3 2 2 4" xfId="34325" xr:uid="{00000000-0005-0000-0000-0000E8270000}"/>
    <cellStyle name="Normal 16 4 3 2 3" xfId="9313" xr:uid="{00000000-0005-0000-0000-0000E9270000}"/>
    <cellStyle name="Normal 16 4 3 2 3 2" xfId="23605" xr:uid="{00000000-0005-0000-0000-0000EA270000}"/>
    <cellStyle name="Normal 16 4 3 2 3 2 2" xfId="52187" xr:uid="{00000000-0005-0000-0000-0000EB270000}"/>
    <cellStyle name="Normal 16 4 3 2 3 3" xfId="37898" xr:uid="{00000000-0005-0000-0000-0000EC270000}"/>
    <cellStyle name="Normal 16 4 3 2 4" xfId="16461" xr:uid="{00000000-0005-0000-0000-0000ED270000}"/>
    <cellStyle name="Normal 16 4 3 2 4 2" xfId="45043" xr:uid="{00000000-0005-0000-0000-0000EE270000}"/>
    <cellStyle name="Normal 16 4 3 2 5" xfId="30754" xr:uid="{00000000-0005-0000-0000-0000EF270000}"/>
    <cellStyle name="Normal 16 4 3 3" xfId="4792" xr:uid="{00000000-0005-0000-0000-0000F0270000}"/>
    <cellStyle name="Normal 16 4 3 3 2" xfId="11950" xr:uid="{00000000-0005-0000-0000-0000F1270000}"/>
    <cellStyle name="Normal 16 4 3 3 2 2" xfId="26242" xr:uid="{00000000-0005-0000-0000-0000F2270000}"/>
    <cellStyle name="Normal 16 4 3 3 2 2 2" xfId="54824" xr:uid="{00000000-0005-0000-0000-0000F3270000}"/>
    <cellStyle name="Normal 16 4 3 3 2 3" xfId="40535" xr:uid="{00000000-0005-0000-0000-0000F4270000}"/>
    <cellStyle name="Normal 16 4 3 3 3" xfId="19098" xr:uid="{00000000-0005-0000-0000-0000F5270000}"/>
    <cellStyle name="Normal 16 4 3 3 3 2" xfId="47680" xr:uid="{00000000-0005-0000-0000-0000F6270000}"/>
    <cellStyle name="Normal 16 4 3 3 4" xfId="33391" xr:uid="{00000000-0005-0000-0000-0000F7270000}"/>
    <cellStyle name="Normal 16 4 3 4" xfId="8379" xr:uid="{00000000-0005-0000-0000-0000F8270000}"/>
    <cellStyle name="Normal 16 4 3 4 2" xfId="22671" xr:uid="{00000000-0005-0000-0000-0000F9270000}"/>
    <cellStyle name="Normal 16 4 3 4 2 2" xfId="51253" xr:uid="{00000000-0005-0000-0000-0000FA270000}"/>
    <cellStyle name="Normal 16 4 3 4 3" xfId="36964" xr:uid="{00000000-0005-0000-0000-0000FB270000}"/>
    <cellStyle name="Normal 16 4 3 5" xfId="15527" xr:uid="{00000000-0005-0000-0000-0000FC270000}"/>
    <cellStyle name="Normal 16 4 3 5 2" xfId="44109" xr:uid="{00000000-0005-0000-0000-0000FD270000}"/>
    <cellStyle name="Normal 16 4 3 6" xfId="29820" xr:uid="{00000000-0005-0000-0000-0000FE270000}"/>
    <cellStyle name="Normal 16 4 4" xfId="2149" xr:uid="{00000000-0005-0000-0000-0000FF270000}"/>
    <cellStyle name="Normal 16 4 4 2" xfId="5723" xr:uid="{00000000-0005-0000-0000-000000280000}"/>
    <cellStyle name="Normal 16 4 4 2 2" xfId="12881" xr:uid="{00000000-0005-0000-0000-000001280000}"/>
    <cellStyle name="Normal 16 4 4 2 2 2" xfId="27173" xr:uid="{00000000-0005-0000-0000-000002280000}"/>
    <cellStyle name="Normal 16 4 4 2 2 2 2" xfId="55755" xr:uid="{00000000-0005-0000-0000-000003280000}"/>
    <cellStyle name="Normal 16 4 4 2 2 3" xfId="41466" xr:uid="{00000000-0005-0000-0000-000004280000}"/>
    <cellStyle name="Normal 16 4 4 2 3" xfId="20029" xr:uid="{00000000-0005-0000-0000-000005280000}"/>
    <cellStyle name="Normal 16 4 4 2 3 2" xfId="48611" xr:uid="{00000000-0005-0000-0000-000006280000}"/>
    <cellStyle name="Normal 16 4 4 2 4" xfId="34322" xr:uid="{00000000-0005-0000-0000-000007280000}"/>
    <cellStyle name="Normal 16 4 4 3" xfId="9310" xr:uid="{00000000-0005-0000-0000-000008280000}"/>
    <cellStyle name="Normal 16 4 4 3 2" xfId="23602" xr:uid="{00000000-0005-0000-0000-000009280000}"/>
    <cellStyle name="Normal 16 4 4 3 2 2" xfId="52184" xr:uid="{00000000-0005-0000-0000-00000A280000}"/>
    <cellStyle name="Normal 16 4 4 3 3" xfId="37895" xr:uid="{00000000-0005-0000-0000-00000B280000}"/>
    <cellStyle name="Normal 16 4 4 4" xfId="16458" xr:uid="{00000000-0005-0000-0000-00000C280000}"/>
    <cellStyle name="Normal 16 4 4 4 2" xfId="45040" xr:uid="{00000000-0005-0000-0000-00000D280000}"/>
    <cellStyle name="Normal 16 4 4 5" xfId="30751" xr:uid="{00000000-0005-0000-0000-00000E280000}"/>
    <cellStyle name="Normal 16 4 5" xfId="3898" xr:uid="{00000000-0005-0000-0000-00000F280000}"/>
    <cellStyle name="Normal 16 4 5 2" xfId="11057" xr:uid="{00000000-0005-0000-0000-000010280000}"/>
    <cellStyle name="Normal 16 4 5 2 2" xfId="25349" xr:uid="{00000000-0005-0000-0000-000011280000}"/>
    <cellStyle name="Normal 16 4 5 2 2 2" xfId="53931" xr:uid="{00000000-0005-0000-0000-000012280000}"/>
    <cellStyle name="Normal 16 4 5 2 3" xfId="39642" xr:uid="{00000000-0005-0000-0000-000013280000}"/>
    <cellStyle name="Normal 16 4 5 3" xfId="18205" xr:uid="{00000000-0005-0000-0000-000014280000}"/>
    <cellStyle name="Normal 16 4 5 3 2" xfId="46787" xr:uid="{00000000-0005-0000-0000-000015280000}"/>
    <cellStyle name="Normal 16 4 5 4" xfId="32498" xr:uid="{00000000-0005-0000-0000-000016280000}"/>
    <cellStyle name="Normal 16 4 6" xfId="7486" xr:uid="{00000000-0005-0000-0000-000017280000}"/>
    <cellStyle name="Normal 16 4 6 2" xfId="21778" xr:uid="{00000000-0005-0000-0000-000018280000}"/>
    <cellStyle name="Normal 16 4 6 2 2" xfId="50360" xr:uid="{00000000-0005-0000-0000-000019280000}"/>
    <cellStyle name="Normal 16 4 6 3" xfId="36071" xr:uid="{00000000-0005-0000-0000-00001A280000}"/>
    <cellStyle name="Normal 16 4 7" xfId="14633" xr:uid="{00000000-0005-0000-0000-00001B280000}"/>
    <cellStyle name="Normal 16 4 7 2" xfId="43216" xr:uid="{00000000-0005-0000-0000-00001C280000}"/>
    <cellStyle name="Normal 16 4 8" xfId="28926" xr:uid="{00000000-0005-0000-0000-00001D280000}"/>
    <cellStyle name="Normal 16 5" xfId="483" xr:uid="{00000000-0005-0000-0000-00001E280000}"/>
    <cellStyle name="Normal 16 5 2" xfId="1380" xr:uid="{00000000-0005-0000-0000-00001F280000}"/>
    <cellStyle name="Normal 16 5 2 2" xfId="2154" xr:uid="{00000000-0005-0000-0000-000020280000}"/>
    <cellStyle name="Normal 16 5 2 2 2" xfId="5728" xr:uid="{00000000-0005-0000-0000-000021280000}"/>
    <cellStyle name="Normal 16 5 2 2 2 2" xfId="12886" xr:uid="{00000000-0005-0000-0000-000022280000}"/>
    <cellStyle name="Normal 16 5 2 2 2 2 2" xfId="27178" xr:uid="{00000000-0005-0000-0000-000023280000}"/>
    <cellStyle name="Normal 16 5 2 2 2 2 2 2" xfId="55760" xr:uid="{00000000-0005-0000-0000-000024280000}"/>
    <cellStyle name="Normal 16 5 2 2 2 2 3" xfId="41471" xr:uid="{00000000-0005-0000-0000-000025280000}"/>
    <cellStyle name="Normal 16 5 2 2 2 3" xfId="20034" xr:uid="{00000000-0005-0000-0000-000026280000}"/>
    <cellStyle name="Normal 16 5 2 2 2 3 2" xfId="48616" xr:uid="{00000000-0005-0000-0000-000027280000}"/>
    <cellStyle name="Normal 16 5 2 2 2 4" xfId="34327" xr:uid="{00000000-0005-0000-0000-000028280000}"/>
    <cellStyle name="Normal 16 5 2 2 3" xfId="9315" xr:uid="{00000000-0005-0000-0000-000029280000}"/>
    <cellStyle name="Normal 16 5 2 2 3 2" xfId="23607" xr:uid="{00000000-0005-0000-0000-00002A280000}"/>
    <cellStyle name="Normal 16 5 2 2 3 2 2" xfId="52189" xr:uid="{00000000-0005-0000-0000-00002B280000}"/>
    <cellStyle name="Normal 16 5 2 2 3 3" xfId="37900" xr:uid="{00000000-0005-0000-0000-00002C280000}"/>
    <cellStyle name="Normal 16 5 2 2 4" xfId="16463" xr:uid="{00000000-0005-0000-0000-00002D280000}"/>
    <cellStyle name="Normal 16 5 2 2 4 2" xfId="45045" xr:uid="{00000000-0005-0000-0000-00002E280000}"/>
    <cellStyle name="Normal 16 5 2 2 5" xfId="30756" xr:uid="{00000000-0005-0000-0000-00002F280000}"/>
    <cellStyle name="Normal 16 5 2 3" xfId="4961" xr:uid="{00000000-0005-0000-0000-000030280000}"/>
    <cellStyle name="Normal 16 5 2 3 2" xfId="12119" xr:uid="{00000000-0005-0000-0000-000031280000}"/>
    <cellStyle name="Normal 16 5 2 3 2 2" xfId="26411" xr:uid="{00000000-0005-0000-0000-000032280000}"/>
    <cellStyle name="Normal 16 5 2 3 2 2 2" xfId="54993" xr:uid="{00000000-0005-0000-0000-000033280000}"/>
    <cellStyle name="Normal 16 5 2 3 2 3" xfId="40704" xr:uid="{00000000-0005-0000-0000-000034280000}"/>
    <cellStyle name="Normal 16 5 2 3 3" xfId="19267" xr:uid="{00000000-0005-0000-0000-000035280000}"/>
    <cellStyle name="Normal 16 5 2 3 3 2" xfId="47849" xr:uid="{00000000-0005-0000-0000-000036280000}"/>
    <cellStyle name="Normal 16 5 2 3 4" xfId="33560" xr:uid="{00000000-0005-0000-0000-000037280000}"/>
    <cellStyle name="Normal 16 5 2 4" xfId="8548" xr:uid="{00000000-0005-0000-0000-000038280000}"/>
    <cellStyle name="Normal 16 5 2 4 2" xfId="22840" xr:uid="{00000000-0005-0000-0000-000039280000}"/>
    <cellStyle name="Normal 16 5 2 4 2 2" xfId="51422" xr:uid="{00000000-0005-0000-0000-00003A280000}"/>
    <cellStyle name="Normal 16 5 2 4 3" xfId="37133" xr:uid="{00000000-0005-0000-0000-00003B280000}"/>
    <cellStyle name="Normal 16 5 2 5" xfId="15696" xr:uid="{00000000-0005-0000-0000-00003C280000}"/>
    <cellStyle name="Normal 16 5 2 5 2" xfId="44278" xr:uid="{00000000-0005-0000-0000-00003D280000}"/>
    <cellStyle name="Normal 16 5 2 6" xfId="29989" xr:uid="{00000000-0005-0000-0000-00003E280000}"/>
    <cellStyle name="Normal 16 5 3" xfId="2153" xr:uid="{00000000-0005-0000-0000-00003F280000}"/>
    <cellStyle name="Normal 16 5 3 2" xfId="5727" xr:uid="{00000000-0005-0000-0000-000040280000}"/>
    <cellStyle name="Normal 16 5 3 2 2" xfId="12885" xr:uid="{00000000-0005-0000-0000-000041280000}"/>
    <cellStyle name="Normal 16 5 3 2 2 2" xfId="27177" xr:uid="{00000000-0005-0000-0000-000042280000}"/>
    <cellStyle name="Normal 16 5 3 2 2 2 2" xfId="55759" xr:uid="{00000000-0005-0000-0000-000043280000}"/>
    <cellStyle name="Normal 16 5 3 2 2 3" xfId="41470" xr:uid="{00000000-0005-0000-0000-000044280000}"/>
    <cellStyle name="Normal 16 5 3 2 3" xfId="20033" xr:uid="{00000000-0005-0000-0000-000045280000}"/>
    <cellStyle name="Normal 16 5 3 2 3 2" xfId="48615" xr:uid="{00000000-0005-0000-0000-000046280000}"/>
    <cellStyle name="Normal 16 5 3 2 4" xfId="34326" xr:uid="{00000000-0005-0000-0000-000047280000}"/>
    <cellStyle name="Normal 16 5 3 3" xfId="9314" xr:uid="{00000000-0005-0000-0000-000048280000}"/>
    <cellStyle name="Normal 16 5 3 3 2" xfId="23606" xr:uid="{00000000-0005-0000-0000-000049280000}"/>
    <cellStyle name="Normal 16 5 3 3 2 2" xfId="52188" xr:uid="{00000000-0005-0000-0000-00004A280000}"/>
    <cellStyle name="Normal 16 5 3 3 3" xfId="37899" xr:uid="{00000000-0005-0000-0000-00004B280000}"/>
    <cellStyle name="Normal 16 5 3 4" xfId="16462" xr:uid="{00000000-0005-0000-0000-00004C280000}"/>
    <cellStyle name="Normal 16 5 3 4 2" xfId="45044" xr:uid="{00000000-0005-0000-0000-00004D280000}"/>
    <cellStyle name="Normal 16 5 3 5" xfId="30755" xr:uid="{00000000-0005-0000-0000-00004E280000}"/>
    <cellStyle name="Normal 16 5 4" xfId="4067" xr:uid="{00000000-0005-0000-0000-00004F280000}"/>
    <cellStyle name="Normal 16 5 4 2" xfId="11226" xr:uid="{00000000-0005-0000-0000-000050280000}"/>
    <cellStyle name="Normal 16 5 4 2 2" xfId="25518" xr:uid="{00000000-0005-0000-0000-000051280000}"/>
    <cellStyle name="Normal 16 5 4 2 2 2" xfId="54100" xr:uid="{00000000-0005-0000-0000-000052280000}"/>
    <cellStyle name="Normal 16 5 4 2 3" xfId="39811" xr:uid="{00000000-0005-0000-0000-000053280000}"/>
    <cellStyle name="Normal 16 5 4 3" xfId="18374" xr:uid="{00000000-0005-0000-0000-000054280000}"/>
    <cellStyle name="Normal 16 5 4 3 2" xfId="46956" xr:uid="{00000000-0005-0000-0000-000055280000}"/>
    <cellStyle name="Normal 16 5 4 4" xfId="32667" xr:uid="{00000000-0005-0000-0000-000056280000}"/>
    <cellStyle name="Normal 16 5 5" xfId="7655" xr:uid="{00000000-0005-0000-0000-000057280000}"/>
    <cellStyle name="Normal 16 5 5 2" xfId="21947" xr:uid="{00000000-0005-0000-0000-000058280000}"/>
    <cellStyle name="Normal 16 5 5 2 2" xfId="50529" xr:uid="{00000000-0005-0000-0000-000059280000}"/>
    <cellStyle name="Normal 16 5 5 3" xfId="36240" xr:uid="{00000000-0005-0000-0000-00005A280000}"/>
    <cellStyle name="Normal 16 5 6" xfId="14802" xr:uid="{00000000-0005-0000-0000-00005B280000}"/>
    <cellStyle name="Normal 16 5 6 2" xfId="43385" xr:uid="{00000000-0005-0000-0000-00005C280000}"/>
    <cellStyle name="Normal 16 5 7" xfId="29095" xr:uid="{00000000-0005-0000-0000-00005D280000}"/>
    <cellStyle name="Normal 16 6" xfId="538" xr:uid="{00000000-0005-0000-0000-00005E280000}"/>
    <cellStyle name="Normal 16 6 2" xfId="1435" xr:uid="{00000000-0005-0000-0000-00005F280000}"/>
    <cellStyle name="Normal 16 6 2 2" xfId="2156" xr:uid="{00000000-0005-0000-0000-000060280000}"/>
    <cellStyle name="Normal 16 6 2 2 2" xfId="5730" xr:uid="{00000000-0005-0000-0000-000061280000}"/>
    <cellStyle name="Normal 16 6 2 2 2 2" xfId="12888" xr:uid="{00000000-0005-0000-0000-000062280000}"/>
    <cellStyle name="Normal 16 6 2 2 2 2 2" xfId="27180" xr:uid="{00000000-0005-0000-0000-000063280000}"/>
    <cellStyle name="Normal 16 6 2 2 2 2 2 2" xfId="55762" xr:uid="{00000000-0005-0000-0000-000064280000}"/>
    <cellStyle name="Normal 16 6 2 2 2 2 3" xfId="41473" xr:uid="{00000000-0005-0000-0000-000065280000}"/>
    <cellStyle name="Normal 16 6 2 2 2 3" xfId="20036" xr:uid="{00000000-0005-0000-0000-000066280000}"/>
    <cellStyle name="Normal 16 6 2 2 2 3 2" xfId="48618" xr:uid="{00000000-0005-0000-0000-000067280000}"/>
    <cellStyle name="Normal 16 6 2 2 2 4" xfId="34329" xr:uid="{00000000-0005-0000-0000-000068280000}"/>
    <cellStyle name="Normal 16 6 2 2 3" xfId="9317" xr:uid="{00000000-0005-0000-0000-000069280000}"/>
    <cellStyle name="Normal 16 6 2 2 3 2" xfId="23609" xr:uid="{00000000-0005-0000-0000-00006A280000}"/>
    <cellStyle name="Normal 16 6 2 2 3 2 2" xfId="52191" xr:uid="{00000000-0005-0000-0000-00006B280000}"/>
    <cellStyle name="Normal 16 6 2 2 3 3" xfId="37902" xr:uid="{00000000-0005-0000-0000-00006C280000}"/>
    <cellStyle name="Normal 16 6 2 2 4" xfId="16465" xr:uid="{00000000-0005-0000-0000-00006D280000}"/>
    <cellStyle name="Normal 16 6 2 2 4 2" xfId="45047" xr:uid="{00000000-0005-0000-0000-00006E280000}"/>
    <cellStyle name="Normal 16 6 2 2 5" xfId="30758" xr:uid="{00000000-0005-0000-0000-00006F280000}"/>
    <cellStyle name="Normal 16 6 2 3" xfId="5015" xr:uid="{00000000-0005-0000-0000-000070280000}"/>
    <cellStyle name="Normal 16 6 2 3 2" xfId="12173" xr:uid="{00000000-0005-0000-0000-000071280000}"/>
    <cellStyle name="Normal 16 6 2 3 2 2" xfId="26465" xr:uid="{00000000-0005-0000-0000-000072280000}"/>
    <cellStyle name="Normal 16 6 2 3 2 2 2" xfId="55047" xr:uid="{00000000-0005-0000-0000-000073280000}"/>
    <cellStyle name="Normal 16 6 2 3 2 3" xfId="40758" xr:uid="{00000000-0005-0000-0000-000074280000}"/>
    <cellStyle name="Normal 16 6 2 3 3" xfId="19321" xr:uid="{00000000-0005-0000-0000-000075280000}"/>
    <cellStyle name="Normal 16 6 2 3 3 2" xfId="47903" xr:uid="{00000000-0005-0000-0000-000076280000}"/>
    <cellStyle name="Normal 16 6 2 3 4" xfId="33614" xr:uid="{00000000-0005-0000-0000-000077280000}"/>
    <cellStyle name="Normal 16 6 2 4" xfId="8602" xr:uid="{00000000-0005-0000-0000-000078280000}"/>
    <cellStyle name="Normal 16 6 2 4 2" xfId="22894" xr:uid="{00000000-0005-0000-0000-000079280000}"/>
    <cellStyle name="Normal 16 6 2 4 2 2" xfId="51476" xr:uid="{00000000-0005-0000-0000-00007A280000}"/>
    <cellStyle name="Normal 16 6 2 4 3" xfId="37187" xr:uid="{00000000-0005-0000-0000-00007B280000}"/>
    <cellStyle name="Normal 16 6 2 5" xfId="15750" xr:uid="{00000000-0005-0000-0000-00007C280000}"/>
    <cellStyle name="Normal 16 6 2 5 2" xfId="44332" xr:uid="{00000000-0005-0000-0000-00007D280000}"/>
    <cellStyle name="Normal 16 6 2 6" xfId="30043" xr:uid="{00000000-0005-0000-0000-00007E280000}"/>
    <cellStyle name="Normal 16 6 3" xfId="2155" xr:uid="{00000000-0005-0000-0000-00007F280000}"/>
    <cellStyle name="Normal 16 6 3 2" xfId="5729" xr:uid="{00000000-0005-0000-0000-000080280000}"/>
    <cellStyle name="Normal 16 6 3 2 2" xfId="12887" xr:uid="{00000000-0005-0000-0000-000081280000}"/>
    <cellStyle name="Normal 16 6 3 2 2 2" xfId="27179" xr:uid="{00000000-0005-0000-0000-000082280000}"/>
    <cellStyle name="Normal 16 6 3 2 2 2 2" xfId="55761" xr:uid="{00000000-0005-0000-0000-000083280000}"/>
    <cellStyle name="Normal 16 6 3 2 2 3" xfId="41472" xr:uid="{00000000-0005-0000-0000-000084280000}"/>
    <cellStyle name="Normal 16 6 3 2 3" xfId="20035" xr:uid="{00000000-0005-0000-0000-000085280000}"/>
    <cellStyle name="Normal 16 6 3 2 3 2" xfId="48617" xr:uid="{00000000-0005-0000-0000-000086280000}"/>
    <cellStyle name="Normal 16 6 3 2 4" xfId="34328" xr:uid="{00000000-0005-0000-0000-000087280000}"/>
    <cellStyle name="Normal 16 6 3 3" xfId="9316" xr:uid="{00000000-0005-0000-0000-000088280000}"/>
    <cellStyle name="Normal 16 6 3 3 2" xfId="23608" xr:uid="{00000000-0005-0000-0000-000089280000}"/>
    <cellStyle name="Normal 16 6 3 3 2 2" xfId="52190" xr:uid="{00000000-0005-0000-0000-00008A280000}"/>
    <cellStyle name="Normal 16 6 3 3 3" xfId="37901" xr:uid="{00000000-0005-0000-0000-00008B280000}"/>
    <cellStyle name="Normal 16 6 3 4" xfId="16464" xr:uid="{00000000-0005-0000-0000-00008C280000}"/>
    <cellStyle name="Normal 16 6 3 4 2" xfId="45046" xr:uid="{00000000-0005-0000-0000-00008D280000}"/>
    <cellStyle name="Normal 16 6 3 5" xfId="30757" xr:uid="{00000000-0005-0000-0000-00008E280000}"/>
    <cellStyle name="Normal 16 6 4" xfId="4122" xr:uid="{00000000-0005-0000-0000-00008F280000}"/>
    <cellStyle name="Normal 16 6 4 2" xfId="11280" xr:uid="{00000000-0005-0000-0000-000090280000}"/>
    <cellStyle name="Normal 16 6 4 2 2" xfId="25572" xr:uid="{00000000-0005-0000-0000-000091280000}"/>
    <cellStyle name="Normal 16 6 4 2 2 2" xfId="54154" xr:uid="{00000000-0005-0000-0000-000092280000}"/>
    <cellStyle name="Normal 16 6 4 2 3" xfId="39865" xr:uid="{00000000-0005-0000-0000-000093280000}"/>
    <cellStyle name="Normal 16 6 4 3" xfId="18428" xr:uid="{00000000-0005-0000-0000-000094280000}"/>
    <cellStyle name="Normal 16 6 4 3 2" xfId="47010" xr:uid="{00000000-0005-0000-0000-000095280000}"/>
    <cellStyle name="Normal 16 6 4 4" xfId="32721" xr:uid="{00000000-0005-0000-0000-000096280000}"/>
    <cellStyle name="Normal 16 6 5" xfId="7709" xr:uid="{00000000-0005-0000-0000-000097280000}"/>
    <cellStyle name="Normal 16 6 5 2" xfId="22001" xr:uid="{00000000-0005-0000-0000-000098280000}"/>
    <cellStyle name="Normal 16 6 5 2 2" xfId="50583" xr:uid="{00000000-0005-0000-0000-000099280000}"/>
    <cellStyle name="Normal 16 6 5 3" xfId="36294" xr:uid="{00000000-0005-0000-0000-00009A280000}"/>
    <cellStyle name="Normal 16 6 6" xfId="14857" xr:uid="{00000000-0005-0000-0000-00009B280000}"/>
    <cellStyle name="Normal 16 6 6 2" xfId="43439" xr:uid="{00000000-0005-0000-0000-00009C280000}"/>
    <cellStyle name="Normal 16 6 7" xfId="29150" xr:uid="{00000000-0005-0000-0000-00009D280000}"/>
    <cellStyle name="Normal 16 7" xfId="987" xr:uid="{00000000-0005-0000-0000-00009E280000}"/>
    <cellStyle name="Normal 16 7 2" xfId="2157" xr:uid="{00000000-0005-0000-0000-00009F280000}"/>
    <cellStyle name="Normal 16 7 2 2" xfId="5731" xr:uid="{00000000-0005-0000-0000-0000A0280000}"/>
    <cellStyle name="Normal 16 7 2 2 2" xfId="12889" xr:uid="{00000000-0005-0000-0000-0000A1280000}"/>
    <cellStyle name="Normal 16 7 2 2 2 2" xfId="27181" xr:uid="{00000000-0005-0000-0000-0000A2280000}"/>
    <cellStyle name="Normal 16 7 2 2 2 2 2" xfId="55763" xr:uid="{00000000-0005-0000-0000-0000A3280000}"/>
    <cellStyle name="Normal 16 7 2 2 2 3" xfId="41474" xr:uid="{00000000-0005-0000-0000-0000A4280000}"/>
    <cellStyle name="Normal 16 7 2 2 3" xfId="20037" xr:uid="{00000000-0005-0000-0000-0000A5280000}"/>
    <cellStyle name="Normal 16 7 2 2 3 2" xfId="48619" xr:uid="{00000000-0005-0000-0000-0000A6280000}"/>
    <cellStyle name="Normal 16 7 2 2 4" xfId="34330" xr:uid="{00000000-0005-0000-0000-0000A7280000}"/>
    <cellStyle name="Normal 16 7 2 3" xfId="9318" xr:uid="{00000000-0005-0000-0000-0000A8280000}"/>
    <cellStyle name="Normal 16 7 2 3 2" xfId="23610" xr:uid="{00000000-0005-0000-0000-0000A9280000}"/>
    <cellStyle name="Normal 16 7 2 3 2 2" xfId="52192" xr:uid="{00000000-0005-0000-0000-0000AA280000}"/>
    <cellStyle name="Normal 16 7 2 3 3" xfId="37903" xr:uid="{00000000-0005-0000-0000-0000AB280000}"/>
    <cellStyle name="Normal 16 7 2 4" xfId="16466" xr:uid="{00000000-0005-0000-0000-0000AC280000}"/>
    <cellStyle name="Normal 16 7 2 4 2" xfId="45048" xr:uid="{00000000-0005-0000-0000-0000AD280000}"/>
    <cellStyle name="Normal 16 7 2 5" xfId="30759" xr:uid="{00000000-0005-0000-0000-0000AE280000}"/>
    <cellStyle name="Normal 16 7 3" xfId="4569" xr:uid="{00000000-0005-0000-0000-0000AF280000}"/>
    <cellStyle name="Normal 16 7 3 2" xfId="11727" xr:uid="{00000000-0005-0000-0000-0000B0280000}"/>
    <cellStyle name="Normal 16 7 3 2 2" xfId="26019" xr:uid="{00000000-0005-0000-0000-0000B1280000}"/>
    <cellStyle name="Normal 16 7 3 2 2 2" xfId="54601" xr:uid="{00000000-0005-0000-0000-0000B2280000}"/>
    <cellStyle name="Normal 16 7 3 2 3" xfId="40312" xr:uid="{00000000-0005-0000-0000-0000B3280000}"/>
    <cellStyle name="Normal 16 7 3 3" xfId="18875" xr:uid="{00000000-0005-0000-0000-0000B4280000}"/>
    <cellStyle name="Normal 16 7 3 3 2" xfId="47457" xr:uid="{00000000-0005-0000-0000-0000B5280000}"/>
    <cellStyle name="Normal 16 7 3 4" xfId="33168" xr:uid="{00000000-0005-0000-0000-0000B6280000}"/>
    <cellStyle name="Normal 16 7 4" xfId="8156" xr:uid="{00000000-0005-0000-0000-0000B7280000}"/>
    <cellStyle name="Normal 16 7 4 2" xfId="22448" xr:uid="{00000000-0005-0000-0000-0000B8280000}"/>
    <cellStyle name="Normal 16 7 4 2 2" xfId="51030" xr:uid="{00000000-0005-0000-0000-0000B9280000}"/>
    <cellStyle name="Normal 16 7 4 3" xfId="36741" xr:uid="{00000000-0005-0000-0000-0000BA280000}"/>
    <cellStyle name="Normal 16 7 5" xfId="15304" xr:uid="{00000000-0005-0000-0000-0000BB280000}"/>
    <cellStyle name="Normal 16 7 5 2" xfId="43886" xr:uid="{00000000-0005-0000-0000-0000BC280000}"/>
    <cellStyle name="Normal 16 7 6" xfId="29597" xr:uid="{00000000-0005-0000-0000-0000BD280000}"/>
    <cellStyle name="Normal 16 8" xfId="2124" xr:uid="{00000000-0005-0000-0000-0000BE280000}"/>
    <cellStyle name="Normal 16 8 2" xfId="5698" xr:uid="{00000000-0005-0000-0000-0000BF280000}"/>
    <cellStyle name="Normal 16 8 2 2" xfId="12856" xr:uid="{00000000-0005-0000-0000-0000C0280000}"/>
    <cellStyle name="Normal 16 8 2 2 2" xfId="27148" xr:uid="{00000000-0005-0000-0000-0000C1280000}"/>
    <cellStyle name="Normal 16 8 2 2 2 2" xfId="55730" xr:uid="{00000000-0005-0000-0000-0000C2280000}"/>
    <cellStyle name="Normal 16 8 2 2 3" xfId="41441" xr:uid="{00000000-0005-0000-0000-0000C3280000}"/>
    <cellStyle name="Normal 16 8 2 3" xfId="20004" xr:uid="{00000000-0005-0000-0000-0000C4280000}"/>
    <cellStyle name="Normal 16 8 2 3 2" xfId="48586" xr:uid="{00000000-0005-0000-0000-0000C5280000}"/>
    <cellStyle name="Normal 16 8 2 4" xfId="34297" xr:uid="{00000000-0005-0000-0000-0000C6280000}"/>
    <cellStyle name="Normal 16 8 3" xfId="9285" xr:uid="{00000000-0005-0000-0000-0000C7280000}"/>
    <cellStyle name="Normal 16 8 3 2" xfId="23577" xr:uid="{00000000-0005-0000-0000-0000C8280000}"/>
    <cellStyle name="Normal 16 8 3 2 2" xfId="52159" xr:uid="{00000000-0005-0000-0000-0000C9280000}"/>
    <cellStyle name="Normal 16 8 3 3" xfId="37870" xr:uid="{00000000-0005-0000-0000-0000CA280000}"/>
    <cellStyle name="Normal 16 8 4" xfId="16433" xr:uid="{00000000-0005-0000-0000-0000CB280000}"/>
    <cellStyle name="Normal 16 8 4 2" xfId="45015" xr:uid="{00000000-0005-0000-0000-0000CC280000}"/>
    <cellStyle name="Normal 16 8 5" xfId="30726" xr:uid="{00000000-0005-0000-0000-0000CD280000}"/>
    <cellStyle name="Normal 16 9" xfId="3674" xr:uid="{00000000-0005-0000-0000-0000CE280000}"/>
    <cellStyle name="Normal 16 9 2" xfId="10834" xr:uid="{00000000-0005-0000-0000-0000CF280000}"/>
    <cellStyle name="Normal 16 9 2 2" xfId="25126" xr:uid="{00000000-0005-0000-0000-0000D0280000}"/>
    <cellStyle name="Normal 16 9 2 2 2" xfId="53708" xr:uid="{00000000-0005-0000-0000-0000D1280000}"/>
    <cellStyle name="Normal 16 9 2 3" xfId="39419" xr:uid="{00000000-0005-0000-0000-0000D2280000}"/>
    <cellStyle name="Normal 16 9 3" xfId="17982" xr:uid="{00000000-0005-0000-0000-0000D3280000}"/>
    <cellStyle name="Normal 16 9 3 2" xfId="46564" xr:uid="{00000000-0005-0000-0000-0000D4280000}"/>
    <cellStyle name="Normal 16 9 4" xfId="32275" xr:uid="{00000000-0005-0000-0000-0000D5280000}"/>
    <cellStyle name="Normal 17" xfId="84" xr:uid="{00000000-0005-0000-0000-0000D6280000}"/>
    <cellStyle name="Normal 17 10" xfId="28703" xr:uid="{00000000-0005-0000-0000-0000D7280000}"/>
    <cellStyle name="Normal 17 2" xfId="198" xr:uid="{00000000-0005-0000-0000-0000D8280000}"/>
    <cellStyle name="Normal 17 2 2" xfId="424" xr:uid="{00000000-0005-0000-0000-0000D9280000}"/>
    <cellStyle name="Normal 17 2 2 2" xfId="874" xr:uid="{00000000-0005-0000-0000-0000DA280000}"/>
    <cellStyle name="Normal 17 2 2 2 2" xfId="1771" xr:uid="{00000000-0005-0000-0000-0000DB280000}"/>
    <cellStyle name="Normal 17 2 2 2 2 2" xfId="2162" xr:uid="{00000000-0005-0000-0000-0000DC280000}"/>
    <cellStyle name="Normal 17 2 2 2 2 2 2" xfId="5736" xr:uid="{00000000-0005-0000-0000-0000DD280000}"/>
    <cellStyle name="Normal 17 2 2 2 2 2 2 2" xfId="12894" xr:uid="{00000000-0005-0000-0000-0000DE280000}"/>
    <cellStyle name="Normal 17 2 2 2 2 2 2 2 2" xfId="27186" xr:uid="{00000000-0005-0000-0000-0000DF280000}"/>
    <cellStyle name="Normal 17 2 2 2 2 2 2 2 2 2" xfId="55768" xr:uid="{00000000-0005-0000-0000-0000E0280000}"/>
    <cellStyle name="Normal 17 2 2 2 2 2 2 2 3" xfId="41479" xr:uid="{00000000-0005-0000-0000-0000E1280000}"/>
    <cellStyle name="Normal 17 2 2 2 2 2 2 3" xfId="20042" xr:uid="{00000000-0005-0000-0000-0000E2280000}"/>
    <cellStyle name="Normal 17 2 2 2 2 2 2 3 2" xfId="48624" xr:uid="{00000000-0005-0000-0000-0000E3280000}"/>
    <cellStyle name="Normal 17 2 2 2 2 2 2 4" xfId="34335" xr:uid="{00000000-0005-0000-0000-0000E4280000}"/>
    <cellStyle name="Normal 17 2 2 2 2 2 3" xfId="9323" xr:uid="{00000000-0005-0000-0000-0000E5280000}"/>
    <cellStyle name="Normal 17 2 2 2 2 2 3 2" xfId="23615" xr:uid="{00000000-0005-0000-0000-0000E6280000}"/>
    <cellStyle name="Normal 17 2 2 2 2 2 3 2 2" xfId="52197" xr:uid="{00000000-0005-0000-0000-0000E7280000}"/>
    <cellStyle name="Normal 17 2 2 2 2 2 3 3" xfId="37908" xr:uid="{00000000-0005-0000-0000-0000E8280000}"/>
    <cellStyle name="Normal 17 2 2 2 2 2 4" xfId="16471" xr:uid="{00000000-0005-0000-0000-0000E9280000}"/>
    <cellStyle name="Normal 17 2 2 2 2 2 4 2" xfId="45053" xr:uid="{00000000-0005-0000-0000-0000EA280000}"/>
    <cellStyle name="Normal 17 2 2 2 2 2 5" xfId="30764" xr:uid="{00000000-0005-0000-0000-0000EB280000}"/>
    <cellStyle name="Normal 17 2 2 2 2 3" xfId="5351" xr:uid="{00000000-0005-0000-0000-0000EC280000}"/>
    <cellStyle name="Normal 17 2 2 2 2 3 2" xfId="12509" xr:uid="{00000000-0005-0000-0000-0000ED280000}"/>
    <cellStyle name="Normal 17 2 2 2 2 3 2 2" xfId="26801" xr:uid="{00000000-0005-0000-0000-0000EE280000}"/>
    <cellStyle name="Normal 17 2 2 2 2 3 2 2 2" xfId="55383" xr:uid="{00000000-0005-0000-0000-0000EF280000}"/>
    <cellStyle name="Normal 17 2 2 2 2 3 2 3" xfId="41094" xr:uid="{00000000-0005-0000-0000-0000F0280000}"/>
    <cellStyle name="Normal 17 2 2 2 2 3 3" xfId="19657" xr:uid="{00000000-0005-0000-0000-0000F1280000}"/>
    <cellStyle name="Normal 17 2 2 2 2 3 3 2" xfId="48239" xr:uid="{00000000-0005-0000-0000-0000F2280000}"/>
    <cellStyle name="Normal 17 2 2 2 2 3 4" xfId="33950" xr:uid="{00000000-0005-0000-0000-0000F3280000}"/>
    <cellStyle name="Normal 17 2 2 2 2 4" xfId="8938" xr:uid="{00000000-0005-0000-0000-0000F4280000}"/>
    <cellStyle name="Normal 17 2 2 2 2 4 2" xfId="23230" xr:uid="{00000000-0005-0000-0000-0000F5280000}"/>
    <cellStyle name="Normal 17 2 2 2 2 4 2 2" xfId="51812" xr:uid="{00000000-0005-0000-0000-0000F6280000}"/>
    <cellStyle name="Normal 17 2 2 2 2 4 3" xfId="37523" xr:uid="{00000000-0005-0000-0000-0000F7280000}"/>
    <cellStyle name="Normal 17 2 2 2 2 5" xfId="16086" xr:uid="{00000000-0005-0000-0000-0000F8280000}"/>
    <cellStyle name="Normal 17 2 2 2 2 5 2" xfId="44668" xr:uid="{00000000-0005-0000-0000-0000F9280000}"/>
    <cellStyle name="Normal 17 2 2 2 2 6" xfId="30379" xr:uid="{00000000-0005-0000-0000-0000FA280000}"/>
    <cellStyle name="Normal 17 2 2 2 3" xfId="2161" xr:uid="{00000000-0005-0000-0000-0000FB280000}"/>
    <cellStyle name="Normal 17 2 2 2 3 2" xfId="5735" xr:uid="{00000000-0005-0000-0000-0000FC280000}"/>
    <cellStyle name="Normal 17 2 2 2 3 2 2" xfId="12893" xr:uid="{00000000-0005-0000-0000-0000FD280000}"/>
    <cellStyle name="Normal 17 2 2 2 3 2 2 2" xfId="27185" xr:uid="{00000000-0005-0000-0000-0000FE280000}"/>
    <cellStyle name="Normal 17 2 2 2 3 2 2 2 2" xfId="55767" xr:uid="{00000000-0005-0000-0000-0000FF280000}"/>
    <cellStyle name="Normal 17 2 2 2 3 2 2 3" xfId="41478" xr:uid="{00000000-0005-0000-0000-000000290000}"/>
    <cellStyle name="Normal 17 2 2 2 3 2 3" xfId="20041" xr:uid="{00000000-0005-0000-0000-000001290000}"/>
    <cellStyle name="Normal 17 2 2 2 3 2 3 2" xfId="48623" xr:uid="{00000000-0005-0000-0000-000002290000}"/>
    <cellStyle name="Normal 17 2 2 2 3 2 4" xfId="34334" xr:uid="{00000000-0005-0000-0000-000003290000}"/>
    <cellStyle name="Normal 17 2 2 2 3 3" xfId="9322" xr:uid="{00000000-0005-0000-0000-000004290000}"/>
    <cellStyle name="Normal 17 2 2 2 3 3 2" xfId="23614" xr:uid="{00000000-0005-0000-0000-000005290000}"/>
    <cellStyle name="Normal 17 2 2 2 3 3 2 2" xfId="52196" xr:uid="{00000000-0005-0000-0000-000006290000}"/>
    <cellStyle name="Normal 17 2 2 2 3 3 3" xfId="37907" xr:uid="{00000000-0005-0000-0000-000007290000}"/>
    <cellStyle name="Normal 17 2 2 2 3 4" xfId="16470" xr:uid="{00000000-0005-0000-0000-000008290000}"/>
    <cellStyle name="Normal 17 2 2 2 3 4 2" xfId="45052" xr:uid="{00000000-0005-0000-0000-000009290000}"/>
    <cellStyle name="Normal 17 2 2 2 3 5" xfId="30763" xr:uid="{00000000-0005-0000-0000-00000A290000}"/>
    <cellStyle name="Normal 17 2 2 2 4" xfId="4458" xr:uid="{00000000-0005-0000-0000-00000B290000}"/>
    <cellStyle name="Normal 17 2 2 2 4 2" xfId="11616" xr:uid="{00000000-0005-0000-0000-00000C290000}"/>
    <cellStyle name="Normal 17 2 2 2 4 2 2" xfId="25908" xr:uid="{00000000-0005-0000-0000-00000D290000}"/>
    <cellStyle name="Normal 17 2 2 2 4 2 2 2" xfId="54490" xr:uid="{00000000-0005-0000-0000-00000E290000}"/>
    <cellStyle name="Normal 17 2 2 2 4 2 3" xfId="40201" xr:uid="{00000000-0005-0000-0000-00000F290000}"/>
    <cellStyle name="Normal 17 2 2 2 4 3" xfId="18764" xr:uid="{00000000-0005-0000-0000-000010290000}"/>
    <cellStyle name="Normal 17 2 2 2 4 3 2" xfId="47346" xr:uid="{00000000-0005-0000-0000-000011290000}"/>
    <cellStyle name="Normal 17 2 2 2 4 4" xfId="33057" xr:uid="{00000000-0005-0000-0000-000012290000}"/>
    <cellStyle name="Normal 17 2 2 2 5" xfId="8045" xr:uid="{00000000-0005-0000-0000-000013290000}"/>
    <cellStyle name="Normal 17 2 2 2 5 2" xfId="22337" xr:uid="{00000000-0005-0000-0000-000014290000}"/>
    <cellStyle name="Normal 17 2 2 2 5 2 2" xfId="50919" xr:uid="{00000000-0005-0000-0000-000015290000}"/>
    <cellStyle name="Normal 17 2 2 2 5 3" xfId="36630" xr:uid="{00000000-0005-0000-0000-000016290000}"/>
    <cellStyle name="Normal 17 2 2 2 6" xfId="15193" xr:uid="{00000000-0005-0000-0000-000017290000}"/>
    <cellStyle name="Normal 17 2 2 2 6 2" xfId="43775" xr:uid="{00000000-0005-0000-0000-000018290000}"/>
    <cellStyle name="Normal 17 2 2 2 7" xfId="29486" xr:uid="{00000000-0005-0000-0000-000019290000}"/>
    <cellStyle name="Normal 17 2 2 3" xfId="1324" xr:uid="{00000000-0005-0000-0000-00001A290000}"/>
    <cellStyle name="Normal 17 2 2 3 2" xfId="2163" xr:uid="{00000000-0005-0000-0000-00001B290000}"/>
    <cellStyle name="Normal 17 2 2 3 2 2" xfId="5737" xr:uid="{00000000-0005-0000-0000-00001C290000}"/>
    <cellStyle name="Normal 17 2 2 3 2 2 2" xfId="12895" xr:uid="{00000000-0005-0000-0000-00001D290000}"/>
    <cellStyle name="Normal 17 2 2 3 2 2 2 2" xfId="27187" xr:uid="{00000000-0005-0000-0000-00001E290000}"/>
    <cellStyle name="Normal 17 2 2 3 2 2 2 2 2" xfId="55769" xr:uid="{00000000-0005-0000-0000-00001F290000}"/>
    <cellStyle name="Normal 17 2 2 3 2 2 2 3" xfId="41480" xr:uid="{00000000-0005-0000-0000-000020290000}"/>
    <cellStyle name="Normal 17 2 2 3 2 2 3" xfId="20043" xr:uid="{00000000-0005-0000-0000-000021290000}"/>
    <cellStyle name="Normal 17 2 2 3 2 2 3 2" xfId="48625" xr:uid="{00000000-0005-0000-0000-000022290000}"/>
    <cellStyle name="Normal 17 2 2 3 2 2 4" xfId="34336" xr:uid="{00000000-0005-0000-0000-000023290000}"/>
    <cellStyle name="Normal 17 2 2 3 2 3" xfId="9324" xr:uid="{00000000-0005-0000-0000-000024290000}"/>
    <cellStyle name="Normal 17 2 2 3 2 3 2" xfId="23616" xr:uid="{00000000-0005-0000-0000-000025290000}"/>
    <cellStyle name="Normal 17 2 2 3 2 3 2 2" xfId="52198" xr:uid="{00000000-0005-0000-0000-000026290000}"/>
    <cellStyle name="Normal 17 2 2 3 2 3 3" xfId="37909" xr:uid="{00000000-0005-0000-0000-000027290000}"/>
    <cellStyle name="Normal 17 2 2 3 2 4" xfId="16472" xr:uid="{00000000-0005-0000-0000-000028290000}"/>
    <cellStyle name="Normal 17 2 2 3 2 4 2" xfId="45054" xr:uid="{00000000-0005-0000-0000-000029290000}"/>
    <cellStyle name="Normal 17 2 2 3 2 5" xfId="30765" xr:uid="{00000000-0005-0000-0000-00002A290000}"/>
    <cellStyle name="Normal 17 2 2 3 3" xfId="4905" xr:uid="{00000000-0005-0000-0000-00002B290000}"/>
    <cellStyle name="Normal 17 2 2 3 3 2" xfId="12063" xr:uid="{00000000-0005-0000-0000-00002C290000}"/>
    <cellStyle name="Normal 17 2 2 3 3 2 2" xfId="26355" xr:uid="{00000000-0005-0000-0000-00002D290000}"/>
    <cellStyle name="Normal 17 2 2 3 3 2 2 2" xfId="54937" xr:uid="{00000000-0005-0000-0000-00002E290000}"/>
    <cellStyle name="Normal 17 2 2 3 3 2 3" xfId="40648" xr:uid="{00000000-0005-0000-0000-00002F290000}"/>
    <cellStyle name="Normal 17 2 2 3 3 3" xfId="19211" xr:uid="{00000000-0005-0000-0000-000030290000}"/>
    <cellStyle name="Normal 17 2 2 3 3 3 2" xfId="47793" xr:uid="{00000000-0005-0000-0000-000031290000}"/>
    <cellStyle name="Normal 17 2 2 3 3 4" xfId="33504" xr:uid="{00000000-0005-0000-0000-000032290000}"/>
    <cellStyle name="Normal 17 2 2 3 4" xfId="8492" xr:uid="{00000000-0005-0000-0000-000033290000}"/>
    <cellStyle name="Normal 17 2 2 3 4 2" xfId="22784" xr:uid="{00000000-0005-0000-0000-000034290000}"/>
    <cellStyle name="Normal 17 2 2 3 4 2 2" xfId="51366" xr:uid="{00000000-0005-0000-0000-000035290000}"/>
    <cellStyle name="Normal 17 2 2 3 4 3" xfId="37077" xr:uid="{00000000-0005-0000-0000-000036290000}"/>
    <cellStyle name="Normal 17 2 2 3 5" xfId="15640" xr:uid="{00000000-0005-0000-0000-000037290000}"/>
    <cellStyle name="Normal 17 2 2 3 5 2" xfId="44222" xr:uid="{00000000-0005-0000-0000-000038290000}"/>
    <cellStyle name="Normal 17 2 2 3 6" xfId="29933" xr:uid="{00000000-0005-0000-0000-000039290000}"/>
    <cellStyle name="Normal 17 2 2 4" xfId="2160" xr:uid="{00000000-0005-0000-0000-00003A290000}"/>
    <cellStyle name="Normal 17 2 2 4 2" xfId="5734" xr:uid="{00000000-0005-0000-0000-00003B290000}"/>
    <cellStyle name="Normal 17 2 2 4 2 2" xfId="12892" xr:uid="{00000000-0005-0000-0000-00003C290000}"/>
    <cellStyle name="Normal 17 2 2 4 2 2 2" xfId="27184" xr:uid="{00000000-0005-0000-0000-00003D290000}"/>
    <cellStyle name="Normal 17 2 2 4 2 2 2 2" xfId="55766" xr:uid="{00000000-0005-0000-0000-00003E290000}"/>
    <cellStyle name="Normal 17 2 2 4 2 2 3" xfId="41477" xr:uid="{00000000-0005-0000-0000-00003F290000}"/>
    <cellStyle name="Normal 17 2 2 4 2 3" xfId="20040" xr:uid="{00000000-0005-0000-0000-000040290000}"/>
    <cellStyle name="Normal 17 2 2 4 2 3 2" xfId="48622" xr:uid="{00000000-0005-0000-0000-000041290000}"/>
    <cellStyle name="Normal 17 2 2 4 2 4" xfId="34333" xr:uid="{00000000-0005-0000-0000-000042290000}"/>
    <cellStyle name="Normal 17 2 2 4 3" xfId="9321" xr:uid="{00000000-0005-0000-0000-000043290000}"/>
    <cellStyle name="Normal 17 2 2 4 3 2" xfId="23613" xr:uid="{00000000-0005-0000-0000-000044290000}"/>
    <cellStyle name="Normal 17 2 2 4 3 2 2" xfId="52195" xr:uid="{00000000-0005-0000-0000-000045290000}"/>
    <cellStyle name="Normal 17 2 2 4 3 3" xfId="37906" xr:uid="{00000000-0005-0000-0000-000046290000}"/>
    <cellStyle name="Normal 17 2 2 4 4" xfId="16469" xr:uid="{00000000-0005-0000-0000-000047290000}"/>
    <cellStyle name="Normal 17 2 2 4 4 2" xfId="45051" xr:uid="{00000000-0005-0000-0000-000048290000}"/>
    <cellStyle name="Normal 17 2 2 4 5" xfId="30762" xr:uid="{00000000-0005-0000-0000-000049290000}"/>
    <cellStyle name="Normal 17 2 2 5" xfId="4011" xr:uid="{00000000-0005-0000-0000-00004A290000}"/>
    <cellStyle name="Normal 17 2 2 5 2" xfId="11170" xr:uid="{00000000-0005-0000-0000-00004B290000}"/>
    <cellStyle name="Normal 17 2 2 5 2 2" xfId="25462" xr:uid="{00000000-0005-0000-0000-00004C290000}"/>
    <cellStyle name="Normal 17 2 2 5 2 2 2" xfId="54044" xr:uid="{00000000-0005-0000-0000-00004D290000}"/>
    <cellStyle name="Normal 17 2 2 5 2 3" xfId="39755" xr:uid="{00000000-0005-0000-0000-00004E290000}"/>
    <cellStyle name="Normal 17 2 2 5 3" xfId="18318" xr:uid="{00000000-0005-0000-0000-00004F290000}"/>
    <cellStyle name="Normal 17 2 2 5 3 2" xfId="46900" xr:uid="{00000000-0005-0000-0000-000050290000}"/>
    <cellStyle name="Normal 17 2 2 5 4" xfId="32611" xr:uid="{00000000-0005-0000-0000-000051290000}"/>
    <cellStyle name="Normal 17 2 2 6" xfId="7599" xr:uid="{00000000-0005-0000-0000-000052290000}"/>
    <cellStyle name="Normal 17 2 2 6 2" xfId="21891" xr:uid="{00000000-0005-0000-0000-000053290000}"/>
    <cellStyle name="Normal 17 2 2 6 2 2" xfId="50473" xr:uid="{00000000-0005-0000-0000-000054290000}"/>
    <cellStyle name="Normal 17 2 2 6 3" xfId="36184" xr:uid="{00000000-0005-0000-0000-000055290000}"/>
    <cellStyle name="Normal 17 2 2 7" xfId="14746" xr:uid="{00000000-0005-0000-0000-000056290000}"/>
    <cellStyle name="Normal 17 2 2 7 2" xfId="43329" xr:uid="{00000000-0005-0000-0000-000057290000}"/>
    <cellStyle name="Normal 17 2 2 8" xfId="29039" xr:uid="{00000000-0005-0000-0000-000058290000}"/>
    <cellStyle name="Normal 17 2 3" xfId="651" xr:uid="{00000000-0005-0000-0000-000059290000}"/>
    <cellStyle name="Normal 17 2 3 2" xfId="1548" xr:uid="{00000000-0005-0000-0000-00005A290000}"/>
    <cellStyle name="Normal 17 2 3 2 2" xfId="2165" xr:uid="{00000000-0005-0000-0000-00005B290000}"/>
    <cellStyle name="Normal 17 2 3 2 2 2" xfId="5739" xr:uid="{00000000-0005-0000-0000-00005C290000}"/>
    <cellStyle name="Normal 17 2 3 2 2 2 2" xfId="12897" xr:uid="{00000000-0005-0000-0000-00005D290000}"/>
    <cellStyle name="Normal 17 2 3 2 2 2 2 2" xfId="27189" xr:uid="{00000000-0005-0000-0000-00005E290000}"/>
    <cellStyle name="Normal 17 2 3 2 2 2 2 2 2" xfId="55771" xr:uid="{00000000-0005-0000-0000-00005F290000}"/>
    <cellStyle name="Normal 17 2 3 2 2 2 2 3" xfId="41482" xr:uid="{00000000-0005-0000-0000-000060290000}"/>
    <cellStyle name="Normal 17 2 3 2 2 2 3" xfId="20045" xr:uid="{00000000-0005-0000-0000-000061290000}"/>
    <cellStyle name="Normal 17 2 3 2 2 2 3 2" xfId="48627" xr:uid="{00000000-0005-0000-0000-000062290000}"/>
    <cellStyle name="Normal 17 2 3 2 2 2 4" xfId="34338" xr:uid="{00000000-0005-0000-0000-000063290000}"/>
    <cellStyle name="Normal 17 2 3 2 2 3" xfId="9326" xr:uid="{00000000-0005-0000-0000-000064290000}"/>
    <cellStyle name="Normal 17 2 3 2 2 3 2" xfId="23618" xr:uid="{00000000-0005-0000-0000-000065290000}"/>
    <cellStyle name="Normal 17 2 3 2 2 3 2 2" xfId="52200" xr:uid="{00000000-0005-0000-0000-000066290000}"/>
    <cellStyle name="Normal 17 2 3 2 2 3 3" xfId="37911" xr:uid="{00000000-0005-0000-0000-000067290000}"/>
    <cellStyle name="Normal 17 2 3 2 2 4" xfId="16474" xr:uid="{00000000-0005-0000-0000-000068290000}"/>
    <cellStyle name="Normal 17 2 3 2 2 4 2" xfId="45056" xr:uid="{00000000-0005-0000-0000-000069290000}"/>
    <cellStyle name="Normal 17 2 3 2 2 5" xfId="30767" xr:uid="{00000000-0005-0000-0000-00006A290000}"/>
    <cellStyle name="Normal 17 2 3 2 3" xfId="5128" xr:uid="{00000000-0005-0000-0000-00006B290000}"/>
    <cellStyle name="Normal 17 2 3 2 3 2" xfId="12286" xr:uid="{00000000-0005-0000-0000-00006C290000}"/>
    <cellStyle name="Normal 17 2 3 2 3 2 2" xfId="26578" xr:uid="{00000000-0005-0000-0000-00006D290000}"/>
    <cellStyle name="Normal 17 2 3 2 3 2 2 2" xfId="55160" xr:uid="{00000000-0005-0000-0000-00006E290000}"/>
    <cellStyle name="Normal 17 2 3 2 3 2 3" xfId="40871" xr:uid="{00000000-0005-0000-0000-00006F290000}"/>
    <cellStyle name="Normal 17 2 3 2 3 3" xfId="19434" xr:uid="{00000000-0005-0000-0000-000070290000}"/>
    <cellStyle name="Normal 17 2 3 2 3 3 2" xfId="48016" xr:uid="{00000000-0005-0000-0000-000071290000}"/>
    <cellStyle name="Normal 17 2 3 2 3 4" xfId="33727" xr:uid="{00000000-0005-0000-0000-000072290000}"/>
    <cellStyle name="Normal 17 2 3 2 4" xfId="8715" xr:uid="{00000000-0005-0000-0000-000073290000}"/>
    <cellStyle name="Normal 17 2 3 2 4 2" xfId="23007" xr:uid="{00000000-0005-0000-0000-000074290000}"/>
    <cellStyle name="Normal 17 2 3 2 4 2 2" xfId="51589" xr:uid="{00000000-0005-0000-0000-000075290000}"/>
    <cellStyle name="Normal 17 2 3 2 4 3" xfId="37300" xr:uid="{00000000-0005-0000-0000-000076290000}"/>
    <cellStyle name="Normal 17 2 3 2 5" xfId="15863" xr:uid="{00000000-0005-0000-0000-000077290000}"/>
    <cellStyle name="Normal 17 2 3 2 5 2" xfId="44445" xr:uid="{00000000-0005-0000-0000-000078290000}"/>
    <cellStyle name="Normal 17 2 3 2 6" xfId="30156" xr:uid="{00000000-0005-0000-0000-000079290000}"/>
    <cellStyle name="Normal 17 2 3 3" xfId="2164" xr:uid="{00000000-0005-0000-0000-00007A290000}"/>
    <cellStyle name="Normal 17 2 3 3 2" xfId="5738" xr:uid="{00000000-0005-0000-0000-00007B290000}"/>
    <cellStyle name="Normal 17 2 3 3 2 2" xfId="12896" xr:uid="{00000000-0005-0000-0000-00007C290000}"/>
    <cellStyle name="Normal 17 2 3 3 2 2 2" xfId="27188" xr:uid="{00000000-0005-0000-0000-00007D290000}"/>
    <cellStyle name="Normal 17 2 3 3 2 2 2 2" xfId="55770" xr:uid="{00000000-0005-0000-0000-00007E290000}"/>
    <cellStyle name="Normal 17 2 3 3 2 2 3" xfId="41481" xr:uid="{00000000-0005-0000-0000-00007F290000}"/>
    <cellStyle name="Normal 17 2 3 3 2 3" xfId="20044" xr:uid="{00000000-0005-0000-0000-000080290000}"/>
    <cellStyle name="Normal 17 2 3 3 2 3 2" xfId="48626" xr:uid="{00000000-0005-0000-0000-000081290000}"/>
    <cellStyle name="Normal 17 2 3 3 2 4" xfId="34337" xr:uid="{00000000-0005-0000-0000-000082290000}"/>
    <cellStyle name="Normal 17 2 3 3 3" xfId="9325" xr:uid="{00000000-0005-0000-0000-000083290000}"/>
    <cellStyle name="Normal 17 2 3 3 3 2" xfId="23617" xr:uid="{00000000-0005-0000-0000-000084290000}"/>
    <cellStyle name="Normal 17 2 3 3 3 2 2" xfId="52199" xr:uid="{00000000-0005-0000-0000-000085290000}"/>
    <cellStyle name="Normal 17 2 3 3 3 3" xfId="37910" xr:uid="{00000000-0005-0000-0000-000086290000}"/>
    <cellStyle name="Normal 17 2 3 3 4" xfId="16473" xr:uid="{00000000-0005-0000-0000-000087290000}"/>
    <cellStyle name="Normal 17 2 3 3 4 2" xfId="45055" xr:uid="{00000000-0005-0000-0000-000088290000}"/>
    <cellStyle name="Normal 17 2 3 3 5" xfId="30766" xr:uid="{00000000-0005-0000-0000-000089290000}"/>
    <cellStyle name="Normal 17 2 3 4" xfId="4235" xr:uid="{00000000-0005-0000-0000-00008A290000}"/>
    <cellStyle name="Normal 17 2 3 4 2" xfId="11393" xr:uid="{00000000-0005-0000-0000-00008B290000}"/>
    <cellStyle name="Normal 17 2 3 4 2 2" xfId="25685" xr:uid="{00000000-0005-0000-0000-00008C290000}"/>
    <cellStyle name="Normal 17 2 3 4 2 2 2" xfId="54267" xr:uid="{00000000-0005-0000-0000-00008D290000}"/>
    <cellStyle name="Normal 17 2 3 4 2 3" xfId="39978" xr:uid="{00000000-0005-0000-0000-00008E290000}"/>
    <cellStyle name="Normal 17 2 3 4 3" xfId="18541" xr:uid="{00000000-0005-0000-0000-00008F290000}"/>
    <cellStyle name="Normal 17 2 3 4 3 2" xfId="47123" xr:uid="{00000000-0005-0000-0000-000090290000}"/>
    <cellStyle name="Normal 17 2 3 4 4" xfId="32834" xr:uid="{00000000-0005-0000-0000-000091290000}"/>
    <cellStyle name="Normal 17 2 3 5" xfId="7822" xr:uid="{00000000-0005-0000-0000-000092290000}"/>
    <cellStyle name="Normal 17 2 3 5 2" xfId="22114" xr:uid="{00000000-0005-0000-0000-000093290000}"/>
    <cellStyle name="Normal 17 2 3 5 2 2" xfId="50696" xr:uid="{00000000-0005-0000-0000-000094290000}"/>
    <cellStyle name="Normal 17 2 3 5 3" xfId="36407" xr:uid="{00000000-0005-0000-0000-000095290000}"/>
    <cellStyle name="Normal 17 2 3 6" xfId="14970" xr:uid="{00000000-0005-0000-0000-000096290000}"/>
    <cellStyle name="Normal 17 2 3 6 2" xfId="43552" xr:uid="{00000000-0005-0000-0000-000097290000}"/>
    <cellStyle name="Normal 17 2 3 7" xfId="29263" xr:uid="{00000000-0005-0000-0000-000098290000}"/>
    <cellStyle name="Normal 17 2 4" xfId="1101" xr:uid="{00000000-0005-0000-0000-000099290000}"/>
    <cellStyle name="Normal 17 2 4 2" xfId="2166" xr:uid="{00000000-0005-0000-0000-00009A290000}"/>
    <cellStyle name="Normal 17 2 4 2 2" xfId="5740" xr:uid="{00000000-0005-0000-0000-00009B290000}"/>
    <cellStyle name="Normal 17 2 4 2 2 2" xfId="12898" xr:uid="{00000000-0005-0000-0000-00009C290000}"/>
    <cellStyle name="Normal 17 2 4 2 2 2 2" xfId="27190" xr:uid="{00000000-0005-0000-0000-00009D290000}"/>
    <cellStyle name="Normal 17 2 4 2 2 2 2 2" xfId="55772" xr:uid="{00000000-0005-0000-0000-00009E290000}"/>
    <cellStyle name="Normal 17 2 4 2 2 2 3" xfId="41483" xr:uid="{00000000-0005-0000-0000-00009F290000}"/>
    <cellStyle name="Normal 17 2 4 2 2 3" xfId="20046" xr:uid="{00000000-0005-0000-0000-0000A0290000}"/>
    <cellStyle name="Normal 17 2 4 2 2 3 2" xfId="48628" xr:uid="{00000000-0005-0000-0000-0000A1290000}"/>
    <cellStyle name="Normal 17 2 4 2 2 4" xfId="34339" xr:uid="{00000000-0005-0000-0000-0000A2290000}"/>
    <cellStyle name="Normal 17 2 4 2 3" xfId="9327" xr:uid="{00000000-0005-0000-0000-0000A3290000}"/>
    <cellStyle name="Normal 17 2 4 2 3 2" xfId="23619" xr:uid="{00000000-0005-0000-0000-0000A4290000}"/>
    <cellStyle name="Normal 17 2 4 2 3 2 2" xfId="52201" xr:uid="{00000000-0005-0000-0000-0000A5290000}"/>
    <cellStyle name="Normal 17 2 4 2 3 3" xfId="37912" xr:uid="{00000000-0005-0000-0000-0000A6290000}"/>
    <cellStyle name="Normal 17 2 4 2 4" xfId="16475" xr:uid="{00000000-0005-0000-0000-0000A7290000}"/>
    <cellStyle name="Normal 17 2 4 2 4 2" xfId="45057" xr:uid="{00000000-0005-0000-0000-0000A8290000}"/>
    <cellStyle name="Normal 17 2 4 2 5" xfId="30768" xr:uid="{00000000-0005-0000-0000-0000A9290000}"/>
    <cellStyle name="Normal 17 2 4 3" xfId="4682" xr:uid="{00000000-0005-0000-0000-0000AA290000}"/>
    <cellStyle name="Normal 17 2 4 3 2" xfId="11840" xr:uid="{00000000-0005-0000-0000-0000AB290000}"/>
    <cellStyle name="Normal 17 2 4 3 2 2" xfId="26132" xr:uid="{00000000-0005-0000-0000-0000AC290000}"/>
    <cellStyle name="Normal 17 2 4 3 2 2 2" xfId="54714" xr:uid="{00000000-0005-0000-0000-0000AD290000}"/>
    <cellStyle name="Normal 17 2 4 3 2 3" xfId="40425" xr:uid="{00000000-0005-0000-0000-0000AE290000}"/>
    <cellStyle name="Normal 17 2 4 3 3" xfId="18988" xr:uid="{00000000-0005-0000-0000-0000AF290000}"/>
    <cellStyle name="Normal 17 2 4 3 3 2" xfId="47570" xr:uid="{00000000-0005-0000-0000-0000B0290000}"/>
    <cellStyle name="Normal 17 2 4 3 4" xfId="33281" xr:uid="{00000000-0005-0000-0000-0000B1290000}"/>
    <cellStyle name="Normal 17 2 4 4" xfId="8269" xr:uid="{00000000-0005-0000-0000-0000B2290000}"/>
    <cellStyle name="Normal 17 2 4 4 2" xfId="22561" xr:uid="{00000000-0005-0000-0000-0000B3290000}"/>
    <cellStyle name="Normal 17 2 4 4 2 2" xfId="51143" xr:uid="{00000000-0005-0000-0000-0000B4290000}"/>
    <cellStyle name="Normal 17 2 4 4 3" xfId="36854" xr:uid="{00000000-0005-0000-0000-0000B5290000}"/>
    <cellStyle name="Normal 17 2 4 5" xfId="15417" xr:uid="{00000000-0005-0000-0000-0000B6290000}"/>
    <cellStyle name="Normal 17 2 4 5 2" xfId="43999" xr:uid="{00000000-0005-0000-0000-0000B7290000}"/>
    <cellStyle name="Normal 17 2 4 6" xfId="29710" xr:uid="{00000000-0005-0000-0000-0000B8290000}"/>
    <cellStyle name="Normal 17 2 5" xfId="2159" xr:uid="{00000000-0005-0000-0000-0000B9290000}"/>
    <cellStyle name="Normal 17 2 5 2" xfId="5733" xr:uid="{00000000-0005-0000-0000-0000BA290000}"/>
    <cellStyle name="Normal 17 2 5 2 2" xfId="12891" xr:uid="{00000000-0005-0000-0000-0000BB290000}"/>
    <cellStyle name="Normal 17 2 5 2 2 2" xfId="27183" xr:uid="{00000000-0005-0000-0000-0000BC290000}"/>
    <cellStyle name="Normal 17 2 5 2 2 2 2" xfId="55765" xr:uid="{00000000-0005-0000-0000-0000BD290000}"/>
    <cellStyle name="Normal 17 2 5 2 2 3" xfId="41476" xr:uid="{00000000-0005-0000-0000-0000BE290000}"/>
    <cellStyle name="Normal 17 2 5 2 3" xfId="20039" xr:uid="{00000000-0005-0000-0000-0000BF290000}"/>
    <cellStyle name="Normal 17 2 5 2 3 2" xfId="48621" xr:uid="{00000000-0005-0000-0000-0000C0290000}"/>
    <cellStyle name="Normal 17 2 5 2 4" xfId="34332" xr:uid="{00000000-0005-0000-0000-0000C1290000}"/>
    <cellStyle name="Normal 17 2 5 3" xfId="9320" xr:uid="{00000000-0005-0000-0000-0000C2290000}"/>
    <cellStyle name="Normal 17 2 5 3 2" xfId="23612" xr:uid="{00000000-0005-0000-0000-0000C3290000}"/>
    <cellStyle name="Normal 17 2 5 3 2 2" xfId="52194" xr:uid="{00000000-0005-0000-0000-0000C4290000}"/>
    <cellStyle name="Normal 17 2 5 3 3" xfId="37905" xr:uid="{00000000-0005-0000-0000-0000C5290000}"/>
    <cellStyle name="Normal 17 2 5 4" xfId="16468" xr:uid="{00000000-0005-0000-0000-0000C6290000}"/>
    <cellStyle name="Normal 17 2 5 4 2" xfId="45050" xr:uid="{00000000-0005-0000-0000-0000C7290000}"/>
    <cellStyle name="Normal 17 2 5 5" xfId="30761" xr:uid="{00000000-0005-0000-0000-0000C8290000}"/>
    <cellStyle name="Normal 17 2 6" xfId="3788" xr:uid="{00000000-0005-0000-0000-0000C9290000}"/>
    <cellStyle name="Normal 17 2 6 2" xfId="10947" xr:uid="{00000000-0005-0000-0000-0000CA290000}"/>
    <cellStyle name="Normal 17 2 6 2 2" xfId="25239" xr:uid="{00000000-0005-0000-0000-0000CB290000}"/>
    <cellStyle name="Normal 17 2 6 2 2 2" xfId="53821" xr:uid="{00000000-0005-0000-0000-0000CC290000}"/>
    <cellStyle name="Normal 17 2 6 2 3" xfId="39532" xr:uid="{00000000-0005-0000-0000-0000CD290000}"/>
    <cellStyle name="Normal 17 2 6 3" xfId="18095" xr:uid="{00000000-0005-0000-0000-0000CE290000}"/>
    <cellStyle name="Normal 17 2 6 3 2" xfId="46677" xr:uid="{00000000-0005-0000-0000-0000CF290000}"/>
    <cellStyle name="Normal 17 2 6 4" xfId="32388" xr:uid="{00000000-0005-0000-0000-0000D0290000}"/>
    <cellStyle name="Normal 17 2 7" xfId="7376" xr:uid="{00000000-0005-0000-0000-0000D1290000}"/>
    <cellStyle name="Normal 17 2 7 2" xfId="21668" xr:uid="{00000000-0005-0000-0000-0000D2290000}"/>
    <cellStyle name="Normal 17 2 7 2 2" xfId="50250" xr:uid="{00000000-0005-0000-0000-0000D3290000}"/>
    <cellStyle name="Normal 17 2 7 3" xfId="35961" xr:uid="{00000000-0005-0000-0000-0000D4290000}"/>
    <cellStyle name="Normal 17 2 8" xfId="14523" xr:uid="{00000000-0005-0000-0000-0000D5290000}"/>
    <cellStyle name="Normal 17 2 8 2" xfId="43106" xr:uid="{00000000-0005-0000-0000-0000D6290000}"/>
    <cellStyle name="Normal 17 2 9" xfId="28816" xr:uid="{00000000-0005-0000-0000-0000D7290000}"/>
    <cellStyle name="Normal 17 3" xfId="310" xr:uid="{00000000-0005-0000-0000-0000D8290000}"/>
    <cellStyle name="Normal 17 3 2" xfId="762" xr:uid="{00000000-0005-0000-0000-0000D9290000}"/>
    <cellStyle name="Normal 17 3 2 2" xfId="1659" xr:uid="{00000000-0005-0000-0000-0000DA290000}"/>
    <cellStyle name="Normal 17 3 2 2 2" xfId="2169" xr:uid="{00000000-0005-0000-0000-0000DB290000}"/>
    <cellStyle name="Normal 17 3 2 2 2 2" xfId="5743" xr:uid="{00000000-0005-0000-0000-0000DC290000}"/>
    <cellStyle name="Normal 17 3 2 2 2 2 2" xfId="12901" xr:uid="{00000000-0005-0000-0000-0000DD290000}"/>
    <cellStyle name="Normal 17 3 2 2 2 2 2 2" xfId="27193" xr:uid="{00000000-0005-0000-0000-0000DE290000}"/>
    <cellStyle name="Normal 17 3 2 2 2 2 2 2 2" xfId="55775" xr:uid="{00000000-0005-0000-0000-0000DF290000}"/>
    <cellStyle name="Normal 17 3 2 2 2 2 2 3" xfId="41486" xr:uid="{00000000-0005-0000-0000-0000E0290000}"/>
    <cellStyle name="Normal 17 3 2 2 2 2 3" xfId="20049" xr:uid="{00000000-0005-0000-0000-0000E1290000}"/>
    <cellStyle name="Normal 17 3 2 2 2 2 3 2" xfId="48631" xr:uid="{00000000-0005-0000-0000-0000E2290000}"/>
    <cellStyle name="Normal 17 3 2 2 2 2 4" xfId="34342" xr:uid="{00000000-0005-0000-0000-0000E3290000}"/>
    <cellStyle name="Normal 17 3 2 2 2 3" xfId="9330" xr:uid="{00000000-0005-0000-0000-0000E4290000}"/>
    <cellStyle name="Normal 17 3 2 2 2 3 2" xfId="23622" xr:uid="{00000000-0005-0000-0000-0000E5290000}"/>
    <cellStyle name="Normal 17 3 2 2 2 3 2 2" xfId="52204" xr:uid="{00000000-0005-0000-0000-0000E6290000}"/>
    <cellStyle name="Normal 17 3 2 2 2 3 3" xfId="37915" xr:uid="{00000000-0005-0000-0000-0000E7290000}"/>
    <cellStyle name="Normal 17 3 2 2 2 4" xfId="16478" xr:uid="{00000000-0005-0000-0000-0000E8290000}"/>
    <cellStyle name="Normal 17 3 2 2 2 4 2" xfId="45060" xr:uid="{00000000-0005-0000-0000-0000E9290000}"/>
    <cellStyle name="Normal 17 3 2 2 2 5" xfId="30771" xr:uid="{00000000-0005-0000-0000-0000EA290000}"/>
    <cellStyle name="Normal 17 3 2 2 3" xfId="5239" xr:uid="{00000000-0005-0000-0000-0000EB290000}"/>
    <cellStyle name="Normal 17 3 2 2 3 2" xfId="12397" xr:uid="{00000000-0005-0000-0000-0000EC290000}"/>
    <cellStyle name="Normal 17 3 2 2 3 2 2" xfId="26689" xr:uid="{00000000-0005-0000-0000-0000ED290000}"/>
    <cellStyle name="Normal 17 3 2 2 3 2 2 2" xfId="55271" xr:uid="{00000000-0005-0000-0000-0000EE290000}"/>
    <cellStyle name="Normal 17 3 2 2 3 2 3" xfId="40982" xr:uid="{00000000-0005-0000-0000-0000EF290000}"/>
    <cellStyle name="Normal 17 3 2 2 3 3" xfId="19545" xr:uid="{00000000-0005-0000-0000-0000F0290000}"/>
    <cellStyle name="Normal 17 3 2 2 3 3 2" xfId="48127" xr:uid="{00000000-0005-0000-0000-0000F1290000}"/>
    <cellStyle name="Normal 17 3 2 2 3 4" xfId="33838" xr:uid="{00000000-0005-0000-0000-0000F2290000}"/>
    <cellStyle name="Normal 17 3 2 2 4" xfId="8826" xr:uid="{00000000-0005-0000-0000-0000F3290000}"/>
    <cellStyle name="Normal 17 3 2 2 4 2" xfId="23118" xr:uid="{00000000-0005-0000-0000-0000F4290000}"/>
    <cellStyle name="Normal 17 3 2 2 4 2 2" xfId="51700" xr:uid="{00000000-0005-0000-0000-0000F5290000}"/>
    <cellStyle name="Normal 17 3 2 2 4 3" xfId="37411" xr:uid="{00000000-0005-0000-0000-0000F6290000}"/>
    <cellStyle name="Normal 17 3 2 2 5" xfId="15974" xr:uid="{00000000-0005-0000-0000-0000F7290000}"/>
    <cellStyle name="Normal 17 3 2 2 5 2" xfId="44556" xr:uid="{00000000-0005-0000-0000-0000F8290000}"/>
    <cellStyle name="Normal 17 3 2 2 6" xfId="30267" xr:uid="{00000000-0005-0000-0000-0000F9290000}"/>
    <cellStyle name="Normal 17 3 2 3" xfId="2168" xr:uid="{00000000-0005-0000-0000-0000FA290000}"/>
    <cellStyle name="Normal 17 3 2 3 2" xfId="5742" xr:uid="{00000000-0005-0000-0000-0000FB290000}"/>
    <cellStyle name="Normal 17 3 2 3 2 2" xfId="12900" xr:uid="{00000000-0005-0000-0000-0000FC290000}"/>
    <cellStyle name="Normal 17 3 2 3 2 2 2" xfId="27192" xr:uid="{00000000-0005-0000-0000-0000FD290000}"/>
    <cellStyle name="Normal 17 3 2 3 2 2 2 2" xfId="55774" xr:uid="{00000000-0005-0000-0000-0000FE290000}"/>
    <cellStyle name="Normal 17 3 2 3 2 2 3" xfId="41485" xr:uid="{00000000-0005-0000-0000-0000FF290000}"/>
    <cellStyle name="Normal 17 3 2 3 2 3" xfId="20048" xr:uid="{00000000-0005-0000-0000-0000002A0000}"/>
    <cellStyle name="Normal 17 3 2 3 2 3 2" xfId="48630" xr:uid="{00000000-0005-0000-0000-0000012A0000}"/>
    <cellStyle name="Normal 17 3 2 3 2 4" xfId="34341" xr:uid="{00000000-0005-0000-0000-0000022A0000}"/>
    <cellStyle name="Normal 17 3 2 3 3" xfId="9329" xr:uid="{00000000-0005-0000-0000-0000032A0000}"/>
    <cellStyle name="Normal 17 3 2 3 3 2" xfId="23621" xr:uid="{00000000-0005-0000-0000-0000042A0000}"/>
    <cellStyle name="Normal 17 3 2 3 3 2 2" xfId="52203" xr:uid="{00000000-0005-0000-0000-0000052A0000}"/>
    <cellStyle name="Normal 17 3 2 3 3 3" xfId="37914" xr:uid="{00000000-0005-0000-0000-0000062A0000}"/>
    <cellStyle name="Normal 17 3 2 3 4" xfId="16477" xr:uid="{00000000-0005-0000-0000-0000072A0000}"/>
    <cellStyle name="Normal 17 3 2 3 4 2" xfId="45059" xr:uid="{00000000-0005-0000-0000-0000082A0000}"/>
    <cellStyle name="Normal 17 3 2 3 5" xfId="30770" xr:uid="{00000000-0005-0000-0000-0000092A0000}"/>
    <cellStyle name="Normal 17 3 2 4" xfId="4346" xr:uid="{00000000-0005-0000-0000-00000A2A0000}"/>
    <cellStyle name="Normal 17 3 2 4 2" xfId="11504" xr:uid="{00000000-0005-0000-0000-00000B2A0000}"/>
    <cellStyle name="Normal 17 3 2 4 2 2" xfId="25796" xr:uid="{00000000-0005-0000-0000-00000C2A0000}"/>
    <cellStyle name="Normal 17 3 2 4 2 2 2" xfId="54378" xr:uid="{00000000-0005-0000-0000-00000D2A0000}"/>
    <cellStyle name="Normal 17 3 2 4 2 3" xfId="40089" xr:uid="{00000000-0005-0000-0000-00000E2A0000}"/>
    <cellStyle name="Normal 17 3 2 4 3" xfId="18652" xr:uid="{00000000-0005-0000-0000-00000F2A0000}"/>
    <cellStyle name="Normal 17 3 2 4 3 2" xfId="47234" xr:uid="{00000000-0005-0000-0000-0000102A0000}"/>
    <cellStyle name="Normal 17 3 2 4 4" xfId="32945" xr:uid="{00000000-0005-0000-0000-0000112A0000}"/>
    <cellStyle name="Normal 17 3 2 5" xfId="7933" xr:uid="{00000000-0005-0000-0000-0000122A0000}"/>
    <cellStyle name="Normal 17 3 2 5 2" xfId="22225" xr:uid="{00000000-0005-0000-0000-0000132A0000}"/>
    <cellStyle name="Normal 17 3 2 5 2 2" xfId="50807" xr:uid="{00000000-0005-0000-0000-0000142A0000}"/>
    <cellStyle name="Normal 17 3 2 5 3" xfId="36518" xr:uid="{00000000-0005-0000-0000-0000152A0000}"/>
    <cellStyle name="Normal 17 3 2 6" xfId="15081" xr:uid="{00000000-0005-0000-0000-0000162A0000}"/>
    <cellStyle name="Normal 17 3 2 6 2" xfId="43663" xr:uid="{00000000-0005-0000-0000-0000172A0000}"/>
    <cellStyle name="Normal 17 3 2 7" xfId="29374" xr:uid="{00000000-0005-0000-0000-0000182A0000}"/>
    <cellStyle name="Normal 17 3 3" xfId="1212" xr:uid="{00000000-0005-0000-0000-0000192A0000}"/>
    <cellStyle name="Normal 17 3 3 2" xfId="2170" xr:uid="{00000000-0005-0000-0000-00001A2A0000}"/>
    <cellStyle name="Normal 17 3 3 2 2" xfId="5744" xr:uid="{00000000-0005-0000-0000-00001B2A0000}"/>
    <cellStyle name="Normal 17 3 3 2 2 2" xfId="12902" xr:uid="{00000000-0005-0000-0000-00001C2A0000}"/>
    <cellStyle name="Normal 17 3 3 2 2 2 2" xfId="27194" xr:uid="{00000000-0005-0000-0000-00001D2A0000}"/>
    <cellStyle name="Normal 17 3 3 2 2 2 2 2" xfId="55776" xr:uid="{00000000-0005-0000-0000-00001E2A0000}"/>
    <cellStyle name="Normal 17 3 3 2 2 2 3" xfId="41487" xr:uid="{00000000-0005-0000-0000-00001F2A0000}"/>
    <cellStyle name="Normal 17 3 3 2 2 3" xfId="20050" xr:uid="{00000000-0005-0000-0000-0000202A0000}"/>
    <cellStyle name="Normal 17 3 3 2 2 3 2" xfId="48632" xr:uid="{00000000-0005-0000-0000-0000212A0000}"/>
    <cellStyle name="Normal 17 3 3 2 2 4" xfId="34343" xr:uid="{00000000-0005-0000-0000-0000222A0000}"/>
    <cellStyle name="Normal 17 3 3 2 3" xfId="9331" xr:uid="{00000000-0005-0000-0000-0000232A0000}"/>
    <cellStyle name="Normal 17 3 3 2 3 2" xfId="23623" xr:uid="{00000000-0005-0000-0000-0000242A0000}"/>
    <cellStyle name="Normal 17 3 3 2 3 2 2" xfId="52205" xr:uid="{00000000-0005-0000-0000-0000252A0000}"/>
    <cellStyle name="Normal 17 3 3 2 3 3" xfId="37916" xr:uid="{00000000-0005-0000-0000-0000262A0000}"/>
    <cellStyle name="Normal 17 3 3 2 4" xfId="16479" xr:uid="{00000000-0005-0000-0000-0000272A0000}"/>
    <cellStyle name="Normal 17 3 3 2 4 2" xfId="45061" xr:uid="{00000000-0005-0000-0000-0000282A0000}"/>
    <cellStyle name="Normal 17 3 3 2 5" xfId="30772" xr:uid="{00000000-0005-0000-0000-0000292A0000}"/>
    <cellStyle name="Normal 17 3 3 3" xfId="4793" xr:uid="{00000000-0005-0000-0000-00002A2A0000}"/>
    <cellStyle name="Normal 17 3 3 3 2" xfId="11951" xr:uid="{00000000-0005-0000-0000-00002B2A0000}"/>
    <cellStyle name="Normal 17 3 3 3 2 2" xfId="26243" xr:uid="{00000000-0005-0000-0000-00002C2A0000}"/>
    <cellStyle name="Normal 17 3 3 3 2 2 2" xfId="54825" xr:uid="{00000000-0005-0000-0000-00002D2A0000}"/>
    <cellStyle name="Normal 17 3 3 3 2 3" xfId="40536" xr:uid="{00000000-0005-0000-0000-00002E2A0000}"/>
    <cellStyle name="Normal 17 3 3 3 3" xfId="19099" xr:uid="{00000000-0005-0000-0000-00002F2A0000}"/>
    <cellStyle name="Normal 17 3 3 3 3 2" xfId="47681" xr:uid="{00000000-0005-0000-0000-0000302A0000}"/>
    <cellStyle name="Normal 17 3 3 3 4" xfId="33392" xr:uid="{00000000-0005-0000-0000-0000312A0000}"/>
    <cellStyle name="Normal 17 3 3 4" xfId="8380" xr:uid="{00000000-0005-0000-0000-0000322A0000}"/>
    <cellStyle name="Normal 17 3 3 4 2" xfId="22672" xr:uid="{00000000-0005-0000-0000-0000332A0000}"/>
    <cellStyle name="Normal 17 3 3 4 2 2" xfId="51254" xr:uid="{00000000-0005-0000-0000-0000342A0000}"/>
    <cellStyle name="Normal 17 3 3 4 3" xfId="36965" xr:uid="{00000000-0005-0000-0000-0000352A0000}"/>
    <cellStyle name="Normal 17 3 3 5" xfId="15528" xr:uid="{00000000-0005-0000-0000-0000362A0000}"/>
    <cellStyle name="Normal 17 3 3 5 2" xfId="44110" xr:uid="{00000000-0005-0000-0000-0000372A0000}"/>
    <cellStyle name="Normal 17 3 3 6" xfId="29821" xr:uid="{00000000-0005-0000-0000-0000382A0000}"/>
    <cellStyle name="Normal 17 3 4" xfId="2167" xr:uid="{00000000-0005-0000-0000-0000392A0000}"/>
    <cellStyle name="Normal 17 3 4 2" xfId="5741" xr:uid="{00000000-0005-0000-0000-00003A2A0000}"/>
    <cellStyle name="Normal 17 3 4 2 2" xfId="12899" xr:uid="{00000000-0005-0000-0000-00003B2A0000}"/>
    <cellStyle name="Normal 17 3 4 2 2 2" xfId="27191" xr:uid="{00000000-0005-0000-0000-00003C2A0000}"/>
    <cellStyle name="Normal 17 3 4 2 2 2 2" xfId="55773" xr:uid="{00000000-0005-0000-0000-00003D2A0000}"/>
    <cellStyle name="Normal 17 3 4 2 2 3" xfId="41484" xr:uid="{00000000-0005-0000-0000-00003E2A0000}"/>
    <cellStyle name="Normal 17 3 4 2 3" xfId="20047" xr:uid="{00000000-0005-0000-0000-00003F2A0000}"/>
    <cellStyle name="Normal 17 3 4 2 3 2" xfId="48629" xr:uid="{00000000-0005-0000-0000-0000402A0000}"/>
    <cellStyle name="Normal 17 3 4 2 4" xfId="34340" xr:uid="{00000000-0005-0000-0000-0000412A0000}"/>
    <cellStyle name="Normal 17 3 4 3" xfId="9328" xr:uid="{00000000-0005-0000-0000-0000422A0000}"/>
    <cellStyle name="Normal 17 3 4 3 2" xfId="23620" xr:uid="{00000000-0005-0000-0000-0000432A0000}"/>
    <cellStyle name="Normal 17 3 4 3 2 2" xfId="52202" xr:uid="{00000000-0005-0000-0000-0000442A0000}"/>
    <cellStyle name="Normal 17 3 4 3 3" xfId="37913" xr:uid="{00000000-0005-0000-0000-0000452A0000}"/>
    <cellStyle name="Normal 17 3 4 4" xfId="16476" xr:uid="{00000000-0005-0000-0000-0000462A0000}"/>
    <cellStyle name="Normal 17 3 4 4 2" xfId="45058" xr:uid="{00000000-0005-0000-0000-0000472A0000}"/>
    <cellStyle name="Normal 17 3 4 5" xfId="30769" xr:uid="{00000000-0005-0000-0000-0000482A0000}"/>
    <cellStyle name="Normal 17 3 5" xfId="3899" xr:uid="{00000000-0005-0000-0000-0000492A0000}"/>
    <cellStyle name="Normal 17 3 5 2" xfId="11058" xr:uid="{00000000-0005-0000-0000-00004A2A0000}"/>
    <cellStyle name="Normal 17 3 5 2 2" xfId="25350" xr:uid="{00000000-0005-0000-0000-00004B2A0000}"/>
    <cellStyle name="Normal 17 3 5 2 2 2" xfId="53932" xr:uid="{00000000-0005-0000-0000-00004C2A0000}"/>
    <cellStyle name="Normal 17 3 5 2 3" xfId="39643" xr:uid="{00000000-0005-0000-0000-00004D2A0000}"/>
    <cellStyle name="Normal 17 3 5 3" xfId="18206" xr:uid="{00000000-0005-0000-0000-00004E2A0000}"/>
    <cellStyle name="Normal 17 3 5 3 2" xfId="46788" xr:uid="{00000000-0005-0000-0000-00004F2A0000}"/>
    <cellStyle name="Normal 17 3 5 4" xfId="32499" xr:uid="{00000000-0005-0000-0000-0000502A0000}"/>
    <cellStyle name="Normal 17 3 6" xfId="7487" xr:uid="{00000000-0005-0000-0000-0000512A0000}"/>
    <cellStyle name="Normal 17 3 6 2" xfId="21779" xr:uid="{00000000-0005-0000-0000-0000522A0000}"/>
    <cellStyle name="Normal 17 3 6 2 2" xfId="50361" xr:uid="{00000000-0005-0000-0000-0000532A0000}"/>
    <cellStyle name="Normal 17 3 6 3" xfId="36072" xr:uid="{00000000-0005-0000-0000-0000542A0000}"/>
    <cellStyle name="Normal 17 3 7" xfId="14634" xr:uid="{00000000-0005-0000-0000-0000552A0000}"/>
    <cellStyle name="Normal 17 3 7 2" xfId="43217" xr:uid="{00000000-0005-0000-0000-0000562A0000}"/>
    <cellStyle name="Normal 17 3 8" xfId="28927" xr:uid="{00000000-0005-0000-0000-0000572A0000}"/>
    <cellStyle name="Normal 17 4" xfId="539" xr:uid="{00000000-0005-0000-0000-0000582A0000}"/>
    <cellStyle name="Normal 17 4 2" xfId="1436" xr:uid="{00000000-0005-0000-0000-0000592A0000}"/>
    <cellStyle name="Normal 17 4 2 2" xfId="2172" xr:uid="{00000000-0005-0000-0000-00005A2A0000}"/>
    <cellStyle name="Normal 17 4 2 2 2" xfId="5746" xr:uid="{00000000-0005-0000-0000-00005B2A0000}"/>
    <cellStyle name="Normal 17 4 2 2 2 2" xfId="12904" xr:uid="{00000000-0005-0000-0000-00005C2A0000}"/>
    <cellStyle name="Normal 17 4 2 2 2 2 2" xfId="27196" xr:uid="{00000000-0005-0000-0000-00005D2A0000}"/>
    <cellStyle name="Normal 17 4 2 2 2 2 2 2" xfId="55778" xr:uid="{00000000-0005-0000-0000-00005E2A0000}"/>
    <cellStyle name="Normal 17 4 2 2 2 2 3" xfId="41489" xr:uid="{00000000-0005-0000-0000-00005F2A0000}"/>
    <cellStyle name="Normal 17 4 2 2 2 3" xfId="20052" xr:uid="{00000000-0005-0000-0000-0000602A0000}"/>
    <cellStyle name="Normal 17 4 2 2 2 3 2" xfId="48634" xr:uid="{00000000-0005-0000-0000-0000612A0000}"/>
    <cellStyle name="Normal 17 4 2 2 2 4" xfId="34345" xr:uid="{00000000-0005-0000-0000-0000622A0000}"/>
    <cellStyle name="Normal 17 4 2 2 3" xfId="9333" xr:uid="{00000000-0005-0000-0000-0000632A0000}"/>
    <cellStyle name="Normal 17 4 2 2 3 2" xfId="23625" xr:uid="{00000000-0005-0000-0000-0000642A0000}"/>
    <cellStyle name="Normal 17 4 2 2 3 2 2" xfId="52207" xr:uid="{00000000-0005-0000-0000-0000652A0000}"/>
    <cellStyle name="Normal 17 4 2 2 3 3" xfId="37918" xr:uid="{00000000-0005-0000-0000-0000662A0000}"/>
    <cellStyle name="Normal 17 4 2 2 4" xfId="16481" xr:uid="{00000000-0005-0000-0000-0000672A0000}"/>
    <cellStyle name="Normal 17 4 2 2 4 2" xfId="45063" xr:uid="{00000000-0005-0000-0000-0000682A0000}"/>
    <cellStyle name="Normal 17 4 2 2 5" xfId="30774" xr:uid="{00000000-0005-0000-0000-0000692A0000}"/>
    <cellStyle name="Normal 17 4 2 3" xfId="5016" xr:uid="{00000000-0005-0000-0000-00006A2A0000}"/>
    <cellStyle name="Normal 17 4 2 3 2" xfId="12174" xr:uid="{00000000-0005-0000-0000-00006B2A0000}"/>
    <cellStyle name="Normal 17 4 2 3 2 2" xfId="26466" xr:uid="{00000000-0005-0000-0000-00006C2A0000}"/>
    <cellStyle name="Normal 17 4 2 3 2 2 2" xfId="55048" xr:uid="{00000000-0005-0000-0000-00006D2A0000}"/>
    <cellStyle name="Normal 17 4 2 3 2 3" xfId="40759" xr:uid="{00000000-0005-0000-0000-00006E2A0000}"/>
    <cellStyle name="Normal 17 4 2 3 3" xfId="19322" xr:uid="{00000000-0005-0000-0000-00006F2A0000}"/>
    <cellStyle name="Normal 17 4 2 3 3 2" xfId="47904" xr:uid="{00000000-0005-0000-0000-0000702A0000}"/>
    <cellStyle name="Normal 17 4 2 3 4" xfId="33615" xr:uid="{00000000-0005-0000-0000-0000712A0000}"/>
    <cellStyle name="Normal 17 4 2 4" xfId="8603" xr:uid="{00000000-0005-0000-0000-0000722A0000}"/>
    <cellStyle name="Normal 17 4 2 4 2" xfId="22895" xr:uid="{00000000-0005-0000-0000-0000732A0000}"/>
    <cellStyle name="Normal 17 4 2 4 2 2" xfId="51477" xr:uid="{00000000-0005-0000-0000-0000742A0000}"/>
    <cellStyle name="Normal 17 4 2 4 3" xfId="37188" xr:uid="{00000000-0005-0000-0000-0000752A0000}"/>
    <cellStyle name="Normal 17 4 2 5" xfId="15751" xr:uid="{00000000-0005-0000-0000-0000762A0000}"/>
    <cellStyle name="Normal 17 4 2 5 2" xfId="44333" xr:uid="{00000000-0005-0000-0000-0000772A0000}"/>
    <cellStyle name="Normal 17 4 2 6" xfId="30044" xr:uid="{00000000-0005-0000-0000-0000782A0000}"/>
    <cellStyle name="Normal 17 4 3" xfId="2171" xr:uid="{00000000-0005-0000-0000-0000792A0000}"/>
    <cellStyle name="Normal 17 4 3 2" xfId="5745" xr:uid="{00000000-0005-0000-0000-00007A2A0000}"/>
    <cellStyle name="Normal 17 4 3 2 2" xfId="12903" xr:uid="{00000000-0005-0000-0000-00007B2A0000}"/>
    <cellStyle name="Normal 17 4 3 2 2 2" xfId="27195" xr:uid="{00000000-0005-0000-0000-00007C2A0000}"/>
    <cellStyle name="Normal 17 4 3 2 2 2 2" xfId="55777" xr:uid="{00000000-0005-0000-0000-00007D2A0000}"/>
    <cellStyle name="Normal 17 4 3 2 2 3" xfId="41488" xr:uid="{00000000-0005-0000-0000-00007E2A0000}"/>
    <cellStyle name="Normal 17 4 3 2 3" xfId="20051" xr:uid="{00000000-0005-0000-0000-00007F2A0000}"/>
    <cellStyle name="Normal 17 4 3 2 3 2" xfId="48633" xr:uid="{00000000-0005-0000-0000-0000802A0000}"/>
    <cellStyle name="Normal 17 4 3 2 4" xfId="34344" xr:uid="{00000000-0005-0000-0000-0000812A0000}"/>
    <cellStyle name="Normal 17 4 3 3" xfId="9332" xr:uid="{00000000-0005-0000-0000-0000822A0000}"/>
    <cellStyle name="Normal 17 4 3 3 2" xfId="23624" xr:uid="{00000000-0005-0000-0000-0000832A0000}"/>
    <cellStyle name="Normal 17 4 3 3 2 2" xfId="52206" xr:uid="{00000000-0005-0000-0000-0000842A0000}"/>
    <cellStyle name="Normal 17 4 3 3 3" xfId="37917" xr:uid="{00000000-0005-0000-0000-0000852A0000}"/>
    <cellStyle name="Normal 17 4 3 4" xfId="16480" xr:uid="{00000000-0005-0000-0000-0000862A0000}"/>
    <cellStyle name="Normal 17 4 3 4 2" xfId="45062" xr:uid="{00000000-0005-0000-0000-0000872A0000}"/>
    <cellStyle name="Normal 17 4 3 5" xfId="30773" xr:uid="{00000000-0005-0000-0000-0000882A0000}"/>
    <cellStyle name="Normal 17 4 4" xfId="4123" xr:uid="{00000000-0005-0000-0000-0000892A0000}"/>
    <cellStyle name="Normal 17 4 4 2" xfId="11281" xr:uid="{00000000-0005-0000-0000-00008A2A0000}"/>
    <cellStyle name="Normal 17 4 4 2 2" xfId="25573" xr:uid="{00000000-0005-0000-0000-00008B2A0000}"/>
    <cellStyle name="Normal 17 4 4 2 2 2" xfId="54155" xr:uid="{00000000-0005-0000-0000-00008C2A0000}"/>
    <cellStyle name="Normal 17 4 4 2 3" xfId="39866" xr:uid="{00000000-0005-0000-0000-00008D2A0000}"/>
    <cellStyle name="Normal 17 4 4 3" xfId="18429" xr:uid="{00000000-0005-0000-0000-00008E2A0000}"/>
    <cellStyle name="Normal 17 4 4 3 2" xfId="47011" xr:uid="{00000000-0005-0000-0000-00008F2A0000}"/>
    <cellStyle name="Normal 17 4 4 4" xfId="32722" xr:uid="{00000000-0005-0000-0000-0000902A0000}"/>
    <cellStyle name="Normal 17 4 5" xfId="7710" xr:uid="{00000000-0005-0000-0000-0000912A0000}"/>
    <cellStyle name="Normal 17 4 5 2" xfId="22002" xr:uid="{00000000-0005-0000-0000-0000922A0000}"/>
    <cellStyle name="Normal 17 4 5 2 2" xfId="50584" xr:uid="{00000000-0005-0000-0000-0000932A0000}"/>
    <cellStyle name="Normal 17 4 5 3" xfId="36295" xr:uid="{00000000-0005-0000-0000-0000942A0000}"/>
    <cellStyle name="Normal 17 4 6" xfId="14858" xr:uid="{00000000-0005-0000-0000-0000952A0000}"/>
    <cellStyle name="Normal 17 4 6 2" xfId="43440" xr:uid="{00000000-0005-0000-0000-0000962A0000}"/>
    <cellStyle name="Normal 17 4 7" xfId="29151" xr:uid="{00000000-0005-0000-0000-0000972A0000}"/>
    <cellStyle name="Normal 17 5" xfId="988" xr:uid="{00000000-0005-0000-0000-0000982A0000}"/>
    <cellStyle name="Normal 17 5 2" xfId="2173" xr:uid="{00000000-0005-0000-0000-0000992A0000}"/>
    <cellStyle name="Normal 17 5 2 2" xfId="5747" xr:uid="{00000000-0005-0000-0000-00009A2A0000}"/>
    <cellStyle name="Normal 17 5 2 2 2" xfId="12905" xr:uid="{00000000-0005-0000-0000-00009B2A0000}"/>
    <cellStyle name="Normal 17 5 2 2 2 2" xfId="27197" xr:uid="{00000000-0005-0000-0000-00009C2A0000}"/>
    <cellStyle name="Normal 17 5 2 2 2 2 2" xfId="55779" xr:uid="{00000000-0005-0000-0000-00009D2A0000}"/>
    <cellStyle name="Normal 17 5 2 2 2 3" xfId="41490" xr:uid="{00000000-0005-0000-0000-00009E2A0000}"/>
    <cellStyle name="Normal 17 5 2 2 3" xfId="20053" xr:uid="{00000000-0005-0000-0000-00009F2A0000}"/>
    <cellStyle name="Normal 17 5 2 2 3 2" xfId="48635" xr:uid="{00000000-0005-0000-0000-0000A02A0000}"/>
    <cellStyle name="Normal 17 5 2 2 4" xfId="34346" xr:uid="{00000000-0005-0000-0000-0000A12A0000}"/>
    <cellStyle name="Normal 17 5 2 3" xfId="9334" xr:uid="{00000000-0005-0000-0000-0000A22A0000}"/>
    <cellStyle name="Normal 17 5 2 3 2" xfId="23626" xr:uid="{00000000-0005-0000-0000-0000A32A0000}"/>
    <cellStyle name="Normal 17 5 2 3 2 2" xfId="52208" xr:uid="{00000000-0005-0000-0000-0000A42A0000}"/>
    <cellStyle name="Normal 17 5 2 3 3" xfId="37919" xr:uid="{00000000-0005-0000-0000-0000A52A0000}"/>
    <cellStyle name="Normal 17 5 2 4" xfId="16482" xr:uid="{00000000-0005-0000-0000-0000A62A0000}"/>
    <cellStyle name="Normal 17 5 2 4 2" xfId="45064" xr:uid="{00000000-0005-0000-0000-0000A72A0000}"/>
    <cellStyle name="Normal 17 5 2 5" xfId="30775" xr:uid="{00000000-0005-0000-0000-0000A82A0000}"/>
    <cellStyle name="Normal 17 5 3" xfId="4570" xr:uid="{00000000-0005-0000-0000-0000A92A0000}"/>
    <cellStyle name="Normal 17 5 3 2" xfId="11728" xr:uid="{00000000-0005-0000-0000-0000AA2A0000}"/>
    <cellStyle name="Normal 17 5 3 2 2" xfId="26020" xr:uid="{00000000-0005-0000-0000-0000AB2A0000}"/>
    <cellStyle name="Normal 17 5 3 2 2 2" xfId="54602" xr:uid="{00000000-0005-0000-0000-0000AC2A0000}"/>
    <cellStyle name="Normal 17 5 3 2 3" xfId="40313" xr:uid="{00000000-0005-0000-0000-0000AD2A0000}"/>
    <cellStyle name="Normal 17 5 3 3" xfId="18876" xr:uid="{00000000-0005-0000-0000-0000AE2A0000}"/>
    <cellStyle name="Normal 17 5 3 3 2" xfId="47458" xr:uid="{00000000-0005-0000-0000-0000AF2A0000}"/>
    <cellStyle name="Normal 17 5 3 4" xfId="33169" xr:uid="{00000000-0005-0000-0000-0000B02A0000}"/>
    <cellStyle name="Normal 17 5 4" xfId="8157" xr:uid="{00000000-0005-0000-0000-0000B12A0000}"/>
    <cellStyle name="Normal 17 5 4 2" xfId="22449" xr:uid="{00000000-0005-0000-0000-0000B22A0000}"/>
    <cellStyle name="Normal 17 5 4 2 2" xfId="51031" xr:uid="{00000000-0005-0000-0000-0000B32A0000}"/>
    <cellStyle name="Normal 17 5 4 3" xfId="36742" xr:uid="{00000000-0005-0000-0000-0000B42A0000}"/>
    <cellStyle name="Normal 17 5 5" xfId="15305" xr:uid="{00000000-0005-0000-0000-0000B52A0000}"/>
    <cellStyle name="Normal 17 5 5 2" xfId="43887" xr:uid="{00000000-0005-0000-0000-0000B62A0000}"/>
    <cellStyle name="Normal 17 5 6" xfId="29598" xr:uid="{00000000-0005-0000-0000-0000B72A0000}"/>
    <cellStyle name="Normal 17 6" xfId="2158" xr:uid="{00000000-0005-0000-0000-0000B82A0000}"/>
    <cellStyle name="Normal 17 6 2" xfId="5732" xr:uid="{00000000-0005-0000-0000-0000B92A0000}"/>
    <cellStyle name="Normal 17 6 2 2" xfId="12890" xr:uid="{00000000-0005-0000-0000-0000BA2A0000}"/>
    <cellStyle name="Normal 17 6 2 2 2" xfId="27182" xr:uid="{00000000-0005-0000-0000-0000BB2A0000}"/>
    <cellStyle name="Normal 17 6 2 2 2 2" xfId="55764" xr:uid="{00000000-0005-0000-0000-0000BC2A0000}"/>
    <cellStyle name="Normal 17 6 2 2 3" xfId="41475" xr:uid="{00000000-0005-0000-0000-0000BD2A0000}"/>
    <cellStyle name="Normal 17 6 2 3" xfId="20038" xr:uid="{00000000-0005-0000-0000-0000BE2A0000}"/>
    <cellStyle name="Normal 17 6 2 3 2" xfId="48620" xr:uid="{00000000-0005-0000-0000-0000BF2A0000}"/>
    <cellStyle name="Normal 17 6 2 4" xfId="34331" xr:uid="{00000000-0005-0000-0000-0000C02A0000}"/>
    <cellStyle name="Normal 17 6 3" xfId="9319" xr:uid="{00000000-0005-0000-0000-0000C12A0000}"/>
    <cellStyle name="Normal 17 6 3 2" xfId="23611" xr:uid="{00000000-0005-0000-0000-0000C22A0000}"/>
    <cellStyle name="Normal 17 6 3 2 2" xfId="52193" xr:uid="{00000000-0005-0000-0000-0000C32A0000}"/>
    <cellStyle name="Normal 17 6 3 3" xfId="37904" xr:uid="{00000000-0005-0000-0000-0000C42A0000}"/>
    <cellStyle name="Normal 17 6 4" xfId="16467" xr:uid="{00000000-0005-0000-0000-0000C52A0000}"/>
    <cellStyle name="Normal 17 6 4 2" xfId="45049" xr:uid="{00000000-0005-0000-0000-0000C62A0000}"/>
    <cellStyle name="Normal 17 6 5" xfId="30760" xr:uid="{00000000-0005-0000-0000-0000C72A0000}"/>
    <cellStyle name="Normal 17 6 6" xfId="57349" xr:uid="{F7823B14-F0D5-4A5C-BE4F-115E4CAE3ECC}"/>
    <cellStyle name="Normal 17 7" xfId="3675" xr:uid="{00000000-0005-0000-0000-0000C82A0000}"/>
    <cellStyle name="Normal 17 7 2" xfId="10835" xr:uid="{00000000-0005-0000-0000-0000C92A0000}"/>
    <cellStyle name="Normal 17 7 2 2" xfId="25127" xr:uid="{00000000-0005-0000-0000-0000CA2A0000}"/>
    <cellStyle name="Normal 17 7 2 2 2" xfId="53709" xr:uid="{00000000-0005-0000-0000-0000CB2A0000}"/>
    <cellStyle name="Normal 17 7 2 2 3" xfId="57350" xr:uid="{B041F93E-3D0E-4920-9C9A-99F11C2D4F91}"/>
    <cellStyle name="Normal 17 7 2 3" xfId="39420" xr:uid="{00000000-0005-0000-0000-0000CC2A0000}"/>
    <cellStyle name="Normal 17 7 3" xfId="17983" xr:uid="{00000000-0005-0000-0000-0000CD2A0000}"/>
    <cellStyle name="Normal 17 7 3 2" xfId="46565" xr:uid="{00000000-0005-0000-0000-0000CE2A0000}"/>
    <cellStyle name="Normal 17 7 4" xfId="32276" xr:uid="{00000000-0005-0000-0000-0000CF2A0000}"/>
    <cellStyle name="Normal 17 8" xfId="7264" xr:uid="{00000000-0005-0000-0000-0000D02A0000}"/>
    <cellStyle name="Normal 17 8 2" xfId="21556" xr:uid="{00000000-0005-0000-0000-0000D12A0000}"/>
    <cellStyle name="Normal 17 8 2 2" xfId="50138" xr:uid="{00000000-0005-0000-0000-0000D22A0000}"/>
    <cellStyle name="Normal 17 8 3" xfId="35849" xr:uid="{00000000-0005-0000-0000-0000D32A0000}"/>
    <cellStyle name="Normal 17 9" xfId="14410" xr:uid="{00000000-0005-0000-0000-0000D42A0000}"/>
    <cellStyle name="Normal 17 9 2" xfId="42994" xr:uid="{00000000-0005-0000-0000-0000D52A0000}"/>
    <cellStyle name="Normal 18" xfId="140" xr:uid="{00000000-0005-0000-0000-0000D62A0000}"/>
    <cellStyle name="Normal 18 10" xfId="28759" xr:uid="{00000000-0005-0000-0000-0000D72A0000}"/>
    <cellStyle name="Normal 18 2" xfId="253" xr:uid="{00000000-0005-0000-0000-0000D82A0000}"/>
    <cellStyle name="Normal 18 2 2" xfId="365" xr:uid="{00000000-0005-0000-0000-0000D92A0000}"/>
    <cellStyle name="Normal 18 2 2 2" xfId="817" xr:uid="{00000000-0005-0000-0000-0000DA2A0000}"/>
    <cellStyle name="Normal 18 2 2 2 2" xfId="1714" xr:uid="{00000000-0005-0000-0000-0000DB2A0000}"/>
    <cellStyle name="Normal 18 2 2 2 2 2" xfId="2178" xr:uid="{00000000-0005-0000-0000-0000DC2A0000}"/>
    <cellStyle name="Normal 18 2 2 2 2 2 2" xfId="5752" xr:uid="{00000000-0005-0000-0000-0000DD2A0000}"/>
    <cellStyle name="Normal 18 2 2 2 2 2 2 2" xfId="12910" xr:uid="{00000000-0005-0000-0000-0000DE2A0000}"/>
    <cellStyle name="Normal 18 2 2 2 2 2 2 2 2" xfId="27202" xr:uid="{00000000-0005-0000-0000-0000DF2A0000}"/>
    <cellStyle name="Normal 18 2 2 2 2 2 2 2 2 2" xfId="55784" xr:uid="{00000000-0005-0000-0000-0000E02A0000}"/>
    <cellStyle name="Normal 18 2 2 2 2 2 2 2 3" xfId="41495" xr:uid="{00000000-0005-0000-0000-0000E12A0000}"/>
    <cellStyle name="Normal 18 2 2 2 2 2 2 3" xfId="20058" xr:uid="{00000000-0005-0000-0000-0000E22A0000}"/>
    <cellStyle name="Normal 18 2 2 2 2 2 2 3 2" xfId="48640" xr:uid="{00000000-0005-0000-0000-0000E32A0000}"/>
    <cellStyle name="Normal 18 2 2 2 2 2 2 4" xfId="34351" xr:uid="{00000000-0005-0000-0000-0000E42A0000}"/>
    <cellStyle name="Normal 18 2 2 2 2 2 3" xfId="9339" xr:uid="{00000000-0005-0000-0000-0000E52A0000}"/>
    <cellStyle name="Normal 18 2 2 2 2 2 3 2" xfId="23631" xr:uid="{00000000-0005-0000-0000-0000E62A0000}"/>
    <cellStyle name="Normal 18 2 2 2 2 2 3 2 2" xfId="52213" xr:uid="{00000000-0005-0000-0000-0000E72A0000}"/>
    <cellStyle name="Normal 18 2 2 2 2 2 3 3" xfId="37924" xr:uid="{00000000-0005-0000-0000-0000E82A0000}"/>
    <cellStyle name="Normal 18 2 2 2 2 2 4" xfId="16487" xr:uid="{00000000-0005-0000-0000-0000E92A0000}"/>
    <cellStyle name="Normal 18 2 2 2 2 2 4 2" xfId="45069" xr:uid="{00000000-0005-0000-0000-0000EA2A0000}"/>
    <cellStyle name="Normal 18 2 2 2 2 2 5" xfId="30780" xr:uid="{00000000-0005-0000-0000-0000EB2A0000}"/>
    <cellStyle name="Normal 18 2 2 2 2 3" xfId="5294" xr:uid="{00000000-0005-0000-0000-0000EC2A0000}"/>
    <cellStyle name="Normal 18 2 2 2 2 3 2" xfId="12452" xr:uid="{00000000-0005-0000-0000-0000ED2A0000}"/>
    <cellStyle name="Normal 18 2 2 2 2 3 2 2" xfId="26744" xr:uid="{00000000-0005-0000-0000-0000EE2A0000}"/>
    <cellStyle name="Normal 18 2 2 2 2 3 2 2 2" xfId="55326" xr:uid="{00000000-0005-0000-0000-0000EF2A0000}"/>
    <cellStyle name="Normal 18 2 2 2 2 3 2 3" xfId="41037" xr:uid="{00000000-0005-0000-0000-0000F02A0000}"/>
    <cellStyle name="Normal 18 2 2 2 2 3 3" xfId="19600" xr:uid="{00000000-0005-0000-0000-0000F12A0000}"/>
    <cellStyle name="Normal 18 2 2 2 2 3 3 2" xfId="48182" xr:uid="{00000000-0005-0000-0000-0000F22A0000}"/>
    <cellStyle name="Normal 18 2 2 2 2 3 4" xfId="33893" xr:uid="{00000000-0005-0000-0000-0000F32A0000}"/>
    <cellStyle name="Normal 18 2 2 2 2 4" xfId="8881" xr:uid="{00000000-0005-0000-0000-0000F42A0000}"/>
    <cellStyle name="Normal 18 2 2 2 2 4 2" xfId="23173" xr:uid="{00000000-0005-0000-0000-0000F52A0000}"/>
    <cellStyle name="Normal 18 2 2 2 2 4 2 2" xfId="51755" xr:uid="{00000000-0005-0000-0000-0000F62A0000}"/>
    <cellStyle name="Normal 18 2 2 2 2 4 3" xfId="37466" xr:uid="{00000000-0005-0000-0000-0000F72A0000}"/>
    <cellStyle name="Normal 18 2 2 2 2 5" xfId="16029" xr:uid="{00000000-0005-0000-0000-0000F82A0000}"/>
    <cellStyle name="Normal 18 2 2 2 2 5 2" xfId="44611" xr:uid="{00000000-0005-0000-0000-0000F92A0000}"/>
    <cellStyle name="Normal 18 2 2 2 2 6" xfId="30322" xr:uid="{00000000-0005-0000-0000-0000FA2A0000}"/>
    <cellStyle name="Normal 18 2 2 2 3" xfId="2177" xr:uid="{00000000-0005-0000-0000-0000FB2A0000}"/>
    <cellStyle name="Normal 18 2 2 2 3 2" xfId="5751" xr:uid="{00000000-0005-0000-0000-0000FC2A0000}"/>
    <cellStyle name="Normal 18 2 2 2 3 2 2" xfId="12909" xr:uid="{00000000-0005-0000-0000-0000FD2A0000}"/>
    <cellStyle name="Normal 18 2 2 2 3 2 2 2" xfId="27201" xr:uid="{00000000-0005-0000-0000-0000FE2A0000}"/>
    <cellStyle name="Normal 18 2 2 2 3 2 2 2 2" xfId="55783" xr:uid="{00000000-0005-0000-0000-0000FF2A0000}"/>
    <cellStyle name="Normal 18 2 2 2 3 2 2 3" xfId="41494" xr:uid="{00000000-0005-0000-0000-0000002B0000}"/>
    <cellStyle name="Normal 18 2 2 2 3 2 3" xfId="20057" xr:uid="{00000000-0005-0000-0000-0000012B0000}"/>
    <cellStyle name="Normal 18 2 2 2 3 2 3 2" xfId="48639" xr:uid="{00000000-0005-0000-0000-0000022B0000}"/>
    <cellStyle name="Normal 18 2 2 2 3 2 4" xfId="34350" xr:uid="{00000000-0005-0000-0000-0000032B0000}"/>
    <cellStyle name="Normal 18 2 2 2 3 3" xfId="9338" xr:uid="{00000000-0005-0000-0000-0000042B0000}"/>
    <cellStyle name="Normal 18 2 2 2 3 3 2" xfId="23630" xr:uid="{00000000-0005-0000-0000-0000052B0000}"/>
    <cellStyle name="Normal 18 2 2 2 3 3 2 2" xfId="52212" xr:uid="{00000000-0005-0000-0000-0000062B0000}"/>
    <cellStyle name="Normal 18 2 2 2 3 3 3" xfId="37923" xr:uid="{00000000-0005-0000-0000-0000072B0000}"/>
    <cellStyle name="Normal 18 2 2 2 3 4" xfId="16486" xr:uid="{00000000-0005-0000-0000-0000082B0000}"/>
    <cellStyle name="Normal 18 2 2 2 3 4 2" xfId="45068" xr:uid="{00000000-0005-0000-0000-0000092B0000}"/>
    <cellStyle name="Normal 18 2 2 2 3 5" xfId="30779" xr:uid="{00000000-0005-0000-0000-00000A2B0000}"/>
    <cellStyle name="Normal 18 2 2 2 4" xfId="4401" xr:uid="{00000000-0005-0000-0000-00000B2B0000}"/>
    <cellStyle name="Normal 18 2 2 2 4 2" xfId="11559" xr:uid="{00000000-0005-0000-0000-00000C2B0000}"/>
    <cellStyle name="Normal 18 2 2 2 4 2 2" xfId="25851" xr:uid="{00000000-0005-0000-0000-00000D2B0000}"/>
    <cellStyle name="Normal 18 2 2 2 4 2 2 2" xfId="54433" xr:uid="{00000000-0005-0000-0000-00000E2B0000}"/>
    <cellStyle name="Normal 18 2 2 2 4 2 3" xfId="40144" xr:uid="{00000000-0005-0000-0000-00000F2B0000}"/>
    <cellStyle name="Normal 18 2 2 2 4 3" xfId="18707" xr:uid="{00000000-0005-0000-0000-0000102B0000}"/>
    <cellStyle name="Normal 18 2 2 2 4 3 2" xfId="47289" xr:uid="{00000000-0005-0000-0000-0000112B0000}"/>
    <cellStyle name="Normal 18 2 2 2 4 4" xfId="33000" xr:uid="{00000000-0005-0000-0000-0000122B0000}"/>
    <cellStyle name="Normal 18 2 2 2 5" xfId="7988" xr:uid="{00000000-0005-0000-0000-0000132B0000}"/>
    <cellStyle name="Normal 18 2 2 2 5 2" xfId="22280" xr:uid="{00000000-0005-0000-0000-0000142B0000}"/>
    <cellStyle name="Normal 18 2 2 2 5 2 2" xfId="50862" xr:uid="{00000000-0005-0000-0000-0000152B0000}"/>
    <cellStyle name="Normal 18 2 2 2 5 3" xfId="36573" xr:uid="{00000000-0005-0000-0000-0000162B0000}"/>
    <cellStyle name="Normal 18 2 2 2 6" xfId="15136" xr:uid="{00000000-0005-0000-0000-0000172B0000}"/>
    <cellStyle name="Normal 18 2 2 2 6 2" xfId="43718" xr:uid="{00000000-0005-0000-0000-0000182B0000}"/>
    <cellStyle name="Normal 18 2 2 2 7" xfId="29429" xr:uid="{00000000-0005-0000-0000-0000192B0000}"/>
    <cellStyle name="Normal 18 2 2 3" xfId="1267" xr:uid="{00000000-0005-0000-0000-00001A2B0000}"/>
    <cellStyle name="Normal 18 2 2 3 2" xfId="2179" xr:uid="{00000000-0005-0000-0000-00001B2B0000}"/>
    <cellStyle name="Normal 18 2 2 3 2 2" xfId="5753" xr:uid="{00000000-0005-0000-0000-00001C2B0000}"/>
    <cellStyle name="Normal 18 2 2 3 2 2 2" xfId="12911" xr:uid="{00000000-0005-0000-0000-00001D2B0000}"/>
    <cellStyle name="Normal 18 2 2 3 2 2 2 2" xfId="27203" xr:uid="{00000000-0005-0000-0000-00001E2B0000}"/>
    <cellStyle name="Normal 18 2 2 3 2 2 2 2 2" xfId="55785" xr:uid="{00000000-0005-0000-0000-00001F2B0000}"/>
    <cellStyle name="Normal 18 2 2 3 2 2 2 3" xfId="41496" xr:uid="{00000000-0005-0000-0000-0000202B0000}"/>
    <cellStyle name="Normal 18 2 2 3 2 2 3" xfId="20059" xr:uid="{00000000-0005-0000-0000-0000212B0000}"/>
    <cellStyle name="Normal 18 2 2 3 2 2 3 2" xfId="48641" xr:uid="{00000000-0005-0000-0000-0000222B0000}"/>
    <cellStyle name="Normal 18 2 2 3 2 2 4" xfId="34352" xr:uid="{00000000-0005-0000-0000-0000232B0000}"/>
    <cellStyle name="Normal 18 2 2 3 2 3" xfId="9340" xr:uid="{00000000-0005-0000-0000-0000242B0000}"/>
    <cellStyle name="Normal 18 2 2 3 2 3 2" xfId="23632" xr:uid="{00000000-0005-0000-0000-0000252B0000}"/>
    <cellStyle name="Normal 18 2 2 3 2 3 2 2" xfId="52214" xr:uid="{00000000-0005-0000-0000-0000262B0000}"/>
    <cellStyle name="Normal 18 2 2 3 2 3 3" xfId="37925" xr:uid="{00000000-0005-0000-0000-0000272B0000}"/>
    <cellStyle name="Normal 18 2 2 3 2 4" xfId="16488" xr:uid="{00000000-0005-0000-0000-0000282B0000}"/>
    <cellStyle name="Normal 18 2 2 3 2 4 2" xfId="45070" xr:uid="{00000000-0005-0000-0000-0000292B0000}"/>
    <cellStyle name="Normal 18 2 2 3 2 5" xfId="30781" xr:uid="{00000000-0005-0000-0000-00002A2B0000}"/>
    <cellStyle name="Normal 18 2 2 3 3" xfId="4848" xr:uid="{00000000-0005-0000-0000-00002B2B0000}"/>
    <cellStyle name="Normal 18 2 2 3 3 2" xfId="12006" xr:uid="{00000000-0005-0000-0000-00002C2B0000}"/>
    <cellStyle name="Normal 18 2 2 3 3 2 2" xfId="26298" xr:uid="{00000000-0005-0000-0000-00002D2B0000}"/>
    <cellStyle name="Normal 18 2 2 3 3 2 2 2" xfId="54880" xr:uid="{00000000-0005-0000-0000-00002E2B0000}"/>
    <cellStyle name="Normal 18 2 2 3 3 2 3" xfId="40591" xr:uid="{00000000-0005-0000-0000-00002F2B0000}"/>
    <cellStyle name="Normal 18 2 2 3 3 3" xfId="19154" xr:uid="{00000000-0005-0000-0000-0000302B0000}"/>
    <cellStyle name="Normal 18 2 2 3 3 3 2" xfId="47736" xr:uid="{00000000-0005-0000-0000-0000312B0000}"/>
    <cellStyle name="Normal 18 2 2 3 3 4" xfId="33447" xr:uid="{00000000-0005-0000-0000-0000322B0000}"/>
    <cellStyle name="Normal 18 2 2 3 4" xfId="8435" xr:uid="{00000000-0005-0000-0000-0000332B0000}"/>
    <cellStyle name="Normal 18 2 2 3 4 2" xfId="22727" xr:uid="{00000000-0005-0000-0000-0000342B0000}"/>
    <cellStyle name="Normal 18 2 2 3 4 2 2" xfId="51309" xr:uid="{00000000-0005-0000-0000-0000352B0000}"/>
    <cellStyle name="Normal 18 2 2 3 4 3" xfId="37020" xr:uid="{00000000-0005-0000-0000-0000362B0000}"/>
    <cellStyle name="Normal 18 2 2 3 5" xfId="15583" xr:uid="{00000000-0005-0000-0000-0000372B0000}"/>
    <cellStyle name="Normal 18 2 2 3 5 2" xfId="44165" xr:uid="{00000000-0005-0000-0000-0000382B0000}"/>
    <cellStyle name="Normal 18 2 2 3 6" xfId="29876" xr:uid="{00000000-0005-0000-0000-0000392B0000}"/>
    <cellStyle name="Normal 18 2 2 4" xfId="2176" xr:uid="{00000000-0005-0000-0000-00003A2B0000}"/>
    <cellStyle name="Normal 18 2 2 4 2" xfId="5750" xr:uid="{00000000-0005-0000-0000-00003B2B0000}"/>
    <cellStyle name="Normal 18 2 2 4 2 2" xfId="12908" xr:uid="{00000000-0005-0000-0000-00003C2B0000}"/>
    <cellStyle name="Normal 18 2 2 4 2 2 2" xfId="27200" xr:uid="{00000000-0005-0000-0000-00003D2B0000}"/>
    <cellStyle name="Normal 18 2 2 4 2 2 2 2" xfId="55782" xr:uid="{00000000-0005-0000-0000-00003E2B0000}"/>
    <cellStyle name="Normal 18 2 2 4 2 2 3" xfId="41493" xr:uid="{00000000-0005-0000-0000-00003F2B0000}"/>
    <cellStyle name="Normal 18 2 2 4 2 3" xfId="20056" xr:uid="{00000000-0005-0000-0000-0000402B0000}"/>
    <cellStyle name="Normal 18 2 2 4 2 3 2" xfId="48638" xr:uid="{00000000-0005-0000-0000-0000412B0000}"/>
    <cellStyle name="Normal 18 2 2 4 2 4" xfId="34349" xr:uid="{00000000-0005-0000-0000-0000422B0000}"/>
    <cellStyle name="Normal 18 2 2 4 3" xfId="9337" xr:uid="{00000000-0005-0000-0000-0000432B0000}"/>
    <cellStyle name="Normal 18 2 2 4 3 2" xfId="23629" xr:uid="{00000000-0005-0000-0000-0000442B0000}"/>
    <cellStyle name="Normal 18 2 2 4 3 2 2" xfId="52211" xr:uid="{00000000-0005-0000-0000-0000452B0000}"/>
    <cellStyle name="Normal 18 2 2 4 3 3" xfId="37922" xr:uid="{00000000-0005-0000-0000-0000462B0000}"/>
    <cellStyle name="Normal 18 2 2 4 4" xfId="16485" xr:uid="{00000000-0005-0000-0000-0000472B0000}"/>
    <cellStyle name="Normal 18 2 2 4 4 2" xfId="45067" xr:uid="{00000000-0005-0000-0000-0000482B0000}"/>
    <cellStyle name="Normal 18 2 2 4 5" xfId="30778" xr:uid="{00000000-0005-0000-0000-0000492B0000}"/>
    <cellStyle name="Normal 18 2 2 5" xfId="3954" xr:uid="{00000000-0005-0000-0000-00004A2B0000}"/>
    <cellStyle name="Normal 18 2 2 5 2" xfId="11113" xr:uid="{00000000-0005-0000-0000-00004B2B0000}"/>
    <cellStyle name="Normal 18 2 2 5 2 2" xfId="25405" xr:uid="{00000000-0005-0000-0000-00004C2B0000}"/>
    <cellStyle name="Normal 18 2 2 5 2 2 2" xfId="53987" xr:uid="{00000000-0005-0000-0000-00004D2B0000}"/>
    <cellStyle name="Normal 18 2 2 5 2 3" xfId="39698" xr:uid="{00000000-0005-0000-0000-00004E2B0000}"/>
    <cellStyle name="Normal 18 2 2 5 3" xfId="18261" xr:uid="{00000000-0005-0000-0000-00004F2B0000}"/>
    <cellStyle name="Normal 18 2 2 5 3 2" xfId="46843" xr:uid="{00000000-0005-0000-0000-0000502B0000}"/>
    <cellStyle name="Normal 18 2 2 5 4" xfId="32554" xr:uid="{00000000-0005-0000-0000-0000512B0000}"/>
    <cellStyle name="Normal 18 2 2 6" xfId="7542" xr:uid="{00000000-0005-0000-0000-0000522B0000}"/>
    <cellStyle name="Normal 18 2 2 6 2" xfId="21834" xr:uid="{00000000-0005-0000-0000-0000532B0000}"/>
    <cellStyle name="Normal 18 2 2 6 2 2" xfId="50416" xr:uid="{00000000-0005-0000-0000-0000542B0000}"/>
    <cellStyle name="Normal 18 2 2 6 3" xfId="36127" xr:uid="{00000000-0005-0000-0000-0000552B0000}"/>
    <cellStyle name="Normal 18 2 2 7" xfId="14689" xr:uid="{00000000-0005-0000-0000-0000562B0000}"/>
    <cellStyle name="Normal 18 2 2 7 2" xfId="43272" xr:uid="{00000000-0005-0000-0000-0000572B0000}"/>
    <cellStyle name="Normal 18 2 2 8" xfId="28982" xr:uid="{00000000-0005-0000-0000-0000582B0000}"/>
    <cellStyle name="Normal 18 2 3" xfId="706" xr:uid="{00000000-0005-0000-0000-0000592B0000}"/>
    <cellStyle name="Normal 18 2 3 2" xfId="1603" xr:uid="{00000000-0005-0000-0000-00005A2B0000}"/>
    <cellStyle name="Normal 18 2 3 2 2" xfId="2181" xr:uid="{00000000-0005-0000-0000-00005B2B0000}"/>
    <cellStyle name="Normal 18 2 3 2 2 2" xfId="5755" xr:uid="{00000000-0005-0000-0000-00005C2B0000}"/>
    <cellStyle name="Normal 18 2 3 2 2 2 2" xfId="12913" xr:uid="{00000000-0005-0000-0000-00005D2B0000}"/>
    <cellStyle name="Normal 18 2 3 2 2 2 2 2" xfId="27205" xr:uid="{00000000-0005-0000-0000-00005E2B0000}"/>
    <cellStyle name="Normal 18 2 3 2 2 2 2 2 2" xfId="55787" xr:uid="{00000000-0005-0000-0000-00005F2B0000}"/>
    <cellStyle name="Normal 18 2 3 2 2 2 2 3" xfId="41498" xr:uid="{00000000-0005-0000-0000-0000602B0000}"/>
    <cellStyle name="Normal 18 2 3 2 2 2 3" xfId="20061" xr:uid="{00000000-0005-0000-0000-0000612B0000}"/>
    <cellStyle name="Normal 18 2 3 2 2 2 3 2" xfId="48643" xr:uid="{00000000-0005-0000-0000-0000622B0000}"/>
    <cellStyle name="Normal 18 2 3 2 2 2 4" xfId="34354" xr:uid="{00000000-0005-0000-0000-0000632B0000}"/>
    <cellStyle name="Normal 18 2 3 2 2 3" xfId="9342" xr:uid="{00000000-0005-0000-0000-0000642B0000}"/>
    <cellStyle name="Normal 18 2 3 2 2 3 2" xfId="23634" xr:uid="{00000000-0005-0000-0000-0000652B0000}"/>
    <cellStyle name="Normal 18 2 3 2 2 3 2 2" xfId="52216" xr:uid="{00000000-0005-0000-0000-0000662B0000}"/>
    <cellStyle name="Normal 18 2 3 2 2 3 3" xfId="37927" xr:uid="{00000000-0005-0000-0000-0000672B0000}"/>
    <cellStyle name="Normal 18 2 3 2 2 4" xfId="16490" xr:uid="{00000000-0005-0000-0000-0000682B0000}"/>
    <cellStyle name="Normal 18 2 3 2 2 4 2" xfId="45072" xr:uid="{00000000-0005-0000-0000-0000692B0000}"/>
    <cellStyle name="Normal 18 2 3 2 2 5" xfId="30783" xr:uid="{00000000-0005-0000-0000-00006A2B0000}"/>
    <cellStyle name="Normal 18 2 3 2 3" xfId="5183" xr:uid="{00000000-0005-0000-0000-00006B2B0000}"/>
    <cellStyle name="Normal 18 2 3 2 3 2" xfId="12341" xr:uid="{00000000-0005-0000-0000-00006C2B0000}"/>
    <cellStyle name="Normal 18 2 3 2 3 2 2" xfId="26633" xr:uid="{00000000-0005-0000-0000-00006D2B0000}"/>
    <cellStyle name="Normal 18 2 3 2 3 2 2 2" xfId="55215" xr:uid="{00000000-0005-0000-0000-00006E2B0000}"/>
    <cellStyle name="Normal 18 2 3 2 3 2 3" xfId="40926" xr:uid="{00000000-0005-0000-0000-00006F2B0000}"/>
    <cellStyle name="Normal 18 2 3 2 3 3" xfId="19489" xr:uid="{00000000-0005-0000-0000-0000702B0000}"/>
    <cellStyle name="Normal 18 2 3 2 3 3 2" xfId="48071" xr:uid="{00000000-0005-0000-0000-0000712B0000}"/>
    <cellStyle name="Normal 18 2 3 2 3 4" xfId="33782" xr:uid="{00000000-0005-0000-0000-0000722B0000}"/>
    <cellStyle name="Normal 18 2 3 2 4" xfId="8770" xr:uid="{00000000-0005-0000-0000-0000732B0000}"/>
    <cellStyle name="Normal 18 2 3 2 4 2" xfId="23062" xr:uid="{00000000-0005-0000-0000-0000742B0000}"/>
    <cellStyle name="Normal 18 2 3 2 4 2 2" xfId="51644" xr:uid="{00000000-0005-0000-0000-0000752B0000}"/>
    <cellStyle name="Normal 18 2 3 2 4 3" xfId="37355" xr:uid="{00000000-0005-0000-0000-0000762B0000}"/>
    <cellStyle name="Normal 18 2 3 2 5" xfId="15918" xr:uid="{00000000-0005-0000-0000-0000772B0000}"/>
    <cellStyle name="Normal 18 2 3 2 5 2" xfId="44500" xr:uid="{00000000-0005-0000-0000-0000782B0000}"/>
    <cellStyle name="Normal 18 2 3 2 6" xfId="30211" xr:uid="{00000000-0005-0000-0000-0000792B0000}"/>
    <cellStyle name="Normal 18 2 3 3" xfId="2180" xr:uid="{00000000-0005-0000-0000-00007A2B0000}"/>
    <cellStyle name="Normal 18 2 3 3 2" xfId="5754" xr:uid="{00000000-0005-0000-0000-00007B2B0000}"/>
    <cellStyle name="Normal 18 2 3 3 2 2" xfId="12912" xr:uid="{00000000-0005-0000-0000-00007C2B0000}"/>
    <cellStyle name="Normal 18 2 3 3 2 2 2" xfId="27204" xr:uid="{00000000-0005-0000-0000-00007D2B0000}"/>
    <cellStyle name="Normal 18 2 3 3 2 2 2 2" xfId="55786" xr:uid="{00000000-0005-0000-0000-00007E2B0000}"/>
    <cellStyle name="Normal 18 2 3 3 2 2 3" xfId="41497" xr:uid="{00000000-0005-0000-0000-00007F2B0000}"/>
    <cellStyle name="Normal 18 2 3 3 2 3" xfId="20060" xr:uid="{00000000-0005-0000-0000-0000802B0000}"/>
    <cellStyle name="Normal 18 2 3 3 2 3 2" xfId="48642" xr:uid="{00000000-0005-0000-0000-0000812B0000}"/>
    <cellStyle name="Normal 18 2 3 3 2 4" xfId="34353" xr:uid="{00000000-0005-0000-0000-0000822B0000}"/>
    <cellStyle name="Normal 18 2 3 3 3" xfId="9341" xr:uid="{00000000-0005-0000-0000-0000832B0000}"/>
    <cellStyle name="Normal 18 2 3 3 3 2" xfId="23633" xr:uid="{00000000-0005-0000-0000-0000842B0000}"/>
    <cellStyle name="Normal 18 2 3 3 3 2 2" xfId="52215" xr:uid="{00000000-0005-0000-0000-0000852B0000}"/>
    <cellStyle name="Normal 18 2 3 3 3 3" xfId="37926" xr:uid="{00000000-0005-0000-0000-0000862B0000}"/>
    <cellStyle name="Normal 18 2 3 3 4" xfId="16489" xr:uid="{00000000-0005-0000-0000-0000872B0000}"/>
    <cellStyle name="Normal 18 2 3 3 4 2" xfId="45071" xr:uid="{00000000-0005-0000-0000-0000882B0000}"/>
    <cellStyle name="Normal 18 2 3 3 5" xfId="30782" xr:uid="{00000000-0005-0000-0000-0000892B0000}"/>
    <cellStyle name="Normal 18 2 3 4" xfId="4290" xr:uid="{00000000-0005-0000-0000-00008A2B0000}"/>
    <cellStyle name="Normal 18 2 3 4 2" xfId="11448" xr:uid="{00000000-0005-0000-0000-00008B2B0000}"/>
    <cellStyle name="Normal 18 2 3 4 2 2" xfId="25740" xr:uid="{00000000-0005-0000-0000-00008C2B0000}"/>
    <cellStyle name="Normal 18 2 3 4 2 2 2" xfId="54322" xr:uid="{00000000-0005-0000-0000-00008D2B0000}"/>
    <cellStyle name="Normal 18 2 3 4 2 3" xfId="40033" xr:uid="{00000000-0005-0000-0000-00008E2B0000}"/>
    <cellStyle name="Normal 18 2 3 4 3" xfId="18596" xr:uid="{00000000-0005-0000-0000-00008F2B0000}"/>
    <cellStyle name="Normal 18 2 3 4 3 2" xfId="47178" xr:uid="{00000000-0005-0000-0000-0000902B0000}"/>
    <cellStyle name="Normal 18 2 3 4 4" xfId="32889" xr:uid="{00000000-0005-0000-0000-0000912B0000}"/>
    <cellStyle name="Normal 18 2 3 5" xfId="7877" xr:uid="{00000000-0005-0000-0000-0000922B0000}"/>
    <cellStyle name="Normal 18 2 3 5 2" xfId="22169" xr:uid="{00000000-0005-0000-0000-0000932B0000}"/>
    <cellStyle name="Normal 18 2 3 5 2 2" xfId="50751" xr:uid="{00000000-0005-0000-0000-0000942B0000}"/>
    <cellStyle name="Normal 18 2 3 5 3" xfId="36462" xr:uid="{00000000-0005-0000-0000-0000952B0000}"/>
    <cellStyle name="Normal 18 2 3 6" xfId="15025" xr:uid="{00000000-0005-0000-0000-0000962B0000}"/>
    <cellStyle name="Normal 18 2 3 6 2" xfId="43607" xr:uid="{00000000-0005-0000-0000-0000972B0000}"/>
    <cellStyle name="Normal 18 2 3 7" xfId="29318" xr:uid="{00000000-0005-0000-0000-0000982B0000}"/>
    <cellStyle name="Normal 18 2 4" xfId="1156" xr:uid="{00000000-0005-0000-0000-0000992B0000}"/>
    <cellStyle name="Normal 18 2 4 2" xfId="2182" xr:uid="{00000000-0005-0000-0000-00009A2B0000}"/>
    <cellStyle name="Normal 18 2 4 2 2" xfId="5756" xr:uid="{00000000-0005-0000-0000-00009B2B0000}"/>
    <cellStyle name="Normal 18 2 4 2 2 2" xfId="12914" xr:uid="{00000000-0005-0000-0000-00009C2B0000}"/>
    <cellStyle name="Normal 18 2 4 2 2 2 2" xfId="27206" xr:uid="{00000000-0005-0000-0000-00009D2B0000}"/>
    <cellStyle name="Normal 18 2 4 2 2 2 2 2" xfId="55788" xr:uid="{00000000-0005-0000-0000-00009E2B0000}"/>
    <cellStyle name="Normal 18 2 4 2 2 2 3" xfId="41499" xr:uid="{00000000-0005-0000-0000-00009F2B0000}"/>
    <cellStyle name="Normal 18 2 4 2 2 3" xfId="20062" xr:uid="{00000000-0005-0000-0000-0000A02B0000}"/>
    <cellStyle name="Normal 18 2 4 2 2 3 2" xfId="48644" xr:uid="{00000000-0005-0000-0000-0000A12B0000}"/>
    <cellStyle name="Normal 18 2 4 2 2 4" xfId="34355" xr:uid="{00000000-0005-0000-0000-0000A22B0000}"/>
    <cellStyle name="Normal 18 2 4 2 3" xfId="9343" xr:uid="{00000000-0005-0000-0000-0000A32B0000}"/>
    <cellStyle name="Normal 18 2 4 2 3 2" xfId="23635" xr:uid="{00000000-0005-0000-0000-0000A42B0000}"/>
    <cellStyle name="Normal 18 2 4 2 3 2 2" xfId="52217" xr:uid="{00000000-0005-0000-0000-0000A52B0000}"/>
    <cellStyle name="Normal 18 2 4 2 3 3" xfId="37928" xr:uid="{00000000-0005-0000-0000-0000A62B0000}"/>
    <cellStyle name="Normal 18 2 4 2 4" xfId="16491" xr:uid="{00000000-0005-0000-0000-0000A72B0000}"/>
    <cellStyle name="Normal 18 2 4 2 4 2" xfId="45073" xr:uid="{00000000-0005-0000-0000-0000A82B0000}"/>
    <cellStyle name="Normal 18 2 4 2 5" xfId="30784" xr:uid="{00000000-0005-0000-0000-0000A92B0000}"/>
    <cellStyle name="Normal 18 2 4 3" xfId="4737" xr:uid="{00000000-0005-0000-0000-0000AA2B0000}"/>
    <cellStyle name="Normal 18 2 4 3 2" xfId="11895" xr:uid="{00000000-0005-0000-0000-0000AB2B0000}"/>
    <cellStyle name="Normal 18 2 4 3 2 2" xfId="26187" xr:uid="{00000000-0005-0000-0000-0000AC2B0000}"/>
    <cellStyle name="Normal 18 2 4 3 2 2 2" xfId="54769" xr:uid="{00000000-0005-0000-0000-0000AD2B0000}"/>
    <cellStyle name="Normal 18 2 4 3 2 3" xfId="40480" xr:uid="{00000000-0005-0000-0000-0000AE2B0000}"/>
    <cellStyle name="Normal 18 2 4 3 3" xfId="19043" xr:uid="{00000000-0005-0000-0000-0000AF2B0000}"/>
    <cellStyle name="Normal 18 2 4 3 3 2" xfId="47625" xr:uid="{00000000-0005-0000-0000-0000B02B0000}"/>
    <cellStyle name="Normal 18 2 4 3 4" xfId="33336" xr:uid="{00000000-0005-0000-0000-0000B12B0000}"/>
    <cellStyle name="Normal 18 2 4 4" xfId="8324" xr:uid="{00000000-0005-0000-0000-0000B22B0000}"/>
    <cellStyle name="Normal 18 2 4 4 2" xfId="22616" xr:uid="{00000000-0005-0000-0000-0000B32B0000}"/>
    <cellStyle name="Normal 18 2 4 4 2 2" xfId="51198" xr:uid="{00000000-0005-0000-0000-0000B42B0000}"/>
    <cellStyle name="Normal 18 2 4 4 3" xfId="36909" xr:uid="{00000000-0005-0000-0000-0000B52B0000}"/>
    <cellStyle name="Normal 18 2 4 5" xfId="15472" xr:uid="{00000000-0005-0000-0000-0000B62B0000}"/>
    <cellStyle name="Normal 18 2 4 5 2" xfId="44054" xr:uid="{00000000-0005-0000-0000-0000B72B0000}"/>
    <cellStyle name="Normal 18 2 4 6" xfId="29765" xr:uid="{00000000-0005-0000-0000-0000B82B0000}"/>
    <cellStyle name="Normal 18 2 5" xfId="2175" xr:uid="{00000000-0005-0000-0000-0000B92B0000}"/>
    <cellStyle name="Normal 18 2 5 2" xfId="5749" xr:uid="{00000000-0005-0000-0000-0000BA2B0000}"/>
    <cellStyle name="Normal 18 2 5 2 2" xfId="12907" xr:uid="{00000000-0005-0000-0000-0000BB2B0000}"/>
    <cellStyle name="Normal 18 2 5 2 2 2" xfId="27199" xr:uid="{00000000-0005-0000-0000-0000BC2B0000}"/>
    <cellStyle name="Normal 18 2 5 2 2 2 2" xfId="55781" xr:uid="{00000000-0005-0000-0000-0000BD2B0000}"/>
    <cellStyle name="Normal 18 2 5 2 2 3" xfId="41492" xr:uid="{00000000-0005-0000-0000-0000BE2B0000}"/>
    <cellStyle name="Normal 18 2 5 2 3" xfId="20055" xr:uid="{00000000-0005-0000-0000-0000BF2B0000}"/>
    <cellStyle name="Normal 18 2 5 2 3 2" xfId="48637" xr:uid="{00000000-0005-0000-0000-0000C02B0000}"/>
    <cellStyle name="Normal 18 2 5 2 4" xfId="34348" xr:uid="{00000000-0005-0000-0000-0000C12B0000}"/>
    <cellStyle name="Normal 18 2 5 3" xfId="9336" xr:uid="{00000000-0005-0000-0000-0000C22B0000}"/>
    <cellStyle name="Normal 18 2 5 3 2" xfId="23628" xr:uid="{00000000-0005-0000-0000-0000C32B0000}"/>
    <cellStyle name="Normal 18 2 5 3 2 2" xfId="52210" xr:uid="{00000000-0005-0000-0000-0000C42B0000}"/>
    <cellStyle name="Normal 18 2 5 3 3" xfId="37921" xr:uid="{00000000-0005-0000-0000-0000C52B0000}"/>
    <cellStyle name="Normal 18 2 5 4" xfId="16484" xr:uid="{00000000-0005-0000-0000-0000C62B0000}"/>
    <cellStyle name="Normal 18 2 5 4 2" xfId="45066" xr:uid="{00000000-0005-0000-0000-0000C72B0000}"/>
    <cellStyle name="Normal 18 2 5 5" xfId="30777" xr:uid="{00000000-0005-0000-0000-0000C82B0000}"/>
    <cellStyle name="Normal 18 2 6" xfId="3843" xr:uid="{00000000-0005-0000-0000-0000C92B0000}"/>
    <cellStyle name="Normal 18 2 6 2" xfId="11002" xr:uid="{00000000-0005-0000-0000-0000CA2B0000}"/>
    <cellStyle name="Normal 18 2 6 2 2" xfId="25294" xr:uid="{00000000-0005-0000-0000-0000CB2B0000}"/>
    <cellStyle name="Normal 18 2 6 2 2 2" xfId="53876" xr:uid="{00000000-0005-0000-0000-0000CC2B0000}"/>
    <cellStyle name="Normal 18 2 6 2 3" xfId="39587" xr:uid="{00000000-0005-0000-0000-0000CD2B0000}"/>
    <cellStyle name="Normal 18 2 6 3" xfId="18150" xr:uid="{00000000-0005-0000-0000-0000CE2B0000}"/>
    <cellStyle name="Normal 18 2 6 3 2" xfId="46732" xr:uid="{00000000-0005-0000-0000-0000CF2B0000}"/>
    <cellStyle name="Normal 18 2 6 4" xfId="32443" xr:uid="{00000000-0005-0000-0000-0000D02B0000}"/>
    <cellStyle name="Normal 18 2 7" xfId="7431" xr:uid="{00000000-0005-0000-0000-0000D12B0000}"/>
    <cellStyle name="Normal 18 2 7 2" xfId="21723" xr:uid="{00000000-0005-0000-0000-0000D22B0000}"/>
    <cellStyle name="Normal 18 2 7 2 2" xfId="50305" xr:uid="{00000000-0005-0000-0000-0000D32B0000}"/>
    <cellStyle name="Normal 18 2 7 3" xfId="36016" xr:uid="{00000000-0005-0000-0000-0000D42B0000}"/>
    <cellStyle name="Normal 18 2 8" xfId="14578" xr:uid="{00000000-0005-0000-0000-0000D52B0000}"/>
    <cellStyle name="Normal 18 2 8 2" xfId="43161" xr:uid="{00000000-0005-0000-0000-0000D62B0000}"/>
    <cellStyle name="Normal 18 2 9" xfId="28871" xr:uid="{00000000-0005-0000-0000-0000D72B0000}"/>
    <cellStyle name="Normal 18 3" xfId="141" xr:uid="{00000000-0005-0000-0000-0000D82B0000}"/>
    <cellStyle name="Normal 18 4" xfId="594" xr:uid="{00000000-0005-0000-0000-0000D92B0000}"/>
    <cellStyle name="Normal 18 4 2" xfId="1491" xr:uid="{00000000-0005-0000-0000-0000DA2B0000}"/>
    <cellStyle name="Normal 18 4 2 2" xfId="2184" xr:uid="{00000000-0005-0000-0000-0000DB2B0000}"/>
    <cellStyle name="Normal 18 4 2 2 2" xfId="5758" xr:uid="{00000000-0005-0000-0000-0000DC2B0000}"/>
    <cellStyle name="Normal 18 4 2 2 2 2" xfId="12916" xr:uid="{00000000-0005-0000-0000-0000DD2B0000}"/>
    <cellStyle name="Normal 18 4 2 2 2 2 2" xfId="27208" xr:uid="{00000000-0005-0000-0000-0000DE2B0000}"/>
    <cellStyle name="Normal 18 4 2 2 2 2 2 2" xfId="55790" xr:uid="{00000000-0005-0000-0000-0000DF2B0000}"/>
    <cellStyle name="Normal 18 4 2 2 2 2 3" xfId="41501" xr:uid="{00000000-0005-0000-0000-0000E02B0000}"/>
    <cellStyle name="Normal 18 4 2 2 2 3" xfId="20064" xr:uid="{00000000-0005-0000-0000-0000E12B0000}"/>
    <cellStyle name="Normal 18 4 2 2 2 3 2" xfId="48646" xr:uid="{00000000-0005-0000-0000-0000E22B0000}"/>
    <cellStyle name="Normal 18 4 2 2 2 4" xfId="34357" xr:uid="{00000000-0005-0000-0000-0000E32B0000}"/>
    <cellStyle name="Normal 18 4 2 2 3" xfId="9345" xr:uid="{00000000-0005-0000-0000-0000E42B0000}"/>
    <cellStyle name="Normal 18 4 2 2 3 2" xfId="23637" xr:uid="{00000000-0005-0000-0000-0000E52B0000}"/>
    <cellStyle name="Normal 18 4 2 2 3 2 2" xfId="52219" xr:uid="{00000000-0005-0000-0000-0000E62B0000}"/>
    <cellStyle name="Normal 18 4 2 2 3 3" xfId="37930" xr:uid="{00000000-0005-0000-0000-0000E72B0000}"/>
    <cellStyle name="Normal 18 4 2 2 4" xfId="16493" xr:uid="{00000000-0005-0000-0000-0000E82B0000}"/>
    <cellStyle name="Normal 18 4 2 2 4 2" xfId="45075" xr:uid="{00000000-0005-0000-0000-0000E92B0000}"/>
    <cellStyle name="Normal 18 4 2 2 5" xfId="30786" xr:uid="{00000000-0005-0000-0000-0000EA2B0000}"/>
    <cellStyle name="Normal 18 4 2 3" xfId="5071" xr:uid="{00000000-0005-0000-0000-0000EB2B0000}"/>
    <cellStyle name="Normal 18 4 2 3 2" xfId="12229" xr:uid="{00000000-0005-0000-0000-0000EC2B0000}"/>
    <cellStyle name="Normal 18 4 2 3 2 2" xfId="26521" xr:uid="{00000000-0005-0000-0000-0000ED2B0000}"/>
    <cellStyle name="Normal 18 4 2 3 2 2 2" xfId="55103" xr:uid="{00000000-0005-0000-0000-0000EE2B0000}"/>
    <cellStyle name="Normal 18 4 2 3 2 3" xfId="40814" xr:uid="{00000000-0005-0000-0000-0000EF2B0000}"/>
    <cellStyle name="Normal 18 4 2 3 3" xfId="19377" xr:uid="{00000000-0005-0000-0000-0000F02B0000}"/>
    <cellStyle name="Normal 18 4 2 3 3 2" xfId="47959" xr:uid="{00000000-0005-0000-0000-0000F12B0000}"/>
    <cellStyle name="Normal 18 4 2 3 4" xfId="33670" xr:uid="{00000000-0005-0000-0000-0000F22B0000}"/>
    <cellStyle name="Normal 18 4 2 4" xfId="8658" xr:uid="{00000000-0005-0000-0000-0000F32B0000}"/>
    <cellStyle name="Normal 18 4 2 4 2" xfId="22950" xr:uid="{00000000-0005-0000-0000-0000F42B0000}"/>
    <cellStyle name="Normal 18 4 2 4 2 2" xfId="51532" xr:uid="{00000000-0005-0000-0000-0000F52B0000}"/>
    <cellStyle name="Normal 18 4 2 4 3" xfId="37243" xr:uid="{00000000-0005-0000-0000-0000F62B0000}"/>
    <cellStyle name="Normal 18 4 2 5" xfId="15806" xr:uid="{00000000-0005-0000-0000-0000F72B0000}"/>
    <cellStyle name="Normal 18 4 2 5 2" xfId="44388" xr:uid="{00000000-0005-0000-0000-0000F82B0000}"/>
    <cellStyle name="Normal 18 4 2 6" xfId="30099" xr:uid="{00000000-0005-0000-0000-0000F92B0000}"/>
    <cellStyle name="Normal 18 4 3" xfId="2183" xr:uid="{00000000-0005-0000-0000-0000FA2B0000}"/>
    <cellStyle name="Normal 18 4 3 2" xfId="5757" xr:uid="{00000000-0005-0000-0000-0000FB2B0000}"/>
    <cellStyle name="Normal 18 4 3 2 2" xfId="12915" xr:uid="{00000000-0005-0000-0000-0000FC2B0000}"/>
    <cellStyle name="Normal 18 4 3 2 2 2" xfId="27207" xr:uid="{00000000-0005-0000-0000-0000FD2B0000}"/>
    <cellStyle name="Normal 18 4 3 2 2 2 2" xfId="55789" xr:uid="{00000000-0005-0000-0000-0000FE2B0000}"/>
    <cellStyle name="Normal 18 4 3 2 2 3" xfId="41500" xr:uid="{00000000-0005-0000-0000-0000FF2B0000}"/>
    <cellStyle name="Normal 18 4 3 2 3" xfId="20063" xr:uid="{00000000-0005-0000-0000-0000002C0000}"/>
    <cellStyle name="Normal 18 4 3 2 3 2" xfId="48645" xr:uid="{00000000-0005-0000-0000-0000012C0000}"/>
    <cellStyle name="Normal 18 4 3 2 4" xfId="34356" xr:uid="{00000000-0005-0000-0000-0000022C0000}"/>
    <cellStyle name="Normal 18 4 3 3" xfId="9344" xr:uid="{00000000-0005-0000-0000-0000032C0000}"/>
    <cellStyle name="Normal 18 4 3 3 2" xfId="23636" xr:uid="{00000000-0005-0000-0000-0000042C0000}"/>
    <cellStyle name="Normal 18 4 3 3 2 2" xfId="52218" xr:uid="{00000000-0005-0000-0000-0000052C0000}"/>
    <cellStyle name="Normal 18 4 3 3 3" xfId="37929" xr:uid="{00000000-0005-0000-0000-0000062C0000}"/>
    <cellStyle name="Normal 18 4 3 4" xfId="16492" xr:uid="{00000000-0005-0000-0000-0000072C0000}"/>
    <cellStyle name="Normal 18 4 3 4 2" xfId="45074" xr:uid="{00000000-0005-0000-0000-0000082C0000}"/>
    <cellStyle name="Normal 18 4 3 5" xfId="30785" xr:uid="{00000000-0005-0000-0000-0000092C0000}"/>
    <cellStyle name="Normal 18 4 4" xfId="4178" xr:uid="{00000000-0005-0000-0000-00000A2C0000}"/>
    <cellStyle name="Normal 18 4 4 2" xfId="11336" xr:uid="{00000000-0005-0000-0000-00000B2C0000}"/>
    <cellStyle name="Normal 18 4 4 2 2" xfId="25628" xr:uid="{00000000-0005-0000-0000-00000C2C0000}"/>
    <cellStyle name="Normal 18 4 4 2 2 2" xfId="54210" xr:uid="{00000000-0005-0000-0000-00000D2C0000}"/>
    <cellStyle name="Normal 18 4 4 2 3" xfId="39921" xr:uid="{00000000-0005-0000-0000-00000E2C0000}"/>
    <cellStyle name="Normal 18 4 4 3" xfId="18484" xr:uid="{00000000-0005-0000-0000-00000F2C0000}"/>
    <cellStyle name="Normal 18 4 4 3 2" xfId="47066" xr:uid="{00000000-0005-0000-0000-0000102C0000}"/>
    <cellStyle name="Normal 18 4 4 4" xfId="32777" xr:uid="{00000000-0005-0000-0000-0000112C0000}"/>
    <cellStyle name="Normal 18 4 5" xfId="7765" xr:uid="{00000000-0005-0000-0000-0000122C0000}"/>
    <cellStyle name="Normal 18 4 5 2" xfId="22057" xr:uid="{00000000-0005-0000-0000-0000132C0000}"/>
    <cellStyle name="Normal 18 4 5 2 2" xfId="50639" xr:uid="{00000000-0005-0000-0000-0000142C0000}"/>
    <cellStyle name="Normal 18 4 5 3" xfId="36350" xr:uid="{00000000-0005-0000-0000-0000152C0000}"/>
    <cellStyle name="Normal 18 4 6" xfId="14913" xr:uid="{00000000-0005-0000-0000-0000162C0000}"/>
    <cellStyle name="Normal 18 4 6 2" xfId="43495" xr:uid="{00000000-0005-0000-0000-0000172C0000}"/>
    <cellStyle name="Normal 18 4 7" xfId="29206" xr:uid="{00000000-0005-0000-0000-0000182C0000}"/>
    <cellStyle name="Normal 18 5" xfId="1044" xr:uid="{00000000-0005-0000-0000-0000192C0000}"/>
    <cellStyle name="Normal 18 5 2" xfId="2185" xr:uid="{00000000-0005-0000-0000-00001A2C0000}"/>
    <cellStyle name="Normal 18 5 2 2" xfId="5759" xr:uid="{00000000-0005-0000-0000-00001B2C0000}"/>
    <cellStyle name="Normal 18 5 2 2 2" xfId="12917" xr:uid="{00000000-0005-0000-0000-00001C2C0000}"/>
    <cellStyle name="Normal 18 5 2 2 2 2" xfId="27209" xr:uid="{00000000-0005-0000-0000-00001D2C0000}"/>
    <cellStyle name="Normal 18 5 2 2 2 2 2" xfId="55791" xr:uid="{00000000-0005-0000-0000-00001E2C0000}"/>
    <cellStyle name="Normal 18 5 2 2 2 3" xfId="41502" xr:uid="{00000000-0005-0000-0000-00001F2C0000}"/>
    <cellStyle name="Normal 18 5 2 2 3" xfId="20065" xr:uid="{00000000-0005-0000-0000-0000202C0000}"/>
    <cellStyle name="Normal 18 5 2 2 3 2" xfId="48647" xr:uid="{00000000-0005-0000-0000-0000212C0000}"/>
    <cellStyle name="Normal 18 5 2 2 4" xfId="34358" xr:uid="{00000000-0005-0000-0000-0000222C0000}"/>
    <cellStyle name="Normal 18 5 2 3" xfId="9346" xr:uid="{00000000-0005-0000-0000-0000232C0000}"/>
    <cellStyle name="Normal 18 5 2 3 2" xfId="23638" xr:uid="{00000000-0005-0000-0000-0000242C0000}"/>
    <cellStyle name="Normal 18 5 2 3 2 2" xfId="52220" xr:uid="{00000000-0005-0000-0000-0000252C0000}"/>
    <cellStyle name="Normal 18 5 2 3 3" xfId="37931" xr:uid="{00000000-0005-0000-0000-0000262C0000}"/>
    <cellStyle name="Normal 18 5 2 4" xfId="16494" xr:uid="{00000000-0005-0000-0000-0000272C0000}"/>
    <cellStyle name="Normal 18 5 2 4 2" xfId="45076" xr:uid="{00000000-0005-0000-0000-0000282C0000}"/>
    <cellStyle name="Normal 18 5 2 5" xfId="30787" xr:uid="{00000000-0005-0000-0000-0000292C0000}"/>
    <cellStyle name="Normal 18 5 3" xfId="4625" xr:uid="{00000000-0005-0000-0000-00002A2C0000}"/>
    <cellStyle name="Normal 18 5 3 2" xfId="11783" xr:uid="{00000000-0005-0000-0000-00002B2C0000}"/>
    <cellStyle name="Normal 18 5 3 2 2" xfId="26075" xr:uid="{00000000-0005-0000-0000-00002C2C0000}"/>
    <cellStyle name="Normal 18 5 3 2 2 2" xfId="54657" xr:uid="{00000000-0005-0000-0000-00002D2C0000}"/>
    <cellStyle name="Normal 18 5 3 2 3" xfId="40368" xr:uid="{00000000-0005-0000-0000-00002E2C0000}"/>
    <cellStyle name="Normal 18 5 3 3" xfId="18931" xr:uid="{00000000-0005-0000-0000-00002F2C0000}"/>
    <cellStyle name="Normal 18 5 3 3 2" xfId="47513" xr:uid="{00000000-0005-0000-0000-0000302C0000}"/>
    <cellStyle name="Normal 18 5 3 4" xfId="33224" xr:uid="{00000000-0005-0000-0000-0000312C0000}"/>
    <cellStyle name="Normal 18 5 4" xfId="8212" xr:uid="{00000000-0005-0000-0000-0000322C0000}"/>
    <cellStyle name="Normal 18 5 4 2" xfId="22504" xr:uid="{00000000-0005-0000-0000-0000332C0000}"/>
    <cellStyle name="Normal 18 5 4 2 2" xfId="51086" xr:uid="{00000000-0005-0000-0000-0000342C0000}"/>
    <cellStyle name="Normal 18 5 4 3" xfId="36797" xr:uid="{00000000-0005-0000-0000-0000352C0000}"/>
    <cellStyle name="Normal 18 5 5" xfId="15360" xr:uid="{00000000-0005-0000-0000-0000362C0000}"/>
    <cellStyle name="Normal 18 5 5 2" xfId="43942" xr:uid="{00000000-0005-0000-0000-0000372C0000}"/>
    <cellStyle name="Normal 18 5 6" xfId="29653" xr:uid="{00000000-0005-0000-0000-0000382C0000}"/>
    <cellStyle name="Normal 18 6" xfId="2174" xr:uid="{00000000-0005-0000-0000-0000392C0000}"/>
    <cellStyle name="Normal 18 6 2" xfId="5748" xr:uid="{00000000-0005-0000-0000-00003A2C0000}"/>
    <cellStyle name="Normal 18 6 2 2" xfId="12906" xr:uid="{00000000-0005-0000-0000-00003B2C0000}"/>
    <cellStyle name="Normal 18 6 2 2 2" xfId="27198" xr:uid="{00000000-0005-0000-0000-00003C2C0000}"/>
    <cellStyle name="Normal 18 6 2 2 2 2" xfId="55780" xr:uid="{00000000-0005-0000-0000-00003D2C0000}"/>
    <cellStyle name="Normal 18 6 2 2 3" xfId="41491" xr:uid="{00000000-0005-0000-0000-00003E2C0000}"/>
    <cellStyle name="Normal 18 6 2 3" xfId="20054" xr:uid="{00000000-0005-0000-0000-00003F2C0000}"/>
    <cellStyle name="Normal 18 6 2 3 2" xfId="48636" xr:uid="{00000000-0005-0000-0000-0000402C0000}"/>
    <cellStyle name="Normal 18 6 2 4" xfId="34347" xr:uid="{00000000-0005-0000-0000-0000412C0000}"/>
    <cellStyle name="Normal 18 6 3" xfId="9335" xr:uid="{00000000-0005-0000-0000-0000422C0000}"/>
    <cellStyle name="Normal 18 6 3 2" xfId="23627" xr:uid="{00000000-0005-0000-0000-0000432C0000}"/>
    <cellStyle name="Normal 18 6 3 2 2" xfId="52209" xr:uid="{00000000-0005-0000-0000-0000442C0000}"/>
    <cellStyle name="Normal 18 6 3 3" xfId="37920" xr:uid="{00000000-0005-0000-0000-0000452C0000}"/>
    <cellStyle name="Normal 18 6 4" xfId="16483" xr:uid="{00000000-0005-0000-0000-0000462C0000}"/>
    <cellStyle name="Normal 18 6 4 2" xfId="45065" xr:uid="{00000000-0005-0000-0000-0000472C0000}"/>
    <cellStyle name="Normal 18 6 5" xfId="30776" xr:uid="{00000000-0005-0000-0000-0000482C0000}"/>
    <cellStyle name="Normal 18 7" xfId="3731" xr:uid="{00000000-0005-0000-0000-0000492C0000}"/>
    <cellStyle name="Normal 18 7 2" xfId="10890" xr:uid="{00000000-0005-0000-0000-00004A2C0000}"/>
    <cellStyle name="Normal 18 7 2 2" xfId="25182" xr:uid="{00000000-0005-0000-0000-00004B2C0000}"/>
    <cellStyle name="Normal 18 7 2 2 2" xfId="53764" xr:uid="{00000000-0005-0000-0000-00004C2C0000}"/>
    <cellStyle name="Normal 18 7 2 3" xfId="39475" xr:uid="{00000000-0005-0000-0000-00004D2C0000}"/>
    <cellStyle name="Normal 18 7 3" xfId="18038" xr:uid="{00000000-0005-0000-0000-00004E2C0000}"/>
    <cellStyle name="Normal 18 7 3 2" xfId="46620" xr:uid="{00000000-0005-0000-0000-00004F2C0000}"/>
    <cellStyle name="Normal 18 7 4" xfId="32331" xr:uid="{00000000-0005-0000-0000-0000502C0000}"/>
    <cellStyle name="Normal 18 8" xfId="7319" xr:uid="{00000000-0005-0000-0000-0000512C0000}"/>
    <cellStyle name="Normal 18 8 2" xfId="21611" xr:uid="{00000000-0005-0000-0000-0000522C0000}"/>
    <cellStyle name="Normal 18 8 2 2" xfId="50193" xr:uid="{00000000-0005-0000-0000-0000532C0000}"/>
    <cellStyle name="Normal 18 8 3" xfId="35904" xr:uid="{00000000-0005-0000-0000-0000542C0000}"/>
    <cellStyle name="Normal 18 9" xfId="14466" xr:uid="{00000000-0005-0000-0000-0000552C0000}"/>
    <cellStyle name="Normal 18 9 2" xfId="43049" xr:uid="{00000000-0005-0000-0000-0000562C0000}"/>
    <cellStyle name="Normal 19" xfId="255" xr:uid="{00000000-0005-0000-0000-0000572C0000}"/>
    <cellStyle name="Normal 19 2" xfId="707" xr:uid="{00000000-0005-0000-0000-0000582C0000}"/>
    <cellStyle name="Normal 19 2 2" xfId="1604" xr:uid="{00000000-0005-0000-0000-0000592C0000}"/>
    <cellStyle name="Normal 19 2 2 2" xfId="2188" xr:uid="{00000000-0005-0000-0000-00005A2C0000}"/>
    <cellStyle name="Normal 19 2 2 2 2" xfId="5762" xr:uid="{00000000-0005-0000-0000-00005B2C0000}"/>
    <cellStyle name="Normal 19 2 2 2 2 2" xfId="12920" xr:uid="{00000000-0005-0000-0000-00005C2C0000}"/>
    <cellStyle name="Normal 19 2 2 2 2 2 2" xfId="27212" xr:uid="{00000000-0005-0000-0000-00005D2C0000}"/>
    <cellStyle name="Normal 19 2 2 2 2 2 2 2" xfId="55794" xr:uid="{00000000-0005-0000-0000-00005E2C0000}"/>
    <cellStyle name="Normal 19 2 2 2 2 2 3" xfId="41505" xr:uid="{00000000-0005-0000-0000-00005F2C0000}"/>
    <cellStyle name="Normal 19 2 2 2 2 3" xfId="20068" xr:uid="{00000000-0005-0000-0000-0000602C0000}"/>
    <cellStyle name="Normal 19 2 2 2 2 3 2" xfId="48650" xr:uid="{00000000-0005-0000-0000-0000612C0000}"/>
    <cellStyle name="Normal 19 2 2 2 2 4" xfId="34361" xr:uid="{00000000-0005-0000-0000-0000622C0000}"/>
    <cellStyle name="Normal 19 2 2 2 3" xfId="9349" xr:uid="{00000000-0005-0000-0000-0000632C0000}"/>
    <cellStyle name="Normal 19 2 2 2 3 2" xfId="23641" xr:uid="{00000000-0005-0000-0000-0000642C0000}"/>
    <cellStyle name="Normal 19 2 2 2 3 2 2" xfId="52223" xr:uid="{00000000-0005-0000-0000-0000652C0000}"/>
    <cellStyle name="Normal 19 2 2 2 3 3" xfId="37934" xr:uid="{00000000-0005-0000-0000-0000662C0000}"/>
    <cellStyle name="Normal 19 2 2 2 4" xfId="16497" xr:uid="{00000000-0005-0000-0000-0000672C0000}"/>
    <cellStyle name="Normal 19 2 2 2 4 2" xfId="45079" xr:uid="{00000000-0005-0000-0000-0000682C0000}"/>
    <cellStyle name="Normal 19 2 2 2 5" xfId="30790" xr:uid="{00000000-0005-0000-0000-0000692C0000}"/>
    <cellStyle name="Normal 19 2 2 3" xfId="5184" xr:uid="{00000000-0005-0000-0000-00006A2C0000}"/>
    <cellStyle name="Normal 19 2 2 3 2" xfId="12342" xr:uid="{00000000-0005-0000-0000-00006B2C0000}"/>
    <cellStyle name="Normal 19 2 2 3 2 2" xfId="26634" xr:uid="{00000000-0005-0000-0000-00006C2C0000}"/>
    <cellStyle name="Normal 19 2 2 3 2 2 2" xfId="55216" xr:uid="{00000000-0005-0000-0000-00006D2C0000}"/>
    <cellStyle name="Normal 19 2 2 3 2 3" xfId="40927" xr:uid="{00000000-0005-0000-0000-00006E2C0000}"/>
    <cellStyle name="Normal 19 2 2 3 3" xfId="19490" xr:uid="{00000000-0005-0000-0000-00006F2C0000}"/>
    <cellStyle name="Normal 19 2 2 3 3 2" xfId="48072" xr:uid="{00000000-0005-0000-0000-0000702C0000}"/>
    <cellStyle name="Normal 19 2 2 3 4" xfId="33783" xr:uid="{00000000-0005-0000-0000-0000712C0000}"/>
    <cellStyle name="Normal 19 2 2 4" xfId="8771" xr:uid="{00000000-0005-0000-0000-0000722C0000}"/>
    <cellStyle name="Normal 19 2 2 4 2" xfId="23063" xr:uid="{00000000-0005-0000-0000-0000732C0000}"/>
    <cellStyle name="Normal 19 2 2 4 2 2" xfId="51645" xr:uid="{00000000-0005-0000-0000-0000742C0000}"/>
    <cellStyle name="Normal 19 2 2 4 3" xfId="37356" xr:uid="{00000000-0005-0000-0000-0000752C0000}"/>
    <cellStyle name="Normal 19 2 2 5" xfId="15919" xr:uid="{00000000-0005-0000-0000-0000762C0000}"/>
    <cellStyle name="Normal 19 2 2 5 2" xfId="44501" xr:uid="{00000000-0005-0000-0000-0000772C0000}"/>
    <cellStyle name="Normal 19 2 2 6" xfId="30212" xr:uid="{00000000-0005-0000-0000-0000782C0000}"/>
    <cellStyle name="Normal 19 2 3" xfId="2187" xr:uid="{00000000-0005-0000-0000-0000792C0000}"/>
    <cellStyle name="Normal 19 2 3 2" xfId="5761" xr:uid="{00000000-0005-0000-0000-00007A2C0000}"/>
    <cellStyle name="Normal 19 2 3 2 2" xfId="12919" xr:uid="{00000000-0005-0000-0000-00007B2C0000}"/>
    <cellStyle name="Normal 19 2 3 2 2 2" xfId="27211" xr:uid="{00000000-0005-0000-0000-00007C2C0000}"/>
    <cellStyle name="Normal 19 2 3 2 2 2 2" xfId="55793" xr:uid="{00000000-0005-0000-0000-00007D2C0000}"/>
    <cellStyle name="Normal 19 2 3 2 2 3" xfId="41504" xr:uid="{00000000-0005-0000-0000-00007E2C0000}"/>
    <cellStyle name="Normal 19 2 3 2 3" xfId="20067" xr:uid="{00000000-0005-0000-0000-00007F2C0000}"/>
    <cellStyle name="Normal 19 2 3 2 3 2" xfId="48649" xr:uid="{00000000-0005-0000-0000-0000802C0000}"/>
    <cellStyle name="Normal 19 2 3 2 4" xfId="34360" xr:uid="{00000000-0005-0000-0000-0000812C0000}"/>
    <cellStyle name="Normal 19 2 3 3" xfId="9348" xr:uid="{00000000-0005-0000-0000-0000822C0000}"/>
    <cellStyle name="Normal 19 2 3 3 2" xfId="23640" xr:uid="{00000000-0005-0000-0000-0000832C0000}"/>
    <cellStyle name="Normal 19 2 3 3 2 2" xfId="52222" xr:uid="{00000000-0005-0000-0000-0000842C0000}"/>
    <cellStyle name="Normal 19 2 3 3 3" xfId="37933" xr:uid="{00000000-0005-0000-0000-0000852C0000}"/>
    <cellStyle name="Normal 19 2 3 4" xfId="16496" xr:uid="{00000000-0005-0000-0000-0000862C0000}"/>
    <cellStyle name="Normal 19 2 3 4 2" xfId="45078" xr:uid="{00000000-0005-0000-0000-0000872C0000}"/>
    <cellStyle name="Normal 19 2 3 5" xfId="30789" xr:uid="{00000000-0005-0000-0000-0000882C0000}"/>
    <cellStyle name="Normal 19 2 4" xfId="4291" xr:uid="{00000000-0005-0000-0000-0000892C0000}"/>
    <cellStyle name="Normal 19 2 4 2" xfId="11449" xr:uid="{00000000-0005-0000-0000-00008A2C0000}"/>
    <cellStyle name="Normal 19 2 4 2 2" xfId="25741" xr:uid="{00000000-0005-0000-0000-00008B2C0000}"/>
    <cellStyle name="Normal 19 2 4 2 2 2" xfId="54323" xr:uid="{00000000-0005-0000-0000-00008C2C0000}"/>
    <cellStyle name="Normal 19 2 4 2 3" xfId="40034" xr:uid="{00000000-0005-0000-0000-00008D2C0000}"/>
    <cellStyle name="Normal 19 2 4 3" xfId="18597" xr:uid="{00000000-0005-0000-0000-00008E2C0000}"/>
    <cellStyle name="Normal 19 2 4 3 2" xfId="47179" xr:uid="{00000000-0005-0000-0000-00008F2C0000}"/>
    <cellStyle name="Normal 19 2 4 4" xfId="32890" xr:uid="{00000000-0005-0000-0000-0000902C0000}"/>
    <cellStyle name="Normal 19 2 5" xfId="7878" xr:uid="{00000000-0005-0000-0000-0000912C0000}"/>
    <cellStyle name="Normal 19 2 5 2" xfId="22170" xr:uid="{00000000-0005-0000-0000-0000922C0000}"/>
    <cellStyle name="Normal 19 2 5 2 2" xfId="50752" xr:uid="{00000000-0005-0000-0000-0000932C0000}"/>
    <cellStyle name="Normal 19 2 5 3" xfId="36463" xr:uid="{00000000-0005-0000-0000-0000942C0000}"/>
    <cellStyle name="Normal 19 2 6" xfId="15026" xr:uid="{00000000-0005-0000-0000-0000952C0000}"/>
    <cellStyle name="Normal 19 2 6 2" xfId="43608" xr:uid="{00000000-0005-0000-0000-0000962C0000}"/>
    <cellStyle name="Normal 19 2 7" xfId="29319" xr:uid="{00000000-0005-0000-0000-0000972C0000}"/>
    <cellStyle name="Normal 19 3" xfId="1157" xr:uid="{00000000-0005-0000-0000-0000982C0000}"/>
    <cellStyle name="Normal 19 3 2" xfId="2189" xr:uid="{00000000-0005-0000-0000-0000992C0000}"/>
    <cellStyle name="Normal 19 3 2 2" xfId="5763" xr:uid="{00000000-0005-0000-0000-00009A2C0000}"/>
    <cellStyle name="Normal 19 3 2 2 2" xfId="12921" xr:uid="{00000000-0005-0000-0000-00009B2C0000}"/>
    <cellStyle name="Normal 19 3 2 2 2 2" xfId="27213" xr:uid="{00000000-0005-0000-0000-00009C2C0000}"/>
    <cellStyle name="Normal 19 3 2 2 2 2 2" xfId="55795" xr:uid="{00000000-0005-0000-0000-00009D2C0000}"/>
    <cellStyle name="Normal 19 3 2 2 2 3" xfId="41506" xr:uid="{00000000-0005-0000-0000-00009E2C0000}"/>
    <cellStyle name="Normal 19 3 2 2 3" xfId="20069" xr:uid="{00000000-0005-0000-0000-00009F2C0000}"/>
    <cellStyle name="Normal 19 3 2 2 3 2" xfId="48651" xr:uid="{00000000-0005-0000-0000-0000A02C0000}"/>
    <cellStyle name="Normal 19 3 2 2 4" xfId="34362" xr:uid="{00000000-0005-0000-0000-0000A12C0000}"/>
    <cellStyle name="Normal 19 3 2 3" xfId="9350" xr:uid="{00000000-0005-0000-0000-0000A22C0000}"/>
    <cellStyle name="Normal 19 3 2 3 2" xfId="23642" xr:uid="{00000000-0005-0000-0000-0000A32C0000}"/>
    <cellStyle name="Normal 19 3 2 3 2 2" xfId="52224" xr:uid="{00000000-0005-0000-0000-0000A42C0000}"/>
    <cellStyle name="Normal 19 3 2 3 3" xfId="37935" xr:uid="{00000000-0005-0000-0000-0000A52C0000}"/>
    <cellStyle name="Normal 19 3 2 4" xfId="16498" xr:uid="{00000000-0005-0000-0000-0000A62C0000}"/>
    <cellStyle name="Normal 19 3 2 4 2" xfId="45080" xr:uid="{00000000-0005-0000-0000-0000A72C0000}"/>
    <cellStyle name="Normal 19 3 2 5" xfId="30791" xr:uid="{00000000-0005-0000-0000-0000A82C0000}"/>
    <cellStyle name="Normal 19 3 3" xfId="4738" xr:uid="{00000000-0005-0000-0000-0000A92C0000}"/>
    <cellStyle name="Normal 19 3 3 2" xfId="11896" xr:uid="{00000000-0005-0000-0000-0000AA2C0000}"/>
    <cellStyle name="Normal 19 3 3 2 2" xfId="26188" xr:uid="{00000000-0005-0000-0000-0000AB2C0000}"/>
    <cellStyle name="Normal 19 3 3 2 2 2" xfId="54770" xr:uid="{00000000-0005-0000-0000-0000AC2C0000}"/>
    <cellStyle name="Normal 19 3 3 2 3" xfId="40481" xr:uid="{00000000-0005-0000-0000-0000AD2C0000}"/>
    <cellStyle name="Normal 19 3 3 3" xfId="19044" xr:uid="{00000000-0005-0000-0000-0000AE2C0000}"/>
    <cellStyle name="Normal 19 3 3 3 2" xfId="47626" xr:uid="{00000000-0005-0000-0000-0000AF2C0000}"/>
    <cellStyle name="Normal 19 3 3 4" xfId="33337" xr:uid="{00000000-0005-0000-0000-0000B02C0000}"/>
    <cellStyle name="Normal 19 3 4" xfId="8325" xr:uid="{00000000-0005-0000-0000-0000B12C0000}"/>
    <cellStyle name="Normal 19 3 4 2" xfId="22617" xr:uid="{00000000-0005-0000-0000-0000B22C0000}"/>
    <cellStyle name="Normal 19 3 4 2 2" xfId="51199" xr:uid="{00000000-0005-0000-0000-0000B32C0000}"/>
    <cellStyle name="Normal 19 3 4 3" xfId="36910" xr:uid="{00000000-0005-0000-0000-0000B42C0000}"/>
    <cellStyle name="Normal 19 3 5" xfId="15473" xr:uid="{00000000-0005-0000-0000-0000B52C0000}"/>
    <cellStyle name="Normal 19 3 5 2" xfId="44055" xr:uid="{00000000-0005-0000-0000-0000B62C0000}"/>
    <cellStyle name="Normal 19 3 6" xfId="29766" xr:uid="{00000000-0005-0000-0000-0000B72C0000}"/>
    <cellStyle name="Normal 19 4" xfId="2186" xr:uid="{00000000-0005-0000-0000-0000B82C0000}"/>
    <cellStyle name="Normal 19 4 2" xfId="5760" xr:uid="{00000000-0005-0000-0000-0000B92C0000}"/>
    <cellStyle name="Normal 19 4 2 2" xfId="12918" xr:uid="{00000000-0005-0000-0000-0000BA2C0000}"/>
    <cellStyle name="Normal 19 4 2 2 2" xfId="27210" xr:uid="{00000000-0005-0000-0000-0000BB2C0000}"/>
    <cellStyle name="Normal 19 4 2 2 2 2" xfId="55792" xr:uid="{00000000-0005-0000-0000-0000BC2C0000}"/>
    <cellStyle name="Normal 19 4 2 2 3" xfId="41503" xr:uid="{00000000-0005-0000-0000-0000BD2C0000}"/>
    <cellStyle name="Normal 19 4 2 3" xfId="20066" xr:uid="{00000000-0005-0000-0000-0000BE2C0000}"/>
    <cellStyle name="Normal 19 4 2 3 2" xfId="48648" xr:uid="{00000000-0005-0000-0000-0000BF2C0000}"/>
    <cellStyle name="Normal 19 4 2 4" xfId="34359" xr:uid="{00000000-0005-0000-0000-0000C02C0000}"/>
    <cellStyle name="Normal 19 4 3" xfId="9347" xr:uid="{00000000-0005-0000-0000-0000C12C0000}"/>
    <cellStyle name="Normal 19 4 3 2" xfId="23639" xr:uid="{00000000-0005-0000-0000-0000C22C0000}"/>
    <cellStyle name="Normal 19 4 3 2 2" xfId="52221" xr:uid="{00000000-0005-0000-0000-0000C32C0000}"/>
    <cellStyle name="Normal 19 4 3 3" xfId="37932" xr:uid="{00000000-0005-0000-0000-0000C42C0000}"/>
    <cellStyle name="Normal 19 4 4" xfId="16495" xr:uid="{00000000-0005-0000-0000-0000C52C0000}"/>
    <cellStyle name="Normal 19 4 4 2" xfId="45077" xr:uid="{00000000-0005-0000-0000-0000C62C0000}"/>
    <cellStyle name="Normal 19 4 5" xfId="30788" xr:uid="{00000000-0005-0000-0000-0000C72C0000}"/>
    <cellStyle name="Normal 19 5" xfId="3844" xr:uid="{00000000-0005-0000-0000-0000C82C0000}"/>
    <cellStyle name="Normal 19 5 2" xfId="11003" xr:uid="{00000000-0005-0000-0000-0000C92C0000}"/>
    <cellStyle name="Normal 19 5 2 2" xfId="25295" xr:uid="{00000000-0005-0000-0000-0000CA2C0000}"/>
    <cellStyle name="Normal 19 5 2 2 2" xfId="53877" xr:uid="{00000000-0005-0000-0000-0000CB2C0000}"/>
    <cellStyle name="Normal 19 5 2 3" xfId="39588" xr:uid="{00000000-0005-0000-0000-0000CC2C0000}"/>
    <cellStyle name="Normal 19 5 3" xfId="18151" xr:uid="{00000000-0005-0000-0000-0000CD2C0000}"/>
    <cellStyle name="Normal 19 5 3 2" xfId="46733" xr:uid="{00000000-0005-0000-0000-0000CE2C0000}"/>
    <cellStyle name="Normal 19 5 4" xfId="32444" xr:uid="{00000000-0005-0000-0000-0000CF2C0000}"/>
    <cellStyle name="Normal 19 6" xfId="7432" xr:uid="{00000000-0005-0000-0000-0000D02C0000}"/>
    <cellStyle name="Normal 19 6 2" xfId="21724" xr:uid="{00000000-0005-0000-0000-0000D12C0000}"/>
    <cellStyle name="Normal 19 6 2 2" xfId="50306" xr:uid="{00000000-0005-0000-0000-0000D22C0000}"/>
    <cellStyle name="Normal 19 6 3" xfId="36017" xr:uid="{00000000-0005-0000-0000-0000D32C0000}"/>
    <cellStyle name="Normal 19 7" xfId="14579" xr:uid="{00000000-0005-0000-0000-0000D42C0000}"/>
    <cellStyle name="Normal 19 7 2" xfId="43162" xr:uid="{00000000-0005-0000-0000-0000D52C0000}"/>
    <cellStyle name="Normal 19 8" xfId="28872" xr:uid="{00000000-0005-0000-0000-0000D62C0000}"/>
    <cellStyle name="Normal 2" xfId="19" xr:uid="{00000000-0005-0000-0000-0000D72C0000}"/>
    <cellStyle name="Normal 2 10" xfId="142" xr:uid="{00000000-0005-0000-0000-0000D82C0000}"/>
    <cellStyle name="Normal 2 10 2" xfId="366" xr:uid="{00000000-0005-0000-0000-0000D92C0000}"/>
    <cellStyle name="Normal 2 10 2 2" xfId="818" xr:uid="{00000000-0005-0000-0000-0000DA2C0000}"/>
    <cellStyle name="Normal 2 10 2 2 2" xfId="1715" xr:uid="{00000000-0005-0000-0000-0000DB2C0000}"/>
    <cellStyle name="Normal 2 10 2 2 2 2" xfId="2194" xr:uid="{00000000-0005-0000-0000-0000DC2C0000}"/>
    <cellStyle name="Normal 2 10 2 2 2 2 2" xfId="5768" xr:uid="{00000000-0005-0000-0000-0000DD2C0000}"/>
    <cellStyle name="Normal 2 10 2 2 2 2 2 2" xfId="12926" xr:uid="{00000000-0005-0000-0000-0000DE2C0000}"/>
    <cellStyle name="Normal 2 10 2 2 2 2 2 2 2" xfId="27218" xr:uid="{00000000-0005-0000-0000-0000DF2C0000}"/>
    <cellStyle name="Normal 2 10 2 2 2 2 2 2 2 2" xfId="55800" xr:uid="{00000000-0005-0000-0000-0000E02C0000}"/>
    <cellStyle name="Normal 2 10 2 2 2 2 2 2 3" xfId="41511" xr:uid="{00000000-0005-0000-0000-0000E12C0000}"/>
    <cellStyle name="Normal 2 10 2 2 2 2 2 3" xfId="20074" xr:uid="{00000000-0005-0000-0000-0000E22C0000}"/>
    <cellStyle name="Normal 2 10 2 2 2 2 2 3 2" xfId="48656" xr:uid="{00000000-0005-0000-0000-0000E32C0000}"/>
    <cellStyle name="Normal 2 10 2 2 2 2 2 4" xfId="34367" xr:uid="{00000000-0005-0000-0000-0000E42C0000}"/>
    <cellStyle name="Normal 2 10 2 2 2 2 3" xfId="9355" xr:uid="{00000000-0005-0000-0000-0000E52C0000}"/>
    <cellStyle name="Normal 2 10 2 2 2 2 3 2" xfId="23647" xr:uid="{00000000-0005-0000-0000-0000E62C0000}"/>
    <cellStyle name="Normal 2 10 2 2 2 2 3 2 2" xfId="52229" xr:uid="{00000000-0005-0000-0000-0000E72C0000}"/>
    <cellStyle name="Normal 2 10 2 2 2 2 3 3" xfId="37940" xr:uid="{00000000-0005-0000-0000-0000E82C0000}"/>
    <cellStyle name="Normal 2 10 2 2 2 2 4" xfId="16503" xr:uid="{00000000-0005-0000-0000-0000E92C0000}"/>
    <cellStyle name="Normal 2 10 2 2 2 2 4 2" xfId="45085" xr:uid="{00000000-0005-0000-0000-0000EA2C0000}"/>
    <cellStyle name="Normal 2 10 2 2 2 2 5" xfId="30796" xr:uid="{00000000-0005-0000-0000-0000EB2C0000}"/>
    <cellStyle name="Normal 2 10 2 2 2 3" xfId="5295" xr:uid="{00000000-0005-0000-0000-0000EC2C0000}"/>
    <cellStyle name="Normal 2 10 2 2 2 3 2" xfId="12453" xr:uid="{00000000-0005-0000-0000-0000ED2C0000}"/>
    <cellStyle name="Normal 2 10 2 2 2 3 2 2" xfId="26745" xr:uid="{00000000-0005-0000-0000-0000EE2C0000}"/>
    <cellStyle name="Normal 2 10 2 2 2 3 2 2 2" xfId="55327" xr:uid="{00000000-0005-0000-0000-0000EF2C0000}"/>
    <cellStyle name="Normal 2 10 2 2 2 3 2 3" xfId="41038" xr:uid="{00000000-0005-0000-0000-0000F02C0000}"/>
    <cellStyle name="Normal 2 10 2 2 2 3 3" xfId="19601" xr:uid="{00000000-0005-0000-0000-0000F12C0000}"/>
    <cellStyle name="Normal 2 10 2 2 2 3 3 2" xfId="48183" xr:uid="{00000000-0005-0000-0000-0000F22C0000}"/>
    <cellStyle name="Normal 2 10 2 2 2 3 4" xfId="33894" xr:uid="{00000000-0005-0000-0000-0000F32C0000}"/>
    <cellStyle name="Normal 2 10 2 2 2 4" xfId="8882" xr:uid="{00000000-0005-0000-0000-0000F42C0000}"/>
    <cellStyle name="Normal 2 10 2 2 2 4 2" xfId="23174" xr:uid="{00000000-0005-0000-0000-0000F52C0000}"/>
    <cellStyle name="Normal 2 10 2 2 2 4 2 2" xfId="51756" xr:uid="{00000000-0005-0000-0000-0000F62C0000}"/>
    <cellStyle name="Normal 2 10 2 2 2 4 3" xfId="37467" xr:uid="{00000000-0005-0000-0000-0000F72C0000}"/>
    <cellStyle name="Normal 2 10 2 2 2 5" xfId="16030" xr:uid="{00000000-0005-0000-0000-0000F82C0000}"/>
    <cellStyle name="Normal 2 10 2 2 2 5 2" xfId="44612" xr:uid="{00000000-0005-0000-0000-0000F92C0000}"/>
    <cellStyle name="Normal 2 10 2 2 2 6" xfId="30323" xr:uid="{00000000-0005-0000-0000-0000FA2C0000}"/>
    <cellStyle name="Normal 2 10 2 2 3" xfId="2193" xr:uid="{00000000-0005-0000-0000-0000FB2C0000}"/>
    <cellStyle name="Normal 2 10 2 2 3 2" xfId="5767" xr:uid="{00000000-0005-0000-0000-0000FC2C0000}"/>
    <cellStyle name="Normal 2 10 2 2 3 2 2" xfId="12925" xr:uid="{00000000-0005-0000-0000-0000FD2C0000}"/>
    <cellStyle name="Normal 2 10 2 2 3 2 2 2" xfId="27217" xr:uid="{00000000-0005-0000-0000-0000FE2C0000}"/>
    <cellStyle name="Normal 2 10 2 2 3 2 2 2 2" xfId="55799" xr:uid="{00000000-0005-0000-0000-0000FF2C0000}"/>
    <cellStyle name="Normal 2 10 2 2 3 2 2 3" xfId="41510" xr:uid="{00000000-0005-0000-0000-0000002D0000}"/>
    <cellStyle name="Normal 2 10 2 2 3 2 3" xfId="20073" xr:uid="{00000000-0005-0000-0000-0000012D0000}"/>
    <cellStyle name="Normal 2 10 2 2 3 2 3 2" xfId="48655" xr:uid="{00000000-0005-0000-0000-0000022D0000}"/>
    <cellStyle name="Normal 2 10 2 2 3 2 4" xfId="34366" xr:uid="{00000000-0005-0000-0000-0000032D0000}"/>
    <cellStyle name="Normal 2 10 2 2 3 3" xfId="9354" xr:uid="{00000000-0005-0000-0000-0000042D0000}"/>
    <cellStyle name="Normal 2 10 2 2 3 3 2" xfId="23646" xr:uid="{00000000-0005-0000-0000-0000052D0000}"/>
    <cellStyle name="Normal 2 10 2 2 3 3 2 2" xfId="52228" xr:uid="{00000000-0005-0000-0000-0000062D0000}"/>
    <cellStyle name="Normal 2 10 2 2 3 3 3" xfId="37939" xr:uid="{00000000-0005-0000-0000-0000072D0000}"/>
    <cellStyle name="Normal 2 10 2 2 3 4" xfId="16502" xr:uid="{00000000-0005-0000-0000-0000082D0000}"/>
    <cellStyle name="Normal 2 10 2 2 3 4 2" xfId="45084" xr:uid="{00000000-0005-0000-0000-0000092D0000}"/>
    <cellStyle name="Normal 2 10 2 2 3 5" xfId="30795" xr:uid="{00000000-0005-0000-0000-00000A2D0000}"/>
    <cellStyle name="Normal 2 10 2 2 4" xfId="4402" xr:uid="{00000000-0005-0000-0000-00000B2D0000}"/>
    <cellStyle name="Normal 2 10 2 2 4 2" xfId="11560" xr:uid="{00000000-0005-0000-0000-00000C2D0000}"/>
    <cellStyle name="Normal 2 10 2 2 4 2 2" xfId="25852" xr:uid="{00000000-0005-0000-0000-00000D2D0000}"/>
    <cellStyle name="Normal 2 10 2 2 4 2 2 2" xfId="54434" xr:uid="{00000000-0005-0000-0000-00000E2D0000}"/>
    <cellStyle name="Normal 2 10 2 2 4 2 3" xfId="40145" xr:uid="{00000000-0005-0000-0000-00000F2D0000}"/>
    <cellStyle name="Normal 2 10 2 2 4 3" xfId="18708" xr:uid="{00000000-0005-0000-0000-0000102D0000}"/>
    <cellStyle name="Normal 2 10 2 2 4 3 2" xfId="47290" xr:uid="{00000000-0005-0000-0000-0000112D0000}"/>
    <cellStyle name="Normal 2 10 2 2 4 4" xfId="33001" xr:uid="{00000000-0005-0000-0000-0000122D0000}"/>
    <cellStyle name="Normal 2 10 2 2 5" xfId="7989" xr:uid="{00000000-0005-0000-0000-0000132D0000}"/>
    <cellStyle name="Normal 2 10 2 2 5 2" xfId="22281" xr:uid="{00000000-0005-0000-0000-0000142D0000}"/>
    <cellStyle name="Normal 2 10 2 2 5 2 2" xfId="50863" xr:uid="{00000000-0005-0000-0000-0000152D0000}"/>
    <cellStyle name="Normal 2 10 2 2 5 3" xfId="36574" xr:uid="{00000000-0005-0000-0000-0000162D0000}"/>
    <cellStyle name="Normal 2 10 2 2 6" xfId="15137" xr:uid="{00000000-0005-0000-0000-0000172D0000}"/>
    <cellStyle name="Normal 2 10 2 2 6 2" xfId="43719" xr:uid="{00000000-0005-0000-0000-0000182D0000}"/>
    <cellStyle name="Normal 2 10 2 2 7" xfId="29430" xr:uid="{00000000-0005-0000-0000-0000192D0000}"/>
    <cellStyle name="Normal 2 10 2 3" xfId="1268" xr:uid="{00000000-0005-0000-0000-00001A2D0000}"/>
    <cellStyle name="Normal 2 10 2 3 2" xfId="2195" xr:uid="{00000000-0005-0000-0000-00001B2D0000}"/>
    <cellStyle name="Normal 2 10 2 3 2 2" xfId="5769" xr:uid="{00000000-0005-0000-0000-00001C2D0000}"/>
    <cellStyle name="Normal 2 10 2 3 2 2 2" xfId="12927" xr:uid="{00000000-0005-0000-0000-00001D2D0000}"/>
    <cellStyle name="Normal 2 10 2 3 2 2 2 2" xfId="27219" xr:uid="{00000000-0005-0000-0000-00001E2D0000}"/>
    <cellStyle name="Normal 2 10 2 3 2 2 2 2 2" xfId="55801" xr:uid="{00000000-0005-0000-0000-00001F2D0000}"/>
    <cellStyle name="Normal 2 10 2 3 2 2 2 3" xfId="41512" xr:uid="{00000000-0005-0000-0000-0000202D0000}"/>
    <cellStyle name="Normal 2 10 2 3 2 2 3" xfId="20075" xr:uid="{00000000-0005-0000-0000-0000212D0000}"/>
    <cellStyle name="Normal 2 10 2 3 2 2 3 2" xfId="48657" xr:uid="{00000000-0005-0000-0000-0000222D0000}"/>
    <cellStyle name="Normal 2 10 2 3 2 2 4" xfId="34368" xr:uid="{00000000-0005-0000-0000-0000232D0000}"/>
    <cellStyle name="Normal 2 10 2 3 2 3" xfId="9356" xr:uid="{00000000-0005-0000-0000-0000242D0000}"/>
    <cellStyle name="Normal 2 10 2 3 2 3 2" xfId="23648" xr:uid="{00000000-0005-0000-0000-0000252D0000}"/>
    <cellStyle name="Normal 2 10 2 3 2 3 2 2" xfId="52230" xr:uid="{00000000-0005-0000-0000-0000262D0000}"/>
    <cellStyle name="Normal 2 10 2 3 2 3 3" xfId="37941" xr:uid="{00000000-0005-0000-0000-0000272D0000}"/>
    <cellStyle name="Normal 2 10 2 3 2 4" xfId="16504" xr:uid="{00000000-0005-0000-0000-0000282D0000}"/>
    <cellStyle name="Normal 2 10 2 3 2 4 2" xfId="45086" xr:uid="{00000000-0005-0000-0000-0000292D0000}"/>
    <cellStyle name="Normal 2 10 2 3 2 5" xfId="30797" xr:uid="{00000000-0005-0000-0000-00002A2D0000}"/>
    <cellStyle name="Normal 2 10 2 3 3" xfId="4849" xr:uid="{00000000-0005-0000-0000-00002B2D0000}"/>
    <cellStyle name="Normal 2 10 2 3 3 2" xfId="12007" xr:uid="{00000000-0005-0000-0000-00002C2D0000}"/>
    <cellStyle name="Normal 2 10 2 3 3 2 2" xfId="26299" xr:uid="{00000000-0005-0000-0000-00002D2D0000}"/>
    <cellStyle name="Normal 2 10 2 3 3 2 2 2" xfId="54881" xr:uid="{00000000-0005-0000-0000-00002E2D0000}"/>
    <cellStyle name="Normal 2 10 2 3 3 2 3" xfId="40592" xr:uid="{00000000-0005-0000-0000-00002F2D0000}"/>
    <cellStyle name="Normal 2 10 2 3 3 3" xfId="19155" xr:uid="{00000000-0005-0000-0000-0000302D0000}"/>
    <cellStyle name="Normal 2 10 2 3 3 3 2" xfId="47737" xr:uid="{00000000-0005-0000-0000-0000312D0000}"/>
    <cellStyle name="Normal 2 10 2 3 3 4" xfId="33448" xr:uid="{00000000-0005-0000-0000-0000322D0000}"/>
    <cellStyle name="Normal 2 10 2 3 4" xfId="8436" xr:uid="{00000000-0005-0000-0000-0000332D0000}"/>
    <cellStyle name="Normal 2 10 2 3 4 2" xfId="22728" xr:uid="{00000000-0005-0000-0000-0000342D0000}"/>
    <cellStyle name="Normal 2 10 2 3 4 2 2" xfId="51310" xr:uid="{00000000-0005-0000-0000-0000352D0000}"/>
    <cellStyle name="Normal 2 10 2 3 4 3" xfId="37021" xr:uid="{00000000-0005-0000-0000-0000362D0000}"/>
    <cellStyle name="Normal 2 10 2 3 5" xfId="15584" xr:uid="{00000000-0005-0000-0000-0000372D0000}"/>
    <cellStyle name="Normal 2 10 2 3 5 2" xfId="44166" xr:uid="{00000000-0005-0000-0000-0000382D0000}"/>
    <cellStyle name="Normal 2 10 2 3 6" xfId="29877" xr:uid="{00000000-0005-0000-0000-0000392D0000}"/>
    <cellStyle name="Normal 2 10 2 4" xfId="2192" xr:uid="{00000000-0005-0000-0000-00003A2D0000}"/>
    <cellStyle name="Normal 2 10 2 4 2" xfId="5766" xr:uid="{00000000-0005-0000-0000-00003B2D0000}"/>
    <cellStyle name="Normal 2 10 2 4 2 2" xfId="12924" xr:uid="{00000000-0005-0000-0000-00003C2D0000}"/>
    <cellStyle name="Normal 2 10 2 4 2 2 2" xfId="27216" xr:uid="{00000000-0005-0000-0000-00003D2D0000}"/>
    <cellStyle name="Normal 2 10 2 4 2 2 2 2" xfId="55798" xr:uid="{00000000-0005-0000-0000-00003E2D0000}"/>
    <cellStyle name="Normal 2 10 2 4 2 2 3" xfId="41509" xr:uid="{00000000-0005-0000-0000-00003F2D0000}"/>
    <cellStyle name="Normal 2 10 2 4 2 3" xfId="20072" xr:uid="{00000000-0005-0000-0000-0000402D0000}"/>
    <cellStyle name="Normal 2 10 2 4 2 3 2" xfId="48654" xr:uid="{00000000-0005-0000-0000-0000412D0000}"/>
    <cellStyle name="Normal 2 10 2 4 2 4" xfId="34365" xr:uid="{00000000-0005-0000-0000-0000422D0000}"/>
    <cellStyle name="Normal 2 10 2 4 3" xfId="9353" xr:uid="{00000000-0005-0000-0000-0000432D0000}"/>
    <cellStyle name="Normal 2 10 2 4 3 2" xfId="23645" xr:uid="{00000000-0005-0000-0000-0000442D0000}"/>
    <cellStyle name="Normal 2 10 2 4 3 2 2" xfId="52227" xr:uid="{00000000-0005-0000-0000-0000452D0000}"/>
    <cellStyle name="Normal 2 10 2 4 3 3" xfId="37938" xr:uid="{00000000-0005-0000-0000-0000462D0000}"/>
    <cellStyle name="Normal 2 10 2 4 4" xfId="16501" xr:uid="{00000000-0005-0000-0000-0000472D0000}"/>
    <cellStyle name="Normal 2 10 2 4 4 2" xfId="45083" xr:uid="{00000000-0005-0000-0000-0000482D0000}"/>
    <cellStyle name="Normal 2 10 2 4 5" xfId="30794" xr:uid="{00000000-0005-0000-0000-0000492D0000}"/>
    <cellStyle name="Normal 2 10 2 5" xfId="3955" xr:uid="{00000000-0005-0000-0000-00004A2D0000}"/>
    <cellStyle name="Normal 2 10 2 5 2" xfId="11114" xr:uid="{00000000-0005-0000-0000-00004B2D0000}"/>
    <cellStyle name="Normal 2 10 2 5 2 2" xfId="25406" xr:uid="{00000000-0005-0000-0000-00004C2D0000}"/>
    <cellStyle name="Normal 2 10 2 5 2 2 2" xfId="53988" xr:uid="{00000000-0005-0000-0000-00004D2D0000}"/>
    <cellStyle name="Normal 2 10 2 5 2 3" xfId="39699" xr:uid="{00000000-0005-0000-0000-00004E2D0000}"/>
    <cellStyle name="Normal 2 10 2 5 3" xfId="18262" xr:uid="{00000000-0005-0000-0000-00004F2D0000}"/>
    <cellStyle name="Normal 2 10 2 5 3 2" xfId="46844" xr:uid="{00000000-0005-0000-0000-0000502D0000}"/>
    <cellStyle name="Normal 2 10 2 5 4" xfId="32555" xr:uid="{00000000-0005-0000-0000-0000512D0000}"/>
    <cellStyle name="Normal 2 10 2 6" xfId="7543" xr:uid="{00000000-0005-0000-0000-0000522D0000}"/>
    <cellStyle name="Normal 2 10 2 6 2" xfId="21835" xr:uid="{00000000-0005-0000-0000-0000532D0000}"/>
    <cellStyle name="Normal 2 10 2 6 2 2" xfId="50417" xr:uid="{00000000-0005-0000-0000-0000542D0000}"/>
    <cellStyle name="Normal 2 10 2 6 3" xfId="36128" xr:uid="{00000000-0005-0000-0000-0000552D0000}"/>
    <cellStyle name="Normal 2 10 2 7" xfId="14690" xr:uid="{00000000-0005-0000-0000-0000562D0000}"/>
    <cellStyle name="Normal 2 10 2 7 2" xfId="43273" xr:uid="{00000000-0005-0000-0000-0000572D0000}"/>
    <cellStyle name="Normal 2 10 2 8" xfId="28983" xr:uid="{00000000-0005-0000-0000-0000582D0000}"/>
    <cellStyle name="Normal 2 10 3" xfId="595" xr:uid="{00000000-0005-0000-0000-0000592D0000}"/>
    <cellStyle name="Normal 2 10 3 2" xfId="1492" xr:uid="{00000000-0005-0000-0000-00005A2D0000}"/>
    <cellStyle name="Normal 2 10 3 2 2" xfId="2197" xr:uid="{00000000-0005-0000-0000-00005B2D0000}"/>
    <cellStyle name="Normal 2 10 3 2 2 2" xfId="5771" xr:uid="{00000000-0005-0000-0000-00005C2D0000}"/>
    <cellStyle name="Normal 2 10 3 2 2 2 2" xfId="12929" xr:uid="{00000000-0005-0000-0000-00005D2D0000}"/>
    <cellStyle name="Normal 2 10 3 2 2 2 2 2" xfId="27221" xr:uid="{00000000-0005-0000-0000-00005E2D0000}"/>
    <cellStyle name="Normal 2 10 3 2 2 2 2 2 2" xfId="55803" xr:uid="{00000000-0005-0000-0000-00005F2D0000}"/>
    <cellStyle name="Normal 2 10 3 2 2 2 2 3" xfId="41514" xr:uid="{00000000-0005-0000-0000-0000602D0000}"/>
    <cellStyle name="Normal 2 10 3 2 2 2 3" xfId="20077" xr:uid="{00000000-0005-0000-0000-0000612D0000}"/>
    <cellStyle name="Normal 2 10 3 2 2 2 3 2" xfId="48659" xr:uid="{00000000-0005-0000-0000-0000622D0000}"/>
    <cellStyle name="Normal 2 10 3 2 2 2 4" xfId="34370" xr:uid="{00000000-0005-0000-0000-0000632D0000}"/>
    <cellStyle name="Normal 2 10 3 2 2 3" xfId="9358" xr:uid="{00000000-0005-0000-0000-0000642D0000}"/>
    <cellStyle name="Normal 2 10 3 2 2 3 2" xfId="23650" xr:uid="{00000000-0005-0000-0000-0000652D0000}"/>
    <cellStyle name="Normal 2 10 3 2 2 3 2 2" xfId="52232" xr:uid="{00000000-0005-0000-0000-0000662D0000}"/>
    <cellStyle name="Normal 2 10 3 2 2 3 3" xfId="37943" xr:uid="{00000000-0005-0000-0000-0000672D0000}"/>
    <cellStyle name="Normal 2 10 3 2 2 4" xfId="16506" xr:uid="{00000000-0005-0000-0000-0000682D0000}"/>
    <cellStyle name="Normal 2 10 3 2 2 4 2" xfId="45088" xr:uid="{00000000-0005-0000-0000-0000692D0000}"/>
    <cellStyle name="Normal 2 10 3 2 2 5" xfId="30799" xr:uid="{00000000-0005-0000-0000-00006A2D0000}"/>
    <cellStyle name="Normal 2 10 3 2 3" xfId="5072" xr:uid="{00000000-0005-0000-0000-00006B2D0000}"/>
    <cellStyle name="Normal 2 10 3 2 3 2" xfId="12230" xr:uid="{00000000-0005-0000-0000-00006C2D0000}"/>
    <cellStyle name="Normal 2 10 3 2 3 2 2" xfId="26522" xr:uid="{00000000-0005-0000-0000-00006D2D0000}"/>
    <cellStyle name="Normal 2 10 3 2 3 2 2 2" xfId="55104" xr:uid="{00000000-0005-0000-0000-00006E2D0000}"/>
    <cellStyle name="Normal 2 10 3 2 3 2 3" xfId="40815" xr:uid="{00000000-0005-0000-0000-00006F2D0000}"/>
    <cellStyle name="Normal 2 10 3 2 3 3" xfId="19378" xr:uid="{00000000-0005-0000-0000-0000702D0000}"/>
    <cellStyle name="Normal 2 10 3 2 3 3 2" xfId="47960" xr:uid="{00000000-0005-0000-0000-0000712D0000}"/>
    <cellStyle name="Normal 2 10 3 2 3 4" xfId="33671" xr:uid="{00000000-0005-0000-0000-0000722D0000}"/>
    <cellStyle name="Normal 2 10 3 2 4" xfId="8659" xr:uid="{00000000-0005-0000-0000-0000732D0000}"/>
    <cellStyle name="Normal 2 10 3 2 4 2" xfId="22951" xr:uid="{00000000-0005-0000-0000-0000742D0000}"/>
    <cellStyle name="Normal 2 10 3 2 4 2 2" xfId="51533" xr:uid="{00000000-0005-0000-0000-0000752D0000}"/>
    <cellStyle name="Normal 2 10 3 2 4 3" xfId="37244" xr:uid="{00000000-0005-0000-0000-0000762D0000}"/>
    <cellStyle name="Normal 2 10 3 2 5" xfId="15807" xr:uid="{00000000-0005-0000-0000-0000772D0000}"/>
    <cellStyle name="Normal 2 10 3 2 5 2" xfId="44389" xr:uid="{00000000-0005-0000-0000-0000782D0000}"/>
    <cellStyle name="Normal 2 10 3 2 6" xfId="30100" xr:uid="{00000000-0005-0000-0000-0000792D0000}"/>
    <cellStyle name="Normal 2 10 3 3" xfId="2196" xr:uid="{00000000-0005-0000-0000-00007A2D0000}"/>
    <cellStyle name="Normal 2 10 3 3 2" xfId="5770" xr:uid="{00000000-0005-0000-0000-00007B2D0000}"/>
    <cellStyle name="Normal 2 10 3 3 2 2" xfId="12928" xr:uid="{00000000-0005-0000-0000-00007C2D0000}"/>
    <cellStyle name="Normal 2 10 3 3 2 2 2" xfId="27220" xr:uid="{00000000-0005-0000-0000-00007D2D0000}"/>
    <cellStyle name="Normal 2 10 3 3 2 2 2 2" xfId="55802" xr:uid="{00000000-0005-0000-0000-00007E2D0000}"/>
    <cellStyle name="Normal 2 10 3 3 2 2 3" xfId="41513" xr:uid="{00000000-0005-0000-0000-00007F2D0000}"/>
    <cellStyle name="Normal 2 10 3 3 2 3" xfId="20076" xr:uid="{00000000-0005-0000-0000-0000802D0000}"/>
    <cellStyle name="Normal 2 10 3 3 2 3 2" xfId="48658" xr:uid="{00000000-0005-0000-0000-0000812D0000}"/>
    <cellStyle name="Normal 2 10 3 3 2 4" xfId="34369" xr:uid="{00000000-0005-0000-0000-0000822D0000}"/>
    <cellStyle name="Normal 2 10 3 3 3" xfId="9357" xr:uid="{00000000-0005-0000-0000-0000832D0000}"/>
    <cellStyle name="Normal 2 10 3 3 3 2" xfId="23649" xr:uid="{00000000-0005-0000-0000-0000842D0000}"/>
    <cellStyle name="Normal 2 10 3 3 3 2 2" xfId="52231" xr:uid="{00000000-0005-0000-0000-0000852D0000}"/>
    <cellStyle name="Normal 2 10 3 3 3 3" xfId="37942" xr:uid="{00000000-0005-0000-0000-0000862D0000}"/>
    <cellStyle name="Normal 2 10 3 3 4" xfId="16505" xr:uid="{00000000-0005-0000-0000-0000872D0000}"/>
    <cellStyle name="Normal 2 10 3 3 4 2" xfId="45087" xr:uid="{00000000-0005-0000-0000-0000882D0000}"/>
    <cellStyle name="Normal 2 10 3 3 5" xfId="30798" xr:uid="{00000000-0005-0000-0000-0000892D0000}"/>
    <cellStyle name="Normal 2 10 3 4" xfId="4179" xr:uid="{00000000-0005-0000-0000-00008A2D0000}"/>
    <cellStyle name="Normal 2 10 3 4 2" xfId="11337" xr:uid="{00000000-0005-0000-0000-00008B2D0000}"/>
    <cellStyle name="Normal 2 10 3 4 2 2" xfId="25629" xr:uid="{00000000-0005-0000-0000-00008C2D0000}"/>
    <cellStyle name="Normal 2 10 3 4 2 2 2" xfId="54211" xr:uid="{00000000-0005-0000-0000-00008D2D0000}"/>
    <cellStyle name="Normal 2 10 3 4 2 3" xfId="39922" xr:uid="{00000000-0005-0000-0000-00008E2D0000}"/>
    <cellStyle name="Normal 2 10 3 4 3" xfId="18485" xr:uid="{00000000-0005-0000-0000-00008F2D0000}"/>
    <cellStyle name="Normal 2 10 3 4 3 2" xfId="47067" xr:uid="{00000000-0005-0000-0000-0000902D0000}"/>
    <cellStyle name="Normal 2 10 3 4 4" xfId="32778" xr:uid="{00000000-0005-0000-0000-0000912D0000}"/>
    <cellStyle name="Normal 2 10 3 5" xfId="7766" xr:uid="{00000000-0005-0000-0000-0000922D0000}"/>
    <cellStyle name="Normal 2 10 3 5 2" xfId="22058" xr:uid="{00000000-0005-0000-0000-0000932D0000}"/>
    <cellStyle name="Normal 2 10 3 5 2 2" xfId="50640" xr:uid="{00000000-0005-0000-0000-0000942D0000}"/>
    <cellStyle name="Normal 2 10 3 5 3" xfId="36351" xr:uid="{00000000-0005-0000-0000-0000952D0000}"/>
    <cellStyle name="Normal 2 10 3 6" xfId="14914" xr:uid="{00000000-0005-0000-0000-0000962D0000}"/>
    <cellStyle name="Normal 2 10 3 6 2" xfId="43496" xr:uid="{00000000-0005-0000-0000-0000972D0000}"/>
    <cellStyle name="Normal 2 10 3 7" xfId="29207" xr:uid="{00000000-0005-0000-0000-0000982D0000}"/>
    <cellStyle name="Normal 2 10 4" xfId="1045" xr:uid="{00000000-0005-0000-0000-0000992D0000}"/>
    <cellStyle name="Normal 2 10 4 2" xfId="2198" xr:uid="{00000000-0005-0000-0000-00009A2D0000}"/>
    <cellStyle name="Normal 2 10 4 2 2" xfId="5772" xr:uid="{00000000-0005-0000-0000-00009B2D0000}"/>
    <cellStyle name="Normal 2 10 4 2 2 2" xfId="12930" xr:uid="{00000000-0005-0000-0000-00009C2D0000}"/>
    <cellStyle name="Normal 2 10 4 2 2 2 2" xfId="27222" xr:uid="{00000000-0005-0000-0000-00009D2D0000}"/>
    <cellStyle name="Normal 2 10 4 2 2 2 2 2" xfId="55804" xr:uid="{00000000-0005-0000-0000-00009E2D0000}"/>
    <cellStyle name="Normal 2 10 4 2 2 2 3" xfId="41515" xr:uid="{00000000-0005-0000-0000-00009F2D0000}"/>
    <cellStyle name="Normal 2 10 4 2 2 3" xfId="20078" xr:uid="{00000000-0005-0000-0000-0000A02D0000}"/>
    <cellStyle name="Normal 2 10 4 2 2 3 2" xfId="48660" xr:uid="{00000000-0005-0000-0000-0000A12D0000}"/>
    <cellStyle name="Normal 2 10 4 2 2 4" xfId="34371" xr:uid="{00000000-0005-0000-0000-0000A22D0000}"/>
    <cellStyle name="Normal 2 10 4 2 3" xfId="9359" xr:uid="{00000000-0005-0000-0000-0000A32D0000}"/>
    <cellStyle name="Normal 2 10 4 2 3 2" xfId="23651" xr:uid="{00000000-0005-0000-0000-0000A42D0000}"/>
    <cellStyle name="Normal 2 10 4 2 3 2 2" xfId="52233" xr:uid="{00000000-0005-0000-0000-0000A52D0000}"/>
    <cellStyle name="Normal 2 10 4 2 3 3" xfId="37944" xr:uid="{00000000-0005-0000-0000-0000A62D0000}"/>
    <cellStyle name="Normal 2 10 4 2 4" xfId="16507" xr:uid="{00000000-0005-0000-0000-0000A72D0000}"/>
    <cellStyle name="Normal 2 10 4 2 4 2" xfId="45089" xr:uid="{00000000-0005-0000-0000-0000A82D0000}"/>
    <cellStyle name="Normal 2 10 4 2 5" xfId="30800" xr:uid="{00000000-0005-0000-0000-0000A92D0000}"/>
    <cellStyle name="Normal 2 10 4 3" xfId="4626" xr:uid="{00000000-0005-0000-0000-0000AA2D0000}"/>
    <cellStyle name="Normal 2 10 4 3 2" xfId="11784" xr:uid="{00000000-0005-0000-0000-0000AB2D0000}"/>
    <cellStyle name="Normal 2 10 4 3 2 2" xfId="26076" xr:uid="{00000000-0005-0000-0000-0000AC2D0000}"/>
    <cellStyle name="Normal 2 10 4 3 2 2 2" xfId="54658" xr:uid="{00000000-0005-0000-0000-0000AD2D0000}"/>
    <cellStyle name="Normal 2 10 4 3 2 3" xfId="40369" xr:uid="{00000000-0005-0000-0000-0000AE2D0000}"/>
    <cellStyle name="Normal 2 10 4 3 3" xfId="18932" xr:uid="{00000000-0005-0000-0000-0000AF2D0000}"/>
    <cellStyle name="Normal 2 10 4 3 3 2" xfId="47514" xr:uid="{00000000-0005-0000-0000-0000B02D0000}"/>
    <cellStyle name="Normal 2 10 4 3 4" xfId="33225" xr:uid="{00000000-0005-0000-0000-0000B12D0000}"/>
    <cellStyle name="Normal 2 10 4 4" xfId="8213" xr:uid="{00000000-0005-0000-0000-0000B22D0000}"/>
    <cellStyle name="Normal 2 10 4 4 2" xfId="22505" xr:uid="{00000000-0005-0000-0000-0000B32D0000}"/>
    <cellStyle name="Normal 2 10 4 4 2 2" xfId="51087" xr:uid="{00000000-0005-0000-0000-0000B42D0000}"/>
    <cellStyle name="Normal 2 10 4 4 3" xfId="36798" xr:uid="{00000000-0005-0000-0000-0000B52D0000}"/>
    <cellStyle name="Normal 2 10 4 5" xfId="15361" xr:uid="{00000000-0005-0000-0000-0000B62D0000}"/>
    <cellStyle name="Normal 2 10 4 5 2" xfId="43943" xr:uid="{00000000-0005-0000-0000-0000B72D0000}"/>
    <cellStyle name="Normal 2 10 4 6" xfId="29654" xr:uid="{00000000-0005-0000-0000-0000B82D0000}"/>
    <cellStyle name="Normal 2 10 5" xfId="2191" xr:uid="{00000000-0005-0000-0000-0000B92D0000}"/>
    <cellStyle name="Normal 2 10 5 2" xfId="5765" xr:uid="{00000000-0005-0000-0000-0000BA2D0000}"/>
    <cellStyle name="Normal 2 10 5 2 2" xfId="12923" xr:uid="{00000000-0005-0000-0000-0000BB2D0000}"/>
    <cellStyle name="Normal 2 10 5 2 2 2" xfId="27215" xr:uid="{00000000-0005-0000-0000-0000BC2D0000}"/>
    <cellStyle name="Normal 2 10 5 2 2 2 2" xfId="55797" xr:uid="{00000000-0005-0000-0000-0000BD2D0000}"/>
    <cellStyle name="Normal 2 10 5 2 2 3" xfId="41508" xr:uid="{00000000-0005-0000-0000-0000BE2D0000}"/>
    <cellStyle name="Normal 2 10 5 2 3" xfId="20071" xr:uid="{00000000-0005-0000-0000-0000BF2D0000}"/>
    <cellStyle name="Normal 2 10 5 2 3 2" xfId="48653" xr:uid="{00000000-0005-0000-0000-0000C02D0000}"/>
    <cellStyle name="Normal 2 10 5 2 4" xfId="34364" xr:uid="{00000000-0005-0000-0000-0000C12D0000}"/>
    <cellStyle name="Normal 2 10 5 3" xfId="9352" xr:uid="{00000000-0005-0000-0000-0000C22D0000}"/>
    <cellStyle name="Normal 2 10 5 3 2" xfId="23644" xr:uid="{00000000-0005-0000-0000-0000C32D0000}"/>
    <cellStyle name="Normal 2 10 5 3 2 2" xfId="52226" xr:uid="{00000000-0005-0000-0000-0000C42D0000}"/>
    <cellStyle name="Normal 2 10 5 3 3" xfId="37937" xr:uid="{00000000-0005-0000-0000-0000C52D0000}"/>
    <cellStyle name="Normal 2 10 5 4" xfId="16500" xr:uid="{00000000-0005-0000-0000-0000C62D0000}"/>
    <cellStyle name="Normal 2 10 5 4 2" xfId="45082" xr:uid="{00000000-0005-0000-0000-0000C72D0000}"/>
    <cellStyle name="Normal 2 10 5 5" xfId="30793" xr:uid="{00000000-0005-0000-0000-0000C82D0000}"/>
    <cellStyle name="Normal 2 10 6" xfId="3732" xr:uid="{00000000-0005-0000-0000-0000C92D0000}"/>
    <cellStyle name="Normal 2 10 6 2" xfId="10891" xr:uid="{00000000-0005-0000-0000-0000CA2D0000}"/>
    <cellStyle name="Normal 2 10 6 2 2" xfId="25183" xr:uid="{00000000-0005-0000-0000-0000CB2D0000}"/>
    <cellStyle name="Normal 2 10 6 2 2 2" xfId="53765" xr:uid="{00000000-0005-0000-0000-0000CC2D0000}"/>
    <cellStyle name="Normal 2 10 6 2 3" xfId="39476" xr:uid="{00000000-0005-0000-0000-0000CD2D0000}"/>
    <cellStyle name="Normal 2 10 6 3" xfId="18039" xr:uid="{00000000-0005-0000-0000-0000CE2D0000}"/>
    <cellStyle name="Normal 2 10 6 3 2" xfId="46621" xr:uid="{00000000-0005-0000-0000-0000CF2D0000}"/>
    <cellStyle name="Normal 2 10 6 4" xfId="32332" xr:uid="{00000000-0005-0000-0000-0000D02D0000}"/>
    <cellStyle name="Normal 2 10 7" xfId="7320" xr:uid="{00000000-0005-0000-0000-0000D12D0000}"/>
    <cellStyle name="Normal 2 10 7 2" xfId="21612" xr:uid="{00000000-0005-0000-0000-0000D22D0000}"/>
    <cellStyle name="Normal 2 10 7 2 2" xfId="50194" xr:uid="{00000000-0005-0000-0000-0000D32D0000}"/>
    <cellStyle name="Normal 2 10 7 3" xfId="35905" xr:uid="{00000000-0005-0000-0000-0000D42D0000}"/>
    <cellStyle name="Normal 2 10 8" xfId="14467" xr:uid="{00000000-0005-0000-0000-0000D52D0000}"/>
    <cellStyle name="Normal 2 10 8 2" xfId="43050" xr:uid="{00000000-0005-0000-0000-0000D62D0000}"/>
    <cellStyle name="Normal 2 10 9" xfId="28760" xr:uid="{00000000-0005-0000-0000-0000D72D0000}"/>
    <cellStyle name="Normal 2 11" xfId="256" xr:uid="{00000000-0005-0000-0000-0000D82D0000}"/>
    <cellStyle name="Normal 2 11 2" xfId="708" xr:uid="{00000000-0005-0000-0000-0000D92D0000}"/>
    <cellStyle name="Normal 2 11 2 2" xfId="1605" xr:uid="{00000000-0005-0000-0000-0000DA2D0000}"/>
    <cellStyle name="Normal 2 11 2 2 2" xfId="2201" xr:uid="{00000000-0005-0000-0000-0000DB2D0000}"/>
    <cellStyle name="Normal 2 11 2 2 2 2" xfId="5775" xr:uid="{00000000-0005-0000-0000-0000DC2D0000}"/>
    <cellStyle name="Normal 2 11 2 2 2 2 2" xfId="12933" xr:uid="{00000000-0005-0000-0000-0000DD2D0000}"/>
    <cellStyle name="Normal 2 11 2 2 2 2 2 2" xfId="27225" xr:uid="{00000000-0005-0000-0000-0000DE2D0000}"/>
    <cellStyle name="Normal 2 11 2 2 2 2 2 2 2" xfId="55807" xr:uid="{00000000-0005-0000-0000-0000DF2D0000}"/>
    <cellStyle name="Normal 2 11 2 2 2 2 2 3" xfId="41518" xr:uid="{00000000-0005-0000-0000-0000E02D0000}"/>
    <cellStyle name="Normal 2 11 2 2 2 2 3" xfId="20081" xr:uid="{00000000-0005-0000-0000-0000E12D0000}"/>
    <cellStyle name="Normal 2 11 2 2 2 2 3 2" xfId="48663" xr:uid="{00000000-0005-0000-0000-0000E22D0000}"/>
    <cellStyle name="Normal 2 11 2 2 2 2 4" xfId="34374" xr:uid="{00000000-0005-0000-0000-0000E32D0000}"/>
    <cellStyle name="Normal 2 11 2 2 2 3" xfId="9362" xr:uid="{00000000-0005-0000-0000-0000E42D0000}"/>
    <cellStyle name="Normal 2 11 2 2 2 3 2" xfId="23654" xr:uid="{00000000-0005-0000-0000-0000E52D0000}"/>
    <cellStyle name="Normal 2 11 2 2 2 3 2 2" xfId="52236" xr:uid="{00000000-0005-0000-0000-0000E62D0000}"/>
    <cellStyle name="Normal 2 11 2 2 2 3 3" xfId="37947" xr:uid="{00000000-0005-0000-0000-0000E72D0000}"/>
    <cellStyle name="Normal 2 11 2 2 2 4" xfId="16510" xr:uid="{00000000-0005-0000-0000-0000E82D0000}"/>
    <cellStyle name="Normal 2 11 2 2 2 4 2" xfId="45092" xr:uid="{00000000-0005-0000-0000-0000E92D0000}"/>
    <cellStyle name="Normal 2 11 2 2 2 5" xfId="30803" xr:uid="{00000000-0005-0000-0000-0000EA2D0000}"/>
    <cellStyle name="Normal 2 11 2 2 3" xfId="5185" xr:uid="{00000000-0005-0000-0000-0000EB2D0000}"/>
    <cellStyle name="Normal 2 11 2 2 3 2" xfId="12343" xr:uid="{00000000-0005-0000-0000-0000EC2D0000}"/>
    <cellStyle name="Normal 2 11 2 2 3 2 2" xfId="26635" xr:uid="{00000000-0005-0000-0000-0000ED2D0000}"/>
    <cellStyle name="Normal 2 11 2 2 3 2 2 2" xfId="55217" xr:uid="{00000000-0005-0000-0000-0000EE2D0000}"/>
    <cellStyle name="Normal 2 11 2 2 3 2 3" xfId="40928" xr:uid="{00000000-0005-0000-0000-0000EF2D0000}"/>
    <cellStyle name="Normal 2 11 2 2 3 3" xfId="19491" xr:uid="{00000000-0005-0000-0000-0000F02D0000}"/>
    <cellStyle name="Normal 2 11 2 2 3 3 2" xfId="48073" xr:uid="{00000000-0005-0000-0000-0000F12D0000}"/>
    <cellStyle name="Normal 2 11 2 2 3 4" xfId="33784" xr:uid="{00000000-0005-0000-0000-0000F22D0000}"/>
    <cellStyle name="Normal 2 11 2 2 4" xfId="8772" xr:uid="{00000000-0005-0000-0000-0000F32D0000}"/>
    <cellStyle name="Normal 2 11 2 2 4 2" xfId="23064" xr:uid="{00000000-0005-0000-0000-0000F42D0000}"/>
    <cellStyle name="Normal 2 11 2 2 4 2 2" xfId="51646" xr:uid="{00000000-0005-0000-0000-0000F52D0000}"/>
    <cellStyle name="Normal 2 11 2 2 4 3" xfId="37357" xr:uid="{00000000-0005-0000-0000-0000F62D0000}"/>
    <cellStyle name="Normal 2 11 2 2 5" xfId="15920" xr:uid="{00000000-0005-0000-0000-0000F72D0000}"/>
    <cellStyle name="Normal 2 11 2 2 5 2" xfId="44502" xr:uid="{00000000-0005-0000-0000-0000F82D0000}"/>
    <cellStyle name="Normal 2 11 2 2 6" xfId="30213" xr:uid="{00000000-0005-0000-0000-0000F92D0000}"/>
    <cellStyle name="Normal 2 11 2 3" xfId="2200" xr:uid="{00000000-0005-0000-0000-0000FA2D0000}"/>
    <cellStyle name="Normal 2 11 2 3 2" xfId="5774" xr:uid="{00000000-0005-0000-0000-0000FB2D0000}"/>
    <cellStyle name="Normal 2 11 2 3 2 2" xfId="12932" xr:uid="{00000000-0005-0000-0000-0000FC2D0000}"/>
    <cellStyle name="Normal 2 11 2 3 2 2 2" xfId="27224" xr:uid="{00000000-0005-0000-0000-0000FD2D0000}"/>
    <cellStyle name="Normal 2 11 2 3 2 2 2 2" xfId="55806" xr:uid="{00000000-0005-0000-0000-0000FE2D0000}"/>
    <cellStyle name="Normal 2 11 2 3 2 2 3" xfId="41517" xr:uid="{00000000-0005-0000-0000-0000FF2D0000}"/>
    <cellStyle name="Normal 2 11 2 3 2 3" xfId="20080" xr:uid="{00000000-0005-0000-0000-0000002E0000}"/>
    <cellStyle name="Normal 2 11 2 3 2 3 2" xfId="48662" xr:uid="{00000000-0005-0000-0000-0000012E0000}"/>
    <cellStyle name="Normal 2 11 2 3 2 4" xfId="34373" xr:uid="{00000000-0005-0000-0000-0000022E0000}"/>
    <cellStyle name="Normal 2 11 2 3 3" xfId="9361" xr:uid="{00000000-0005-0000-0000-0000032E0000}"/>
    <cellStyle name="Normal 2 11 2 3 3 2" xfId="23653" xr:uid="{00000000-0005-0000-0000-0000042E0000}"/>
    <cellStyle name="Normal 2 11 2 3 3 2 2" xfId="52235" xr:uid="{00000000-0005-0000-0000-0000052E0000}"/>
    <cellStyle name="Normal 2 11 2 3 3 3" xfId="37946" xr:uid="{00000000-0005-0000-0000-0000062E0000}"/>
    <cellStyle name="Normal 2 11 2 3 4" xfId="16509" xr:uid="{00000000-0005-0000-0000-0000072E0000}"/>
    <cellStyle name="Normal 2 11 2 3 4 2" xfId="45091" xr:uid="{00000000-0005-0000-0000-0000082E0000}"/>
    <cellStyle name="Normal 2 11 2 3 5" xfId="30802" xr:uid="{00000000-0005-0000-0000-0000092E0000}"/>
    <cellStyle name="Normal 2 11 2 4" xfId="4292" xr:uid="{00000000-0005-0000-0000-00000A2E0000}"/>
    <cellStyle name="Normal 2 11 2 4 2" xfId="11450" xr:uid="{00000000-0005-0000-0000-00000B2E0000}"/>
    <cellStyle name="Normal 2 11 2 4 2 2" xfId="25742" xr:uid="{00000000-0005-0000-0000-00000C2E0000}"/>
    <cellStyle name="Normal 2 11 2 4 2 2 2" xfId="54324" xr:uid="{00000000-0005-0000-0000-00000D2E0000}"/>
    <cellStyle name="Normal 2 11 2 4 2 3" xfId="40035" xr:uid="{00000000-0005-0000-0000-00000E2E0000}"/>
    <cellStyle name="Normal 2 11 2 4 3" xfId="18598" xr:uid="{00000000-0005-0000-0000-00000F2E0000}"/>
    <cellStyle name="Normal 2 11 2 4 3 2" xfId="47180" xr:uid="{00000000-0005-0000-0000-0000102E0000}"/>
    <cellStyle name="Normal 2 11 2 4 4" xfId="32891" xr:uid="{00000000-0005-0000-0000-0000112E0000}"/>
    <cellStyle name="Normal 2 11 2 5" xfId="7879" xr:uid="{00000000-0005-0000-0000-0000122E0000}"/>
    <cellStyle name="Normal 2 11 2 5 2" xfId="22171" xr:uid="{00000000-0005-0000-0000-0000132E0000}"/>
    <cellStyle name="Normal 2 11 2 5 2 2" xfId="50753" xr:uid="{00000000-0005-0000-0000-0000142E0000}"/>
    <cellStyle name="Normal 2 11 2 5 3" xfId="36464" xr:uid="{00000000-0005-0000-0000-0000152E0000}"/>
    <cellStyle name="Normal 2 11 2 6" xfId="15027" xr:uid="{00000000-0005-0000-0000-0000162E0000}"/>
    <cellStyle name="Normal 2 11 2 6 2" xfId="43609" xr:uid="{00000000-0005-0000-0000-0000172E0000}"/>
    <cellStyle name="Normal 2 11 2 7" xfId="29320" xr:uid="{00000000-0005-0000-0000-0000182E0000}"/>
    <cellStyle name="Normal 2 11 3" xfId="1158" xr:uid="{00000000-0005-0000-0000-0000192E0000}"/>
    <cellStyle name="Normal 2 11 3 2" xfId="2202" xr:uid="{00000000-0005-0000-0000-00001A2E0000}"/>
    <cellStyle name="Normal 2 11 3 2 2" xfId="5776" xr:uid="{00000000-0005-0000-0000-00001B2E0000}"/>
    <cellStyle name="Normal 2 11 3 2 2 2" xfId="12934" xr:uid="{00000000-0005-0000-0000-00001C2E0000}"/>
    <cellStyle name="Normal 2 11 3 2 2 2 2" xfId="27226" xr:uid="{00000000-0005-0000-0000-00001D2E0000}"/>
    <cellStyle name="Normal 2 11 3 2 2 2 2 2" xfId="55808" xr:uid="{00000000-0005-0000-0000-00001E2E0000}"/>
    <cellStyle name="Normal 2 11 3 2 2 2 3" xfId="41519" xr:uid="{00000000-0005-0000-0000-00001F2E0000}"/>
    <cellStyle name="Normal 2 11 3 2 2 3" xfId="20082" xr:uid="{00000000-0005-0000-0000-0000202E0000}"/>
    <cellStyle name="Normal 2 11 3 2 2 3 2" xfId="48664" xr:uid="{00000000-0005-0000-0000-0000212E0000}"/>
    <cellStyle name="Normal 2 11 3 2 2 4" xfId="34375" xr:uid="{00000000-0005-0000-0000-0000222E0000}"/>
    <cellStyle name="Normal 2 11 3 2 3" xfId="9363" xr:uid="{00000000-0005-0000-0000-0000232E0000}"/>
    <cellStyle name="Normal 2 11 3 2 3 2" xfId="23655" xr:uid="{00000000-0005-0000-0000-0000242E0000}"/>
    <cellStyle name="Normal 2 11 3 2 3 2 2" xfId="52237" xr:uid="{00000000-0005-0000-0000-0000252E0000}"/>
    <cellStyle name="Normal 2 11 3 2 3 3" xfId="37948" xr:uid="{00000000-0005-0000-0000-0000262E0000}"/>
    <cellStyle name="Normal 2 11 3 2 4" xfId="16511" xr:uid="{00000000-0005-0000-0000-0000272E0000}"/>
    <cellStyle name="Normal 2 11 3 2 4 2" xfId="45093" xr:uid="{00000000-0005-0000-0000-0000282E0000}"/>
    <cellStyle name="Normal 2 11 3 2 5" xfId="30804" xr:uid="{00000000-0005-0000-0000-0000292E0000}"/>
    <cellStyle name="Normal 2 11 3 3" xfId="4739" xr:uid="{00000000-0005-0000-0000-00002A2E0000}"/>
    <cellStyle name="Normal 2 11 3 3 2" xfId="11897" xr:uid="{00000000-0005-0000-0000-00002B2E0000}"/>
    <cellStyle name="Normal 2 11 3 3 2 2" xfId="26189" xr:uid="{00000000-0005-0000-0000-00002C2E0000}"/>
    <cellStyle name="Normal 2 11 3 3 2 2 2" xfId="54771" xr:uid="{00000000-0005-0000-0000-00002D2E0000}"/>
    <cellStyle name="Normal 2 11 3 3 2 3" xfId="40482" xr:uid="{00000000-0005-0000-0000-00002E2E0000}"/>
    <cellStyle name="Normal 2 11 3 3 3" xfId="19045" xr:uid="{00000000-0005-0000-0000-00002F2E0000}"/>
    <cellStyle name="Normal 2 11 3 3 3 2" xfId="47627" xr:uid="{00000000-0005-0000-0000-0000302E0000}"/>
    <cellStyle name="Normal 2 11 3 3 4" xfId="33338" xr:uid="{00000000-0005-0000-0000-0000312E0000}"/>
    <cellStyle name="Normal 2 11 3 4" xfId="8326" xr:uid="{00000000-0005-0000-0000-0000322E0000}"/>
    <cellStyle name="Normal 2 11 3 4 2" xfId="22618" xr:uid="{00000000-0005-0000-0000-0000332E0000}"/>
    <cellStyle name="Normal 2 11 3 4 2 2" xfId="51200" xr:uid="{00000000-0005-0000-0000-0000342E0000}"/>
    <cellStyle name="Normal 2 11 3 4 3" xfId="36911" xr:uid="{00000000-0005-0000-0000-0000352E0000}"/>
    <cellStyle name="Normal 2 11 3 5" xfId="15474" xr:uid="{00000000-0005-0000-0000-0000362E0000}"/>
    <cellStyle name="Normal 2 11 3 5 2" xfId="44056" xr:uid="{00000000-0005-0000-0000-0000372E0000}"/>
    <cellStyle name="Normal 2 11 3 6" xfId="29767" xr:uid="{00000000-0005-0000-0000-0000382E0000}"/>
    <cellStyle name="Normal 2 11 4" xfId="2199" xr:uid="{00000000-0005-0000-0000-0000392E0000}"/>
    <cellStyle name="Normal 2 11 4 2" xfId="5773" xr:uid="{00000000-0005-0000-0000-00003A2E0000}"/>
    <cellStyle name="Normal 2 11 4 2 2" xfId="12931" xr:uid="{00000000-0005-0000-0000-00003B2E0000}"/>
    <cellStyle name="Normal 2 11 4 2 2 2" xfId="27223" xr:uid="{00000000-0005-0000-0000-00003C2E0000}"/>
    <cellStyle name="Normal 2 11 4 2 2 2 2" xfId="55805" xr:uid="{00000000-0005-0000-0000-00003D2E0000}"/>
    <cellStyle name="Normal 2 11 4 2 2 3" xfId="41516" xr:uid="{00000000-0005-0000-0000-00003E2E0000}"/>
    <cellStyle name="Normal 2 11 4 2 3" xfId="20079" xr:uid="{00000000-0005-0000-0000-00003F2E0000}"/>
    <cellStyle name="Normal 2 11 4 2 3 2" xfId="48661" xr:uid="{00000000-0005-0000-0000-0000402E0000}"/>
    <cellStyle name="Normal 2 11 4 2 4" xfId="34372" xr:uid="{00000000-0005-0000-0000-0000412E0000}"/>
    <cellStyle name="Normal 2 11 4 3" xfId="9360" xr:uid="{00000000-0005-0000-0000-0000422E0000}"/>
    <cellStyle name="Normal 2 11 4 3 2" xfId="23652" xr:uid="{00000000-0005-0000-0000-0000432E0000}"/>
    <cellStyle name="Normal 2 11 4 3 2 2" xfId="52234" xr:uid="{00000000-0005-0000-0000-0000442E0000}"/>
    <cellStyle name="Normal 2 11 4 3 3" xfId="37945" xr:uid="{00000000-0005-0000-0000-0000452E0000}"/>
    <cellStyle name="Normal 2 11 4 4" xfId="16508" xr:uid="{00000000-0005-0000-0000-0000462E0000}"/>
    <cellStyle name="Normal 2 11 4 4 2" xfId="45090" xr:uid="{00000000-0005-0000-0000-0000472E0000}"/>
    <cellStyle name="Normal 2 11 4 5" xfId="30801" xr:uid="{00000000-0005-0000-0000-0000482E0000}"/>
    <cellStyle name="Normal 2 11 5" xfId="3845" xr:uid="{00000000-0005-0000-0000-0000492E0000}"/>
    <cellStyle name="Normal 2 11 5 2" xfId="11004" xr:uid="{00000000-0005-0000-0000-00004A2E0000}"/>
    <cellStyle name="Normal 2 11 5 2 2" xfId="25296" xr:uid="{00000000-0005-0000-0000-00004B2E0000}"/>
    <cellStyle name="Normal 2 11 5 2 2 2" xfId="53878" xr:uid="{00000000-0005-0000-0000-00004C2E0000}"/>
    <cellStyle name="Normal 2 11 5 2 3" xfId="39589" xr:uid="{00000000-0005-0000-0000-00004D2E0000}"/>
    <cellStyle name="Normal 2 11 5 3" xfId="18152" xr:uid="{00000000-0005-0000-0000-00004E2E0000}"/>
    <cellStyle name="Normal 2 11 5 3 2" xfId="46734" xr:uid="{00000000-0005-0000-0000-00004F2E0000}"/>
    <cellStyle name="Normal 2 11 5 4" xfId="32445" xr:uid="{00000000-0005-0000-0000-0000502E0000}"/>
    <cellStyle name="Normal 2 11 6" xfId="7433" xr:uid="{00000000-0005-0000-0000-0000512E0000}"/>
    <cellStyle name="Normal 2 11 6 2" xfId="21725" xr:uid="{00000000-0005-0000-0000-0000522E0000}"/>
    <cellStyle name="Normal 2 11 6 2 2" xfId="50307" xr:uid="{00000000-0005-0000-0000-0000532E0000}"/>
    <cellStyle name="Normal 2 11 6 3" xfId="36018" xr:uid="{00000000-0005-0000-0000-0000542E0000}"/>
    <cellStyle name="Normal 2 11 7" xfId="14580" xr:uid="{00000000-0005-0000-0000-0000552E0000}"/>
    <cellStyle name="Normal 2 11 7 2" xfId="43163" xr:uid="{00000000-0005-0000-0000-0000562E0000}"/>
    <cellStyle name="Normal 2 11 8" xfId="28873" xr:uid="{00000000-0005-0000-0000-0000572E0000}"/>
    <cellStyle name="Normal 2 12" xfId="485" xr:uid="{00000000-0005-0000-0000-0000582E0000}"/>
    <cellStyle name="Normal 2 12 2" xfId="1382" xr:uid="{00000000-0005-0000-0000-0000592E0000}"/>
    <cellStyle name="Normal 2 12 2 2" xfId="2204" xr:uid="{00000000-0005-0000-0000-00005A2E0000}"/>
    <cellStyle name="Normal 2 12 2 2 2" xfId="5778" xr:uid="{00000000-0005-0000-0000-00005B2E0000}"/>
    <cellStyle name="Normal 2 12 2 2 2 2" xfId="12936" xr:uid="{00000000-0005-0000-0000-00005C2E0000}"/>
    <cellStyle name="Normal 2 12 2 2 2 2 2" xfId="27228" xr:uid="{00000000-0005-0000-0000-00005D2E0000}"/>
    <cellStyle name="Normal 2 12 2 2 2 2 2 2" xfId="55810" xr:uid="{00000000-0005-0000-0000-00005E2E0000}"/>
    <cellStyle name="Normal 2 12 2 2 2 2 3" xfId="41521" xr:uid="{00000000-0005-0000-0000-00005F2E0000}"/>
    <cellStyle name="Normal 2 12 2 2 2 3" xfId="20084" xr:uid="{00000000-0005-0000-0000-0000602E0000}"/>
    <cellStyle name="Normal 2 12 2 2 2 3 2" xfId="48666" xr:uid="{00000000-0005-0000-0000-0000612E0000}"/>
    <cellStyle name="Normal 2 12 2 2 2 4" xfId="34377" xr:uid="{00000000-0005-0000-0000-0000622E0000}"/>
    <cellStyle name="Normal 2 12 2 2 3" xfId="9365" xr:uid="{00000000-0005-0000-0000-0000632E0000}"/>
    <cellStyle name="Normal 2 12 2 2 3 2" xfId="23657" xr:uid="{00000000-0005-0000-0000-0000642E0000}"/>
    <cellStyle name="Normal 2 12 2 2 3 2 2" xfId="52239" xr:uid="{00000000-0005-0000-0000-0000652E0000}"/>
    <cellStyle name="Normal 2 12 2 2 3 3" xfId="37950" xr:uid="{00000000-0005-0000-0000-0000662E0000}"/>
    <cellStyle name="Normal 2 12 2 2 4" xfId="16513" xr:uid="{00000000-0005-0000-0000-0000672E0000}"/>
    <cellStyle name="Normal 2 12 2 2 4 2" xfId="45095" xr:uid="{00000000-0005-0000-0000-0000682E0000}"/>
    <cellStyle name="Normal 2 12 2 2 5" xfId="30806" xr:uid="{00000000-0005-0000-0000-0000692E0000}"/>
    <cellStyle name="Normal 2 12 2 3" xfId="4962" xr:uid="{00000000-0005-0000-0000-00006A2E0000}"/>
    <cellStyle name="Normal 2 12 2 3 2" xfId="12120" xr:uid="{00000000-0005-0000-0000-00006B2E0000}"/>
    <cellStyle name="Normal 2 12 2 3 2 2" xfId="26412" xr:uid="{00000000-0005-0000-0000-00006C2E0000}"/>
    <cellStyle name="Normal 2 12 2 3 2 2 2" xfId="54994" xr:uid="{00000000-0005-0000-0000-00006D2E0000}"/>
    <cellStyle name="Normal 2 12 2 3 2 3" xfId="40705" xr:uid="{00000000-0005-0000-0000-00006E2E0000}"/>
    <cellStyle name="Normal 2 12 2 3 3" xfId="19268" xr:uid="{00000000-0005-0000-0000-00006F2E0000}"/>
    <cellStyle name="Normal 2 12 2 3 3 2" xfId="47850" xr:uid="{00000000-0005-0000-0000-0000702E0000}"/>
    <cellStyle name="Normal 2 12 2 3 4" xfId="33561" xr:uid="{00000000-0005-0000-0000-0000712E0000}"/>
    <cellStyle name="Normal 2 12 2 4" xfId="8549" xr:uid="{00000000-0005-0000-0000-0000722E0000}"/>
    <cellStyle name="Normal 2 12 2 4 2" xfId="22841" xr:uid="{00000000-0005-0000-0000-0000732E0000}"/>
    <cellStyle name="Normal 2 12 2 4 2 2" xfId="51423" xr:uid="{00000000-0005-0000-0000-0000742E0000}"/>
    <cellStyle name="Normal 2 12 2 4 3" xfId="37134" xr:uid="{00000000-0005-0000-0000-0000752E0000}"/>
    <cellStyle name="Normal 2 12 2 5" xfId="15697" xr:uid="{00000000-0005-0000-0000-0000762E0000}"/>
    <cellStyle name="Normal 2 12 2 5 2" xfId="44279" xr:uid="{00000000-0005-0000-0000-0000772E0000}"/>
    <cellStyle name="Normal 2 12 2 6" xfId="29990" xr:uid="{00000000-0005-0000-0000-0000782E0000}"/>
    <cellStyle name="Normal 2 12 3" xfId="2203" xr:uid="{00000000-0005-0000-0000-0000792E0000}"/>
    <cellStyle name="Normal 2 12 3 2" xfId="5777" xr:uid="{00000000-0005-0000-0000-00007A2E0000}"/>
    <cellStyle name="Normal 2 12 3 2 2" xfId="12935" xr:uid="{00000000-0005-0000-0000-00007B2E0000}"/>
    <cellStyle name="Normal 2 12 3 2 2 2" xfId="27227" xr:uid="{00000000-0005-0000-0000-00007C2E0000}"/>
    <cellStyle name="Normal 2 12 3 2 2 2 2" xfId="55809" xr:uid="{00000000-0005-0000-0000-00007D2E0000}"/>
    <cellStyle name="Normal 2 12 3 2 2 3" xfId="41520" xr:uid="{00000000-0005-0000-0000-00007E2E0000}"/>
    <cellStyle name="Normal 2 12 3 2 3" xfId="20083" xr:uid="{00000000-0005-0000-0000-00007F2E0000}"/>
    <cellStyle name="Normal 2 12 3 2 3 2" xfId="48665" xr:uid="{00000000-0005-0000-0000-0000802E0000}"/>
    <cellStyle name="Normal 2 12 3 2 4" xfId="34376" xr:uid="{00000000-0005-0000-0000-0000812E0000}"/>
    <cellStyle name="Normal 2 12 3 3" xfId="9364" xr:uid="{00000000-0005-0000-0000-0000822E0000}"/>
    <cellStyle name="Normal 2 12 3 3 2" xfId="23656" xr:uid="{00000000-0005-0000-0000-0000832E0000}"/>
    <cellStyle name="Normal 2 12 3 3 2 2" xfId="52238" xr:uid="{00000000-0005-0000-0000-0000842E0000}"/>
    <cellStyle name="Normal 2 12 3 3 3" xfId="37949" xr:uid="{00000000-0005-0000-0000-0000852E0000}"/>
    <cellStyle name="Normal 2 12 3 4" xfId="16512" xr:uid="{00000000-0005-0000-0000-0000862E0000}"/>
    <cellStyle name="Normal 2 12 3 4 2" xfId="45094" xr:uid="{00000000-0005-0000-0000-0000872E0000}"/>
    <cellStyle name="Normal 2 12 3 5" xfId="30805" xr:uid="{00000000-0005-0000-0000-0000882E0000}"/>
    <cellStyle name="Normal 2 12 4" xfId="4069" xr:uid="{00000000-0005-0000-0000-0000892E0000}"/>
    <cellStyle name="Normal 2 12 4 2" xfId="11227" xr:uid="{00000000-0005-0000-0000-00008A2E0000}"/>
    <cellStyle name="Normal 2 12 4 2 2" xfId="25519" xr:uid="{00000000-0005-0000-0000-00008B2E0000}"/>
    <cellStyle name="Normal 2 12 4 2 2 2" xfId="54101" xr:uid="{00000000-0005-0000-0000-00008C2E0000}"/>
    <cellStyle name="Normal 2 12 4 2 3" xfId="39812" xr:uid="{00000000-0005-0000-0000-00008D2E0000}"/>
    <cellStyle name="Normal 2 12 4 3" xfId="18375" xr:uid="{00000000-0005-0000-0000-00008E2E0000}"/>
    <cellStyle name="Normal 2 12 4 3 2" xfId="46957" xr:uid="{00000000-0005-0000-0000-00008F2E0000}"/>
    <cellStyle name="Normal 2 12 4 4" xfId="32668" xr:uid="{00000000-0005-0000-0000-0000902E0000}"/>
    <cellStyle name="Normal 2 12 5" xfId="7656" xr:uid="{00000000-0005-0000-0000-0000912E0000}"/>
    <cellStyle name="Normal 2 12 5 2" xfId="21948" xr:uid="{00000000-0005-0000-0000-0000922E0000}"/>
    <cellStyle name="Normal 2 12 5 2 2" xfId="50530" xr:uid="{00000000-0005-0000-0000-0000932E0000}"/>
    <cellStyle name="Normal 2 12 5 3" xfId="36241" xr:uid="{00000000-0005-0000-0000-0000942E0000}"/>
    <cellStyle name="Normal 2 12 6" xfId="14804" xr:uid="{00000000-0005-0000-0000-0000952E0000}"/>
    <cellStyle name="Normal 2 12 6 2" xfId="43386" xr:uid="{00000000-0005-0000-0000-0000962E0000}"/>
    <cellStyle name="Normal 2 12 7" xfId="29097" xr:uid="{00000000-0005-0000-0000-0000972E0000}"/>
    <cellStyle name="Normal 2 13" xfId="930" xr:uid="{00000000-0005-0000-0000-0000982E0000}"/>
    <cellStyle name="Normal 2 13 2" xfId="1827" xr:uid="{00000000-0005-0000-0000-0000992E0000}"/>
    <cellStyle name="Normal 2 13 2 2" xfId="2206" xr:uid="{00000000-0005-0000-0000-00009A2E0000}"/>
    <cellStyle name="Normal 2 13 2 2 2" xfId="5780" xr:uid="{00000000-0005-0000-0000-00009B2E0000}"/>
    <cellStyle name="Normal 2 13 2 2 2 2" xfId="12938" xr:uid="{00000000-0005-0000-0000-00009C2E0000}"/>
    <cellStyle name="Normal 2 13 2 2 2 2 2" xfId="27230" xr:uid="{00000000-0005-0000-0000-00009D2E0000}"/>
    <cellStyle name="Normal 2 13 2 2 2 2 2 2" xfId="55812" xr:uid="{00000000-0005-0000-0000-00009E2E0000}"/>
    <cellStyle name="Normal 2 13 2 2 2 2 3" xfId="41523" xr:uid="{00000000-0005-0000-0000-00009F2E0000}"/>
    <cellStyle name="Normal 2 13 2 2 2 3" xfId="20086" xr:uid="{00000000-0005-0000-0000-0000A02E0000}"/>
    <cellStyle name="Normal 2 13 2 2 2 3 2" xfId="48668" xr:uid="{00000000-0005-0000-0000-0000A12E0000}"/>
    <cellStyle name="Normal 2 13 2 2 2 4" xfId="34379" xr:uid="{00000000-0005-0000-0000-0000A22E0000}"/>
    <cellStyle name="Normal 2 13 2 2 3" xfId="9367" xr:uid="{00000000-0005-0000-0000-0000A32E0000}"/>
    <cellStyle name="Normal 2 13 2 2 3 2" xfId="23659" xr:uid="{00000000-0005-0000-0000-0000A42E0000}"/>
    <cellStyle name="Normal 2 13 2 2 3 2 2" xfId="52241" xr:uid="{00000000-0005-0000-0000-0000A52E0000}"/>
    <cellStyle name="Normal 2 13 2 2 3 3" xfId="37952" xr:uid="{00000000-0005-0000-0000-0000A62E0000}"/>
    <cellStyle name="Normal 2 13 2 2 4" xfId="16515" xr:uid="{00000000-0005-0000-0000-0000A72E0000}"/>
    <cellStyle name="Normal 2 13 2 2 4 2" xfId="45097" xr:uid="{00000000-0005-0000-0000-0000A82E0000}"/>
    <cellStyle name="Normal 2 13 2 2 5" xfId="30808" xr:uid="{00000000-0005-0000-0000-0000A92E0000}"/>
    <cellStyle name="Normal 2 13 2 3" xfId="5407" xr:uid="{00000000-0005-0000-0000-0000AA2E0000}"/>
    <cellStyle name="Normal 2 13 2 3 2" xfId="12565" xr:uid="{00000000-0005-0000-0000-0000AB2E0000}"/>
    <cellStyle name="Normal 2 13 2 3 2 2" xfId="26857" xr:uid="{00000000-0005-0000-0000-0000AC2E0000}"/>
    <cellStyle name="Normal 2 13 2 3 2 2 2" xfId="55439" xr:uid="{00000000-0005-0000-0000-0000AD2E0000}"/>
    <cellStyle name="Normal 2 13 2 3 2 3" xfId="41150" xr:uid="{00000000-0005-0000-0000-0000AE2E0000}"/>
    <cellStyle name="Normal 2 13 2 3 3" xfId="19713" xr:uid="{00000000-0005-0000-0000-0000AF2E0000}"/>
    <cellStyle name="Normal 2 13 2 3 3 2" xfId="48295" xr:uid="{00000000-0005-0000-0000-0000B02E0000}"/>
    <cellStyle name="Normal 2 13 2 3 4" xfId="34006" xr:uid="{00000000-0005-0000-0000-0000B12E0000}"/>
    <cellStyle name="Normal 2 13 2 4" xfId="8994" xr:uid="{00000000-0005-0000-0000-0000B22E0000}"/>
    <cellStyle name="Normal 2 13 2 4 2" xfId="23286" xr:uid="{00000000-0005-0000-0000-0000B32E0000}"/>
    <cellStyle name="Normal 2 13 2 4 2 2" xfId="51868" xr:uid="{00000000-0005-0000-0000-0000B42E0000}"/>
    <cellStyle name="Normal 2 13 2 4 3" xfId="37579" xr:uid="{00000000-0005-0000-0000-0000B52E0000}"/>
    <cellStyle name="Normal 2 13 2 5" xfId="16142" xr:uid="{00000000-0005-0000-0000-0000B62E0000}"/>
    <cellStyle name="Normal 2 13 2 5 2" xfId="44724" xr:uid="{00000000-0005-0000-0000-0000B72E0000}"/>
    <cellStyle name="Normal 2 13 2 6" xfId="30435" xr:uid="{00000000-0005-0000-0000-0000B82E0000}"/>
    <cellStyle name="Normal 2 13 3" xfId="2205" xr:uid="{00000000-0005-0000-0000-0000B92E0000}"/>
    <cellStyle name="Normal 2 13 3 2" xfId="5779" xr:uid="{00000000-0005-0000-0000-0000BA2E0000}"/>
    <cellStyle name="Normal 2 13 3 2 2" xfId="12937" xr:uid="{00000000-0005-0000-0000-0000BB2E0000}"/>
    <cellStyle name="Normal 2 13 3 2 2 2" xfId="27229" xr:uid="{00000000-0005-0000-0000-0000BC2E0000}"/>
    <cellStyle name="Normal 2 13 3 2 2 2 2" xfId="55811" xr:uid="{00000000-0005-0000-0000-0000BD2E0000}"/>
    <cellStyle name="Normal 2 13 3 2 2 3" xfId="41522" xr:uid="{00000000-0005-0000-0000-0000BE2E0000}"/>
    <cellStyle name="Normal 2 13 3 2 3" xfId="20085" xr:uid="{00000000-0005-0000-0000-0000BF2E0000}"/>
    <cellStyle name="Normal 2 13 3 2 3 2" xfId="48667" xr:uid="{00000000-0005-0000-0000-0000C02E0000}"/>
    <cellStyle name="Normal 2 13 3 2 4" xfId="34378" xr:uid="{00000000-0005-0000-0000-0000C12E0000}"/>
    <cellStyle name="Normal 2 13 3 3" xfId="9366" xr:uid="{00000000-0005-0000-0000-0000C22E0000}"/>
    <cellStyle name="Normal 2 13 3 3 2" xfId="23658" xr:uid="{00000000-0005-0000-0000-0000C32E0000}"/>
    <cellStyle name="Normal 2 13 3 3 2 2" xfId="52240" xr:uid="{00000000-0005-0000-0000-0000C42E0000}"/>
    <cellStyle name="Normal 2 13 3 3 3" xfId="37951" xr:uid="{00000000-0005-0000-0000-0000C52E0000}"/>
    <cellStyle name="Normal 2 13 3 4" xfId="16514" xr:uid="{00000000-0005-0000-0000-0000C62E0000}"/>
    <cellStyle name="Normal 2 13 3 4 2" xfId="45096" xr:uid="{00000000-0005-0000-0000-0000C72E0000}"/>
    <cellStyle name="Normal 2 13 3 5" xfId="30807" xr:uid="{00000000-0005-0000-0000-0000C82E0000}"/>
    <cellStyle name="Normal 2 13 4" xfId="4514" xr:uid="{00000000-0005-0000-0000-0000C92E0000}"/>
    <cellStyle name="Normal 2 13 4 2" xfId="11672" xr:uid="{00000000-0005-0000-0000-0000CA2E0000}"/>
    <cellStyle name="Normal 2 13 4 2 2" xfId="25964" xr:uid="{00000000-0005-0000-0000-0000CB2E0000}"/>
    <cellStyle name="Normal 2 13 4 2 2 2" xfId="54546" xr:uid="{00000000-0005-0000-0000-0000CC2E0000}"/>
    <cellStyle name="Normal 2 13 4 2 3" xfId="40257" xr:uid="{00000000-0005-0000-0000-0000CD2E0000}"/>
    <cellStyle name="Normal 2 13 4 3" xfId="18820" xr:uid="{00000000-0005-0000-0000-0000CE2E0000}"/>
    <cellStyle name="Normal 2 13 4 3 2" xfId="47402" xr:uid="{00000000-0005-0000-0000-0000CF2E0000}"/>
    <cellStyle name="Normal 2 13 4 4" xfId="33113" xr:uid="{00000000-0005-0000-0000-0000D02E0000}"/>
    <cellStyle name="Normal 2 13 5" xfId="8101" xr:uid="{00000000-0005-0000-0000-0000D12E0000}"/>
    <cellStyle name="Normal 2 13 5 2" xfId="22393" xr:uid="{00000000-0005-0000-0000-0000D22E0000}"/>
    <cellStyle name="Normal 2 13 5 2 2" xfId="50975" xr:uid="{00000000-0005-0000-0000-0000D32E0000}"/>
    <cellStyle name="Normal 2 13 5 3" xfId="36686" xr:uid="{00000000-0005-0000-0000-0000D42E0000}"/>
    <cellStyle name="Normal 2 13 6" xfId="15249" xr:uid="{00000000-0005-0000-0000-0000D52E0000}"/>
    <cellStyle name="Normal 2 13 6 2" xfId="43831" xr:uid="{00000000-0005-0000-0000-0000D62E0000}"/>
    <cellStyle name="Normal 2 13 7" xfId="29542" xr:uid="{00000000-0005-0000-0000-0000D72E0000}"/>
    <cellStyle name="Normal 2 14" xfId="933" xr:uid="{00000000-0005-0000-0000-0000D82E0000}"/>
    <cellStyle name="Normal 2 14 2" xfId="2207" xr:uid="{00000000-0005-0000-0000-0000D92E0000}"/>
    <cellStyle name="Normal 2 14 2 2" xfId="5781" xr:uid="{00000000-0005-0000-0000-0000DA2E0000}"/>
    <cellStyle name="Normal 2 14 2 2 2" xfId="12939" xr:uid="{00000000-0005-0000-0000-0000DB2E0000}"/>
    <cellStyle name="Normal 2 14 2 2 2 2" xfId="27231" xr:uid="{00000000-0005-0000-0000-0000DC2E0000}"/>
    <cellStyle name="Normal 2 14 2 2 2 2 2" xfId="55813" xr:uid="{00000000-0005-0000-0000-0000DD2E0000}"/>
    <cellStyle name="Normal 2 14 2 2 2 3" xfId="41524" xr:uid="{00000000-0005-0000-0000-0000DE2E0000}"/>
    <cellStyle name="Normal 2 14 2 2 3" xfId="20087" xr:uid="{00000000-0005-0000-0000-0000DF2E0000}"/>
    <cellStyle name="Normal 2 14 2 2 3 2" xfId="48669" xr:uid="{00000000-0005-0000-0000-0000E02E0000}"/>
    <cellStyle name="Normal 2 14 2 2 4" xfId="34380" xr:uid="{00000000-0005-0000-0000-0000E12E0000}"/>
    <cellStyle name="Normal 2 14 2 3" xfId="9368" xr:uid="{00000000-0005-0000-0000-0000E22E0000}"/>
    <cellStyle name="Normal 2 14 2 3 2" xfId="23660" xr:uid="{00000000-0005-0000-0000-0000E32E0000}"/>
    <cellStyle name="Normal 2 14 2 3 2 2" xfId="52242" xr:uid="{00000000-0005-0000-0000-0000E42E0000}"/>
    <cellStyle name="Normal 2 14 2 3 3" xfId="37953" xr:uid="{00000000-0005-0000-0000-0000E52E0000}"/>
    <cellStyle name="Normal 2 14 2 4" xfId="16516" xr:uid="{00000000-0005-0000-0000-0000E62E0000}"/>
    <cellStyle name="Normal 2 14 2 4 2" xfId="45098" xr:uid="{00000000-0005-0000-0000-0000E72E0000}"/>
    <cellStyle name="Normal 2 14 2 5" xfId="30809" xr:uid="{00000000-0005-0000-0000-0000E82E0000}"/>
    <cellStyle name="Normal 2 14 3" xfId="4516" xr:uid="{00000000-0005-0000-0000-0000E92E0000}"/>
    <cellStyle name="Normal 2 14 3 2" xfId="11674" xr:uid="{00000000-0005-0000-0000-0000EA2E0000}"/>
    <cellStyle name="Normal 2 14 3 2 2" xfId="25966" xr:uid="{00000000-0005-0000-0000-0000EB2E0000}"/>
    <cellStyle name="Normal 2 14 3 2 2 2" xfId="54548" xr:uid="{00000000-0005-0000-0000-0000EC2E0000}"/>
    <cellStyle name="Normal 2 14 3 2 3" xfId="40259" xr:uid="{00000000-0005-0000-0000-0000ED2E0000}"/>
    <cellStyle name="Normal 2 14 3 3" xfId="18822" xr:uid="{00000000-0005-0000-0000-0000EE2E0000}"/>
    <cellStyle name="Normal 2 14 3 3 2" xfId="47404" xr:uid="{00000000-0005-0000-0000-0000EF2E0000}"/>
    <cellStyle name="Normal 2 14 3 4" xfId="33115" xr:uid="{00000000-0005-0000-0000-0000F02E0000}"/>
    <cellStyle name="Normal 2 14 4" xfId="8103" xr:uid="{00000000-0005-0000-0000-0000F12E0000}"/>
    <cellStyle name="Normal 2 14 4 2" xfId="22395" xr:uid="{00000000-0005-0000-0000-0000F22E0000}"/>
    <cellStyle name="Normal 2 14 4 2 2" xfId="50977" xr:uid="{00000000-0005-0000-0000-0000F32E0000}"/>
    <cellStyle name="Normal 2 14 4 3" xfId="36688" xr:uid="{00000000-0005-0000-0000-0000F42E0000}"/>
    <cellStyle name="Normal 2 14 5" xfId="15251" xr:uid="{00000000-0005-0000-0000-0000F52E0000}"/>
    <cellStyle name="Normal 2 14 5 2" xfId="43833" xr:uid="{00000000-0005-0000-0000-0000F62E0000}"/>
    <cellStyle name="Normal 2 14 6" xfId="29544" xr:uid="{00000000-0005-0000-0000-0000F72E0000}"/>
    <cellStyle name="Normal 2 15" xfId="2190" xr:uid="{00000000-0005-0000-0000-0000F82E0000}"/>
    <cellStyle name="Normal 2 15 2" xfId="5764" xr:uid="{00000000-0005-0000-0000-0000F92E0000}"/>
    <cellStyle name="Normal 2 15 2 2" xfId="12922" xr:uid="{00000000-0005-0000-0000-0000FA2E0000}"/>
    <cellStyle name="Normal 2 15 2 2 2" xfId="27214" xr:uid="{00000000-0005-0000-0000-0000FB2E0000}"/>
    <cellStyle name="Normal 2 15 2 2 2 2" xfId="55796" xr:uid="{00000000-0005-0000-0000-0000FC2E0000}"/>
    <cellStyle name="Normal 2 15 2 2 3" xfId="41507" xr:uid="{00000000-0005-0000-0000-0000FD2E0000}"/>
    <cellStyle name="Normal 2 15 2 3" xfId="20070" xr:uid="{00000000-0005-0000-0000-0000FE2E0000}"/>
    <cellStyle name="Normal 2 15 2 3 2" xfId="48652" xr:uid="{00000000-0005-0000-0000-0000FF2E0000}"/>
    <cellStyle name="Normal 2 15 2 4" xfId="34363" xr:uid="{00000000-0005-0000-0000-0000002F0000}"/>
    <cellStyle name="Normal 2 15 3" xfId="9351" xr:uid="{00000000-0005-0000-0000-0000012F0000}"/>
    <cellStyle name="Normal 2 15 3 2" xfId="23643" xr:uid="{00000000-0005-0000-0000-0000022F0000}"/>
    <cellStyle name="Normal 2 15 3 2 2" xfId="52225" xr:uid="{00000000-0005-0000-0000-0000032F0000}"/>
    <cellStyle name="Normal 2 15 3 3" xfId="37936" xr:uid="{00000000-0005-0000-0000-0000042F0000}"/>
    <cellStyle name="Normal 2 15 4" xfId="16499" xr:uid="{00000000-0005-0000-0000-0000052F0000}"/>
    <cellStyle name="Normal 2 15 4 2" xfId="45081" xr:uid="{00000000-0005-0000-0000-0000062F0000}"/>
    <cellStyle name="Normal 2 15 5" xfId="30792" xr:uid="{00000000-0005-0000-0000-0000072F0000}"/>
    <cellStyle name="Normal 2 16" xfId="3621" xr:uid="{00000000-0005-0000-0000-0000082F0000}"/>
    <cellStyle name="Normal 2 16 2" xfId="10781" xr:uid="{00000000-0005-0000-0000-0000092F0000}"/>
    <cellStyle name="Normal 2 16 2 2" xfId="25073" xr:uid="{00000000-0005-0000-0000-00000A2F0000}"/>
    <cellStyle name="Normal 2 16 2 2 2" xfId="53655" xr:uid="{00000000-0005-0000-0000-00000B2F0000}"/>
    <cellStyle name="Normal 2 16 2 3" xfId="39366" xr:uid="{00000000-0005-0000-0000-00000C2F0000}"/>
    <cellStyle name="Normal 2 16 3" xfId="17929" xr:uid="{00000000-0005-0000-0000-00000D2F0000}"/>
    <cellStyle name="Normal 2 16 3 2" xfId="46511" xr:uid="{00000000-0005-0000-0000-00000E2F0000}"/>
    <cellStyle name="Normal 2 16 4" xfId="32222" xr:uid="{00000000-0005-0000-0000-00000F2F0000}"/>
    <cellStyle name="Normal 2 17" xfId="7210" xr:uid="{00000000-0005-0000-0000-0000102F0000}"/>
    <cellStyle name="Normal 2 17 2" xfId="21502" xr:uid="{00000000-0005-0000-0000-0000112F0000}"/>
    <cellStyle name="Normal 2 17 2 2" xfId="50084" xr:uid="{00000000-0005-0000-0000-0000122F0000}"/>
    <cellStyle name="Normal 2 17 3" xfId="35795" xr:uid="{00000000-0005-0000-0000-0000132F0000}"/>
    <cellStyle name="Normal 2 18" xfId="14356" xr:uid="{00000000-0005-0000-0000-0000142F0000}"/>
    <cellStyle name="Normal 2 18 2" xfId="42940" xr:uid="{00000000-0005-0000-0000-0000152F0000}"/>
    <cellStyle name="Normal 2 19" xfId="28649" xr:uid="{00000000-0005-0000-0000-0000162F0000}"/>
    <cellStyle name="Normal 2 2" xfId="27" xr:uid="{00000000-0005-0000-0000-0000172F0000}"/>
    <cellStyle name="Normal 2 2 2" xfId="57286" xr:uid="{00000000-0005-0000-0000-0000182F0000}"/>
    <cellStyle name="Normal 2 3" xfId="28" xr:uid="{00000000-0005-0000-0000-0000192F0000}"/>
    <cellStyle name="Normal 2 3 10" xfId="7213" xr:uid="{00000000-0005-0000-0000-00001A2F0000}"/>
    <cellStyle name="Normal 2 3 10 2" xfId="21505" xr:uid="{00000000-0005-0000-0000-00001B2F0000}"/>
    <cellStyle name="Normal 2 3 10 2 2" xfId="50087" xr:uid="{00000000-0005-0000-0000-00001C2F0000}"/>
    <cellStyle name="Normal 2 3 10 3" xfId="35798" xr:uid="{00000000-0005-0000-0000-00001D2F0000}"/>
    <cellStyle name="Normal 2 3 11" xfId="14359" xr:uid="{00000000-0005-0000-0000-00001E2F0000}"/>
    <cellStyle name="Normal 2 3 11 2" xfId="42943" xr:uid="{00000000-0005-0000-0000-00001F2F0000}"/>
    <cellStyle name="Normal 2 3 12" xfId="28652" xr:uid="{00000000-0005-0000-0000-0000202F0000}"/>
    <cellStyle name="Normal 2 3 2" xfId="35" xr:uid="{00000000-0005-0000-0000-0000212F0000}"/>
    <cellStyle name="Normal 2 3 2 10" xfId="14365" xr:uid="{00000000-0005-0000-0000-0000222F0000}"/>
    <cellStyle name="Normal 2 3 2 10 2" xfId="42949" xr:uid="{00000000-0005-0000-0000-0000232F0000}"/>
    <cellStyle name="Normal 2 3 2 11" xfId="28658" xr:uid="{00000000-0005-0000-0000-0000242F0000}"/>
    <cellStyle name="Normal 2 3 2 2" xfId="97" xr:uid="{00000000-0005-0000-0000-0000252F0000}"/>
    <cellStyle name="Normal 2 3 2 2 10" xfId="28716" xr:uid="{00000000-0005-0000-0000-0000262F0000}"/>
    <cellStyle name="Normal 2 3 2 2 2" xfId="211" xr:uid="{00000000-0005-0000-0000-0000272F0000}"/>
    <cellStyle name="Normal 2 3 2 2 2 2" xfId="437" xr:uid="{00000000-0005-0000-0000-0000282F0000}"/>
    <cellStyle name="Normal 2 3 2 2 2 2 2" xfId="887" xr:uid="{00000000-0005-0000-0000-0000292F0000}"/>
    <cellStyle name="Normal 2 3 2 2 2 2 2 2" xfId="1784" xr:uid="{00000000-0005-0000-0000-00002A2F0000}"/>
    <cellStyle name="Normal 2 3 2 2 2 2 2 2 2" xfId="2214" xr:uid="{00000000-0005-0000-0000-00002B2F0000}"/>
    <cellStyle name="Normal 2 3 2 2 2 2 2 2 2 2" xfId="5788" xr:uid="{00000000-0005-0000-0000-00002C2F0000}"/>
    <cellStyle name="Normal 2 3 2 2 2 2 2 2 2 2 2" xfId="12946" xr:uid="{00000000-0005-0000-0000-00002D2F0000}"/>
    <cellStyle name="Normal 2 3 2 2 2 2 2 2 2 2 2 2" xfId="27238" xr:uid="{00000000-0005-0000-0000-00002E2F0000}"/>
    <cellStyle name="Normal 2 3 2 2 2 2 2 2 2 2 2 2 2" xfId="55820" xr:uid="{00000000-0005-0000-0000-00002F2F0000}"/>
    <cellStyle name="Normal 2 3 2 2 2 2 2 2 2 2 2 3" xfId="41531" xr:uid="{00000000-0005-0000-0000-0000302F0000}"/>
    <cellStyle name="Normal 2 3 2 2 2 2 2 2 2 2 3" xfId="20094" xr:uid="{00000000-0005-0000-0000-0000312F0000}"/>
    <cellStyle name="Normal 2 3 2 2 2 2 2 2 2 2 3 2" xfId="48676" xr:uid="{00000000-0005-0000-0000-0000322F0000}"/>
    <cellStyle name="Normal 2 3 2 2 2 2 2 2 2 2 4" xfId="34387" xr:uid="{00000000-0005-0000-0000-0000332F0000}"/>
    <cellStyle name="Normal 2 3 2 2 2 2 2 2 2 3" xfId="9375" xr:uid="{00000000-0005-0000-0000-0000342F0000}"/>
    <cellStyle name="Normal 2 3 2 2 2 2 2 2 2 3 2" xfId="23667" xr:uid="{00000000-0005-0000-0000-0000352F0000}"/>
    <cellStyle name="Normal 2 3 2 2 2 2 2 2 2 3 2 2" xfId="52249" xr:uid="{00000000-0005-0000-0000-0000362F0000}"/>
    <cellStyle name="Normal 2 3 2 2 2 2 2 2 2 3 3" xfId="37960" xr:uid="{00000000-0005-0000-0000-0000372F0000}"/>
    <cellStyle name="Normal 2 3 2 2 2 2 2 2 2 4" xfId="16523" xr:uid="{00000000-0005-0000-0000-0000382F0000}"/>
    <cellStyle name="Normal 2 3 2 2 2 2 2 2 2 4 2" xfId="45105" xr:uid="{00000000-0005-0000-0000-0000392F0000}"/>
    <cellStyle name="Normal 2 3 2 2 2 2 2 2 2 5" xfId="30816" xr:uid="{00000000-0005-0000-0000-00003A2F0000}"/>
    <cellStyle name="Normal 2 3 2 2 2 2 2 2 3" xfId="5364" xr:uid="{00000000-0005-0000-0000-00003B2F0000}"/>
    <cellStyle name="Normal 2 3 2 2 2 2 2 2 3 2" xfId="12522" xr:uid="{00000000-0005-0000-0000-00003C2F0000}"/>
    <cellStyle name="Normal 2 3 2 2 2 2 2 2 3 2 2" xfId="26814" xr:uid="{00000000-0005-0000-0000-00003D2F0000}"/>
    <cellStyle name="Normal 2 3 2 2 2 2 2 2 3 2 2 2" xfId="55396" xr:uid="{00000000-0005-0000-0000-00003E2F0000}"/>
    <cellStyle name="Normal 2 3 2 2 2 2 2 2 3 2 3" xfId="41107" xr:uid="{00000000-0005-0000-0000-00003F2F0000}"/>
    <cellStyle name="Normal 2 3 2 2 2 2 2 2 3 3" xfId="19670" xr:uid="{00000000-0005-0000-0000-0000402F0000}"/>
    <cellStyle name="Normal 2 3 2 2 2 2 2 2 3 3 2" xfId="48252" xr:uid="{00000000-0005-0000-0000-0000412F0000}"/>
    <cellStyle name="Normal 2 3 2 2 2 2 2 2 3 4" xfId="33963" xr:uid="{00000000-0005-0000-0000-0000422F0000}"/>
    <cellStyle name="Normal 2 3 2 2 2 2 2 2 4" xfId="8951" xr:uid="{00000000-0005-0000-0000-0000432F0000}"/>
    <cellStyle name="Normal 2 3 2 2 2 2 2 2 4 2" xfId="23243" xr:uid="{00000000-0005-0000-0000-0000442F0000}"/>
    <cellStyle name="Normal 2 3 2 2 2 2 2 2 4 2 2" xfId="51825" xr:uid="{00000000-0005-0000-0000-0000452F0000}"/>
    <cellStyle name="Normal 2 3 2 2 2 2 2 2 4 3" xfId="37536" xr:uid="{00000000-0005-0000-0000-0000462F0000}"/>
    <cellStyle name="Normal 2 3 2 2 2 2 2 2 5" xfId="16099" xr:uid="{00000000-0005-0000-0000-0000472F0000}"/>
    <cellStyle name="Normal 2 3 2 2 2 2 2 2 5 2" xfId="44681" xr:uid="{00000000-0005-0000-0000-0000482F0000}"/>
    <cellStyle name="Normal 2 3 2 2 2 2 2 2 6" xfId="30392" xr:uid="{00000000-0005-0000-0000-0000492F0000}"/>
    <cellStyle name="Normal 2 3 2 2 2 2 2 3" xfId="2213" xr:uid="{00000000-0005-0000-0000-00004A2F0000}"/>
    <cellStyle name="Normal 2 3 2 2 2 2 2 3 2" xfId="5787" xr:uid="{00000000-0005-0000-0000-00004B2F0000}"/>
    <cellStyle name="Normal 2 3 2 2 2 2 2 3 2 2" xfId="12945" xr:uid="{00000000-0005-0000-0000-00004C2F0000}"/>
    <cellStyle name="Normal 2 3 2 2 2 2 2 3 2 2 2" xfId="27237" xr:uid="{00000000-0005-0000-0000-00004D2F0000}"/>
    <cellStyle name="Normal 2 3 2 2 2 2 2 3 2 2 2 2" xfId="55819" xr:uid="{00000000-0005-0000-0000-00004E2F0000}"/>
    <cellStyle name="Normal 2 3 2 2 2 2 2 3 2 2 3" xfId="41530" xr:uid="{00000000-0005-0000-0000-00004F2F0000}"/>
    <cellStyle name="Normal 2 3 2 2 2 2 2 3 2 3" xfId="20093" xr:uid="{00000000-0005-0000-0000-0000502F0000}"/>
    <cellStyle name="Normal 2 3 2 2 2 2 2 3 2 3 2" xfId="48675" xr:uid="{00000000-0005-0000-0000-0000512F0000}"/>
    <cellStyle name="Normal 2 3 2 2 2 2 2 3 2 4" xfId="34386" xr:uid="{00000000-0005-0000-0000-0000522F0000}"/>
    <cellStyle name="Normal 2 3 2 2 2 2 2 3 3" xfId="9374" xr:uid="{00000000-0005-0000-0000-0000532F0000}"/>
    <cellStyle name="Normal 2 3 2 2 2 2 2 3 3 2" xfId="23666" xr:uid="{00000000-0005-0000-0000-0000542F0000}"/>
    <cellStyle name="Normal 2 3 2 2 2 2 2 3 3 2 2" xfId="52248" xr:uid="{00000000-0005-0000-0000-0000552F0000}"/>
    <cellStyle name="Normal 2 3 2 2 2 2 2 3 3 3" xfId="37959" xr:uid="{00000000-0005-0000-0000-0000562F0000}"/>
    <cellStyle name="Normal 2 3 2 2 2 2 2 3 4" xfId="16522" xr:uid="{00000000-0005-0000-0000-0000572F0000}"/>
    <cellStyle name="Normal 2 3 2 2 2 2 2 3 4 2" xfId="45104" xr:uid="{00000000-0005-0000-0000-0000582F0000}"/>
    <cellStyle name="Normal 2 3 2 2 2 2 2 3 5" xfId="30815" xr:uid="{00000000-0005-0000-0000-0000592F0000}"/>
    <cellStyle name="Normal 2 3 2 2 2 2 2 4" xfId="4471" xr:uid="{00000000-0005-0000-0000-00005A2F0000}"/>
    <cellStyle name="Normal 2 3 2 2 2 2 2 4 2" xfId="11629" xr:uid="{00000000-0005-0000-0000-00005B2F0000}"/>
    <cellStyle name="Normal 2 3 2 2 2 2 2 4 2 2" xfId="25921" xr:uid="{00000000-0005-0000-0000-00005C2F0000}"/>
    <cellStyle name="Normal 2 3 2 2 2 2 2 4 2 2 2" xfId="54503" xr:uid="{00000000-0005-0000-0000-00005D2F0000}"/>
    <cellStyle name="Normal 2 3 2 2 2 2 2 4 2 3" xfId="40214" xr:uid="{00000000-0005-0000-0000-00005E2F0000}"/>
    <cellStyle name="Normal 2 3 2 2 2 2 2 4 3" xfId="18777" xr:uid="{00000000-0005-0000-0000-00005F2F0000}"/>
    <cellStyle name="Normal 2 3 2 2 2 2 2 4 3 2" xfId="47359" xr:uid="{00000000-0005-0000-0000-0000602F0000}"/>
    <cellStyle name="Normal 2 3 2 2 2 2 2 4 4" xfId="33070" xr:uid="{00000000-0005-0000-0000-0000612F0000}"/>
    <cellStyle name="Normal 2 3 2 2 2 2 2 5" xfId="8058" xr:uid="{00000000-0005-0000-0000-0000622F0000}"/>
    <cellStyle name="Normal 2 3 2 2 2 2 2 5 2" xfId="22350" xr:uid="{00000000-0005-0000-0000-0000632F0000}"/>
    <cellStyle name="Normal 2 3 2 2 2 2 2 5 2 2" xfId="50932" xr:uid="{00000000-0005-0000-0000-0000642F0000}"/>
    <cellStyle name="Normal 2 3 2 2 2 2 2 5 3" xfId="36643" xr:uid="{00000000-0005-0000-0000-0000652F0000}"/>
    <cellStyle name="Normal 2 3 2 2 2 2 2 6" xfId="15206" xr:uid="{00000000-0005-0000-0000-0000662F0000}"/>
    <cellStyle name="Normal 2 3 2 2 2 2 2 6 2" xfId="43788" xr:uid="{00000000-0005-0000-0000-0000672F0000}"/>
    <cellStyle name="Normal 2 3 2 2 2 2 2 7" xfId="29499" xr:uid="{00000000-0005-0000-0000-0000682F0000}"/>
    <cellStyle name="Normal 2 3 2 2 2 2 3" xfId="1337" xr:uid="{00000000-0005-0000-0000-0000692F0000}"/>
    <cellStyle name="Normal 2 3 2 2 2 2 3 2" xfId="2215" xr:uid="{00000000-0005-0000-0000-00006A2F0000}"/>
    <cellStyle name="Normal 2 3 2 2 2 2 3 2 2" xfId="5789" xr:uid="{00000000-0005-0000-0000-00006B2F0000}"/>
    <cellStyle name="Normal 2 3 2 2 2 2 3 2 2 2" xfId="12947" xr:uid="{00000000-0005-0000-0000-00006C2F0000}"/>
    <cellStyle name="Normal 2 3 2 2 2 2 3 2 2 2 2" xfId="27239" xr:uid="{00000000-0005-0000-0000-00006D2F0000}"/>
    <cellStyle name="Normal 2 3 2 2 2 2 3 2 2 2 2 2" xfId="55821" xr:uid="{00000000-0005-0000-0000-00006E2F0000}"/>
    <cellStyle name="Normal 2 3 2 2 2 2 3 2 2 2 3" xfId="41532" xr:uid="{00000000-0005-0000-0000-00006F2F0000}"/>
    <cellStyle name="Normal 2 3 2 2 2 2 3 2 2 3" xfId="20095" xr:uid="{00000000-0005-0000-0000-0000702F0000}"/>
    <cellStyle name="Normal 2 3 2 2 2 2 3 2 2 3 2" xfId="48677" xr:uid="{00000000-0005-0000-0000-0000712F0000}"/>
    <cellStyle name="Normal 2 3 2 2 2 2 3 2 2 4" xfId="34388" xr:uid="{00000000-0005-0000-0000-0000722F0000}"/>
    <cellStyle name="Normal 2 3 2 2 2 2 3 2 3" xfId="9376" xr:uid="{00000000-0005-0000-0000-0000732F0000}"/>
    <cellStyle name="Normal 2 3 2 2 2 2 3 2 3 2" xfId="23668" xr:uid="{00000000-0005-0000-0000-0000742F0000}"/>
    <cellStyle name="Normal 2 3 2 2 2 2 3 2 3 2 2" xfId="52250" xr:uid="{00000000-0005-0000-0000-0000752F0000}"/>
    <cellStyle name="Normal 2 3 2 2 2 2 3 2 3 3" xfId="37961" xr:uid="{00000000-0005-0000-0000-0000762F0000}"/>
    <cellStyle name="Normal 2 3 2 2 2 2 3 2 4" xfId="16524" xr:uid="{00000000-0005-0000-0000-0000772F0000}"/>
    <cellStyle name="Normal 2 3 2 2 2 2 3 2 4 2" xfId="45106" xr:uid="{00000000-0005-0000-0000-0000782F0000}"/>
    <cellStyle name="Normal 2 3 2 2 2 2 3 2 5" xfId="30817" xr:uid="{00000000-0005-0000-0000-0000792F0000}"/>
    <cellStyle name="Normal 2 3 2 2 2 2 3 3" xfId="4918" xr:uid="{00000000-0005-0000-0000-00007A2F0000}"/>
    <cellStyle name="Normal 2 3 2 2 2 2 3 3 2" xfId="12076" xr:uid="{00000000-0005-0000-0000-00007B2F0000}"/>
    <cellStyle name="Normal 2 3 2 2 2 2 3 3 2 2" xfId="26368" xr:uid="{00000000-0005-0000-0000-00007C2F0000}"/>
    <cellStyle name="Normal 2 3 2 2 2 2 3 3 2 2 2" xfId="54950" xr:uid="{00000000-0005-0000-0000-00007D2F0000}"/>
    <cellStyle name="Normal 2 3 2 2 2 2 3 3 2 3" xfId="40661" xr:uid="{00000000-0005-0000-0000-00007E2F0000}"/>
    <cellStyle name="Normal 2 3 2 2 2 2 3 3 3" xfId="19224" xr:uid="{00000000-0005-0000-0000-00007F2F0000}"/>
    <cellStyle name="Normal 2 3 2 2 2 2 3 3 3 2" xfId="47806" xr:uid="{00000000-0005-0000-0000-0000802F0000}"/>
    <cellStyle name="Normal 2 3 2 2 2 2 3 3 4" xfId="33517" xr:uid="{00000000-0005-0000-0000-0000812F0000}"/>
    <cellStyle name="Normal 2 3 2 2 2 2 3 4" xfId="8505" xr:uid="{00000000-0005-0000-0000-0000822F0000}"/>
    <cellStyle name="Normal 2 3 2 2 2 2 3 4 2" xfId="22797" xr:uid="{00000000-0005-0000-0000-0000832F0000}"/>
    <cellStyle name="Normal 2 3 2 2 2 2 3 4 2 2" xfId="51379" xr:uid="{00000000-0005-0000-0000-0000842F0000}"/>
    <cellStyle name="Normal 2 3 2 2 2 2 3 4 3" xfId="37090" xr:uid="{00000000-0005-0000-0000-0000852F0000}"/>
    <cellStyle name="Normal 2 3 2 2 2 2 3 5" xfId="15653" xr:uid="{00000000-0005-0000-0000-0000862F0000}"/>
    <cellStyle name="Normal 2 3 2 2 2 2 3 5 2" xfId="44235" xr:uid="{00000000-0005-0000-0000-0000872F0000}"/>
    <cellStyle name="Normal 2 3 2 2 2 2 3 6" xfId="29946" xr:uid="{00000000-0005-0000-0000-0000882F0000}"/>
    <cellStyle name="Normal 2 3 2 2 2 2 4" xfId="2212" xr:uid="{00000000-0005-0000-0000-0000892F0000}"/>
    <cellStyle name="Normal 2 3 2 2 2 2 4 2" xfId="5786" xr:uid="{00000000-0005-0000-0000-00008A2F0000}"/>
    <cellStyle name="Normal 2 3 2 2 2 2 4 2 2" xfId="12944" xr:uid="{00000000-0005-0000-0000-00008B2F0000}"/>
    <cellStyle name="Normal 2 3 2 2 2 2 4 2 2 2" xfId="27236" xr:uid="{00000000-0005-0000-0000-00008C2F0000}"/>
    <cellStyle name="Normal 2 3 2 2 2 2 4 2 2 2 2" xfId="55818" xr:uid="{00000000-0005-0000-0000-00008D2F0000}"/>
    <cellStyle name="Normal 2 3 2 2 2 2 4 2 2 3" xfId="41529" xr:uid="{00000000-0005-0000-0000-00008E2F0000}"/>
    <cellStyle name="Normal 2 3 2 2 2 2 4 2 3" xfId="20092" xr:uid="{00000000-0005-0000-0000-00008F2F0000}"/>
    <cellStyle name="Normal 2 3 2 2 2 2 4 2 3 2" xfId="48674" xr:uid="{00000000-0005-0000-0000-0000902F0000}"/>
    <cellStyle name="Normal 2 3 2 2 2 2 4 2 4" xfId="34385" xr:uid="{00000000-0005-0000-0000-0000912F0000}"/>
    <cellStyle name="Normal 2 3 2 2 2 2 4 3" xfId="9373" xr:uid="{00000000-0005-0000-0000-0000922F0000}"/>
    <cellStyle name="Normal 2 3 2 2 2 2 4 3 2" xfId="23665" xr:uid="{00000000-0005-0000-0000-0000932F0000}"/>
    <cellStyle name="Normal 2 3 2 2 2 2 4 3 2 2" xfId="52247" xr:uid="{00000000-0005-0000-0000-0000942F0000}"/>
    <cellStyle name="Normal 2 3 2 2 2 2 4 3 3" xfId="37958" xr:uid="{00000000-0005-0000-0000-0000952F0000}"/>
    <cellStyle name="Normal 2 3 2 2 2 2 4 4" xfId="16521" xr:uid="{00000000-0005-0000-0000-0000962F0000}"/>
    <cellStyle name="Normal 2 3 2 2 2 2 4 4 2" xfId="45103" xr:uid="{00000000-0005-0000-0000-0000972F0000}"/>
    <cellStyle name="Normal 2 3 2 2 2 2 4 5" xfId="30814" xr:uid="{00000000-0005-0000-0000-0000982F0000}"/>
    <cellStyle name="Normal 2 3 2 2 2 2 5" xfId="4024" xr:uid="{00000000-0005-0000-0000-0000992F0000}"/>
    <cellStyle name="Normal 2 3 2 2 2 2 5 2" xfId="11183" xr:uid="{00000000-0005-0000-0000-00009A2F0000}"/>
    <cellStyle name="Normal 2 3 2 2 2 2 5 2 2" xfId="25475" xr:uid="{00000000-0005-0000-0000-00009B2F0000}"/>
    <cellStyle name="Normal 2 3 2 2 2 2 5 2 2 2" xfId="54057" xr:uid="{00000000-0005-0000-0000-00009C2F0000}"/>
    <cellStyle name="Normal 2 3 2 2 2 2 5 2 3" xfId="39768" xr:uid="{00000000-0005-0000-0000-00009D2F0000}"/>
    <cellStyle name="Normal 2 3 2 2 2 2 5 3" xfId="18331" xr:uid="{00000000-0005-0000-0000-00009E2F0000}"/>
    <cellStyle name="Normal 2 3 2 2 2 2 5 3 2" xfId="46913" xr:uid="{00000000-0005-0000-0000-00009F2F0000}"/>
    <cellStyle name="Normal 2 3 2 2 2 2 5 4" xfId="32624" xr:uid="{00000000-0005-0000-0000-0000A02F0000}"/>
    <cellStyle name="Normal 2 3 2 2 2 2 6" xfId="7612" xr:uid="{00000000-0005-0000-0000-0000A12F0000}"/>
    <cellStyle name="Normal 2 3 2 2 2 2 6 2" xfId="21904" xr:uid="{00000000-0005-0000-0000-0000A22F0000}"/>
    <cellStyle name="Normal 2 3 2 2 2 2 6 2 2" xfId="50486" xr:uid="{00000000-0005-0000-0000-0000A32F0000}"/>
    <cellStyle name="Normal 2 3 2 2 2 2 6 3" xfId="36197" xr:uid="{00000000-0005-0000-0000-0000A42F0000}"/>
    <cellStyle name="Normal 2 3 2 2 2 2 7" xfId="14759" xr:uid="{00000000-0005-0000-0000-0000A52F0000}"/>
    <cellStyle name="Normal 2 3 2 2 2 2 7 2" xfId="43342" xr:uid="{00000000-0005-0000-0000-0000A62F0000}"/>
    <cellStyle name="Normal 2 3 2 2 2 2 8" xfId="29052" xr:uid="{00000000-0005-0000-0000-0000A72F0000}"/>
    <cellStyle name="Normal 2 3 2 2 2 3" xfId="664" xr:uid="{00000000-0005-0000-0000-0000A82F0000}"/>
    <cellStyle name="Normal 2 3 2 2 2 3 2" xfId="1561" xr:uid="{00000000-0005-0000-0000-0000A92F0000}"/>
    <cellStyle name="Normal 2 3 2 2 2 3 2 2" xfId="2217" xr:uid="{00000000-0005-0000-0000-0000AA2F0000}"/>
    <cellStyle name="Normal 2 3 2 2 2 3 2 2 2" xfId="5791" xr:uid="{00000000-0005-0000-0000-0000AB2F0000}"/>
    <cellStyle name="Normal 2 3 2 2 2 3 2 2 2 2" xfId="12949" xr:uid="{00000000-0005-0000-0000-0000AC2F0000}"/>
    <cellStyle name="Normal 2 3 2 2 2 3 2 2 2 2 2" xfId="27241" xr:uid="{00000000-0005-0000-0000-0000AD2F0000}"/>
    <cellStyle name="Normal 2 3 2 2 2 3 2 2 2 2 2 2" xfId="55823" xr:uid="{00000000-0005-0000-0000-0000AE2F0000}"/>
    <cellStyle name="Normal 2 3 2 2 2 3 2 2 2 2 3" xfId="41534" xr:uid="{00000000-0005-0000-0000-0000AF2F0000}"/>
    <cellStyle name="Normal 2 3 2 2 2 3 2 2 2 3" xfId="20097" xr:uid="{00000000-0005-0000-0000-0000B02F0000}"/>
    <cellStyle name="Normal 2 3 2 2 2 3 2 2 2 3 2" xfId="48679" xr:uid="{00000000-0005-0000-0000-0000B12F0000}"/>
    <cellStyle name="Normal 2 3 2 2 2 3 2 2 2 4" xfId="34390" xr:uid="{00000000-0005-0000-0000-0000B22F0000}"/>
    <cellStyle name="Normal 2 3 2 2 2 3 2 2 3" xfId="9378" xr:uid="{00000000-0005-0000-0000-0000B32F0000}"/>
    <cellStyle name="Normal 2 3 2 2 2 3 2 2 3 2" xfId="23670" xr:uid="{00000000-0005-0000-0000-0000B42F0000}"/>
    <cellStyle name="Normal 2 3 2 2 2 3 2 2 3 2 2" xfId="52252" xr:uid="{00000000-0005-0000-0000-0000B52F0000}"/>
    <cellStyle name="Normal 2 3 2 2 2 3 2 2 3 3" xfId="37963" xr:uid="{00000000-0005-0000-0000-0000B62F0000}"/>
    <cellStyle name="Normal 2 3 2 2 2 3 2 2 4" xfId="16526" xr:uid="{00000000-0005-0000-0000-0000B72F0000}"/>
    <cellStyle name="Normal 2 3 2 2 2 3 2 2 4 2" xfId="45108" xr:uid="{00000000-0005-0000-0000-0000B82F0000}"/>
    <cellStyle name="Normal 2 3 2 2 2 3 2 2 5" xfId="30819" xr:uid="{00000000-0005-0000-0000-0000B92F0000}"/>
    <cellStyle name="Normal 2 3 2 2 2 3 2 3" xfId="5141" xr:uid="{00000000-0005-0000-0000-0000BA2F0000}"/>
    <cellStyle name="Normal 2 3 2 2 2 3 2 3 2" xfId="12299" xr:uid="{00000000-0005-0000-0000-0000BB2F0000}"/>
    <cellStyle name="Normal 2 3 2 2 2 3 2 3 2 2" xfId="26591" xr:uid="{00000000-0005-0000-0000-0000BC2F0000}"/>
    <cellStyle name="Normal 2 3 2 2 2 3 2 3 2 2 2" xfId="55173" xr:uid="{00000000-0005-0000-0000-0000BD2F0000}"/>
    <cellStyle name="Normal 2 3 2 2 2 3 2 3 2 3" xfId="40884" xr:uid="{00000000-0005-0000-0000-0000BE2F0000}"/>
    <cellStyle name="Normal 2 3 2 2 2 3 2 3 3" xfId="19447" xr:uid="{00000000-0005-0000-0000-0000BF2F0000}"/>
    <cellStyle name="Normal 2 3 2 2 2 3 2 3 3 2" xfId="48029" xr:uid="{00000000-0005-0000-0000-0000C02F0000}"/>
    <cellStyle name="Normal 2 3 2 2 2 3 2 3 4" xfId="33740" xr:uid="{00000000-0005-0000-0000-0000C12F0000}"/>
    <cellStyle name="Normal 2 3 2 2 2 3 2 4" xfId="8728" xr:uid="{00000000-0005-0000-0000-0000C22F0000}"/>
    <cellStyle name="Normal 2 3 2 2 2 3 2 4 2" xfId="23020" xr:uid="{00000000-0005-0000-0000-0000C32F0000}"/>
    <cellStyle name="Normal 2 3 2 2 2 3 2 4 2 2" xfId="51602" xr:uid="{00000000-0005-0000-0000-0000C42F0000}"/>
    <cellStyle name="Normal 2 3 2 2 2 3 2 4 3" xfId="37313" xr:uid="{00000000-0005-0000-0000-0000C52F0000}"/>
    <cellStyle name="Normal 2 3 2 2 2 3 2 5" xfId="15876" xr:uid="{00000000-0005-0000-0000-0000C62F0000}"/>
    <cellStyle name="Normal 2 3 2 2 2 3 2 5 2" xfId="44458" xr:uid="{00000000-0005-0000-0000-0000C72F0000}"/>
    <cellStyle name="Normal 2 3 2 2 2 3 2 6" xfId="30169" xr:uid="{00000000-0005-0000-0000-0000C82F0000}"/>
    <cellStyle name="Normal 2 3 2 2 2 3 3" xfId="2216" xr:uid="{00000000-0005-0000-0000-0000C92F0000}"/>
    <cellStyle name="Normal 2 3 2 2 2 3 3 2" xfId="5790" xr:uid="{00000000-0005-0000-0000-0000CA2F0000}"/>
    <cellStyle name="Normal 2 3 2 2 2 3 3 2 2" xfId="12948" xr:uid="{00000000-0005-0000-0000-0000CB2F0000}"/>
    <cellStyle name="Normal 2 3 2 2 2 3 3 2 2 2" xfId="27240" xr:uid="{00000000-0005-0000-0000-0000CC2F0000}"/>
    <cellStyle name="Normal 2 3 2 2 2 3 3 2 2 2 2" xfId="55822" xr:uid="{00000000-0005-0000-0000-0000CD2F0000}"/>
    <cellStyle name="Normal 2 3 2 2 2 3 3 2 2 3" xfId="41533" xr:uid="{00000000-0005-0000-0000-0000CE2F0000}"/>
    <cellStyle name="Normal 2 3 2 2 2 3 3 2 3" xfId="20096" xr:uid="{00000000-0005-0000-0000-0000CF2F0000}"/>
    <cellStyle name="Normal 2 3 2 2 2 3 3 2 3 2" xfId="48678" xr:uid="{00000000-0005-0000-0000-0000D02F0000}"/>
    <cellStyle name="Normal 2 3 2 2 2 3 3 2 4" xfId="34389" xr:uid="{00000000-0005-0000-0000-0000D12F0000}"/>
    <cellStyle name="Normal 2 3 2 2 2 3 3 3" xfId="9377" xr:uid="{00000000-0005-0000-0000-0000D22F0000}"/>
    <cellStyle name="Normal 2 3 2 2 2 3 3 3 2" xfId="23669" xr:uid="{00000000-0005-0000-0000-0000D32F0000}"/>
    <cellStyle name="Normal 2 3 2 2 2 3 3 3 2 2" xfId="52251" xr:uid="{00000000-0005-0000-0000-0000D42F0000}"/>
    <cellStyle name="Normal 2 3 2 2 2 3 3 3 3" xfId="37962" xr:uid="{00000000-0005-0000-0000-0000D52F0000}"/>
    <cellStyle name="Normal 2 3 2 2 2 3 3 4" xfId="16525" xr:uid="{00000000-0005-0000-0000-0000D62F0000}"/>
    <cellStyle name="Normal 2 3 2 2 2 3 3 4 2" xfId="45107" xr:uid="{00000000-0005-0000-0000-0000D72F0000}"/>
    <cellStyle name="Normal 2 3 2 2 2 3 3 5" xfId="30818" xr:uid="{00000000-0005-0000-0000-0000D82F0000}"/>
    <cellStyle name="Normal 2 3 2 2 2 3 4" xfId="4248" xr:uid="{00000000-0005-0000-0000-0000D92F0000}"/>
    <cellStyle name="Normal 2 3 2 2 2 3 4 2" xfId="11406" xr:uid="{00000000-0005-0000-0000-0000DA2F0000}"/>
    <cellStyle name="Normal 2 3 2 2 2 3 4 2 2" xfId="25698" xr:uid="{00000000-0005-0000-0000-0000DB2F0000}"/>
    <cellStyle name="Normal 2 3 2 2 2 3 4 2 2 2" xfId="54280" xr:uid="{00000000-0005-0000-0000-0000DC2F0000}"/>
    <cellStyle name="Normal 2 3 2 2 2 3 4 2 3" xfId="39991" xr:uid="{00000000-0005-0000-0000-0000DD2F0000}"/>
    <cellStyle name="Normal 2 3 2 2 2 3 4 3" xfId="18554" xr:uid="{00000000-0005-0000-0000-0000DE2F0000}"/>
    <cellStyle name="Normal 2 3 2 2 2 3 4 3 2" xfId="47136" xr:uid="{00000000-0005-0000-0000-0000DF2F0000}"/>
    <cellStyle name="Normal 2 3 2 2 2 3 4 4" xfId="32847" xr:uid="{00000000-0005-0000-0000-0000E02F0000}"/>
    <cellStyle name="Normal 2 3 2 2 2 3 5" xfId="7835" xr:uid="{00000000-0005-0000-0000-0000E12F0000}"/>
    <cellStyle name="Normal 2 3 2 2 2 3 5 2" xfId="22127" xr:uid="{00000000-0005-0000-0000-0000E22F0000}"/>
    <cellStyle name="Normal 2 3 2 2 2 3 5 2 2" xfId="50709" xr:uid="{00000000-0005-0000-0000-0000E32F0000}"/>
    <cellStyle name="Normal 2 3 2 2 2 3 5 3" xfId="36420" xr:uid="{00000000-0005-0000-0000-0000E42F0000}"/>
    <cellStyle name="Normal 2 3 2 2 2 3 6" xfId="14983" xr:uid="{00000000-0005-0000-0000-0000E52F0000}"/>
    <cellStyle name="Normal 2 3 2 2 2 3 6 2" xfId="43565" xr:uid="{00000000-0005-0000-0000-0000E62F0000}"/>
    <cellStyle name="Normal 2 3 2 2 2 3 7" xfId="29276" xr:uid="{00000000-0005-0000-0000-0000E72F0000}"/>
    <cellStyle name="Normal 2 3 2 2 2 4" xfId="1114" xr:uid="{00000000-0005-0000-0000-0000E82F0000}"/>
    <cellStyle name="Normal 2 3 2 2 2 4 2" xfId="2218" xr:uid="{00000000-0005-0000-0000-0000E92F0000}"/>
    <cellStyle name="Normal 2 3 2 2 2 4 2 2" xfId="5792" xr:uid="{00000000-0005-0000-0000-0000EA2F0000}"/>
    <cellStyle name="Normal 2 3 2 2 2 4 2 2 2" xfId="12950" xr:uid="{00000000-0005-0000-0000-0000EB2F0000}"/>
    <cellStyle name="Normal 2 3 2 2 2 4 2 2 2 2" xfId="27242" xr:uid="{00000000-0005-0000-0000-0000EC2F0000}"/>
    <cellStyle name="Normal 2 3 2 2 2 4 2 2 2 2 2" xfId="55824" xr:uid="{00000000-0005-0000-0000-0000ED2F0000}"/>
    <cellStyle name="Normal 2 3 2 2 2 4 2 2 2 3" xfId="41535" xr:uid="{00000000-0005-0000-0000-0000EE2F0000}"/>
    <cellStyle name="Normal 2 3 2 2 2 4 2 2 3" xfId="20098" xr:uid="{00000000-0005-0000-0000-0000EF2F0000}"/>
    <cellStyle name="Normal 2 3 2 2 2 4 2 2 3 2" xfId="48680" xr:uid="{00000000-0005-0000-0000-0000F02F0000}"/>
    <cellStyle name="Normal 2 3 2 2 2 4 2 2 4" xfId="34391" xr:uid="{00000000-0005-0000-0000-0000F12F0000}"/>
    <cellStyle name="Normal 2 3 2 2 2 4 2 3" xfId="9379" xr:uid="{00000000-0005-0000-0000-0000F22F0000}"/>
    <cellStyle name="Normal 2 3 2 2 2 4 2 3 2" xfId="23671" xr:uid="{00000000-0005-0000-0000-0000F32F0000}"/>
    <cellStyle name="Normal 2 3 2 2 2 4 2 3 2 2" xfId="52253" xr:uid="{00000000-0005-0000-0000-0000F42F0000}"/>
    <cellStyle name="Normal 2 3 2 2 2 4 2 3 3" xfId="37964" xr:uid="{00000000-0005-0000-0000-0000F52F0000}"/>
    <cellStyle name="Normal 2 3 2 2 2 4 2 4" xfId="16527" xr:uid="{00000000-0005-0000-0000-0000F62F0000}"/>
    <cellStyle name="Normal 2 3 2 2 2 4 2 4 2" xfId="45109" xr:uid="{00000000-0005-0000-0000-0000F72F0000}"/>
    <cellStyle name="Normal 2 3 2 2 2 4 2 5" xfId="30820" xr:uid="{00000000-0005-0000-0000-0000F82F0000}"/>
    <cellStyle name="Normal 2 3 2 2 2 4 3" xfId="4695" xr:uid="{00000000-0005-0000-0000-0000F92F0000}"/>
    <cellStyle name="Normal 2 3 2 2 2 4 3 2" xfId="11853" xr:uid="{00000000-0005-0000-0000-0000FA2F0000}"/>
    <cellStyle name="Normal 2 3 2 2 2 4 3 2 2" xfId="26145" xr:uid="{00000000-0005-0000-0000-0000FB2F0000}"/>
    <cellStyle name="Normal 2 3 2 2 2 4 3 2 2 2" xfId="54727" xr:uid="{00000000-0005-0000-0000-0000FC2F0000}"/>
    <cellStyle name="Normal 2 3 2 2 2 4 3 2 3" xfId="40438" xr:uid="{00000000-0005-0000-0000-0000FD2F0000}"/>
    <cellStyle name="Normal 2 3 2 2 2 4 3 3" xfId="19001" xr:uid="{00000000-0005-0000-0000-0000FE2F0000}"/>
    <cellStyle name="Normal 2 3 2 2 2 4 3 3 2" xfId="47583" xr:uid="{00000000-0005-0000-0000-0000FF2F0000}"/>
    <cellStyle name="Normal 2 3 2 2 2 4 3 4" xfId="33294" xr:uid="{00000000-0005-0000-0000-000000300000}"/>
    <cellStyle name="Normal 2 3 2 2 2 4 4" xfId="8282" xr:uid="{00000000-0005-0000-0000-000001300000}"/>
    <cellStyle name="Normal 2 3 2 2 2 4 4 2" xfId="22574" xr:uid="{00000000-0005-0000-0000-000002300000}"/>
    <cellStyle name="Normal 2 3 2 2 2 4 4 2 2" xfId="51156" xr:uid="{00000000-0005-0000-0000-000003300000}"/>
    <cellStyle name="Normal 2 3 2 2 2 4 4 3" xfId="36867" xr:uid="{00000000-0005-0000-0000-000004300000}"/>
    <cellStyle name="Normal 2 3 2 2 2 4 5" xfId="15430" xr:uid="{00000000-0005-0000-0000-000005300000}"/>
    <cellStyle name="Normal 2 3 2 2 2 4 5 2" xfId="44012" xr:uid="{00000000-0005-0000-0000-000006300000}"/>
    <cellStyle name="Normal 2 3 2 2 2 4 6" xfId="29723" xr:uid="{00000000-0005-0000-0000-000007300000}"/>
    <cellStyle name="Normal 2 3 2 2 2 5" xfId="2211" xr:uid="{00000000-0005-0000-0000-000008300000}"/>
    <cellStyle name="Normal 2 3 2 2 2 5 2" xfId="5785" xr:uid="{00000000-0005-0000-0000-000009300000}"/>
    <cellStyle name="Normal 2 3 2 2 2 5 2 2" xfId="12943" xr:uid="{00000000-0005-0000-0000-00000A300000}"/>
    <cellStyle name="Normal 2 3 2 2 2 5 2 2 2" xfId="27235" xr:uid="{00000000-0005-0000-0000-00000B300000}"/>
    <cellStyle name="Normal 2 3 2 2 2 5 2 2 2 2" xfId="55817" xr:uid="{00000000-0005-0000-0000-00000C300000}"/>
    <cellStyle name="Normal 2 3 2 2 2 5 2 2 3" xfId="41528" xr:uid="{00000000-0005-0000-0000-00000D300000}"/>
    <cellStyle name="Normal 2 3 2 2 2 5 2 3" xfId="20091" xr:uid="{00000000-0005-0000-0000-00000E300000}"/>
    <cellStyle name="Normal 2 3 2 2 2 5 2 3 2" xfId="48673" xr:uid="{00000000-0005-0000-0000-00000F300000}"/>
    <cellStyle name="Normal 2 3 2 2 2 5 2 4" xfId="34384" xr:uid="{00000000-0005-0000-0000-000010300000}"/>
    <cellStyle name="Normal 2 3 2 2 2 5 3" xfId="9372" xr:uid="{00000000-0005-0000-0000-000011300000}"/>
    <cellStyle name="Normal 2 3 2 2 2 5 3 2" xfId="23664" xr:uid="{00000000-0005-0000-0000-000012300000}"/>
    <cellStyle name="Normal 2 3 2 2 2 5 3 2 2" xfId="52246" xr:uid="{00000000-0005-0000-0000-000013300000}"/>
    <cellStyle name="Normal 2 3 2 2 2 5 3 3" xfId="37957" xr:uid="{00000000-0005-0000-0000-000014300000}"/>
    <cellStyle name="Normal 2 3 2 2 2 5 4" xfId="16520" xr:uid="{00000000-0005-0000-0000-000015300000}"/>
    <cellStyle name="Normal 2 3 2 2 2 5 4 2" xfId="45102" xr:uid="{00000000-0005-0000-0000-000016300000}"/>
    <cellStyle name="Normal 2 3 2 2 2 5 5" xfId="30813" xr:uid="{00000000-0005-0000-0000-000017300000}"/>
    <cellStyle name="Normal 2 3 2 2 2 6" xfId="3801" xr:uid="{00000000-0005-0000-0000-000018300000}"/>
    <cellStyle name="Normal 2 3 2 2 2 6 2" xfId="10960" xr:uid="{00000000-0005-0000-0000-000019300000}"/>
    <cellStyle name="Normal 2 3 2 2 2 6 2 2" xfId="25252" xr:uid="{00000000-0005-0000-0000-00001A300000}"/>
    <cellStyle name="Normal 2 3 2 2 2 6 2 2 2" xfId="53834" xr:uid="{00000000-0005-0000-0000-00001B300000}"/>
    <cellStyle name="Normal 2 3 2 2 2 6 2 3" xfId="39545" xr:uid="{00000000-0005-0000-0000-00001C300000}"/>
    <cellStyle name="Normal 2 3 2 2 2 6 3" xfId="18108" xr:uid="{00000000-0005-0000-0000-00001D300000}"/>
    <cellStyle name="Normal 2 3 2 2 2 6 3 2" xfId="46690" xr:uid="{00000000-0005-0000-0000-00001E300000}"/>
    <cellStyle name="Normal 2 3 2 2 2 6 4" xfId="32401" xr:uid="{00000000-0005-0000-0000-00001F300000}"/>
    <cellStyle name="Normal 2 3 2 2 2 7" xfId="7389" xr:uid="{00000000-0005-0000-0000-000020300000}"/>
    <cellStyle name="Normal 2 3 2 2 2 7 2" xfId="21681" xr:uid="{00000000-0005-0000-0000-000021300000}"/>
    <cellStyle name="Normal 2 3 2 2 2 7 2 2" xfId="50263" xr:uid="{00000000-0005-0000-0000-000022300000}"/>
    <cellStyle name="Normal 2 3 2 2 2 7 3" xfId="35974" xr:uid="{00000000-0005-0000-0000-000023300000}"/>
    <cellStyle name="Normal 2 3 2 2 2 8" xfId="14536" xr:uid="{00000000-0005-0000-0000-000024300000}"/>
    <cellStyle name="Normal 2 3 2 2 2 8 2" xfId="43119" xr:uid="{00000000-0005-0000-0000-000025300000}"/>
    <cellStyle name="Normal 2 3 2 2 2 9" xfId="28829" xr:uid="{00000000-0005-0000-0000-000026300000}"/>
    <cellStyle name="Normal 2 3 2 2 3" xfId="323" xr:uid="{00000000-0005-0000-0000-000027300000}"/>
    <cellStyle name="Normal 2 3 2 2 3 2" xfId="775" xr:uid="{00000000-0005-0000-0000-000028300000}"/>
    <cellStyle name="Normal 2 3 2 2 3 2 2" xfId="1672" xr:uid="{00000000-0005-0000-0000-000029300000}"/>
    <cellStyle name="Normal 2 3 2 2 3 2 2 2" xfId="2221" xr:uid="{00000000-0005-0000-0000-00002A300000}"/>
    <cellStyle name="Normal 2 3 2 2 3 2 2 2 2" xfId="5795" xr:uid="{00000000-0005-0000-0000-00002B300000}"/>
    <cellStyle name="Normal 2 3 2 2 3 2 2 2 2 2" xfId="12953" xr:uid="{00000000-0005-0000-0000-00002C300000}"/>
    <cellStyle name="Normal 2 3 2 2 3 2 2 2 2 2 2" xfId="27245" xr:uid="{00000000-0005-0000-0000-00002D300000}"/>
    <cellStyle name="Normal 2 3 2 2 3 2 2 2 2 2 2 2" xfId="55827" xr:uid="{00000000-0005-0000-0000-00002E300000}"/>
    <cellStyle name="Normal 2 3 2 2 3 2 2 2 2 2 3" xfId="41538" xr:uid="{00000000-0005-0000-0000-00002F300000}"/>
    <cellStyle name="Normal 2 3 2 2 3 2 2 2 2 3" xfId="20101" xr:uid="{00000000-0005-0000-0000-000030300000}"/>
    <cellStyle name="Normal 2 3 2 2 3 2 2 2 2 3 2" xfId="48683" xr:uid="{00000000-0005-0000-0000-000031300000}"/>
    <cellStyle name="Normal 2 3 2 2 3 2 2 2 2 4" xfId="34394" xr:uid="{00000000-0005-0000-0000-000032300000}"/>
    <cellStyle name="Normal 2 3 2 2 3 2 2 2 3" xfId="9382" xr:uid="{00000000-0005-0000-0000-000033300000}"/>
    <cellStyle name="Normal 2 3 2 2 3 2 2 2 3 2" xfId="23674" xr:uid="{00000000-0005-0000-0000-000034300000}"/>
    <cellStyle name="Normal 2 3 2 2 3 2 2 2 3 2 2" xfId="52256" xr:uid="{00000000-0005-0000-0000-000035300000}"/>
    <cellStyle name="Normal 2 3 2 2 3 2 2 2 3 3" xfId="37967" xr:uid="{00000000-0005-0000-0000-000036300000}"/>
    <cellStyle name="Normal 2 3 2 2 3 2 2 2 4" xfId="16530" xr:uid="{00000000-0005-0000-0000-000037300000}"/>
    <cellStyle name="Normal 2 3 2 2 3 2 2 2 4 2" xfId="45112" xr:uid="{00000000-0005-0000-0000-000038300000}"/>
    <cellStyle name="Normal 2 3 2 2 3 2 2 2 5" xfId="30823" xr:uid="{00000000-0005-0000-0000-000039300000}"/>
    <cellStyle name="Normal 2 3 2 2 3 2 2 3" xfId="5252" xr:uid="{00000000-0005-0000-0000-00003A300000}"/>
    <cellStyle name="Normal 2 3 2 2 3 2 2 3 2" xfId="12410" xr:uid="{00000000-0005-0000-0000-00003B300000}"/>
    <cellStyle name="Normal 2 3 2 2 3 2 2 3 2 2" xfId="26702" xr:uid="{00000000-0005-0000-0000-00003C300000}"/>
    <cellStyle name="Normal 2 3 2 2 3 2 2 3 2 2 2" xfId="55284" xr:uid="{00000000-0005-0000-0000-00003D300000}"/>
    <cellStyle name="Normal 2 3 2 2 3 2 2 3 2 3" xfId="40995" xr:uid="{00000000-0005-0000-0000-00003E300000}"/>
    <cellStyle name="Normal 2 3 2 2 3 2 2 3 3" xfId="19558" xr:uid="{00000000-0005-0000-0000-00003F300000}"/>
    <cellStyle name="Normal 2 3 2 2 3 2 2 3 3 2" xfId="48140" xr:uid="{00000000-0005-0000-0000-000040300000}"/>
    <cellStyle name="Normal 2 3 2 2 3 2 2 3 4" xfId="33851" xr:uid="{00000000-0005-0000-0000-000041300000}"/>
    <cellStyle name="Normal 2 3 2 2 3 2 2 4" xfId="8839" xr:uid="{00000000-0005-0000-0000-000042300000}"/>
    <cellStyle name="Normal 2 3 2 2 3 2 2 4 2" xfId="23131" xr:uid="{00000000-0005-0000-0000-000043300000}"/>
    <cellStyle name="Normal 2 3 2 2 3 2 2 4 2 2" xfId="51713" xr:uid="{00000000-0005-0000-0000-000044300000}"/>
    <cellStyle name="Normal 2 3 2 2 3 2 2 4 3" xfId="37424" xr:uid="{00000000-0005-0000-0000-000045300000}"/>
    <cellStyle name="Normal 2 3 2 2 3 2 2 5" xfId="15987" xr:uid="{00000000-0005-0000-0000-000046300000}"/>
    <cellStyle name="Normal 2 3 2 2 3 2 2 5 2" xfId="44569" xr:uid="{00000000-0005-0000-0000-000047300000}"/>
    <cellStyle name="Normal 2 3 2 2 3 2 2 6" xfId="30280" xr:uid="{00000000-0005-0000-0000-000048300000}"/>
    <cellStyle name="Normal 2 3 2 2 3 2 3" xfId="2220" xr:uid="{00000000-0005-0000-0000-000049300000}"/>
    <cellStyle name="Normal 2 3 2 2 3 2 3 2" xfId="5794" xr:uid="{00000000-0005-0000-0000-00004A300000}"/>
    <cellStyle name="Normal 2 3 2 2 3 2 3 2 2" xfId="12952" xr:uid="{00000000-0005-0000-0000-00004B300000}"/>
    <cellStyle name="Normal 2 3 2 2 3 2 3 2 2 2" xfId="27244" xr:uid="{00000000-0005-0000-0000-00004C300000}"/>
    <cellStyle name="Normal 2 3 2 2 3 2 3 2 2 2 2" xfId="55826" xr:uid="{00000000-0005-0000-0000-00004D300000}"/>
    <cellStyle name="Normal 2 3 2 2 3 2 3 2 2 3" xfId="41537" xr:uid="{00000000-0005-0000-0000-00004E300000}"/>
    <cellStyle name="Normal 2 3 2 2 3 2 3 2 3" xfId="20100" xr:uid="{00000000-0005-0000-0000-00004F300000}"/>
    <cellStyle name="Normal 2 3 2 2 3 2 3 2 3 2" xfId="48682" xr:uid="{00000000-0005-0000-0000-000050300000}"/>
    <cellStyle name="Normal 2 3 2 2 3 2 3 2 4" xfId="34393" xr:uid="{00000000-0005-0000-0000-000051300000}"/>
    <cellStyle name="Normal 2 3 2 2 3 2 3 3" xfId="9381" xr:uid="{00000000-0005-0000-0000-000052300000}"/>
    <cellStyle name="Normal 2 3 2 2 3 2 3 3 2" xfId="23673" xr:uid="{00000000-0005-0000-0000-000053300000}"/>
    <cellStyle name="Normal 2 3 2 2 3 2 3 3 2 2" xfId="52255" xr:uid="{00000000-0005-0000-0000-000054300000}"/>
    <cellStyle name="Normal 2 3 2 2 3 2 3 3 3" xfId="37966" xr:uid="{00000000-0005-0000-0000-000055300000}"/>
    <cellStyle name="Normal 2 3 2 2 3 2 3 4" xfId="16529" xr:uid="{00000000-0005-0000-0000-000056300000}"/>
    <cellStyle name="Normal 2 3 2 2 3 2 3 4 2" xfId="45111" xr:uid="{00000000-0005-0000-0000-000057300000}"/>
    <cellStyle name="Normal 2 3 2 2 3 2 3 5" xfId="30822" xr:uid="{00000000-0005-0000-0000-000058300000}"/>
    <cellStyle name="Normal 2 3 2 2 3 2 4" xfId="4359" xr:uid="{00000000-0005-0000-0000-000059300000}"/>
    <cellStyle name="Normal 2 3 2 2 3 2 4 2" xfId="11517" xr:uid="{00000000-0005-0000-0000-00005A300000}"/>
    <cellStyle name="Normal 2 3 2 2 3 2 4 2 2" xfId="25809" xr:uid="{00000000-0005-0000-0000-00005B300000}"/>
    <cellStyle name="Normal 2 3 2 2 3 2 4 2 2 2" xfId="54391" xr:uid="{00000000-0005-0000-0000-00005C300000}"/>
    <cellStyle name="Normal 2 3 2 2 3 2 4 2 3" xfId="40102" xr:uid="{00000000-0005-0000-0000-00005D300000}"/>
    <cellStyle name="Normal 2 3 2 2 3 2 4 3" xfId="18665" xr:uid="{00000000-0005-0000-0000-00005E300000}"/>
    <cellStyle name="Normal 2 3 2 2 3 2 4 3 2" xfId="47247" xr:uid="{00000000-0005-0000-0000-00005F300000}"/>
    <cellStyle name="Normal 2 3 2 2 3 2 4 4" xfId="32958" xr:uid="{00000000-0005-0000-0000-000060300000}"/>
    <cellStyle name="Normal 2 3 2 2 3 2 5" xfId="7946" xr:uid="{00000000-0005-0000-0000-000061300000}"/>
    <cellStyle name="Normal 2 3 2 2 3 2 5 2" xfId="22238" xr:uid="{00000000-0005-0000-0000-000062300000}"/>
    <cellStyle name="Normal 2 3 2 2 3 2 5 2 2" xfId="50820" xr:uid="{00000000-0005-0000-0000-000063300000}"/>
    <cellStyle name="Normal 2 3 2 2 3 2 5 3" xfId="36531" xr:uid="{00000000-0005-0000-0000-000064300000}"/>
    <cellStyle name="Normal 2 3 2 2 3 2 6" xfId="15094" xr:uid="{00000000-0005-0000-0000-000065300000}"/>
    <cellStyle name="Normal 2 3 2 2 3 2 6 2" xfId="43676" xr:uid="{00000000-0005-0000-0000-000066300000}"/>
    <cellStyle name="Normal 2 3 2 2 3 2 7" xfId="29387" xr:uid="{00000000-0005-0000-0000-000067300000}"/>
    <cellStyle name="Normal 2 3 2 2 3 3" xfId="1225" xr:uid="{00000000-0005-0000-0000-000068300000}"/>
    <cellStyle name="Normal 2 3 2 2 3 3 2" xfId="2222" xr:uid="{00000000-0005-0000-0000-000069300000}"/>
    <cellStyle name="Normal 2 3 2 2 3 3 2 2" xfId="5796" xr:uid="{00000000-0005-0000-0000-00006A300000}"/>
    <cellStyle name="Normal 2 3 2 2 3 3 2 2 2" xfId="12954" xr:uid="{00000000-0005-0000-0000-00006B300000}"/>
    <cellStyle name="Normal 2 3 2 2 3 3 2 2 2 2" xfId="27246" xr:uid="{00000000-0005-0000-0000-00006C300000}"/>
    <cellStyle name="Normal 2 3 2 2 3 3 2 2 2 2 2" xfId="55828" xr:uid="{00000000-0005-0000-0000-00006D300000}"/>
    <cellStyle name="Normal 2 3 2 2 3 3 2 2 2 3" xfId="41539" xr:uid="{00000000-0005-0000-0000-00006E300000}"/>
    <cellStyle name="Normal 2 3 2 2 3 3 2 2 3" xfId="20102" xr:uid="{00000000-0005-0000-0000-00006F300000}"/>
    <cellStyle name="Normal 2 3 2 2 3 3 2 2 3 2" xfId="48684" xr:uid="{00000000-0005-0000-0000-000070300000}"/>
    <cellStyle name="Normal 2 3 2 2 3 3 2 2 4" xfId="34395" xr:uid="{00000000-0005-0000-0000-000071300000}"/>
    <cellStyle name="Normal 2 3 2 2 3 3 2 3" xfId="9383" xr:uid="{00000000-0005-0000-0000-000072300000}"/>
    <cellStyle name="Normal 2 3 2 2 3 3 2 3 2" xfId="23675" xr:uid="{00000000-0005-0000-0000-000073300000}"/>
    <cellStyle name="Normal 2 3 2 2 3 3 2 3 2 2" xfId="52257" xr:uid="{00000000-0005-0000-0000-000074300000}"/>
    <cellStyle name="Normal 2 3 2 2 3 3 2 3 3" xfId="37968" xr:uid="{00000000-0005-0000-0000-000075300000}"/>
    <cellStyle name="Normal 2 3 2 2 3 3 2 4" xfId="16531" xr:uid="{00000000-0005-0000-0000-000076300000}"/>
    <cellStyle name="Normal 2 3 2 2 3 3 2 4 2" xfId="45113" xr:uid="{00000000-0005-0000-0000-000077300000}"/>
    <cellStyle name="Normal 2 3 2 2 3 3 2 5" xfId="30824" xr:uid="{00000000-0005-0000-0000-000078300000}"/>
    <cellStyle name="Normal 2 3 2 2 3 3 3" xfId="4806" xr:uid="{00000000-0005-0000-0000-000079300000}"/>
    <cellStyle name="Normal 2 3 2 2 3 3 3 2" xfId="11964" xr:uid="{00000000-0005-0000-0000-00007A300000}"/>
    <cellStyle name="Normal 2 3 2 2 3 3 3 2 2" xfId="26256" xr:uid="{00000000-0005-0000-0000-00007B300000}"/>
    <cellStyle name="Normal 2 3 2 2 3 3 3 2 2 2" xfId="54838" xr:uid="{00000000-0005-0000-0000-00007C300000}"/>
    <cellStyle name="Normal 2 3 2 2 3 3 3 2 3" xfId="40549" xr:uid="{00000000-0005-0000-0000-00007D300000}"/>
    <cellStyle name="Normal 2 3 2 2 3 3 3 3" xfId="19112" xr:uid="{00000000-0005-0000-0000-00007E300000}"/>
    <cellStyle name="Normal 2 3 2 2 3 3 3 3 2" xfId="47694" xr:uid="{00000000-0005-0000-0000-00007F300000}"/>
    <cellStyle name="Normal 2 3 2 2 3 3 3 4" xfId="33405" xr:uid="{00000000-0005-0000-0000-000080300000}"/>
    <cellStyle name="Normal 2 3 2 2 3 3 4" xfId="8393" xr:uid="{00000000-0005-0000-0000-000081300000}"/>
    <cellStyle name="Normal 2 3 2 2 3 3 4 2" xfId="22685" xr:uid="{00000000-0005-0000-0000-000082300000}"/>
    <cellStyle name="Normal 2 3 2 2 3 3 4 2 2" xfId="51267" xr:uid="{00000000-0005-0000-0000-000083300000}"/>
    <cellStyle name="Normal 2 3 2 2 3 3 4 3" xfId="36978" xr:uid="{00000000-0005-0000-0000-000084300000}"/>
    <cellStyle name="Normal 2 3 2 2 3 3 5" xfId="15541" xr:uid="{00000000-0005-0000-0000-000085300000}"/>
    <cellStyle name="Normal 2 3 2 2 3 3 5 2" xfId="44123" xr:uid="{00000000-0005-0000-0000-000086300000}"/>
    <cellStyle name="Normal 2 3 2 2 3 3 6" xfId="29834" xr:uid="{00000000-0005-0000-0000-000087300000}"/>
    <cellStyle name="Normal 2 3 2 2 3 4" xfId="2219" xr:uid="{00000000-0005-0000-0000-000088300000}"/>
    <cellStyle name="Normal 2 3 2 2 3 4 2" xfId="5793" xr:uid="{00000000-0005-0000-0000-000089300000}"/>
    <cellStyle name="Normal 2 3 2 2 3 4 2 2" xfId="12951" xr:uid="{00000000-0005-0000-0000-00008A300000}"/>
    <cellStyle name="Normal 2 3 2 2 3 4 2 2 2" xfId="27243" xr:uid="{00000000-0005-0000-0000-00008B300000}"/>
    <cellStyle name="Normal 2 3 2 2 3 4 2 2 2 2" xfId="55825" xr:uid="{00000000-0005-0000-0000-00008C300000}"/>
    <cellStyle name="Normal 2 3 2 2 3 4 2 2 3" xfId="41536" xr:uid="{00000000-0005-0000-0000-00008D300000}"/>
    <cellStyle name="Normal 2 3 2 2 3 4 2 3" xfId="20099" xr:uid="{00000000-0005-0000-0000-00008E300000}"/>
    <cellStyle name="Normal 2 3 2 2 3 4 2 3 2" xfId="48681" xr:uid="{00000000-0005-0000-0000-00008F300000}"/>
    <cellStyle name="Normal 2 3 2 2 3 4 2 4" xfId="34392" xr:uid="{00000000-0005-0000-0000-000090300000}"/>
    <cellStyle name="Normal 2 3 2 2 3 4 3" xfId="9380" xr:uid="{00000000-0005-0000-0000-000091300000}"/>
    <cellStyle name="Normal 2 3 2 2 3 4 3 2" xfId="23672" xr:uid="{00000000-0005-0000-0000-000092300000}"/>
    <cellStyle name="Normal 2 3 2 2 3 4 3 2 2" xfId="52254" xr:uid="{00000000-0005-0000-0000-000093300000}"/>
    <cellStyle name="Normal 2 3 2 2 3 4 3 3" xfId="37965" xr:uid="{00000000-0005-0000-0000-000094300000}"/>
    <cellStyle name="Normal 2 3 2 2 3 4 4" xfId="16528" xr:uid="{00000000-0005-0000-0000-000095300000}"/>
    <cellStyle name="Normal 2 3 2 2 3 4 4 2" xfId="45110" xr:uid="{00000000-0005-0000-0000-000096300000}"/>
    <cellStyle name="Normal 2 3 2 2 3 4 5" xfId="30821" xr:uid="{00000000-0005-0000-0000-000097300000}"/>
    <cellStyle name="Normal 2 3 2 2 3 5" xfId="3912" xr:uid="{00000000-0005-0000-0000-000098300000}"/>
    <cellStyle name="Normal 2 3 2 2 3 5 2" xfId="11071" xr:uid="{00000000-0005-0000-0000-000099300000}"/>
    <cellStyle name="Normal 2 3 2 2 3 5 2 2" xfId="25363" xr:uid="{00000000-0005-0000-0000-00009A300000}"/>
    <cellStyle name="Normal 2 3 2 2 3 5 2 2 2" xfId="53945" xr:uid="{00000000-0005-0000-0000-00009B300000}"/>
    <cellStyle name="Normal 2 3 2 2 3 5 2 3" xfId="39656" xr:uid="{00000000-0005-0000-0000-00009C300000}"/>
    <cellStyle name="Normal 2 3 2 2 3 5 3" xfId="18219" xr:uid="{00000000-0005-0000-0000-00009D300000}"/>
    <cellStyle name="Normal 2 3 2 2 3 5 3 2" xfId="46801" xr:uid="{00000000-0005-0000-0000-00009E300000}"/>
    <cellStyle name="Normal 2 3 2 2 3 5 4" xfId="32512" xr:uid="{00000000-0005-0000-0000-00009F300000}"/>
    <cellStyle name="Normal 2 3 2 2 3 6" xfId="7500" xr:uid="{00000000-0005-0000-0000-0000A0300000}"/>
    <cellStyle name="Normal 2 3 2 2 3 6 2" xfId="21792" xr:uid="{00000000-0005-0000-0000-0000A1300000}"/>
    <cellStyle name="Normal 2 3 2 2 3 6 2 2" xfId="50374" xr:uid="{00000000-0005-0000-0000-0000A2300000}"/>
    <cellStyle name="Normal 2 3 2 2 3 6 3" xfId="36085" xr:uid="{00000000-0005-0000-0000-0000A3300000}"/>
    <cellStyle name="Normal 2 3 2 2 3 7" xfId="14647" xr:uid="{00000000-0005-0000-0000-0000A4300000}"/>
    <cellStyle name="Normal 2 3 2 2 3 7 2" xfId="43230" xr:uid="{00000000-0005-0000-0000-0000A5300000}"/>
    <cellStyle name="Normal 2 3 2 2 3 8" xfId="28940" xr:uid="{00000000-0005-0000-0000-0000A6300000}"/>
    <cellStyle name="Normal 2 3 2 2 4" xfId="552" xr:uid="{00000000-0005-0000-0000-0000A7300000}"/>
    <cellStyle name="Normal 2 3 2 2 4 2" xfId="1449" xr:uid="{00000000-0005-0000-0000-0000A8300000}"/>
    <cellStyle name="Normal 2 3 2 2 4 2 2" xfId="2224" xr:uid="{00000000-0005-0000-0000-0000A9300000}"/>
    <cellStyle name="Normal 2 3 2 2 4 2 2 2" xfId="5798" xr:uid="{00000000-0005-0000-0000-0000AA300000}"/>
    <cellStyle name="Normal 2 3 2 2 4 2 2 2 2" xfId="12956" xr:uid="{00000000-0005-0000-0000-0000AB300000}"/>
    <cellStyle name="Normal 2 3 2 2 4 2 2 2 2 2" xfId="27248" xr:uid="{00000000-0005-0000-0000-0000AC300000}"/>
    <cellStyle name="Normal 2 3 2 2 4 2 2 2 2 2 2" xfId="55830" xr:uid="{00000000-0005-0000-0000-0000AD300000}"/>
    <cellStyle name="Normal 2 3 2 2 4 2 2 2 2 3" xfId="41541" xr:uid="{00000000-0005-0000-0000-0000AE300000}"/>
    <cellStyle name="Normal 2 3 2 2 4 2 2 2 3" xfId="20104" xr:uid="{00000000-0005-0000-0000-0000AF300000}"/>
    <cellStyle name="Normal 2 3 2 2 4 2 2 2 3 2" xfId="48686" xr:uid="{00000000-0005-0000-0000-0000B0300000}"/>
    <cellStyle name="Normal 2 3 2 2 4 2 2 2 4" xfId="34397" xr:uid="{00000000-0005-0000-0000-0000B1300000}"/>
    <cellStyle name="Normal 2 3 2 2 4 2 2 3" xfId="9385" xr:uid="{00000000-0005-0000-0000-0000B2300000}"/>
    <cellStyle name="Normal 2 3 2 2 4 2 2 3 2" xfId="23677" xr:uid="{00000000-0005-0000-0000-0000B3300000}"/>
    <cellStyle name="Normal 2 3 2 2 4 2 2 3 2 2" xfId="52259" xr:uid="{00000000-0005-0000-0000-0000B4300000}"/>
    <cellStyle name="Normal 2 3 2 2 4 2 2 3 3" xfId="37970" xr:uid="{00000000-0005-0000-0000-0000B5300000}"/>
    <cellStyle name="Normal 2 3 2 2 4 2 2 4" xfId="16533" xr:uid="{00000000-0005-0000-0000-0000B6300000}"/>
    <cellStyle name="Normal 2 3 2 2 4 2 2 4 2" xfId="45115" xr:uid="{00000000-0005-0000-0000-0000B7300000}"/>
    <cellStyle name="Normal 2 3 2 2 4 2 2 5" xfId="30826" xr:uid="{00000000-0005-0000-0000-0000B8300000}"/>
    <cellStyle name="Normal 2 3 2 2 4 2 3" xfId="5029" xr:uid="{00000000-0005-0000-0000-0000B9300000}"/>
    <cellStyle name="Normal 2 3 2 2 4 2 3 2" xfId="12187" xr:uid="{00000000-0005-0000-0000-0000BA300000}"/>
    <cellStyle name="Normal 2 3 2 2 4 2 3 2 2" xfId="26479" xr:uid="{00000000-0005-0000-0000-0000BB300000}"/>
    <cellStyle name="Normal 2 3 2 2 4 2 3 2 2 2" xfId="55061" xr:uid="{00000000-0005-0000-0000-0000BC300000}"/>
    <cellStyle name="Normal 2 3 2 2 4 2 3 2 3" xfId="40772" xr:uid="{00000000-0005-0000-0000-0000BD300000}"/>
    <cellStyle name="Normal 2 3 2 2 4 2 3 3" xfId="19335" xr:uid="{00000000-0005-0000-0000-0000BE300000}"/>
    <cellStyle name="Normal 2 3 2 2 4 2 3 3 2" xfId="47917" xr:uid="{00000000-0005-0000-0000-0000BF300000}"/>
    <cellStyle name="Normal 2 3 2 2 4 2 3 4" xfId="33628" xr:uid="{00000000-0005-0000-0000-0000C0300000}"/>
    <cellStyle name="Normal 2 3 2 2 4 2 4" xfId="8616" xr:uid="{00000000-0005-0000-0000-0000C1300000}"/>
    <cellStyle name="Normal 2 3 2 2 4 2 4 2" xfId="22908" xr:uid="{00000000-0005-0000-0000-0000C2300000}"/>
    <cellStyle name="Normal 2 3 2 2 4 2 4 2 2" xfId="51490" xr:uid="{00000000-0005-0000-0000-0000C3300000}"/>
    <cellStyle name="Normal 2 3 2 2 4 2 4 3" xfId="37201" xr:uid="{00000000-0005-0000-0000-0000C4300000}"/>
    <cellStyle name="Normal 2 3 2 2 4 2 5" xfId="15764" xr:uid="{00000000-0005-0000-0000-0000C5300000}"/>
    <cellStyle name="Normal 2 3 2 2 4 2 5 2" xfId="44346" xr:uid="{00000000-0005-0000-0000-0000C6300000}"/>
    <cellStyle name="Normal 2 3 2 2 4 2 6" xfId="30057" xr:uid="{00000000-0005-0000-0000-0000C7300000}"/>
    <cellStyle name="Normal 2 3 2 2 4 3" xfId="2223" xr:uid="{00000000-0005-0000-0000-0000C8300000}"/>
    <cellStyle name="Normal 2 3 2 2 4 3 2" xfId="5797" xr:uid="{00000000-0005-0000-0000-0000C9300000}"/>
    <cellStyle name="Normal 2 3 2 2 4 3 2 2" xfId="12955" xr:uid="{00000000-0005-0000-0000-0000CA300000}"/>
    <cellStyle name="Normal 2 3 2 2 4 3 2 2 2" xfId="27247" xr:uid="{00000000-0005-0000-0000-0000CB300000}"/>
    <cellStyle name="Normal 2 3 2 2 4 3 2 2 2 2" xfId="55829" xr:uid="{00000000-0005-0000-0000-0000CC300000}"/>
    <cellStyle name="Normal 2 3 2 2 4 3 2 2 3" xfId="41540" xr:uid="{00000000-0005-0000-0000-0000CD300000}"/>
    <cellStyle name="Normal 2 3 2 2 4 3 2 3" xfId="20103" xr:uid="{00000000-0005-0000-0000-0000CE300000}"/>
    <cellStyle name="Normal 2 3 2 2 4 3 2 3 2" xfId="48685" xr:uid="{00000000-0005-0000-0000-0000CF300000}"/>
    <cellStyle name="Normal 2 3 2 2 4 3 2 4" xfId="34396" xr:uid="{00000000-0005-0000-0000-0000D0300000}"/>
    <cellStyle name="Normal 2 3 2 2 4 3 3" xfId="9384" xr:uid="{00000000-0005-0000-0000-0000D1300000}"/>
    <cellStyle name="Normal 2 3 2 2 4 3 3 2" xfId="23676" xr:uid="{00000000-0005-0000-0000-0000D2300000}"/>
    <cellStyle name="Normal 2 3 2 2 4 3 3 2 2" xfId="52258" xr:uid="{00000000-0005-0000-0000-0000D3300000}"/>
    <cellStyle name="Normal 2 3 2 2 4 3 3 3" xfId="37969" xr:uid="{00000000-0005-0000-0000-0000D4300000}"/>
    <cellStyle name="Normal 2 3 2 2 4 3 4" xfId="16532" xr:uid="{00000000-0005-0000-0000-0000D5300000}"/>
    <cellStyle name="Normal 2 3 2 2 4 3 4 2" xfId="45114" xr:uid="{00000000-0005-0000-0000-0000D6300000}"/>
    <cellStyle name="Normal 2 3 2 2 4 3 5" xfId="30825" xr:uid="{00000000-0005-0000-0000-0000D7300000}"/>
    <cellStyle name="Normal 2 3 2 2 4 4" xfId="4136" xr:uid="{00000000-0005-0000-0000-0000D8300000}"/>
    <cellStyle name="Normal 2 3 2 2 4 4 2" xfId="11294" xr:uid="{00000000-0005-0000-0000-0000D9300000}"/>
    <cellStyle name="Normal 2 3 2 2 4 4 2 2" xfId="25586" xr:uid="{00000000-0005-0000-0000-0000DA300000}"/>
    <cellStyle name="Normal 2 3 2 2 4 4 2 2 2" xfId="54168" xr:uid="{00000000-0005-0000-0000-0000DB300000}"/>
    <cellStyle name="Normal 2 3 2 2 4 4 2 3" xfId="39879" xr:uid="{00000000-0005-0000-0000-0000DC300000}"/>
    <cellStyle name="Normal 2 3 2 2 4 4 3" xfId="18442" xr:uid="{00000000-0005-0000-0000-0000DD300000}"/>
    <cellStyle name="Normal 2 3 2 2 4 4 3 2" xfId="47024" xr:uid="{00000000-0005-0000-0000-0000DE300000}"/>
    <cellStyle name="Normal 2 3 2 2 4 4 4" xfId="32735" xr:uid="{00000000-0005-0000-0000-0000DF300000}"/>
    <cellStyle name="Normal 2 3 2 2 4 5" xfId="7723" xr:uid="{00000000-0005-0000-0000-0000E0300000}"/>
    <cellStyle name="Normal 2 3 2 2 4 5 2" xfId="22015" xr:uid="{00000000-0005-0000-0000-0000E1300000}"/>
    <cellStyle name="Normal 2 3 2 2 4 5 2 2" xfId="50597" xr:uid="{00000000-0005-0000-0000-0000E2300000}"/>
    <cellStyle name="Normal 2 3 2 2 4 5 3" xfId="36308" xr:uid="{00000000-0005-0000-0000-0000E3300000}"/>
    <cellStyle name="Normal 2 3 2 2 4 6" xfId="14871" xr:uid="{00000000-0005-0000-0000-0000E4300000}"/>
    <cellStyle name="Normal 2 3 2 2 4 6 2" xfId="43453" xr:uid="{00000000-0005-0000-0000-0000E5300000}"/>
    <cellStyle name="Normal 2 3 2 2 4 7" xfId="29164" xr:uid="{00000000-0005-0000-0000-0000E6300000}"/>
    <cellStyle name="Normal 2 3 2 2 5" xfId="1001" xr:uid="{00000000-0005-0000-0000-0000E7300000}"/>
    <cellStyle name="Normal 2 3 2 2 5 2" xfId="2225" xr:uid="{00000000-0005-0000-0000-0000E8300000}"/>
    <cellStyle name="Normal 2 3 2 2 5 2 2" xfId="5799" xr:uid="{00000000-0005-0000-0000-0000E9300000}"/>
    <cellStyle name="Normal 2 3 2 2 5 2 2 2" xfId="12957" xr:uid="{00000000-0005-0000-0000-0000EA300000}"/>
    <cellStyle name="Normal 2 3 2 2 5 2 2 2 2" xfId="27249" xr:uid="{00000000-0005-0000-0000-0000EB300000}"/>
    <cellStyle name="Normal 2 3 2 2 5 2 2 2 2 2" xfId="55831" xr:uid="{00000000-0005-0000-0000-0000EC300000}"/>
    <cellStyle name="Normal 2 3 2 2 5 2 2 2 3" xfId="41542" xr:uid="{00000000-0005-0000-0000-0000ED300000}"/>
    <cellStyle name="Normal 2 3 2 2 5 2 2 3" xfId="20105" xr:uid="{00000000-0005-0000-0000-0000EE300000}"/>
    <cellStyle name="Normal 2 3 2 2 5 2 2 3 2" xfId="48687" xr:uid="{00000000-0005-0000-0000-0000EF300000}"/>
    <cellStyle name="Normal 2 3 2 2 5 2 2 4" xfId="34398" xr:uid="{00000000-0005-0000-0000-0000F0300000}"/>
    <cellStyle name="Normal 2 3 2 2 5 2 3" xfId="9386" xr:uid="{00000000-0005-0000-0000-0000F1300000}"/>
    <cellStyle name="Normal 2 3 2 2 5 2 3 2" xfId="23678" xr:uid="{00000000-0005-0000-0000-0000F2300000}"/>
    <cellStyle name="Normal 2 3 2 2 5 2 3 2 2" xfId="52260" xr:uid="{00000000-0005-0000-0000-0000F3300000}"/>
    <cellStyle name="Normal 2 3 2 2 5 2 3 3" xfId="37971" xr:uid="{00000000-0005-0000-0000-0000F4300000}"/>
    <cellStyle name="Normal 2 3 2 2 5 2 4" xfId="16534" xr:uid="{00000000-0005-0000-0000-0000F5300000}"/>
    <cellStyle name="Normal 2 3 2 2 5 2 4 2" xfId="45116" xr:uid="{00000000-0005-0000-0000-0000F6300000}"/>
    <cellStyle name="Normal 2 3 2 2 5 2 5" xfId="30827" xr:uid="{00000000-0005-0000-0000-0000F7300000}"/>
    <cellStyle name="Normal 2 3 2 2 5 3" xfId="4583" xr:uid="{00000000-0005-0000-0000-0000F8300000}"/>
    <cellStyle name="Normal 2 3 2 2 5 3 2" xfId="11741" xr:uid="{00000000-0005-0000-0000-0000F9300000}"/>
    <cellStyle name="Normal 2 3 2 2 5 3 2 2" xfId="26033" xr:uid="{00000000-0005-0000-0000-0000FA300000}"/>
    <cellStyle name="Normal 2 3 2 2 5 3 2 2 2" xfId="54615" xr:uid="{00000000-0005-0000-0000-0000FB300000}"/>
    <cellStyle name="Normal 2 3 2 2 5 3 2 3" xfId="40326" xr:uid="{00000000-0005-0000-0000-0000FC300000}"/>
    <cellStyle name="Normal 2 3 2 2 5 3 3" xfId="18889" xr:uid="{00000000-0005-0000-0000-0000FD300000}"/>
    <cellStyle name="Normal 2 3 2 2 5 3 3 2" xfId="47471" xr:uid="{00000000-0005-0000-0000-0000FE300000}"/>
    <cellStyle name="Normal 2 3 2 2 5 3 4" xfId="33182" xr:uid="{00000000-0005-0000-0000-0000FF300000}"/>
    <cellStyle name="Normal 2 3 2 2 5 4" xfId="8170" xr:uid="{00000000-0005-0000-0000-000000310000}"/>
    <cellStyle name="Normal 2 3 2 2 5 4 2" xfId="22462" xr:uid="{00000000-0005-0000-0000-000001310000}"/>
    <cellStyle name="Normal 2 3 2 2 5 4 2 2" xfId="51044" xr:uid="{00000000-0005-0000-0000-000002310000}"/>
    <cellStyle name="Normal 2 3 2 2 5 4 3" xfId="36755" xr:uid="{00000000-0005-0000-0000-000003310000}"/>
    <cellStyle name="Normal 2 3 2 2 5 5" xfId="15318" xr:uid="{00000000-0005-0000-0000-000004310000}"/>
    <cellStyle name="Normal 2 3 2 2 5 5 2" xfId="43900" xr:uid="{00000000-0005-0000-0000-000005310000}"/>
    <cellStyle name="Normal 2 3 2 2 5 6" xfId="29611" xr:uid="{00000000-0005-0000-0000-000006310000}"/>
    <cellStyle name="Normal 2 3 2 2 6" xfId="2210" xr:uid="{00000000-0005-0000-0000-000007310000}"/>
    <cellStyle name="Normal 2 3 2 2 6 2" xfId="5784" xr:uid="{00000000-0005-0000-0000-000008310000}"/>
    <cellStyle name="Normal 2 3 2 2 6 2 2" xfId="12942" xr:uid="{00000000-0005-0000-0000-000009310000}"/>
    <cellStyle name="Normal 2 3 2 2 6 2 2 2" xfId="27234" xr:uid="{00000000-0005-0000-0000-00000A310000}"/>
    <cellStyle name="Normal 2 3 2 2 6 2 2 2 2" xfId="55816" xr:uid="{00000000-0005-0000-0000-00000B310000}"/>
    <cellStyle name="Normal 2 3 2 2 6 2 2 3" xfId="41527" xr:uid="{00000000-0005-0000-0000-00000C310000}"/>
    <cellStyle name="Normal 2 3 2 2 6 2 3" xfId="20090" xr:uid="{00000000-0005-0000-0000-00000D310000}"/>
    <cellStyle name="Normal 2 3 2 2 6 2 3 2" xfId="48672" xr:uid="{00000000-0005-0000-0000-00000E310000}"/>
    <cellStyle name="Normal 2 3 2 2 6 2 4" xfId="34383" xr:uid="{00000000-0005-0000-0000-00000F310000}"/>
    <cellStyle name="Normal 2 3 2 2 6 3" xfId="9371" xr:uid="{00000000-0005-0000-0000-000010310000}"/>
    <cellStyle name="Normal 2 3 2 2 6 3 2" xfId="23663" xr:uid="{00000000-0005-0000-0000-000011310000}"/>
    <cellStyle name="Normal 2 3 2 2 6 3 2 2" xfId="52245" xr:uid="{00000000-0005-0000-0000-000012310000}"/>
    <cellStyle name="Normal 2 3 2 2 6 3 3" xfId="37956" xr:uid="{00000000-0005-0000-0000-000013310000}"/>
    <cellStyle name="Normal 2 3 2 2 6 4" xfId="16519" xr:uid="{00000000-0005-0000-0000-000014310000}"/>
    <cellStyle name="Normal 2 3 2 2 6 4 2" xfId="45101" xr:uid="{00000000-0005-0000-0000-000015310000}"/>
    <cellStyle name="Normal 2 3 2 2 6 5" xfId="30812" xr:uid="{00000000-0005-0000-0000-000016310000}"/>
    <cellStyle name="Normal 2 3 2 2 7" xfId="3688" xr:uid="{00000000-0005-0000-0000-000017310000}"/>
    <cellStyle name="Normal 2 3 2 2 7 2" xfId="10848" xr:uid="{00000000-0005-0000-0000-000018310000}"/>
    <cellStyle name="Normal 2 3 2 2 7 2 2" xfId="25140" xr:uid="{00000000-0005-0000-0000-000019310000}"/>
    <cellStyle name="Normal 2 3 2 2 7 2 2 2" xfId="53722" xr:uid="{00000000-0005-0000-0000-00001A310000}"/>
    <cellStyle name="Normal 2 3 2 2 7 2 3" xfId="39433" xr:uid="{00000000-0005-0000-0000-00001B310000}"/>
    <cellStyle name="Normal 2 3 2 2 7 3" xfId="17996" xr:uid="{00000000-0005-0000-0000-00001C310000}"/>
    <cellStyle name="Normal 2 3 2 2 7 3 2" xfId="46578" xr:uid="{00000000-0005-0000-0000-00001D310000}"/>
    <cellStyle name="Normal 2 3 2 2 7 4" xfId="32289" xr:uid="{00000000-0005-0000-0000-00001E310000}"/>
    <cellStyle name="Normal 2 3 2 2 8" xfId="7277" xr:uid="{00000000-0005-0000-0000-00001F310000}"/>
    <cellStyle name="Normal 2 3 2 2 8 2" xfId="21569" xr:uid="{00000000-0005-0000-0000-000020310000}"/>
    <cellStyle name="Normal 2 3 2 2 8 2 2" xfId="50151" xr:uid="{00000000-0005-0000-0000-000021310000}"/>
    <cellStyle name="Normal 2 3 2 2 8 3" xfId="35862" xr:uid="{00000000-0005-0000-0000-000022310000}"/>
    <cellStyle name="Normal 2 3 2 2 9" xfId="14423" xr:uid="{00000000-0005-0000-0000-000023310000}"/>
    <cellStyle name="Normal 2 3 2 2 9 2" xfId="43007" xr:uid="{00000000-0005-0000-0000-000024310000}"/>
    <cellStyle name="Normal 2 3 2 3" xfId="153" xr:uid="{00000000-0005-0000-0000-000025310000}"/>
    <cellStyle name="Normal 2 3 2 3 2" xfId="379" xr:uid="{00000000-0005-0000-0000-000026310000}"/>
    <cellStyle name="Normal 2 3 2 3 2 2" xfId="829" xr:uid="{00000000-0005-0000-0000-000027310000}"/>
    <cellStyle name="Normal 2 3 2 3 2 2 2" xfId="1726" xr:uid="{00000000-0005-0000-0000-000028310000}"/>
    <cellStyle name="Normal 2 3 2 3 2 2 2 2" xfId="2229" xr:uid="{00000000-0005-0000-0000-000029310000}"/>
    <cellStyle name="Normal 2 3 2 3 2 2 2 2 2" xfId="5803" xr:uid="{00000000-0005-0000-0000-00002A310000}"/>
    <cellStyle name="Normal 2 3 2 3 2 2 2 2 2 2" xfId="12961" xr:uid="{00000000-0005-0000-0000-00002B310000}"/>
    <cellStyle name="Normal 2 3 2 3 2 2 2 2 2 2 2" xfId="27253" xr:uid="{00000000-0005-0000-0000-00002C310000}"/>
    <cellStyle name="Normal 2 3 2 3 2 2 2 2 2 2 2 2" xfId="55835" xr:uid="{00000000-0005-0000-0000-00002D310000}"/>
    <cellStyle name="Normal 2 3 2 3 2 2 2 2 2 2 3" xfId="41546" xr:uid="{00000000-0005-0000-0000-00002E310000}"/>
    <cellStyle name="Normal 2 3 2 3 2 2 2 2 2 3" xfId="20109" xr:uid="{00000000-0005-0000-0000-00002F310000}"/>
    <cellStyle name="Normal 2 3 2 3 2 2 2 2 2 3 2" xfId="48691" xr:uid="{00000000-0005-0000-0000-000030310000}"/>
    <cellStyle name="Normal 2 3 2 3 2 2 2 2 2 4" xfId="34402" xr:uid="{00000000-0005-0000-0000-000031310000}"/>
    <cellStyle name="Normal 2 3 2 3 2 2 2 2 3" xfId="9390" xr:uid="{00000000-0005-0000-0000-000032310000}"/>
    <cellStyle name="Normal 2 3 2 3 2 2 2 2 3 2" xfId="23682" xr:uid="{00000000-0005-0000-0000-000033310000}"/>
    <cellStyle name="Normal 2 3 2 3 2 2 2 2 3 2 2" xfId="52264" xr:uid="{00000000-0005-0000-0000-000034310000}"/>
    <cellStyle name="Normal 2 3 2 3 2 2 2 2 3 3" xfId="37975" xr:uid="{00000000-0005-0000-0000-000035310000}"/>
    <cellStyle name="Normal 2 3 2 3 2 2 2 2 4" xfId="16538" xr:uid="{00000000-0005-0000-0000-000036310000}"/>
    <cellStyle name="Normal 2 3 2 3 2 2 2 2 4 2" xfId="45120" xr:uid="{00000000-0005-0000-0000-000037310000}"/>
    <cellStyle name="Normal 2 3 2 3 2 2 2 2 5" xfId="30831" xr:uid="{00000000-0005-0000-0000-000038310000}"/>
    <cellStyle name="Normal 2 3 2 3 2 2 2 3" xfId="5306" xr:uid="{00000000-0005-0000-0000-000039310000}"/>
    <cellStyle name="Normal 2 3 2 3 2 2 2 3 2" xfId="12464" xr:uid="{00000000-0005-0000-0000-00003A310000}"/>
    <cellStyle name="Normal 2 3 2 3 2 2 2 3 2 2" xfId="26756" xr:uid="{00000000-0005-0000-0000-00003B310000}"/>
    <cellStyle name="Normal 2 3 2 3 2 2 2 3 2 2 2" xfId="55338" xr:uid="{00000000-0005-0000-0000-00003C310000}"/>
    <cellStyle name="Normal 2 3 2 3 2 2 2 3 2 3" xfId="41049" xr:uid="{00000000-0005-0000-0000-00003D310000}"/>
    <cellStyle name="Normal 2 3 2 3 2 2 2 3 3" xfId="19612" xr:uid="{00000000-0005-0000-0000-00003E310000}"/>
    <cellStyle name="Normal 2 3 2 3 2 2 2 3 3 2" xfId="48194" xr:uid="{00000000-0005-0000-0000-00003F310000}"/>
    <cellStyle name="Normal 2 3 2 3 2 2 2 3 4" xfId="33905" xr:uid="{00000000-0005-0000-0000-000040310000}"/>
    <cellStyle name="Normal 2 3 2 3 2 2 2 4" xfId="8893" xr:uid="{00000000-0005-0000-0000-000041310000}"/>
    <cellStyle name="Normal 2 3 2 3 2 2 2 4 2" xfId="23185" xr:uid="{00000000-0005-0000-0000-000042310000}"/>
    <cellStyle name="Normal 2 3 2 3 2 2 2 4 2 2" xfId="51767" xr:uid="{00000000-0005-0000-0000-000043310000}"/>
    <cellStyle name="Normal 2 3 2 3 2 2 2 4 3" xfId="37478" xr:uid="{00000000-0005-0000-0000-000044310000}"/>
    <cellStyle name="Normal 2 3 2 3 2 2 2 5" xfId="16041" xr:uid="{00000000-0005-0000-0000-000045310000}"/>
    <cellStyle name="Normal 2 3 2 3 2 2 2 5 2" xfId="44623" xr:uid="{00000000-0005-0000-0000-000046310000}"/>
    <cellStyle name="Normal 2 3 2 3 2 2 2 6" xfId="30334" xr:uid="{00000000-0005-0000-0000-000047310000}"/>
    <cellStyle name="Normal 2 3 2 3 2 2 3" xfId="2228" xr:uid="{00000000-0005-0000-0000-000048310000}"/>
    <cellStyle name="Normal 2 3 2 3 2 2 3 2" xfId="5802" xr:uid="{00000000-0005-0000-0000-000049310000}"/>
    <cellStyle name="Normal 2 3 2 3 2 2 3 2 2" xfId="12960" xr:uid="{00000000-0005-0000-0000-00004A310000}"/>
    <cellStyle name="Normal 2 3 2 3 2 2 3 2 2 2" xfId="27252" xr:uid="{00000000-0005-0000-0000-00004B310000}"/>
    <cellStyle name="Normal 2 3 2 3 2 2 3 2 2 2 2" xfId="55834" xr:uid="{00000000-0005-0000-0000-00004C310000}"/>
    <cellStyle name="Normal 2 3 2 3 2 2 3 2 2 3" xfId="41545" xr:uid="{00000000-0005-0000-0000-00004D310000}"/>
    <cellStyle name="Normal 2 3 2 3 2 2 3 2 3" xfId="20108" xr:uid="{00000000-0005-0000-0000-00004E310000}"/>
    <cellStyle name="Normal 2 3 2 3 2 2 3 2 3 2" xfId="48690" xr:uid="{00000000-0005-0000-0000-00004F310000}"/>
    <cellStyle name="Normal 2 3 2 3 2 2 3 2 4" xfId="34401" xr:uid="{00000000-0005-0000-0000-000050310000}"/>
    <cellStyle name="Normal 2 3 2 3 2 2 3 3" xfId="9389" xr:uid="{00000000-0005-0000-0000-000051310000}"/>
    <cellStyle name="Normal 2 3 2 3 2 2 3 3 2" xfId="23681" xr:uid="{00000000-0005-0000-0000-000052310000}"/>
    <cellStyle name="Normal 2 3 2 3 2 2 3 3 2 2" xfId="52263" xr:uid="{00000000-0005-0000-0000-000053310000}"/>
    <cellStyle name="Normal 2 3 2 3 2 2 3 3 3" xfId="37974" xr:uid="{00000000-0005-0000-0000-000054310000}"/>
    <cellStyle name="Normal 2 3 2 3 2 2 3 4" xfId="16537" xr:uid="{00000000-0005-0000-0000-000055310000}"/>
    <cellStyle name="Normal 2 3 2 3 2 2 3 4 2" xfId="45119" xr:uid="{00000000-0005-0000-0000-000056310000}"/>
    <cellStyle name="Normal 2 3 2 3 2 2 3 5" xfId="30830" xr:uid="{00000000-0005-0000-0000-000057310000}"/>
    <cellStyle name="Normal 2 3 2 3 2 2 4" xfId="4413" xr:uid="{00000000-0005-0000-0000-000058310000}"/>
    <cellStyle name="Normal 2 3 2 3 2 2 4 2" xfId="11571" xr:uid="{00000000-0005-0000-0000-000059310000}"/>
    <cellStyle name="Normal 2 3 2 3 2 2 4 2 2" xfId="25863" xr:uid="{00000000-0005-0000-0000-00005A310000}"/>
    <cellStyle name="Normal 2 3 2 3 2 2 4 2 2 2" xfId="54445" xr:uid="{00000000-0005-0000-0000-00005B310000}"/>
    <cellStyle name="Normal 2 3 2 3 2 2 4 2 3" xfId="40156" xr:uid="{00000000-0005-0000-0000-00005C310000}"/>
    <cellStyle name="Normal 2 3 2 3 2 2 4 3" xfId="18719" xr:uid="{00000000-0005-0000-0000-00005D310000}"/>
    <cellStyle name="Normal 2 3 2 3 2 2 4 3 2" xfId="47301" xr:uid="{00000000-0005-0000-0000-00005E310000}"/>
    <cellStyle name="Normal 2 3 2 3 2 2 4 4" xfId="33012" xr:uid="{00000000-0005-0000-0000-00005F310000}"/>
    <cellStyle name="Normal 2 3 2 3 2 2 5" xfId="8000" xr:uid="{00000000-0005-0000-0000-000060310000}"/>
    <cellStyle name="Normal 2 3 2 3 2 2 5 2" xfId="22292" xr:uid="{00000000-0005-0000-0000-000061310000}"/>
    <cellStyle name="Normal 2 3 2 3 2 2 5 2 2" xfId="50874" xr:uid="{00000000-0005-0000-0000-000062310000}"/>
    <cellStyle name="Normal 2 3 2 3 2 2 5 3" xfId="36585" xr:uid="{00000000-0005-0000-0000-000063310000}"/>
    <cellStyle name="Normal 2 3 2 3 2 2 6" xfId="15148" xr:uid="{00000000-0005-0000-0000-000064310000}"/>
    <cellStyle name="Normal 2 3 2 3 2 2 6 2" xfId="43730" xr:uid="{00000000-0005-0000-0000-000065310000}"/>
    <cellStyle name="Normal 2 3 2 3 2 2 7" xfId="29441" xr:uid="{00000000-0005-0000-0000-000066310000}"/>
    <cellStyle name="Normal 2 3 2 3 2 3" xfId="1279" xr:uid="{00000000-0005-0000-0000-000067310000}"/>
    <cellStyle name="Normal 2 3 2 3 2 3 2" xfId="2230" xr:uid="{00000000-0005-0000-0000-000068310000}"/>
    <cellStyle name="Normal 2 3 2 3 2 3 2 2" xfId="5804" xr:uid="{00000000-0005-0000-0000-000069310000}"/>
    <cellStyle name="Normal 2 3 2 3 2 3 2 2 2" xfId="12962" xr:uid="{00000000-0005-0000-0000-00006A310000}"/>
    <cellStyle name="Normal 2 3 2 3 2 3 2 2 2 2" xfId="27254" xr:uid="{00000000-0005-0000-0000-00006B310000}"/>
    <cellStyle name="Normal 2 3 2 3 2 3 2 2 2 2 2" xfId="55836" xr:uid="{00000000-0005-0000-0000-00006C310000}"/>
    <cellStyle name="Normal 2 3 2 3 2 3 2 2 2 3" xfId="41547" xr:uid="{00000000-0005-0000-0000-00006D310000}"/>
    <cellStyle name="Normal 2 3 2 3 2 3 2 2 3" xfId="20110" xr:uid="{00000000-0005-0000-0000-00006E310000}"/>
    <cellStyle name="Normal 2 3 2 3 2 3 2 2 3 2" xfId="48692" xr:uid="{00000000-0005-0000-0000-00006F310000}"/>
    <cellStyle name="Normal 2 3 2 3 2 3 2 2 4" xfId="34403" xr:uid="{00000000-0005-0000-0000-000070310000}"/>
    <cellStyle name="Normal 2 3 2 3 2 3 2 3" xfId="9391" xr:uid="{00000000-0005-0000-0000-000071310000}"/>
    <cellStyle name="Normal 2 3 2 3 2 3 2 3 2" xfId="23683" xr:uid="{00000000-0005-0000-0000-000072310000}"/>
    <cellStyle name="Normal 2 3 2 3 2 3 2 3 2 2" xfId="52265" xr:uid="{00000000-0005-0000-0000-000073310000}"/>
    <cellStyle name="Normal 2 3 2 3 2 3 2 3 3" xfId="37976" xr:uid="{00000000-0005-0000-0000-000074310000}"/>
    <cellStyle name="Normal 2 3 2 3 2 3 2 4" xfId="16539" xr:uid="{00000000-0005-0000-0000-000075310000}"/>
    <cellStyle name="Normal 2 3 2 3 2 3 2 4 2" xfId="45121" xr:uid="{00000000-0005-0000-0000-000076310000}"/>
    <cellStyle name="Normal 2 3 2 3 2 3 2 5" xfId="30832" xr:uid="{00000000-0005-0000-0000-000077310000}"/>
    <cellStyle name="Normal 2 3 2 3 2 3 3" xfId="4860" xr:uid="{00000000-0005-0000-0000-000078310000}"/>
    <cellStyle name="Normal 2 3 2 3 2 3 3 2" xfId="12018" xr:uid="{00000000-0005-0000-0000-000079310000}"/>
    <cellStyle name="Normal 2 3 2 3 2 3 3 2 2" xfId="26310" xr:uid="{00000000-0005-0000-0000-00007A310000}"/>
    <cellStyle name="Normal 2 3 2 3 2 3 3 2 2 2" xfId="54892" xr:uid="{00000000-0005-0000-0000-00007B310000}"/>
    <cellStyle name="Normal 2 3 2 3 2 3 3 2 3" xfId="40603" xr:uid="{00000000-0005-0000-0000-00007C310000}"/>
    <cellStyle name="Normal 2 3 2 3 2 3 3 3" xfId="19166" xr:uid="{00000000-0005-0000-0000-00007D310000}"/>
    <cellStyle name="Normal 2 3 2 3 2 3 3 3 2" xfId="47748" xr:uid="{00000000-0005-0000-0000-00007E310000}"/>
    <cellStyle name="Normal 2 3 2 3 2 3 3 4" xfId="33459" xr:uid="{00000000-0005-0000-0000-00007F310000}"/>
    <cellStyle name="Normal 2 3 2 3 2 3 4" xfId="8447" xr:uid="{00000000-0005-0000-0000-000080310000}"/>
    <cellStyle name="Normal 2 3 2 3 2 3 4 2" xfId="22739" xr:uid="{00000000-0005-0000-0000-000081310000}"/>
    <cellStyle name="Normal 2 3 2 3 2 3 4 2 2" xfId="51321" xr:uid="{00000000-0005-0000-0000-000082310000}"/>
    <cellStyle name="Normal 2 3 2 3 2 3 4 3" xfId="37032" xr:uid="{00000000-0005-0000-0000-000083310000}"/>
    <cellStyle name="Normal 2 3 2 3 2 3 5" xfId="15595" xr:uid="{00000000-0005-0000-0000-000084310000}"/>
    <cellStyle name="Normal 2 3 2 3 2 3 5 2" xfId="44177" xr:uid="{00000000-0005-0000-0000-000085310000}"/>
    <cellStyle name="Normal 2 3 2 3 2 3 6" xfId="29888" xr:uid="{00000000-0005-0000-0000-000086310000}"/>
    <cellStyle name="Normal 2 3 2 3 2 4" xfId="2227" xr:uid="{00000000-0005-0000-0000-000087310000}"/>
    <cellStyle name="Normal 2 3 2 3 2 4 2" xfId="5801" xr:uid="{00000000-0005-0000-0000-000088310000}"/>
    <cellStyle name="Normal 2 3 2 3 2 4 2 2" xfId="12959" xr:uid="{00000000-0005-0000-0000-000089310000}"/>
    <cellStyle name="Normal 2 3 2 3 2 4 2 2 2" xfId="27251" xr:uid="{00000000-0005-0000-0000-00008A310000}"/>
    <cellStyle name="Normal 2 3 2 3 2 4 2 2 2 2" xfId="55833" xr:uid="{00000000-0005-0000-0000-00008B310000}"/>
    <cellStyle name="Normal 2 3 2 3 2 4 2 2 3" xfId="41544" xr:uid="{00000000-0005-0000-0000-00008C310000}"/>
    <cellStyle name="Normal 2 3 2 3 2 4 2 3" xfId="20107" xr:uid="{00000000-0005-0000-0000-00008D310000}"/>
    <cellStyle name="Normal 2 3 2 3 2 4 2 3 2" xfId="48689" xr:uid="{00000000-0005-0000-0000-00008E310000}"/>
    <cellStyle name="Normal 2 3 2 3 2 4 2 4" xfId="34400" xr:uid="{00000000-0005-0000-0000-00008F310000}"/>
    <cellStyle name="Normal 2 3 2 3 2 4 3" xfId="9388" xr:uid="{00000000-0005-0000-0000-000090310000}"/>
    <cellStyle name="Normal 2 3 2 3 2 4 3 2" xfId="23680" xr:uid="{00000000-0005-0000-0000-000091310000}"/>
    <cellStyle name="Normal 2 3 2 3 2 4 3 2 2" xfId="52262" xr:uid="{00000000-0005-0000-0000-000092310000}"/>
    <cellStyle name="Normal 2 3 2 3 2 4 3 3" xfId="37973" xr:uid="{00000000-0005-0000-0000-000093310000}"/>
    <cellStyle name="Normal 2 3 2 3 2 4 4" xfId="16536" xr:uid="{00000000-0005-0000-0000-000094310000}"/>
    <cellStyle name="Normal 2 3 2 3 2 4 4 2" xfId="45118" xr:uid="{00000000-0005-0000-0000-000095310000}"/>
    <cellStyle name="Normal 2 3 2 3 2 4 5" xfId="30829" xr:uid="{00000000-0005-0000-0000-000096310000}"/>
    <cellStyle name="Normal 2 3 2 3 2 5" xfId="3966" xr:uid="{00000000-0005-0000-0000-000097310000}"/>
    <cellStyle name="Normal 2 3 2 3 2 5 2" xfId="11125" xr:uid="{00000000-0005-0000-0000-000098310000}"/>
    <cellStyle name="Normal 2 3 2 3 2 5 2 2" xfId="25417" xr:uid="{00000000-0005-0000-0000-000099310000}"/>
    <cellStyle name="Normal 2 3 2 3 2 5 2 2 2" xfId="53999" xr:uid="{00000000-0005-0000-0000-00009A310000}"/>
    <cellStyle name="Normal 2 3 2 3 2 5 2 3" xfId="39710" xr:uid="{00000000-0005-0000-0000-00009B310000}"/>
    <cellStyle name="Normal 2 3 2 3 2 5 3" xfId="18273" xr:uid="{00000000-0005-0000-0000-00009C310000}"/>
    <cellStyle name="Normal 2 3 2 3 2 5 3 2" xfId="46855" xr:uid="{00000000-0005-0000-0000-00009D310000}"/>
    <cellStyle name="Normal 2 3 2 3 2 5 4" xfId="32566" xr:uid="{00000000-0005-0000-0000-00009E310000}"/>
    <cellStyle name="Normal 2 3 2 3 2 6" xfId="7554" xr:uid="{00000000-0005-0000-0000-00009F310000}"/>
    <cellStyle name="Normal 2 3 2 3 2 6 2" xfId="21846" xr:uid="{00000000-0005-0000-0000-0000A0310000}"/>
    <cellStyle name="Normal 2 3 2 3 2 6 2 2" xfId="50428" xr:uid="{00000000-0005-0000-0000-0000A1310000}"/>
    <cellStyle name="Normal 2 3 2 3 2 6 3" xfId="36139" xr:uid="{00000000-0005-0000-0000-0000A2310000}"/>
    <cellStyle name="Normal 2 3 2 3 2 7" xfId="14701" xr:uid="{00000000-0005-0000-0000-0000A3310000}"/>
    <cellStyle name="Normal 2 3 2 3 2 7 2" xfId="43284" xr:uid="{00000000-0005-0000-0000-0000A4310000}"/>
    <cellStyle name="Normal 2 3 2 3 2 8" xfId="28994" xr:uid="{00000000-0005-0000-0000-0000A5310000}"/>
    <cellStyle name="Normal 2 3 2 3 3" xfId="606" xr:uid="{00000000-0005-0000-0000-0000A6310000}"/>
    <cellStyle name="Normal 2 3 2 3 3 2" xfId="1503" xr:uid="{00000000-0005-0000-0000-0000A7310000}"/>
    <cellStyle name="Normal 2 3 2 3 3 2 2" xfId="2232" xr:uid="{00000000-0005-0000-0000-0000A8310000}"/>
    <cellStyle name="Normal 2 3 2 3 3 2 2 2" xfId="5806" xr:uid="{00000000-0005-0000-0000-0000A9310000}"/>
    <cellStyle name="Normal 2 3 2 3 3 2 2 2 2" xfId="12964" xr:uid="{00000000-0005-0000-0000-0000AA310000}"/>
    <cellStyle name="Normal 2 3 2 3 3 2 2 2 2 2" xfId="27256" xr:uid="{00000000-0005-0000-0000-0000AB310000}"/>
    <cellStyle name="Normal 2 3 2 3 3 2 2 2 2 2 2" xfId="55838" xr:uid="{00000000-0005-0000-0000-0000AC310000}"/>
    <cellStyle name="Normal 2 3 2 3 3 2 2 2 2 3" xfId="41549" xr:uid="{00000000-0005-0000-0000-0000AD310000}"/>
    <cellStyle name="Normal 2 3 2 3 3 2 2 2 3" xfId="20112" xr:uid="{00000000-0005-0000-0000-0000AE310000}"/>
    <cellStyle name="Normal 2 3 2 3 3 2 2 2 3 2" xfId="48694" xr:uid="{00000000-0005-0000-0000-0000AF310000}"/>
    <cellStyle name="Normal 2 3 2 3 3 2 2 2 4" xfId="34405" xr:uid="{00000000-0005-0000-0000-0000B0310000}"/>
    <cellStyle name="Normal 2 3 2 3 3 2 2 3" xfId="9393" xr:uid="{00000000-0005-0000-0000-0000B1310000}"/>
    <cellStyle name="Normal 2 3 2 3 3 2 2 3 2" xfId="23685" xr:uid="{00000000-0005-0000-0000-0000B2310000}"/>
    <cellStyle name="Normal 2 3 2 3 3 2 2 3 2 2" xfId="52267" xr:uid="{00000000-0005-0000-0000-0000B3310000}"/>
    <cellStyle name="Normal 2 3 2 3 3 2 2 3 3" xfId="37978" xr:uid="{00000000-0005-0000-0000-0000B4310000}"/>
    <cellStyle name="Normal 2 3 2 3 3 2 2 4" xfId="16541" xr:uid="{00000000-0005-0000-0000-0000B5310000}"/>
    <cellStyle name="Normal 2 3 2 3 3 2 2 4 2" xfId="45123" xr:uid="{00000000-0005-0000-0000-0000B6310000}"/>
    <cellStyle name="Normal 2 3 2 3 3 2 2 5" xfId="30834" xr:uid="{00000000-0005-0000-0000-0000B7310000}"/>
    <cellStyle name="Normal 2 3 2 3 3 2 3" xfId="5083" xr:uid="{00000000-0005-0000-0000-0000B8310000}"/>
    <cellStyle name="Normal 2 3 2 3 3 2 3 2" xfId="12241" xr:uid="{00000000-0005-0000-0000-0000B9310000}"/>
    <cellStyle name="Normal 2 3 2 3 3 2 3 2 2" xfId="26533" xr:uid="{00000000-0005-0000-0000-0000BA310000}"/>
    <cellStyle name="Normal 2 3 2 3 3 2 3 2 2 2" xfId="55115" xr:uid="{00000000-0005-0000-0000-0000BB310000}"/>
    <cellStyle name="Normal 2 3 2 3 3 2 3 2 3" xfId="40826" xr:uid="{00000000-0005-0000-0000-0000BC310000}"/>
    <cellStyle name="Normal 2 3 2 3 3 2 3 3" xfId="19389" xr:uid="{00000000-0005-0000-0000-0000BD310000}"/>
    <cellStyle name="Normal 2 3 2 3 3 2 3 3 2" xfId="47971" xr:uid="{00000000-0005-0000-0000-0000BE310000}"/>
    <cellStyle name="Normal 2 3 2 3 3 2 3 4" xfId="33682" xr:uid="{00000000-0005-0000-0000-0000BF310000}"/>
    <cellStyle name="Normal 2 3 2 3 3 2 4" xfId="8670" xr:uid="{00000000-0005-0000-0000-0000C0310000}"/>
    <cellStyle name="Normal 2 3 2 3 3 2 4 2" xfId="22962" xr:uid="{00000000-0005-0000-0000-0000C1310000}"/>
    <cellStyle name="Normal 2 3 2 3 3 2 4 2 2" xfId="51544" xr:uid="{00000000-0005-0000-0000-0000C2310000}"/>
    <cellStyle name="Normal 2 3 2 3 3 2 4 3" xfId="37255" xr:uid="{00000000-0005-0000-0000-0000C3310000}"/>
    <cellStyle name="Normal 2 3 2 3 3 2 5" xfId="15818" xr:uid="{00000000-0005-0000-0000-0000C4310000}"/>
    <cellStyle name="Normal 2 3 2 3 3 2 5 2" xfId="44400" xr:uid="{00000000-0005-0000-0000-0000C5310000}"/>
    <cellStyle name="Normal 2 3 2 3 3 2 6" xfId="30111" xr:uid="{00000000-0005-0000-0000-0000C6310000}"/>
    <cellStyle name="Normal 2 3 2 3 3 3" xfId="2231" xr:uid="{00000000-0005-0000-0000-0000C7310000}"/>
    <cellStyle name="Normal 2 3 2 3 3 3 2" xfId="5805" xr:uid="{00000000-0005-0000-0000-0000C8310000}"/>
    <cellStyle name="Normal 2 3 2 3 3 3 2 2" xfId="12963" xr:uid="{00000000-0005-0000-0000-0000C9310000}"/>
    <cellStyle name="Normal 2 3 2 3 3 3 2 2 2" xfId="27255" xr:uid="{00000000-0005-0000-0000-0000CA310000}"/>
    <cellStyle name="Normal 2 3 2 3 3 3 2 2 2 2" xfId="55837" xr:uid="{00000000-0005-0000-0000-0000CB310000}"/>
    <cellStyle name="Normal 2 3 2 3 3 3 2 2 3" xfId="41548" xr:uid="{00000000-0005-0000-0000-0000CC310000}"/>
    <cellStyle name="Normal 2 3 2 3 3 3 2 3" xfId="20111" xr:uid="{00000000-0005-0000-0000-0000CD310000}"/>
    <cellStyle name="Normal 2 3 2 3 3 3 2 3 2" xfId="48693" xr:uid="{00000000-0005-0000-0000-0000CE310000}"/>
    <cellStyle name="Normal 2 3 2 3 3 3 2 4" xfId="34404" xr:uid="{00000000-0005-0000-0000-0000CF310000}"/>
    <cellStyle name="Normal 2 3 2 3 3 3 3" xfId="9392" xr:uid="{00000000-0005-0000-0000-0000D0310000}"/>
    <cellStyle name="Normal 2 3 2 3 3 3 3 2" xfId="23684" xr:uid="{00000000-0005-0000-0000-0000D1310000}"/>
    <cellStyle name="Normal 2 3 2 3 3 3 3 2 2" xfId="52266" xr:uid="{00000000-0005-0000-0000-0000D2310000}"/>
    <cellStyle name="Normal 2 3 2 3 3 3 3 3" xfId="37977" xr:uid="{00000000-0005-0000-0000-0000D3310000}"/>
    <cellStyle name="Normal 2 3 2 3 3 3 4" xfId="16540" xr:uid="{00000000-0005-0000-0000-0000D4310000}"/>
    <cellStyle name="Normal 2 3 2 3 3 3 4 2" xfId="45122" xr:uid="{00000000-0005-0000-0000-0000D5310000}"/>
    <cellStyle name="Normal 2 3 2 3 3 3 5" xfId="30833" xr:uid="{00000000-0005-0000-0000-0000D6310000}"/>
    <cellStyle name="Normal 2 3 2 3 3 4" xfId="4190" xr:uid="{00000000-0005-0000-0000-0000D7310000}"/>
    <cellStyle name="Normal 2 3 2 3 3 4 2" xfId="11348" xr:uid="{00000000-0005-0000-0000-0000D8310000}"/>
    <cellStyle name="Normal 2 3 2 3 3 4 2 2" xfId="25640" xr:uid="{00000000-0005-0000-0000-0000D9310000}"/>
    <cellStyle name="Normal 2 3 2 3 3 4 2 2 2" xfId="54222" xr:uid="{00000000-0005-0000-0000-0000DA310000}"/>
    <cellStyle name="Normal 2 3 2 3 3 4 2 3" xfId="39933" xr:uid="{00000000-0005-0000-0000-0000DB310000}"/>
    <cellStyle name="Normal 2 3 2 3 3 4 3" xfId="18496" xr:uid="{00000000-0005-0000-0000-0000DC310000}"/>
    <cellStyle name="Normal 2 3 2 3 3 4 3 2" xfId="47078" xr:uid="{00000000-0005-0000-0000-0000DD310000}"/>
    <cellStyle name="Normal 2 3 2 3 3 4 4" xfId="32789" xr:uid="{00000000-0005-0000-0000-0000DE310000}"/>
    <cellStyle name="Normal 2 3 2 3 3 5" xfId="7777" xr:uid="{00000000-0005-0000-0000-0000DF310000}"/>
    <cellStyle name="Normal 2 3 2 3 3 5 2" xfId="22069" xr:uid="{00000000-0005-0000-0000-0000E0310000}"/>
    <cellStyle name="Normal 2 3 2 3 3 5 2 2" xfId="50651" xr:uid="{00000000-0005-0000-0000-0000E1310000}"/>
    <cellStyle name="Normal 2 3 2 3 3 5 3" xfId="36362" xr:uid="{00000000-0005-0000-0000-0000E2310000}"/>
    <cellStyle name="Normal 2 3 2 3 3 6" xfId="14925" xr:uid="{00000000-0005-0000-0000-0000E3310000}"/>
    <cellStyle name="Normal 2 3 2 3 3 6 2" xfId="43507" xr:uid="{00000000-0005-0000-0000-0000E4310000}"/>
    <cellStyle name="Normal 2 3 2 3 3 7" xfId="29218" xr:uid="{00000000-0005-0000-0000-0000E5310000}"/>
    <cellStyle name="Normal 2 3 2 3 4" xfId="1056" xr:uid="{00000000-0005-0000-0000-0000E6310000}"/>
    <cellStyle name="Normal 2 3 2 3 4 2" xfId="2233" xr:uid="{00000000-0005-0000-0000-0000E7310000}"/>
    <cellStyle name="Normal 2 3 2 3 4 2 2" xfId="5807" xr:uid="{00000000-0005-0000-0000-0000E8310000}"/>
    <cellStyle name="Normal 2 3 2 3 4 2 2 2" xfId="12965" xr:uid="{00000000-0005-0000-0000-0000E9310000}"/>
    <cellStyle name="Normal 2 3 2 3 4 2 2 2 2" xfId="27257" xr:uid="{00000000-0005-0000-0000-0000EA310000}"/>
    <cellStyle name="Normal 2 3 2 3 4 2 2 2 2 2" xfId="55839" xr:uid="{00000000-0005-0000-0000-0000EB310000}"/>
    <cellStyle name="Normal 2 3 2 3 4 2 2 2 3" xfId="41550" xr:uid="{00000000-0005-0000-0000-0000EC310000}"/>
    <cellStyle name="Normal 2 3 2 3 4 2 2 3" xfId="20113" xr:uid="{00000000-0005-0000-0000-0000ED310000}"/>
    <cellStyle name="Normal 2 3 2 3 4 2 2 3 2" xfId="48695" xr:uid="{00000000-0005-0000-0000-0000EE310000}"/>
    <cellStyle name="Normal 2 3 2 3 4 2 2 4" xfId="34406" xr:uid="{00000000-0005-0000-0000-0000EF310000}"/>
    <cellStyle name="Normal 2 3 2 3 4 2 3" xfId="9394" xr:uid="{00000000-0005-0000-0000-0000F0310000}"/>
    <cellStyle name="Normal 2 3 2 3 4 2 3 2" xfId="23686" xr:uid="{00000000-0005-0000-0000-0000F1310000}"/>
    <cellStyle name="Normal 2 3 2 3 4 2 3 2 2" xfId="52268" xr:uid="{00000000-0005-0000-0000-0000F2310000}"/>
    <cellStyle name="Normal 2 3 2 3 4 2 3 3" xfId="37979" xr:uid="{00000000-0005-0000-0000-0000F3310000}"/>
    <cellStyle name="Normal 2 3 2 3 4 2 4" xfId="16542" xr:uid="{00000000-0005-0000-0000-0000F4310000}"/>
    <cellStyle name="Normal 2 3 2 3 4 2 4 2" xfId="45124" xr:uid="{00000000-0005-0000-0000-0000F5310000}"/>
    <cellStyle name="Normal 2 3 2 3 4 2 5" xfId="30835" xr:uid="{00000000-0005-0000-0000-0000F6310000}"/>
    <cellStyle name="Normal 2 3 2 3 4 3" xfId="4637" xr:uid="{00000000-0005-0000-0000-0000F7310000}"/>
    <cellStyle name="Normal 2 3 2 3 4 3 2" xfId="11795" xr:uid="{00000000-0005-0000-0000-0000F8310000}"/>
    <cellStyle name="Normal 2 3 2 3 4 3 2 2" xfId="26087" xr:uid="{00000000-0005-0000-0000-0000F9310000}"/>
    <cellStyle name="Normal 2 3 2 3 4 3 2 2 2" xfId="54669" xr:uid="{00000000-0005-0000-0000-0000FA310000}"/>
    <cellStyle name="Normal 2 3 2 3 4 3 2 3" xfId="40380" xr:uid="{00000000-0005-0000-0000-0000FB310000}"/>
    <cellStyle name="Normal 2 3 2 3 4 3 3" xfId="18943" xr:uid="{00000000-0005-0000-0000-0000FC310000}"/>
    <cellStyle name="Normal 2 3 2 3 4 3 3 2" xfId="47525" xr:uid="{00000000-0005-0000-0000-0000FD310000}"/>
    <cellStyle name="Normal 2 3 2 3 4 3 4" xfId="33236" xr:uid="{00000000-0005-0000-0000-0000FE310000}"/>
    <cellStyle name="Normal 2 3 2 3 4 4" xfId="8224" xr:uid="{00000000-0005-0000-0000-0000FF310000}"/>
    <cellStyle name="Normal 2 3 2 3 4 4 2" xfId="22516" xr:uid="{00000000-0005-0000-0000-000000320000}"/>
    <cellStyle name="Normal 2 3 2 3 4 4 2 2" xfId="51098" xr:uid="{00000000-0005-0000-0000-000001320000}"/>
    <cellStyle name="Normal 2 3 2 3 4 4 3" xfId="36809" xr:uid="{00000000-0005-0000-0000-000002320000}"/>
    <cellStyle name="Normal 2 3 2 3 4 5" xfId="15372" xr:uid="{00000000-0005-0000-0000-000003320000}"/>
    <cellStyle name="Normal 2 3 2 3 4 5 2" xfId="43954" xr:uid="{00000000-0005-0000-0000-000004320000}"/>
    <cellStyle name="Normal 2 3 2 3 4 6" xfId="29665" xr:uid="{00000000-0005-0000-0000-000005320000}"/>
    <cellStyle name="Normal 2 3 2 3 5" xfId="2226" xr:uid="{00000000-0005-0000-0000-000006320000}"/>
    <cellStyle name="Normal 2 3 2 3 5 2" xfId="5800" xr:uid="{00000000-0005-0000-0000-000007320000}"/>
    <cellStyle name="Normal 2 3 2 3 5 2 2" xfId="12958" xr:uid="{00000000-0005-0000-0000-000008320000}"/>
    <cellStyle name="Normal 2 3 2 3 5 2 2 2" xfId="27250" xr:uid="{00000000-0005-0000-0000-000009320000}"/>
    <cellStyle name="Normal 2 3 2 3 5 2 2 2 2" xfId="55832" xr:uid="{00000000-0005-0000-0000-00000A320000}"/>
    <cellStyle name="Normal 2 3 2 3 5 2 2 3" xfId="41543" xr:uid="{00000000-0005-0000-0000-00000B320000}"/>
    <cellStyle name="Normal 2 3 2 3 5 2 3" xfId="20106" xr:uid="{00000000-0005-0000-0000-00000C320000}"/>
    <cellStyle name="Normal 2 3 2 3 5 2 3 2" xfId="48688" xr:uid="{00000000-0005-0000-0000-00000D320000}"/>
    <cellStyle name="Normal 2 3 2 3 5 2 4" xfId="34399" xr:uid="{00000000-0005-0000-0000-00000E320000}"/>
    <cellStyle name="Normal 2 3 2 3 5 3" xfId="9387" xr:uid="{00000000-0005-0000-0000-00000F320000}"/>
    <cellStyle name="Normal 2 3 2 3 5 3 2" xfId="23679" xr:uid="{00000000-0005-0000-0000-000010320000}"/>
    <cellStyle name="Normal 2 3 2 3 5 3 2 2" xfId="52261" xr:uid="{00000000-0005-0000-0000-000011320000}"/>
    <cellStyle name="Normal 2 3 2 3 5 3 3" xfId="37972" xr:uid="{00000000-0005-0000-0000-000012320000}"/>
    <cellStyle name="Normal 2 3 2 3 5 4" xfId="16535" xr:uid="{00000000-0005-0000-0000-000013320000}"/>
    <cellStyle name="Normal 2 3 2 3 5 4 2" xfId="45117" xr:uid="{00000000-0005-0000-0000-000014320000}"/>
    <cellStyle name="Normal 2 3 2 3 5 5" xfId="30828" xr:uid="{00000000-0005-0000-0000-000015320000}"/>
    <cellStyle name="Normal 2 3 2 3 6" xfId="3743" xr:uid="{00000000-0005-0000-0000-000016320000}"/>
    <cellStyle name="Normal 2 3 2 3 6 2" xfId="10902" xr:uid="{00000000-0005-0000-0000-000017320000}"/>
    <cellStyle name="Normal 2 3 2 3 6 2 2" xfId="25194" xr:uid="{00000000-0005-0000-0000-000018320000}"/>
    <cellStyle name="Normal 2 3 2 3 6 2 2 2" xfId="53776" xr:uid="{00000000-0005-0000-0000-000019320000}"/>
    <cellStyle name="Normal 2 3 2 3 6 2 3" xfId="39487" xr:uid="{00000000-0005-0000-0000-00001A320000}"/>
    <cellStyle name="Normal 2 3 2 3 6 3" xfId="18050" xr:uid="{00000000-0005-0000-0000-00001B320000}"/>
    <cellStyle name="Normal 2 3 2 3 6 3 2" xfId="46632" xr:uid="{00000000-0005-0000-0000-00001C320000}"/>
    <cellStyle name="Normal 2 3 2 3 6 4" xfId="32343" xr:uid="{00000000-0005-0000-0000-00001D320000}"/>
    <cellStyle name="Normal 2 3 2 3 7" xfId="7331" xr:uid="{00000000-0005-0000-0000-00001E320000}"/>
    <cellStyle name="Normal 2 3 2 3 7 2" xfId="21623" xr:uid="{00000000-0005-0000-0000-00001F320000}"/>
    <cellStyle name="Normal 2 3 2 3 7 2 2" xfId="50205" xr:uid="{00000000-0005-0000-0000-000020320000}"/>
    <cellStyle name="Normal 2 3 2 3 7 3" xfId="35916" xr:uid="{00000000-0005-0000-0000-000021320000}"/>
    <cellStyle name="Normal 2 3 2 3 8" xfId="14478" xr:uid="{00000000-0005-0000-0000-000022320000}"/>
    <cellStyle name="Normal 2 3 2 3 8 2" xfId="43061" xr:uid="{00000000-0005-0000-0000-000023320000}"/>
    <cellStyle name="Normal 2 3 2 3 9" xfId="28771" xr:uid="{00000000-0005-0000-0000-000024320000}"/>
    <cellStyle name="Normal 2 3 2 4" xfId="265" xr:uid="{00000000-0005-0000-0000-000025320000}"/>
    <cellStyle name="Normal 2 3 2 4 2" xfId="717" xr:uid="{00000000-0005-0000-0000-000026320000}"/>
    <cellStyle name="Normal 2 3 2 4 2 2" xfId="1614" xr:uid="{00000000-0005-0000-0000-000027320000}"/>
    <cellStyle name="Normal 2 3 2 4 2 2 2" xfId="2236" xr:uid="{00000000-0005-0000-0000-000028320000}"/>
    <cellStyle name="Normal 2 3 2 4 2 2 2 2" xfId="5810" xr:uid="{00000000-0005-0000-0000-000029320000}"/>
    <cellStyle name="Normal 2 3 2 4 2 2 2 2 2" xfId="12968" xr:uid="{00000000-0005-0000-0000-00002A320000}"/>
    <cellStyle name="Normal 2 3 2 4 2 2 2 2 2 2" xfId="27260" xr:uid="{00000000-0005-0000-0000-00002B320000}"/>
    <cellStyle name="Normal 2 3 2 4 2 2 2 2 2 2 2" xfId="55842" xr:uid="{00000000-0005-0000-0000-00002C320000}"/>
    <cellStyle name="Normal 2 3 2 4 2 2 2 2 2 3" xfId="41553" xr:uid="{00000000-0005-0000-0000-00002D320000}"/>
    <cellStyle name="Normal 2 3 2 4 2 2 2 2 3" xfId="20116" xr:uid="{00000000-0005-0000-0000-00002E320000}"/>
    <cellStyle name="Normal 2 3 2 4 2 2 2 2 3 2" xfId="48698" xr:uid="{00000000-0005-0000-0000-00002F320000}"/>
    <cellStyle name="Normal 2 3 2 4 2 2 2 2 4" xfId="34409" xr:uid="{00000000-0005-0000-0000-000030320000}"/>
    <cellStyle name="Normal 2 3 2 4 2 2 2 3" xfId="9397" xr:uid="{00000000-0005-0000-0000-000031320000}"/>
    <cellStyle name="Normal 2 3 2 4 2 2 2 3 2" xfId="23689" xr:uid="{00000000-0005-0000-0000-000032320000}"/>
    <cellStyle name="Normal 2 3 2 4 2 2 2 3 2 2" xfId="52271" xr:uid="{00000000-0005-0000-0000-000033320000}"/>
    <cellStyle name="Normal 2 3 2 4 2 2 2 3 3" xfId="37982" xr:uid="{00000000-0005-0000-0000-000034320000}"/>
    <cellStyle name="Normal 2 3 2 4 2 2 2 4" xfId="16545" xr:uid="{00000000-0005-0000-0000-000035320000}"/>
    <cellStyle name="Normal 2 3 2 4 2 2 2 4 2" xfId="45127" xr:uid="{00000000-0005-0000-0000-000036320000}"/>
    <cellStyle name="Normal 2 3 2 4 2 2 2 5" xfId="30838" xr:uid="{00000000-0005-0000-0000-000037320000}"/>
    <cellStyle name="Normal 2 3 2 4 2 2 3" xfId="5194" xr:uid="{00000000-0005-0000-0000-000038320000}"/>
    <cellStyle name="Normal 2 3 2 4 2 2 3 2" xfId="12352" xr:uid="{00000000-0005-0000-0000-000039320000}"/>
    <cellStyle name="Normal 2 3 2 4 2 2 3 2 2" xfId="26644" xr:uid="{00000000-0005-0000-0000-00003A320000}"/>
    <cellStyle name="Normal 2 3 2 4 2 2 3 2 2 2" xfId="55226" xr:uid="{00000000-0005-0000-0000-00003B320000}"/>
    <cellStyle name="Normal 2 3 2 4 2 2 3 2 3" xfId="40937" xr:uid="{00000000-0005-0000-0000-00003C320000}"/>
    <cellStyle name="Normal 2 3 2 4 2 2 3 3" xfId="19500" xr:uid="{00000000-0005-0000-0000-00003D320000}"/>
    <cellStyle name="Normal 2 3 2 4 2 2 3 3 2" xfId="48082" xr:uid="{00000000-0005-0000-0000-00003E320000}"/>
    <cellStyle name="Normal 2 3 2 4 2 2 3 4" xfId="33793" xr:uid="{00000000-0005-0000-0000-00003F320000}"/>
    <cellStyle name="Normal 2 3 2 4 2 2 4" xfId="8781" xr:uid="{00000000-0005-0000-0000-000040320000}"/>
    <cellStyle name="Normal 2 3 2 4 2 2 4 2" xfId="23073" xr:uid="{00000000-0005-0000-0000-000041320000}"/>
    <cellStyle name="Normal 2 3 2 4 2 2 4 2 2" xfId="51655" xr:uid="{00000000-0005-0000-0000-000042320000}"/>
    <cellStyle name="Normal 2 3 2 4 2 2 4 3" xfId="37366" xr:uid="{00000000-0005-0000-0000-000043320000}"/>
    <cellStyle name="Normal 2 3 2 4 2 2 5" xfId="15929" xr:uid="{00000000-0005-0000-0000-000044320000}"/>
    <cellStyle name="Normal 2 3 2 4 2 2 5 2" xfId="44511" xr:uid="{00000000-0005-0000-0000-000045320000}"/>
    <cellStyle name="Normal 2 3 2 4 2 2 6" xfId="30222" xr:uid="{00000000-0005-0000-0000-000046320000}"/>
    <cellStyle name="Normal 2 3 2 4 2 3" xfId="2235" xr:uid="{00000000-0005-0000-0000-000047320000}"/>
    <cellStyle name="Normal 2 3 2 4 2 3 2" xfId="5809" xr:uid="{00000000-0005-0000-0000-000048320000}"/>
    <cellStyle name="Normal 2 3 2 4 2 3 2 2" xfId="12967" xr:uid="{00000000-0005-0000-0000-000049320000}"/>
    <cellStyle name="Normal 2 3 2 4 2 3 2 2 2" xfId="27259" xr:uid="{00000000-0005-0000-0000-00004A320000}"/>
    <cellStyle name="Normal 2 3 2 4 2 3 2 2 2 2" xfId="55841" xr:uid="{00000000-0005-0000-0000-00004B320000}"/>
    <cellStyle name="Normal 2 3 2 4 2 3 2 2 3" xfId="41552" xr:uid="{00000000-0005-0000-0000-00004C320000}"/>
    <cellStyle name="Normal 2 3 2 4 2 3 2 3" xfId="20115" xr:uid="{00000000-0005-0000-0000-00004D320000}"/>
    <cellStyle name="Normal 2 3 2 4 2 3 2 3 2" xfId="48697" xr:uid="{00000000-0005-0000-0000-00004E320000}"/>
    <cellStyle name="Normal 2 3 2 4 2 3 2 4" xfId="34408" xr:uid="{00000000-0005-0000-0000-00004F320000}"/>
    <cellStyle name="Normal 2 3 2 4 2 3 3" xfId="9396" xr:uid="{00000000-0005-0000-0000-000050320000}"/>
    <cellStyle name="Normal 2 3 2 4 2 3 3 2" xfId="23688" xr:uid="{00000000-0005-0000-0000-000051320000}"/>
    <cellStyle name="Normal 2 3 2 4 2 3 3 2 2" xfId="52270" xr:uid="{00000000-0005-0000-0000-000052320000}"/>
    <cellStyle name="Normal 2 3 2 4 2 3 3 3" xfId="37981" xr:uid="{00000000-0005-0000-0000-000053320000}"/>
    <cellStyle name="Normal 2 3 2 4 2 3 4" xfId="16544" xr:uid="{00000000-0005-0000-0000-000054320000}"/>
    <cellStyle name="Normal 2 3 2 4 2 3 4 2" xfId="45126" xr:uid="{00000000-0005-0000-0000-000055320000}"/>
    <cellStyle name="Normal 2 3 2 4 2 3 5" xfId="30837" xr:uid="{00000000-0005-0000-0000-000056320000}"/>
    <cellStyle name="Normal 2 3 2 4 2 4" xfId="4301" xr:uid="{00000000-0005-0000-0000-000057320000}"/>
    <cellStyle name="Normal 2 3 2 4 2 4 2" xfId="11459" xr:uid="{00000000-0005-0000-0000-000058320000}"/>
    <cellStyle name="Normal 2 3 2 4 2 4 2 2" xfId="25751" xr:uid="{00000000-0005-0000-0000-000059320000}"/>
    <cellStyle name="Normal 2 3 2 4 2 4 2 2 2" xfId="54333" xr:uid="{00000000-0005-0000-0000-00005A320000}"/>
    <cellStyle name="Normal 2 3 2 4 2 4 2 3" xfId="40044" xr:uid="{00000000-0005-0000-0000-00005B320000}"/>
    <cellStyle name="Normal 2 3 2 4 2 4 3" xfId="18607" xr:uid="{00000000-0005-0000-0000-00005C320000}"/>
    <cellStyle name="Normal 2 3 2 4 2 4 3 2" xfId="47189" xr:uid="{00000000-0005-0000-0000-00005D320000}"/>
    <cellStyle name="Normal 2 3 2 4 2 4 4" xfId="32900" xr:uid="{00000000-0005-0000-0000-00005E320000}"/>
    <cellStyle name="Normal 2 3 2 4 2 5" xfId="7888" xr:uid="{00000000-0005-0000-0000-00005F320000}"/>
    <cellStyle name="Normal 2 3 2 4 2 5 2" xfId="22180" xr:uid="{00000000-0005-0000-0000-000060320000}"/>
    <cellStyle name="Normal 2 3 2 4 2 5 2 2" xfId="50762" xr:uid="{00000000-0005-0000-0000-000061320000}"/>
    <cellStyle name="Normal 2 3 2 4 2 5 3" xfId="36473" xr:uid="{00000000-0005-0000-0000-000062320000}"/>
    <cellStyle name="Normal 2 3 2 4 2 6" xfId="15036" xr:uid="{00000000-0005-0000-0000-000063320000}"/>
    <cellStyle name="Normal 2 3 2 4 2 6 2" xfId="43618" xr:uid="{00000000-0005-0000-0000-000064320000}"/>
    <cellStyle name="Normal 2 3 2 4 2 7" xfId="29329" xr:uid="{00000000-0005-0000-0000-000065320000}"/>
    <cellStyle name="Normal 2 3 2 4 3" xfId="1167" xr:uid="{00000000-0005-0000-0000-000066320000}"/>
    <cellStyle name="Normal 2 3 2 4 3 2" xfId="2237" xr:uid="{00000000-0005-0000-0000-000067320000}"/>
    <cellStyle name="Normal 2 3 2 4 3 2 2" xfId="5811" xr:uid="{00000000-0005-0000-0000-000068320000}"/>
    <cellStyle name="Normal 2 3 2 4 3 2 2 2" xfId="12969" xr:uid="{00000000-0005-0000-0000-000069320000}"/>
    <cellStyle name="Normal 2 3 2 4 3 2 2 2 2" xfId="27261" xr:uid="{00000000-0005-0000-0000-00006A320000}"/>
    <cellStyle name="Normal 2 3 2 4 3 2 2 2 2 2" xfId="55843" xr:uid="{00000000-0005-0000-0000-00006B320000}"/>
    <cellStyle name="Normal 2 3 2 4 3 2 2 2 3" xfId="41554" xr:uid="{00000000-0005-0000-0000-00006C320000}"/>
    <cellStyle name="Normal 2 3 2 4 3 2 2 3" xfId="20117" xr:uid="{00000000-0005-0000-0000-00006D320000}"/>
    <cellStyle name="Normal 2 3 2 4 3 2 2 3 2" xfId="48699" xr:uid="{00000000-0005-0000-0000-00006E320000}"/>
    <cellStyle name="Normal 2 3 2 4 3 2 2 4" xfId="34410" xr:uid="{00000000-0005-0000-0000-00006F320000}"/>
    <cellStyle name="Normal 2 3 2 4 3 2 3" xfId="9398" xr:uid="{00000000-0005-0000-0000-000070320000}"/>
    <cellStyle name="Normal 2 3 2 4 3 2 3 2" xfId="23690" xr:uid="{00000000-0005-0000-0000-000071320000}"/>
    <cellStyle name="Normal 2 3 2 4 3 2 3 2 2" xfId="52272" xr:uid="{00000000-0005-0000-0000-000072320000}"/>
    <cellStyle name="Normal 2 3 2 4 3 2 3 3" xfId="37983" xr:uid="{00000000-0005-0000-0000-000073320000}"/>
    <cellStyle name="Normal 2 3 2 4 3 2 4" xfId="16546" xr:uid="{00000000-0005-0000-0000-000074320000}"/>
    <cellStyle name="Normal 2 3 2 4 3 2 4 2" xfId="45128" xr:uid="{00000000-0005-0000-0000-000075320000}"/>
    <cellStyle name="Normal 2 3 2 4 3 2 5" xfId="30839" xr:uid="{00000000-0005-0000-0000-000076320000}"/>
    <cellStyle name="Normal 2 3 2 4 3 3" xfId="4748" xr:uid="{00000000-0005-0000-0000-000077320000}"/>
    <cellStyle name="Normal 2 3 2 4 3 3 2" xfId="11906" xr:uid="{00000000-0005-0000-0000-000078320000}"/>
    <cellStyle name="Normal 2 3 2 4 3 3 2 2" xfId="26198" xr:uid="{00000000-0005-0000-0000-000079320000}"/>
    <cellStyle name="Normal 2 3 2 4 3 3 2 2 2" xfId="54780" xr:uid="{00000000-0005-0000-0000-00007A320000}"/>
    <cellStyle name="Normal 2 3 2 4 3 3 2 3" xfId="40491" xr:uid="{00000000-0005-0000-0000-00007B320000}"/>
    <cellStyle name="Normal 2 3 2 4 3 3 3" xfId="19054" xr:uid="{00000000-0005-0000-0000-00007C320000}"/>
    <cellStyle name="Normal 2 3 2 4 3 3 3 2" xfId="47636" xr:uid="{00000000-0005-0000-0000-00007D320000}"/>
    <cellStyle name="Normal 2 3 2 4 3 3 4" xfId="33347" xr:uid="{00000000-0005-0000-0000-00007E320000}"/>
    <cellStyle name="Normal 2 3 2 4 3 4" xfId="8335" xr:uid="{00000000-0005-0000-0000-00007F320000}"/>
    <cellStyle name="Normal 2 3 2 4 3 4 2" xfId="22627" xr:uid="{00000000-0005-0000-0000-000080320000}"/>
    <cellStyle name="Normal 2 3 2 4 3 4 2 2" xfId="51209" xr:uid="{00000000-0005-0000-0000-000081320000}"/>
    <cellStyle name="Normal 2 3 2 4 3 4 3" xfId="36920" xr:uid="{00000000-0005-0000-0000-000082320000}"/>
    <cellStyle name="Normal 2 3 2 4 3 5" xfId="15483" xr:uid="{00000000-0005-0000-0000-000083320000}"/>
    <cellStyle name="Normal 2 3 2 4 3 5 2" xfId="44065" xr:uid="{00000000-0005-0000-0000-000084320000}"/>
    <cellStyle name="Normal 2 3 2 4 3 6" xfId="29776" xr:uid="{00000000-0005-0000-0000-000085320000}"/>
    <cellStyle name="Normal 2 3 2 4 4" xfId="2234" xr:uid="{00000000-0005-0000-0000-000086320000}"/>
    <cellStyle name="Normal 2 3 2 4 4 2" xfId="5808" xr:uid="{00000000-0005-0000-0000-000087320000}"/>
    <cellStyle name="Normal 2 3 2 4 4 2 2" xfId="12966" xr:uid="{00000000-0005-0000-0000-000088320000}"/>
    <cellStyle name="Normal 2 3 2 4 4 2 2 2" xfId="27258" xr:uid="{00000000-0005-0000-0000-000089320000}"/>
    <cellStyle name="Normal 2 3 2 4 4 2 2 2 2" xfId="55840" xr:uid="{00000000-0005-0000-0000-00008A320000}"/>
    <cellStyle name="Normal 2 3 2 4 4 2 2 3" xfId="41551" xr:uid="{00000000-0005-0000-0000-00008B320000}"/>
    <cellStyle name="Normal 2 3 2 4 4 2 3" xfId="20114" xr:uid="{00000000-0005-0000-0000-00008C320000}"/>
    <cellStyle name="Normal 2 3 2 4 4 2 3 2" xfId="48696" xr:uid="{00000000-0005-0000-0000-00008D320000}"/>
    <cellStyle name="Normal 2 3 2 4 4 2 4" xfId="34407" xr:uid="{00000000-0005-0000-0000-00008E320000}"/>
    <cellStyle name="Normal 2 3 2 4 4 3" xfId="9395" xr:uid="{00000000-0005-0000-0000-00008F320000}"/>
    <cellStyle name="Normal 2 3 2 4 4 3 2" xfId="23687" xr:uid="{00000000-0005-0000-0000-000090320000}"/>
    <cellStyle name="Normal 2 3 2 4 4 3 2 2" xfId="52269" xr:uid="{00000000-0005-0000-0000-000091320000}"/>
    <cellStyle name="Normal 2 3 2 4 4 3 3" xfId="37980" xr:uid="{00000000-0005-0000-0000-000092320000}"/>
    <cellStyle name="Normal 2 3 2 4 4 4" xfId="16543" xr:uid="{00000000-0005-0000-0000-000093320000}"/>
    <cellStyle name="Normal 2 3 2 4 4 4 2" xfId="45125" xr:uid="{00000000-0005-0000-0000-000094320000}"/>
    <cellStyle name="Normal 2 3 2 4 4 5" xfId="30836" xr:uid="{00000000-0005-0000-0000-000095320000}"/>
    <cellStyle name="Normal 2 3 2 4 5" xfId="3854" xr:uid="{00000000-0005-0000-0000-000096320000}"/>
    <cellStyle name="Normal 2 3 2 4 5 2" xfId="11013" xr:uid="{00000000-0005-0000-0000-000097320000}"/>
    <cellStyle name="Normal 2 3 2 4 5 2 2" xfId="25305" xr:uid="{00000000-0005-0000-0000-000098320000}"/>
    <cellStyle name="Normal 2 3 2 4 5 2 2 2" xfId="53887" xr:uid="{00000000-0005-0000-0000-000099320000}"/>
    <cellStyle name="Normal 2 3 2 4 5 2 3" xfId="39598" xr:uid="{00000000-0005-0000-0000-00009A320000}"/>
    <cellStyle name="Normal 2 3 2 4 5 3" xfId="18161" xr:uid="{00000000-0005-0000-0000-00009B320000}"/>
    <cellStyle name="Normal 2 3 2 4 5 3 2" xfId="46743" xr:uid="{00000000-0005-0000-0000-00009C320000}"/>
    <cellStyle name="Normal 2 3 2 4 5 4" xfId="32454" xr:uid="{00000000-0005-0000-0000-00009D320000}"/>
    <cellStyle name="Normal 2 3 2 4 6" xfId="7442" xr:uid="{00000000-0005-0000-0000-00009E320000}"/>
    <cellStyle name="Normal 2 3 2 4 6 2" xfId="21734" xr:uid="{00000000-0005-0000-0000-00009F320000}"/>
    <cellStyle name="Normal 2 3 2 4 6 2 2" xfId="50316" xr:uid="{00000000-0005-0000-0000-0000A0320000}"/>
    <cellStyle name="Normal 2 3 2 4 6 3" xfId="36027" xr:uid="{00000000-0005-0000-0000-0000A1320000}"/>
    <cellStyle name="Normal 2 3 2 4 7" xfId="14589" xr:uid="{00000000-0005-0000-0000-0000A2320000}"/>
    <cellStyle name="Normal 2 3 2 4 7 2" xfId="43172" xr:uid="{00000000-0005-0000-0000-0000A3320000}"/>
    <cellStyle name="Normal 2 3 2 4 8" xfId="28882" xr:uid="{00000000-0005-0000-0000-0000A4320000}"/>
    <cellStyle name="Normal 2 3 2 5" xfId="494" xr:uid="{00000000-0005-0000-0000-0000A5320000}"/>
    <cellStyle name="Normal 2 3 2 5 2" xfId="1391" xr:uid="{00000000-0005-0000-0000-0000A6320000}"/>
    <cellStyle name="Normal 2 3 2 5 2 2" xfId="2239" xr:uid="{00000000-0005-0000-0000-0000A7320000}"/>
    <cellStyle name="Normal 2 3 2 5 2 2 2" xfId="5813" xr:uid="{00000000-0005-0000-0000-0000A8320000}"/>
    <cellStyle name="Normal 2 3 2 5 2 2 2 2" xfId="12971" xr:uid="{00000000-0005-0000-0000-0000A9320000}"/>
    <cellStyle name="Normal 2 3 2 5 2 2 2 2 2" xfId="27263" xr:uid="{00000000-0005-0000-0000-0000AA320000}"/>
    <cellStyle name="Normal 2 3 2 5 2 2 2 2 2 2" xfId="55845" xr:uid="{00000000-0005-0000-0000-0000AB320000}"/>
    <cellStyle name="Normal 2 3 2 5 2 2 2 2 3" xfId="41556" xr:uid="{00000000-0005-0000-0000-0000AC320000}"/>
    <cellStyle name="Normal 2 3 2 5 2 2 2 3" xfId="20119" xr:uid="{00000000-0005-0000-0000-0000AD320000}"/>
    <cellStyle name="Normal 2 3 2 5 2 2 2 3 2" xfId="48701" xr:uid="{00000000-0005-0000-0000-0000AE320000}"/>
    <cellStyle name="Normal 2 3 2 5 2 2 2 4" xfId="34412" xr:uid="{00000000-0005-0000-0000-0000AF320000}"/>
    <cellStyle name="Normal 2 3 2 5 2 2 3" xfId="9400" xr:uid="{00000000-0005-0000-0000-0000B0320000}"/>
    <cellStyle name="Normal 2 3 2 5 2 2 3 2" xfId="23692" xr:uid="{00000000-0005-0000-0000-0000B1320000}"/>
    <cellStyle name="Normal 2 3 2 5 2 2 3 2 2" xfId="52274" xr:uid="{00000000-0005-0000-0000-0000B2320000}"/>
    <cellStyle name="Normal 2 3 2 5 2 2 3 3" xfId="37985" xr:uid="{00000000-0005-0000-0000-0000B3320000}"/>
    <cellStyle name="Normal 2 3 2 5 2 2 4" xfId="16548" xr:uid="{00000000-0005-0000-0000-0000B4320000}"/>
    <cellStyle name="Normal 2 3 2 5 2 2 4 2" xfId="45130" xr:uid="{00000000-0005-0000-0000-0000B5320000}"/>
    <cellStyle name="Normal 2 3 2 5 2 2 5" xfId="30841" xr:uid="{00000000-0005-0000-0000-0000B6320000}"/>
    <cellStyle name="Normal 2 3 2 5 2 3" xfId="4971" xr:uid="{00000000-0005-0000-0000-0000B7320000}"/>
    <cellStyle name="Normal 2 3 2 5 2 3 2" xfId="12129" xr:uid="{00000000-0005-0000-0000-0000B8320000}"/>
    <cellStyle name="Normal 2 3 2 5 2 3 2 2" xfId="26421" xr:uid="{00000000-0005-0000-0000-0000B9320000}"/>
    <cellStyle name="Normal 2 3 2 5 2 3 2 2 2" xfId="55003" xr:uid="{00000000-0005-0000-0000-0000BA320000}"/>
    <cellStyle name="Normal 2 3 2 5 2 3 2 3" xfId="40714" xr:uid="{00000000-0005-0000-0000-0000BB320000}"/>
    <cellStyle name="Normal 2 3 2 5 2 3 3" xfId="19277" xr:uid="{00000000-0005-0000-0000-0000BC320000}"/>
    <cellStyle name="Normal 2 3 2 5 2 3 3 2" xfId="47859" xr:uid="{00000000-0005-0000-0000-0000BD320000}"/>
    <cellStyle name="Normal 2 3 2 5 2 3 4" xfId="33570" xr:uid="{00000000-0005-0000-0000-0000BE320000}"/>
    <cellStyle name="Normal 2 3 2 5 2 4" xfId="8558" xr:uid="{00000000-0005-0000-0000-0000BF320000}"/>
    <cellStyle name="Normal 2 3 2 5 2 4 2" xfId="22850" xr:uid="{00000000-0005-0000-0000-0000C0320000}"/>
    <cellStyle name="Normal 2 3 2 5 2 4 2 2" xfId="51432" xr:uid="{00000000-0005-0000-0000-0000C1320000}"/>
    <cellStyle name="Normal 2 3 2 5 2 4 3" xfId="37143" xr:uid="{00000000-0005-0000-0000-0000C2320000}"/>
    <cellStyle name="Normal 2 3 2 5 2 5" xfId="15706" xr:uid="{00000000-0005-0000-0000-0000C3320000}"/>
    <cellStyle name="Normal 2 3 2 5 2 5 2" xfId="44288" xr:uid="{00000000-0005-0000-0000-0000C4320000}"/>
    <cellStyle name="Normal 2 3 2 5 2 6" xfId="29999" xr:uid="{00000000-0005-0000-0000-0000C5320000}"/>
    <cellStyle name="Normal 2 3 2 5 3" xfId="2238" xr:uid="{00000000-0005-0000-0000-0000C6320000}"/>
    <cellStyle name="Normal 2 3 2 5 3 2" xfId="5812" xr:uid="{00000000-0005-0000-0000-0000C7320000}"/>
    <cellStyle name="Normal 2 3 2 5 3 2 2" xfId="12970" xr:uid="{00000000-0005-0000-0000-0000C8320000}"/>
    <cellStyle name="Normal 2 3 2 5 3 2 2 2" xfId="27262" xr:uid="{00000000-0005-0000-0000-0000C9320000}"/>
    <cellStyle name="Normal 2 3 2 5 3 2 2 2 2" xfId="55844" xr:uid="{00000000-0005-0000-0000-0000CA320000}"/>
    <cellStyle name="Normal 2 3 2 5 3 2 2 3" xfId="41555" xr:uid="{00000000-0005-0000-0000-0000CB320000}"/>
    <cellStyle name="Normal 2 3 2 5 3 2 3" xfId="20118" xr:uid="{00000000-0005-0000-0000-0000CC320000}"/>
    <cellStyle name="Normal 2 3 2 5 3 2 3 2" xfId="48700" xr:uid="{00000000-0005-0000-0000-0000CD320000}"/>
    <cellStyle name="Normal 2 3 2 5 3 2 4" xfId="34411" xr:uid="{00000000-0005-0000-0000-0000CE320000}"/>
    <cellStyle name="Normal 2 3 2 5 3 3" xfId="9399" xr:uid="{00000000-0005-0000-0000-0000CF320000}"/>
    <cellStyle name="Normal 2 3 2 5 3 3 2" xfId="23691" xr:uid="{00000000-0005-0000-0000-0000D0320000}"/>
    <cellStyle name="Normal 2 3 2 5 3 3 2 2" xfId="52273" xr:uid="{00000000-0005-0000-0000-0000D1320000}"/>
    <cellStyle name="Normal 2 3 2 5 3 3 3" xfId="37984" xr:uid="{00000000-0005-0000-0000-0000D2320000}"/>
    <cellStyle name="Normal 2 3 2 5 3 4" xfId="16547" xr:uid="{00000000-0005-0000-0000-0000D3320000}"/>
    <cellStyle name="Normal 2 3 2 5 3 4 2" xfId="45129" xr:uid="{00000000-0005-0000-0000-0000D4320000}"/>
    <cellStyle name="Normal 2 3 2 5 3 5" xfId="30840" xr:uid="{00000000-0005-0000-0000-0000D5320000}"/>
    <cellStyle name="Normal 2 3 2 5 4" xfId="4078" xr:uid="{00000000-0005-0000-0000-0000D6320000}"/>
    <cellStyle name="Normal 2 3 2 5 4 2" xfId="11236" xr:uid="{00000000-0005-0000-0000-0000D7320000}"/>
    <cellStyle name="Normal 2 3 2 5 4 2 2" xfId="25528" xr:uid="{00000000-0005-0000-0000-0000D8320000}"/>
    <cellStyle name="Normal 2 3 2 5 4 2 2 2" xfId="54110" xr:uid="{00000000-0005-0000-0000-0000D9320000}"/>
    <cellStyle name="Normal 2 3 2 5 4 2 3" xfId="39821" xr:uid="{00000000-0005-0000-0000-0000DA320000}"/>
    <cellStyle name="Normal 2 3 2 5 4 3" xfId="18384" xr:uid="{00000000-0005-0000-0000-0000DB320000}"/>
    <cellStyle name="Normal 2 3 2 5 4 3 2" xfId="46966" xr:uid="{00000000-0005-0000-0000-0000DC320000}"/>
    <cellStyle name="Normal 2 3 2 5 4 4" xfId="32677" xr:uid="{00000000-0005-0000-0000-0000DD320000}"/>
    <cellStyle name="Normal 2 3 2 5 5" xfId="7665" xr:uid="{00000000-0005-0000-0000-0000DE320000}"/>
    <cellStyle name="Normal 2 3 2 5 5 2" xfId="21957" xr:uid="{00000000-0005-0000-0000-0000DF320000}"/>
    <cellStyle name="Normal 2 3 2 5 5 2 2" xfId="50539" xr:uid="{00000000-0005-0000-0000-0000E0320000}"/>
    <cellStyle name="Normal 2 3 2 5 5 3" xfId="36250" xr:uid="{00000000-0005-0000-0000-0000E1320000}"/>
    <cellStyle name="Normal 2 3 2 5 6" xfId="14813" xr:uid="{00000000-0005-0000-0000-0000E2320000}"/>
    <cellStyle name="Normal 2 3 2 5 6 2" xfId="43395" xr:uid="{00000000-0005-0000-0000-0000E3320000}"/>
    <cellStyle name="Normal 2 3 2 5 7" xfId="29106" xr:uid="{00000000-0005-0000-0000-0000E4320000}"/>
    <cellStyle name="Normal 2 3 2 6" xfId="943" xr:uid="{00000000-0005-0000-0000-0000E5320000}"/>
    <cellStyle name="Normal 2 3 2 6 2" xfId="2240" xr:uid="{00000000-0005-0000-0000-0000E6320000}"/>
    <cellStyle name="Normal 2 3 2 6 2 2" xfId="5814" xr:uid="{00000000-0005-0000-0000-0000E7320000}"/>
    <cellStyle name="Normal 2 3 2 6 2 2 2" xfId="12972" xr:uid="{00000000-0005-0000-0000-0000E8320000}"/>
    <cellStyle name="Normal 2 3 2 6 2 2 2 2" xfId="27264" xr:uid="{00000000-0005-0000-0000-0000E9320000}"/>
    <cellStyle name="Normal 2 3 2 6 2 2 2 2 2" xfId="55846" xr:uid="{00000000-0005-0000-0000-0000EA320000}"/>
    <cellStyle name="Normal 2 3 2 6 2 2 2 3" xfId="41557" xr:uid="{00000000-0005-0000-0000-0000EB320000}"/>
    <cellStyle name="Normal 2 3 2 6 2 2 3" xfId="20120" xr:uid="{00000000-0005-0000-0000-0000EC320000}"/>
    <cellStyle name="Normal 2 3 2 6 2 2 3 2" xfId="48702" xr:uid="{00000000-0005-0000-0000-0000ED320000}"/>
    <cellStyle name="Normal 2 3 2 6 2 2 4" xfId="34413" xr:uid="{00000000-0005-0000-0000-0000EE320000}"/>
    <cellStyle name="Normal 2 3 2 6 2 3" xfId="9401" xr:uid="{00000000-0005-0000-0000-0000EF320000}"/>
    <cellStyle name="Normal 2 3 2 6 2 3 2" xfId="23693" xr:uid="{00000000-0005-0000-0000-0000F0320000}"/>
    <cellStyle name="Normal 2 3 2 6 2 3 2 2" xfId="52275" xr:uid="{00000000-0005-0000-0000-0000F1320000}"/>
    <cellStyle name="Normal 2 3 2 6 2 3 3" xfId="37986" xr:uid="{00000000-0005-0000-0000-0000F2320000}"/>
    <cellStyle name="Normal 2 3 2 6 2 4" xfId="16549" xr:uid="{00000000-0005-0000-0000-0000F3320000}"/>
    <cellStyle name="Normal 2 3 2 6 2 4 2" xfId="45131" xr:uid="{00000000-0005-0000-0000-0000F4320000}"/>
    <cellStyle name="Normal 2 3 2 6 2 5" xfId="30842" xr:uid="{00000000-0005-0000-0000-0000F5320000}"/>
    <cellStyle name="Normal 2 3 2 6 3" xfId="4525" xr:uid="{00000000-0005-0000-0000-0000F6320000}"/>
    <cellStyle name="Normal 2 3 2 6 3 2" xfId="11683" xr:uid="{00000000-0005-0000-0000-0000F7320000}"/>
    <cellStyle name="Normal 2 3 2 6 3 2 2" xfId="25975" xr:uid="{00000000-0005-0000-0000-0000F8320000}"/>
    <cellStyle name="Normal 2 3 2 6 3 2 2 2" xfId="54557" xr:uid="{00000000-0005-0000-0000-0000F9320000}"/>
    <cellStyle name="Normal 2 3 2 6 3 2 3" xfId="40268" xr:uid="{00000000-0005-0000-0000-0000FA320000}"/>
    <cellStyle name="Normal 2 3 2 6 3 3" xfId="18831" xr:uid="{00000000-0005-0000-0000-0000FB320000}"/>
    <cellStyle name="Normal 2 3 2 6 3 3 2" xfId="47413" xr:uid="{00000000-0005-0000-0000-0000FC320000}"/>
    <cellStyle name="Normal 2 3 2 6 3 4" xfId="33124" xr:uid="{00000000-0005-0000-0000-0000FD320000}"/>
    <cellStyle name="Normal 2 3 2 6 4" xfId="8112" xr:uid="{00000000-0005-0000-0000-0000FE320000}"/>
    <cellStyle name="Normal 2 3 2 6 4 2" xfId="22404" xr:uid="{00000000-0005-0000-0000-0000FF320000}"/>
    <cellStyle name="Normal 2 3 2 6 4 2 2" xfId="50986" xr:uid="{00000000-0005-0000-0000-000000330000}"/>
    <cellStyle name="Normal 2 3 2 6 4 3" xfId="36697" xr:uid="{00000000-0005-0000-0000-000001330000}"/>
    <cellStyle name="Normal 2 3 2 6 5" xfId="15260" xr:uid="{00000000-0005-0000-0000-000002330000}"/>
    <cellStyle name="Normal 2 3 2 6 5 2" xfId="43842" xr:uid="{00000000-0005-0000-0000-000003330000}"/>
    <cellStyle name="Normal 2 3 2 6 6" xfId="29553" xr:uid="{00000000-0005-0000-0000-000004330000}"/>
    <cellStyle name="Normal 2 3 2 7" xfId="2209" xr:uid="{00000000-0005-0000-0000-000005330000}"/>
    <cellStyle name="Normal 2 3 2 7 2" xfId="5783" xr:uid="{00000000-0005-0000-0000-000006330000}"/>
    <cellStyle name="Normal 2 3 2 7 2 2" xfId="12941" xr:uid="{00000000-0005-0000-0000-000007330000}"/>
    <cellStyle name="Normal 2 3 2 7 2 2 2" xfId="27233" xr:uid="{00000000-0005-0000-0000-000008330000}"/>
    <cellStyle name="Normal 2 3 2 7 2 2 2 2" xfId="55815" xr:uid="{00000000-0005-0000-0000-000009330000}"/>
    <cellStyle name="Normal 2 3 2 7 2 2 3" xfId="41526" xr:uid="{00000000-0005-0000-0000-00000A330000}"/>
    <cellStyle name="Normal 2 3 2 7 2 3" xfId="20089" xr:uid="{00000000-0005-0000-0000-00000B330000}"/>
    <cellStyle name="Normal 2 3 2 7 2 3 2" xfId="48671" xr:uid="{00000000-0005-0000-0000-00000C330000}"/>
    <cellStyle name="Normal 2 3 2 7 2 4" xfId="34382" xr:uid="{00000000-0005-0000-0000-00000D330000}"/>
    <cellStyle name="Normal 2 3 2 7 3" xfId="9370" xr:uid="{00000000-0005-0000-0000-00000E330000}"/>
    <cellStyle name="Normal 2 3 2 7 3 2" xfId="23662" xr:uid="{00000000-0005-0000-0000-00000F330000}"/>
    <cellStyle name="Normal 2 3 2 7 3 2 2" xfId="52244" xr:uid="{00000000-0005-0000-0000-000010330000}"/>
    <cellStyle name="Normal 2 3 2 7 3 3" xfId="37955" xr:uid="{00000000-0005-0000-0000-000011330000}"/>
    <cellStyle name="Normal 2 3 2 7 4" xfId="16518" xr:uid="{00000000-0005-0000-0000-000012330000}"/>
    <cellStyle name="Normal 2 3 2 7 4 2" xfId="45100" xr:uid="{00000000-0005-0000-0000-000013330000}"/>
    <cellStyle name="Normal 2 3 2 7 5" xfId="30811" xr:uid="{00000000-0005-0000-0000-000014330000}"/>
    <cellStyle name="Normal 2 3 2 8" xfId="3630" xr:uid="{00000000-0005-0000-0000-000015330000}"/>
    <cellStyle name="Normal 2 3 2 8 2" xfId="10790" xr:uid="{00000000-0005-0000-0000-000016330000}"/>
    <cellStyle name="Normal 2 3 2 8 2 2" xfId="25082" xr:uid="{00000000-0005-0000-0000-000017330000}"/>
    <cellStyle name="Normal 2 3 2 8 2 2 2" xfId="53664" xr:uid="{00000000-0005-0000-0000-000018330000}"/>
    <cellStyle name="Normal 2 3 2 8 2 3" xfId="39375" xr:uid="{00000000-0005-0000-0000-000019330000}"/>
    <cellStyle name="Normal 2 3 2 8 3" xfId="17938" xr:uid="{00000000-0005-0000-0000-00001A330000}"/>
    <cellStyle name="Normal 2 3 2 8 3 2" xfId="46520" xr:uid="{00000000-0005-0000-0000-00001B330000}"/>
    <cellStyle name="Normal 2 3 2 8 4" xfId="32231" xr:uid="{00000000-0005-0000-0000-00001C330000}"/>
    <cellStyle name="Normal 2 3 2 9" xfId="7219" xr:uid="{00000000-0005-0000-0000-00001D330000}"/>
    <cellStyle name="Normal 2 3 2 9 2" xfId="21511" xr:uid="{00000000-0005-0000-0000-00001E330000}"/>
    <cellStyle name="Normal 2 3 2 9 2 2" xfId="50093" xr:uid="{00000000-0005-0000-0000-00001F330000}"/>
    <cellStyle name="Normal 2 3 2 9 3" xfId="35804" xr:uid="{00000000-0005-0000-0000-000020330000}"/>
    <cellStyle name="Normal 2 3 3" xfId="96" xr:uid="{00000000-0005-0000-0000-000021330000}"/>
    <cellStyle name="Normal 2 3 3 10" xfId="28715" xr:uid="{00000000-0005-0000-0000-000022330000}"/>
    <cellStyle name="Normal 2 3 3 2" xfId="210" xr:uid="{00000000-0005-0000-0000-000023330000}"/>
    <cellStyle name="Normal 2 3 3 2 2" xfId="436" xr:uid="{00000000-0005-0000-0000-000024330000}"/>
    <cellStyle name="Normal 2 3 3 2 2 2" xfId="886" xr:uid="{00000000-0005-0000-0000-000025330000}"/>
    <cellStyle name="Normal 2 3 3 2 2 2 2" xfId="1783" xr:uid="{00000000-0005-0000-0000-000026330000}"/>
    <cellStyle name="Normal 2 3 3 2 2 2 2 2" xfId="2245" xr:uid="{00000000-0005-0000-0000-000027330000}"/>
    <cellStyle name="Normal 2 3 3 2 2 2 2 2 2" xfId="5819" xr:uid="{00000000-0005-0000-0000-000028330000}"/>
    <cellStyle name="Normal 2 3 3 2 2 2 2 2 2 2" xfId="12977" xr:uid="{00000000-0005-0000-0000-000029330000}"/>
    <cellStyle name="Normal 2 3 3 2 2 2 2 2 2 2 2" xfId="27269" xr:uid="{00000000-0005-0000-0000-00002A330000}"/>
    <cellStyle name="Normal 2 3 3 2 2 2 2 2 2 2 2 2" xfId="55851" xr:uid="{00000000-0005-0000-0000-00002B330000}"/>
    <cellStyle name="Normal 2 3 3 2 2 2 2 2 2 2 3" xfId="41562" xr:uid="{00000000-0005-0000-0000-00002C330000}"/>
    <cellStyle name="Normal 2 3 3 2 2 2 2 2 2 3" xfId="20125" xr:uid="{00000000-0005-0000-0000-00002D330000}"/>
    <cellStyle name="Normal 2 3 3 2 2 2 2 2 2 3 2" xfId="48707" xr:uid="{00000000-0005-0000-0000-00002E330000}"/>
    <cellStyle name="Normal 2 3 3 2 2 2 2 2 2 4" xfId="34418" xr:uid="{00000000-0005-0000-0000-00002F330000}"/>
    <cellStyle name="Normal 2 3 3 2 2 2 2 2 3" xfId="9406" xr:uid="{00000000-0005-0000-0000-000030330000}"/>
    <cellStyle name="Normal 2 3 3 2 2 2 2 2 3 2" xfId="23698" xr:uid="{00000000-0005-0000-0000-000031330000}"/>
    <cellStyle name="Normal 2 3 3 2 2 2 2 2 3 2 2" xfId="52280" xr:uid="{00000000-0005-0000-0000-000032330000}"/>
    <cellStyle name="Normal 2 3 3 2 2 2 2 2 3 3" xfId="37991" xr:uid="{00000000-0005-0000-0000-000033330000}"/>
    <cellStyle name="Normal 2 3 3 2 2 2 2 2 4" xfId="16554" xr:uid="{00000000-0005-0000-0000-000034330000}"/>
    <cellStyle name="Normal 2 3 3 2 2 2 2 2 4 2" xfId="45136" xr:uid="{00000000-0005-0000-0000-000035330000}"/>
    <cellStyle name="Normal 2 3 3 2 2 2 2 2 5" xfId="30847" xr:uid="{00000000-0005-0000-0000-000036330000}"/>
    <cellStyle name="Normal 2 3 3 2 2 2 2 3" xfId="5363" xr:uid="{00000000-0005-0000-0000-000037330000}"/>
    <cellStyle name="Normal 2 3 3 2 2 2 2 3 2" xfId="12521" xr:uid="{00000000-0005-0000-0000-000038330000}"/>
    <cellStyle name="Normal 2 3 3 2 2 2 2 3 2 2" xfId="26813" xr:uid="{00000000-0005-0000-0000-000039330000}"/>
    <cellStyle name="Normal 2 3 3 2 2 2 2 3 2 2 2" xfId="55395" xr:uid="{00000000-0005-0000-0000-00003A330000}"/>
    <cellStyle name="Normal 2 3 3 2 2 2 2 3 2 3" xfId="41106" xr:uid="{00000000-0005-0000-0000-00003B330000}"/>
    <cellStyle name="Normal 2 3 3 2 2 2 2 3 3" xfId="19669" xr:uid="{00000000-0005-0000-0000-00003C330000}"/>
    <cellStyle name="Normal 2 3 3 2 2 2 2 3 3 2" xfId="48251" xr:uid="{00000000-0005-0000-0000-00003D330000}"/>
    <cellStyle name="Normal 2 3 3 2 2 2 2 3 4" xfId="33962" xr:uid="{00000000-0005-0000-0000-00003E330000}"/>
    <cellStyle name="Normal 2 3 3 2 2 2 2 4" xfId="8950" xr:uid="{00000000-0005-0000-0000-00003F330000}"/>
    <cellStyle name="Normal 2 3 3 2 2 2 2 4 2" xfId="23242" xr:uid="{00000000-0005-0000-0000-000040330000}"/>
    <cellStyle name="Normal 2 3 3 2 2 2 2 4 2 2" xfId="51824" xr:uid="{00000000-0005-0000-0000-000041330000}"/>
    <cellStyle name="Normal 2 3 3 2 2 2 2 4 3" xfId="37535" xr:uid="{00000000-0005-0000-0000-000042330000}"/>
    <cellStyle name="Normal 2 3 3 2 2 2 2 5" xfId="16098" xr:uid="{00000000-0005-0000-0000-000043330000}"/>
    <cellStyle name="Normal 2 3 3 2 2 2 2 5 2" xfId="44680" xr:uid="{00000000-0005-0000-0000-000044330000}"/>
    <cellStyle name="Normal 2 3 3 2 2 2 2 6" xfId="30391" xr:uid="{00000000-0005-0000-0000-000045330000}"/>
    <cellStyle name="Normal 2 3 3 2 2 2 3" xfId="2244" xr:uid="{00000000-0005-0000-0000-000046330000}"/>
    <cellStyle name="Normal 2 3 3 2 2 2 3 2" xfId="5818" xr:uid="{00000000-0005-0000-0000-000047330000}"/>
    <cellStyle name="Normal 2 3 3 2 2 2 3 2 2" xfId="12976" xr:uid="{00000000-0005-0000-0000-000048330000}"/>
    <cellStyle name="Normal 2 3 3 2 2 2 3 2 2 2" xfId="27268" xr:uid="{00000000-0005-0000-0000-000049330000}"/>
    <cellStyle name="Normal 2 3 3 2 2 2 3 2 2 2 2" xfId="55850" xr:uid="{00000000-0005-0000-0000-00004A330000}"/>
    <cellStyle name="Normal 2 3 3 2 2 2 3 2 2 3" xfId="41561" xr:uid="{00000000-0005-0000-0000-00004B330000}"/>
    <cellStyle name="Normal 2 3 3 2 2 2 3 2 3" xfId="20124" xr:uid="{00000000-0005-0000-0000-00004C330000}"/>
    <cellStyle name="Normal 2 3 3 2 2 2 3 2 3 2" xfId="48706" xr:uid="{00000000-0005-0000-0000-00004D330000}"/>
    <cellStyle name="Normal 2 3 3 2 2 2 3 2 4" xfId="34417" xr:uid="{00000000-0005-0000-0000-00004E330000}"/>
    <cellStyle name="Normal 2 3 3 2 2 2 3 3" xfId="9405" xr:uid="{00000000-0005-0000-0000-00004F330000}"/>
    <cellStyle name="Normal 2 3 3 2 2 2 3 3 2" xfId="23697" xr:uid="{00000000-0005-0000-0000-000050330000}"/>
    <cellStyle name="Normal 2 3 3 2 2 2 3 3 2 2" xfId="52279" xr:uid="{00000000-0005-0000-0000-000051330000}"/>
    <cellStyle name="Normal 2 3 3 2 2 2 3 3 3" xfId="37990" xr:uid="{00000000-0005-0000-0000-000052330000}"/>
    <cellStyle name="Normal 2 3 3 2 2 2 3 4" xfId="16553" xr:uid="{00000000-0005-0000-0000-000053330000}"/>
    <cellStyle name="Normal 2 3 3 2 2 2 3 4 2" xfId="45135" xr:uid="{00000000-0005-0000-0000-000054330000}"/>
    <cellStyle name="Normal 2 3 3 2 2 2 3 5" xfId="30846" xr:uid="{00000000-0005-0000-0000-000055330000}"/>
    <cellStyle name="Normal 2 3 3 2 2 2 4" xfId="4470" xr:uid="{00000000-0005-0000-0000-000056330000}"/>
    <cellStyle name="Normal 2 3 3 2 2 2 4 2" xfId="11628" xr:uid="{00000000-0005-0000-0000-000057330000}"/>
    <cellStyle name="Normal 2 3 3 2 2 2 4 2 2" xfId="25920" xr:uid="{00000000-0005-0000-0000-000058330000}"/>
    <cellStyle name="Normal 2 3 3 2 2 2 4 2 2 2" xfId="54502" xr:uid="{00000000-0005-0000-0000-000059330000}"/>
    <cellStyle name="Normal 2 3 3 2 2 2 4 2 3" xfId="40213" xr:uid="{00000000-0005-0000-0000-00005A330000}"/>
    <cellStyle name="Normal 2 3 3 2 2 2 4 3" xfId="18776" xr:uid="{00000000-0005-0000-0000-00005B330000}"/>
    <cellStyle name="Normal 2 3 3 2 2 2 4 3 2" xfId="47358" xr:uid="{00000000-0005-0000-0000-00005C330000}"/>
    <cellStyle name="Normal 2 3 3 2 2 2 4 4" xfId="33069" xr:uid="{00000000-0005-0000-0000-00005D330000}"/>
    <cellStyle name="Normal 2 3 3 2 2 2 5" xfId="8057" xr:uid="{00000000-0005-0000-0000-00005E330000}"/>
    <cellStyle name="Normal 2 3 3 2 2 2 5 2" xfId="22349" xr:uid="{00000000-0005-0000-0000-00005F330000}"/>
    <cellStyle name="Normal 2 3 3 2 2 2 5 2 2" xfId="50931" xr:uid="{00000000-0005-0000-0000-000060330000}"/>
    <cellStyle name="Normal 2 3 3 2 2 2 5 3" xfId="36642" xr:uid="{00000000-0005-0000-0000-000061330000}"/>
    <cellStyle name="Normal 2 3 3 2 2 2 6" xfId="15205" xr:uid="{00000000-0005-0000-0000-000062330000}"/>
    <cellStyle name="Normal 2 3 3 2 2 2 6 2" xfId="43787" xr:uid="{00000000-0005-0000-0000-000063330000}"/>
    <cellStyle name="Normal 2 3 3 2 2 2 7" xfId="29498" xr:uid="{00000000-0005-0000-0000-000064330000}"/>
    <cellStyle name="Normal 2 3 3 2 2 3" xfId="1336" xr:uid="{00000000-0005-0000-0000-000065330000}"/>
    <cellStyle name="Normal 2 3 3 2 2 3 2" xfId="2246" xr:uid="{00000000-0005-0000-0000-000066330000}"/>
    <cellStyle name="Normal 2 3 3 2 2 3 2 2" xfId="5820" xr:uid="{00000000-0005-0000-0000-000067330000}"/>
    <cellStyle name="Normal 2 3 3 2 2 3 2 2 2" xfId="12978" xr:uid="{00000000-0005-0000-0000-000068330000}"/>
    <cellStyle name="Normal 2 3 3 2 2 3 2 2 2 2" xfId="27270" xr:uid="{00000000-0005-0000-0000-000069330000}"/>
    <cellStyle name="Normal 2 3 3 2 2 3 2 2 2 2 2" xfId="55852" xr:uid="{00000000-0005-0000-0000-00006A330000}"/>
    <cellStyle name="Normal 2 3 3 2 2 3 2 2 2 3" xfId="41563" xr:uid="{00000000-0005-0000-0000-00006B330000}"/>
    <cellStyle name="Normal 2 3 3 2 2 3 2 2 3" xfId="20126" xr:uid="{00000000-0005-0000-0000-00006C330000}"/>
    <cellStyle name="Normal 2 3 3 2 2 3 2 2 3 2" xfId="48708" xr:uid="{00000000-0005-0000-0000-00006D330000}"/>
    <cellStyle name="Normal 2 3 3 2 2 3 2 2 4" xfId="34419" xr:uid="{00000000-0005-0000-0000-00006E330000}"/>
    <cellStyle name="Normal 2 3 3 2 2 3 2 3" xfId="9407" xr:uid="{00000000-0005-0000-0000-00006F330000}"/>
    <cellStyle name="Normal 2 3 3 2 2 3 2 3 2" xfId="23699" xr:uid="{00000000-0005-0000-0000-000070330000}"/>
    <cellStyle name="Normal 2 3 3 2 2 3 2 3 2 2" xfId="52281" xr:uid="{00000000-0005-0000-0000-000071330000}"/>
    <cellStyle name="Normal 2 3 3 2 2 3 2 3 3" xfId="37992" xr:uid="{00000000-0005-0000-0000-000072330000}"/>
    <cellStyle name="Normal 2 3 3 2 2 3 2 4" xfId="16555" xr:uid="{00000000-0005-0000-0000-000073330000}"/>
    <cellStyle name="Normal 2 3 3 2 2 3 2 4 2" xfId="45137" xr:uid="{00000000-0005-0000-0000-000074330000}"/>
    <cellStyle name="Normal 2 3 3 2 2 3 2 5" xfId="30848" xr:uid="{00000000-0005-0000-0000-000075330000}"/>
    <cellStyle name="Normal 2 3 3 2 2 3 3" xfId="4917" xr:uid="{00000000-0005-0000-0000-000076330000}"/>
    <cellStyle name="Normal 2 3 3 2 2 3 3 2" xfId="12075" xr:uid="{00000000-0005-0000-0000-000077330000}"/>
    <cellStyle name="Normal 2 3 3 2 2 3 3 2 2" xfId="26367" xr:uid="{00000000-0005-0000-0000-000078330000}"/>
    <cellStyle name="Normal 2 3 3 2 2 3 3 2 2 2" xfId="54949" xr:uid="{00000000-0005-0000-0000-000079330000}"/>
    <cellStyle name="Normal 2 3 3 2 2 3 3 2 3" xfId="40660" xr:uid="{00000000-0005-0000-0000-00007A330000}"/>
    <cellStyle name="Normal 2 3 3 2 2 3 3 3" xfId="19223" xr:uid="{00000000-0005-0000-0000-00007B330000}"/>
    <cellStyle name="Normal 2 3 3 2 2 3 3 3 2" xfId="47805" xr:uid="{00000000-0005-0000-0000-00007C330000}"/>
    <cellStyle name="Normal 2 3 3 2 2 3 3 4" xfId="33516" xr:uid="{00000000-0005-0000-0000-00007D330000}"/>
    <cellStyle name="Normal 2 3 3 2 2 3 4" xfId="8504" xr:uid="{00000000-0005-0000-0000-00007E330000}"/>
    <cellStyle name="Normal 2 3 3 2 2 3 4 2" xfId="22796" xr:uid="{00000000-0005-0000-0000-00007F330000}"/>
    <cellStyle name="Normal 2 3 3 2 2 3 4 2 2" xfId="51378" xr:uid="{00000000-0005-0000-0000-000080330000}"/>
    <cellStyle name="Normal 2 3 3 2 2 3 4 3" xfId="37089" xr:uid="{00000000-0005-0000-0000-000081330000}"/>
    <cellStyle name="Normal 2 3 3 2 2 3 5" xfId="15652" xr:uid="{00000000-0005-0000-0000-000082330000}"/>
    <cellStyle name="Normal 2 3 3 2 2 3 5 2" xfId="44234" xr:uid="{00000000-0005-0000-0000-000083330000}"/>
    <cellStyle name="Normal 2 3 3 2 2 3 6" xfId="29945" xr:uid="{00000000-0005-0000-0000-000084330000}"/>
    <cellStyle name="Normal 2 3 3 2 2 4" xfId="2243" xr:uid="{00000000-0005-0000-0000-000085330000}"/>
    <cellStyle name="Normal 2 3 3 2 2 4 2" xfId="5817" xr:uid="{00000000-0005-0000-0000-000086330000}"/>
    <cellStyle name="Normal 2 3 3 2 2 4 2 2" xfId="12975" xr:uid="{00000000-0005-0000-0000-000087330000}"/>
    <cellStyle name="Normal 2 3 3 2 2 4 2 2 2" xfId="27267" xr:uid="{00000000-0005-0000-0000-000088330000}"/>
    <cellStyle name="Normal 2 3 3 2 2 4 2 2 2 2" xfId="55849" xr:uid="{00000000-0005-0000-0000-000089330000}"/>
    <cellStyle name="Normal 2 3 3 2 2 4 2 2 3" xfId="41560" xr:uid="{00000000-0005-0000-0000-00008A330000}"/>
    <cellStyle name="Normal 2 3 3 2 2 4 2 3" xfId="20123" xr:uid="{00000000-0005-0000-0000-00008B330000}"/>
    <cellStyle name="Normal 2 3 3 2 2 4 2 3 2" xfId="48705" xr:uid="{00000000-0005-0000-0000-00008C330000}"/>
    <cellStyle name="Normal 2 3 3 2 2 4 2 4" xfId="34416" xr:uid="{00000000-0005-0000-0000-00008D330000}"/>
    <cellStyle name="Normal 2 3 3 2 2 4 3" xfId="9404" xr:uid="{00000000-0005-0000-0000-00008E330000}"/>
    <cellStyle name="Normal 2 3 3 2 2 4 3 2" xfId="23696" xr:uid="{00000000-0005-0000-0000-00008F330000}"/>
    <cellStyle name="Normal 2 3 3 2 2 4 3 2 2" xfId="52278" xr:uid="{00000000-0005-0000-0000-000090330000}"/>
    <cellStyle name="Normal 2 3 3 2 2 4 3 3" xfId="37989" xr:uid="{00000000-0005-0000-0000-000091330000}"/>
    <cellStyle name="Normal 2 3 3 2 2 4 4" xfId="16552" xr:uid="{00000000-0005-0000-0000-000092330000}"/>
    <cellStyle name="Normal 2 3 3 2 2 4 4 2" xfId="45134" xr:uid="{00000000-0005-0000-0000-000093330000}"/>
    <cellStyle name="Normal 2 3 3 2 2 4 5" xfId="30845" xr:uid="{00000000-0005-0000-0000-000094330000}"/>
    <cellStyle name="Normal 2 3 3 2 2 5" xfId="4023" xr:uid="{00000000-0005-0000-0000-000095330000}"/>
    <cellStyle name="Normal 2 3 3 2 2 5 2" xfId="11182" xr:uid="{00000000-0005-0000-0000-000096330000}"/>
    <cellStyle name="Normal 2 3 3 2 2 5 2 2" xfId="25474" xr:uid="{00000000-0005-0000-0000-000097330000}"/>
    <cellStyle name="Normal 2 3 3 2 2 5 2 2 2" xfId="54056" xr:uid="{00000000-0005-0000-0000-000098330000}"/>
    <cellStyle name="Normal 2 3 3 2 2 5 2 3" xfId="39767" xr:uid="{00000000-0005-0000-0000-000099330000}"/>
    <cellStyle name="Normal 2 3 3 2 2 5 3" xfId="18330" xr:uid="{00000000-0005-0000-0000-00009A330000}"/>
    <cellStyle name="Normal 2 3 3 2 2 5 3 2" xfId="46912" xr:uid="{00000000-0005-0000-0000-00009B330000}"/>
    <cellStyle name="Normal 2 3 3 2 2 5 4" xfId="32623" xr:uid="{00000000-0005-0000-0000-00009C330000}"/>
    <cellStyle name="Normal 2 3 3 2 2 6" xfId="7611" xr:uid="{00000000-0005-0000-0000-00009D330000}"/>
    <cellStyle name="Normal 2 3 3 2 2 6 2" xfId="21903" xr:uid="{00000000-0005-0000-0000-00009E330000}"/>
    <cellStyle name="Normal 2 3 3 2 2 6 2 2" xfId="50485" xr:uid="{00000000-0005-0000-0000-00009F330000}"/>
    <cellStyle name="Normal 2 3 3 2 2 6 3" xfId="36196" xr:uid="{00000000-0005-0000-0000-0000A0330000}"/>
    <cellStyle name="Normal 2 3 3 2 2 7" xfId="14758" xr:uid="{00000000-0005-0000-0000-0000A1330000}"/>
    <cellStyle name="Normal 2 3 3 2 2 7 2" xfId="43341" xr:uid="{00000000-0005-0000-0000-0000A2330000}"/>
    <cellStyle name="Normal 2 3 3 2 2 8" xfId="29051" xr:uid="{00000000-0005-0000-0000-0000A3330000}"/>
    <cellStyle name="Normal 2 3 3 2 3" xfId="663" xr:uid="{00000000-0005-0000-0000-0000A4330000}"/>
    <cellStyle name="Normal 2 3 3 2 3 2" xfId="1560" xr:uid="{00000000-0005-0000-0000-0000A5330000}"/>
    <cellStyle name="Normal 2 3 3 2 3 2 2" xfId="2248" xr:uid="{00000000-0005-0000-0000-0000A6330000}"/>
    <cellStyle name="Normal 2 3 3 2 3 2 2 2" xfId="5822" xr:uid="{00000000-0005-0000-0000-0000A7330000}"/>
    <cellStyle name="Normal 2 3 3 2 3 2 2 2 2" xfId="12980" xr:uid="{00000000-0005-0000-0000-0000A8330000}"/>
    <cellStyle name="Normal 2 3 3 2 3 2 2 2 2 2" xfId="27272" xr:uid="{00000000-0005-0000-0000-0000A9330000}"/>
    <cellStyle name="Normal 2 3 3 2 3 2 2 2 2 2 2" xfId="55854" xr:uid="{00000000-0005-0000-0000-0000AA330000}"/>
    <cellStyle name="Normal 2 3 3 2 3 2 2 2 2 3" xfId="41565" xr:uid="{00000000-0005-0000-0000-0000AB330000}"/>
    <cellStyle name="Normal 2 3 3 2 3 2 2 2 3" xfId="20128" xr:uid="{00000000-0005-0000-0000-0000AC330000}"/>
    <cellStyle name="Normal 2 3 3 2 3 2 2 2 3 2" xfId="48710" xr:uid="{00000000-0005-0000-0000-0000AD330000}"/>
    <cellStyle name="Normal 2 3 3 2 3 2 2 2 4" xfId="34421" xr:uid="{00000000-0005-0000-0000-0000AE330000}"/>
    <cellStyle name="Normal 2 3 3 2 3 2 2 3" xfId="9409" xr:uid="{00000000-0005-0000-0000-0000AF330000}"/>
    <cellStyle name="Normal 2 3 3 2 3 2 2 3 2" xfId="23701" xr:uid="{00000000-0005-0000-0000-0000B0330000}"/>
    <cellStyle name="Normal 2 3 3 2 3 2 2 3 2 2" xfId="52283" xr:uid="{00000000-0005-0000-0000-0000B1330000}"/>
    <cellStyle name="Normal 2 3 3 2 3 2 2 3 3" xfId="37994" xr:uid="{00000000-0005-0000-0000-0000B2330000}"/>
    <cellStyle name="Normal 2 3 3 2 3 2 2 4" xfId="16557" xr:uid="{00000000-0005-0000-0000-0000B3330000}"/>
    <cellStyle name="Normal 2 3 3 2 3 2 2 4 2" xfId="45139" xr:uid="{00000000-0005-0000-0000-0000B4330000}"/>
    <cellStyle name="Normal 2 3 3 2 3 2 2 5" xfId="30850" xr:uid="{00000000-0005-0000-0000-0000B5330000}"/>
    <cellStyle name="Normal 2 3 3 2 3 2 3" xfId="5140" xr:uid="{00000000-0005-0000-0000-0000B6330000}"/>
    <cellStyle name="Normal 2 3 3 2 3 2 3 2" xfId="12298" xr:uid="{00000000-0005-0000-0000-0000B7330000}"/>
    <cellStyle name="Normal 2 3 3 2 3 2 3 2 2" xfId="26590" xr:uid="{00000000-0005-0000-0000-0000B8330000}"/>
    <cellStyle name="Normal 2 3 3 2 3 2 3 2 2 2" xfId="55172" xr:uid="{00000000-0005-0000-0000-0000B9330000}"/>
    <cellStyle name="Normal 2 3 3 2 3 2 3 2 3" xfId="40883" xr:uid="{00000000-0005-0000-0000-0000BA330000}"/>
    <cellStyle name="Normal 2 3 3 2 3 2 3 3" xfId="19446" xr:uid="{00000000-0005-0000-0000-0000BB330000}"/>
    <cellStyle name="Normal 2 3 3 2 3 2 3 3 2" xfId="48028" xr:uid="{00000000-0005-0000-0000-0000BC330000}"/>
    <cellStyle name="Normal 2 3 3 2 3 2 3 4" xfId="33739" xr:uid="{00000000-0005-0000-0000-0000BD330000}"/>
    <cellStyle name="Normal 2 3 3 2 3 2 4" xfId="8727" xr:uid="{00000000-0005-0000-0000-0000BE330000}"/>
    <cellStyle name="Normal 2 3 3 2 3 2 4 2" xfId="23019" xr:uid="{00000000-0005-0000-0000-0000BF330000}"/>
    <cellStyle name="Normal 2 3 3 2 3 2 4 2 2" xfId="51601" xr:uid="{00000000-0005-0000-0000-0000C0330000}"/>
    <cellStyle name="Normal 2 3 3 2 3 2 4 3" xfId="37312" xr:uid="{00000000-0005-0000-0000-0000C1330000}"/>
    <cellStyle name="Normal 2 3 3 2 3 2 5" xfId="15875" xr:uid="{00000000-0005-0000-0000-0000C2330000}"/>
    <cellStyle name="Normal 2 3 3 2 3 2 5 2" xfId="44457" xr:uid="{00000000-0005-0000-0000-0000C3330000}"/>
    <cellStyle name="Normal 2 3 3 2 3 2 6" xfId="30168" xr:uid="{00000000-0005-0000-0000-0000C4330000}"/>
    <cellStyle name="Normal 2 3 3 2 3 3" xfId="2247" xr:uid="{00000000-0005-0000-0000-0000C5330000}"/>
    <cellStyle name="Normal 2 3 3 2 3 3 2" xfId="5821" xr:uid="{00000000-0005-0000-0000-0000C6330000}"/>
    <cellStyle name="Normal 2 3 3 2 3 3 2 2" xfId="12979" xr:uid="{00000000-0005-0000-0000-0000C7330000}"/>
    <cellStyle name="Normal 2 3 3 2 3 3 2 2 2" xfId="27271" xr:uid="{00000000-0005-0000-0000-0000C8330000}"/>
    <cellStyle name="Normal 2 3 3 2 3 3 2 2 2 2" xfId="55853" xr:uid="{00000000-0005-0000-0000-0000C9330000}"/>
    <cellStyle name="Normal 2 3 3 2 3 3 2 2 3" xfId="41564" xr:uid="{00000000-0005-0000-0000-0000CA330000}"/>
    <cellStyle name="Normal 2 3 3 2 3 3 2 3" xfId="20127" xr:uid="{00000000-0005-0000-0000-0000CB330000}"/>
    <cellStyle name="Normal 2 3 3 2 3 3 2 3 2" xfId="48709" xr:uid="{00000000-0005-0000-0000-0000CC330000}"/>
    <cellStyle name="Normal 2 3 3 2 3 3 2 4" xfId="34420" xr:uid="{00000000-0005-0000-0000-0000CD330000}"/>
    <cellStyle name="Normal 2 3 3 2 3 3 3" xfId="9408" xr:uid="{00000000-0005-0000-0000-0000CE330000}"/>
    <cellStyle name="Normal 2 3 3 2 3 3 3 2" xfId="23700" xr:uid="{00000000-0005-0000-0000-0000CF330000}"/>
    <cellStyle name="Normal 2 3 3 2 3 3 3 2 2" xfId="52282" xr:uid="{00000000-0005-0000-0000-0000D0330000}"/>
    <cellStyle name="Normal 2 3 3 2 3 3 3 3" xfId="37993" xr:uid="{00000000-0005-0000-0000-0000D1330000}"/>
    <cellStyle name="Normal 2 3 3 2 3 3 4" xfId="16556" xr:uid="{00000000-0005-0000-0000-0000D2330000}"/>
    <cellStyle name="Normal 2 3 3 2 3 3 4 2" xfId="45138" xr:uid="{00000000-0005-0000-0000-0000D3330000}"/>
    <cellStyle name="Normal 2 3 3 2 3 3 5" xfId="30849" xr:uid="{00000000-0005-0000-0000-0000D4330000}"/>
    <cellStyle name="Normal 2 3 3 2 3 4" xfId="4247" xr:uid="{00000000-0005-0000-0000-0000D5330000}"/>
    <cellStyle name="Normal 2 3 3 2 3 4 2" xfId="11405" xr:uid="{00000000-0005-0000-0000-0000D6330000}"/>
    <cellStyle name="Normal 2 3 3 2 3 4 2 2" xfId="25697" xr:uid="{00000000-0005-0000-0000-0000D7330000}"/>
    <cellStyle name="Normal 2 3 3 2 3 4 2 2 2" xfId="54279" xr:uid="{00000000-0005-0000-0000-0000D8330000}"/>
    <cellStyle name="Normal 2 3 3 2 3 4 2 3" xfId="39990" xr:uid="{00000000-0005-0000-0000-0000D9330000}"/>
    <cellStyle name="Normal 2 3 3 2 3 4 3" xfId="18553" xr:uid="{00000000-0005-0000-0000-0000DA330000}"/>
    <cellStyle name="Normal 2 3 3 2 3 4 3 2" xfId="47135" xr:uid="{00000000-0005-0000-0000-0000DB330000}"/>
    <cellStyle name="Normal 2 3 3 2 3 4 4" xfId="32846" xr:uid="{00000000-0005-0000-0000-0000DC330000}"/>
    <cellStyle name="Normal 2 3 3 2 3 5" xfId="7834" xr:uid="{00000000-0005-0000-0000-0000DD330000}"/>
    <cellStyle name="Normal 2 3 3 2 3 5 2" xfId="22126" xr:uid="{00000000-0005-0000-0000-0000DE330000}"/>
    <cellStyle name="Normal 2 3 3 2 3 5 2 2" xfId="50708" xr:uid="{00000000-0005-0000-0000-0000DF330000}"/>
    <cellStyle name="Normal 2 3 3 2 3 5 3" xfId="36419" xr:uid="{00000000-0005-0000-0000-0000E0330000}"/>
    <cellStyle name="Normal 2 3 3 2 3 6" xfId="14982" xr:uid="{00000000-0005-0000-0000-0000E1330000}"/>
    <cellStyle name="Normal 2 3 3 2 3 6 2" xfId="43564" xr:uid="{00000000-0005-0000-0000-0000E2330000}"/>
    <cellStyle name="Normal 2 3 3 2 3 7" xfId="29275" xr:uid="{00000000-0005-0000-0000-0000E3330000}"/>
    <cellStyle name="Normal 2 3 3 2 4" xfId="1113" xr:uid="{00000000-0005-0000-0000-0000E4330000}"/>
    <cellStyle name="Normal 2 3 3 2 4 2" xfId="2249" xr:uid="{00000000-0005-0000-0000-0000E5330000}"/>
    <cellStyle name="Normal 2 3 3 2 4 2 2" xfId="5823" xr:uid="{00000000-0005-0000-0000-0000E6330000}"/>
    <cellStyle name="Normal 2 3 3 2 4 2 2 2" xfId="12981" xr:uid="{00000000-0005-0000-0000-0000E7330000}"/>
    <cellStyle name="Normal 2 3 3 2 4 2 2 2 2" xfId="27273" xr:uid="{00000000-0005-0000-0000-0000E8330000}"/>
    <cellStyle name="Normal 2 3 3 2 4 2 2 2 2 2" xfId="55855" xr:uid="{00000000-0005-0000-0000-0000E9330000}"/>
    <cellStyle name="Normal 2 3 3 2 4 2 2 2 3" xfId="41566" xr:uid="{00000000-0005-0000-0000-0000EA330000}"/>
    <cellStyle name="Normal 2 3 3 2 4 2 2 3" xfId="20129" xr:uid="{00000000-0005-0000-0000-0000EB330000}"/>
    <cellStyle name="Normal 2 3 3 2 4 2 2 3 2" xfId="48711" xr:uid="{00000000-0005-0000-0000-0000EC330000}"/>
    <cellStyle name="Normal 2 3 3 2 4 2 2 4" xfId="34422" xr:uid="{00000000-0005-0000-0000-0000ED330000}"/>
    <cellStyle name="Normal 2 3 3 2 4 2 3" xfId="9410" xr:uid="{00000000-0005-0000-0000-0000EE330000}"/>
    <cellStyle name="Normal 2 3 3 2 4 2 3 2" xfId="23702" xr:uid="{00000000-0005-0000-0000-0000EF330000}"/>
    <cellStyle name="Normal 2 3 3 2 4 2 3 2 2" xfId="52284" xr:uid="{00000000-0005-0000-0000-0000F0330000}"/>
    <cellStyle name="Normal 2 3 3 2 4 2 3 3" xfId="37995" xr:uid="{00000000-0005-0000-0000-0000F1330000}"/>
    <cellStyle name="Normal 2 3 3 2 4 2 4" xfId="16558" xr:uid="{00000000-0005-0000-0000-0000F2330000}"/>
    <cellStyle name="Normal 2 3 3 2 4 2 4 2" xfId="45140" xr:uid="{00000000-0005-0000-0000-0000F3330000}"/>
    <cellStyle name="Normal 2 3 3 2 4 2 5" xfId="30851" xr:uid="{00000000-0005-0000-0000-0000F4330000}"/>
    <cellStyle name="Normal 2 3 3 2 4 3" xfId="4694" xr:uid="{00000000-0005-0000-0000-0000F5330000}"/>
    <cellStyle name="Normal 2 3 3 2 4 3 2" xfId="11852" xr:uid="{00000000-0005-0000-0000-0000F6330000}"/>
    <cellStyle name="Normal 2 3 3 2 4 3 2 2" xfId="26144" xr:uid="{00000000-0005-0000-0000-0000F7330000}"/>
    <cellStyle name="Normal 2 3 3 2 4 3 2 2 2" xfId="54726" xr:uid="{00000000-0005-0000-0000-0000F8330000}"/>
    <cellStyle name="Normal 2 3 3 2 4 3 2 3" xfId="40437" xr:uid="{00000000-0005-0000-0000-0000F9330000}"/>
    <cellStyle name="Normal 2 3 3 2 4 3 3" xfId="19000" xr:uid="{00000000-0005-0000-0000-0000FA330000}"/>
    <cellStyle name="Normal 2 3 3 2 4 3 3 2" xfId="47582" xr:uid="{00000000-0005-0000-0000-0000FB330000}"/>
    <cellStyle name="Normal 2 3 3 2 4 3 4" xfId="33293" xr:uid="{00000000-0005-0000-0000-0000FC330000}"/>
    <cellStyle name="Normal 2 3 3 2 4 4" xfId="8281" xr:uid="{00000000-0005-0000-0000-0000FD330000}"/>
    <cellStyle name="Normal 2 3 3 2 4 4 2" xfId="22573" xr:uid="{00000000-0005-0000-0000-0000FE330000}"/>
    <cellStyle name="Normal 2 3 3 2 4 4 2 2" xfId="51155" xr:uid="{00000000-0005-0000-0000-0000FF330000}"/>
    <cellStyle name="Normal 2 3 3 2 4 4 3" xfId="36866" xr:uid="{00000000-0005-0000-0000-000000340000}"/>
    <cellStyle name="Normal 2 3 3 2 4 5" xfId="15429" xr:uid="{00000000-0005-0000-0000-000001340000}"/>
    <cellStyle name="Normal 2 3 3 2 4 5 2" xfId="44011" xr:uid="{00000000-0005-0000-0000-000002340000}"/>
    <cellStyle name="Normal 2 3 3 2 4 6" xfId="29722" xr:uid="{00000000-0005-0000-0000-000003340000}"/>
    <cellStyle name="Normal 2 3 3 2 5" xfId="2242" xr:uid="{00000000-0005-0000-0000-000004340000}"/>
    <cellStyle name="Normal 2 3 3 2 5 2" xfId="5816" xr:uid="{00000000-0005-0000-0000-000005340000}"/>
    <cellStyle name="Normal 2 3 3 2 5 2 2" xfId="12974" xr:uid="{00000000-0005-0000-0000-000006340000}"/>
    <cellStyle name="Normal 2 3 3 2 5 2 2 2" xfId="27266" xr:uid="{00000000-0005-0000-0000-000007340000}"/>
    <cellStyle name="Normal 2 3 3 2 5 2 2 2 2" xfId="55848" xr:uid="{00000000-0005-0000-0000-000008340000}"/>
    <cellStyle name="Normal 2 3 3 2 5 2 2 3" xfId="41559" xr:uid="{00000000-0005-0000-0000-000009340000}"/>
    <cellStyle name="Normal 2 3 3 2 5 2 3" xfId="20122" xr:uid="{00000000-0005-0000-0000-00000A340000}"/>
    <cellStyle name="Normal 2 3 3 2 5 2 3 2" xfId="48704" xr:uid="{00000000-0005-0000-0000-00000B340000}"/>
    <cellStyle name="Normal 2 3 3 2 5 2 4" xfId="34415" xr:uid="{00000000-0005-0000-0000-00000C340000}"/>
    <cellStyle name="Normal 2 3 3 2 5 3" xfId="9403" xr:uid="{00000000-0005-0000-0000-00000D340000}"/>
    <cellStyle name="Normal 2 3 3 2 5 3 2" xfId="23695" xr:uid="{00000000-0005-0000-0000-00000E340000}"/>
    <cellStyle name="Normal 2 3 3 2 5 3 2 2" xfId="52277" xr:uid="{00000000-0005-0000-0000-00000F340000}"/>
    <cellStyle name="Normal 2 3 3 2 5 3 3" xfId="37988" xr:uid="{00000000-0005-0000-0000-000010340000}"/>
    <cellStyle name="Normal 2 3 3 2 5 4" xfId="16551" xr:uid="{00000000-0005-0000-0000-000011340000}"/>
    <cellStyle name="Normal 2 3 3 2 5 4 2" xfId="45133" xr:uid="{00000000-0005-0000-0000-000012340000}"/>
    <cellStyle name="Normal 2 3 3 2 5 5" xfId="30844" xr:uid="{00000000-0005-0000-0000-000013340000}"/>
    <cellStyle name="Normal 2 3 3 2 6" xfId="3800" xr:uid="{00000000-0005-0000-0000-000014340000}"/>
    <cellStyle name="Normal 2 3 3 2 6 2" xfId="10959" xr:uid="{00000000-0005-0000-0000-000015340000}"/>
    <cellStyle name="Normal 2 3 3 2 6 2 2" xfId="25251" xr:uid="{00000000-0005-0000-0000-000016340000}"/>
    <cellStyle name="Normal 2 3 3 2 6 2 2 2" xfId="53833" xr:uid="{00000000-0005-0000-0000-000017340000}"/>
    <cellStyle name="Normal 2 3 3 2 6 2 3" xfId="39544" xr:uid="{00000000-0005-0000-0000-000018340000}"/>
    <cellStyle name="Normal 2 3 3 2 6 3" xfId="18107" xr:uid="{00000000-0005-0000-0000-000019340000}"/>
    <cellStyle name="Normal 2 3 3 2 6 3 2" xfId="46689" xr:uid="{00000000-0005-0000-0000-00001A340000}"/>
    <cellStyle name="Normal 2 3 3 2 6 4" xfId="32400" xr:uid="{00000000-0005-0000-0000-00001B340000}"/>
    <cellStyle name="Normal 2 3 3 2 7" xfId="7388" xr:uid="{00000000-0005-0000-0000-00001C340000}"/>
    <cellStyle name="Normal 2 3 3 2 7 2" xfId="21680" xr:uid="{00000000-0005-0000-0000-00001D340000}"/>
    <cellStyle name="Normal 2 3 3 2 7 2 2" xfId="50262" xr:uid="{00000000-0005-0000-0000-00001E340000}"/>
    <cellStyle name="Normal 2 3 3 2 7 3" xfId="35973" xr:uid="{00000000-0005-0000-0000-00001F340000}"/>
    <cellStyle name="Normal 2 3 3 2 8" xfId="14535" xr:uid="{00000000-0005-0000-0000-000020340000}"/>
    <cellStyle name="Normal 2 3 3 2 8 2" xfId="43118" xr:uid="{00000000-0005-0000-0000-000021340000}"/>
    <cellStyle name="Normal 2 3 3 2 9" xfId="28828" xr:uid="{00000000-0005-0000-0000-000022340000}"/>
    <cellStyle name="Normal 2 3 3 3" xfId="322" xr:uid="{00000000-0005-0000-0000-000023340000}"/>
    <cellStyle name="Normal 2 3 3 3 2" xfId="774" xr:uid="{00000000-0005-0000-0000-000024340000}"/>
    <cellStyle name="Normal 2 3 3 3 2 2" xfId="1671" xr:uid="{00000000-0005-0000-0000-000025340000}"/>
    <cellStyle name="Normal 2 3 3 3 2 2 2" xfId="2252" xr:uid="{00000000-0005-0000-0000-000026340000}"/>
    <cellStyle name="Normal 2 3 3 3 2 2 2 2" xfId="5826" xr:uid="{00000000-0005-0000-0000-000027340000}"/>
    <cellStyle name="Normal 2 3 3 3 2 2 2 2 2" xfId="12984" xr:uid="{00000000-0005-0000-0000-000028340000}"/>
    <cellStyle name="Normal 2 3 3 3 2 2 2 2 2 2" xfId="27276" xr:uid="{00000000-0005-0000-0000-000029340000}"/>
    <cellStyle name="Normal 2 3 3 3 2 2 2 2 2 2 2" xfId="55858" xr:uid="{00000000-0005-0000-0000-00002A340000}"/>
    <cellStyle name="Normal 2 3 3 3 2 2 2 2 2 3" xfId="41569" xr:uid="{00000000-0005-0000-0000-00002B340000}"/>
    <cellStyle name="Normal 2 3 3 3 2 2 2 2 3" xfId="20132" xr:uid="{00000000-0005-0000-0000-00002C340000}"/>
    <cellStyle name="Normal 2 3 3 3 2 2 2 2 3 2" xfId="48714" xr:uid="{00000000-0005-0000-0000-00002D340000}"/>
    <cellStyle name="Normal 2 3 3 3 2 2 2 2 4" xfId="34425" xr:uid="{00000000-0005-0000-0000-00002E340000}"/>
    <cellStyle name="Normal 2 3 3 3 2 2 2 3" xfId="9413" xr:uid="{00000000-0005-0000-0000-00002F340000}"/>
    <cellStyle name="Normal 2 3 3 3 2 2 2 3 2" xfId="23705" xr:uid="{00000000-0005-0000-0000-000030340000}"/>
    <cellStyle name="Normal 2 3 3 3 2 2 2 3 2 2" xfId="52287" xr:uid="{00000000-0005-0000-0000-000031340000}"/>
    <cellStyle name="Normal 2 3 3 3 2 2 2 3 3" xfId="37998" xr:uid="{00000000-0005-0000-0000-000032340000}"/>
    <cellStyle name="Normal 2 3 3 3 2 2 2 4" xfId="16561" xr:uid="{00000000-0005-0000-0000-000033340000}"/>
    <cellStyle name="Normal 2 3 3 3 2 2 2 4 2" xfId="45143" xr:uid="{00000000-0005-0000-0000-000034340000}"/>
    <cellStyle name="Normal 2 3 3 3 2 2 2 5" xfId="30854" xr:uid="{00000000-0005-0000-0000-000035340000}"/>
    <cellStyle name="Normal 2 3 3 3 2 2 3" xfId="5251" xr:uid="{00000000-0005-0000-0000-000036340000}"/>
    <cellStyle name="Normal 2 3 3 3 2 2 3 2" xfId="12409" xr:uid="{00000000-0005-0000-0000-000037340000}"/>
    <cellStyle name="Normal 2 3 3 3 2 2 3 2 2" xfId="26701" xr:uid="{00000000-0005-0000-0000-000038340000}"/>
    <cellStyle name="Normal 2 3 3 3 2 2 3 2 2 2" xfId="55283" xr:uid="{00000000-0005-0000-0000-000039340000}"/>
    <cellStyle name="Normal 2 3 3 3 2 2 3 2 3" xfId="40994" xr:uid="{00000000-0005-0000-0000-00003A340000}"/>
    <cellStyle name="Normal 2 3 3 3 2 2 3 3" xfId="19557" xr:uid="{00000000-0005-0000-0000-00003B340000}"/>
    <cellStyle name="Normal 2 3 3 3 2 2 3 3 2" xfId="48139" xr:uid="{00000000-0005-0000-0000-00003C340000}"/>
    <cellStyle name="Normal 2 3 3 3 2 2 3 4" xfId="33850" xr:uid="{00000000-0005-0000-0000-00003D340000}"/>
    <cellStyle name="Normal 2 3 3 3 2 2 4" xfId="8838" xr:uid="{00000000-0005-0000-0000-00003E340000}"/>
    <cellStyle name="Normal 2 3 3 3 2 2 4 2" xfId="23130" xr:uid="{00000000-0005-0000-0000-00003F340000}"/>
    <cellStyle name="Normal 2 3 3 3 2 2 4 2 2" xfId="51712" xr:uid="{00000000-0005-0000-0000-000040340000}"/>
    <cellStyle name="Normal 2 3 3 3 2 2 4 3" xfId="37423" xr:uid="{00000000-0005-0000-0000-000041340000}"/>
    <cellStyle name="Normal 2 3 3 3 2 2 5" xfId="15986" xr:uid="{00000000-0005-0000-0000-000042340000}"/>
    <cellStyle name="Normal 2 3 3 3 2 2 5 2" xfId="44568" xr:uid="{00000000-0005-0000-0000-000043340000}"/>
    <cellStyle name="Normal 2 3 3 3 2 2 6" xfId="30279" xr:uid="{00000000-0005-0000-0000-000044340000}"/>
    <cellStyle name="Normal 2 3 3 3 2 3" xfId="2251" xr:uid="{00000000-0005-0000-0000-000045340000}"/>
    <cellStyle name="Normal 2 3 3 3 2 3 2" xfId="5825" xr:uid="{00000000-0005-0000-0000-000046340000}"/>
    <cellStyle name="Normal 2 3 3 3 2 3 2 2" xfId="12983" xr:uid="{00000000-0005-0000-0000-000047340000}"/>
    <cellStyle name="Normal 2 3 3 3 2 3 2 2 2" xfId="27275" xr:uid="{00000000-0005-0000-0000-000048340000}"/>
    <cellStyle name="Normal 2 3 3 3 2 3 2 2 2 2" xfId="55857" xr:uid="{00000000-0005-0000-0000-000049340000}"/>
    <cellStyle name="Normal 2 3 3 3 2 3 2 2 3" xfId="41568" xr:uid="{00000000-0005-0000-0000-00004A340000}"/>
    <cellStyle name="Normal 2 3 3 3 2 3 2 3" xfId="20131" xr:uid="{00000000-0005-0000-0000-00004B340000}"/>
    <cellStyle name="Normal 2 3 3 3 2 3 2 3 2" xfId="48713" xr:uid="{00000000-0005-0000-0000-00004C340000}"/>
    <cellStyle name="Normal 2 3 3 3 2 3 2 4" xfId="34424" xr:uid="{00000000-0005-0000-0000-00004D340000}"/>
    <cellStyle name="Normal 2 3 3 3 2 3 3" xfId="9412" xr:uid="{00000000-0005-0000-0000-00004E340000}"/>
    <cellStyle name="Normal 2 3 3 3 2 3 3 2" xfId="23704" xr:uid="{00000000-0005-0000-0000-00004F340000}"/>
    <cellStyle name="Normal 2 3 3 3 2 3 3 2 2" xfId="52286" xr:uid="{00000000-0005-0000-0000-000050340000}"/>
    <cellStyle name="Normal 2 3 3 3 2 3 3 3" xfId="37997" xr:uid="{00000000-0005-0000-0000-000051340000}"/>
    <cellStyle name="Normal 2 3 3 3 2 3 4" xfId="16560" xr:uid="{00000000-0005-0000-0000-000052340000}"/>
    <cellStyle name="Normal 2 3 3 3 2 3 4 2" xfId="45142" xr:uid="{00000000-0005-0000-0000-000053340000}"/>
    <cellStyle name="Normal 2 3 3 3 2 3 5" xfId="30853" xr:uid="{00000000-0005-0000-0000-000054340000}"/>
    <cellStyle name="Normal 2 3 3 3 2 4" xfId="4358" xr:uid="{00000000-0005-0000-0000-000055340000}"/>
    <cellStyle name="Normal 2 3 3 3 2 4 2" xfId="11516" xr:uid="{00000000-0005-0000-0000-000056340000}"/>
    <cellStyle name="Normal 2 3 3 3 2 4 2 2" xfId="25808" xr:uid="{00000000-0005-0000-0000-000057340000}"/>
    <cellStyle name="Normal 2 3 3 3 2 4 2 2 2" xfId="54390" xr:uid="{00000000-0005-0000-0000-000058340000}"/>
    <cellStyle name="Normal 2 3 3 3 2 4 2 3" xfId="40101" xr:uid="{00000000-0005-0000-0000-000059340000}"/>
    <cellStyle name="Normal 2 3 3 3 2 4 3" xfId="18664" xr:uid="{00000000-0005-0000-0000-00005A340000}"/>
    <cellStyle name="Normal 2 3 3 3 2 4 3 2" xfId="47246" xr:uid="{00000000-0005-0000-0000-00005B340000}"/>
    <cellStyle name="Normal 2 3 3 3 2 4 4" xfId="32957" xr:uid="{00000000-0005-0000-0000-00005C340000}"/>
    <cellStyle name="Normal 2 3 3 3 2 5" xfId="7945" xr:uid="{00000000-0005-0000-0000-00005D340000}"/>
    <cellStyle name="Normal 2 3 3 3 2 5 2" xfId="22237" xr:uid="{00000000-0005-0000-0000-00005E340000}"/>
    <cellStyle name="Normal 2 3 3 3 2 5 2 2" xfId="50819" xr:uid="{00000000-0005-0000-0000-00005F340000}"/>
    <cellStyle name="Normal 2 3 3 3 2 5 3" xfId="36530" xr:uid="{00000000-0005-0000-0000-000060340000}"/>
    <cellStyle name="Normal 2 3 3 3 2 6" xfId="15093" xr:uid="{00000000-0005-0000-0000-000061340000}"/>
    <cellStyle name="Normal 2 3 3 3 2 6 2" xfId="43675" xr:uid="{00000000-0005-0000-0000-000062340000}"/>
    <cellStyle name="Normal 2 3 3 3 2 7" xfId="29386" xr:uid="{00000000-0005-0000-0000-000063340000}"/>
    <cellStyle name="Normal 2 3 3 3 3" xfId="1224" xr:uid="{00000000-0005-0000-0000-000064340000}"/>
    <cellStyle name="Normal 2 3 3 3 3 2" xfId="2253" xr:uid="{00000000-0005-0000-0000-000065340000}"/>
    <cellStyle name="Normal 2 3 3 3 3 2 2" xfId="5827" xr:uid="{00000000-0005-0000-0000-000066340000}"/>
    <cellStyle name="Normal 2 3 3 3 3 2 2 2" xfId="12985" xr:uid="{00000000-0005-0000-0000-000067340000}"/>
    <cellStyle name="Normal 2 3 3 3 3 2 2 2 2" xfId="27277" xr:uid="{00000000-0005-0000-0000-000068340000}"/>
    <cellStyle name="Normal 2 3 3 3 3 2 2 2 2 2" xfId="55859" xr:uid="{00000000-0005-0000-0000-000069340000}"/>
    <cellStyle name="Normal 2 3 3 3 3 2 2 2 3" xfId="41570" xr:uid="{00000000-0005-0000-0000-00006A340000}"/>
    <cellStyle name="Normal 2 3 3 3 3 2 2 3" xfId="20133" xr:uid="{00000000-0005-0000-0000-00006B340000}"/>
    <cellStyle name="Normal 2 3 3 3 3 2 2 3 2" xfId="48715" xr:uid="{00000000-0005-0000-0000-00006C340000}"/>
    <cellStyle name="Normal 2 3 3 3 3 2 2 4" xfId="34426" xr:uid="{00000000-0005-0000-0000-00006D340000}"/>
    <cellStyle name="Normal 2 3 3 3 3 2 3" xfId="9414" xr:uid="{00000000-0005-0000-0000-00006E340000}"/>
    <cellStyle name="Normal 2 3 3 3 3 2 3 2" xfId="23706" xr:uid="{00000000-0005-0000-0000-00006F340000}"/>
    <cellStyle name="Normal 2 3 3 3 3 2 3 2 2" xfId="52288" xr:uid="{00000000-0005-0000-0000-000070340000}"/>
    <cellStyle name="Normal 2 3 3 3 3 2 3 3" xfId="37999" xr:uid="{00000000-0005-0000-0000-000071340000}"/>
    <cellStyle name="Normal 2 3 3 3 3 2 4" xfId="16562" xr:uid="{00000000-0005-0000-0000-000072340000}"/>
    <cellStyle name="Normal 2 3 3 3 3 2 4 2" xfId="45144" xr:uid="{00000000-0005-0000-0000-000073340000}"/>
    <cellStyle name="Normal 2 3 3 3 3 2 5" xfId="30855" xr:uid="{00000000-0005-0000-0000-000074340000}"/>
    <cellStyle name="Normal 2 3 3 3 3 3" xfId="4805" xr:uid="{00000000-0005-0000-0000-000075340000}"/>
    <cellStyle name="Normal 2 3 3 3 3 3 2" xfId="11963" xr:uid="{00000000-0005-0000-0000-000076340000}"/>
    <cellStyle name="Normal 2 3 3 3 3 3 2 2" xfId="26255" xr:uid="{00000000-0005-0000-0000-000077340000}"/>
    <cellStyle name="Normal 2 3 3 3 3 3 2 2 2" xfId="54837" xr:uid="{00000000-0005-0000-0000-000078340000}"/>
    <cellStyle name="Normal 2 3 3 3 3 3 2 3" xfId="40548" xr:uid="{00000000-0005-0000-0000-000079340000}"/>
    <cellStyle name="Normal 2 3 3 3 3 3 3" xfId="19111" xr:uid="{00000000-0005-0000-0000-00007A340000}"/>
    <cellStyle name="Normal 2 3 3 3 3 3 3 2" xfId="47693" xr:uid="{00000000-0005-0000-0000-00007B340000}"/>
    <cellStyle name="Normal 2 3 3 3 3 3 4" xfId="33404" xr:uid="{00000000-0005-0000-0000-00007C340000}"/>
    <cellStyle name="Normal 2 3 3 3 3 4" xfId="8392" xr:uid="{00000000-0005-0000-0000-00007D340000}"/>
    <cellStyle name="Normal 2 3 3 3 3 4 2" xfId="22684" xr:uid="{00000000-0005-0000-0000-00007E340000}"/>
    <cellStyle name="Normal 2 3 3 3 3 4 2 2" xfId="51266" xr:uid="{00000000-0005-0000-0000-00007F340000}"/>
    <cellStyle name="Normal 2 3 3 3 3 4 3" xfId="36977" xr:uid="{00000000-0005-0000-0000-000080340000}"/>
    <cellStyle name="Normal 2 3 3 3 3 5" xfId="15540" xr:uid="{00000000-0005-0000-0000-000081340000}"/>
    <cellStyle name="Normal 2 3 3 3 3 5 2" xfId="44122" xr:uid="{00000000-0005-0000-0000-000082340000}"/>
    <cellStyle name="Normal 2 3 3 3 3 6" xfId="29833" xr:uid="{00000000-0005-0000-0000-000083340000}"/>
    <cellStyle name="Normal 2 3 3 3 4" xfId="2250" xr:uid="{00000000-0005-0000-0000-000084340000}"/>
    <cellStyle name="Normal 2 3 3 3 4 2" xfId="5824" xr:uid="{00000000-0005-0000-0000-000085340000}"/>
    <cellStyle name="Normal 2 3 3 3 4 2 2" xfId="12982" xr:uid="{00000000-0005-0000-0000-000086340000}"/>
    <cellStyle name="Normal 2 3 3 3 4 2 2 2" xfId="27274" xr:uid="{00000000-0005-0000-0000-000087340000}"/>
    <cellStyle name="Normal 2 3 3 3 4 2 2 2 2" xfId="55856" xr:uid="{00000000-0005-0000-0000-000088340000}"/>
    <cellStyle name="Normal 2 3 3 3 4 2 2 3" xfId="41567" xr:uid="{00000000-0005-0000-0000-000089340000}"/>
    <cellStyle name="Normal 2 3 3 3 4 2 3" xfId="20130" xr:uid="{00000000-0005-0000-0000-00008A340000}"/>
    <cellStyle name="Normal 2 3 3 3 4 2 3 2" xfId="48712" xr:uid="{00000000-0005-0000-0000-00008B340000}"/>
    <cellStyle name="Normal 2 3 3 3 4 2 4" xfId="34423" xr:uid="{00000000-0005-0000-0000-00008C340000}"/>
    <cellStyle name="Normal 2 3 3 3 4 3" xfId="9411" xr:uid="{00000000-0005-0000-0000-00008D340000}"/>
    <cellStyle name="Normal 2 3 3 3 4 3 2" xfId="23703" xr:uid="{00000000-0005-0000-0000-00008E340000}"/>
    <cellStyle name="Normal 2 3 3 3 4 3 2 2" xfId="52285" xr:uid="{00000000-0005-0000-0000-00008F340000}"/>
    <cellStyle name="Normal 2 3 3 3 4 3 3" xfId="37996" xr:uid="{00000000-0005-0000-0000-000090340000}"/>
    <cellStyle name="Normal 2 3 3 3 4 4" xfId="16559" xr:uid="{00000000-0005-0000-0000-000091340000}"/>
    <cellStyle name="Normal 2 3 3 3 4 4 2" xfId="45141" xr:uid="{00000000-0005-0000-0000-000092340000}"/>
    <cellStyle name="Normal 2 3 3 3 4 5" xfId="30852" xr:uid="{00000000-0005-0000-0000-000093340000}"/>
    <cellStyle name="Normal 2 3 3 3 5" xfId="3911" xr:uid="{00000000-0005-0000-0000-000094340000}"/>
    <cellStyle name="Normal 2 3 3 3 5 2" xfId="11070" xr:uid="{00000000-0005-0000-0000-000095340000}"/>
    <cellStyle name="Normal 2 3 3 3 5 2 2" xfId="25362" xr:uid="{00000000-0005-0000-0000-000096340000}"/>
    <cellStyle name="Normal 2 3 3 3 5 2 2 2" xfId="53944" xr:uid="{00000000-0005-0000-0000-000097340000}"/>
    <cellStyle name="Normal 2 3 3 3 5 2 3" xfId="39655" xr:uid="{00000000-0005-0000-0000-000098340000}"/>
    <cellStyle name="Normal 2 3 3 3 5 3" xfId="18218" xr:uid="{00000000-0005-0000-0000-000099340000}"/>
    <cellStyle name="Normal 2 3 3 3 5 3 2" xfId="46800" xr:uid="{00000000-0005-0000-0000-00009A340000}"/>
    <cellStyle name="Normal 2 3 3 3 5 4" xfId="32511" xr:uid="{00000000-0005-0000-0000-00009B340000}"/>
    <cellStyle name="Normal 2 3 3 3 6" xfId="7499" xr:uid="{00000000-0005-0000-0000-00009C340000}"/>
    <cellStyle name="Normal 2 3 3 3 6 2" xfId="21791" xr:uid="{00000000-0005-0000-0000-00009D340000}"/>
    <cellStyle name="Normal 2 3 3 3 6 2 2" xfId="50373" xr:uid="{00000000-0005-0000-0000-00009E340000}"/>
    <cellStyle name="Normal 2 3 3 3 6 3" xfId="36084" xr:uid="{00000000-0005-0000-0000-00009F340000}"/>
    <cellStyle name="Normal 2 3 3 3 7" xfId="14646" xr:uid="{00000000-0005-0000-0000-0000A0340000}"/>
    <cellStyle name="Normal 2 3 3 3 7 2" xfId="43229" xr:uid="{00000000-0005-0000-0000-0000A1340000}"/>
    <cellStyle name="Normal 2 3 3 3 8" xfId="28939" xr:uid="{00000000-0005-0000-0000-0000A2340000}"/>
    <cellStyle name="Normal 2 3 3 4" xfId="551" xr:uid="{00000000-0005-0000-0000-0000A3340000}"/>
    <cellStyle name="Normal 2 3 3 4 2" xfId="1448" xr:uid="{00000000-0005-0000-0000-0000A4340000}"/>
    <cellStyle name="Normal 2 3 3 4 2 2" xfId="2255" xr:uid="{00000000-0005-0000-0000-0000A5340000}"/>
    <cellStyle name="Normal 2 3 3 4 2 2 2" xfId="5829" xr:uid="{00000000-0005-0000-0000-0000A6340000}"/>
    <cellStyle name="Normal 2 3 3 4 2 2 2 2" xfId="12987" xr:uid="{00000000-0005-0000-0000-0000A7340000}"/>
    <cellStyle name="Normal 2 3 3 4 2 2 2 2 2" xfId="27279" xr:uid="{00000000-0005-0000-0000-0000A8340000}"/>
    <cellStyle name="Normal 2 3 3 4 2 2 2 2 2 2" xfId="55861" xr:uid="{00000000-0005-0000-0000-0000A9340000}"/>
    <cellStyle name="Normal 2 3 3 4 2 2 2 2 3" xfId="41572" xr:uid="{00000000-0005-0000-0000-0000AA340000}"/>
    <cellStyle name="Normal 2 3 3 4 2 2 2 3" xfId="20135" xr:uid="{00000000-0005-0000-0000-0000AB340000}"/>
    <cellStyle name="Normal 2 3 3 4 2 2 2 3 2" xfId="48717" xr:uid="{00000000-0005-0000-0000-0000AC340000}"/>
    <cellStyle name="Normal 2 3 3 4 2 2 2 4" xfId="34428" xr:uid="{00000000-0005-0000-0000-0000AD340000}"/>
    <cellStyle name="Normal 2 3 3 4 2 2 3" xfId="9416" xr:uid="{00000000-0005-0000-0000-0000AE340000}"/>
    <cellStyle name="Normal 2 3 3 4 2 2 3 2" xfId="23708" xr:uid="{00000000-0005-0000-0000-0000AF340000}"/>
    <cellStyle name="Normal 2 3 3 4 2 2 3 2 2" xfId="52290" xr:uid="{00000000-0005-0000-0000-0000B0340000}"/>
    <cellStyle name="Normal 2 3 3 4 2 2 3 3" xfId="38001" xr:uid="{00000000-0005-0000-0000-0000B1340000}"/>
    <cellStyle name="Normal 2 3 3 4 2 2 4" xfId="16564" xr:uid="{00000000-0005-0000-0000-0000B2340000}"/>
    <cellStyle name="Normal 2 3 3 4 2 2 4 2" xfId="45146" xr:uid="{00000000-0005-0000-0000-0000B3340000}"/>
    <cellStyle name="Normal 2 3 3 4 2 2 5" xfId="30857" xr:uid="{00000000-0005-0000-0000-0000B4340000}"/>
    <cellStyle name="Normal 2 3 3 4 2 3" xfId="5028" xr:uid="{00000000-0005-0000-0000-0000B5340000}"/>
    <cellStyle name="Normal 2 3 3 4 2 3 2" xfId="12186" xr:uid="{00000000-0005-0000-0000-0000B6340000}"/>
    <cellStyle name="Normal 2 3 3 4 2 3 2 2" xfId="26478" xr:uid="{00000000-0005-0000-0000-0000B7340000}"/>
    <cellStyle name="Normal 2 3 3 4 2 3 2 2 2" xfId="55060" xr:uid="{00000000-0005-0000-0000-0000B8340000}"/>
    <cellStyle name="Normal 2 3 3 4 2 3 2 3" xfId="40771" xr:uid="{00000000-0005-0000-0000-0000B9340000}"/>
    <cellStyle name="Normal 2 3 3 4 2 3 3" xfId="19334" xr:uid="{00000000-0005-0000-0000-0000BA340000}"/>
    <cellStyle name="Normal 2 3 3 4 2 3 3 2" xfId="47916" xr:uid="{00000000-0005-0000-0000-0000BB340000}"/>
    <cellStyle name="Normal 2 3 3 4 2 3 4" xfId="33627" xr:uid="{00000000-0005-0000-0000-0000BC340000}"/>
    <cellStyle name="Normal 2 3 3 4 2 4" xfId="8615" xr:uid="{00000000-0005-0000-0000-0000BD340000}"/>
    <cellStyle name="Normal 2 3 3 4 2 4 2" xfId="22907" xr:uid="{00000000-0005-0000-0000-0000BE340000}"/>
    <cellStyle name="Normal 2 3 3 4 2 4 2 2" xfId="51489" xr:uid="{00000000-0005-0000-0000-0000BF340000}"/>
    <cellStyle name="Normal 2 3 3 4 2 4 3" xfId="37200" xr:uid="{00000000-0005-0000-0000-0000C0340000}"/>
    <cellStyle name="Normal 2 3 3 4 2 5" xfId="15763" xr:uid="{00000000-0005-0000-0000-0000C1340000}"/>
    <cellStyle name="Normal 2 3 3 4 2 5 2" xfId="44345" xr:uid="{00000000-0005-0000-0000-0000C2340000}"/>
    <cellStyle name="Normal 2 3 3 4 2 6" xfId="30056" xr:uid="{00000000-0005-0000-0000-0000C3340000}"/>
    <cellStyle name="Normal 2 3 3 4 3" xfId="2254" xr:uid="{00000000-0005-0000-0000-0000C4340000}"/>
    <cellStyle name="Normal 2 3 3 4 3 2" xfId="5828" xr:uid="{00000000-0005-0000-0000-0000C5340000}"/>
    <cellStyle name="Normal 2 3 3 4 3 2 2" xfId="12986" xr:uid="{00000000-0005-0000-0000-0000C6340000}"/>
    <cellStyle name="Normal 2 3 3 4 3 2 2 2" xfId="27278" xr:uid="{00000000-0005-0000-0000-0000C7340000}"/>
    <cellStyle name="Normal 2 3 3 4 3 2 2 2 2" xfId="55860" xr:uid="{00000000-0005-0000-0000-0000C8340000}"/>
    <cellStyle name="Normal 2 3 3 4 3 2 2 3" xfId="41571" xr:uid="{00000000-0005-0000-0000-0000C9340000}"/>
    <cellStyle name="Normal 2 3 3 4 3 2 3" xfId="20134" xr:uid="{00000000-0005-0000-0000-0000CA340000}"/>
    <cellStyle name="Normal 2 3 3 4 3 2 3 2" xfId="48716" xr:uid="{00000000-0005-0000-0000-0000CB340000}"/>
    <cellStyle name="Normal 2 3 3 4 3 2 4" xfId="34427" xr:uid="{00000000-0005-0000-0000-0000CC340000}"/>
    <cellStyle name="Normal 2 3 3 4 3 3" xfId="9415" xr:uid="{00000000-0005-0000-0000-0000CD340000}"/>
    <cellStyle name="Normal 2 3 3 4 3 3 2" xfId="23707" xr:uid="{00000000-0005-0000-0000-0000CE340000}"/>
    <cellStyle name="Normal 2 3 3 4 3 3 2 2" xfId="52289" xr:uid="{00000000-0005-0000-0000-0000CF340000}"/>
    <cellStyle name="Normal 2 3 3 4 3 3 3" xfId="38000" xr:uid="{00000000-0005-0000-0000-0000D0340000}"/>
    <cellStyle name="Normal 2 3 3 4 3 4" xfId="16563" xr:uid="{00000000-0005-0000-0000-0000D1340000}"/>
    <cellStyle name="Normal 2 3 3 4 3 4 2" xfId="45145" xr:uid="{00000000-0005-0000-0000-0000D2340000}"/>
    <cellStyle name="Normal 2 3 3 4 3 5" xfId="30856" xr:uid="{00000000-0005-0000-0000-0000D3340000}"/>
    <cellStyle name="Normal 2 3 3 4 4" xfId="4135" xr:uid="{00000000-0005-0000-0000-0000D4340000}"/>
    <cellStyle name="Normal 2 3 3 4 4 2" xfId="11293" xr:uid="{00000000-0005-0000-0000-0000D5340000}"/>
    <cellStyle name="Normal 2 3 3 4 4 2 2" xfId="25585" xr:uid="{00000000-0005-0000-0000-0000D6340000}"/>
    <cellStyle name="Normal 2 3 3 4 4 2 2 2" xfId="54167" xr:uid="{00000000-0005-0000-0000-0000D7340000}"/>
    <cellStyle name="Normal 2 3 3 4 4 2 3" xfId="39878" xr:uid="{00000000-0005-0000-0000-0000D8340000}"/>
    <cellStyle name="Normal 2 3 3 4 4 3" xfId="18441" xr:uid="{00000000-0005-0000-0000-0000D9340000}"/>
    <cellStyle name="Normal 2 3 3 4 4 3 2" xfId="47023" xr:uid="{00000000-0005-0000-0000-0000DA340000}"/>
    <cellStyle name="Normal 2 3 3 4 4 4" xfId="32734" xr:uid="{00000000-0005-0000-0000-0000DB340000}"/>
    <cellStyle name="Normal 2 3 3 4 5" xfId="7722" xr:uid="{00000000-0005-0000-0000-0000DC340000}"/>
    <cellStyle name="Normal 2 3 3 4 5 2" xfId="22014" xr:uid="{00000000-0005-0000-0000-0000DD340000}"/>
    <cellStyle name="Normal 2 3 3 4 5 2 2" xfId="50596" xr:uid="{00000000-0005-0000-0000-0000DE340000}"/>
    <cellStyle name="Normal 2 3 3 4 5 3" xfId="36307" xr:uid="{00000000-0005-0000-0000-0000DF340000}"/>
    <cellStyle name="Normal 2 3 3 4 6" xfId="14870" xr:uid="{00000000-0005-0000-0000-0000E0340000}"/>
    <cellStyle name="Normal 2 3 3 4 6 2" xfId="43452" xr:uid="{00000000-0005-0000-0000-0000E1340000}"/>
    <cellStyle name="Normal 2 3 3 4 7" xfId="29163" xr:uid="{00000000-0005-0000-0000-0000E2340000}"/>
    <cellStyle name="Normal 2 3 3 5" xfId="1000" xr:uid="{00000000-0005-0000-0000-0000E3340000}"/>
    <cellStyle name="Normal 2 3 3 5 2" xfId="2256" xr:uid="{00000000-0005-0000-0000-0000E4340000}"/>
    <cellStyle name="Normal 2 3 3 5 2 2" xfId="5830" xr:uid="{00000000-0005-0000-0000-0000E5340000}"/>
    <cellStyle name="Normal 2 3 3 5 2 2 2" xfId="12988" xr:uid="{00000000-0005-0000-0000-0000E6340000}"/>
    <cellStyle name="Normal 2 3 3 5 2 2 2 2" xfId="27280" xr:uid="{00000000-0005-0000-0000-0000E7340000}"/>
    <cellStyle name="Normal 2 3 3 5 2 2 2 2 2" xfId="55862" xr:uid="{00000000-0005-0000-0000-0000E8340000}"/>
    <cellStyle name="Normal 2 3 3 5 2 2 2 3" xfId="41573" xr:uid="{00000000-0005-0000-0000-0000E9340000}"/>
    <cellStyle name="Normal 2 3 3 5 2 2 3" xfId="20136" xr:uid="{00000000-0005-0000-0000-0000EA340000}"/>
    <cellStyle name="Normal 2 3 3 5 2 2 3 2" xfId="48718" xr:uid="{00000000-0005-0000-0000-0000EB340000}"/>
    <cellStyle name="Normal 2 3 3 5 2 2 4" xfId="34429" xr:uid="{00000000-0005-0000-0000-0000EC340000}"/>
    <cellStyle name="Normal 2 3 3 5 2 3" xfId="9417" xr:uid="{00000000-0005-0000-0000-0000ED340000}"/>
    <cellStyle name="Normal 2 3 3 5 2 3 2" xfId="23709" xr:uid="{00000000-0005-0000-0000-0000EE340000}"/>
    <cellStyle name="Normal 2 3 3 5 2 3 2 2" xfId="52291" xr:uid="{00000000-0005-0000-0000-0000EF340000}"/>
    <cellStyle name="Normal 2 3 3 5 2 3 3" xfId="38002" xr:uid="{00000000-0005-0000-0000-0000F0340000}"/>
    <cellStyle name="Normal 2 3 3 5 2 4" xfId="16565" xr:uid="{00000000-0005-0000-0000-0000F1340000}"/>
    <cellStyle name="Normal 2 3 3 5 2 4 2" xfId="45147" xr:uid="{00000000-0005-0000-0000-0000F2340000}"/>
    <cellStyle name="Normal 2 3 3 5 2 5" xfId="30858" xr:uid="{00000000-0005-0000-0000-0000F3340000}"/>
    <cellStyle name="Normal 2 3 3 5 3" xfId="4582" xr:uid="{00000000-0005-0000-0000-0000F4340000}"/>
    <cellStyle name="Normal 2 3 3 5 3 2" xfId="11740" xr:uid="{00000000-0005-0000-0000-0000F5340000}"/>
    <cellStyle name="Normal 2 3 3 5 3 2 2" xfId="26032" xr:uid="{00000000-0005-0000-0000-0000F6340000}"/>
    <cellStyle name="Normal 2 3 3 5 3 2 2 2" xfId="54614" xr:uid="{00000000-0005-0000-0000-0000F7340000}"/>
    <cellStyle name="Normal 2 3 3 5 3 2 3" xfId="40325" xr:uid="{00000000-0005-0000-0000-0000F8340000}"/>
    <cellStyle name="Normal 2 3 3 5 3 3" xfId="18888" xr:uid="{00000000-0005-0000-0000-0000F9340000}"/>
    <cellStyle name="Normal 2 3 3 5 3 3 2" xfId="47470" xr:uid="{00000000-0005-0000-0000-0000FA340000}"/>
    <cellStyle name="Normal 2 3 3 5 3 4" xfId="33181" xr:uid="{00000000-0005-0000-0000-0000FB340000}"/>
    <cellStyle name="Normal 2 3 3 5 4" xfId="8169" xr:uid="{00000000-0005-0000-0000-0000FC340000}"/>
    <cellStyle name="Normal 2 3 3 5 4 2" xfId="22461" xr:uid="{00000000-0005-0000-0000-0000FD340000}"/>
    <cellStyle name="Normal 2 3 3 5 4 2 2" xfId="51043" xr:uid="{00000000-0005-0000-0000-0000FE340000}"/>
    <cellStyle name="Normal 2 3 3 5 4 3" xfId="36754" xr:uid="{00000000-0005-0000-0000-0000FF340000}"/>
    <cellStyle name="Normal 2 3 3 5 5" xfId="15317" xr:uid="{00000000-0005-0000-0000-000000350000}"/>
    <cellStyle name="Normal 2 3 3 5 5 2" xfId="43899" xr:uid="{00000000-0005-0000-0000-000001350000}"/>
    <cellStyle name="Normal 2 3 3 5 6" xfId="29610" xr:uid="{00000000-0005-0000-0000-000002350000}"/>
    <cellStyle name="Normal 2 3 3 6" xfId="2241" xr:uid="{00000000-0005-0000-0000-000003350000}"/>
    <cellStyle name="Normal 2 3 3 6 2" xfId="5815" xr:uid="{00000000-0005-0000-0000-000004350000}"/>
    <cellStyle name="Normal 2 3 3 6 2 2" xfId="12973" xr:uid="{00000000-0005-0000-0000-000005350000}"/>
    <cellStyle name="Normal 2 3 3 6 2 2 2" xfId="27265" xr:uid="{00000000-0005-0000-0000-000006350000}"/>
    <cellStyle name="Normal 2 3 3 6 2 2 2 2" xfId="55847" xr:uid="{00000000-0005-0000-0000-000007350000}"/>
    <cellStyle name="Normal 2 3 3 6 2 2 3" xfId="41558" xr:uid="{00000000-0005-0000-0000-000008350000}"/>
    <cellStyle name="Normal 2 3 3 6 2 3" xfId="20121" xr:uid="{00000000-0005-0000-0000-000009350000}"/>
    <cellStyle name="Normal 2 3 3 6 2 3 2" xfId="48703" xr:uid="{00000000-0005-0000-0000-00000A350000}"/>
    <cellStyle name="Normal 2 3 3 6 2 4" xfId="34414" xr:uid="{00000000-0005-0000-0000-00000B350000}"/>
    <cellStyle name="Normal 2 3 3 6 3" xfId="9402" xr:uid="{00000000-0005-0000-0000-00000C350000}"/>
    <cellStyle name="Normal 2 3 3 6 3 2" xfId="23694" xr:uid="{00000000-0005-0000-0000-00000D350000}"/>
    <cellStyle name="Normal 2 3 3 6 3 2 2" xfId="52276" xr:uid="{00000000-0005-0000-0000-00000E350000}"/>
    <cellStyle name="Normal 2 3 3 6 3 3" xfId="37987" xr:uid="{00000000-0005-0000-0000-00000F350000}"/>
    <cellStyle name="Normal 2 3 3 6 4" xfId="16550" xr:uid="{00000000-0005-0000-0000-000010350000}"/>
    <cellStyle name="Normal 2 3 3 6 4 2" xfId="45132" xr:uid="{00000000-0005-0000-0000-000011350000}"/>
    <cellStyle name="Normal 2 3 3 6 5" xfId="30843" xr:uid="{00000000-0005-0000-0000-000012350000}"/>
    <cellStyle name="Normal 2 3 3 7" xfId="3687" xr:uid="{00000000-0005-0000-0000-000013350000}"/>
    <cellStyle name="Normal 2 3 3 7 2" xfId="10847" xr:uid="{00000000-0005-0000-0000-000014350000}"/>
    <cellStyle name="Normal 2 3 3 7 2 2" xfId="25139" xr:uid="{00000000-0005-0000-0000-000015350000}"/>
    <cellStyle name="Normal 2 3 3 7 2 2 2" xfId="53721" xr:uid="{00000000-0005-0000-0000-000016350000}"/>
    <cellStyle name="Normal 2 3 3 7 2 3" xfId="39432" xr:uid="{00000000-0005-0000-0000-000017350000}"/>
    <cellStyle name="Normal 2 3 3 7 3" xfId="17995" xr:uid="{00000000-0005-0000-0000-000018350000}"/>
    <cellStyle name="Normal 2 3 3 7 3 2" xfId="46577" xr:uid="{00000000-0005-0000-0000-000019350000}"/>
    <cellStyle name="Normal 2 3 3 7 4" xfId="32288" xr:uid="{00000000-0005-0000-0000-00001A350000}"/>
    <cellStyle name="Normal 2 3 3 8" xfId="7276" xr:uid="{00000000-0005-0000-0000-00001B350000}"/>
    <cellStyle name="Normal 2 3 3 8 2" xfId="21568" xr:uid="{00000000-0005-0000-0000-00001C350000}"/>
    <cellStyle name="Normal 2 3 3 8 2 2" xfId="50150" xr:uid="{00000000-0005-0000-0000-00001D350000}"/>
    <cellStyle name="Normal 2 3 3 8 3" xfId="35861" xr:uid="{00000000-0005-0000-0000-00001E350000}"/>
    <cellStyle name="Normal 2 3 3 9" xfId="14422" xr:uid="{00000000-0005-0000-0000-00001F350000}"/>
    <cellStyle name="Normal 2 3 3 9 2" xfId="43006" xr:uid="{00000000-0005-0000-0000-000020350000}"/>
    <cellStyle name="Normal 2 3 4" xfId="147" xr:uid="{00000000-0005-0000-0000-000021350000}"/>
    <cellStyle name="Normal 2 3 4 2" xfId="373" xr:uid="{00000000-0005-0000-0000-000022350000}"/>
    <cellStyle name="Normal 2 3 4 2 2" xfId="823" xr:uid="{00000000-0005-0000-0000-000023350000}"/>
    <cellStyle name="Normal 2 3 4 2 2 2" xfId="1720" xr:uid="{00000000-0005-0000-0000-000024350000}"/>
    <cellStyle name="Normal 2 3 4 2 2 2 2" xfId="2260" xr:uid="{00000000-0005-0000-0000-000025350000}"/>
    <cellStyle name="Normal 2 3 4 2 2 2 2 2" xfId="5834" xr:uid="{00000000-0005-0000-0000-000026350000}"/>
    <cellStyle name="Normal 2 3 4 2 2 2 2 2 2" xfId="12992" xr:uid="{00000000-0005-0000-0000-000027350000}"/>
    <cellStyle name="Normal 2 3 4 2 2 2 2 2 2 2" xfId="27284" xr:uid="{00000000-0005-0000-0000-000028350000}"/>
    <cellStyle name="Normal 2 3 4 2 2 2 2 2 2 2 2" xfId="55866" xr:uid="{00000000-0005-0000-0000-000029350000}"/>
    <cellStyle name="Normal 2 3 4 2 2 2 2 2 2 3" xfId="41577" xr:uid="{00000000-0005-0000-0000-00002A350000}"/>
    <cellStyle name="Normal 2 3 4 2 2 2 2 2 3" xfId="20140" xr:uid="{00000000-0005-0000-0000-00002B350000}"/>
    <cellStyle name="Normal 2 3 4 2 2 2 2 2 3 2" xfId="48722" xr:uid="{00000000-0005-0000-0000-00002C350000}"/>
    <cellStyle name="Normal 2 3 4 2 2 2 2 2 4" xfId="34433" xr:uid="{00000000-0005-0000-0000-00002D350000}"/>
    <cellStyle name="Normal 2 3 4 2 2 2 2 3" xfId="9421" xr:uid="{00000000-0005-0000-0000-00002E350000}"/>
    <cellStyle name="Normal 2 3 4 2 2 2 2 3 2" xfId="23713" xr:uid="{00000000-0005-0000-0000-00002F350000}"/>
    <cellStyle name="Normal 2 3 4 2 2 2 2 3 2 2" xfId="52295" xr:uid="{00000000-0005-0000-0000-000030350000}"/>
    <cellStyle name="Normal 2 3 4 2 2 2 2 3 3" xfId="38006" xr:uid="{00000000-0005-0000-0000-000031350000}"/>
    <cellStyle name="Normal 2 3 4 2 2 2 2 4" xfId="16569" xr:uid="{00000000-0005-0000-0000-000032350000}"/>
    <cellStyle name="Normal 2 3 4 2 2 2 2 4 2" xfId="45151" xr:uid="{00000000-0005-0000-0000-000033350000}"/>
    <cellStyle name="Normal 2 3 4 2 2 2 2 5" xfId="30862" xr:uid="{00000000-0005-0000-0000-000034350000}"/>
    <cellStyle name="Normal 2 3 4 2 2 2 3" xfId="5300" xr:uid="{00000000-0005-0000-0000-000035350000}"/>
    <cellStyle name="Normal 2 3 4 2 2 2 3 2" xfId="12458" xr:uid="{00000000-0005-0000-0000-000036350000}"/>
    <cellStyle name="Normal 2 3 4 2 2 2 3 2 2" xfId="26750" xr:uid="{00000000-0005-0000-0000-000037350000}"/>
    <cellStyle name="Normal 2 3 4 2 2 2 3 2 2 2" xfId="55332" xr:uid="{00000000-0005-0000-0000-000038350000}"/>
    <cellStyle name="Normal 2 3 4 2 2 2 3 2 3" xfId="41043" xr:uid="{00000000-0005-0000-0000-000039350000}"/>
    <cellStyle name="Normal 2 3 4 2 2 2 3 3" xfId="19606" xr:uid="{00000000-0005-0000-0000-00003A350000}"/>
    <cellStyle name="Normal 2 3 4 2 2 2 3 3 2" xfId="48188" xr:uid="{00000000-0005-0000-0000-00003B350000}"/>
    <cellStyle name="Normal 2 3 4 2 2 2 3 4" xfId="33899" xr:uid="{00000000-0005-0000-0000-00003C350000}"/>
    <cellStyle name="Normal 2 3 4 2 2 2 4" xfId="8887" xr:uid="{00000000-0005-0000-0000-00003D350000}"/>
    <cellStyle name="Normal 2 3 4 2 2 2 4 2" xfId="23179" xr:uid="{00000000-0005-0000-0000-00003E350000}"/>
    <cellStyle name="Normal 2 3 4 2 2 2 4 2 2" xfId="51761" xr:uid="{00000000-0005-0000-0000-00003F350000}"/>
    <cellStyle name="Normal 2 3 4 2 2 2 4 3" xfId="37472" xr:uid="{00000000-0005-0000-0000-000040350000}"/>
    <cellStyle name="Normal 2 3 4 2 2 2 5" xfId="16035" xr:uid="{00000000-0005-0000-0000-000041350000}"/>
    <cellStyle name="Normal 2 3 4 2 2 2 5 2" xfId="44617" xr:uid="{00000000-0005-0000-0000-000042350000}"/>
    <cellStyle name="Normal 2 3 4 2 2 2 6" xfId="30328" xr:uid="{00000000-0005-0000-0000-000043350000}"/>
    <cellStyle name="Normal 2 3 4 2 2 3" xfId="2259" xr:uid="{00000000-0005-0000-0000-000044350000}"/>
    <cellStyle name="Normal 2 3 4 2 2 3 2" xfId="5833" xr:uid="{00000000-0005-0000-0000-000045350000}"/>
    <cellStyle name="Normal 2 3 4 2 2 3 2 2" xfId="12991" xr:uid="{00000000-0005-0000-0000-000046350000}"/>
    <cellStyle name="Normal 2 3 4 2 2 3 2 2 2" xfId="27283" xr:uid="{00000000-0005-0000-0000-000047350000}"/>
    <cellStyle name="Normal 2 3 4 2 2 3 2 2 2 2" xfId="55865" xr:uid="{00000000-0005-0000-0000-000048350000}"/>
    <cellStyle name="Normal 2 3 4 2 2 3 2 2 3" xfId="41576" xr:uid="{00000000-0005-0000-0000-000049350000}"/>
    <cellStyle name="Normal 2 3 4 2 2 3 2 3" xfId="20139" xr:uid="{00000000-0005-0000-0000-00004A350000}"/>
    <cellStyle name="Normal 2 3 4 2 2 3 2 3 2" xfId="48721" xr:uid="{00000000-0005-0000-0000-00004B350000}"/>
    <cellStyle name="Normal 2 3 4 2 2 3 2 4" xfId="34432" xr:uid="{00000000-0005-0000-0000-00004C350000}"/>
    <cellStyle name="Normal 2 3 4 2 2 3 3" xfId="9420" xr:uid="{00000000-0005-0000-0000-00004D350000}"/>
    <cellStyle name="Normal 2 3 4 2 2 3 3 2" xfId="23712" xr:uid="{00000000-0005-0000-0000-00004E350000}"/>
    <cellStyle name="Normal 2 3 4 2 2 3 3 2 2" xfId="52294" xr:uid="{00000000-0005-0000-0000-00004F350000}"/>
    <cellStyle name="Normal 2 3 4 2 2 3 3 3" xfId="38005" xr:uid="{00000000-0005-0000-0000-000050350000}"/>
    <cellStyle name="Normal 2 3 4 2 2 3 4" xfId="16568" xr:uid="{00000000-0005-0000-0000-000051350000}"/>
    <cellStyle name="Normal 2 3 4 2 2 3 4 2" xfId="45150" xr:uid="{00000000-0005-0000-0000-000052350000}"/>
    <cellStyle name="Normal 2 3 4 2 2 3 5" xfId="30861" xr:uid="{00000000-0005-0000-0000-000053350000}"/>
    <cellStyle name="Normal 2 3 4 2 2 4" xfId="4407" xr:uid="{00000000-0005-0000-0000-000054350000}"/>
    <cellStyle name="Normal 2 3 4 2 2 4 2" xfId="11565" xr:uid="{00000000-0005-0000-0000-000055350000}"/>
    <cellStyle name="Normal 2 3 4 2 2 4 2 2" xfId="25857" xr:uid="{00000000-0005-0000-0000-000056350000}"/>
    <cellStyle name="Normal 2 3 4 2 2 4 2 2 2" xfId="54439" xr:uid="{00000000-0005-0000-0000-000057350000}"/>
    <cellStyle name="Normal 2 3 4 2 2 4 2 3" xfId="40150" xr:uid="{00000000-0005-0000-0000-000058350000}"/>
    <cellStyle name="Normal 2 3 4 2 2 4 3" xfId="18713" xr:uid="{00000000-0005-0000-0000-000059350000}"/>
    <cellStyle name="Normal 2 3 4 2 2 4 3 2" xfId="47295" xr:uid="{00000000-0005-0000-0000-00005A350000}"/>
    <cellStyle name="Normal 2 3 4 2 2 4 4" xfId="33006" xr:uid="{00000000-0005-0000-0000-00005B350000}"/>
    <cellStyle name="Normal 2 3 4 2 2 5" xfId="7994" xr:uid="{00000000-0005-0000-0000-00005C350000}"/>
    <cellStyle name="Normal 2 3 4 2 2 5 2" xfId="22286" xr:uid="{00000000-0005-0000-0000-00005D350000}"/>
    <cellStyle name="Normal 2 3 4 2 2 5 2 2" xfId="50868" xr:uid="{00000000-0005-0000-0000-00005E350000}"/>
    <cellStyle name="Normal 2 3 4 2 2 5 3" xfId="36579" xr:uid="{00000000-0005-0000-0000-00005F350000}"/>
    <cellStyle name="Normal 2 3 4 2 2 6" xfId="15142" xr:uid="{00000000-0005-0000-0000-000060350000}"/>
    <cellStyle name="Normal 2 3 4 2 2 6 2" xfId="43724" xr:uid="{00000000-0005-0000-0000-000061350000}"/>
    <cellStyle name="Normal 2 3 4 2 2 7" xfId="29435" xr:uid="{00000000-0005-0000-0000-000062350000}"/>
    <cellStyle name="Normal 2 3 4 2 3" xfId="1273" xr:uid="{00000000-0005-0000-0000-000063350000}"/>
    <cellStyle name="Normal 2 3 4 2 3 2" xfId="2261" xr:uid="{00000000-0005-0000-0000-000064350000}"/>
    <cellStyle name="Normal 2 3 4 2 3 2 2" xfId="5835" xr:uid="{00000000-0005-0000-0000-000065350000}"/>
    <cellStyle name="Normal 2 3 4 2 3 2 2 2" xfId="12993" xr:uid="{00000000-0005-0000-0000-000066350000}"/>
    <cellStyle name="Normal 2 3 4 2 3 2 2 2 2" xfId="27285" xr:uid="{00000000-0005-0000-0000-000067350000}"/>
    <cellStyle name="Normal 2 3 4 2 3 2 2 2 2 2" xfId="55867" xr:uid="{00000000-0005-0000-0000-000068350000}"/>
    <cellStyle name="Normal 2 3 4 2 3 2 2 2 3" xfId="41578" xr:uid="{00000000-0005-0000-0000-000069350000}"/>
    <cellStyle name="Normal 2 3 4 2 3 2 2 3" xfId="20141" xr:uid="{00000000-0005-0000-0000-00006A350000}"/>
    <cellStyle name="Normal 2 3 4 2 3 2 2 3 2" xfId="48723" xr:uid="{00000000-0005-0000-0000-00006B350000}"/>
    <cellStyle name="Normal 2 3 4 2 3 2 2 4" xfId="34434" xr:uid="{00000000-0005-0000-0000-00006C350000}"/>
    <cellStyle name="Normal 2 3 4 2 3 2 3" xfId="9422" xr:uid="{00000000-0005-0000-0000-00006D350000}"/>
    <cellStyle name="Normal 2 3 4 2 3 2 3 2" xfId="23714" xr:uid="{00000000-0005-0000-0000-00006E350000}"/>
    <cellStyle name="Normal 2 3 4 2 3 2 3 2 2" xfId="52296" xr:uid="{00000000-0005-0000-0000-00006F350000}"/>
    <cellStyle name="Normal 2 3 4 2 3 2 3 3" xfId="38007" xr:uid="{00000000-0005-0000-0000-000070350000}"/>
    <cellStyle name="Normal 2 3 4 2 3 2 4" xfId="16570" xr:uid="{00000000-0005-0000-0000-000071350000}"/>
    <cellStyle name="Normal 2 3 4 2 3 2 4 2" xfId="45152" xr:uid="{00000000-0005-0000-0000-000072350000}"/>
    <cellStyle name="Normal 2 3 4 2 3 2 5" xfId="30863" xr:uid="{00000000-0005-0000-0000-000073350000}"/>
    <cellStyle name="Normal 2 3 4 2 3 3" xfId="4854" xr:uid="{00000000-0005-0000-0000-000074350000}"/>
    <cellStyle name="Normal 2 3 4 2 3 3 2" xfId="12012" xr:uid="{00000000-0005-0000-0000-000075350000}"/>
    <cellStyle name="Normal 2 3 4 2 3 3 2 2" xfId="26304" xr:uid="{00000000-0005-0000-0000-000076350000}"/>
    <cellStyle name="Normal 2 3 4 2 3 3 2 2 2" xfId="54886" xr:uid="{00000000-0005-0000-0000-000077350000}"/>
    <cellStyle name="Normal 2 3 4 2 3 3 2 3" xfId="40597" xr:uid="{00000000-0005-0000-0000-000078350000}"/>
    <cellStyle name="Normal 2 3 4 2 3 3 3" xfId="19160" xr:uid="{00000000-0005-0000-0000-000079350000}"/>
    <cellStyle name="Normal 2 3 4 2 3 3 3 2" xfId="47742" xr:uid="{00000000-0005-0000-0000-00007A350000}"/>
    <cellStyle name="Normal 2 3 4 2 3 3 4" xfId="33453" xr:uid="{00000000-0005-0000-0000-00007B350000}"/>
    <cellStyle name="Normal 2 3 4 2 3 4" xfId="8441" xr:uid="{00000000-0005-0000-0000-00007C350000}"/>
    <cellStyle name="Normal 2 3 4 2 3 4 2" xfId="22733" xr:uid="{00000000-0005-0000-0000-00007D350000}"/>
    <cellStyle name="Normal 2 3 4 2 3 4 2 2" xfId="51315" xr:uid="{00000000-0005-0000-0000-00007E350000}"/>
    <cellStyle name="Normal 2 3 4 2 3 4 3" xfId="37026" xr:uid="{00000000-0005-0000-0000-00007F350000}"/>
    <cellStyle name="Normal 2 3 4 2 3 5" xfId="15589" xr:uid="{00000000-0005-0000-0000-000080350000}"/>
    <cellStyle name="Normal 2 3 4 2 3 5 2" xfId="44171" xr:uid="{00000000-0005-0000-0000-000081350000}"/>
    <cellStyle name="Normal 2 3 4 2 3 6" xfId="29882" xr:uid="{00000000-0005-0000-0000-000082350000}"/>
    <cellStyle name="Normal 2 3 4 2 4" xfId="2258" xr:uid="{00000000-0005-0000-0000-000083350000}"/>
    <cellStyle name="Normal 2 3 4 2 4 2" xfId="5832" xr:uid="{00000000-0005-0000-0000-000084350000}"/>
    <cellStyle name="Normal 2 3 4 2 4 2 2" xfId="12990" xr:uid="{00000000-0005-0000-0000-000085350000}"/>
    <cellStyle name="Normal 2 3 4 2 4 2 2 2" xfId="27282" xr:uid="{00000000-0005-0000-0000-000086350000}"/>
    <cellStyle name="Normal 2 3 4 2 4 2 2 2 2" xfId="55864" xr:uid="{00000000-0005-0000-0000-000087350000}"/>
    <cellStyle name="Normal 2 3 4 2 4 2 2 3" xfId="41575" xr:uid="{00000000-0005-0000-0000-000088350000}"/>
    <cellStyle name="Normal 2 3 4 2 4 2 3" xfId="20138" xr:uid="{00000000-0005-0000-0000-000089350000}"/>
    <cellStyle name="Normal 2 3 4 2 4 2 3 2" xfId="48720" xr:uid="{00000000-0005-0000-0000-00008A350000}"/>
    <cellStyle name="Normal 2 3 4 2 4 2 4" xfId="34431" xr:uid="{00000000-0005-0000-0000-00008B350000}"/>
    <cellStyle name="Normal 2 3 4 2 4 3" xfId="9419" xr:uid="{00000000-0005-0000-0000-00008C350000}"/>
    <cellStyle name="Normal 2 3 4 2 4 3 2" xfId="23711" xr:uid="{00000000-0005-0000-0000-00008D350000}"/>
    <cellStyle name="Normal 2 3 4 2 4 3 2 2" xfId="52293" xr:uid="{00000000-0005-0000-0000-00008E350000}"/>
    <cellStyle name="Normal 2 3 4 2 4 3 3" xfId="38004" xr:uid="{00000000-0005-0000-0000-00008F350000}"/>
    <cellStyle name="Normal 2 3 4 2 4 4" xfId="16567" xr:uid="{00000000-0005-0000-0000-000090350000}"/>
    <cellStyle name="Normal 2 3 4 2 4 4 2" xfId="45149" xr:uid="{00000000-0005-0000-0000-000091350000}"/>
    <cellStyle name="Normal 2 3 4 2 4 5" xfId="30860" xr:uid="{00000000-0005-0000-0000-000092350000}"/>
    <cellStyle name="Normal 2 3 4 2 5" xfId="3960" xr:uid="{00000000-0005-0000-0000-000093350000}"/>
    <cellStyle name="Normal 2 3 4 2 5 2" xfId="11119" xr:uid="{00000000-0005-0000-0000-000094350000}"/>
    <cellStyle name="Normal 2 3 4 2 5 2 2" xfId="25411" xr:uid="{00000000-0005-0000-0000-000095350000}"/>
    <cellStyle name="Normal 2 3 4 2 5 2 2 2" xfId="53993" xr:uid="{00000000-0005-0000-0000-000096350000}"/>
    <cellStyle name="Normal 2 3 4 2 5 2 3" xfId="39704" xr:uid="{00000000-0005-0000-0000-000097350000}"/>
    <cellStyle name="Normal 2 3 4 2 5 3" xfId="18267" xr:uid="{00000000-0005-0000-0000-000098350000}"/>
    <cellStyle name="Normal 2 3 4 2 5 3 2" xfId="46849" xr:uid="{00000000-0005-0000-0000-000099350000}"/>
    <cellStyle name="Normal 2 3 4 2 5 4" xfId="32560" xr:uid="{00000000-0005-0000-0000-00009A350000}"/>
    <cellStyle name="Normal 2 3 4 2 6" xfId="7548" xr:uid="{00000000-0005-0000-0000-00009B350000}"/>
    <cellStyle name="Normal 2 3 4 2 6 2" xfId="21840" xr:uid="{00000000-0005-0000-0000-00009C350000}"/>
    <cellStyle name="Normal 2 3 4 2 6 2 2" xfId="50422" xr:uid="{00000000-0005-0000-0000-00009D350000}"/>
    <cellStyle name="Normal 2 3 4 2 6 3" xfId="36133" xr:uid="{00000000-0005-0000-0000-00009E350000}"/>
    <cellStyle name="Normal 2 3 4 2 7" xfId="14695" xr:uid="{00000000-0005-0000-0000-00009F350000}"/>
    <cellStyle name="Normal 2 3 4 2 7 2" xfId="43278" xr:uid="{00000000-0005-0000-0000-0000A0350000}"/>
    <cellStyle name="Normal 2 3 4 2 8" xfId="28988" xr:uid="{00000000-0005-0000-0000-0000A1350000}"/>
    <cellStyle name="Normal 2 3 4 3" xfId="600" xr:uid="{00000000-0005-0000-0000-0000A2350000}"/>
    <cellStyle name="Normal 2 3 4 3 2" xfId="1497" xr:uid="{00000000-0005-0000-0000-0000A3350000}"/>
    <cellStyle name="Normal 2 3 4 3 2 2" xfId="2263" xr:uid="{00000000-0005-0000-0000-0000A4350000}"/>
    <cellStyle name="Normal 2 3 4 3 2 2 2" xfId="5837" xr:uid="{00000000-0005-0000-0000-0000A5350000}"/>
    <cellStyle name="Normal 2 3 4 3 2 2 2 2" xfId="12995" xr:uid="{00000000-0005-0000-0000-0000A6350000}"/>
    <cellStyle name="Normal 2 3 4 3 2 2 2 2 2" xfId="27287" xr:uid="{00000000-0005-0000-0000-0000A7350000}"/>
    <cellStyle name="Normal 2 3 4 3 2 2 2 2 2 2" xfId="55869" xr:uid="{00000000-0005-0000-0000-0000A8350000}"/>
    <cellStyle name="Normal 2 3 4 3 2 2 2 2 3" xfId="41580" xr:uid="{00000000-0005-0000-0000-0000A9350000}"/>
    <cellStyle name="Normal 2 3 4 3 2 2 2 3" xfId="20143" xr:uid="{00000000-0005-0000-0000-0000AA350000}"/>
    <cellStyle name="Normal 2 3 4 3 2 2 2 3 2" xfId="48725" xr:uid="{00000000-0005-0000-0000-0000AB350000}"/>
    <cellStyle name="Normal 2 3 4 3 2 2 2 4" xfId="34436" xr:uid="{00000000-0005-0000-0000-0000AC350000}"/>
    <cellStyle name="Normal 2 3 4 3 2 2 3" xfId="9424" xr:uid="{00000000-0005-0000-0000-0000AD350000}"/>
    <cellStyle name="Normal 2 3 4 3 2 2 3 2" xfId="23716" xr:uid="{00000000-0005-0000-0000-0000AE350000}"/>
    <cellStyle name="Normal 2 3 4 3 2 2 3 2 2" xfId="52298" xr:uid="{00000000-0005-0000-0000-0000AF350000}"/>
    <cellStyle name="Normal 2 3 4 3 2 2 3 3" xfId="38009" xr:uid="{00000000-0005-0000-0000-0000B0350000}"/>
    <cellStyle name="Normal 2 3 4 3 2 2 4" xfId="16572" xr:uid="{00000000-0005-0000-0000-0000B1350000}"/>
    <cellStyle name="Normal 2 3 4 3 2 2 4 2" xfId="45154" xr:uid="{00000000-0005-0000-0000-0000B2350000}"/>
    <cellStyle name="Normal 2 3 4 3 2 2 5" xfId="30865" xr:uid="{00000000-0005-0000-0000-0000B3350000}"/>
    <cellStyle name="Normal 2 3 4 3 2 3" xfId="5077" xr:uid="{00000000-0005-0000-0000-0000B4350000}"/>
    <cellStyle name="Normal 2 3 4 3 2 3 2" xfId="12235" xr:uid="{00000000-0005-0000-0000-0000B5350000}"/>
    <cellStyle name="Normal 2 3 4 3 2 3 2 2" xfId="26527" xr:uid="{00000000-0005-0000-0000-0000B6350000}"/>
    <cellStyle name="Normal 2 3 4 3 2 3 2 2 2" xfId="55109" xr:uid="{00000000-0005-0000-0000-0000B7350000}"/>
    <cellStyle name="Normal 2 3 4 3 2 3 2 3" xfId="40820" xr:uid="{00000000-0005-0000-0000-0000B8350000}"/>
    <cellStyle name="Normal 2 3 4 3 2 3 3" xfId="19383" xr:uid="{00000000-0005-0000-0000-0000B9350000}"/>
    <cellStyle name="Normal 2 3 4 3 2 3 3 2" xfId="47965" xr:uid="{00000000-0005-0000-0000-0000BA350000}"/>
    <cellStyle name="Normal 2 3 4 3 2 3 4" xfId="33676" xr:uid="{00000000-0005-0000-0000-0000BB350000}"/>
    <cellStyle name="Normal 2 3 4 3 2 4" xfId="8664" xr:uid="{00000000-0005-0000-0000-0000BC350000}"/>
    <cellStyle name="Normal 2 3 4 3 2 4 2" xfId="22956" xr:uid="{00000000-0005-0000-0000-0000BD350000}"/>
    <cellStyle name="Normal 2 3 4 3 2 4 2 2" xfId="51538" xr:uid="{00000000-0005-0000-0000-0000BE350000}"/>
    <cellStyle name="Normal 2 3 4 3 2 4 3" xfId="37249" xr:uid="{00000000-0005-0000-0000-0000BF350000}"/>
    <cellStyle name="Normal 2 3 4 3 2 5" xfId="15812" xr:uid="{00000000-0005-0000-0000-0000C0350000}"/>
    <cellStyle name="Normal 2 3 4 3 2 5 2" xfId="44394" xr:uid="{00000000-0005-0000-0000-0000C1350000}"/>
    <cellStyle name="Normal 2 3 4 3 2 6" xfId="30105" xr:uid="{00000000-0005-0000-0000-0000C2350000}"/>
    <cellStyle name="Normal 2 3 4 3 3" xfId="2262" xr:uid="{00000000-0005-0000-0000-0000C3350000}"/>
    <cellStyle name="Normal 2 3 4 3 3 2" xfId="5836" xr:uid="{00000000-0005-0000-0000-0000C4350000}"/>
    <cellStyle name="Normal 2 3 4 3 3 2 2" xfId="12994" xr:uid="{00000000-0005-0000-0000-0000C5350000}"/>
    <cellStyle name="Normal 2 3 4 3 3 2 2 2" xfId="27286" xr:uid="{00000000-0005-0000-0000-0000C6350000}"/>
    <cellStyle name="Normal 2 3 4 3 3 2 2 2 2" xfId="55868" xr:uid="{00000000-0005-0000-0000-0000C7350000}"/>
    <cellStyle name="Normal 2 3 4 3 3 2 2 3" xfId="41579" xr:uid="{00000000-0005-0000-0000-0000C8350000}"/>
    <cellStyle name="Normal 2 3 4 3 3 2 3" xfId="20142" xr:uid="{00000000-0005-0000-0000-0000C9350000}"/>
    <cellStyle name="Normal 2 3 4 3 3 2 3 2" xfId="48724" xr:uid="{00000000-0005-0000-0000-0000CA350000}"/>
    <cellStyle name="Normal 2 3 4 3 3 2 4" xfId="34435" xr:uid="{00000000-0005-0000-0000-0000CB350000}"/>
    <cellStyle name="Normal 2 3 4 3 3 3" xfId="9423" xr:uid="{00000000-0005-0000-0000-0000CC350000}"/>
    <cellStyle name="Normal 2 3 4 3 3 3 2" xfId="23715" xr:uid="{00000000-0005-0000-0000-0000CD350000}"/>
    <cellStyle name="Normal 2 3 4 3 3 3 2 2" xfId="52297" xr:uid="{00000000-0005-0000-0000-0000CE350000}"/>
    <cellStyle name="Normal 2 3 4 3 3 3 3" xfId="38008" xr:uid="{00000000-0005-0000-0000-0000CF350000}"/>
    <cellStyle name="Normal 2 3 4 3 3 4" xfId="16571" xr:uid="{00000000-0005-0000-0000-0000D0350000}"/>
    <cellStyle name="Normal 2 3 4 3 3 4 2" xfId="45153" xr:uid="{00000000-0005-0000-0000-0000D1350000}"/>
    <cellStyle name="Normal 2 3 4 3 3 5" xfId="30864" xr:uid="{00000000-0005-0000-0000-0000D2350000}"/>
    <cellStyle name="Normal 2 3 4 3 4" xfId="4184" xr:uid="{00000000-0005-0000-0000-0000D3350000}"/>
    <cellStyle name="Normal 2 3 4 3 4 2" xfId="11342" xr:uid="{00000000-0005-0000-0000-0000D4350000}"/>
    <cellStyle name="Normal 2 3 4 3 4 2 2" xfId="25634" xr:uid="{00000000-0005-0000-0000-0000D5350000}"/>
    <cellStyle name="Normal 2 3 4 3 4 2 2 2" xfId="54216" xr:uid="{00000000-0005-0000-0000-0000D6350000}"/>
    <cellStyle name="Normal 2 3 4 3 4 2 3" xfId="39927" xr:uid="{00000000-0005-0000-0000-0000D7350000}"/>
    <cellStyle name="Normal 2 3 4 3 4 3" xfId="18490" xr:uid="{00000000-0005-0000-0000-0000D8350000}"/>
    <cellStyle name="Normal 2 3 4 3 4 3 2" xfId="47072" xr:uid="{00000000-0005-0000-0000-0000D9350000}"/>
    <cellStyle name="Normal 2 3 4 3 4 4" xfId="32783" xr:uid="{00000000-0005-0000-0000-0000DA350000}"/>
    <cellStyle name="Normal 2 3 4 3 5" xfId="7771" xr:uid="{00000000-0005-0000-0000-0000DB350000}"/>
    <cellStyle name="Normal 2 3 4 3 5 2" xfId="22063" xr:uid="{00000000-0005-0000-0000-0000DC350000}"/>
    <cellStyle name="Normal 2 3 4 3 5 2 2" xfId="50645" xr:uid="{00000000-0005-0000-0000-0000DD350000}"/>
    <cellStyle name="Normal 2 3 4 3 5 3" xfId="36356" xr:uid="{00000000-0005-0000-0000-0000DE350000}"/>
    <cellStyle name="Normal 2 3 4 3 6" xfId="14919" xr:uid="{00000000-0005-0000-0000-0000DF350000}"/>
    <cellStyle name="Normal 2 3 4 3 6 2" xfId="43501" xr:uid="{00000000-0005-0000-0000-0000E0350000}"/>
    <cellStyle name="Normal 2 3 4 3 7" xfId="29212" xr:uid="{00000000-0005-0000-0000-0000E1350000}"/>
    <cellStyle name="Normal 2 3 4 4" xfId="1050" xr:uid="{00000000-0005-0000-0000-0000E2350000}"/>
    <cellStyle name="Normal 2 3 4 4 2" xfId="2264" xr:uid="{00000000-0005-0000-0000-0000E3350000}"/>
    <cellStyle name="Normal 2 3 4 4 2 2" xfId="5838" xr:uid="{00000000-0005-0000-0000-0000E4350000}"/>
    <cellStyle name="Normal 2 3 4 4 2 2 2" xfId="12996" xr:uid="{00000000-0005-0000-0000-0000E5350000}"/>
    <cellStyle name="Normal 2 3 4 4 2 2 2 2" xfId="27288" xr:uid="{00000000-0005-0000-0000-0000E6350000}"/>
    <cellStyle name="Normal 2 3 4 4 2 2 2 2 2" xfId="55870" xr:uid="{00000000-0005-0000-0000-0000E7350000}"/>
    <cellStyle name="Normal 2 3 4 4 2 2 2 3" xfId="41581" xr:uid="{00000000-0005-0000-0000-0000E8350000}"/>
    <cellStyle name="Normal 2 3 4 4 2 2 3" xfId="20144" xr:uid="{00000000-0005-0000-0000-0000E9350000}"/>
    <cellStyle name="Normal 2 3 4 4 2 2 3 2" xfId="48726" xr:uid="{00000000-0005-0000-0000-0000EA350000}"/>
    <cellStyle name="Normal 2 3 4 4 2 2 4" xfId="34437" xr:uid="{00000000-0005-0000-0000-0000EB350000}"/>
    <cellStyle name="Normal 2 3 4 4 2 3" xfId="9425" xr:uid="{00000000-0005-0000-0000-0000EC350000}"/>
    <cellStyle name="Normal 2 3 4 4 2 3 2" xfId="23717" xr:uid="{00000000-0005-0000-0000-0000ED350000}"/>
    <cellStyle name="Normal 2 3 4 4 2 3 2 2" xfId="52299" xr:uid="{00000000-0005-0000-0000-0000EE350000}"/>
    <cellStyle name="Normal 2 3 4 4 2 3 3" xfId="38010" xr:uid="{00000000-0005-0000-0000-0000EF350000}"/>
    <cellStyle name="Normal 2 3 4 4 2 4" xfId="16573" xr:uid="{00000000-0005-0000-0000-0000F0350000}"/>
    <cellStyle name="Normal 2 3 4 4 2 4 2" xfId="45155" xr:uid="{00000000-0005-0000-0000-0000F1350000}"/>
    <cellStyle name="Normal 2 3 4 4 2 5" xfId="30866" xr:uid="{00000000-0005-0000-0000-0000F2350000}"/>
    <cellStyle name="Normal 2 3 4 4 3" xfId="4631" xr:uid="{00000000-0005-0000-0000-0000F3350000}"/>
    <cellStyle name="Normal 2 3 4 4 3 2" xfId="11789" xr:uid="{00000000-0005-0000-0000-0000F4350000}"/>
    <cellStyle name="Normal 2 3 4 4 3 2 2" xfId="26081" xr:uid="{00000000-0005-0000-0000-0000F5350000}"/>
    <cellStyle name="Normal 2 3 4 4 3 2 2 2" xfId="54663" xr:uid="{00000000-0005-0000-0000-0000F6350000}"/>
    <cellStyle name="Normal 2 3 4 4 3 2 3" xfId="40374" xr:uid="{00000000-0005-0000-0000-0000F7350000}"/>
    <cellStyle name="Normal 2 3 4 4 3 3" xfId="18937" xr:uid="{00000000-0005-0000-0000-0000F8350000}"/>
    <cellStyle name="Normal 2 3 4 4 3 3 2" xfId="47519" xr:uid="{00000000-0005-0000-0000-0000F9350000}"/>
    <cellStyle name="Normal 2 3 4 4 3 4" xfId="33230" xr:uid="{00000000-0005-0000-0000-0000FA350000}"/>
    <cellStyle name="Normal 2 3 4 4 4" xfId="8218" xr:uid="{00000000-0005-0000-0000-0000FB350000}"/>
    <cellStyle name="Normal 2 3 4 4 4 2" xfId="22510" xr:uid="{00000000-0005-0000-0000-0000FC350000}"/>
    <cellStyle name="Normal 2 3 4 4 4 2 2" xfId="51092" xr:uid="{00000000-0005-0000-0000-0000FD350000}"/>
    <cellStyle name="Normal 2 3 4 4 4 3" xfId="36803" xr:uid="{00000000-0005-0000-0000-0000FE350000}"/>
    <cellStyle name="Normal 2 3 4 4 5" xfId="15366" xr:uid="{00000000-0005-0000-0000-0000FF350000}"/>
    <cellStyle name="Normal 2 3 4 4 5 2" xfId="43948" xr:uid="{00000000-0005-0000-0000-000000360000}"/>
    <cellStyle name="Normal 2 3 4 4 6" xfId="29659" xr:uid="{00000000-0005-0000-0000-000001360000}"/>
    <cellStyle name="Normal 2 3 4 5" xfId="2257" xr:uid="{00000000-0005-0000-0000-000002360000}"/>
    <cellStyle name="Normal 2 3 4 5 2" xfId="5831" xr:uid="{00000000-0005-0000-0000-000003360000}"/>
    <cellStyle name="Normal 2 3 4 5 2 2" xfId="12989" xr:uid="{00000000-0005-0000-0000-000004360000}"/>
    <cellStyle name="Normal 2 3 4 5 2 2 2" xfId="27281" xr:uid="{00000000-0005-0000-0000-000005360000}"/>
    <cellStyle name="Normal 2 3 4 5 2 2 2 2" xfId="55863" xr:uid="{00000000-0005-0000-0000-000006360000}"/>
    <cellStyle name="Normal 2 3 4 5 2 2 3" xfId="41574" xr:uid="{00000000-0005-0000-0000-000007360000}"/>
    <cellStyle name="Normal 2 3 4 5 2 3" xfId="20137" xr:uid="{00000000-0005-0000-0000-000008360000}"/>
    <cellStyle name="Normal 2 3 4 5 2 3 2" xfId="48719" xr:uid="{00000000-0005-0000-0000-000009360000}"/>
    <cellStyle name="Normal 2 3 4 5 2 4" xfId="34430" xr:uid="{00000000-0005-0000-0000-00000A360000}"/>
    <cellStyle name="Normal 2 3 4 5 3" xfId="9418" xr:uid="{00000000-0005-0000-0000-00000B360000}"/>
    <cellStyle name="Normal 2 3 4 5 3 2" xfId="23710" xr:uid="{00000000-0005-0000-0000-00000C360000}"/>
    <cellStyle name="Normal 2 3 4 5 3 2 2" xfId="52292" xr:uid="{00000000-0005-0000-0000-00000D360000}"/>
    <cellStyle name="Normal 2 3 4 5 3 3" xfId="38003" xr:uid="{00000000-0005-0000-0000-00000E360000}"/>
    <cellStyle name="Normal 2 3 4 5 4" xfId="16566" xr:uid="{00000000-0005-0000-0000-00000F360000}"/>
    <cellStyle name="Normal 2 3 4 5 4 2" xfId="45148" xr:uid="{00000000-0005-0000-0000-000010360000}"/>
    <cellStyle name="Normal 2 3 4 5 5" xfId="30859" xr:uid="{00000000-0005-0000-0000-000011360000}"/>
    <cellStyle name="Normal 2 3 4 6" xfId="3737" xr:uid="{00000000-0005-0000-0000-000012360000}"/>
    <cellStyle name="Normal 2 3 4 6 2" xfId="10896" xr:uid="{00000000-0005-0000-0000-000013360000}"/>
    <cellStyle name="Normal 2 3 4 6 2 2" xfId="25188" xr:uid="{00000000-0005-0000-0000-000014360000}"/>
    <cellStyle name="Normal 2 3 4 6 2 2 2" xfId="53770" xr:uid="{00000000-0005-0000-0000-000015360000}"/>
    <cellStyle name="Normal 2 3 4 6 2 3" xfId="39481" xr:uid="{00000000-0005-0000-0000-000016360000}"/>
    <cellStyle name="Normal 2 3 4 6 3" xfId="18044" xr:uid="{00000000-0005-0000-0000-000017360000}"/>
    <cellStyle name="Normal 2 3 4 6 3 2" xfId="46626" xr:uid="{00000000-0005-0000-0000-000018360000}"/>
    <cellStyle name="Normal 2 3 4 6 4" xfId="32337" xr:uid="{00000000-0005-0000-0000-000019360000}"/>
    <cellStyle name="Normal 2 3 4 7" xfId="7325" xr:uid="{00000000-0005-0000-0000-00001A360000}"/>
    <cellStyle name="Normal 2 3 4 7 2" xfId="21617" xr:uid="{00000000-0005-0000-0000-00001B360000}"/>
    <cellStyle name="Normal 2 3 4 7 2 2" xfId="50199" xr:uid="{00000000-0005-0000-0000-00001C360000}"/>
    <cellStyle name="Normal 2 3 4 7 3" xfId="35910" xr:uid="{00000000-0005-0000-0000-00001D360000}"/>
    <cellStyle name="Normal 2 3 4 8" xfId="14472" xr:uid="{00000000-0005-0000-0000-00001E360000}"/>
    <cellStyle name="Normal 2 3 4 8 2" xfId="43055" xr:uid="{00000000-0005-0000-0000-00001F360000}"/>
    <cellStyle name="Normal 2 3 4 9" xfId="28765" xr:uid="{00000000-0005-0000-0000-000020360000}"/>
    <cellStyle name="Normal 2 3 5" xfId="259" xr:uid="{00000000-0005-0000-0000-000021360000}"/>
    <cellStyle name="Normal 2 3 5 2" xfId="711" xr:uid="{00000000-0005-0000-0000-000022360000}"/>
    <cellStyle name="Normal 2 3 5 2 2" xfId="1608" xr:uid="{00000000-0005-0000-0000-000023360000}"/>
    <cellStyle name="Normal 2 3 5 2 2 2" xfId="2267" xr:uid="{00000000-0005-0000-0000-000024360000}"/>
    <cellStyle name="Normal 2 3 5 2 2 2 2" xfId="5841" xr:uid="{00000000-0005-0000-0000-000025360000}"/>
    <cellStyle name="Normal 2 3 5 2 2 2 2 2" xfId="12999" xr:uid="{00000000-0005-0000-0000-000026360000}"/>
    <cellStyle name="Normal 2 3 5 2 2 2 2 2 2" xfId="27291" xr:uid="{00000000-0005-0000-0000-000027360000}"/>
    <cellStyle name="Normal 2 3 5 2 2 2 2 2 2 2" xfId="55873" xr:uid="{00000000-0005-0000-0000-000028360000}"/>
    <cellStyle name="Normal 2 3 5 2 2 2 2 2 3" xfId="41584" xr:uid="{00000000-0005-0000-0000-000029360000}"/>
    <cellStyle name="Normal 2 3 5 2 2 2 2 3" xfId="20147" xr:uid="{00000000-0005-0000-0000-00002A360000}"/>
    <cellStyle name="Normal 2 3 5 2 2 2 2 3 2" xfId="48729" xr:uid="{00000000-0005-0000-0000-00002B360000}"/>
    <cellStyle name="Normal 2 3 5 2 2 2 2 4" xfId="34440" xr:uid="{00000000-0005-0000-0000-00002C360000}"/>
    <cellStyle name="Normal 2 3 5 2 2 2 3" xfId="9428" xr:uid="{00000000-0005-0000-0000-00002D360000}"/>
    <cellStyle name="Normal 2 3 5 2 2 2 3 2" xfId="23720" xr:uid="{00000000-0005-0000-0000-00002E360000}"/>
    <cellStyle name="Normal 2 3 5 2 2 2 3 2 2" xfId="52302" xr:uid="{00000000-0005-0000-0000-00002F360000}"/>
    <cellStyle name="Normal 2 3 5 2 2 2 3 3" xfId="38013" xr:uid="{00000000-0005-0000-0000-000030360000}"/>
    <cellStyle name="Normal 2 3 5 2 2 2 4" xfId="16576" xr:uid="{00000000-0005-0000-0000-000031360000}"/>
    <cellStyle name="Normal 2 3 5 2 2 2 4 2" xfId="45158" xr:uid="{00000000-0005-0000-0000-000032360000}"/>
    <cellStyle name="Normal 2 3 5 2 2 2 5" xfId="30869" xr:uid="{00000000-0005-0000-0000-000033360000}"/>
    <cellStyle name="Normal 2 3 5 2 2 3" xfId="5188" xr:uid="{00000000-0005-0000-0000-000034360000}"/>
    <cellStyle name="Normal 2 3 5 2 2 3 2" xfId="12346" xr:uid="{00000000-0005-0000-0000-000035360000}"/>
    <cellStyle name="Normal 2 3 5 2 2 3 2 2" xfId="26638" xr:uid="{00000000-0005-0000-0000-000036360000}"/>
    <cellStyle name="Normal 2 3 5 2 2 3 2 2 2" xfId="55220" xr:uid="{00000000-0005-0000-0000-000037360000}"/>
    <cellStyle name="Normal 2 3 5 2 2 3 2 3" xfId="40931" xr:uid="{00000000-0005-0000-0000-000038360000}"/>
    <cellStyle name="Normal 2 3 5 2 2 3 3" xfId="19494" xr:uid="{00000000-0005-0000-0000-000039360000}"/>
    <cellStyle name="Normal 2 3 5 2 2 3 3 2" xfId="48076" xr:uid="{00000000-0005-0000-0000-00003A360000}"/>
    <cellStyle name="Normal 2 3 5 2 2 3 4" xfId="33787" xr:uid="{00000000-0005-0000-0000-00003B360000}"/>
    <cellStyle name="Normal 2 3 5 2 2 4" xfId="8775" xr:uid="{00000000-0005-0000-0000-00003C360000}"/>
    <cellStyle name="Normal 2 3 5 2 2 4 2" xfId="23067" xr:uid="{00000000-0005-0000-0000-00003D360000}"/>
    <cellStyle name="Normal 2 3 5 2 2 4 2 2" xfId="51649" xr:uid="{00000000-0005-0000-0000-00003E360000}"/>
    <cellStyle name="Normal 2 3 5 2 2 4 3" xfId="37360" xr:uid="{00000000-0005-0000-0000-00003F360000}"/>
    <cellStyle name="Normal 2 3 5 2 2 5" xfId="15923" xr:uid="{00000000-0005-0000-0000-000040360000}"/>
    <cellStyle name="Normal 2 3 5 2 2 5 2" xfId="44505" xr:uid="{00000000-0005-0000-0000-000041360000}"/>
    <cellStyle name="Normal 2 3 5 2 2 6" xfId="30216" xr:uid="{00000000-0005-0000-0000-000042360000}"/>
    <cellStyle name="Normal 2 3 5 2 3" xfId="2266" xr:uid="{00000000-0005-0000-0000-000043360000}"/>
    <cellStyle name="Normal 2 3 5 2 3 2" xfId="5840" xr:uid="{00000000-0005-0000-0000-000044360000}"/>
    <cellStyle name="Normal 2 3 5 2 3 2 2" xfId="12998" xr:uid="{00000000-0005-0000-0000-000045360000}"/>
    <cellStyle name="Normal 2 3 5 2 3 2 2 2" xfId="27290" xr:uid="{00000000-0005-0000-0000-000046360000}"/>
    <cellStyle name="Normal 2 3 5 2 3 2 2 2 2" xfId="55872" xr:uid="{00000000-0005-0000-0000-000047360000}"/>
    <cellStyle name="Normal 2 3 5 2 3 2 2 3" xfId="41583" xr:uid="{00000000-0005-0000-0000-000048360000}"/>
    <cellStyle name="Normal 2 3 5 2 3 2 3" xfId="20146" xr:uid="{00000000-0005-0000-0000-000049360000}"/>
    <cellStyle name="Normal 2 3 5 2 3 2 3 2" xfId="48728" xr:uid="{00000000-0005-0000-0000-00004A360000}"/>
    <cellStyle name="Normal 2 3 5 2 3 2 4" xfId="34439" xr:uid="{00000000-0005-0000-0000-00004B360000}"/>
    <cellStyle name="Normal 2 3 5 2 3 3" xfId="9427" xr:uid="{00000000-0005-0000-0000-00004C360000}"/>
    <cellStyle name="Normal 2 3 5 2 3 3 2" xfId="23719" xr:uid="{00000000-0005-0000-0000-00004D360000}"/>
    <cellStyle name="Normal 2 3 5 2 3 3 2 2" xfId="52301" xr:uid="{00000000-0005-0000-0000-00004E360000}"/>
    <cellStyle name="Normal 2 3 5 2 3 3 3" xfId="38012" xr:uid="{00000000-0005-0000-0000-00004F360000}"/>
    <cellStyle name="Normal 2 3 5 2 3 4" xfId="16575" xr:uid="{00000000-0005-0000-0000-000050360000}"/>
    <cellStyle name="Normal 2 3 5 2 3 4 2" xfId="45157" xr:uid="{00000000-0005-0000-0000-000051360000}"/>
    <cellStyle name="Normal 2 3 5 2 3 5" xfId="30868" xr:uid="{00000000-0005-0000-0000-000052360000}"/>
    <cellStyle name="Normal 2 3 5 2 4" xfId="4295" xr:uid="{00000000-0005-0000-0000-000053360000}"/>
    <cellStyle name="Normal 2 3 5 2 4 2" xfId="11453" xr:uid="{00000000-0005-0000-0000-000054360000}"/>
    <cellStyle name="Normal 2 3 5 2 4 2 2" xfId="25745" xr:uid="{00000000-0005-0000-0000-000055360000}"/>
    <cellStyle name="Normal 2 3 5 2 4 2 2 2" xfId="54327" xr:uid="{00000000-0005-0000-0000-000056360000}"/>
    <cellStyle name="Normal 2 3 5 2 4 2 3" xfId="40038" xr:uid="{00000000-0005-0000-0000-000057360000}"/>
    <cellStyle name="Normal 2 3 5 2 4 3" xfId="18601" xr:uid="{00000000-0005-0000-0000-000058360000}"/>
    <cellStyle name="Normal 2 3 5 2 4 3 2" xfId="47183" xr:uid="{00000000-0005-0000-0000-000059360000}"/>
    <cellStyle name="Normal 2 3 5 2 4 4" xfId="32894" xr:uid="{00000000-0005-0000-0000-00005A360000}"/>
    <cellStyle name="Normal 2 3 5 2 5" xfId="7882" xr:uid="{00000000-0005-0000-0000-00005B360000}"/>
    <cellStyle name="Normal 2 3 5 2 5 2" xfId="22174" xr:uid="{00000000-0005-0000-0000-00005C360000}"/>
    <cellStyle name="Normal 2 3 5 2 5 2 2" xfId="50756" xr:uid="{00000000-0005-0000-0000-00005D360000}"/>
    <cellStyle name="Normal 2 3 5 2 5 3" xfId="36467" xr:uid="{00000000-0005-0000-0000-00005E360000}"/>
    <cellStyle name="Normal 2 3 5 2 6" xfId="15030" xr:uid="{00000000-0005-0000-0000-00005F360000}"/>
    <cellStyle name="Normal 2 3 5 2 6 2" xfId="43612" xr:uid="{00000000-0005-0000-0000-000060360000}"/>
    <cellStyle name="Normal 2 3 5 2 7" xfId="29323" xr:uid="{00000000-0005-0000-0000-000061360000}"/>
    <cellStyle name="Normal 2 3 5 3" xfId="1161" xr:uid="{00000000-0005-0000-0000-000062360000}"/>
    <cellStyle name="Normal 2 3 5 3 2" xfId="2268" xr:uid="{00000000-0005-0000-0000-000063360000}"/>
    <cellStyle name="Normal 2 3 5 3 2 2" xfId="5842" xr:uid="{00000000-0005-0000-0000-000064360000}"/>
    <cellStyle name="Normal 2 3 5 3 2 2 2" xfId="13000" xr:uid="{00000000-0005-0000-0000-000065360000}"/>
    <cellStyle name="Normal 2 3 5 3 2 2 2 2" xfId="27292" xr:uid="{00000000-0005-0000-0000-000066360000}"/>
    <cellStyle name="Normal 2 3 5 3 2 2 2 2 2" xfId="55874" xr:uid="{00000000-0005-0000-0000-000067360000}"/>
    <cellStyle name="Normal 2 3 5 3 2 2 2 3" xfId="41585" xr:uid="{00000000-0005-0000-0000-000068360000}"/>
    <cellStyle name="Normal 2 3 5 3 2 2 3" xfId="20148" xr:uid="{00000000-0005-0000-0000-000069360000}"/>
    <cellStyle name="Normal 2 3 5 3 2 2 3 2" xfId="48730" xr:uid="{00000000-0005-0000-0000-00006A360000}"/>
    <cellStyle name="Normal 2 3 5 3 2 2 4" xfId="34441" xr:uid="{00000000-0005-0000-0000-00006B360000}"/>
    <cellStyle name="Normal 2 3 5 3 2 3" xfId="9429" xr:uid="{00000000-0005-0000-0000-00006C360000}"/>
    <cellStyle name="Normal 2 3 5 3 2 3 2" xfId="23721" xr:uid="{00000000-0005-0000-0000-00006D360000}"/>
    <cellStyle name="Normal 2 3 5 3 2 3 2 2" xfId="52303" xr:uid="{00000000-0005-0000-0000-00006E360000}"/>
    <cellStyle name="Normal 2 3 5 3 2 3 3" xfId="38014" xr:uid="{00000000-0005-0000-0000-00006F360000}"/>
    <cellStyle name="Normal 2 3 5 3 2 4" xfId="16577" xr:uid="{00000000-0005-0000-0000-000070360000}"/>
    <cellStyle name="Normal 2 3 5 3 2 4 2" xfId="45159" xr:uid="{00000000-0005-0000-0000-000071360000}"/>
    <cellStyle name="Normal 2 3 5 3 2 5" xfId="30870" xr:uid="{00000000-0005-0000-0000-000072360000}"/>
    <cellStyle name="Normal 2 3 5 3 3" xfId="4742" xr:uid="{00000000-0005-0000-0000-000073360000}"/>
    <cellStyle name="Normal 2 3 5 3 3 2" xfId="11900" xr:uid="{00000000-0005-0000-0000-000074360000}"/>
    <cellStyle name="Normal 2 3 5 3 3 2 2" xfId="26192" xr:uid="{00000000-0005-0000-0000-000075360000}"/>
    <cellStyle name="Normal 2 3 5 3 3 2 2 2" xfId="54774" xr:uid="{00000000-0005-0000-0000-000076360000}"/>
    <cellStyle name="Normal 2 3 5 3 3 2 3" xfId="40485" xr:uid="{00000000-0005-0000-0000-000077360000}"/>
    <cellStyle name="Normal 2 3 5 3 3 3" xfId="19048" xr:uid="{00000000-0005-0000-0000-000078360000}"/>
    <cellStyle name="Normal 2 3 5 3 3 3 2" xfId="47630" xr:uid="{00000000-0005-0000-0000-000079360000}"/>
    <cellStyle name="Normal 2 3 5 3 3 4" xfId="33341" xr:uid="{00000000-0005-0000-0000-00007A360000}"/>
    <cellStyle name="Normal 2 3 5 3 4" xfId="8329" xr:uid="{00000000-0005-0000-0000-00007B360000}"/>
    <cellStyle name="Normal 2 3 5 3 4 2" xfId="22621" xr:uid="{00000000-0005-0000-0000-00007C360000}"/>
    <cellStyle name="Normal 2 3 5 3 4 2 2" xfId="51203" xr:uid="{00000000-0005-0000-0000-00007D360000}"/>
    <cellStyle name="Normal 2 3 5 3 4 3" xfId="36914" xr:uid="{00000000-0005-0000-0000-00007E360000}"/>
    <cellStyle name="Normal 2 3 5 3 5" xfId="15477" xr:uid="{00000000-0005-0000-0000-00007F360000}"/>
    <cellStyle name="Normal 2 3 5 3 5 2" xfId="44059" xr:uid="{00000000-0005-0000-0000-000080360000}"/>
    <cellStyle name="Normal 2 3 5 3 6" xfId="29770" xr:uid="{00000000-0005-0000-0000-000081360000}"/>
    <cellStyle name="Normal 2 3 5 4" xfId="2265" xr:uid="{00000000-0005-0000-0000-000082360000}"/>
    <cellStyle name="Normal 2 3 5 4 2" xfId="5839" xr:uid="{00000000-0005-0000-0000-000083360000}"/>
    <cellStyle name="Normal 2 3 5 4 2 2" xfId="12997" xr:uid="{00000000-0005-0000-0000-000084360000}"/>
    <cellStyle name="Normal 2 3 5 4 2 2 2" xfId="27289" xr:uid="{00000000-0005-0000-0000-000085360000}"/>
    <cellStyle name="Normal 2 3 5 4 2 2 2 2" xfId="55871" xr:uid="{00000000-0005-0000-0000-000086360000}"/>
    <cellStyle name="Normal 2 3 5 4 2 2 3" xfId="41582" xr:uid="{00000000-0005-0000-0000-000087360000}"/>
    <cellStyle name="Normal 2 3 5 4 2 3" xfId="20145" xr:uid="{00000000-0005-0000-0000-000088360000}"/>
    <cellStyle name="Normal 2 3 5 4 2 3 2" xfId="48727" xr:uid="{00000000-0005-0000-0000-000089360000}"/>
    <cellStyle name="Normal 2 3 5 4 2 4" xfId="34438" xr:uid="{00000000-0005-0000-0000-00008A360000}"/>
    <cellStyle name="Normal 2 3 5 4 3" xfId="9426" xr:uid="{00000000-0005-0000-0000-00008B360000}"/>
    <cellStyle name="Normal 2 3 5 4 3 2" xfId="23718" xr:uid="{00000000-0005-0000-0000-00008C360000}"/>
    <cellStyle name="Normal 2 3 5 4 3 2 2" xfId="52300" xr:uid="{00000000-0005-0000-0000-00008D360000}"/>
    <cellStyle name="Normal 2 3 5 4 3 3" xfId="38011" xr:uid="{00000000-0005-0000-0000-00008E360000}"/>
    <cellStyle name="Normal 2 3 5 4 4" xfId="16574" xr:uid="{00000000-0005-0000-0000-00008F360000}"/>
    <cellStyle name="Normal 2 3 5 4 4 2" xfId="45156" xr:uid="{00000000-0005-0000-0000-000090360000}"/>
    <cellStyle name="Normal 2 3 5 4 5" xfId="30867" xr:uid="{00000000-0005-0000-0000-000091360000}"/>
    <cellStyle name="Normal 2 3 5 5" xfId="3848" xr:uid="{00000000-0005-0000-0000-000092360000}"/>
    <cellStyle name="Normal 2 3 5 5 2" xfId="11007" xr:uid="{00000000-0005-0000-0000-000093360000}"/>
    <cellStyle name="Normal 2 3 5 5 2 2" xfId="25299" xr:uid="{00000000-0005-0000-0000-000094360000}"/>
    <cellStyle name="Normal 2 3 5 5 2 2 2" xfId="53881" xr:uid="{00000000-0005-0000-0000-000095360000}"/>
    <cellStyle name="Normal 2 3 5 5 2 3" xfId="39592" xr:uid="{00000000-0005-0000-0000-000096360000}"/>
    <cellStyle name="Normal 2 3 5 5 3" xfId="18155" xr:uid="{00000000-0005-0000-0000-000097360000}"/>
    <cellStyle name="Normal 2 3 5 5 3 2" xfId="46737" xr:uid="{00000000-0005-0000-0000-000098360000}"/>
    <cellStyle name="Normal 2 3 5 5 4" xfId="32448" xr:uid="{00000000-0005-0000-0000-000099360000}"/>
    <cellStyle name="Normal 2 3 5 6" xfId="7436" xr:uid="{00000000-0005-0000-0000-00009A360000}"/>
    <cellStyle name="Normal 2 3 5 6 2" xfId="21728" xr:uid="{00000000-0005-0000-0000-00009B360000}"/>
    <cellStyle name="Normal 2 3 5 6 2 2" xfId="50310" xr:uid="{00000000-0005-0000-0000-00009C360000}"/>
    <cellStyle name="Normal 2 3 5 6 3" xfId="36021" xr:uid="{00000000-0005-0000-0000-00009D360000}"/>
    <cellStyle name="Normal 2 3 5 7" xfId="14583" xr:uid="{00000000-0005-0000-0000-00009E360000}"/>
    <cellStyle name="Normal 2 3 5 7 2" xfId="43166" xr:uid="{00000000-0005-0000-0000-00009F360000}"/>
    <cellStyle name="Normal 2 3 5 8" xfId="28876" xr:uid="{00000000-0005-0000-0000-0000A0360000}"/>
    <cellStyle name="Normal 2 3 6" xfId="488" xr:uid="{00000000-0005-0000-0000-0000A1360000}"/>
    <cellStyle name="Normal 2 3 6 2" xfId="1385" xr:uid="{00000000-0005-0000-0000-0000A2360000}"/>
    <cellStyle name="Normal 2 3 6 2 2" xfId="2270" xr:uid="{00000000-0005-0000-0000-0000A3360000}"/>
    <cellStyle name="Normal 2 3 6 2 2 2" xfId="5844" xr:uid="{00000000-0005-0000-0000-0000A4360000}"/>
    <cellStyle name="Normal 2 3 6 2 2 2 2" xfId="13002" xr:uid="{00000000-0005-0000-0000-0000A5360000}"/>
    <cellStyle name="Normal 2 3 6 2 2 2 2 2" xfId="27294" xr:uid="{00000000-0005-0000-0000-0000A6360000}"/>
    <cellStyle name="Normal 2 3 6 2 2 2 2 2 2" xfId="55876" xr:uid="{00000000-0005-0000-0000-0000A7360000}"/>
    <cellStyle name="Normal 2 3 6 2 2 2 2 3" xfId="41587" xr:uid="{00000000-0005-0000-0000-0000A8360000}"/>
    <cellStyle name="Normal 2 3 6 2 2 2 3" xfId="20150" xr:uid="{00000000-0005-0000-0000-0000A9360000}"/>
    <cellStyle name="Normal 2 3 6 2 2 2 3 2" xfId="48732" xr:uid="{00000000-0005-0000-0000-0000AA360000}"/>
    <cellStyle name="Normal 2 3 6 2 2 2 4" xfId="34443" xr:uid="{00000000-0005-0000-0000-0000AB360000}"/>
    <cellStyle name="Normal 2 3 6 2 2 3" xfId="9431" xr:uid="{00000000-0005-0000-0000-0000AC360000}"/>
    <cellStyle name="Normal 2 3 6 2 2 3 2" xfId="23723" xr:uid="{00000000-0005-0000-0000-0000AD360000}"/>
    <cellStyle name="Normal 2 3 6 2 2 3 2 2" xfId="52305" xr:uid="{00000000-0005-0000-0000-0000AE360000}"/>
    <cellStyle name="Normal 2 3 6 2 2 3 3" xfId="38016" xr:uid="{00000000-0005-0000-0000-0000AF360000}"/>
    <cellStyle name="Normal 2 3 6 2 2 4" xfId="16579" xr:uid="{00000000-0005-0000-0000-0000B0360000}"/>
    <cellStyle name="Normal 2 3 6 2 2 4 2" xfId="45161" xr:uid="{00000000-0005-0000-0000-0000B1360000}"/>
    <cellStyle name="Normal 2 3 6 2 2 5" xfId="30872" xr:uid="{00000000-0005-0000-0000-0000B2360000}"/>
    <cellStyle name="Normal 2 3 6 2 3" xfId="4965" xr:uid="{00000000-0005-0000-0000-0000B3360000}"/>
    <cellStyle name="Normal 2 3 6 2 3 2" xfId="12123" xr:uid="{00000000-0005-0000-0000-0000B4360000}"/>
    <cellStyle name="Normal 2 3 6 2 3 2 2" xfId="26415" xr:uid="{00000000-0005-0000-0000-0000B5360000}"/>
    <cellStyle name="Normal 2 3 6 2 3 2 2 2" xfId="54997" xr:uid="{00000000-0005-0000-0000-0000B6360000}"/>
    <cellStyle name="Normal 2 3 6 2 3 2 3" xfId="40708" xr:uid="{00000000-0005-0000-0000-0000B7360000}"/>
    <cellStyle name="Normal 2 3 6 2 3 3" xfId="19271" xr:uid="{00000000-0005-0000-0000-0000B8360000}"/>
    <cellStyle name="Normal 2 3 6 2 3 3 2" xfId="47853" xr:uid="{00000000-0005-0000-0000-0000B9360000}"/>
    <cellStyle name="Normal 2 3 6 2 3 4" xfId="33564" xr:uid="{00000000-0005-0000-0000-0000BA360000}"/>
    <cellStyle name="Normal 2 3 6 2 4" xfId="8552" xr:uid="{00000000-0005-0000-0000-0000BB360000}"/>
    <cellStyle name="Normal 2 3 6 2 4 2" xfId="22844" xr:uid="{00000000-0005-0000-0000-0000BC360000}"/>
    <cellStyle name="Normal 2 3 6 2 4 2 2" xfId="51426" xr:uid="{00000000-0005-0000-0000-0000BD360000}"/>
    <cellStyle name="Normal 2 3 6 2 4 3" xfId="37137" xr:uid="{00000000-0005-0000-0000-0000BE360000}"/>
    <cellStyle name="Normal 2 3 6 2 5" xfId="15700" xr:uid="{00000000-0005-0000-0000-0000BF360000}"/>
    <cellStyle name="Normal 2 3 6 2 5 2" xfId="44282" xr:uid="{00000000-0005-0000-0000-0000C0360000}"/>
    <cellStyle name="Normal 2 3 6 2 6" xfId="29993" xr:uid="{00000000-0005-0000-0000-0000C1360000}"/>
    <cellStyle name="Normal 2 3 6 3" xfId="2269" xr:uid="{00000000-0005-0000-0000-0000C2360000}"/>
    <cellStyle name="Normal 2 3 6 3 2" xfId="5843" xr:uid="{00000000-0005-0000-0000-0000C3360000}"/>
    <cellStyle name="Normal 2 3 6 3 2 2" xfId="13001" xr:uid="{00000000-0005-0000-0000-0000C4360000}"/>
    <cellStyle name="Normal 2 3 6 3 2 2 2" xfId="27293" xr:uid="{00000000-0005-0000-0000-0000C5360000}"/>
    <cellStyle name="Normal 2 3 6 3 2 2 2 2" xfId="55875" xr:uid="{00000000-0005-0000-0000-0000C6360000}"/>
    <cellStyle name="Normal 2 3 6 3 2 2 3" xfId="41586" xr:uid="{00000000-0005-0000-0000-0000C7360000}"/>
    <cellStyle name="Normal 2 3 6 3 2 3" xfId="20149" xr:uid="{00000000-0005-0000-0000-0000C8360000}"/>
    <cellStyle name="Normal 2 3 6 3 2 3 2" xfId="48731" xr:uid="{00000000-0005-0000-0000-0000C9360000}"/>
    <cellStyle name="Normal 2 3 6 3 2 4" xfId="34442" xr:uid="{00000000-0005-0000-0000-0000CA360000}"/>
    <cellStyle name="Normal 2 3 6 3 3" xfId="9430" xr:uid="{00000000-0005-0000-0000-0000CB360000}"/>
    <cellStyle name="Normal 2 3 6 3 3 2" xfId="23722" xr:uid="{00000000-0005-0000-0000-0000CC360000}"/>
    <cellStyle name="Normal 2 3 6 3 3 2 2" xfId="52304" xr:uid="{00000000-0005-0000-0000-0000CD360000}"/>
    <cellStyle name="Normal 2 3 6 3 3 3" xfId="38015" xr:uid="{00000000-0005-0000-0000-0000CE360000}"/>
    <cellStyle name="Normal 2 3 6 3 4" xfId="16578" xr:uid="{00000000-0005-0000-0000-0000CF360000}"/>
    <cellStyle name="Normal 2 3 6 3 4 2" xfId="45160" xr:uid="{00000000-0005-0000-0000-0000D0360000}"/>
    <cellStyle name="Normal 2 3 6 3 5" xfId="30871" xr:uid="{00000000-0005-0000-0000-0000D1360000}"/>
    <cellStyle name="Normal 2 3 6 4" xfId="4072" xr:uid="{00000000-0005-0000-0000-0000D2360000}"/>
    <cellStyle name="Normal 2 3 6 4 2" xfId="11230" xr:uid="{00000000-0005-0000-0000-0000D3360000}"/>
    <cellStyle name="Normal 2 3 6 4 2 2" xfId="25522" xr:uid="{00000000-0005-0000-0000-0000D4360000}"/>
    <cellStyle name="Normal 2 3 6 4 2 2 2" xfId="54104" xr:uid="{00000000-0005-0000-0000-0000D5360000}"/>
    <cellStyle name="Normal 2 3 6 4 2 3" xfId="39815" xr:uid="{00000000-0005-0000-0000-0000D6360000}"/>
    <cellStyle name="Normal 2 3 6 4 3" xfId="18378" xr:uid="{00000000-0005-0000-0000-0000D7360000}"/>
    <cellStyle name="Normal 2 3 6 4 3 2" xfId="46960" xr:uid="{00000000-0005-0000-0000-0000D8360000}"/>
    <cellStyle name="Normal 2 3 6 4 4" xfId="32671" xr:uid="{00000000-0005-0000-0000-0000D9360000}"/>
    <cellStyle name="Normal 2 3 6 5" xfId="7659" xr:uid="{00000000-0005-0000-0000-0000DA360000}"/>
    <cellStyle name="Normal 2 3 6 5 2" xfId="21951" xr:uid="{00000000-0005-0000-0000-0000DB360000}"/>
    <cellStyle name="Normal 2 3 6 5 2 2" xfId="50533" xr:uid="{00000000-0005-0000-0000-0000DC360000}"/>
    <cellStyle name="Normal 2 3 6 5 3" xfId="36244" xr:uid="{00000000-0005-0000-0000-0000DD360000}"/>
    <cellStyle name="Normal 2 3 6 6" xfId="14807" xr:uid="{00000000-0005-0000-0000-0000DE360000}"/>
    <cellStyle name="Normal 2 3 6 6 2" xfId="43389" xr:uid="{00000000-0005-0000-0000-0000DF360000}"/>
    <cellStyle name="Normal 2 3 6 7" xfId="29100" xr:uid="{00000000-0005-0000-0000-0000E0360000}"/>
    <cellStyle name="Normal 2 3 7" xfId="936" xr:uid="{00000000-0005-0000-0000-0000E1360000}"/>
    <cellStyle name="Normal 2 3 7 2" xfId="2271" xr:uid="{00000000-0005-0000-0000-0000E2360000}"/>
    <cellStyle name="Normal 2 3 7 2 2" xfId="5845" xr:uid="{00000000-0005-0000-0000-0000E3360000}"/>
    <cellStyle name="Normal 2 3 7 2 2 2" xfId="13003" xr:uid="{00000000-0005-0000-0000-0000E4360000}"/>
    <cellStyle name="Normal 2 3 7 2 2 2 2" xfId="27295" xr:uid="{00000000-0005-0000-0000-0000E5360000}"/>
    <cellStyle name="Normal 2 3 7 2 2 2 2 2" xfId="55877" xr:uid="{00000000-0005-0000-0000-0000E6360000}"/>
    <cellStyle name="Normal 2 3 7 2 2 2 3" xfId="41588" xr:uid="{00000000-0005-0000-0000-0000E7360000}"/>
    <cellStyle name="Normal 2 3 7 2 2 3" xfId="20151" xr:uid="{00000000-0005-0000-0000-0000E8360000}"/>
    <cellStyle name="Normal 2 3 7 2 2 3 2" xfId="48733" xr:uid="{00000000-0005-0000-0000-0000E9360000}"/>
    <cellStyle name="Normal 2 3 7 2 2 4" xfId="34444" xr:uid="{00000000-0005-0000-0000-0000EA360000}"/>
    <cellStyle name="Normal 2 3 7 2 3" xfId="9432" xr:uid="{00000000-0005-0000-0000-0000EB360000}"/>
    <cellStyle name="Normal 2 3 7 2 3 2" xfId="23724" xr:uid="{00000000-0005-0000-0000-0000EC360000}"/>
    <cellStyle name="Normal 2 3 7 2 3 2 2" xfId="52306" xr:uid="{00000000-0005-0000-0000-0000ED360000}"/>
    <cellStyle name="Normal 2 3 7 2 3 3" xfId="38017" xr:uid="{00000000-0005-0000-0000-0000EE360000}"/>
    <cellStyle name="Normal 2 3 7 2 4" xfId="16580" xr:uid="{00000000-0005-0000-0000-0000EF360000}"/>
    <cellStyle name="Normal 2 3 7 2 4 2" xfId="45162" xr:uid="{00000000-0005-0000-0000-0000F0360000}"/>
    <cellStyle name="Normal 2 3 7 2 5" xfId="30873" xr:uid="{00000000-0005-0000-0000-0000F1360000}"/>
    <cellStyle name="Normal 2 3 7 3" xfId="4519" xr:uid="{00000000-0005-0000-0000-0000F2360000}"/>
    <cellStyle name="Normal 2 3 7 3 2" xfId="11677" xr:uid="{00000000-0005-0000-0000-0000F3360000}"/>
    <cellStyle name="Normal 2 3 7 3 2 2" xfId="25969" xr:uid="{00000000-0005-0000-0000-0000F4360000}"/>
    <cellStyle name="Normal 2 3 7 3 2 2 2" xfId="54551" xr:uid="{00000000-0005-0000-0000-0000F5360000}"/>
    <cellStyle name="Normal 2 3 7 3 2 3" xfId="40262" xr:uid="{00000000-0005-0000-0000-0000F6360000}"/>
    <cellStyle name="Normal 2 3 7 3 3" xfId="18825" xr:uid="{00000000-0005-0000-0000-0000F7360000}"/>
    <cellStyle name="Normal 2 3 7 3 3 2" xfId="47407" xr:uid="{00000000-0005-0000-0000-0000F8360000}"/>
    <cellStyle name="Normal 2 3 7 3 4" xfId="33118" xr:uid="{00000000-0005-0000-0000-0000F9360000}"/>
    <cellStyle name="Normal 2 3 7 4" xfId="8106" xr:uid="{00000000-0005-0000-0000-0000FA360000}"/>
    <cellStyle name="Normal 2 3 7 4 2" xfId="22398" xr:uid="{00000000-0005-0000-0000-0000FB360000}"/>
    <cellStyle name="Normal 2 3 7 4 2 2" xfId="50980" xr:uid="{00000000-0005-0000-0000-0000FC360000}"/>
    <cellStyle name="Normal 2 3 7 4 3" xfId="36691" xr:uid="{00000000-0005-0000-0000-0000FD360000}"/>
    <cellStyle name="Normal 2 3 7 5" xfId="15254" xr:uid="{00000000-0005-0000-0000-0000FE360000}"/>
    <cellStyle name="Normal 2 3 7 5 2" xfId="43836" xr:uid="{00000000-0005-0000-0000-0000FF360000}"/>
    <cellStyle name="Normal 2 3 7 6" xfId="29547" xr:uid="{00000000-0005-0000-0000-000000370000}"/>
    <cellStyle name="Normal 2 3 8" xfId="2208" xr:uid="{00000000-0005-0000-0000-000001370000}"/>
    <cellStyle name="Normal 2 3 8 2" xfId="5782" xr:uid="{00000000-0005-0000-0000-000002370000}"/>
    <cellStyle name="Normal 2 3 8 2 2" xfId="12940" xr:uid="{00000000-0005-0000-0000-000003370000}"/>
    <cellStyle name="Normal 2 3 8 2 2 2" xfId="27232" xr:uid="{00000000-0005-0000-0000-000004370000}"/>
    <cellStyle name="Normal 2 3 8 2 2 2 2" xfId="55814" xr:uid="{00000000-0005-0000-0000-000005370000}"/>
    <cellStyle name="Normal 2 3 8 2 2 3" xfId="41525" xr:uid="{00000000-0005-0000-0000-000006370000}"/>
    <cellStyle name="Normal 2 3 8 2 3" xfId="20088" xr:uid="{00000000-0005-0000-0000-000007370000}"/>
    <cellStyle name="Normal 2 3 8 2 3 2" xfId="48670" xr:uid="{00000000-0005-0000-0000-000008370000}"/>
    <cellStyle name="Normal 2 3 8 2 4" xfId="34381" xr:uid="{00000000-0005-0000-0000-000009370000}"/>
    <cellStyle name="Normal 2 3 8 3" xfId="9369" xr:uid="{00000000-0005-0000-0000-00000A370000}"/>
    <cellStyle name="Normal 2 3 8 3 2" xfId="23661" xr:uid="{00000000-0005-0000-0000-00000B370000}"/>
    <cellStyle name="Normal 2 3 8 3 2 2" xfId="52243" xr:uid="{00000000-0005-0000-0000-00000C370000}"/>
    <cellStyle name="Normal 2 3 8 3 3" xfId="37954" xr:uid="{00000000-0005-0000-0000-00000D370000}"/>
    <cellStyle name="Normal 2 3 8 4" xfId="16517" xr:uid="{00000000-0005-0000-0000-00000E370000}"/>
    <cellStyle name="Normal 2 3 8 4 2" xfId="45099" xr:uid="{00000000-0005-0000-0000-00000F370000}"/>
    <cellStyle name="Normal 2 3 8 5" xfId="30810" xr:uid="{00000000-0005-0000-0000-000010370000}"/>
    <cellStyle name="Normal 2 3 9" xfId="3624" xr:uid="{00000000-0005-0000-0000-000011370000}"/>
    <cellStyle name="Normal 2 3 9 2" xfId="10784" xr:uid="{00000000-0005-0000-0000-000012370000}"/>
    <cellStyle name="Normal 2 3 9 2 2" xfId="25076" xr:uid="{00000000-0005-0000-0000-000013370000}"/>
    <cellStyle name="Normal 2 3 9 2 2 2" xfId="53658" xr:uid="{00000000-0005-0000-0000-000014370000}"/>
    <cellStyle name="Normal 2 3 9 2 3" xfId="39369" xr:uid="{00000000-0005-0000-0000-000015370000}"/>
    <cellStyle name="Normal 2 3 9 3" xfId="17932" xr:uid="{00000000-0005-0000-0000-000016370000}"/>
    <cellStyle name="Normal 2 3 9 3 2" xfId="46514" xr:uid="{00000000-0005-0000-0000-000017370000}"/>
    <cellStyle name="Normal 2 3 9 4" xfId="32225" xr:uid="{00000000-0005-0000-0000-000018370000}"/>
    <cellStyle name="Normal 2 4" xfId="36" xr:uid="{00000000-0005-0000-0000-000019370000}"/>
    <cellStyle name="Normal 2 5" xfId="37" xr:uid="{00000000-0005-0000-0000-00001A370000}"/>
    <cellStyle name="Normal 2 5 10" xfId="14366" xr:uid="{00000000-0005-0000-0000-00001B370000}"/>
    <cellStyle name="Normal 2 5 10 2" xfId="42950" xr:uid="{00000000-0005-0000-0000-00001C370000}"/>
    <cellStyle name="Normal 2 5 11" xfId="28659" xr:uid="{00000000-0005-0000-0000-00001D370000}"/>
    <cellStyle name="Normal 2 5 2" xfId="98" xr:uid="{00000000-0005-0000-0000-00001E370000}"/>
    <cellStyle name="Normal 2 5 2 10" xfId="28717" xr:uid="{00000000-0005-0000-0000-00001F370000}"/>
    <cellStyle name="Normal 2 5 2 2" xfId="212" xr:uid="{00000000-0005-0000-0000-000020370000}"/>
    <cellStyle name="Normal 2 5 2 2 2" xfId="438" xr:uid="{00000000-0005-0000-0000-000021370000}"/>
    <cellStyle name="Normal 2 5 2 2 2 2" xfId="888" xr:uid="{00000000-0005-0000-0000-000022370000}"/>
    <cellStyle name="Normal 2 5 2 2 2 2 2" xfId="1785" xr:uid="{00000000-0005-0000-0000-000023370000}"/>
    <cellStyle name="Normal 2 5 2 2 2 2 2 2" xfId="2277" xr:uid="{00000000-0005-0000-0000-000024370000}"/>
    <cellStyle name="Normal 2 5 2 2 2 2 2 2 2" xfId="5851" xr:uid="{00000000-0005-0000-0000-000025370000}"/>
    <cellStyle name="Normal 2 5 2 2 2 2 2 2 2 2" xfId="13009" xr:uid="{00000000-0005-0000-0000-000026370000}"/>
    <cellStyle name="Normal 2 5 2 2 2 2 2 2 2 2 2" xfId="27301" xr:uid="{00000000-0005-0000-0000-000027370000}"/>
    <cellStyle name="Normal 2 5 2 2 2 2 2 2 2 2 2 2" xfId="55883" xr:uid="{00000000-0005-0000-0000-000028370000}"/>
    <cellStyle name="Normal 2 5 2 2 2 2 2 2 2 2 3" xfId="41594" xr:uid="{00000000-0005-0000-0000-000029370000}"/>
    <cellStyle name="Normal 2 5 2 2 2 2 2 2 2 3" xfId="20157" xr:uid="{00000000-0005-0000-0000-00002A370000}"/>
    <cellStyle name="Normal 2 5 2 2 2 2 2 2 2 3 2" xfId="48739" xr:uid="{00000000-0005-0000-0000-00002B370000}"/>
    <cellStyle name="Normal 2 5 2 2 2 2 2 2 2 4" xfId="34450" xr:uid="{00000000-0005-0000-0000-00002C370000}"/>
    <cellStyle name="Normal 2 5 2 2 2 2 2 2 3" xfId="9438" xr:uid="{00000000-0005-0000-0000-00002D370000}"/>
    <cellStyle name="Normal 2 5 2 2 2 2 2 2 3 2" xfId="23730" xr:uid="{00000000-0005-0000-0000-00002E370000}"/>
    <cellStyle name="Normal 2 5 2 2 2 2 2 2 3 2 2" xfId="52312" xr:uid="{00000000-0005-0000-0000-00002F370000}"/>
    <cellStyle name="Normal 2 5 2 2 2 2 2 2 3 3" xfId="38023" xr:uid="{00000000-0005-0000-0000-000030370000}"/>
    <cellStyle name="Normal 2 5 2 2 2 2 2 2 4" xfId="16586" xr:uid="{00000000-0005-0000-0000-000031370000}"/>
    <cellStyle name="Normal 2 5 2 2 2 2 2 2 4 2" xfId="45168" xr:uid="{00000000-0005-0000-0000-000032370000}"/>
    <cellStyle name="Normal 2 5 2 2 2 2 2 2 5" xfId="30879" xr:uid="{00000000-0005-0000-0000-000033370000}"/>
    <cellStyle name="Normal 2 5 2 2 2 2 2 3" xfId="5365" xr:uid="{00000000-0005-0000-0000-000034370000}"/>
    <cellStyle name="Normal 2 5 2 2 2 2 2 3 2" xfId="12523" xr:uid="{00000000-0005-0000-0000-000035370000}"/>
    <cellStyle name="Normal 2 5 2 2 2 2 2 3 2 2" xfId="26815" xr:uid="{00000000-0005-0000-0000-000036370000}"/>
    <cellStyle name="Normal 2 5 2 2 2 2 2 3 2 2 2" xfId="55397" xr:uid="{00000000-0005-0000-0000-000037370000}"/>
    <cellStyle name="Normal 2 5 2 2 2 2 2 3 2 3" xfId="41108" xr:uid="{00000000-0005-0000-0000-000038370000}"/>
    <cellStyle name="Normal 2 5 2 2 2 2 2 3 3" xfId="19671" xr:uid="{00000000-0005-0000-0000-000039370000}"/>
    <cellStyle name="Normal 2 5 2 2 2 2 2 3 3 2" xfId="48253" xr:uid="{00000000-0005-0000-0000-00003A370000}"/>
    <cellStyle name="Normal 2 5 2 2 2 2 2 3 4" xfId="33964" xr:uid="{00000000-0005-0000-0000-00003B370000}"/>
    <cellStyle name="Normal 2 5 2 2 2 2 2 4" xfId="8952" xr:uid="{00000000-0005-0000-0000-00003C370000}"/>
    <cellStyle name="Normal 2 5 2 2 2 2 2 4 2" xfId="23244" xr:uid="{00000000-0005-0000-0000-00003D370000}"/>
    <cellStyle name="Normal 2 5 2 2 2 2 2 4 2 2" xfId="51826" xr:uid="{00000000-0005-0000-0000-00003E370000}"/>
    <cellStyle name="Normal 2 5 2 2 2 2 2 4 3" xfId="37537" xr:uid="{00000000-0005-0000-0000-00003F370000}"/>
    <cellStyle name="Normal 2 5 2 2 2 2 2 5" xfId="16100" xr:uid="{00000000-0005-0000-0000-000040370000}"/>
    <cellStyle name="Normal 2 5 2 2 2 2 2 5 2" xfId="44682" xr:uid="{00000000-0005-0000-0000-000041370000}"/>
    <cellStyle name="Normal 2 5 2 2 2 2 2 6" xfId="30393" xr:uid="{00000000-0005-0000-0000-000042370000}"/>
    <cellStyle name="Normal 2 5 2 2 2 2 3" xfId="2276" xr:uid="{00000000-0005-0000-0000-000043370000}"/>
    <cellStyle name="Normal 2 5 2 2 2 2 3 2" xfId="5850" xr:uid="{00000000-0005-0000-0000-000044370000}"/>
    <cellStyle name="Normal 2 5 2 2 2 2 3 2 2" xfId="13008" xr:uid="{00000000-0005-0000-0000-000045370000}"/>
    <cellStyle name="Normal 2 5 2 2 2 2 3 2 2 2" xfId="27300" xr:uid="{00000000-0005-0000-0000-000046370000}"/>
    <cellStyle name="Normal 2 5 2 2 2 2 3 2 2 2 2" xfId="55882" xr:uid="{00000000-0005-0000-0000-000047370000}"/>
    <cellStyle name="Normal 2 5 2 2 2 2 3 2 2 3" xfId="41593" xr:uid="{00000000-0005-0000-0000-000048370000}"/>
    <cellStyle name="Normal 2 5 2 2 2 2 3 2 3" xfId="20156" xr:uid="{00000000-0005-0000-0000-000049370000}"/>
    <cellStyle name="Normal 2 5 2 2 2 2 3 2 3 2" xfId="48738" xr:uid="{00000000-0005-0000-0000-00004A370000}"/>
    <cellStyle name="Normal 2 5 2 2 2 2 3 2 4" xfId="34449" xr:uid="{00000000-0005-0000-0000-00004B370000}"/>
    <cellStyle name="Normal 2 5 2 2 2 2 3 3" xfId="9437" xr:uid="{00000000-0005-0000-0000-00004C370000}"/>
    <cellStyle name="Normal 2 5 2 2 2 2 3 3 2" xfId="23729" xr:uid="{00000000-0005-0000-0000-00004D370000}"/>
    <cellStyle name="Normal 2 5 2 2 2 2 3 3 2 2" xfId="52311" xr:uid="{00000000-0005-0000-0000-00004E370000}"/>
    <cellStyle name="Normal 2 5 2 2 2 2 3 3 3" xfId="38022" xr:uid="{00000000-0005-0000-0000-00004F370000}"/>
    <cellStyle name="Normal 2 5 2 2 2 2 3 4" xfId="16585" xr:uid="{00000000-0005-0000-0000-000050370000}"/>
    <cellStyle name="Normal 2 5 2 2 2 2 3 4 2" xfId="45167" xr:uid="{00000000-0005-0000-0000-000051370000}"/>
    <cellStyle name="Normal 2 5 2 2 2 2 3 5" xfId="30878" xr:uid="{00000000-0005-0000-0000-000052370000}"/>
    <cellStyle name="Normal 2 5 2 2 2 2 4" xfId="4472" xr:uid="{00000000-0005-0000-0000-000053370000}"/>
    <cellStyle name="Normal 2 5 2 2 2 2 4 2" xfId="11630" xr:uid="{00000000-0005-0000-0000-000054370000}"/>
    <cellStyle name="Normal 2 5 2 2 2 2 4 2 2" xfId="25922" xr:uid="{00000000-0005-0000-0000-000055370000}"/>
    <cellStyle name="Normal 2 5 2 2 2 2 4 2 2 2" xfId="54504" xr:uid="{00000000-0005-0000-0000-000056370000}"/>
    <cellStyle name="Normal 2 5 2 2 2 2 4 2 3" xfId="40215" xr:uid="{00000000-0005-0000-0000-000057370000}"/>
    <cellStyle name="Normal 2 5 2 2 2 2 4 3" xfId="18778" xr:uid="{00000000-0005-0000-0000-000058370000}"/>
    <cellStyle name="Normal 2 5 2 2 2 2 4 3 2" xfId="47360" xr:uid="{00000000-0005-0000-0000-000059370000}"/>
    <cellStyle name="Normal 2 5 2 2 2 2 4 4" xfId="33071" xr:uid="{00000000-0005-0000-0000-00005A370000}"/>
    <cellStyle name="Normal 2 5 2 2 2 2 5" xfId="8059" xr:uid="{00000000-0005-0000-0000-00005B370000}"/>
    <cellStyle name="Normal 2 5 2 2 2 2 5 2" xfId="22351" xr:uid="{00000000-0005-0000-0000-00005C370000}"/>
    <cellStyle name="Normal 2 5 2 2 2 2 5 2 2" xfId="50933" xr:uid="{00000000-0005-0000-0000-00005D370000}"/>
    <cellStyle name="Normal 2 5 2 2 2 2 5 3" xfId="36644" xr:uid="{00000000-0005-0000-0000-00005E370000}"/>
    <cellStyle name="Normal 2 5 2 2 2 2 6" xfId="15207" xr:uid="{00000000-0005-0000-0000-00005F370000}"/>
    <cellStyle name="Normal 2 5 2 2 2 2 6 2" xfId="43789" xr:uid="{00000000-0005-0000-0000-000060370000}"/>
    <cellStyle name="Normal 2 5 2 2 2 2 7" xfId="29500" xr:uid="{00000000-0005-0000-0000-000061370000}"/>
    <cellStyle name="Normal 2 5 2 2 2 3" xfId="1338" xr:uid="{00000000-0005-0000-0000-000062370000}"/>
    <cellStyle name="Normal 2 5 2 2 2 3 2" xfId="2278" xr:uid="{00000000-0005-0000-0000-000063370000}"/>
    <cellStyle name="Normal 2 5 2 2 2 3 2 2" xfId="5852" xr:uid="{00000000-0005-0000-0000-000064370000}"/>
    <cellStyle name="Normal 2 5 2 2 2 3 2 2 2" xfId="13010" xr:uid="{00000000-0005-0000-0000-000065370000}"/>
    <cellStyle name="Normal 2 5 2 2 2 3 2 2 2 2" xfId="27302" xr:uid="{00000000-0005-0000-0000-000066370000}"/>
    <cellStyle name="Normal 2 5 2 2 2 3 2 2 2 2 2" xfId="55884" xr:uid="{00000000-0005-0000-0000-000067370000}"/>
    <cellStyle name="Normal 2 5 2 2 2 3 2 2 2 3" xfId="41595" xr:uid="{00000000-0005-0000-0000-000068370000}"/>
    <cellStyle name="Normal 2 5 2 2 2 3 2 2 3" xfId="20158" xr:uid="{00000000-0005-0000-0000-000069370000}"/>
    <cellStyle name="Normal 2 5 2 2 2 3 2 2 3 2" xfId="48740" xr:uid="{00000000-0005-0000-0000-00006A370000}"/>
    <cellStyle name="Normal 2 5 2 2 2 3 2 2 4" xfId="34451" xr:uid="{00000000-0005-0000-0000-00006B370000}"/>
    <cellStyle name="Normal 2 5 2 2 2 3 2 3" xfId="9439" xr:uid="{00000000-0005-0000-0000-00006C370000}"/>
    <cellStyle name="Normal 2 5 2 2 2 3 2 3 2" xfId="23731" xr:uid="{00000000-0005-0000-0000-00006D370000}"/>
    <cellStyle name="Normal 2 5 2 2 2 3 2 3 2 2" xfId="52313" xr:uid="{00000000-0005-0000-0000-00006E370000}"/>
    <cellStyle name="Normal 2 5 2 2 2 3 2 3 3" xfId="38024" xr:uid="{00000000-0005-0000-0000-00006F370000}"/>
    <cellStyle name="Normal 2 5 2 2 2 3 2 4" xfId="16587" xr:uid="{00000000-0005-0000-0000-000070370000}"/>
    <cellStyle name="Normal 2 5 2 2 2 3 2 4 2" xfId="45169" xr:uid="{00000000-0005-0000-0000-000071370000}"/>
    <cellStyle name="Normal 2 5 2 2 2 3 2 5" xfId="30880" xr:uid="{00000000-0005-0000-0000-000072370000}"/>
    <cellStyle name="Normal 2 5 2 2 2 3 3" xfId="4919" xr:uid="{00000000-0005-0000-0000-000073370000}"/>
    <cellStyle name="Normal 2 5 2 2 2 3 3 2" xfId="12077" xr:uid="{00000000-0005-0000-0000-000074370000}"/>
    <cellStyle name="Normal 2 5 2 2 2 3 3 2 2" xfId="26369" xr:uid="{00000000-0005-0000-0000-000075370000}"/>
    <cellStyle name="Normal 2 5 2 2 2 3 3 2 2 2" xfId="54951" xr:uid="{00000000-0005-0000-0000-000076370000}"/>
    <cellStyle name="Normal 2 5 2 2 2 3 3 2 3" xfId="40662" xr:uid="{00000000-0005-0000-0000-000077370000}"/>
    <cellStyle name="Normal 2 5 2 2 2 3 3 3" xfId="19225" xr:uid="{00000000-0005-0000-0000-000078370000}"/>
    <cellStyle name="Normal 2 5 2 2 2 3 3 3 2" xfId="47807" xr:uid="{00000000-0005-0000-0000-000079370000}"/>
    <cellStyle name="Normal 2 5 2 2 2 3 3 4" xfId="33518" xr:uid="{00000000-0005-0000-0000-00007A370000}"/>
    <cellStyle name="Normal 2 5 2 2 2 3 4" xfId="8506" xr:uid="{00000000-0005-0000-0000-00007B370000}"/>
    <cellStyle name="Normal 2 5 2 2 2 3 4 2" xfId="22798" xr:uid="{00000000-0005-0000-0000-00007C370000}"/>
    <cellStyle name="Normal 2 5 2 2 2 3 4 2 2" xfId="51380" xr:uid="{00000000-0005-0000-0000-00007D370000}"/>
    <cellStyle name="Normal 2 5 2 2 2 3 4 3" xfId="37091" xr:uid="{00000000-0005-0000-0000-00007E370000}"/>
    <cellStyle name="Normal 2 5 2 2 2 3 5" xfId="15654" xr:uid="{00000000-0005-0000-0000-00007F370000}"/>
    <cellStyle name="Normal 2 5 2 2 2 3 5 2" xfId="44236" xr:uid="{00000000-0005-0000-0000-000080370000}"/>
    <cellStyle name="Normal 2 5 2 2 2 3 6" xfId="29947" xr:uid="{00000000-0005-0000-0000-000081370000}"/>
    <cellStyle name="Normal 2 5 2 2 2 4" xfId="2275" xr:uid="{00000000-0005-0000-0000-000082370000}"/>
    <cellStyle name="Normal 2 5 2 2 2 4 2" xfId="5849" xr:uid="{00000000-0005-0000-0000-000083370000}"/>
    <cellStyle name="Normal 2 5 2 2 2 4 2 2" xfId="13007" xr:uid="{00000000-0005-0000-0000-000084370000}"/>
    <cellStyle name="Normal 2 5 2 2 2 4 2 2 2" xfId="27299" xr:uid="{00000000-0005-0000-0000-000085370000}"/>
    <cellStyle name="Normal 2 5 2 2 2 4 2 2 2 2" xfId="55881" xr:uid="{00000000-0005-0000-0000-000086370000}"/>
    <cellStyle name="Normal 2 5 2 2 2 4 2 2 3" xfId="41592" xr:uid="{00000000-0005-0000-0000-000087370000}"/>
    <cellStyle name="Normal 2 5 2 2 2 4 2 3" xfId="20155" xr:uid="{00000000-0005-0000-0000-000088370000}"/>
    <cellStyle name="Normal 2 5 2 2 2 4 2 3 2" xfId="48737" xr:uid="{00000000-0005-0000-0000-000089370000}"/>
    <cellStyle name="Normal 2 5 2 2 2 4 2 4" xfId="34448" xr:uid="{00000000-0005-0000-0000-00008A370000}"/>
    <cellStyle name="Normal 2 5 2 2 2 4 3" xfId="9436" xr:uid="{00000000-0005-0000-0000-00008B370000}"/>
    <cellStyle name="Normal 2 5 2 2 2 4 3 2" xfId="23728" xr:uid="{00000000-0005-0000-0000-00008C370000}"/>
    <cellStyle name="Normal 2 5 2 2 2 4 3 2 2" xfId="52310" xr:uid="{00000000-0005-0000-0000-00008D370000}"/>
    <cellStyle name="Normal 2 5 2 2 2 4 3 3" xfId="38021" xr:uid="{00000000-0005-0000-0000-00008E370000}"/>
    <cellStyle name="Normal 2 5 2 2 2 4 4" xfId="16584" xr:uid="{00000000-0005-0000-0000-00008F370000}"/>
    <cellStyle name="Normal 2 5 2 2 2 4 4 2" xfId="45166" xr:uid="{00000000-0005-0000-0000-000090370000}"/>
    <cellStyle name="Normal 2 5 2 2 2 4 5" xfId="30877" xr:uid="{00000000-0005-0000-0000-000091370000}"/>
    <cellStyle name="Normal 2 5 2 2 2 5" xfId="4025" xr:uid="{00000000-0005-0000-0000-000092370000}"/>
    <cellStyle name="Normal 2 5 2 2 2 5 2" xfId="11184" xr:uid="{00000000-0005-0000-0000-000093370000}"/>
    <cellStyle name="Normal 2 5 2 2 2 5 2 2" xfId="25476" xr:uid="{00000000-0005-0000-0000-000094370000}"/>
    <cellStyle name="Normal 2 5 2 2 2 5 2 2 2" xfId="54058" xr:uid="{00000000-0005-0000-0000-000095370000}"/>
    <cellStyle name="Normal 2 5 2 2 2 5 2 3" xfId="39769" xr:uid="{00000000-0005-0000-0000-000096370000}"/>
    <cellStyle name="Normal 2 5 2 2 2 5 3" xfId="18332" xr:uid="{00000000-0005-0000-0000-000097370000}"/>
    <cellStyle name="Normal 2 5 2 2 2 5 3 2" xfId="46914" xr:uid="{00000000-0005-0000-0000-000098370000}"/>
    <cellStyle name="Normal 2 5 2 2 2 5 4" xfId="32625" xr:uid="{00000000-0005-0000-0000-000099370000}"/>
    <cellStyle name="Normal 2 5 2 2 2 6" xfId="7613" xr:uid="{00000000-0005-0000-0000-00009A370000}"/>
    <cellStyle name="Normal 2 5 2 2 2 6 2" xfId="21905" xr:uid="{00000000-0005-0000-0000-00009B370000}"/>
    <cellStyle name="Normal 2 5 2 2 2 6 2 2" xfId="50487" xr:uid="{00000000-0005-0000-0000-00009C370000}"/>
    <cellStyle name="Normal 2 5 2 2 2 6 3" xfId="36198" xr:uid="{00000000-0005-0000-0000-00009D370000}"/>
    <cellStyle name="Normal 2 5 2 2 2 7" xfId="14760" xr:uid="{00000000-0005-0000-0000-00009E370000}"/>
    <cellStyle name="Normal 2 5 2 2 2 7 2" xfId="43343" xr:uid="{00000000-0005-0000-0000-00009F370000}"/>
    <cellStyle name="Normal 2 5 2 2 2 8" xfId="29053" xr:uid="{00000000-0005-0000-0000-0000A0370000}"/>
    <cellStyle name="Normal 2 5 2 2 3" xfId="665" xr:uid="{00000000-0005-0000-0000-0000A1370000}"/>
    <cellStyle name="Normal 2 5 2 2 3 2" xfId="1562" xr:uid="{00000000-0005-0000-0000-0000A2370000}"/>
    <cellStyle name="Normal 2 5 2 2 3 2 2" xfId="2280" xr:uid="{00000000-0005-0000-0000-0000A3370000}"/>
    <cellStyle name="Normal 2 5 2 2 3 2 2 2" xfId="5854" xr:uid="{00000000-0005-0000-0000-0000A4370000}"/>
    <cellStyle name="Normal 2 5 2 2 3 2 2 2 2" xfId="13012" xr:uid="{00000000-0005-0000-0000-0000A5370000}"/>
    <cellStyle name="Normal 2 5 2 2 3 2 2 2 2 2" xfId="27304" xr:uid="{00000000-0005-0000-0000-0000A6370000}"/>
    <cellStyle name="Normal 2 5 2 2 3 2 2 2 2 2 2" xfId="55886" xr:uid="{00000000-0005-0000-0000-0000A7370000}"/>
    <cellStyle name="Normal 2 5 2 2 3 2 2 2 2 3" xfId="41597" xr:uid="{00000000-0005-0000-0000-0000A8370000}"/>
    <cellStyle name="Normal 2 5 2 2 3 2 2 2 3" xfId="20160" xr:uid="{00000000-0005-0000-0000-0000A9370000}"/>
    <cellStyle name="Normal 2 5 2 2 3 2 2 2 3 2" xfId="48742" xr:uid="{00000000-0005-0000-0000-0000AA370000}"/>
    <cellStyle name="Normal 2 5 2 2 3 2 2 2 4" xfId="34453" xr:uid="{00000000-0005-0000-0000-0000AB370000}"/>
    <cellStyle name="Normal 2 5 2 2 3 2 2 3" xfId="9441" xr:uid="{00000000-0005-0000-0000-0000AC370000}"/>
    <cellStyle name="Normal 2 5 2 2 3 2 2 3 2" xfId="23733" xr:uid="{00000000-0005-0000-0000-0000AD370000}"/>
    <cellStyle name="Normal 2 5 2 2 3 2 2 3 2 2" xfId="52315" xr:uid="{00000000-0005-0000-0000-0000AE370000}"/>
    <cellStyle name="Normal 2 5 2 2 3 2 2 3 3" xfId="38026" xr:uid="{00000000-0005-0000-0000-0000AF370000}"/>
    <cellStyle name="Normal 2 5 2 2 3 2 2 4" xfId="16589" xr:uid="{00000000-0005-0000-0000-0000B0370000}"/>
    <cellStyle name="Normal 2 5 2 2 3 2 2 4 2" xfId="45171" xr:uid="{00000000-0005-0000-0000-0000B1370000}"/>
    <cellStyle name="Normal 2 5 2 2 3 2 2 5" xfId="30882" xr:uid="{00000000-0005-0000-0000-0000B2370000}"/>
    <cellStyle name="Normal 2 5 2 2 3 2 3" xfId="5142" xr:uid="{00000000-0005-0000-0000-0000B3370000}"/>
    <cellStyle name="Normal 2 5 2 2 3 2 3 2" xfId="12300" xr:uid="{00000000-0005-0000-0000-0000B4370000}"/>
    <cellStyle name="Normal 2 5 2 2 3 2 3 2 2" xfId="26592" xr:uid="{00000000-0005-0000-0000-0000B5370000}"/>
    <cellStyle name="Normal 2 5 2 2 3 2 3 2 2 2" xfId="55174" xr:uid="{00000000-0005-0000-0000-0000B6370000}"/>
    <cellStyle name="Normal 2 5 2 2 3 2 3 2 3" xfId="40885" xr:uid="{00000000-0005-0000-0000-0000B7370000}"/>
    <cellStyle name="Normal 2 5 2 2 3 2 3 3" xfId="19448" xr:uid="{00000000-0005-0000-0000-0000B8370000}"/>
    <cellStyle name="Normal 2 5 2 2 3 2 3 3 2" xfId="48030" xr:uid="{00000000-0005-0000-0000-0000B9370000}"/>
    <cellStyle name="Normal 2 5 2 2 3 2 3 4" xfId="33741" xr:uid="{00000000-0005-0000-0000-0000BA370000}"/>
    <cellStyle name="Normal 2 5 2 2 3 2 4" xfId="8729" xr:uid="{00000000-0005-0000-0000-0000BB370000}"/>
    <cellStyle name="Normal 2 5 2 2 3 2 4 2" xfId="23021" xr:uid="{00000000-0005-0000-0000-0000BC370000}"/>
    <cellStyle name="Normal 2 5 2 2 3 2 4 2 2" xfId="51603" xr:uid="{00000000-0005-0000-0000-0000BD370000}"/>
    <cellStyle name="Normal 2 5 2 2 3 2 4 3" xfId="37314" xr:uid="{00000000-0005-0000-0000-0000BE370000}"/>
    <cellStyle name="Normal 2 5 2 2 3 2 5" xfId="15877" xr:uid="{00000000-0005-0000-0000-0000BF370000}"/>
    <cellStyle name="Normal 2 5 2 2 3 2 5 2" xfId="44459" xr:uid="{00000000-0005-0000-0000-0000C0370000}"/>
    <cellStyle name="Normal 2 5 2 2 3 2 6" xfId="30170" xr:uid="{00000000-0005-0000-0000-0000C1370000}"/>
    <cellStyle name="Normal 2 5 2 2 3 3" xfId="2279" xr:uid="{00000000-0005-0000-0000-0000C2370000}"/>
    <cellStyle name="Normal 2 5 2 2 3 3 2" xfId="5853" xr:uid="{00000000-0005-0000-0000-0000C3370000}"/>
    <cellStyle name="Normal 2 5 2 2 3 3 2 2" xfId="13011" xr:uid="{00000000-0005-0000-0000-0000C4370000}"/>
    <cellStyle name="Normal 2 5 2 2 3 3 2 2 2" xfId="27303" xr:uid="{00000000-0005-0000-0000-0000C5370000}"/>
    <cellStyle name="Normal 2 5 2 2 3 3 2 2 2 2" xfId="55885" xr:uid="{00000000-0005-0000-0000-0000C6370000}"/>
    <cellStyle name="Normal 2 5 2 2 3 3 2 2 3" xfId="41596" xr:uid="{00000000-0005-0000-0000-0000C7370000}"/>
    <cellStyle name="Normal 2 5 2 2 3 3 2 3" xfId="20159" xr:uid="{00000000-0005-0000-0000-0000C8370000}"/>
    <cellStyle name="Normal 2 5 2 2 3 3 2 3 2" xfId="48741" xr:uid="{00000000-0005-0000-0000-0000C9370000}"/>
    <cellStyle name="Normal 2 5 2 2 3 3 2 4" xfId="34452" xr:uid="{00000000-0005-0000-0000-0000CA370000}"/>
    <cellStyle name="Normal 2 5 2 2 3 3 3" xfId="9440" xr:uid="{00000000-0005-0000-0000-0000CB370000}"/>
    <cellStyle name="Normal 2 5 2 2 3 3 3 2" xfId="23732" xr:uid="{00000000-0005-0000-0000-0000CC370000}"/>
    <cellStyle name="Normal 2 5 2 2 3 3 3 2 2" xfId="52314" xr:uid="{00000000-0005-0000-0000-0000CD370000}"/>
    <cellStyle name="Normal 2 5 2 2 3 3 3 3" xfId="38025" xr:uid="{00000000-0005-0000-0000-0000CE370000}"/>
    <cellStyle name="Normal 2 5 2 2 3 3 4" xfId="16588" xr:uid="{00000000-0005-0000-0000-0000CF370000}"/>
    <cellStyle name="Normal 2 5 2 2 3 3 4 2" xfId="45170" xr:uid="{00000000-0005-0000-0000-0000D0370000}"/>
    <cellStyle name="Normal 2 5 2 2 3 3 5" xfId="30881" xr:uid="{00000000-0005-0000-0000-0000D1370000}"/>
    <cellStyle name="Normal 2 5 2 2 3 4" xfId="4249" xr:uid="{00000000-0005-0000-0000-0000D2370000}"/>
    <cellStyle name="Normal 2 5 2 2 3 4 2" xfId="11407" xr:uid="{00000000-0005-0000-0000-0000D3370000}"/>
    <cellStyle name="Normal 2 5 2 2 3 4 2 2" xfId="25699" xr:uid="{00000000-0005-0000-0000-0000D4370000}"/>
    <cellStyle name="Normal 2 5 2 2 3 4 2 2 2" xfId="54281" xr:uid="{00000000-0005-0000-0000-0000D5370000}"/>
    <cellStyle name="Normal 2 5 2 2 3 4 2 3" xfId="39992" xr:uid="{00000000-0005-0000-0000-0000D6370000}"/>
    <cellStyle name="Normal 2 5 2 2 3 4 3" xfId="18555" xr:uid="{00000000-0005-0000-0000-0000D7370000}"/>
    <cellStyle name="Normal 2 5 2 2 3 4 3 2" xfId="47137" xr:uid="{00000000-0005-0000-0000-0000D8370000}"/>
    <cellStyle name="Normal 2 5 2 2 3 4 4" xfId="32848" xr:uid="{00000000-0005-0000-0000-0000D9370000}"/>
    <cellStyle name="Normal 2 5 2 2 3 5" xfId="7836" xr:uid="{00000000-0005-0000-0000-0000DA370000}"/>
    <cellStyle name="Normal 2 5 2 2 3 5 2" xfId="22128" xr:uid="{00000000-0005-0000-0000-0000DB370000}"/>
    <cellStyle name="Normal 2 5 2 2 3 5 2 2" xfId="50710" xr:uid="{00000000-0005-0000-0000-0000DC370000}"/>
    <cellStyle name="Normal 2 5 2 2 3 5 3" xfId="36421" xr:uid="{00000000-0005-0000-0000-0000DD370000}"/>
    <cellStyle name="Normal 2 5 2 2 3 6" xfId="14984" xr:uid="{00000000-0005-0000-0000-0000DE370000}"/>
    <cellStyle name="Normal 2 5 2 2 3 6 2" xfId="43566" xr:uid="{00000000-0005-0000-0000-0000DF370000}"/>
    <cellStyle name="Normal 2 5 2 2 3 7" xfId="29277" xr:uid="{00000000-0005-0000-0000-0000E0370000}"/>
    <cellStyle name="Normal 2 5 2 2 4" xfId="1115" xr:uid="{00000000-0005-0000-0000-0000E1370000}"/>
    <cellStyle name="Normal 2 5 2 2 4 2" xfId="2281" xr:uid="{00000000-0005-0000-0000-0000E2370000}"/>
    <cellStyle name="Normal 2 5 2 2 4 2 2" xfId="5855" xr:uid="{00000000-0005-0000-0000-0000E3370000}"/>
    <cellStyle name="Normal 2 5 2 2 4 2 2 2" xfId="13013" xr:uid="{00000000-0005-0000-0000-0000E4370000}"/>
    <cellStyle name="Normal 2 5 2 2 4 2 2 2 2" xfId="27305" xr:uid="{00000000-0005-0000-0000-0000E5370000}"/>
    <cellStyle name="Normal 2 5 2 2 4 2 2 2 2 2" xfId="55887" xr:uid="{00000000-0005-0000-0000-0000E6370000}"/>
    <cellStyle name="Normal 2 5 2 2 4 2 2 2 3" xfId="41598" xr:uid="{00000000-0005-0000-0000-0000E7370000}"/>
    <cellStyle name="Normal 2 5 2 2 4 2 2 3" xfId="20161" xr:uid="{00000000-0005-0000-0000-0000E8370000}"/>
    <cellStyle name="Normal 2 5 2 2 4 2 2 3 2" xfId="48743" xr:uid="{00000000-0005-0000-0000-0000E9370000}"/>
    <cellStyle name="Normal 2 5 2 2 4 2 2 4" xfId="34454" xr:uid="{00000000-0005-0000-0000-0000EA370000}"/>
    <cellStyle name="Normal 2 5 2 2 4 2 3" xfId="9442" xr:uid="{00000000-0005-0000-0000-0000EB370000}"/>
    <cellStyle name="Normal 2 5 2 2 4 2 3 2" xfId="23734" xr:uid="{00000000-0005-0000-0000-0000EC370000}"/>
    <cellStyle name="Normal 2 5 2 2 4 2 3 2 2" xfId="52316" xr:uid="{00000000-0005-0000-0000-0000ED370000}"/>
    <cellStyle name="Normal 2 5 2 2 4 2 3 3" xfId="38027" xr:uid="{00000000-0005-0000-0000-0000EE370000}"/>
    <cellStyle name="Normal 2 5 2 2 4 2 4" xfId="16590" xr:uid="{00000000-0005-0000-0000-0000EF370000}"/>
    <cellStyle name="Normal 2 5 2 2 4 2 4 2" xfId="45172" xr:uid="{00000000-0005-0000-0000-0000F0370000}"/>
    <cellStyle name="Normal 2 5 2 2 4 2 5" xfId="30883" xr:uid="{00000000-0005-0000-0000-0000F1370000}"/>
    <cellStyle name="Normal 2 5 2 2 4 3" xfId="4696" xr:uid="{00000000-0005-0000-0000-0000F2370000}"/>
    <cellStyle name="Normal 2 5 2 2 4 3 2" xfId="11854" xr:uid="{00000000-0005-0000-0000-0000F3370000}"/>
    <cellStyle name="Normal 2 5 2 2 4 3 2 2" xfId="26146" xr:uid="{00000000-0005-0000-0000-0000F4370000}"/>
    <cellStyle name="Normal 2 5 2 2 4 3 2 2 2" xfId="54728" xr:uid="{00000000-0005-0000-0000-0000F5370000}"/>
    <cellStyle name="Normal 2 5 2 2 4 3 2 3" xfId="40439" xr:uid="{00000000-0005-0000-0000-0000F6370000}"/>
    <cellStyle name="Normal 2 5 2 2 4 3 3" xfId="19002" xr:uid="{00000000-0005-0000-0000-0000F7370000}"/>
    <cellStyle name="Normal 2 5 2 2 4 3 3 2" xfId="47584" xr:uid="{00000000-0005-0000-0000-0000F8370000}"/>
    <cellStyle name="Normal 2 5 2 2 4 3 4" xfId="33295" xr:uid="{00000000-0005-0000-0000-0000F9370000}"/>
    <cellStyle name="Normal 2 5 2 2 4 4" xfId="8283" xr:uid="{00000000-0005-0000-0000-0000FA370000}"/>
    <cellStyle name="Normal 2 5 2 2 4 4 2" xfId="22575" xr:uid="{00000000-0005-0000-0000-0000FB370000}"/>
    <cellStyle name="Normal 2 5 2 2 4 4 2 2" xfId="51157" xr:uid="{00000000-0005-0000-0000-0000FC370000}"/>
    <cellStyle name="Normal 2 5 2 2 4 4 3" xfId="36868" xr:uid="{00000000-0005-0000-0000-0000FD370000}"/>
    <cellStyle name="Normal 2 5 2 2 4 5" xfId="15431" xr:uid="{00000000-0005-0000-0000-0000FE370000}"/>
    <cellStyle name="Normal 2 5 2 2 4 5 2" xfId="44013" xr:uid="{00000000-0005-0000-0000-0000FF370000}"/>
    <cellStyle name="Normal 2 5 2 2 4 6" xfId="29724" xr:uid="{00000000-0005-0000-0000-000000380000}"/>
    <cellStyle name="Normal 2 5 2 2 5" xfId="2274" xr:uid="{00000000-0005-0000-0000-000001380000}"/>
    <cellStyle name="Normal 2 5 2 2 5 2" xfId="5848" xr:uid="{00000000-0005-0000-0000-000002380000}"/>
    <cellStyle name="Normal 2 5 2 2 5 2 2" xfId="13006" xr:uid="{00000000-0005-0000-0000-000003380000}"/>
    <cellStyle name="Normal 2 5 2 2 5 2 2 2" xfId="27298" xr:uid="{00000000-0005-0000-0000-000004380000}"/>
    <cellStyle name="Normal 2 5 2 2 5 2 2 2 2" xfId="55880" xr:uid="{00000000-0005-0000-0000-000005380000}"/>
    <cellStyle name="Normal 2 5 2 2 5 2 2 3" xfId="41591" xr:uid="{00000000-0005-0000-0000-000006380000}"/>
    <cellStyle name="Normal 2 5 2 2 5 2 3" xfId="20154" xr:uid="{00000000-0005-0000-0000-000007380000}"/>
    <cellStyle name="Normal 2 5 2 2 5 2 3 2" xfId="48736" xr:uid="{00000000-0005-0000-0000-000008380000}"/>
    <cellStyle name="Normal 2 5 2 2 5 2 4" xfId="34447" xr:uid="{00000000-0005-0000-0000-000009380000}"/>
    <cellStyle name="Normal 2 5 2 2 5 3" xfId="9435" xr:uid="{00000000-0005-0000-0000-00000A380000}"/>
    <cellStyle name="Normal 2 5 2 2 5 3 2" xfId="23727" xr:uid="{00000000-0005-0000-0000-00000B380000}"/>
    <cellStyle name="Normal 2 5 2 2 5 3 2 2" xfId="52309" xr:uid="{00000000-0005-0000-0000-00000C380000}"/>
    <cellStyle name="Normal 2 5 2 2 5 3 3" xfId="38020" xr:uid="{00000000-0005-0000-0000-00000D380000}"/>
    <cellStyle name="Normal 2 5 2 2 5 4" xfId="16583" xr:uid="{00000000-0005-0000-0000-00000E380000}"/>
    <cellStyle name="Normal 2 5 2 2 5 4 2" xfId="45165" xr:uid="{00000000-0005-0000-0000-00000F380000}"/>
    <cellStyle name="Normal 2 5 2 2 5 5" xfId="30876" xr:uid="{00000000-0005-0000-0000-000010380000}"/>
    <cellStyle name="Normal 2 5 2 2 6" xfId="3802" xr:uid="{00000000-0005-0000-0000-000011380000}"/>
    <cellStyle name="Normal 2 5 2 2 6 2" xfId="10961" xr:uid="{00000000-0005-0000-0000-000012380000}"/>
    <cellStyle name="Normal 2 5 2 2 6 2 2" xfId="25253" xr:uid="{00000000-0005-0000-0000-000013380000}"/>
    <cellStyle name="Normal 2 5 2 2 6 2 2 2" xfId="53835" xr:uid="{00000000-0005-0000-0000-000014380000}"/>
    <cellStyle name="Normal 2 5 2 2 6 2 3" xfId="39546" xr:uid="{00000000-0005-0000-0000-000015380000}"/>
    <cellStyle name="Normal 2 5 2 2 6 3" xfId="18109" xr:uid="{00000000-0005-0000-0000-000016380000}"/>
    <cellStyle name="Normal 2 5 2 2 6 3 2" xfId="46691" xr:uid="{00000000-0005-0000-0000-000017380000}"/>
    <cellStyle name="Normal 2 5 2 2 6 4" xfId="32402" xr:uid="{00000000-0005-0000-0000-000018380000}"/>
    <cellStyle name="Normal 2 5 2 2 7" xfId="7390" xr:uid="{00000000-0005-0000-0000-000019380000}"/>
    <cellStyle name="Normal 2 5 2 2 7 2" xfId="21682" xr:uid="{00000000-0005-0000-0000-00001A380000}"/>
    <cellStyle name="Normal 2 5 2 2 7 2 2" xfId="50264" xr:uid="{00000000-0005-0000-0000-00001B380000}"/>
    <cellStyle name="Normal 2 5 2 2 7 3" xfId="35975" xr:uid="{00000000-0005-0000-0000-00001C380000}"/>
    <cellStyle name="Normal 2 5 2 2 8" xfId="14537" xr:uid="{00000000-0005-0000-0000-00001D380000}"/>
    <cellStyle name="Normal 2 5 2 2 8 2" xfId="43120" xr:uid="{00000000-0005-0000-0000-00001E380000}"/>
    <cellStyle name="Normal 2 5 2 2 9" xfId="28830" xr:uid="{00000000-0005-0000-0000-00001F380000}"/>
    <cellStyle name="Normal 2 5 2 3" xfId="324" xr:uid="{00000000-0005-0000-0000-000020380000}"/>
    <cellStyle name="Normal 2 5 2 3 2" xfId="776" xr:uid="{00000000-0005-0000-0000-000021380000}"/>
    <cellStyle name="Normal 2 5 2 3 2 2" xfId="1673" xr:uid="{00000000-0005-0000-0000-000022380000}"/>
    <cellStyle name="Normal 2 5 2 3 2 2 2" xfId="2284" xr:uid="{00000000-0005-0000-0000-000023380000}"/>
    <cellStyle name="Normal 2 5 2 3 2 2 2 2" xfId="5858" xr:uid="{00000000-0005-0000-0000-000024380000}"/>
    <cellStyle name="Normal 2 5 2 3 2 2 2 2 2" xfId="13016" xr:uid="{00000000-0005-0000-0000-000025380000}"/>
    <cellStyle name="Normal 2 5 2 3 2 2 2 2 2 2" xfId="27308" xr:uid="{00000000-0005-0000-0000-000026380000}"/>
    <cellStyle name="Normal 2 5 2 3 2 2 2 2 2 2 2" xfId="55890" xr:uid="{00000000-0005-0000-0000-000027380000}"/>
    <cellStyle name="Normal 2 5 2 3 2 2 2 2 2 3" xfId="41601" xr:uid="{00000000-0005-0000-0000-000028380000}"/>
    <cellStyle name="Normal 2 5 2 3 2 2 2 2 3" xfId="20164" xr:uid="{00000000-0005-0000-0000-000029380000}"/>
    <cellStyle name="Normal 2 5 2 3 2 2 2 2 3 2" xfId="48746" xr:uid="{00000000-0005-0000-0000-00002A380000}"/>
    <cellStyle name="Normal 2 5 2 3 2 2 2 2 4" xfId="34457" xr:uid="{00000000-0005-0000-0000-00002B380000}"/>
    <cellStyle name="Normal 2 5 2 3 2 2 2 3" xfId="9445" xr:uid="{00000000-0005-0000-0000-00002C380000}"/>
    <cellStyle name="Normal 2 5 2 3 2 2 2 3 2" xfId="23737" xr:uid="{00000000-0005-0000-0000-00002D380000}"/>
    <cellStyle name="Normal 2 5 2 3 2 2 2 3 2 2" xfId="52319" xr:uid="{00000000-0005-0000-0000-00002E380000}"/>
    <cellStyle name="Normal 2 5 2 3 2 2 2 3 3" xfId="38030" xr:uid="{00000000-0005-0000-0000-00002F380000}"/>
    <cellStyle name="Normal 2 5 2 3 2 2 2 4" xfId="16593" xr:uid="{00000000-0005-0000-0000-000030380000}"/>
    <cellStyle name="Normal 2 5 2 3 2 2 2 4 2" xfId="45175" xr:uid="{00000000-0005-0000-0000-000031380000}"/>
    <cellStyle name="Normal 2 5 2 3 2 2 2 5" xfId="30886" xr:uid="{00000000-0005-0000-0000-000032380000}"/>
    <cellStyle name="Normal 2 5 2 3 2 2 3" xfId="5253" xr:uid="{00000000-0005-0000-0000-000033380000}"/>
    <cellStyle name="Normal 2 5 2 3 2 2 3 2" xfId="12411" xr:uid="{00000000-0005-0000-0000-000034380000}"/>
    <cellStyle name="Normal 2 5 2 3 2 2 3 2 2" xfId="26703" xr:uid="{00000000-0005-0000-0000-000035380000}"/>
    <cellStyle name="Normal 2 5 2 3 2 2 3 2 2 2" xfId="55285" xr:uid="{00000000-0005-0000-0000-000036380000}"/>
    <cellStyle name="Normal 2 5 2 3 2 2 3 2 3" xfId="40996" xr:uid="{00000000-0005-0000-0000-000037380000}"/>
    <cellStyle name="Normal 2 5 2 3 2 2 3 3" xfId="19559" xr:uid="{00000000-0005-0000-0000-000038380000}"/>
    <cellStyle name="Normal 2 5 2 3 2 2 3 3 2" xfId="48141" xr:uid="{00000000-0005-0000-0000-000039380000}"/>
    <cellStyle name="Normal 2 5 2 3 2 2 3 4" xfId="33852" xr:uid="{00000000-0005-0000-0000-00003A380000}"/>
    <cellStyle name="Normal 2 5 2 3 2 2 4" xfId="8840" xr:uid="{00000000-0005-0000-0000-00003B380000}"/>
    <cellStyle name="Normal 2 5 2 3 2 2 4 2" xfId="23132" xr:uid="{00000000-0005-0000-0000-00003C380000}"/>
    <cellStyle name="Normal 2 5 2 3 2 2 4 2 2" xfId="51714" xr:uid="{00000000-0005-0000-0000-00003D380000}"/>
    <cellStyle name="Normal 2 5 2 3 2 2 4 3" xfId="37425" xr:uid="{00000000-0005-0000-0000-00003E380000}"/>
    <cellStyle name="Normal 2 5 2 3 2 2 5" xfId="15988" xr:uid="{00000000-0005-0000-0000-00003F380000}"/>
    <cellStyle name="Normal 2 5 2 3 2 2 5 2" xfId="44570" xr:uid="{00000000-0005-0000-0000-000040380000}"/>
    <cellStyle name="Normal 2 5 2 3 2 2 6" xfId="30281" xr:uid="{00000000-0005-0000-0000-000041380000}"/>
    <cellStyle name="Normal 2 5 2 3 2 3" xfId="2283" xr:uid="{00000000-0005-0000-0000-000042380000}"/>
    <cellStyle name="Normal 2 5 2 3 2 3 2" xfId="5857" xr:uid="{00000000-0005-0000-0000-000043380000}"/>
    <cellStyle name="Normal 2 5 2 3 2 3 2 2" xfId="13015" xr:uid="{00000000-0005-0000-0000-000044380000}"/>
    <cellStyle name="Normal 2 5 2 3 2 3 2 2 2" xfId="27307" xr:uid="{00000000-0005-0000-0000-000045380000}"/>
    <cellStyle name="Normal 2 5 2 3 2 3 2 2 2 2" xfId="55889" xr:uid="{00000000-0005-0000-0000-000046380000}"/>
    <cellStyle name="Normal 2 5 2 3 2 3 2 2 3" xfId="41600" xr:uid="{00000000-0005-0000-0000-000047380000}"/>
    <cellStyle name="Normal 2 5 2 3 2 3 2 3" xfId="20163" xr:uid="{00000000-0005-0000-0000-000048380000}"/>
    <cellStyle name="Normal 2 5 2 3 2 3 2 3 2" xfId="48745" xr:uid="{00000000-0005-0000-0000-000049380000}"/>
    <cellStyle name="Normal 2 5 2 3 2 3 2 4" xfId="34456" xr:uid="{00000000-0005-0000-0000-00004A380000}"/>
    <cellStyle name="Normal 2 5 2 3 2 3 3" xfId="9444" xr:uid="{00000000-0005-0000-0000-00004B380000}"/>
    <cellStyle name="Normal 2 5 2 3 2 3 3 2" xfId="23736" xr:uid="{00000000-0005-0000-0000-00004C380000}"/>
    <cellStyle name="Normal 2 5 2 3 2 3 3 2 2" xfId="52318" xr:uid="{00000000-0005-0000-0000-00004D380000}"/>
    <cellStyle name="Normal 2 5 2 3 2 3 3 3" xfId="38029" xr:uid="{00000000-0005-0000-0000-00004E380000}"/>
    <cellStyle name="Normal 2 5 2 3 2 3 4" xfId="16592" xr:uid="{00000000-0005-0000-0000-00004F380000}"/>
    <cellStyle name="Normal 2 5 2 3 2 3 4 2" xfId="45174" xr:uid="{00000000-0005-0000-0000-000050380000}"/>
    <cellStyle name="Normal 2 5 2 3 2 3 5" xfId="30885" xr:uid="{00000000-0005-0000-0000-000051380000}"/>
    <cellStyle name="Normal 2 5 2 3 2 4" xfId="4360" xr:uid="{00000000-0005-0000-0000-000052380000}"/>
    <cellStyle name="Normal 2 5 2 3 2 4 2" xfId="11518" xr:uid="{00000000-0005-0000-0000-000053380000}"/>
    <cellStyle name="Normal 2 5 2 3 2 4 2 2" xfId="25810" xr:uid="{00000000-0005-0000-0000-000054380000}"/>
    <cellStyle name="Normal 2 5 2 3 2 4 2 2 2" xfId="54392" xr:uid="{00000000-0005-0000-0000-000055380000}"/>
    <cellStyle name="Normal 2 5 2 3 2 4 2 3" xfId="40103" xr:uid="{00000000-0005-0000-0000-000056380000}"/>
    <cellStyle name="Normal 2 5 2 3 2 4 3" xfId="18666" xr:uid="{00000000-0005-0000-0000-000057380000}"/>
    <cellStyle name="Normal 2 5 2 3 2 4 3 2" xfId="47248" xr:uid="{00000000-0005-0000-0000-000058380000}"/>
    <cellStyle name="Normal 2 5 2 3 2 4 4" xfId="32959" xr:uid="{00000000-0005-0000-0000-000059380000}"/>
    <cellStyle name="Normal 2 5 2 3 2 5" xfId="7947" xr:uid="{00000000-0005-0000-0000-00005A380000}"/>
    <cellStyle name="Normal 2 5 2 3 2 5 2" xfId="22239" xr:uid="{00000000-0005-0000-0000-00005B380000}"/>
    <cellStyle name="Normal 2 5 2 3 2 5 2 2" xfId="50821" xr:uid="{00000000-0005-0000-0000-00005C380000}"/>
    <cellStyle name="Normal 2 5 2 3 2 5 3" xfId="36532" xr:uid="{00000000-0005-0000-0000-00005D380000}"/>
    <cellStyle name="Normal 2 5 2 3 2 6" xfId="15095" xr:uid="{00000000-0005-0000-0000-00005E380000}"/>
    <cellStyle name="Normal 2 5 2 3 2 6 2" xfId="43677" xr:uid="{00000000-0005-0000-0000-00005F380000}"/>
    <cellStyle name="Normal 2 5 2 3 2 7" xfId="29388" xr:uid="{00000000-0005-0000-0000-000060380000}"/>
    <cellStyle name="Normal 2 5 2 3 3" xfId="1226" xr:uid="{00000000-0005-0000-0000-000061380000}"/>
    <cellStyle name="Normal 2 5 2 3 3 2" xfId="2285" xr:uid="{00000000-0005-0000-0000-000062380000}"/>
    <cellStyle name="Normal 2 5 2 3 3 2 2" xfId="5859" xr:uid="{00000000-0005-0000-0000-000063380000}"/>
    <cellStyle name="Normal 2 5 2 3 3 2 2 2" xfId="13017" xr:uid="{00000000-0005-0000-0000-000064380000}"/>
    <cellStyle name="Normal 2 5 2 3 3 2 2 2 2" xfId="27309" xr:uid="{00000000-0005-0000-0000-000065380000}"/>
    <cellStyle name="Normal 2 5 2 3 3 2 2 2 2 2" xfId="55891" xr:uid="{00000000-0005-0000-0000-000066380000}"/>
    <cellStyle name="Normal 2 5 2 3 3 2 2 2 3" xfId="41602" xr:uid="{00000000-0005-0000-0000-000067380000}"/>
    <cellStyle name="Normal 2 5 2 3 3 2 2 3" xfId="20165" xr:uid="{00000000-0005-0000-0000-000068380000}"/>
    <cellStyle name="Normal 2 5 2 3 3 2 2 3 2" xfId="48747" xr:uid="{00000000-0005-0000-0000-000069380000}"/>
    <cellStyle name="Normal 2 5 2 3 3 2 2 4" xfId="34458" xr:uid="{00000000-0005-0000-0000-00006A380000}"/>
    <cellStyle name="Normal 2 5 2 3 3 2 3" xfId="9446" xr:uid="{00000000-0005-0000-0000-00006B380000}"/>
    <cellStyle name="Normal 2 5 2 3 3 2 3 2" xfId="23738" xr:uid="{00000000-0005-0000-0000-00006C380000}"/>
    <cellStyle name="Normal 2 5 2 3 3 2 3 2 2" xfId="52320" xr:uid="{00000000-0005-0000-0000-00006D380000}"/>
    <cellStyle name="Normal 2 5 2 3 3 2 3 3" xfId="38031" xr:uid="{00000000-0005-0000-0000-00006E380000}"/>
    <cellStyle name="Normal 2 5 2 3 3 2 4" xfId="16594" xr:uid="{00000000-0005-0000-0000-00006F380000}"/>
    <cellStyle name="Normal 2 5 2 3 3 2 4 2" xfId="45176" xr:uid="{00000000-0005-0000-0000-000070380000}"/>
    <cellStyle name="Normal 2 5 2 3 3 2 5" xfId="30887" xr:uid="{00000000-0005-0000-0000-000071380000}"/>
    <cellStyle name="Normal 2 5 2 3 3 3" xfId="4807" xr:uid="{00000000-0005-0000-0000-000072380000}"/>
    <cellStyle name="Normal 2 5 2 3 3 3 2" xfId="11965" xr:uid="{00000000-0005-0000-0000-000073380000}"/>
    <cellStyle name="Normal 2 5 2 3 3 3 2 2" xfId="26257" xr:uid="{00000000-0005-0000-0000-000074380000}"/>
    <cellStyle name="Normal 2 5 2 3 3 3 2 2 2" xfId="54839" xr:uid="{00000000-0005-0000-0000-000075380000}"/>
    <cellStyle name="Normal 2 5 2 3 3 3 2 3" xfId="40550" xr:uid="{00000000-0005-0000-0000-000076380000}"/>
    <cellStyle name="Normal 2 5 2 3 3 3 3" xfId="19113" xr:uid="{00000000-0005-0000-0000-000077380000}"/>
    <cellStyle name="Normal 2 5 2 3 3 3 3 2" xfId="47695" xr:uid="{00000000-0005-0000-0000-000078380000}"/>
    <cellStyle name="Normal 2 5 2 3 3 3 4" xfId="33406" xr:uid="{00000000-0005-0000-0000-000079380000}"/>
    <cellStyle name="Normal 2 5 2 3 3 4" xfId="8394" xr:uid="{00000000-0005-0000-0000-00007A380000}"/>
    <cellStyle name="Normal 2 5 2 3 3 4 2" xfId="22686" xr:uid="{00000000-0005-0000-0000-00007B380000}"/>
    <cellStyle name="Normal 2 5 2 3 3 4 2 2" xfId="51268" xr:uid="{00000000-0005-0000-0000-00007C380000}"/>
    <cellStyle name="Normal 2 5 2 3 3 4 3" xfId="36979" xr:uid="{00000000-0005-0000-0000-00007D380000}"/>
    <cellStyle name="Normal 2 5 2 3 3 5" xfId="15542" xr:uid="{00000000-0005-0000-0000-00007E380000}"/>
    <cellStyle name="Normal 2 5 2 3 3 5 2" xfId="44124" xr:uid="{00000000-0005-0000-0000-00007F380000}"/>
    <cellStyle name="Normal 2 5 2 3 3 6" xfId="29835" xr:uid="{00000000-0005-0000-0000-000080380000}"/>
    <cellStyle name="Normal 2 5 2 3 4" xfId="2282" xr:uid="{00000000-0005-0000-0000-000081380000}"/>
    <cellStyle name="Normal 2 5 2 3 4 2" xfId="5856" xr:uid="{00000000-0005-0000-0000-000082380000}"/>
    <cellStyle name="Normal 2 5 2 3 4 2 2" xfId="13014" xr:uid="{00000000-0005-0000-0000-000083380000}"/>
    <cellStyle name="Normal 2 5 2 3 4 2 2 2" xfId="27306" xr:uid="{00000000-0005-0000-0000-000084380000}"/>
    <cellStyle name="Normal 2 5 2 3 4 2 2 2 2" xfId="55888" xr:uid="{00000000-0005-0000-0000-000085380000}"/>
    <cellStyle name="Normal 2 5 2 3 4 2 2 3" xfId="41599" xr:uid="{00000000-0005-0000-0000-000086380000}"/>
    <cellStyle name="Normal 2 5 2 3 4 2 3" xfId="20162" xr:uid="{00000000-0005-0000-0000-000087380000}"/>
    <cellStyle name="Normal 2 5 2 3 4 2 3 2" xfId="48744" xr:uid="{00000000-0005-0000-0000-000088380000}"/>
    <cellStyle name="Normal 2 5 2 3 4 2 4" xfId="34455" xr:uid="{00000000-0005-0000-0000-000089380000}"/>
    <cellStyle name="Normal 2 5 2 3 4 3" xfId="9443" xr:uid="{00000000-0005-0000-0000-00008A380000}"/>
    <cellStyle name="Normal 2 5 2 3 4 3 2" xfId="23735" xr:uid="{00000000-0005-0000-0000-00008B380000}"/>
    <cellStyle name="Normal 2 5 2 3 4 3 2 2" xfId="52317" xr:uid="{00000000-0005-0000-0000-00008C380000}"/>
    <cellStyle name="Normal 2 5 2 3 4 3 3" xfId="38028" xr:uid="{00000000-0005-0000-0000-00008D380000}"/>
    <cellStyle name="Normal 2 5 2 3 4 4" xfId="16591" xr:uid="{00000000-0005-0000-0000-00008E380000}"/>
    <cellStyle name="Normal 2 5 2 3 4 4 2" xfId="45173" xr:uid="{00000000-0005-0000-0000-00008F380000}"/>
    <cellStyle name="Normal 2 5 2 3 4 5" xfId="30884" xr:uid="{00000000-0005-0000-0000-000090380000}"/>
    <cellStyle name="Normal 2 5 2 3 5" xfId="3913" xr:uid="{00000000-0005-0000-0000-000091380000}"/>
    <cellStyle name="Normal 2 5 2 3 5 2" xfId="11072" xr:uid="{00000000-0005-0000-0000-000092380000}"/>
    <cellStyle name="Normal 2 5 2 3 5 2 2" xfId="25364" xr:uid="{00000000-0005-0000-0000-000093380000}"/>
    <cellStyle name="Normal 2 5 2 3 5 2 2 2" xfId="53946" xr:uid="{00000000-0005-0000-0000-000094380000}"/>
    <cellStyle name="Normal 2 5 2 3 5 2 3" xfId="39657" xr:uid="{00000000-0005-0000-0000-000095380000}"/>
    <cellStyle name="Normal 2 5 2 3 5 3" xfId="18220" xr:uid="{00000000-0005-0000-0000-000096380000}"/>
    <cellStyle name="Normal 2 5 2 3 5 3 2" xfId="46802" xr:uid="{00000000-0005-0000-0000-000097380000}"/>
    <cellStyle name="Normal 2 5 2 3 5 4" xfId="32513" xr:uid="{00000000-0005-0000-0000-000098380000}"/>
    <cellStyle name="Normal 2 5 2 3 6" xfId="7501" xr:uid="{00000000-0005-0000-0000-000099380000}"/>
    <cellStyle name="Normal 2 5 2 3 6 2" xfId="21793" xr:uid="{00000000-0005-0000-0000-00009A380000}"/>
    <cellStyle name="Normal 2 5 2 3 6 2 2" xfId="50375" xr:uid="{00000000-0005-0000-0000-00009B380000}"/>
    <cellStyle name="Normal 2 5 2 3 6 3" xfId="36086" xr:uid="{00000000-0005-0000-0000-00009C380000}"/>
    <cellStyle name="Normal 2 5 2 3 7" xfId="14648" xr:uid="{00000000-0005-0000-0000-00009D380000}"/>
    <cellStyle name="Normal 2 5 2 3 7 2" xfId="43231" xr:uid="{00000000-0005-0000-0000-00009E380000}"/>
    <cellStyle name="Normal 2 5 2 3 8" xfId="28941" xr:uid="{00000000-0005-0000-0000-00009F380000}"/>
    <cellStyle name="Normal 2 5 2 4" xfId="553" xr:uid="{00000000-0005-0000-0000-0000A0380000}"/>
    <cellStyle name="Normal 2 5 2 4 2" xfId="1450" xr:uid="{00000000-0005-0000-0000-0000A1380000}"/>
    <cellStyle name="Normal 2 5 2 4 2 2" xfId="2287" xr:uid="{00000000-0005-0000-0000-0000A2380000}"/>
    <cellStyle name="Normal 2 5 2 4 2 2 2" xfId="5861" xr:uid="{00000000-0005-0000-0000-0000A3380000}"/>
    <cellStyle name="Normal 2 5 2 4 2 2 2 2" xfId="13019" xr:uid="{00000000-0005-0000-0000-0000A4380000}"/>
    <cellStyle name="Normal 2 5 2 4 2 2 2 2 2" xfId="27311" xr:uid="{00000000-0005-0000-0000-0000A5380000}"/>
    <cellStyle name="Normal 2 5 2 4 2 2 2 2 2 2" xfId="55893" xr:uid="{00000000-0005-0000-0000-0000A6380000}"/>
    <cellStyle name="Normal 2 5 2 4 2 2 2 2 3" xfId="41604" xr:uid="{00000000-0005-0000-0000-0000A7380000}"/>
    <cellStyle name="Normal 2 5 2 4 2 2 2 3" xfId="20167" xr:uid="{00000000-0005-0000-0000-0000A8380000}"/>
    <cellStyle name="Normal 2 5 2 4 2 2 2 3 2" xfId="48749" xr:uid="{00000000-0005-0000-0000-0000A9380000}"/>
    <cellStyle name="Normal 2 5 2 4 2 2 2 4" xfId="34460" xr:uid="{00000000-0005-0000-0000-0000AA380000}"/>
    <cellStyle name="Normal 2 5 2 4 2 2 3" xfId="9448" xr:uid="{00000000-0005-0000-0000-0000AB380000}"/>
    <cellStyle name="Normal 2 5 2 4 2 2 3 2" xfId="23740" xr:uid="{00000000-0005-0000-0000-0000AC380000}"/>
    <cellStyle name="Normal 2 5 2 4 2 2 3 2 2" xfId="52322" xr:uid="{00000000-0005-0000-0000-0000AD380000}"/>
    <cellStyle name="Normal 2 5 2 4 2 2 3 3" xfId="38033" xr:uid="{00000000-0005-0000-0000-0000AE380000}"/>
    <cellStyle name="Normal 2 5 2 4 2 2 4" xfId="16596" xr:uid="{00000000-0005-0000-0000-0000AF380000}"/>
    <cellStyle name="Normal 2 5 2 4 2 2 4 2" xfId="45178" xr:uid="{00000000-0005-0000-0000-0000B0380000}"/>
    <cellStyle name="Normal 2 5 2 4 2 2 5" xfId="30889" xr:uid="{00000000-0005-0000-0000-0000B1380000}"/>
    <cellStyle name="Normal 2 5 2 4 2 3" xfId="5030" xr:uid="{00000000-0005-0000-0000-0000B2380000}"/>
    <cellStyle name="Normal 2 5 2 4 2 3 2" xfId="12188" xr:uid="{00000000-0005-0000-0000-0000B3380000}"/>
    <cellStyle name="Normal 2 5 2 4 2 3 2 2" xfId="26480" xr:uid="{00000000-0005-0000-0000-0000B4380000}"/>
    <cellStyle name="Normal 2 5 2 4 2 3 2 2 2" xfId="55062" xr:uid="{00000000-0005-0000-0000-0000B5380000}"/>
    <cellStyle name="Normal 2 5 2 4 2 3 2 3" xfId="40773" xr:uid="{00000000-0005-0000-0000-0000B6380000}"/>
    <cellStyle name="Normal 2 5 2 4 2 3 3" xfId="19336" xr:uid="{00000000-0005-0000-0000-0000B7380000}"/>
    <cellStyle name="Normal 2 5 2 4 2 3 3 2" xfId="47918" xr:uid="{00000000-0005-0000-0000-0000B8380000}"/>
    <cellStyle name="Normal 2 5 2 4 2 3 4" xfId="33629" xr:uid="{00000000-0005-0000-0000-0000B9380000}"/>
    <cellStyle name="Normal 2 5 2 4 2 4" xfId="8617" xr:uid="{00000000-0005-0000-0000-0000BA380000}"/>
    <cellStyle name="Normal 2 5 2 4 2 4 2" xfId="22909" xr:uid="{00000000-0005-0000-0000-0000BB380000}"/>
    <cellStyle name="Normal 2 5 2 4 2 4 2 2" xfId="51491" xr:uid="{00000000-0005-0000-0000-0000BC380000}"/>
    <cellStyle name="Normal 2 5 2 4 2 4 3" xfId="37202" xr:uid="{00000000-0005-0000-0000-0000BD380000}"/>
    <cellStyle name="Normal 2 5 2 4 2 5" xfId="15765" xr:uid="{00000000-0005-0000-0000-0000BE380000}"/>
    <cellStyle name="Normal 2 5 2 4 2 5 2" xfId="44347" xr:uid="{00000000-0005-0000-0000-0000BF380000}"/>
    <cellStyle name="Normal 2 5 2 4 2 6" xfId="30058" xr:uid="{00000000-0005-0000-0000-0000C0380000}"/>
    <cellStyle name="Normal 2 5 2 4 3" xfId="2286" xr:uid="{00000000-0005-0000-0000-0000C1380000}"/>
    <cellStyle name="Normal 2 5 2 4 3 2" xfId="5860" xr:uid="{00000000-0005-0000-0000-0000C2380000}"/>
    <cellStyle name="Normal 2 5 2 4 3 2 2" xfId="13018" xr:uid="{00000000-0005-0000-0000-0000C3380000}"/>
    <cellStyle name="Normal 2 5 2 4 3 2 2 2" xfId="27310" xr:uid="{00000000-0005-0000-0000-0000C4380000}"/>
    <cellStyle name="Normal 2 5 2 4 3 2 2 2 2" xfId="55892" xr:uid="{00000000-0005-0000-0000-0000C5380000}"/>
    <cellStyle name="Normal 2 5 2 4 3 2 2 3" xfId="41603" xr:uid="{00000000-0005-0000-0000-0000C6380000}"/>
    <cellStyle name="Normal 2 5 2 4 3 2 3" xfId="20166" xr:uid="{00000000-0005-0000-0000-0000C7380000}"/>
    <cellStyle name="Normal 2 5 2 4 3 2 3 2" xfId="48748" xr:uid="{00000000-0005-0000-0000-0000C8380000}"/>
    <cellStyle name="Normal 2 5 2 4 3 2 4" xfId="34459" xr:uid="{00000000-0005-0000-0000-0000C9380000}"/>
    <cellStyle name="Normal 2 5 2 4 3 3" xfId="9447" xr:uid="{00000000-0005-0000-0000-0000CA380000}"/>
    <cellStyle name="Normal 2 5 2 4 3 3 2" xfId="23739" xr:uid="{00000000-0005-0000-0000-0000CB380000}"/>
    <cellStyle name="Normal 2 5 2 4 3 3 2 2" xfId="52321" xr:uid="{00000000-0005-0000-0000-0000CC380000}"/>
    <cellStyle name="Normal 2 5 2 4 3 3 3" xfId="38032" xr:uid="{00000000-0005-0000-0000-0000CD380000}"/>
    <cellStyle name="Normal 2 5 2 4 3 4" xfId="16595" xr:uid="{00000000-0005-0000-0000-0000CE380000}"/>
    <cellStyle name="Normal 2 5 2 4 3 4 2" xfId="45177" xr:uid="{00000000-0005-0000-0000-0000CF380000}"/>
    <cellStyle name="Normal 2 5 2 4 3 5" xfId="30888" xr:uid="{00000000-0005-0000-0000-0000D0380000}"/>
    <cellStyle name="Normal 2 5 2 4 4" xfId="4137" xr:uid="{00000000-0005-0000-0000-0000D1380000}"/>
    <cellStyle name="Normal 2 5 2 4 4 2" xfId="11295" xr:uid="{00000000-0005-0000-0000-0000D2380000}"/>
    <cellStyle name="Normal 2 5 2 4 4 2 2" xfId="25587" xr:uid="{00000000-0005-0000-0000-0000D3380000}"/>
    <cellStyle name="Normal 2 5 2 4 4 2 2 2" xfId="54169" xr:uid="{00000000-0005-0000-0000-0000D4380000}"/>
    <cellStyle name="Normal 2 5 2 4 4 2 3" xfId="39880" xr:uid="{00000000-0005-0000-0000-0000D5380000}"/>
    <cellStyle name="Normal 2 5 2 4 4 3" xfId="18443" xr:uid="{00000000-0005-0000-0000-0000D6380000}"/>
    <cellStyle name="Normal 2 5 2 4 4 3 2" xfId="47025" xr:uid="{00000000-0005-0000-0000-0000D7380000}"/>
    <cellStyle name="Normal 2 5 2 4 4 4" xfId="32736" xr:uid="{00000000-0005-0000-0000-0000D8380000}"/>
    <cellStyle name="Normal 2 5 2 4 5" xfId="7724" xr:uid="{00000000-0005-0000-0000-0000D9380000}"/>
    <cellStyle name="Normal 2 5 2 4 5 2" xfId="22016" xr:uid="{00000000-0005-0000-0000-0000DA380000}"/>
    <cellStyle name="Normal 2 5 2 4 5 2 2" xfId="50598" xr:uid="{00000000-0005-0000-0000-0000DB380000}"/>
    <cellStyle name="Normal 2 5 2 4 5 3" xfId="36309" xr:uid="{00000000-0005-0000-0000-0000DC380000}"/>
    <cellStyle name="Normal 2 5 2 4 6" xfId="14872" xr:uid="{00000000-0005-0000-0000-0000DD380000}"/>
    <cellStyle name="Normal 2 5 2 4 6 2" xfId="43454" xr:uid="{00000000-0005-0000-0000-0000DE380000}"/>
    <cellStyle name="Normal 2 5 2 4 7" xfId="29165" xr:uid="{00000000-0005-0000-0000-0000DF380000}"/>
    <cellStyle name="Normal 2 5 2 5" xfId="1002" xr:uid="{00000000-0005-0000-0000-0000E0380000}"/>
    <cellStyle name="Normal 2 5 2 5 2" xfId="2288" xr:uid="{00000000-0005-0000-0000-0000E1380000}"/>
    <cellStyle name="Normal 2 5 2 5 2 2" xfId="5862" xr:uid="{00000000-0005-0000-0000-0000E2380000}"/>
    <cellStyle name="Normal 2 5 2 5 2 2 2" xfId="13020" xr:uid="{00000000-0005-0000-0000-0000E3380000}"/>
    <cellStyle name="Normal 2 5 2 5 2 2 2 2" xfId="27312" xr:uid="{00000000-0005-0000-0000-0000E4380000}"/>
    <cellStyle name="Normal 2 5 2 5 2 2 2 2 2" xfId="55894" xr:uid="{00000000-0005-0000-0000-0000E5380000}"/>
    <cellStyle name="Normal 2 5 2 5 2 2 2 3" xfId="41605" xr:uid="{00000000-0005-0000-0000-0000E6380000}"/>
    <cellStyle name="Normal 2 5 2 5 2 2 3" xfId="20168" xr:uid="{00000000-0005-0000-0000-0000E7380000}"/>
    <cellStyle name="Normal 2 5 2 5 2 2 3 2" xfId="48750" xr:uid="{00000000-0005-0000-0000-0000E8380000}"/>
    <cellStyle name="Normal 2 5 2 5 2 2 4" xfId="34461" xr:uid="{00000000-0005-0000-0000-0000E9380000}"/>
    <cellStyle name="Normal 2 5 2 5 2 3" xfId="9449" xr:uid="{00000000-0005-0000-0000-0000EA380000}"/>
    <cellStyle name="Normal 2 5 2 5 2 3 2" xfId="23741" xr:uid="{00000000-0005-0000-0000-0000EB380000}"/>
    <cellStyle name="Normal 2 5 2 5 2 3 2 2" xfId="52323" xr:uid="{00000000-0005-0000-0000-0000EC380000}"/>
    <cellStyle name="Normal 2 5 2 5 2 3 3" xfId="38034" xr:uid="{00000000-0005-0000-0000-0000ED380000}"/>
    <cellStyle name="Normal 2 5 2 5 2 4" xfId="16597" xr:uid="{00000000-0005-0000-0000-0000EE380000}"/>
    <cellStyle name="Normal 2 5 2 5 2 4 2" xfId="45179" xr:uid="{00000000-0005-0000-0000-0000EF380000}"/>
    <cellStyle name="Normal 2 5 2 5 2 5" xfId="30890" xr:uid="{00000000-0005-0000-0000-0000F0380000}"/>
    <cellStyle name="Normal 2 5 2 5 3" xfId="4584" xr:uid="{00000000-0005-0000-0000-0000F1380000}"/>
    <cellStyle name="Normal 2 5 2 5 3 2" xfId="11742" xr:uid="{00000000-0005-0000-0000-0000F2380000}"/>
    <cellStyle name="Normal 2 5 2 5 3 2 2" xfId="26034" xr:uid="{00000000-0005-0000-0000-0000F3380000}"/>
    <cellStyle name="Normal 2 5 2 5 3 2 2 2" xfId="54616" xr:uid="{00000000-0005-0000-0000-0000F4380000}"/>
    <cellStyle name="Normal 2 5 2 5 3 2 3" xfId="40327" xr:uid="{00000000-0005-0000-0000-0000F5380000}"/>
    <cellStyle name="Normal 2 5 2 5 3 3" xfId="18890" xr:uid="{00000000-0005-0000-0000-0000F6380000}"/>
    <cellStyle name="Normal 2 5 2 5 3 3 2" xfId="47472" xr:uid="{00000000-0005-0000-0000-0000F7380000}"/>
    <cellStyle name="Normal 2 5 2 5 3 4" xfId="33183" xr:uid="{00000000-0005-0000-0000-0000F8380000}"/>
    <cellStyle name="Normal 2 5 2 5 4" xfId="8171" xr:uid="{00000000-0005-0000-0000-0000F9380000}"/>
    <cellStyle name="Normal 2 5 2 5 4 2" xfId="22463" xr:uid="{00000000-0005-0000-0000-0000FA380000}"/>
    <cellStyle name="Normal 2 5 2 5 4 2 2" xfId="51045" xr:uid="{00000000-0005-0000-0000-0000FB380000}"/>
    <cellStyle name="Normal 2 5 2 5 4 3" xfId="36756" xr:uid="{00000000-0005-0000-0000-0000FC380000}"/>
    <cellStyle name="Normal 2 5 2 5 5" xfId="15319" xr:uid="{00000000-0005-0000-0000-0000FD380000}"/>
    <cellStyle name="Normal 2 5 2 5 5 2" xfId="43901" xr:uid="{00000000-0005-0000-0000-0000FE380000}"/>
    <cellStyle name="Normal 2 5 2 5 6" xfId="29612" xr:uid="{00000000-0005-0000-0000-0000FF380000}"/>
    <cellStyle name="Normal 2 5 2 6" xfId="2273" xr:uid="{00000000-0005-0000-0000-000000390000}"/>
    <cellStyle name="Normal 2 5 2 6 2" xfId="5847" xr:uid="{00000000-0005-0000-0000-000001390000}"/>
    <cellStyle name="Normal 2 5 2 6 2 2" xfId="13005" xr:uid="{00000000-0005-0000-0000-000002390000}"/>
    <cellStyle name="Normal 2 5 2 6 2 2 2" xfId="27297" xr:uid="{00000000-0005-0000-0000-000003390000}"/>
    <cellStyle name="Normal 2 5 2 6 2 2 2 2" xfId="55879" xr:uid="{00000000-0005-0000-0000-000004390000}"/>
    <cellStyle name="Normal 2 5 2 6 2 2 3" xfId="41590" xr:uid="{00000000-0005-0000-0000-000005390000}"/>
    <cellStyle name="Normal 2 5 2 6 2 3" xfId="20153" xr:uid="{00000000-0005-0000-0000-000006390000}"/>
    <cellStyle name="Normal 2 5 2 6 2 3 2" xfId="48735" xr:uid="{00000000-0005-0000-0000-000007390000}"/>
    <cellStyle name="Normal 2 5 2 6 2 4" xfId="34446" xr:uid="{00000000-0005-0000-0000-000008390000}"/>
    <cellStyle name="Normal 2 5 2 6 3" xfId="9434" xr:uid="{00000000-0005-0000-0000-000009390000}"/>
    <cellStyle name="Normal 2 5 2 6 3 2" xfId="23726" xr:uid="{00000000-0005-0000-0000-00000A390000}"/>
    <cellStyle name="Normal 2 5 2 6 3 2 2" xfId="52308" xr:uid="{00000000-0005-0000-0000-00000B390000}"/>
    <cellStyle name="Normal 2 5 2 6 3 3" xfId="38019" xr:uid="{00000000-0005-0000-0000-00000C390000}"/>
    <cellStyle name="Normal 2 5 2 6 4" xfId="16582" xr:uid="{00000000-0005-0000-0000-00000D390000}"/>
    <cellStyle name="Normal 2 5 2 6 4 2" xfId="45164" xr:uid="{00000000-0005-0000-0000-00000E390000}"/>
    <cellStyle name="Normal 2 5 2 6 5" xfId="30875" xr:uid="{00000000-0005-0000-0000-00000F390000}"/>
    <cellStyle name="Normal 2 5 2 7" xfId="3689" xr:uid="{00000000-0005-0000-0000-000010390000}"/>
    <cellStyle name="Normal 2 5 2 7 2" xfId="10849" xr:uid="{00000000-0005-0000-0000-000011390000}"/>
    <cellStyle name="Normal 2 5 2 7 2 2" xfId="25141" xr:uid="{00000000-0005-0000-0000-000012390000}"/>
    <cellStyle name="Normal 2 5 2 7 2 2 2" xfId="53723" xr:uid="{00000000-0005-0000-0000-000013390000}"/>
    <cellStyle name="Normal 2 5 2 7 2 3" xfId="39434" xr:uid="{00000000-0005-0000-0000-000014390000}"/>
    <cellStyle name="Normal 2 5 2 7 3" xfId="17997" xr:uid="{00000000-0005-0000-0000-000015390000}"/>
    <cellStyle name="Normal 2 5 2 7 3 2" xfId="46579" xr:uid="{00000000-0005-0000-0000-000016390000}"/>
    <cellStyle name="Normal 2 5 2 7 4" xfId="32290" xr:uid="{00000000-0005-0000-0000-000017390000}"/>
    <cellStyle name="Normal 2 5 2 8" xfId="7278" xr:uid="{00000000-0005-0000-0000-000018390000}"/>
    <cellStyle name="Normal 2 5 2 8 2" xfId="21570" xr:uid="{00000000-0005-0000-0000-000019390000}"/>
    <cellStyle name="Normal 2 5 2 8 2 2" xfId="50152" xr:uid="{00000000-0005-0000-0000-00001A390000}"/>
    <cellStyle name="Normal 2 5 2 8 3" xfId="35863" xr:uid="{00000000-0005-0000-0000-00001B390000}"/>
    <cellStyle name="Normal 2 5 2 9" xfId="14424" xr:uid="{00000000-0005-0000-0000-00001C390000}"/>
    <cellStyle name="Normal 2 5 2 9 2" xfId="43008" xr:uid="{00000000-0005-0000-0000-00001D390000}"/>
    <cellStyle name="Normal 2 5 3" xfId="154" xr:uid="{00000000-0005-0000-0000-00001E390000}"/>
    <cellStyle name="Normal 2 5 3 2" xfId="380" xr:uid="{00000000-0005-0000-0000-00001F390000}"/>
    <cellStyle name="Normal 2 5 3 2 2" xfId="830" xr:uid="{00000000-0005-0000-0000-000020390000}"/>
    <cellStyle name="Normal 2 5 3 2 2 2" xfId="1727" xr:uid="{00000000-0005-0000-0000-000021390000}"/>
    <cellStyle name="Normal 2 5 3 2 2 2 2" xfId="2292" xr:uid="{00000000-0005-0000-0000-000022390000}"/>
    <cellStyle name="Normal 2 5 3 2 2 2 2 2" xfId="5866" xr:uid="{00000000-0005-0000-0000-000023390000}"/>
    <cellStyle name="Normal 2 5 3 2 2 2 2 2 2" xfId="13024" xr:uid="{00000000-0005-0000-0000-000024390000}"/>
    <cellStyle name="Normal 2 5 3 2 2 2 2 2 2 2" xfId="27316" xr:uid="{00000000-0005-0000-0000-000025390000}"/>
    <cellStyle name="Normal 2 5 3 2 2 2 2 2 2 2 2" xfId="55898" xr:uid="{00000000-0005-0000-0000-000026390000}"/>
    <cellStyle name="Normal 2 5 3 2 2 2 2 2 2 3" xfId="41609" xr:uid="{00000000-0005-0000-0000-000027390000}"/>
    <cellStyle name="Normal 2 5 3 2 2 2 2 2 3" xfId="20172" xr:uid="{00000000-0005-0000-0000-000028390000}"/>
    <cellStyle name="Normal 2 5 3 2 2 2 2 2 3 2" xfId="48754" xr:uid="{00000000-0005-0000-0000-000029390000}"/>
    <cellStyle name="Normal 2 5 3 2 2 2 2 2 4" xfId="34465" xr:uid="{00000000-0005-0000-0000-00002A390000}"/>
    <cellStyle name="Normal 2 5 3 2 2 2 2 3" xfId="9453" xr:uid="{00000000-0005-0000-0000-00002B390000}"/>
    <cellStyle name="Normal 2 5 3 2 2 2 2 3 2" xfId="23745" xr:uid="{00000000-0005-0000-0000-00002C390000}"/>
    <cellStyle name="Normal 2 5 3 2 2 2 2 3 2 2" xfId="52327" xr:uid="{00000000-0005-0000-0000-00002D390000}"/>
    <cellStyle name="Normal 2 5 3 2 2 2 2 3 3" xfId="38038" xr:uid="{00000000-0005-0000-0000-00002E390000}"/>
    <cellStyle name="Normal 2 5 3 2 2 2 2 4" xfId="16601" xr:uid="{00000000-0005-0000-0000-00002F390000}"/>
    <cellStyle name="Normal 2 5 3 2 2 2 2 4 2" xfId="45183" xr:uid="{00000000-0005-0000-0000-000030390000}"/>
    <cellStyle name="Normal 2 5 3 2 2 2 2 5" xfId="30894" xr:uid="{00000000-0005-0000-0000-000031390000}"/>
    <cellStyle name="Normal 2 5 3 2 2 2 3" xfId="5307" xr:uid="{00000000-0005-0000-0000-000032390000}"/>
    <cellStyle name="Normal 2 5 3 2 2 2 3 2" xfId="12465" xr:uid="{00000000-0005-0000-0000-000033390000}"/>
    <cellStyle name="Normal 2 5 3 2 2 2 3 2 2" xfId="26757" xr:uid="{00000000-0005-0000-0000-000034390000}"/>
    <cellStyle name="Normal 2 5 3 2 2 2 3 2 2 2" xfId="55339" xr:uid="{00000000-0005-0000-0000-000035390000}"/>
    <cellStyle name="Normal 2 5 3 2 2 2 3 2 3" xfId="41050" xr:uid="{00000000-0005-0000-0000-000036390000}"/>
    <cellStyle name="Normal 2 5 3 2 2 2 3 3" xfId="19613" xr:uid="{00000000-0005-0000-0000-000037390000}"/>
    <cellStyle name="Normal 2 5 3 2 2 2 3 3 2" xfId="48195" xr:uid="{00000000-0005-0000-0000-000038390000}"/>
    <cellStyle name="Normal 2 5 3 2 2 2 3 4" xfId="33906" xr:uid="{00000000-0005-0000-0000-000039390000}"/>
    <cellStyle name="Normal 2 5 3 2 2 2 4" xfId="8894" xr:uid="{00000000-0005-0000-0000-00003A390000}"/>
    <cellStyle name="Normal 2 5 3 2 2 2 4 2" xfId="23186" xr:uid="{00000000-0005-0000-0000-00003B390000}"/>
    <cellStyle name="Normal 2 5 3 2 2 2 4 2 2" xfId="51768" xr:uid="{00000000-0005-0000-0000-00003C390000}"/>
    <cellStyle name="Normal 2 5 3 2 2 2 4 3" xfId="37479" xr:uid="{00000000-0005-0000-0000-00003D390000}"/>
    <cellStyle name="Normal 2 5 3 2 2 2 5" xfId="16042" xr:uid="{00000000-0005-0000-0000-00003E390000}"/>
    <cellStyle name="Normal 2 5 3 2 2 2 5 2" xfId="44624" xr:uid="{00000000-0005-0000-0000-00003F390000}"/>
    <cellStyle name="Normal 2 5 3 2 2 2 6" xfId="30335" xr:uid="{00000000-0005-0000-0000-000040390000}"/>
    <cellStyle name="Normal 2 5 3 2 2 3" xfId="2291" xr:uid="{00000000-0005-0000-0000-000041390000}"/>
    <cellStyle name="Normal 2 5 3 2 2 3 2" xfId="5865" xr:uid="{00000000-0005-0000-0000-000042390000}"/>
    <cellStyle name="Normal 2 5 3 2 2 3 2 2" xfId="13023" xr:uid="{00000000-0005-0000-0000-000043390000}"/>
    <cellStyle name="Normal 2 5 3 2 2 3 2 2 2" xfId="27315" xr:uid="{00000000-0005-0000-0000-000044390000}"/>
    <cellStyle name="Normal 2 5 3 2 2 3 2 2 2 2" xfId="55897" xr:uid="{00000000-0005-0000-0000-000045390000}"/>
    <cellStyle name="Normal 2 5 3 2 2 3 2 2 3" xfId="41608" xr:uid="{00000000-0005-0000-0000-000046390000}"/>
    <cellStyle name="Normal 2 5 3 2 2 3 2 3" xfId="20171" xr:uid="{00000000-0005-0000-0000-000047390000}"/>
    <cellStyle name="Normal 2 5 3 2 2 3 2 3 2" xfId="48753" xr:uid="{00000000-0005-0000-0000-000048390000}"/>
    <cellStyle name="Normal 2 5 3 2 2 3 2 4" xfId="34464" xr:uid="{00000000-0005-0000-0000-000049390000}"/>
    <cellStyle name="Normal 2 5 3 2 2 3 3" xfId="9452" xr:uid="{00000000-0005-0000-0000-00004A390000}"/>
    <cellStyle name="Normal 2 5 3 2 2 3 3 2" xfId="23744" xr:uid="{00000000-0005-0000-0000-00004B390000}"/>
    <cellStyle name="Normal 2 5 3 2 2 3 3 2 2" xfId="52326" xr:uid="{00000000-0005-0000-0000-00004C390000}"/>
    <cellStyle name="Normal 2 5 3 2 2 3 3 3" xfId="38037" xr:uid="{00000000-0005-0000-0000-00004D390000}"/>
    <cellStyle name="Normal 2 5 3 2 2 3 4" xfId="16600" xr:uid="{00000000-0005-0000-0000-00004E390000}"/>
    <cellStyle name="Normal 2 5 3 2 2 3 4 2" xfId="45182" xr:uid="{00000000-0005-0000-0000-00004F390000}"/>
    <cellStyle name="Normal 2 5 3 2 2 3 5" xfId="30893" xr:uid="{00000000-0005-0000-0000-000050390000}"/>
    <cellStyle name="Normal 2 5 3 2 2 4" xfId="4414" xr:uid="{00000000-0005-0000-0000-000051390000}"/>
    <cellStyle name="Normal 2 5 3 2 2 4 2" xfId="11572" xr:uid="{00000000-0005-0000-0000-000052390000}"/>
    <cellStyle name="Normal 2 5 3 2 2 4 2 2" xfId="25864" xr:uid="{00000000-0005-0000-0000-000053390000}"/>
    <cellStyle name="Normal 2 5 3 2 2 4 2 2 2" xfId="54446" xr:uid="{00000000-0005-0000-0000-000054390000}"/>
    <cellStyle name="Normal 2 5 3 2 2 4 2 3" xfId="40157" xr:uid="{00000000-0005-0000-0000-000055390000}"/>
    <cellStyle name="Normal 2 5 3 2 2 4 3" xfId="18720" xr:uid="{00000000-0005-0000-0000-000056390000}"/>
    <cellStyle name="Normal 2 5 3 2 2 4 3 2" xfId="47302" xr:uid="{00000000-0005-0000-0000-000057390000}"/>
    <cellStyle name="Normal 2 5 3 2 2 4 4" xfId="33013" xr:uid="{00000000-0005-0000-0000-000058390000}"/>
    <cellStyle name="Normal 2 5 3 2 2 5" xfId="8001" xr:uid="{00000000-0005-0000-0000-000059390000}"/>
    <cellStyle name="Normal 2 5 3 2 2 5 2" xfId="22293" xr:uid="{00000000-0005-0000-0000-00005A390000}"/>
    <cellStyle name="Normal 2 5 3 2 2 5 2 2" xfId="50875" xr:uid="{00000000-0005-0000-0000-00005B390000}"/>
    <cellStyle name="Normal 2 5 3 2 2 5 3" xfId="36586" xr:uid="{00000000-0005-0000-0000-00005C390000}"/>
    <cellStyle name="Normal 2 5 3 2 2 6" xfId="15149" xr:uid="{00000000-0005-0000-0000-00005D390000}"/>
    <cellStyle name="Normal 2 5 3 2 2 6 2" xfId="43731" xr:uid="{00000000-0005-0000-0000-00005E390000}"/>
    <cellStyle name="Normal 2 5 3 2 2 7" xfId="29442" xr:uid="{00000000-0005-0000-0000-00005F390000}"/>
    <cellStyle name="Normal 2 5 3 2 3" xfId="1280" xr:uid="{00000000-0005-0000-0000-000060390000}"/>
    <cellStyle name="Normal 2 5 3 2 3 2" xfId="2293" xr:uid="{00000000-0005-0000-0000-000061390000}"/>
    <cellStyle name="Normal 2 5 3 2 3 2 2" xfId="5867" xr:uid="{00000000-0005-0000-0000-000062390000}"/>
    <cellStyle name="Normal 2 5 3 2 3 2 2 2" xfId="13025" xr:uid="{00000000-0005-0000-0000-000063390000}"/>
    <cellStyle name="Normal 2 5 3 2 3 2 2 2 2" xfId="27317" xr:uid="{00000000-0005-0000-0000-000064390000}"/>
    <cellStyle name="Normal 2 5 3 2 3 2 2 2 2 2" xfId="55899" xr:uid="{00000000-0005-0000-0000-000065390000}"/>
    <cellStyle name="Normal 2 5 3 2 3 2 2 2 3" xfId="41610" xr:uid="{00000000-0005-0000-0000-000066390000}"/>
    <cellStyle name="Normal 2 5 3 2 3 2 2 3" xfId="20173" xr:uid="{00000000-0005-0000-0000-000067390000}"/>
    <cellStyle name="Normal 2 5 3 2 3 2 2 3 2" xfId="48755" xr:uid="{00000000-0005-0000-0000-000068390000}"/>
    <cellStyle name="Normal 2 5 3 2 3 2 2 4" xfId="34466" xr:uid="{00000000-0005-0000-0000-000069390000}"/>
    <cellStyle name="Normal 2 5 3 2 3 2 3" xfId="9454" xr:uid="{00000000-0005-0000-0000-00006A390000}"/>
    <cellStyle name="Normal 2 5 3 2 3 2 3 2" xfId="23746" xr:uid="{00000000-0005-0000-0000-00006B390000}"/>
    <cellStyle name="Normal 2 5 3 2 3 2 3 2 2" xfId="52328" xr:uid="{00000000-0005-0000-0000-00006C390000}"/>
    <cellStyle name="Normal 2 5 3 2 3 2 3 3" xfId="38039" xr:uid="{00000000-0005-0000-0000-00006D390000}"/>
    <cellStyle name="Normal 2 5 3 2 3 2 4" xfId="16602" xr:uid="{00000000-0005-0000-0000-00006E390000}"/>
    <cellStyle name="Normal 2 5 3 2 3 2 4 2" xfId="45184" xr:uid="{00000000-0005-0000-0000-00006F390000}"/>
    <cellStyle name="Normal 2 5 3 2 3 2 5" xfId="30895" xr:uid="{00000000-0005-0000-0000-000070390000}"/>
    <cellStyle name="Normal 2 5 3 2 3 3" xfId="4861" xr:uid="{00000000-0005-0000-0000-000071390000}"/>
    <cellStyle name="Normal 2 5 3 2 3 3 2" xfId="12019" xr:uid="{00000000-0005-0000-0000-000072390000}"/>
    <cellStyle name="Normal 2 5 3 2 3 3 2 2" xfId="26311" xr:uid="{00000000-0005-0000-0000-000073390000}"/>
    <cellStyle name="Normal 2 5 3 2 3 3 2 2 2" xfId="54893" xr:uid="{00000000-0005-0000-0000-000074390000}"/>
    <cellStyle name="Normal 2 5 3 2 3 3 2 3" xfId="40604" xr:uid="{00000000-0005-0000-0000-000075390000}"/>
    <cellStyle name="Normal 2 5 3 2 3 3 3" xfId="19167" xr:uid="{00000000-0005-0000-0000-000076390000}"/>
    <cellStyle name="Normal 2 5 3 2 3 3 3 2" xfId="47749" xr:uid="{00000000-0005-0000-0000-000077390000}"/>
    <cellStyle name="Normal 2 5 3 2 3 3 4" xfId="33460" xr:uid="{00000000-0005-0000-0000-000078390000}"/>
    <cellStyle name="Normal 2 5 3 2 3 4" xfId="8448" xr:uid="{00000000-0005-0000-0000-000079390000}"/>
    <cellStyle name="Normal 2 5 3 2 3 4 2" xfId="22740" xr:uid="{00000000-0005-0000-0000-00007A390000}"/>
    <cellStyle name="Normal 2 5 3 2 3 4 2 2" xfId="51322" xr:uid="{00000000-0005-0000-0000-00007B390000}"/>
    <cellStyle name="Normal 2 5 3 2 3 4 3" xfId="37033" xr:uid="{00000000-0005-0000-0000-00007C390000}"/>
    <cellStyle name="Normal 2 5 3 2 3 5" xfId="15596" xr:uid="{00000000-0005-0000-0000-00007D390000}"/>
    <cellStyle name="Normal 2 5 3 2 3 5 2" xfId="44178" xr:uid="{00000000-0005-0000-0000-00007E390000}"/>
    <cellStyle name="Normal 2 5 3 2 3 6" xfId="29889" xr:uid="{00000000-0005-0000-0000-00007F390000}"/>
    <cellStyle name="Normal 2 5 3 2 4" xfId="2290" xr:uid="{00000000-0005-0000-0000-000080390000}"/>
    <cellStyle name="Normal 2 5 3 2 4 2" xfId="5864" xr:uid="{00000000-0005-0000-0000-000081390000}"/>
    <cellStyle name="Normal 2 5 3 2 4 2 2" xfId="13022" xr:uid="{00000000-0005-0000-0000-000082390000}"/>
    <cellStyle name="Normal 2 5 3 2 4 2 2 2" xfId="27314" xr:uid="{00000000-0005-0000-0000-000083390000}"/>
    <cellStyle name="Normal 2 5 3 2 4 2 2 2 2" xfId="55896" xr:uid="{00000000-0005-0000-0000-000084390000}"/>
    <cellStyle name="Normal 2 5 3 2 4 2 2 3" xfId="41607" xr:uid="{00000000-0005-0000-0000-000085390000}"/>
    <cellStyle name="Normal 2 5 3 2 4 2 3" xfId="20170" xr:uid="{00000000-0005-0000-0000-000086390000}"/>
    <cellStyle name="Normal 2 5 3 2 4 2 3 2" xfId="48752" xr:uid="{00000000-0005-0000-0000-000087390000}"/>
    <cellStyle name="Normal 2 5 3 2 4 2 4" xfId="34463" xr:uid="{00000000-0005-0000-0000-000088390000}"/>
    <cellStyle name="Normal 2 5 3 2 4 3" xfId="9451" xr:uid="{00000000-0005-0000-0000-000089390000}"/>
    <cellStyle name="Normal 2 5 3 2 4 3 2" xfId="23743" xr:uid="{00000000-0005-0000-0000-00008A390000}"/>
    <cellStyle name="Normal 2 5 3 2 4 3 2 2" xfId="52325" xr:uid="{00000000-0005-0000-0000-00008B390000}"/>
    <cellStyle name="Normal 2 5 3 2 4 3 3" xfId="38036" xr:uid="{00000000-0005-0000-0000-00008C390000}"/>
    <cellStyle name="Normal 2 5 3 2 4 4" xfId="16599" xr:uid="{00000000-0005-0000-0000-00008D390000}"/>
    <cellStyle name="Normal 2 5 3 2 4 4 2" xfId="45181" xr:uid="{00000000-0005-0000-0000-00008E390000}"/>
    <cellStyle name="Normal 2 5 3 2 4 5" xfId="30892" xr:uid="{00000000-0005-0000-0000-00008F390000}"/>
    <cellStyle name="Normal 2 5 3 2 5" xfId="3967" xr:uid="{00000000-0005-0000-0000-000090390000}"/>
    <cellStyle name="Normal 2 5 3 2 5 2" xfId="11126" xr:uid="{00000000-0005-0000-0000-000091390000}"/>
    <cellStyle name="Normal 2 5 3 2 5 2 2" xfId="25418" xr:uid="{00000000-0005-0000-0000-000092390000}"/>
    <cellStyle name="Normal 2 5 3 2 5 2 2 2" xfId="54000" xr:uid="{00000000-0005-0000-0000-000093390000}"/>
    <cellStyle name="Normal 2 5 3 2 5 2 3" xfId="39711" xr:uid="{00000000-0005-0000-0000-000094390000}"/>
    <cellStyle name="Normal 2 5 3 2 5 3" xfId="18274" xr:uid="{00000000-0005-0000-0000-000095390000}"/>
    <cellStyle name="Normal 2 5 3 2 5 3 2" xfId="46856" xr:uid="{00000000-0005-0000-0000-000096390000}"/>
    <cellStyle name="Normal 2 5 3 2 5 4" xfId="32567" xr:uid="{00000000-0005-0000-0000-000097390000}"/>
    <cellStyle name="Normal 2 5 3 2 6" xfId="7555" xr:uid="{00000000-0005-0000-0000-000098390000}"/>
    <cellStyle name="Normal 2 5 3 2 6 2" xfId="21847" xr:uid="{00000000-0005-0000-0000-000099390000}"/>
    <cellStyle name="Normal 2 5 3 2 6 2 2" xfId="50429" xr:uid="{00000000-0005-0000-0000-00009A390000}"/>
    <cellStyle name="Normal 2 5 3 2 6 3" xfId="36140" xr:uid="{00000000-0005-0000-0000-00009B390000}"/>
    <cellStyle name="Normal 2 5 3 2 7" xfId="14702" xr:uid="{00000000-0005-0000-0000-00009C390000}"/>
    <cellStyle name="Normal 2 5 3 2 7 2" xfId="43285" xr:uid="{00000000-0005-0000-0000-00009D390000}"/>
    <cellStyle name="Normal 2 5 3 2 8" xfId="28995" xr:uid="{00000000-0005-0000-0000-00009E390000}"/>
    <cellStyle name="Normal 2 5 3 3" xfId="607" xr:uid="{00000000-0005-0000-0000-00009F390000}"/>
    <cellStyle name="Normal 2 5 3 3 2" xfId="1504" xr:uid="{00000000-0005-0000-0000-0000A0390000}"/>
    <cellStyle name="Normal 2 5 3 3 2 2" xfId="2295" xr:uid="{00000000-0005-0000-0000-0000A1390000}"/>
    <cellStyle name="Normal 2 5 3 3 2 2 2" xfId="5869" xr:uid="{00000000-0005-0000-0000-0000A2390000}"/>
    <cellStyle name="Normal 2 5 3 3 2 2 2 2" xfId="13027" xr:uid="{00000000-0005-0000-0000-0000A3390000}"/>
    <cellStyle name="Normal 2 5 3 3 2 2 2 2 2" xfId="27319" xr:uid="{00000000-0005-0000-0000-0000A4390000}"/>
    <cellStyle name="Normal 2 5 3 3 2 2 2 2 2 2" xfId="55901" xr:uid="{00000000-0005-0000-0000-0000A5390000}"/>
    <cellStyle name="Normal 2 5 3 3 2 2 2 2 3" xfId="41612" xr:uid="{00000000-0005-0000-0000-0000A6390000}"/>
    <cellStyle name="Normal 2 5 3 3 2 2 2 3" xfId="20175" xr:uid="{00000000-0005-0000-0000-0000A7390000}"/>
    <cellStyle name="Normal 2 5 3 3 2 2 2 3 2" xfId="48757" xr:uid="{00000000-0005-0000-0000-0000A8390000}"/>
    <cellStyle name="Normal 2 5 3 3 2 2 2 4" xfId="34468" xr:uid="{00000000-0005-0000-0000-0000A9390000}"/>
    <cellStyle name="Normal 2 5 3 3 2 2 3" xfId="9456" xr:uid="{00000000-0005-0000-0000-0000AA390000}"/>
    <cellStyle name="Normal 2 5 3 3 2 2 3 2" xfId="23748" xr:uid="{00000000-0005-0000-0000-0000AB390000}"/>
    <cellStyle name="Normal 2 5 3 3 2 2 3 2 2" xfId="52330" xr:uid="{00000000-0005-0000-0000-0000AC390000}"/>
    <cellStyle name="Normal 2 5 3 3 2 2 3 3" xfId="38041" xr:uid="{00000000-0005-0000-0000-0000AD390000}"/>
    <cellStyle name="Normal 2 5 3 3 2 2 4" xfId="16604" xr:uid="{00000000-0005-0000-0000-0000AE390000}"/>
    <cellStyle name="Normal 2 5 3 3 2 2 4 2" xfId="45186" xr:uid="{00000000-0005-0000-0000-0000AF390000}"/>
    <cellStyle name="Normal 2 5 3 3 2 2 5" xfId="30897" xr:uid="{00000000-0005-0000-0000-0000B0390000}"/>
    <cellStyle name="Normal 2 5 3 3 2 3" xfId="5084" xr:uid="{00000000-0005-0000-0000-0000B1390000}"/>
    <cellStyle name="Normal 2 5 3 3 2 3 2" xfId="12242" xr:uid="{00000000-0005-0000-0000-0000B2390000}"/>
    <cellStyle name="Normal 2 5 3 3 2 3 2 2" xfId="26534" xr:uid="{00000000-0005-0000-0000-0000B3390000}"/>
    <cellStyle name="Normal 2 5 3 3 2 3 2 2 2" xfId="55116" xr:uid="{00000000-0005-0000-0000-0000B4390000}"/>
    <cellStyle name="Normal 2 5 3 3 2 3 2 3" xfId="40827" xr:uid="{00000000-0005-0000-0000-0000B5390000}"/>
    <cellStyle name="Normal 2 5 3 3 2 3 3" xfId="19390" xr:uid="{00000000-0005-0000-0000-0000B6390000}"/>
    <cellStyle name="Normal 2 5 3 3 2 3 3 2" xfId="47972" xr:uid="{00000000-0005-0000-0000-0000B7390000}"/>
    <cellStyle name="Normal 2 5 3 3 2 3 4" xfId="33683" xr:uid="{00000000-0005-0000-0000-0000B8390000}"/>
    <cellStyle name="Normal 2 5 3 3 2 4" xfId="8671" xr:uid="{00000000-0005-0000-0000-0000B9390000}"/>
    <cellStyle name="Normal 2 5 3 3 2 4 2" xfId="22963" xr:uid="{00000000-0005-0000-0000-0000BA390000}"/>
    <cellStyle name="Normal 2 5 3 3 2 4 2 2" xfId="51545" xr:uid="{00000000-0005-0000-0000-0000BB390000}"/>
    <cellStyle name="Normal 2 5 3 3 2 4 3" xfId="37256" xr:uid="{00000000-0005-0000-0000-0000BC390000}"/>
    <cellStyle name="Normal 2 5 3 3 2 5" xfId="15819" xr:uid="{00000000-0005-0000-0000-0000BD390000}"/>
    <cellStyle name="Normal 2 5 3 3 2 5 2" xfId="44401" xr:uid="{00000000-0005-0000-0000-0000BE390000}"/>
    <cellStyle name="Normal 2 5 3 3 2 6" xfId="30112" xr:uid="{00000000-0005-0000-0000-0000BF390000}"/>
    <cellStyle name="Normal 2 5 3 3 3" xfId="2294" xr:uid="{00000000-0005-0000-0000-0000C0390000}"/>
    <cellStyle name="Normal 2 5 3 3 3 2" xfId="5868" xr:uid="{00000000-0005-0000-0000-0000C1390000}"/>
    <cellStyle name="Normal 2 5 3 3 3 2 2" xfId="13026" xr:uid="{00000000-0005-0000-0000-0000C2390000}"/>
    <cellStyle name="Normal 2 5 3 3 3 2 2 2" xfId="27318" xr:uid="{00000000-0005-0000-0000-0000C3390000}"/>
    <cellStyle name="Normal 2 5 3 3 3 2 2 2 2" xfId="55900" xr:uid="{00000000-0005-0000-0000-0000C4390000}"/>
    <cellStyle name="Normal 2 5 3 3 3 2 2 3" xfId="41611" xr:uid="{00000000-0005-0000-0000-0000C5390000}"/>
    <cellStyle name="Normal 2 5 3 3 3 2 3" xfId="20174" xr:uid="{00000000-0005-0000-0000-0000C6390000}"/>
    <cellStyle name="Normal 2 5 3 3 3 2 3 2" xfId="48756" xr:uid="{00000000-0005-0000-0000-0000C7390000}"/>
    <cellStyle name="Normal 2 5 3 3 3 2 4" xfId="34467" xr:uid="{00000000-0005-0000-0000-0000C8390000}"/>
    <cellStyle name="Normal 2 5 3 3 3 3" xfId="9455" xr:uid="{00000000-0005-0000-0000-0000C9390000}"/>
    <cellStyle name="Normal 2 5 3 3 3 3 2" xfId="23747" xr:uid="{00000000-0005-0000-0000-0000CA390000}"/>
    <cellStyle name="Normal 2 5 3 3 3 3 2 2" xfId="52329" xr:uid="{00000000-0005-0000-0000-0000CB390000}"/>
    <cellStyle name="Normal 2 5 3 3 3 3 3" xfId="38040" xr:uid="{00000000-0005-0000-0000-0000CC390000}"/>
    <cellStyle name="Normal 2 5 3 3 3 4" xfId="16603" xr:uid="{00000000-0005-0000-0000-0000CD390000}"/>
    <cellStyle name="Normal 2 5 3 3 3 4 2" xfId="45185" xr:uid="{00000000-0005-0000-0000-0000CE390000}"/>
    <cellStyle name="Normal 2 5 3 3 3 5" xfId="30896" xr:uid="{00000000-0005-0000-0000-0000CF390000}"/>
    <cellStyle name="Normal 2 5 3 3 4" xfId="4191" xr:uid="{00000000-0005-0000-0000-0000D0390000}"/>
    <cellStyle name="Normal 2 5 3 3 4 2" xfId="11349" xr:uid="{00000000-0005-0000-0000-0000D1390000}"/>
    <cellStyle name="Normal 2 5 3 3 4 2 2" xfId="25641" xr:uid="{00000000-0005-0000-0000-0000D2390000}"/>
    <cellStyle name="Normal 2 5 3 3 4 2 2 2" xfId="54223" xr:uid="{00000000-0005-0000-0000-0000D3390000}"/>
    <cellStyle name="Normal 2 5 3 3 4 2 3" xfId="39934" xr:uid="{00000000-0005-0000-0000-0000D4390000}"/>
    <cellStyle name="Normal 2 5 3 3 4 3" xfId="18497" xr:uid="{00000000-0005-0000-0000-0000D5390000}"/>
    <cellStyle name="Normal 2 5 3 3 4 3 2" xfId="47079" xr:uid="{00000000-0005-0000-0000-0000D6390000}"/>
    <cellStyle name="Normal 2 5 3 3 4 4" xfId="32790" xr:uid="{00000000-0005-0000-0000-0000D7390000}"/>
    <cellStyle name="Normal 2 5 3 3 5" xfId="7778" xr:uid="{00000000-0005-0000-0000-0000D8390000}"/>
    <cellStyle name="Normal 2 5 3 3 5 2" xfId="22070" xr:uid="{00000000-0005-0000-0000-0000D9390000}"/>
    <cellStyle name="Normal 2 5 3 3 5 2 2" xfId="50652" xr:uid="{00000000-0005-0000-0000-0000DA390000}"/>
    <cellStyle name="Normal 2 5 3 3 5 3" xfId="36363" xr:uid="{00000000-0005-0000-0000-0000DB390000}"/>
    <cellStyle name="Normal 2 5 3 3 6" xfId="14926" xr:uid="{00000000-0005-0000-0000-0000DC390000}"/>
    <cellStyle name="Normal 2 5 3 3 6 2" xfId="43508" xr:uid="{00000000-0005-0000-0000-0000DD390000}"/>
    <cellStyle name="Normal 2 5 3 3 7" xfId="29219" xr:uid="{00000000-0005-0000-0000-0000DE390000}"/>
    <cellStyle name="Normal 2 5 3 4" xfId="1057" xr:uid="{00000000-0005-0000-0000-0000DF390000}"/>
    <cellStyle name="Normal 2 5 3 4 2" xfId="2296" xr:uid="{00000000-0005-0000-0000-0000E0390000}"/>
    <cellStyle name="Normal 2 5 3 4 2 2" xfId="5870" xr:uid="{00000000-0005-0000-0000-0000E1390000}"/>
    <cellStyle name="Normal 2 5 3 4 2 2 2" xfId="13028" xr:uid="{00000000-0005-0000-0000-0000E2390000}"/>
    <cellStyle name="Normal 2 5 3 4 2 2 2 2" xfId="27320" xr:uid="{00000000-0005-0000-0000-0000E3390000}"/>
    <cellStyle name="Normal 2 5 3 4 2 2 2 2 2" xfId="55902" xr:uid="{00000000-0005-0000-0000-0000E4390000}"/>
    <cellStyle name="Normal 2 5 3 4 2 2 2 3" xfId="41613" xr:uid="{00000000-0005-0000-0000-0000E5390000}"/>
    <cellStyle name="Normal 2 5 3 4 2 2 3" xfId="20176" xr:uid="{00000000-0005-0000-0000-0000E6390000}"/>
    <cellStyle name="Normal 2 5 3 4 2 2 3 2" xfId="48758" xr:uid="{00000000-0005-0000-0000-0000E7390000}"/>
    <cellStyle name="Normal 2 5 3 4 2 2 4" xfId="34469" xr:uid="{00000000-0005-0000-0000-0000E8390000}"/>
    <cellStyle name="Normal 2 5 3 4 2 3" xfId="9457" xr:uid="{00000000-0005-0000-0000-0000E9390000}"/>
    <cellStyle name="Normal 2 5 3 4 2 3 2" xfId="23749" xr:uid="{00000000-0005-0000-0000-0000EA390000}"/>
    <cellStyle name="Normal 2 5 3 4 2 3 2 2" xfId="52331" xr:uid="{00000000-0005-0000-0000-0000EB390000}"/>
    <cellStyle name="Normal 2 5 3 4 2 3 3" xfId="38042" xr:uid="{00000000-0005-0000-0000-0000EC390000}"/>
    <cellStyle name="Normal 2 5 3 4 2 4" xfId="16605" xr:uid="{00000000-0005-0000-0000-0000ED390000}"/>
    <cellStyle name="Normal 2 5 3 4 2 4 2" xfId="45187" xr:uid="{00000000-0005-0000-0000-0000EE390000}"/>
    <cellStyle name="Normal 2 5 3 4 2 5" xfId="30898" xr:uid="{00000000-0005-0000-0000-0000EF390000}"/>
    <cellStyle name="Normal 2 5 3 4 3" xfId="4638" xr:uid="{00000000-0005-0000-0000-0000F0390000}"/>
    <cellStyle name="Normal 2 5 3 4 3 2" xfId="11796" xr:uid="{00000000-0005-0000-0000-0000F1390000}"/>
    <cellStyle name="Normal 2 5 3 4 3 2 2" xfId="26088" xr:uid="{00000000-0005-0000-0000-0000F2390000}"/>
    <cellStyle name="Normal 2 5 3 4 3 2 2 2" xfId="54670" xr:uid="{00000000-0005-0000-0000-0000F3390000}"/>
    <cellStyle name="Normal 2 5 3 4 3 2 3" xfId="40381" xr:uid="{00000000-0005-0000-0000-0000F4390000}"/>
    <cellStyle name="Normal 2 5 3 4 3 3" xfId="18944" xr:uid="{00000000-0005-0000-0000-0000F5390000}"/>
    <cellStyle name="Normal 2 5 3 4 3 3 2" xfId="47526" xr:uid="{00000000-0005-0000-0000-0000F6390000}"/>
    <cellStyle name="Normal 2 5 3 4 3 4" xfId="33237" xr:uid="{00000000-0005-0000-0000-0000F7390000}"/>
    <cellStyle name="Normal 2 5 3 4 4" xfId="8225" xr:uid="{00000000-0005-0000-0000-0000F8390000}"/>
    <cellStyle name="Normal 2 5 3 4 4 2" xfId="22517" xr:uid="{00000000-0005-0000-0000-0000F9390000}"/>
    <cellStyle name="Normal 2 5 3 4 4 2 2" xfId="51099" xr:uid="{00000000-0005-0000-0000-0000FA390000}"/>
    <cellStyle name="Normal 2 5 3 4 4 3" xfId="36810" xr:uid="{00000000-0005-0000-0000-0000FB390000}"/>
    <cellStyle name="Normal 2 5 3 4 5" xfId="15373" xr:uid="{00000000-0005-0000-0000-0000FC390000}"/>
    <cellStyle name="Normal 2 5 3 4 5 2" xfId="43955" xr:uid="{00000000-0005-0000-0000-0000FD390000}"/>
    <cellStyle name="Normal 2 5 3 4 6" xfId="29666" xr:uid="{00000000-0005-0000-0000-0000FE390000}"/>
    <cellStyle name="Normal 2 5 3 5" xfId="2289" xr:uid="{00000000-0005-0000-0000-0000FF390000}"/>
    <cellStyle name="Normal 2 5 3 5 2" xfId="5863" xr:uid="{00000000-0005-0000-0000-0000003A0000}"/>
    <cellStyle name="Normal 2 5 3 5 2 2" xfId="13021" xr:uid="{00000000-0005-0000-0000-0000013A0000}"/>
    <cellStyle name="Normal 2 5 3 5 2 2 2" xfId="27313" xr:uid="{00000000-0005-0000-0000-0000023A0000}"/>
    <cellStyle name="Normal 2 5 3 5 2 2 2 2" xfId="55895" xr:uid="{00000000-0005-0000-0000-0000033A0000}"/>
    <cellStyle name="Normal 2 5 3 5 2 2 3" xfId="41606" xr:uid="{00000000-0005-0000-0000-0000043A0000}"/>
    <cellStyle name="Normal 2 5 3 5 2 3" xfId="20169" xr:uid="{00000000-0005-0000-0000-0000053A0000}"/>
    <cellStyle name="Normal 2 5 3 5 2 3 2" xfId="48751" xr:uid="{00000000-0005-0000-0000-0000063A0000}"/>
    <cellStyle name="Normal 2 5 3 5 2 4" xfId="34462" xr:uid="{00000000-0005-0000-0000-0000073A0000}"/>
    <cellStyle name="Normal 2 5 3 5 3" xfId="9450" xr:uid="{00000000-0005-0000-0000-0000083A0000}"/>
    <cellStyle name="Normal 2 5 3 5 3 2" xfId="23742" xr:uid="{00000000-0005-0000-0000-0000093A0000}"/>
    <cellStyle name="Normal 2 5 3 5 3 2 2" xfId="52324" xr:uid="{00000000-0005-0000-0000-00000A3A0000}"/>
    <cellStyle name="Normal 2 5 3 5 3 3" xfId="38035" xr:uid="{00000000-0005-0000-0000-00000B3A0000}"/>
    <cellStyle name="Normal 2 5 3 5 4" xfId="16598" xr:uid="{00000000-0005-0000-0000-00000C3A0000}"/>
    <cellStyle name="Normal 2 5 3 5 4 2" xfId="45180" xr:uid="{00000000-0005-0000-0000-00000D3A0000}"/>
    <cellStyle name="Normal 2 5 3 5 5" xfId="30891" xr:uid="{00000000-0005-0000-0000-00000E3A0000}"/>
    <cellStyle name="Normal 2 5 3 6" xfId="3744" xr:uid="{00000000-0005-0000-0000-00000F3A0000}"/>
    <cellStyle name="Normal 2 5 3 6 2" xfId="10903" xr:uid="{00000000-0005-0000-0000-0000103A0000}"/>
    <cellStyle name="Normal 2 5 3 6 2 2" xfId="25195" xr:uid="{00000000-0005-0000-0000-0000113A0000}"/>
    <cellStyle name="Normal 2 5 3 6 2 2 2" xfId="53777" xr:uid="{00000000-0005-0000-0000-0000123A0000}"/>
    <cellStyle name="Normal 2 5 3 6 2 3" xfId="39488" xr:uid="{00000000-0005-0000-0000-0000133A0000}"/>
    <cellStyle name="Normal 2 5 3 6 3" xfId="18051" xr:uid="{00000000-0005-0000-0000-0000143A0000}"/>
    <cellStyle name="Normal 2 5 3 6 3 2" xfId="46633" xr:uid="{00000000-0005-0000-0000-0000153A0000}"/>
    <cellStyle name="Normal 2 5 3 6 4" xfId="32344" xr:uid="{00000000-0005-0000-0000-0000163A0000}"/>
    <cellStyle name="Normal 2 5 3 7" xfId="7332" xr:uid="{00000000-0005-0000-0000-0000173A0000}"/>
    <cellStyle name="Normal 2 5 3 7 2" xfId="21624" xr:uid="{00000000-0005-0000-0000-0000183A0000}"/>
    <cellStyle name="Normal 2 5 3 7 2 2" xfId="50206" xr:uid="{00000000-0005-0000-0000-0000193A0000}"/>
    <cellStyle name="Normal 2 5 3 7 3" xfId="35917" xr:uid="{00000000-0005-0000-0000-00001A3A0000}"/>
    <cellStyle name="Normal 2 5 3 8" xfId="14479" xr:uid="{00000000-0005-0000-0000-00001B3A0000}"/>
    <cellStyle name="Normal 2 5 3 8 2" xfId="43062" xr:uid="{00000000-0005-0000-0000-00001C3A0000}"/>
    <cellStyle name="Normal 2 5 3 9" xfId="28772" xr:uid="{00000000-0005-0000-0000-00001D3A0000}"/>
    <cellStyle name="Normal 2 5 4" xfId="266" xr:uid="{00000000-0005-0000-0000-00001E3A0000}"/>
    <cellStyle name="Normal 2 5 4 2" xfId="718" xr:uid="{00000000-0005-0000-0000-00001F3A0000}"/>
    <cellStyle name="Normal 2 5 4 2 2" xfId="1615" xr:uid="{00000000-0005-0000-0000-0000203A0000}"/>
    <cellStyle name="Normal 2 5 4 2 2 2" xfId="2299" xr:uid="{00000000-0005-0000-0000-0000213A0000}"/>
    <cellStyle name="Normal 2 5 4 2 2 2 2" xfId="5873" xr:uid="{00000000-0005-0000-0000-0000223A0000}"/>
    <cellStyle name="Normal 2 5 4 2 2 2 2 2" xfId="13031" xr:uid="{00000000-0005-0000-0000-0000233A0000}"/>
    <cellStyle name="Normal 2 5 4 2 2 2 2 2 2" xfId="27323" xr:uid="{00000000-0005-0000-0000-0000243A0000}"/>
    <cellStyle name="Normal 2 5 4 2 2 2 2 2 2 2" xfId="55905" xr:uid="{00000000-0005-0000-0000-0000253A0000}"/>
    <cellStyle name="Normal 2 5 4 2 2 2 2 2 3" xfId="41616" xr:uid="{00000000-0005-0000-0000-0000263A0000}"/>
    <cellStyle name="Normal 2 5 4 2 2 2 2 3" xfId="20179" xr:uid="{00000000-0005-0000-0000-0000273A0000}"/>
    <cellStyle name="Normal 2 5 4 2 2 2 2 3 2" xfId="48761" xr:uid="{00000000-0005-0000-0000-0000283A0000}"/>
    <cellStyle name="Normal 2 5 4 2 2 2 2 4" xfId="34472" xr:uid="{00000000-0005-0000-0000-0000293A0000}"/>
    <cellStyle name="Normal 2 5 4 2 2 2 3" xfId="9460" xr:uid="{00000000-0005-0000-0000-00002A3A0000}"/>
    <cellStyle name="Normal 2 5 4 2 2 2 3 2" xfId="23752" xr:uid="{00000000-0005-0000-0000-00002B3A0000}"/>
    <cellStyle name="Normal 2 5 4 2 2 2 3 2 2" xfId="52334" xr:uid="{00000000-0005-0000-0000-00002C3A0000}"/>
    <cellStyle name="Normal 2 5 4 2 2 2 3 3" xfId="38045" xr:uid="{00000000-0005-0000-0000-00002D3A0000}"/>
    <cellStyle name="Normal 2 5 4 2 2 2 4" xfId="16608" xr:uid="{00000000-0005-0000-0000-00002E3A0000}"/>
    <cellStyle name="Normal 2 5 4 2 2 2 4 2" xfId="45190" xr:uid="{00000000-0005-0000-0000-00002F3A0000}"/>
    <cellStyle name="Normal 2 5 4 2 2 2 5" xfId="30901" xr:uid="{00000000-0005-0000-0000-0000303A0000}"/>
    <cellStyle name="Normal 2 5 4 2 2 3" xfId="5195" xr:uid="{00000000-0005-0000-0000-0000313A0000}"/>
    <cellStyle name="Normal 2 5 4 2 2 3 2" xfId="12353" xr:uid="{00000000-0005-0000-0000-0000323A0000}"/>
    <cellStyle name="Normal 2 5 4 2 2 3 2 2" xfId="26645" xr:uid="{00000000-0005-0000-0000-0000333A0000}"/>
    <cellStyle name="Normal 2 5 4 2 2 3 2 2 2" xfId="55227" xr:uid="{00000000-0005-0000-0000-0000343A0000}"/>
    <cellStyle name="Normal 2 5 4 2 2 3 2 3" xfId="40938" xr:uid="{00000000-0005-0000-0000-0000353A0000}"/>
    <cellStyle name="Normal 2 5 4 2 2 3 3" xfId="19501" xr:uid="{00000000-0005-0000-0000-0000363A0000}"/>
    <cellStyle name="Normal 2 5 4 2 2 3 3 2" xfId="48083" xr:uid="{00000000-0005-0000-0000-0000373A0000}"/>
    <cellStyle name="Normal 2 5 4 2 2 3 4" xfId="33794" xr:uid="{00000000-0005-0000-0000-0000383A0000}"/>
    <cellStyle name="Normal 2 5 4 2 2 4" xfId="8782" xr:uid="{00000000-0005-0000-0000-0000393A0000}"/>
    <cellStyle name="Normal 2 5 4 2 2 4 2" xfId="23074" xr:uid="{00000000-0005-0000-0000-00003A3A0000}"/>
    <cellStyle name="Normal 2 5 4 2 2 4 2 2" xfId="51656" xr:uid="{00000000-0005-0000-0000-00003B3A0000}"/>
    <cellStyle name="Normal 2 5 4 2 2 4 3" xfId="37367" xr:uid="{00000000-0005-0000-0000-00003C3A0000}"/>
    <cellStyle name="Normal 2 5 4 2 2 5" xfId="15930" xr:uid="{00000000-0005-0000-0000-00003D3A0000}"/>
    <cellStyle name="Normal 2 5 4 2 2 5 2" xfId="44512" xr:uid="{00000000-0005-0000-0000-00003E3A0000}"/>
    <cellStyle name="Normal 2 5 4 2 2 6" xfId="30223" xr:uid="{00000000-0005-0000-0000-00003F3A0000}"/>
    <cellStyle name="Normal 2 5 4 2 3" xfId="2298" xr:uid="{00000000-0005-0000-0000-0000403A0000}"/>
    <cellStyle name="Normal 2 5 4 2 3 2" xfId="5872" xr:uid="{00000000-0005-0000-0000-0000413A0000}"/>
    <cellStyle name="Normal 2 5 4 2 3 2 2" xfId="13030" xr:uid="{00000000-0005-0000-0000-0000423A0000}"/>
    <cellStyle name="Normal 2 5 4 2 3 2 2 2" xfId="27322" xr:uid="{00000000-0005-0000-0000-0000433A0000}"/>
    <cellStyle name="Normal 2 5 4 2 3 2 2 2 2" xfId="55904" xr:uid="{00000000-0005-0000-0000-0000443A0000}"/>
    <cellStyle name="Normal 2 5 4 2 3 2 2 3" xfId="41615" xr:uid="{00000000-0005-0000-0000-0000453A0000}"/>
    <cellStyle name="Normal 2 5 4 2 3 2 3" xfId="20178" xr:uid="{00000000-0005-0000-0000-0000463A0000}"/>
    <cellStyle name="Normal 2 5 4 2 3 2 3 2" xfId="48760" xr:uid="{00000000-0005-0000-0000-0000473A0000}"/>
    <cellStyle name="Normal 2 5 4 2 3 2 4" xfId="34471" xr:uid="{00000000-0005-0000-0000-0000483A0000}"/>
    <cellStyle name="Normal 2 5 4 2 3 3" xfId="9459" xr:uid="{00000000-0005-0000-0000-0000493A0000}"/>
    <cellStyle name="Normal 2 5 4 2 3 3 2" xfId="23751" xr:uid="{00000000-0005-0000-0000-00004A3A0000}"/>
    <cellStyle name="Normal 2 5 4 2 3 3 2 2" xfId="52333" xr:uid="{00000000-0005-0000-0000-00004B3A0000}"/>
    <cellStyle name="Normal 2 5 4 2 3 3 3" xfId="38044" xr:uid="{00000000-0005-0000-0000-00004C3A0000}"/>
    <cellStyle name="Normal 2 5 4 2 3 4" xfId="16607" xr:uid="{00000000-0005-0000-0000-00004D3A0000}"/>
    <cellStyle name="Normal 2 5 4 2 3 4 2" xfId="45189" xr:uid="{00000000-0005-0000-0000-00004E3A0000}"/>
    <cellStyle name="Normal 2 5 4 2 3 5" xfId="30900" xr:uid="{00000000-0005-0000-0000-00004F3A0000}"/>
    <cellStyle name="Normal 2 5 4 2 4" xfId="4302" xr:uid="{00000000-0005-0000-0000-0000503A0000}"/>
    <cellStyle name="Normal 2 5 4 2 4 2" xfId="11460" xr:uid="{00000000-0005-0000-0000-0000513A0000}"/>
    <cellStyle name="Normal 2 5 4 2 4 2 2" xfId="25752" xr:uid="{00000000-0005-0000-0000-0000523A0000}"/>
    <cellStyle name="Normal 2 5 4 2 4 2 2 2" xfId="54334" xr:uid="{00000000-0005-0000-0000-0000533A0000}"/>
    <cellStyle name="Normal 2 5 4 2 4 2 3" xfId="40045" xr:uid="{00000000-0005-0000-0000-0000543A0000}"/>
    <cellStyle name="Normal 2 5 4 2 4 3" xfId="18608" xr:uid="{00000000-0005-0000-0000-0000553A0000}"/>
    <cellStyle name="Normal 2 5 4 2 4 3 2" xfId="47190" xr:uid="{00000000-0005-0000-0000-0000563A0000}"/>
    <cellStyle name="Normal 2 5 4 2 4 4" xfId="32901" xr:uid="{00000000-0005-0000-0000-0000573A0000}"/>
    <cellStyle name="Normal 2 5 4 2 5" xfId="7889" xr:uid="{00000000-0005-0000-0000-0000583A0000}"/>
    <cellStyle name="Normal 2 5 4 2 5 2" xfId="22181" xr:uid="{00000000-0005-0000-0000-0000593A0000}"/>
    <cellStyle name="Normal 2 5 4 2 5 2 2" xfId="50763" xr:uid="{00000000-0005-0000-0000-00005A3A0000}"/>
    <cellStyle name="Normal 2 5 4 2 5 3" xfId="36474" xr:uid="{00000000-0005-0000-0000-00005B3A0000}"/>
    <cellStyle name="Normal 2 5 4 2 6" xfId="15037" xr:uid="{00000000-0005-0000-0000-00005C3A0000}"/>
    <cellStyle name="Normal 2 5 4 2 6 2" xfId="43619" xr:uid="{00000000-0005-0000-0000-00005D3A0000}"/>
    <cellStyle name="Normal 2 5 4 2 7" xfId="29330" xr:uid="{00000000-0005-0000-0000-00005E3A0000}"/>
    <cellStyle name="Normal 2 5 4 3" xfId="1168" xr:uid="{00000000-0005-0000-0000-00005F3A0000}"/>
    <cellStyle name="Normal 2 5 4 3 2" xfId="2300" xr:uid="{00000000-0005-0000-0000-0000603A0000}"/>
    <cellStyle name="Normal 2 5 4 3 2 2" xfId="5874" xr:uid="{00000000-0005-0000-0000-0000613A0000}"/>
    <cellStyle name="Normal 2 5 4 3 2 2 2" xfId="13032" xr:uid="{00000000-0005-0000-0000-0000623A0000}"/>
    <cellStyle name="Normal 2 5 4 3 2 2 2 2" xfId="27324" xr:uid="{00000000-0005-0000-0000-0000633A0000}"/>
    <cellStyle name="Normal 2 5 4 3 2 2 2 2 2" xfId="55906" xr:uid="{00000000-0005-0000-0000-0000643A0000}"/>
    <cellStyle name="Normal 2 5 4 3 2 2 2 3" xfId="41617" xr:uid="{00000000-0005-0000-0000-0000653A0000}"/>
    <cellStyle name="Normal 2 5 4 3 2 2 3" xfId="20180" xr:uid="{00000000-0005-0000-0000-0000663A0000}"/>
    <cellStyle name="Normal 2 5 4 3 2 2 3 2" xfId="48762" xr:uid="{00000000-0005-0000-0000-0000673A0000}"/>
    <cellStyle name="Normal 2 5 4 3 2 2 4" xfId="34473" xr:uid="{00000000-0005-0000-0000-0000683A0000}"/>
    <cellStyle name="Normal 2 5 4 3 2 3" xfId="9461" xr:uid="{00000000-0005-0000-0000-0000693A0000}"/>
    <cellStyle name="Normal 2 5 4 3 2 3 2" xfId="23753" xr:uid="{00000000-0005-0000-0000-00006A3A0000}"/>
    <cellStyle name="Normal 2 5 4 3 2 3 2 2" xfId="52335" xr:uid="{00000000-0005-0000-0000-00006B3A0000}"/>
    <cellStyle name="Normal 2 5 4 3 2 3 3" xfId="38046" xr:uid="{00000000-0005-0000-0000-00006C3A0000}"/>
    <cellStyle name="Normal 2 5 4 3 2 4" xfId="16609" xr:uid="{00000000-0005-0000-0000-00006D3A0000}"/>
    <cellStyle name="Normal 2 5 4 3 2 4 2" xfId="45191" xr:uid="{00000000-0005-0000-0000-00006E3A0000}"/>
    <cellStyle name="Normal 2 5 4 3 2 5" xfId="30902" xr:uid="{00000000-0005-0000-0000-00006F3A0000}"/>
    <cellStyle name="Normal 2 5 4 3 3" xfId="4749" xr:uid="{00000000-0005-0000-0000-0000703A0000}"/>
    <cellStyle name="Normal 2 5 4 3 3 2" xfId="11907" xr:uid="{00000000-0005-0000-0000-0000713A0000}"/>
    <cellStyle name="Normal 2 5 4 3 3 2 2" xfId="26199" xr:uid="{00000000-0005-0000-0000-0000723A0000}"/>
    <cellStyle name="Normal 2 5 4 3 3 2 2 2" xfId="54781" xr:uid="{00000000-0005-0000-0000-0000733A0000}"/>
    <cellStyle name="Normal 2 5 4 3 3 2 3" xfId="40492" xr:uid="{00000000-0005-0000-0000-0000743A0000}"/>
    <cellStyle name="Normal 2 5 4 3 3 3" xfId="19055" xr:uid="{00000000-0005-0000-0000-0000753A0000}"/>
    <cellStyle name="Normal 2 5 4 3 3 3 2" xfId="47637" xr:uid="{00000000-0005-0000-0000-0000763A0000}"/>
    <cellStyle name="Normal 2 5 4 3 3 4" xfId="33348" xr:uid="{00000000-0005-0000-0000-0000773A0000}"/>
    <cellStyle name="Normal 2 5 4 3 4" xfId="8336" xr:uid="{00000000-0005-0000-0000-0000783A0000}"/>
    <cellStyle name="Normal 2 5 4 3 4 2" xfId="22628" xr:uid="{00000000-0005-0000-0000-0000793A0000}"/>
    <cellStyle name="Normal 2 5 4 3 4 2 2" xfId="51210" xr:uid="{00000000-0005-0000-0000-00007A3A0000}"/>
    <cellStyle name="Normal 2 5 4 3 4 3" xfId="36921" xr:uid="{00000000-0005-0000-0000-00007B3A0000}"/>
    <cellStyle name="Normal 2 5 4 3 5" xfId="15484" xr:uid="{00000000-0005-0000-0000-00007C3A0000}"/>
    <cellStyle name="Normal 2 5 4 3 5 2" xfId="44066" xr:uid="{00000000-0005-0000-0000-00007D3A0000}"/>
    <cellStyle name="Normal 2 5 4 3 6" xfId="29777" xr:uid="{00000000-0005-0000-0000-00007E3A0000}"/>
    <cellStyle name="Normal 2 5 4 4" xfId="2297" xr:uid="{00000000-0005-0000-0000-00007F3A0000}"/>
    <cellStyle name="Normal 2 5 4 4 2" xfId="5871" xr:uid="{00000000-0005-0000-0000-0000803A0000}"/>
    <cellStyle name="Normal 2 5 4 4 2 2" xfId="13029" xr:uid="{00000000-0005-0000-0000-0000813A0000}"/>
    <cellStyle name="Normal 2 5 4 4 2 2 2" xfId="27321" xr:uid="{00000000-0005-0000-0000-0000823A0000}"/>
    <cellStyle name="Normal 2 5 4 4 2 2 2 2" xfId="55903" xr:uid="{00000000-0005-0000-0000-0000833A0000}"/>
    <cellStyle name="Normal 2 5 4 4 2 2 3" xfId="41614" xr:uid="{00000000-0005-0000-0000-0000843A0000}"/>
    <cellStyle name="Normal 2 5 4 4 2 3" xfId="20177" xr:uid="{00000000-0005-0000-0000-0000853A0000}"/>
    <cellStyle name="Normal 2 5 4 4 2 3 2" xfId="48759" xr:uid="{00000000-0005-0000-0000-0000863A0000}"/>
    <cellStyle name="Normal 2 5 4 4 2 4" xfId="34470" xr:uid="{00000000-0005-0000-0000-0000873A0000}"/>
    <cellStyle name="Normal 2 5 4 4 3" xfId="9458" xr:uid="{00000000-0005-0000-0000-0000883A0000}"/>
    <cellStyle name="Normal 2 5 4 4 3 2" xfId="23750" xr:uid="{00000000-0005-0000-0000-0000893A0000}"/>
    <cellStyle name="Normal 2 5 4 4 3 2 2" xfId="52332" xr:uid="{00000000-0005-0000-0000-00008A3A0000}"/>
    <cellStyle name="Normal 2 5 4 4 3 3" xfId="38043" xr:uid="{00000000-0005-0000-0000-00008B3A0000}"/>
    <cellStyle name="Normal 2 5 4 4 4" xfId="16606" xr:uid="{00000000-0005-0000-0000-00008C3A0000}"/>
    <cellStyle name="Normal 2 5 4 4 4 2" xfId="45188" xr:uid="{00000000-0005-0000-0000-00008D3A0000}"/>
    <cellStyle name="Normal 2 5 4 4 5" xfId="30899" xr:uid="{00000000-0005-0000-0000-00008E3A0000}"/>
    <cellStyle name="Normal 2 5 4 5" xfId="3855" xr:uid="{00000000-0005-0000-0000-00008F3A0000}"/>
    <cellStyle name="Normal 2 5 4 5 2" xfId="11014" xr:uid="{00000000-0005-0000-0000-0000903A0000}"/>
    <cellStyle name="Normal 2 5 4 5 2 2" xfId="25306" xr:uid="{00000000-0005-0000-0000-0000913A0000}"/>
    <cellStyle name="Normal 2 5 4 5 2 2 2" xfId="53888" xr:uid="{00000000-0005-0000-0000-0000923A0000}"/>
    <cellStyle name="Normal 2 5 4 5 2 3" xfId="39599" xr:uid="{00000000-0005-0000-0000-0000933A0000}"/>
    <cellStyle name="Normal 2 5 4 5 3" xfId="18162" xr:uid="{00000000-0005-0000-0000-0000943A0000}"/>
    <cellStyle name="Normal 2 5 4 5 3 2" xfId="46744" xr:uid="{00000000-0005-0000-0000-0000953A0000}"/>
    <cellStyle name="Normal 2 5 4 5 4" xfId="32455" xr:uid="{00000000-0005-0000-0000-0000963A0000}"/>
    <cellStyle name="Normal 2 5 4 6" xfId="7443" xr:uid="{00000000-0005-0000-0000-0000973A0000}"/>
    <cellStyle name="Normal 2 5 4 6 2" xfId="21735" xr:uid="{00000000-0005-0000-0000-0000983A0000}"/>
    <cellStyle name="Normal 2 5 4 6 2 2" xfId="50317" xr:uid="{00000000-0005-0000-0000-0000993A0000}"/>
    <cellStyle name="Normal 2 5 4 6 3" xfId="36028" xr:uid="{00000000-0005-0000-0000-00009A3A0000}"/>
    <cellStyle name="Normal 2 5 4 7" xfId="14590" xr:uid="{00000000-0005-0000-0000-00009B3A0000}"/>
    <cellStyle name="Normal 2 5 4 7 2" xfId="43173" xr:uid="{00000000-0005-0000-0000-00009C3A0000}"/>
    <cellStyle name="Normal 2 5 4 8" xfId="28883" xr:uid="{00000000-0005-0000-0000-00009D3A0000}"/>
    <cellStyle name="Normal 2 5 5" xfId="495" xr:uid="{00000000-0005-0000-0000-00009E3A0000}"/>
    <cellStyle name="Normal 2 5 5 2" xfId="1392" xr:uid="{00000000-0005-0000-0000-00009F3A0000}"/>
    <cellStyle name="Normal 2 5 5 2 2" xfId="2302" xr:uid="{00000000-0005-0000-0000-0000A03A0000}"/>
    <cellStyle name="Normal 2 5 5 2 2 2" xfId="5876" xr:uid="{00000000-0005-0000-0000-0000A13A0000}"/>
    <cellStyle name="Normal 2 5 5 2 2 2 2" xfId="13034" xr:uid="{00000000-0005-0000-0000-0000A23A0000}"/>
    <cellStyle name="Normal 2 5 5 2 2 2 2 2" xfId="27326" xr:uid="{00000000-0005-0000-0000-0000A33A0000}"/>
    <cellStyle name="Normal 2 5 5 2 2 2 2 2 2" xfId="55908" xr:uid="{00000000-0005-0000-0000-0000A43A0000}"/>
    <cellStyle name="Normal 2 5 5 2 2 2 2 3" xfId="41619" xr:uid="{00000000-0005-0000-0000-0000A53A0000}"/>
    <cellStyle name="Normal 2 5 5 2 2 2 3" xfId="20182" xr:uid="{00000000-0005-0000-0000-0000A63A0000}"/>
    <cellStyle name="Normal 2 5 5 2 2 2 3 2" xfId="48764" xr:uid="{00000000-0005-0000-0000-0000A73A0000}"/>
    <cellStyle name="Normal 2 5 5 2 2 2 4" xfId="34475" xr:uid="{00000000-0005-0000-0000-0000A83A0000}"/>
    <cellStyle name="Normal 2 5 5 2 2 3" xfId="9463" xr:uid="{00000000-0005-0000-0000-0000A93A0000}"/>
    <cellStyle name="Normal 2 5 5 2 2 3 2" xfId="23755" xr:uid="{00000000-0005-0000-0000-0000AA3A0000}"/>
    <cellStyle name="Normal 2 5 5 2 2 3 2 2" xfId="52337" xr:uid="{00000000-0005-0000-0000-0000AB3A0000}"/>
    <cellStyle name="Normal 2 5 5 2 2 3 3" xfId="38048" xr:uid="{00000000-0005-0000-0000-0000AC3A0000}"/>
    <cellStyle name="Normal 2 5 5 2 2 4" xfId="16611" xr:uid="{00000000-0005-0000-0000-0000AD3A0000}"/>
    <cellStyle name="Normal 2 5 5 2 2 4 2" xfId="45193" xr:uid="{00000000-0005-0000-0000-0000AE3A0000}"/>
    <cellStyle name="Normal 2 5 5 2 2 5" xfId="30904" xr:uid="{00000000-0005-0000-0000-0000AF3A0000}"/>
    <cellStyle name="Normal 2 5 5 2 3" xfId="4972" xr:uid="{00000000-0005-0000-0000-0000B03A0000}"/>
    <cellStyle name="Normal 2 5 5 2 3 2" xfId="12130" xr:uid="{00000000-0005-0000-0000-0000B13A0000}"/>
    <cellStyle name="Normal 2 5 5 2 3 2 2" xfId="26422" xr:uid="{00000000-0005-0000-0000-0000B23A0000}"/>
    <cellStyle name="Normal 2 5 5 2 3 2 2 2" xfId="55004" xr:uid="{00000000-0005-0000-0000-0000B33A0000}"/>
    <cellStyle name="Normal 2 5 5 2 3 2 3" xfId="40715" xr:uid="{00000000-0005-0000-0000-0000B43A0000}"/>
    <cellStyle name="Normal 2 5 5 2 3 3" xfId="19278" xr:uid="{00000000-0005-0000-0000-0000B53A0000}"/>
    <cellStyle name="Normal 2 5 5 2 3 3 2" xfId="47860" xr:uid="{00000000-0005-0000-0000-0000B63A0000}"/>
    <cellStyle name="Normal 2 5 5 2 3 4" xfId="33571" xr:uid="{00000000-0005-0000-0000-0000B73A0000}"/>
    <cellStyle name="Normal 2 5 5 2 4" xfId="8559" xr:uid="{00000000-0005-0000-0000-0000B83A0000}"/>
    <cellStyle name="Normal 2 5 5 2 4 2" xfId="22851" xr:uid="{00000000-0005-0000-0000-0000B93A0000}"/>
    <cellStyle name="Normal 2 5 5 2 4 2 2" xfId="51433" xr:uid="{00000000-0005-0000-0000-0000BA3A0000}"/>
    <cellStyle name="Normal 2 5 5 2 4 3" xfId="37144" xr:uid="{00000000-0005-0000-0000-0000BB3A0000}"/>
    <cellStyle name="Normal 2 5 5 2 5" xfId="15707" xr:uid="{00000000-0005-0000-0000-0000BC3A0000}"/>
    <cellStyle name="Normal 2 5 5 2 5 2" xfId="44289" xr:uid="{00000000-0005-0000-0000-0000BD3A0000}"/>
    <cellStyle name="Normal 2 5 5 2 6" xfId="30000" xr:uid="{00000000-0005-0000-0000-0000BE3A0000}"/>
    <cellStyle name="Normal 2 5 5 3" xfId="2301" xr:uid="{00000000-0005-0000-0000-0000BF3A0000}"/>
    <cellStyle name="Normal 2 5 5 3 2" xfId="5875" xr:uid="{00000000-0005-0000-0000-0000C03A0000}"/>
    <cellStyle name="Normal 2 5 5 3 2 2" xfId="13033" xr:uid="{00000000-0005-0000-0000-0000C13A0000}"/>
    <cellStyle name="Normal 2 5 5 3 2 2 2" xfId="27325" xr:uid="{00000000-0005-0000-0000-0000C23A0000}"/>
    <cellStyle name="Normal 2 5 5 3 2 2 2 2" xfId="55907" xr:uid="{00000000-0005-0000-0000-0000C33A0000}"/>
    <cellStyle name="Normal 2 5 5 3 2 2 3" xfId="41618" xr:uid="{00000000-0005-0000-0000-0000C43A0000}"/>
    <cellStyle name="Normal 2 5 5 3 2 3" xfId="20181" xr:uid="{00000000-0005-0000-0000-0000C53A0000}"/>
    <cellStyle name="Normal 2 5 5 3 2 3 2" xfId="48763" xr:uid="{00000000-0005-0000-0000-0000C63A0000}"/>
    <cellStyle name="Normal 2 5 5 3 2 4" xfId="34474" xr:uid="{00000000-0005-0000-0000-0000C73A0000}"/>
    <cellStyle name="Normal 2 5 5 3 3" xfId="9462" xr:uid="{00000000-0005-0000-0000-0000C83A0000}"/>
    <cellStyle name="Normal 2 5 5 3 3 2" xfId="23754" xr:uid="{00000000-0005-0000-0000-0000C93A0000}"/>
    <cellStyle name="Normal 2 5 5 3 3 2 2" xfId="52336" xr:uid="{00000000-0005-0000-0000-0000CA3A0000}"/>
    <cellStyle name="Normal 2 5 5 3 3 3" xfId="38047" xr:uid="{00000000-0005-0000-0000-0000CB3A0000}"/>
    <cellStyle name="Normal 2 5 5 3 4" xfId="16610" xr:uid="{00000000-0005-0000-0000-0000CC3A0000}"/>
    <cellStyle name="Normal 2 5 5 3 4 2" xfId="45192" xr:uid="{00000000-0005-0000-0000-0000CD3A0000}"/>
    <cellStyle name="Normal 2 5 5 3 5" xfId="30903" xr:uid="{00000000-0005-0000-0000-0000CE3A0000}"/>
    <cellStyle name="Normal 2 5 5 4" xfId="4079" xr:uid="{00000000-0005-0000-0000-0000CF3A0000}"/>
    <cellStyle name="Normal 2 5 5 4 2" xfId="11237" xr:uid="{00000000-0005-0000-0000-0000D03A0000}"/>
    <cellStyle name="Normal 2 5 5 4 2 2" xfId="25529" xr:uid="{00000000-0005-0000-0000-0000D13A0000}"/>
    <cellStyle name="Normal 2 5 5 4 2 2 2" xfId="54111" xr:uid="{00000000-0005-0000-0000-0000D23A0000}"/>
    <cellStyle name="Normal 2 5 5 4 2 3" xfId="39822" xr:uid="{00000000-0005-0000-0000-0000D33A0000}"/>
    <cellStyle name="Normal 2 5 5 4 3" xfId="18385" xr:uid="{00000000-0005-0000-0000-0000D43A0000}"/>
    <cellStyle name="Normal 2 5 5 4 3 2" xfId="46967" xr:uid="{00000000-0005-0000-0000-0000D53A0000}"/>
    <cellStyle name="Normal 2 5 5 4 4" xfId="32678" xr:uid="{00000000-0005-0000-0000-0000D63A0000}"/>
    <cellStyle name="Normal 2 5 5 5" xfId="7666" xr:uid="{00000000-0005-0000-0000-0000D73A0000}"/>
    <cellStyle name="Normal 2 5 5 5 2" xfId="21958" xr:uid="{00000000-0005-0000-0000-0000D83A0000}"/>
    <cellStyle name="Normal 2 5 5 5 2 2" xfId="50540" xr:uid="{00000000-0005-0000-0000-0000D93A0000}"/>
    <cellStyle name="Normal 2 5 5 5 3" xfId="36251" xr:uid="{00000000-0005-0000-0000-0000DA3A0000}"/>
    <cellStyle name="Normal 2 5 5 6" xfId="14814" xr:uid="{00000000-0005-0000-0000-0000DB3A0000}"/>
    <cellStyle name="Normal 2 5 5 6 2" xfId="43396" xr:uid="{00000000-0005-0000-0000-0000DC3A0000}"/>
    <cellStyle name="Normal 2 5 5 7" xfId="29107" xr:uid="{00000000-0005-0000-0000-0000DD3A0000}"/>
    <cellStyle name="Normal 2 5 6" xfId="944" xr:uid="{00000000-0005-0000-0000-0000DE3A0000}"/>
    <cellStyle name="Normal 2 5 6 2" xfId="2303" xr:uid="{00000000-0005-0000-0000-0000DF3A0000}"/>
    <cellStyle name="Normal 2 5 6 2 2" xfId="5877" xr:uid="{00000000-0005-0000-0000-0000E03A0000}"/>
    <cellStyle name="Normal 2 5 6 2 2 2" xfId="13035" xr:uid="{00000000-0005-0000-0000-0000E13A0000}"/>
    <cellStyle name="Normal 2 5 6 2 2 2 2" xfId="27327" xr:uid="{00000000-0005-0000-0000-0000E23A0000}"/>
    <cellStyle name="Normal 2 5 6 2 2 2 2 2" xfId="55909" xr:uid="{00000000-0005-0000-0000-0000E33A0000}"/>
    <cellStyle name="Normal 2 5 6 2 2 2 3" xfId="41620" xr:uid="{00000000-0005-0000-0000-0000E43A0000}"/>
    <cellStyle name="Normal 2 5 6 2 2 3" xfId="20183" xr:uid="{00000000-0005-0000-0000-0000E53A0000}"/>
    <cellStyle name="Normal 2 5 6 2 2 3 2" xfId="48765" xr:uid="{00000000-0005-0000-0000-0000E63A0000}"/>
    <cellStyle name="Normal 2 5 6 2 2 4" xfId="34476" xr:uid="{00000000-0005-0000-0000-0000E73A0000}"/>
    <cellStyle name="Normal 2 5 6 2 3" xfId="9464" xr:uid="{00000000-0005-0000-0000-0000E83A0000}"/>
    <cellStyle name="Normal 2 5 6 2 3 2" xfId="23756" xr:uid="{00000000-0005-0000-0000-0000E93A0000}"/>
    <cellStyle name="Normal 2 5 6 2 3 2 2" xfId="52338" xr:uid="{00000000-0005-0000-0000-0000EA3A0000}"/>
    <cellStyle name="Normal 2 5 6 2 3 3" xfId="38049" xr:uid="{00000000-0005-0000-0000-0000EB3A0000}"/>
    <cellStyle name="Normal 2 5 6 2 4" xfId="16612" xr:uid="{00000000-0005-0000-0000-0000EC3A0000}"/>
    <cellStyle name="Normal 2 5 6 2 4 2" xfId="45194" xr:uid="{00000000-0005-0000-0000-0000ED3A0000}"/>
    <cellStyle name="Normal 2 5 6 2 5" xfId="30905" xr:uid="{00000000-0005-0000-0000-0000EE3A0000}"/>
    <cellStyle name="Normal 2 5 6 3" xfId="4526" xr:uid="{00000000-0005-0000-0000-0000EF3A0000}"/>
    <cellStyle name="Normal 2 5 6 3 2" xfId="11684" xr:uid="{00000000-0005-0000-0000-0000F03A0000}"/>
    <cellStyle name="Normal 2 5 6 3 2 2" xfId="25976" xr:uid="{00000000-0005-0000-0000-0000F13A0000}"/>
    <cellStyle name="Normal 2 5 6 3 2 2 2" xfId="54558" xr:uid="{00000000-0005-0000-0000-0000F23A0000}"/>
    <cellStyle name="Normal 2 5 6 3 2 3" xfId="40269" xr:uid="{00000000-0005-0000-0000-0000F33A0000}"/>
    <cellStyle name="Normal 2 5 6 3 3" xfId="18832" xr:uid="{00000000-0005-0000-0000-0000F43A0000}"/>
    <cellStyle name="Normal 2 5 6 3 3 2" xfId="47414" xr:uid="{00000000-0005-0000-0000-0000F53A0000}"/>
    <cellStyle name="Normal 2 5 6 3 4" xfId="33125" xr:uid="{00000000-0005-0000-0000-0000F63A0000}"/>
    <cellStyle name="Normal 2 5 6 4" xfId="8113" xr:uid="{00000000-0005-0000-0000-0000F73A0000}"/>
    <cellStyle name="Normal 2 5 6 4 2" xfId="22405" xr:uid="{00000000-0005-0000-0000-0000F83A0000}"/>
    <cellStyle name="Normal 2 5 6 4 2 2" xfId="50987" xr:uid="{00000000-0005-0000-0000-0000F93A0000}"/>
    <cellStyle name="Normal 2 5 6 4 3" xfId="36698" xr:uid="{00000000-0005-0000-0000-0000FA3A0000}"/>
    <cellStyle name="Normal 2 5 6 5" xfId="15261" xr:uid="{00000000-0005-0000-0000-0000FB3A0000}"/>
    <cellStyle name="Normal 2 5 6 5 2" xfId="43843" xr:uid="{00000000-0005-0000-0000-0000FC3A0000}"/>
    <cellStyle name="Normal 2 5 6 6" xfId="29554" xr:uid="{00000000-0005-0000-0000-0000FD3A0000}"/>
    <cellStyle name="Normal 2 5 7" xfId="2272" xr:uid="{00000000-0005-0000-0000-0000FE3A0000}"/>
    <cellStyle name="Normal 2 5 7 2" xfId="5846" xr:uid="{00000000-0005-0000-0000-0000FF3A0000}"/>
    <cellStyle name="Normal 2 5 7 2 2" xfId="13004" xr:uid="{00000000-0005-0000-0000-0000003B0000}"/>
    <cellStyle name="Normal 2 5 7 2 2 2" xfId="27296" xr:uid="{00000000-0005-0000-0000-0000013B0000}"/>
    <cellStyle name="Normal 2 5 7 2 2 2 2" xfId="55878" xr:uid="{00000000-0005-0000-0000-0000023B0000}"/>
    <cellStyle name="Normal 2 5 7 2 2 3" xfId="41589" xr:uid="{00000000-0005-0000-0000-0000033B0000}"/>
    <cellStyle name="Normal 2 5 7 2 3" xfId="20152" xr:uid="{00000000-0005-0000-0000-0000043B0000}"/>
    <cellStyle name="Normal 2 5 7 2 3 2" xfId="48734" xr:uid="{00000000-0005-0000-0000-0000053B0000}"/>
    <cellStyle name="Normal 2 5 7 2 4" xfId="34445" xr:uid="{00000000-0005-0000-0000-0000063B0000}"/>
    <cellStyle name="Normal 2 5 7 3" xfId="9433" xr:uid="{00000000-0005-0000-0000-0000073B0000}"/>
    <cellStyle name="Normal 2 5 7 3 2" xfId="23725" xr:uid="{00000000-0005-0000-0000-0000083B0000}"/>
    <cellStyle name="Normal 2 5 7 3 2 2" xfId="52307" xr:uid="{00000000-0005-0000-0000-0000093B0000}"/>
    <cellStyle name="Normal 2 5 7 3 3" xfId="38018" xr:uid="{00000000-0005-0000-0000-00000A3B0000}"/>
    <cellStyle name="Normal 2 5 7 4" xfId="16581" xr:uid="{00000000-0005-0000-0000-00000B3B0000}"/>
    <cellStyle name="Normal 2 5 7 4 2" xfId="45163" xr:uid="{00000000-0005-0000-0000-00000C3B0000}"/>
    <cellStyle name="Normal 2 5 7 5" xfId="30874" xr:uid="{00000000-0005-0000-0000-00000D3B0000}"/>
    <cellStyle name="Normal 2 5 8" xfId="3631" xr:uid="{00000000-0005-0000-0000-00000E3B0000}"/>
    <cellStyle name="Normal 2 5 8 2" xfId="10791" xr:uid="{00000000-0005-0000-0000-00000F3B0000}"/>
    <cellStyle name="Normal 2 5 8 2 2" xfId="25083" xr:uid="{00000000-0005-0000-0000-0000103B0000}"/>
    <cellStyle name="Normal 2 5 8 2 2 2" xfId="53665" xr:uid="{00000000-0005-0000-0000-0000113B0000}"/>
    <cellStyle name="Normal 2 5 8 2 3" xfId="39376" xr:uid="{00000000-0005-0000-0000-0000123B0000}"/>
    <cellStyle name="Normal 2 5 8 3" xfId="17939" xr:uid="{00000000-0005-0000-0000-0000133B0000}"/>
    <cellStyle name="Normal 2 5 8 3 2" xfId="46521" xr:uid="{00000000-0005-0000-0000-0000143B0000}"/>
    <cellStyle name="Normal 2 5 8 4" xfId="32232" xr:uid="{00000000-0005-0000-0000-0000153B0000}"/>
    <cellStyle name="Normal 2 5 9" xfId="7220" xr:uid="{00000000-0005-0000-0000-0000163B0000}"/>
    <cellStyle name="Normal 2 5 9 2" xfId="21512" xr:uid="{00000000-0005-0000-0000-0000173B0000}"/>
    <cellStyle name="Normal 2 5 9 2 2" xfId="50094" xr:uid="{00000000-0005-0000-0000-0000183B0000}"/>
    <cellStyle name="Normal 2 5 9 3" xfId="35805" xr:uid="{00000000-0005-0000-0000-0000193B0000}"/>
    <cellStyle name="Normal 2 6" xfId="38" xr:uid="{00000000-0005-0000-0000-00001A3B0000}"/>
    <cellStyle name="Normal 2 6 10" xfId="14367" xr:uid="{00000000-0005-0000-0000-00001B3B0000}"/>
    <cellStyle name="Normal 2 6 10 2" xfId="42951" xr:uid="{00000000-0005-0000-0000-00001C3B0000}"/>
    <cellStyle name="Normal 2 6 11" xfId="28660" xr:uid="{00000000-0005-0000-0000-00001D3B0000}"/>
    <cellStyle name="Normal 2 6 2" xfId="99" xr:uid="{00000000-0005-0000-0000-00001E3B0000}"/>
    <cellStyle name="Normal 2 6 2 10" xfId="28718" xr:uid="{00000000-0005-0000-0000-00001F3B0000}"/>
    <cellStyle name="Normal 2 6 2 2" xfId="213" xr:uid="{00000000-0005-0000-0000-0000203B0000}"/>
    <cellStyle name="Normal 2 6 2 2 2" xfId="439" xr:uid="{00000000-0005-0000-0000-0000213B0000}"/>
    <cellStyle name="Normal 2 6 2 2 2 2" xfId="889" xr:uid="{00000000-0005-0000-0000-0000223B0000}"/>
    <cellStyle name="Normal 2 6 2 2 2 2 2" xfId="1786" xr:uid="{00000000-0005-0000-0000-0000233B0000}"/>
    <cellStyle name="Normal 2 6 2 2 2 2 2 2" xfId="2309" xr:uid="{00000000-0005-0000-0000-0000243B0000}"/>
    <cellStyle name="Normal 2 6 2 2 2 2 2 2 2" xfId="5883" xr:uid="{00000000-0005-0000-0000-0000253B0000}"/>
    <cellStyle name="Normal 2 6 2 2 2 2 2 2 2 2" xfId="13041" xr:uid="{00000000-0005-0000-0000-0000263B0000}"/>
    <cellStyle name="Normal 2 6 2 2 2 2 2 2 2 2 2" xfId="27333" xr:uid="{00000000-0005-0000-0000-0000273B0000}"/>
    <cellStyle name="Normal 2 6 2 2 2 2 2 2 2 2 2 2" xfId="55915" xr:uid="{00000000-0005-0000-0000-0000283B0000}"/>
    <cellStyle name="Normal 2 6 2 2 2 2 2 2 2 2 3" xfId="41626" xr:uid="{00000000-0005-0000-0000-0000293B0000}"/>
    <cellStyle name="Normal 2 6 2 2 2 2 2 2 2 3" xfId="20189" xr:uid="{00000000-0005-0000-0000-00002A3B0000}"/>
    <cellStyle name="Normal 2 6 2 2 2 2 2 2 2 3 2" xfId="48771" xr:uid="{00000000-0005-0000-0000-00002B3B0000}"/>
    <cellStyle name="Normal 2 6 2 2 2 2 2 2 2 4" xfId="34482" xr:uid="{00000000-0005-0000-0000-00002C3B0000}"/>
    <cellStyle name="Normal 2 6 2 2 2 2 2 2 3" xfId="9470" xr:uid="{00000000-0005-0000-0000-00002D3B0000}"/>
    <cellStyle name="Normal 2 6 2 2 2 2 2 2 3 2" xfId="23762" xr:uid="{00000000-0005-0000-0000-00002E3B0000}"/>
    <cellStyle name="Normal 2 6 2 2 2 2 2 2 3 2 2" xfId="52344" xr:uid="{00000000-0005-0000-0000-00002F3B0000}"/>
    <cellStyle name="Normal 2 6 2 2 2 2 2 2 3 3" xfId="38055" xr:uid="{00000000-0005-0000-0000-0000303B0000}"/>
    <cellStyle name="Normal 2 6 2 2 2 2 2 2 4" xfId="16618" xr:uid="{00000000-0005-0000-0000-0000313B0000}"/>
    <cellStyle name="Normal 2 6 2 2 2 2 2 2 4 2" xfId="45200" xr:uid="{00000000-0005-0000-0000-0000323B0000}"/>
    <cellStyle name="Normal 2 6 2 2 2 2 2 2 5" xfId="30911" xr:uid="{00000000-0005-0000-0000-0000333B0000}"/>
    <cellStyle name="Normal 2 6 2 2 2 2 2 3" xfId="5366" xr:uid="{00000000-0005-0000-0000-0000343B0000}"/>
    <cellStyle name="Normal 2 6 2 2 2 2 2 3 2" xfId="12524" xr:uid="{00000000-0005-0000-0000-0000353B0000}"/>
    <cellStyle name="Normal 2 6 2 2 2 2 2 3 2 2" xfId="26816" xr:uid="{00000000-0005-0000-0000-0000363B0000}"/>
    <cellStyle name="Normal 2 6 2 2 2 2 2 3 2 2 2" xfId="55398" xr:uid="{00000000-0005-0000-0000-0000373B0000}"/>
    <cellStyle name="Normal 2 6 2 2 2 2 2 3 2 3" xfId="41109" xr:uid="{00000000-0005-0000-0000-0000383B0000}"/>
    <cellStyle name="Normal 2 6 2 2 2 2 2 3 3" xfId="19672" xr:uid="{00000000-0005-0000-0000-0000393B0000}"/>
    <cellStyle name="Normal 2 6 2 2 2 2 2 3 3 2" xfId="48254" xr:uid="{00000000-0005-0000-0000-00003A3B0000}"/>
    <cellStyle name="Normal 2 6 2 2 2 2 2 3 4" xfId="33965" xr:uid="{00000000-0005-0000-0000-00003B3B0000}"/>
    <cellStyle name="Normal 2 6 2 2 2 2 2 4" xfId="8953" xr:uid="{00000000-0005-0000-0000-00003C3B0000}"/>
    <cellStyle name="Normal 2 6 2 2 2 2 2 4 2" xfId="23245" xr:uid="{00000000-0005-0000-0000-00003D3B0000}"/>
    <cellStyle name="Normal 2 6 2 2 2 2 2 4 2 2" xfId="51827" xr:uid="{00000000-0005-0000-0000-00003E3B0000}"/>
    <cellStyle name="Normal 2 6 2 2 2 2 2 4 3" xfId="37538" xr:uid="{00000000-0005-0000-0000-00003F3B0000}"/>
    <cellStyle name="Normal 2 6 2 2 2 2 2 5" xfId="16101" xr:uid="{00000000-0005-0000-0000-0000403B0000}"/>
    <cellStyle name="Normal 2 6 2 2 2 2 2 5 2" xfId="44683" xr:uid="{00000000-0005-0000-0000-0000413B0000}"/>
    <cellStyle name="Normal 2 6 2 2 2 2 2 6" xfId="30394" xr:uid="{00000000-0005-0000-0000-0000423B0000}"/>
    <cellStyle name="Normal 2 6 2 2 2 2 3" xfId="2308" xr:uid="{00000000-0005-0000-0000-0000433B0000}"/>
    <cellStyle name="Normal 2 6 2 2 2 2 3 2" xfId="5882" xr:uid="{00000000-0005-0000-0000-0000443B0000}"/>
    <cellStyle name="Normal 2 6 2 2 2 2 3 2 2" xfId="13040" xr:uid="{00000000-0005-0000-0000-0000453B0000}"/>
    <cellStyle name="Normal 2 6 2 2 2 2 3 2 2 2" xfId="27332" xr:uid="{00000000-0005-0000-0000-0000463B0000}"/>
    <cellStyle name="Normal 2 6 2 2 2 2 3 2 2 2 2" xfId="55914" xr:uid="{00000000-0005-0000-0000-0000473B0000}"/>
    <cellStyle name="Normal 2 6 2 2 2 2 3 2 2 3" xfId="41625" xr:uid="{00000000-0005-0000-0000-0000483B0000}"/>
    <cellStyle name="Normal 2 6 2 2 2 2 3 2 3" xfId="20188" xr:uid="{00000000-0005-0000-0000-0000493B0000}"/>
    <cellStyle name="Normal 2 6 2 2 2 2 3 2 3 2" xfId="48770" xr:uid="{00000000-0005-0000-0000-00004A3B0000}"/>
    <cellStyle name="Normal 2 6 2 2 2 2 3 2 4" xfId="34481" xr:uid="{00000000-0005-0000-0000-00004B3B0000}"/>
    <cellStyle name="Normal 2 6 2 2 2 2 3 3" xfId="9469" xr:uid="{00000000-0005-0000-0000-00004C3B0000}"/>
    <cellStyle name="Normal 2 6 2 2 2 2 3 3 2" xfId="23761" xr:uid="{00000000-0005-0000-0000-00004D3B0000}"/>
    <cellStyle name="Normal 2 6 2 2 2 2 3 3 2 2" xfId="52343" xr:uid="{00000000-0005-0000-0000-00004E3B0000}"/>
    <cellStyle name="Normal 2 6 2 2 2 2 3 3 3" xfId="38054" xr:uid="{00000000-0005-0000-0000-00004F3B0000}"/>
    <cellStyle name="Normal 2 6 2 2 2 2 3 4" xfId="16617" xr:uid="{00000000-0005-0000-0000-0000503B0000}"/>
    <cellStyle name="Normal 2 6 2 2 2 2 3 4 2" xfId="45199" xr:uid="{00000000-0005-0000-0000-0000513B0000}"/>
    <cellStyle name="Normal 2 6 2 2 2 2 3 5" xfId="30910" xr:uid="{00000000-0005-0000-0000-0000523B0000}"/>
    <cellStyle name="Normal 2 6 2 2 2 2 4" xfId="4473" xr:uid="{00000000-0005-0000-0000-0000533B0000}"/>
    <cellStyle name="Normal 2 6 2 2 2 2 4 2" xfId="11631" xr:uid="{00000000-0005-0000-0000-0000543B0000}"/>
    <cellStyle name="Normal 2 6 2 2 2 2 4 2 2" xfId="25923" xr:uid="{00000000-0005-0000-0000-0000553B0000}"/>
    <cellStyle name="Normal 2 6 2 2 2 2 4 2 2 2" xfId="54505" xr:uid="{00000000-0005-0000-0000-0000563B0000}"/>
    <cellStyle name="Normal 2 6 2 2 2 2 4 2 3" xfId="40216" xr:uid="{00000000-0005-0000-0000-0000573B0000}"/>
    <cellStyle name="Normal 2 6 2 2 2 2 4 3" xfId="18779" xr:uid="{00000000-0005-0000-0000-0000583B0000}"/>
    <cellStyle name="Normal 2 6 2 2 2 2 4 3 2" xfId="47361" xr:uid="{00000000-0005-0000-0000-0000593B0000}"/>
    <cellStyle name="Normal 2 6 2 2 2 2 4 4" xfId="33072" xr:uid="{00000000-0005-0000-0000-00005A3B0000}"/>
    <cellStyle name="Normal 2 6 2 2 2 2 5" xfId="8060" xr:uid="{00000000-0005-0000-0000-00005B3B0000}"/>
    <cellStyle name="Normal 2 6 2 2 2 2 5 2" xfId="22352" xr:uid="{00000000-0005-0000-0000-00005C3B0000}"/>
    <cellStyle name="Normal 2 6 2 2 2 2 5 2 2" xfId="50934" xr:uid="{00000000-0005-0000-0000-00005D3B0000}"/>
    <cellStyle name="Normal 2 6 2 2 2 2 5 3" xfId="36645" xr:uid="{00000000-0005-0000-0000-00005E3B0000}"/>
    <cellStyle name="Normal 2 6 2 2 2 2 6" xfId="15208" xr:uid="{00000000-0005-0000-0000-00005F3B0000}"/>
    <cellStyle name="Normal 2 6 2 2 2 2 6 2" xfId="43790" xr:uid="{00000000-0005-0000-0000-0000603B0000}"/>
    <cellStyle name="Normal 2 6 2 2 2 2 7" xfId="29501" xr:uid="{00000000-0005-0000-0000-0000613B0000}"/>
    <cellStyle name="Normal 2 6 2 2 2 3" xfId="1339" xr:uid="{00000000-0005-0000-0000-0000623B0000}"/>
    <cellStyle name="Normal 2 6 2 2 2 3 2" xfId="2310" xr:uid="{00000000-0005-0000-0000-0000633B0000}"/>
    <cellStyle name="Normal 2 6 2 2 2 3 2 2" xfId="5884" xr:uid="{00000000-0005-0000-0000-0000643B0000}"/>
    <cellStyle name="Normal 2 6 2 2 2 3 2 2 2" xfId="13042" xr:uid="{00000000-0005-0000-0000-0000653B0000}"/>
    <cellStyle name="Normal 2 6 2 2 2 3 2 2 2 2" xfId="27334" xr:uid="{00000000-0005-0000-0000-0000663B0000}"/>
    <cellStyle name="Normal 2 6 2 2 2 3 2 2 2 2 2" xfId="55916" xr:uid="{00000000-0005-0000-0000-0000673B0000}"/>
    <cellStyle name="Normal 2 6 2 2 2 3 2 2 2 3" xfId="41627" xr:uid="{00000000-0005-0000-0000-0000683B0000}"/>
    <cellStyle name="Normal 2 6 2 2 2 3 2 2 3" xfId="20190" xr:uid="{00000000-0005-0000-0000-0000693B0000}"/>
    <cellStyle name="Normal 2 6 2 2 2 3 2 2 3 2" xfId="48772" xr:uid="{00000000-0005-0000-0000-00006A3B0000}"/>
    <cellStyle name="Normal 2 6 2 2 2 3 2 2 4" xfId="34483" xr:uid="{00000000-0005-0000-0000-00006B3B0000}"/>
    <cellStyle name="Normal 2 6 2 2 2 3 2 3" xfId="9471" xr:uid="{00000000-0005-0000-0000-00006C3B0000}"/>
    <cellStyle name="Normal 2 6 2 2 2 3 2 3 2" xfId="23763" xr:uid="{00000000-0005-0000-0000-00006D3B0000}"/>
    <cellStyle name="Normal 2 6 2 2 2 3 2 3 2 2" xfId="52345" xr:uid="{00000000-0005-0000-0000-00006E3B0000}"/>
    <cellStyle name="Normal 2 6 2 2 2 3 2 3 3" xfId="38056" xr:uid="{00000000-0005-0000-0000-00006F3B0000}"/>
    <cellStyle name="Normal 2 6 2 2 2 3 2 4" xfId="16619" xr:uid="{00000000-0005-0000-0000-0000703B0000}"/>
    <cellStyle name="Normal 2 6 2 2 2 3 2 4 2" xfId="45201" xr:uid="{00000000-0005-0000-0000-0000713B0000}"/>
    <cellStyle name="Normal 2 6 2 2 2 3 2 5" xfId="30912" xr:uid="{00000000-0005-0000-0000-0000723B0000}"/>
    <cellStyle name="Normal 2 6 2 2 2 3 3" xfId="4920" xr:uid="{00000000-0005-0000-0000-0000733B0000}"/>
    <cellStyle name="Normal 2 6 2 2 2 3 3 2" xfId="12078" xr:uid="{00000000-0005-0000-0000-0000743B0000}"/>
    <cellStyle name="Normal 2 6 2 2 2 3 3 2 2" xfId="26370" xr:uid="{00000000-0005-0000-0000-0000753B0000}"/>
    <cellStyle name="Normal 2 6 2 2 2 3 3 2 2 2" xfId="54952" xr:uid="{00000000-0005-0000-0000-0000763B0000}"/>
    <cellStyle name="Normal 2 6 2 2 2 3 3 2 3" xfId="40663" xr:uid="{00000000-0005-0000-0000-0000773B0000}"/>
    <cellStyle name="Normal 2 6 2 2 2 3 3 3" xfId="19226" xr:uid="{00000000-0005-0000-0000-0000783B0000}"/>
    <cellStyle name="Normal 2 6 2 2 2 3 3 3 2" xfId="47808" xr:uid="{00000000-0005-0000-0000-0000793B0000}"/>
    <cellStyle name="Normal 2 6 2 2 2 3 3 4" xfId="33519" xr:uid="{00000000-0005-0000-0000-00007A3B0000}"/>
    <cellStyle name="Normal 2 6 2 2 2 3 4" xfId="8507" xr:uid="{00000000-0005-0000-0000-00007B3B0000}"/>
    <cellStyle name="Normal 2 6 2 2 2 3 4 2" xfId="22799" xr:uid="{00000000-0005-0000-0000-00007C3B0000}"/>
    <cellStyle name="Normal 2 6 2 2 2 3 4 2 2" xfId="51381" xr:uid="{00000000-0005-0000-0000-00007D3B0000}"/>
    <cellStyle name="Normal 2 6 2 2 2 3 4 3" xfId="37092" xr:uid="{00000000-0005-0000-0000-00007E3B0000}"/>
    <cellStyle name="Normal 2 6 2 2 2 3 5" xfId="15655" xr:uid="{00000000-0005-0000-0000-00007F3B0000}"/>
    <cellStyle name="Normal 2 6 2 2 2 3 5 2" xfId="44237" xr:uid="{00000000-0005-0000-0000-0000803B0000}"/>
    <cellStyle name="Normal 2 6 2 2 2 3 6" xfId="29948" xr:uid="{00000000-0005-0000-0000-0000813B0000}"/>
    <cellStyle name="Normal 2 6 2 2 2 4" xfId="2307" xr:uid="{00000000-0005-0000-0000-0000823B0000}"/>
    <cellStyle name="Normal 2 6 2 2 2 4 2" xfId="5881" xr:uid="{00000000-0005-0000-0000-0000833B0000}"/>
    <cellStyle name="Normal 2 6 2 2 2 4 2 2" xfId="13039" xr:uid="{00000000-0005-0000-0000-0000843B0000}"/>
    <cellStyle name="Normal 2 6 2 2 2 4 2 2 2" xfId="27331" xr:uid="{00000000-0005-0000-0000-0000853B0000}"/>
    <cellStyle name="Normal 2 6 2 2 2 4 2 2 2 2" xfId="55913" xr:uid="{00000000-0005-0000-0000-0000863B0000}"/>
    <cellStyle name="Normal 2 6 2 2 2 4 2 2 3" xfId="41624" xr:uid="{00000000-0005-0000-0000-0000873B0000}"/>
    <cellStyle name="Normal 2 6 2 2 2 4 2 3" xfId="20187" xr:uid="{00000000-0005-0000-0000-0000883B0000}"/>
    <cellStyle name="Normal 2 6 2 2 2 4 2 3 2" xfId="48769" xr:uid="{00000000-0005-0000-0000-0000893B0000}"/>
    <cellStyle name="Normal 2 6 2 2 2 4 2 4" xfId="34480" xr:uid="{00000000-0005-0000-0000-00008A3B0000}"/>
    <cellStyle name="Normal 2 6 2 2 2 4 3" xfId="9468" xr:uid="{00000000-0005-0000-0000-00008B3B0000}"/>
    <cellStyle name="Normal 2 6 2 2 2 4 3 2" xfId="23760" xr:uid="{00000000-0005-0000-0000-00008C3B0000}"/>
    <cellStyle name="Normal 2 6 2 2 2 4 3 2 2" xfId="52342" xr:uid="{00000000-0005-0000-0000-00008D3B0000}"/>
    <cellStyle name="Normal 2 6 2 2 2 4 3 3" xfId="38053" xr:uid="{00000000-0005-0000-0000-00008E3B0000}"/>
    <cellStyle name="Normal 2 6 2 2 2 4 4" xfId="16616" xr:uid="{00000000-0005-0000-0000-00008F3B0000}"/>
    <cellStyle name="Normal 2 6 2 2 2 4 4 2" xfId="45198" xr:uid="{00000000-0005-0000-0000-0000903B0000}"/>
    <cellStyle name="Normal 2 6 2 2 2 4 5" xfId="30909" xr:uid="{00000000-0005-0000-0000-0000913B0000}"/>
    <cellStyle name="Normal 2 6 2 2 2 5" xfId="4026" xr:uid="{00000000-0005-0000-0000-0000923B0000}"/>
    <cellStyle name="Normal 2 6 2 2 2 5 2" xfId="11185" xr:uid="{00000000-0005-0000-0000-0000933B0000}"/>
    <cellStyle name="Normal 2 6 2 2 2 5 2 2" xfId="25477" xr:uid="{00000000-0005-0000-0000-0000943B0000}"/>
    <cellStyle name="Normal 2 6 2 2 2 5 2 2 2" xfId="54059" xr:uid="{00000000-0005-0000-0000-0000953B0000}"/>
    <cellStyle name="Normal 2 6 2 2 2 5 2 3" xfId="39770" xr:uid="{00000000-0005-0000-0000-0000963B0000}"/>
    <cellStyle name="Normal 2 6 2 2 2 5 3" xfId="18333" xr:uid="{00000000-0005-0000-0000-0000973B0000}"/>
    <cellStyle name="Normal 2 6 2 2 2 5 3 2" xfId="46915" xr:uid="{00000000-0005-0000-0000-0000983B0000}"/>
    <cellStyle name="Normal 2 6 2 2 2 5 4" xfId="32626" xr:uid="{00000000-0005-0000-0000-0000993B0000}"/>
    <cellStyle name="Normal 2 6 2 2 2 6" xfId="7614" xr:uid="{00000000-0005-0000-0000-00009A3B0000}"/>
    <cellStyle name="Normal 2 6 2 2 2 6 2" xfId="21906" xr:uid="{00000000-0005-0000-0000-00009B3B0000}"/>
    <cellStyle name="Normal 2 6 2 2 2 6 2 2" xfId="50488" xr:uid="{00000000-0005-0000-0000-00009C3B0000}"/>
    <cellStyle name="Normal 2 6 2 2 2 6 3" xfId="36199" xr:uid="{00000000-0005-0000-0000-00009D3B0000}"/>
    <cellStyle name="Normal 2 6 2 2 2 7" xfId="14761" xr:uid="{00000000-0005-0000-0000-00009E3B0000}"/>
    <cellStyle name="Normal 2 6 2 2 2 7 2" xfId="43344" xr:uid="{00000000-0005-0000-0000-00009F3B0000}"/>
    <cellStyle name="Normal 2 6 2 2 2 8" xfId="29054" xr:uid="{00000000-0005-0000-0000-0000A03B0000}"/>
    <cellStyle name="Normal 2 6 2 2 3" xfId="666" xr:uid="{00000000-0005-0000-0000-0000A13B0000}"/>
    <cellStyle name="Normal 2 6 2 2 3 2" xfId="1563" xr:uid="{00000000-0005-0000-0000-0000A23B0000}"/>
    <cellStyle name="Normal 2 6 2 2 3 2 2" xfId="2312" xr:uid="{00000000-0005-0000-0000-0000A33B0000}"/>
    <cellStyle name="Normal 2 6 2 2 3 2 2 2" xfId="5886" xr:uid="{00000000-0005-0000-0000-0000A43B0000}"/>
    <cellStyle name="Normal 2 6 2 2 3 2 2 2 2" xfId="13044" xr:uid="{00000000-0005-0000-0000-0000A53B0000}"/>
    <cellStyle name="Normal 2 6 2 2 3 2 2 2 2 2" xfId="27336" xr:uid="{00000000-0005-0000-0000-0000A63B0000}"/>
    <cellStyle name="Normal 2 6 2 2 3 2 2 2 2 2 2" xfId="55918" xr:uid="{00000000-0005-0000-0000-0000A73B0000}"/>
    <cellStyle name="Normal 2 6 2 2 3 2 2 2 2 3" xfId="41629" xr:uid="{00000000-0005-0000-0000-0000A83B0000}"/>
    <cellStyle name="Normal 2 6 2 2 3 2 2 2 3" xfId="20192" xr:uid="{00000000-0005-0000-0000-0000A93B0000}"/>
    <cellStyle name="Normal 2 6 2 2 3 2 2 2 3 2" xfId="48774" xr:uid="{00000000-0005-0000-0000-0000AA3B0000}"/>
    <cellStyle name="Normal 2 6 2 2 3 2 2 2 4" xfId="34485" xr:uid="{00000000-0005-0000-0000-0000AB3B0000}"/>
    <cellStyle name="Normal 2 6 2 2 3 2 2 3" xfId="9473" xr:uid="{00000000-0005-0000-0000-0000AC3B0000}"/>
    <cellStyle name="Normal 2 6 2 2 3 2 2 3 2" xfId="23765" xr:uid="{00000000-0005-0000-0000-0000AD3B0000}"/>
    <cellStyle name="Normal 2 6 2 2 3 2 2 3 2 2" xfId="52347" xr:uid="{00000000-0005-0000-0000-0000AE3B0000}"/>
    <cellStyle name="Normal 2 6 2 2 3 2 2 3 3" xfId="38058" xr:uid="{00000000-0005-0000-0000-0000AF3B0000}"/>
    <cellStyle name="Normal 2 6 2 2 3 2 2 4" xfId="16621" xr:uid="{00000000-0005-0000-0000-0000B03B0000}"/>
    <cellStyle name="Normal 2 6 2 2 3 2 2 4 2" xfId="45203" xr:uid="{00000000-0005-0000-0000-0000B13B0000}"/>
    <cellStyle name="Normal 2 6 2 2 3 2 2 5" xfId="30914" xr:uid="{00000000-0005-0000-0000-0000B23B0000}"/>
    <cellStyle name="Normal 2 6 2 2 3 2 3" xfId="5143" xr:uid="{00000000-0005-0000-0000-0000B33B0000}"/>
    <cellStyle name="Normal 2 6 2 2 3 2 3 2" xfId="12301" xr:uid="{00000000-0005-0000-0000-0000B43B0000}"/>
    <cellStyle name="Normal 2 6 2 2 3 2 3 2 2" xfId="26593" xr:uid="{00000000-0005-0000-0000-0000B53B0000}"/>
    <cellStyle name="Normal 2 6 2 2 3 2 3 2 2 2" xfId="55175" xr:uid="{00000000-0005-0000-0000-0000B63B0000}"/>
    <cellStyle name="Normal 2 6 2 2 3 2 3 2 3" xfId="40886" xr:uid="{00000000-0005-0000-0000-0000B73B0000}"/>
    <cellStyle name="Normal 2 6 2 2 3 2 3 3" xfId="19449" xr:uid="{00000000-0005-0000-0000-0000B83B0000}"/>
    <cellStyle name="Normal 2 6 2 2 3 2 3 3 2" xfId="48031" xr:uid="{00000000-0005-0000-0000-0000B93B0000}"/>
    <cellStyle name="Normal 2 6 2 2 3 2 3 4" xfId="33742" xr:uid="{00000000-0005-0000-0000-0000BA3B0000}"/>
    <cellStyle name="Normal 2 6 2 2 3 2 4" xfId="8730" xr:uid="{00000000-0005-0000-0000-0000BB3B0000}"/>
    <cellStyle name="Normal 2 6 2 2 3 2 4 2" xfId="23022" xr:uid="{00000000-0005-0000-0000-0000BC3B0000}"/>
    <cellStyle name="Normal 2 6 2 2 3 2 4 2 2" xfId="51604" xr:uid="{00000000-0005-0000-0000-0000BD3B0000}"/>
    <cellStyle name="Normal 2 6 2 2 3 2 4 3" xfId="37315" xr:uid="{00000000-0005-0000-0000-0000BE3B0000}"/>
    <cellStyle name="Normal 2 6 2 2 3 2 5" xfId="15878" xr:uid="{00000000-0005-0000-0000-0000BF3B0000}"/>
    <cellStyle name="Normal 2 6 2 2 3 2 5 2" xfId="44460" xr:uid="{00000000-0005-0000-0000-0000C03B0000}"/>
    <cellStyle name="Normal 2 6 2 2 3 2 6" xfId="30171" xr:uid="{00000000-0005-0000-0000-0000C13B0000}"/>
    <cellStyle name="Normal 2 6 2 2 3 3" xfId="2311" xr:uid="{00000000-0005-0000-0000-0000C23B0000}"/>
    <cellStyle name="Normal 2 6 2 2 3 3 2" xfId="5885" xr:uid="{00000000-0005-0000-0000-0000C33B0000}"/>
    <cellStyle name="Normal 2 6 2 2 3 3 2 2" xfId="13043" xr:uid="{00000000-0005-0000-0000-0000C43B0000}"/>
    <cellStyle name="Normal 2 6 2 2 3 3 2 2 2" xfId="27335" xr:uid="{00000000-0005-0000-0000-0000C53B0000}"/>
    <cellStyle name="Normal 2 6 2 2 3 3 2 2 2 2" xfId="55917" xr:uid="{00000000-0005-0000-0000-0000C63B0000}"/>
    <cellStyle name="Normal 2 6 2 2 3 3 2 2 3" xfId="41628" xr:uid="{00000000-0005-0000-0000-0000C73B0000}"/>
    <cellStyle name="Normal 2 6 2 2 3 3 2 3" xfId="20191" xr:uid="{00000000-0005-0000-0000-0000C83B0000}"/>
    <cellStyle name="Normal 2 6 2 2 3 3 2 3 2" xfId="48773" xr:uid="{00000000-0005-0000-0000-0000C93B0000}"/>
    <cellStyle name="Normal 2 6 2 2 3 3 2 4" xfId="34484" xr:uid="{00000000-0005-0000-0000-0000CA3B0000}"/>
    <cellStyle name="Normal 2 6 2 2 3 3 3" xfId="9472" xr:uid="{00000000-0005-0000-0000-0000CB3B0000}"/>
    <cellStyle name="Normal 2 6 2 2 3 3 3 2" xfId="23764" xr:uid="{00000000-0005-0000-0000-0000CC3B0000}"/>
    <cellStyle name="Normal 2 6 2 2 3 3 3 2 2" xfId="52346" xr:uid="{00000000-0005-0000-0000-0000CD3B0000}"/>
    <cellStyle name="Normal 2 6 2 2 3 3 3 3" xfId="38057" xr:uid="{00000000-0005-0000-0000-0000CE3B0000}"/>
    <cellStyle name="Normal 2 6 2 2 3 3 4" xfId="16620" xr:uid="{00000000-0005-0000-0000-0000CF3B0000}"/>
    <cellStyle name="Normal 2 6 2 2 3 3 4 2" xfId="45202" xr:uid="{00000000-0005-0000-0000-0000D03B0000}"/>
    <cellStyle name="Normal 2 6 2 2 3 3 5" xfId="30913" xr:uid="{00000000-0005-0000-0000-0000D13B0000}"/>
    <cellStyle name="Normal 2 6 2 2 3 4" xfId="4250" xr:uid="{00000000-0005-0000-0000-0000D23B0000}"/>
    <cellStyle name="Normal 2 6 2 2 3 4 2" xfId="11408" xr:uid="{00000000-0005-0000-0000-0000D33B0000}"/>
    <cellStyle name="Normal 2 6 2 2 3 4 2 2" xfId="25700" xr:uid="{00000000-0005-0000-0000-0000D43B0000}"/>
    <cellStyle name="Normal 2 6 2 2 3 4 2 2 2" xfId="54282" xr:uid="{00000000-0005-0000-0000-0000D53B0000}"/>
    <cellStyle name="Normal 2 6 2 2 3 4 2 3" xfId="39993" xr:uid="{00000000-0005-0000-0000-0000D63B0000}"/>
    <cellStyle name="Normal 2 6 2 2 3 4 3" xfId="18556" xr:uid="{00000000-0005-0000-0000-0000D73B0000}"/>
    <cellStyle name="Normal 2 6 2 2 3 4 3 2" xfId="47138" xr:uid="{00000000-0005-0000-0000-0000D83B0000}"/>
    <cellStyle name="Normal 2 6 2 2 3 4 4" xfId="32849" xr:uid="{00000000-0005-0000-0000-0000D93B0000}"/>
    <cellStyle name="Normal 2 6 2 2 3 5" xfId="7837" xr:uid="{00000000-0005-0000-0000-0000DA3B0000}"/>
    <cellStyle name="Normal 2 6 2 2 3 5 2" xfId="22129" xr:uid="{00000000-0005-0000-0000-0000DB3B0000}"/>
    <cellStyle name="Normal 2 6 2 2 3 5 2 2" xfId="50711" xr:uid="{00000000-0005-0000-0000-0000DC3B0000}"/>
    <cellStyle name="Normal 2 6 2 2 3 5 3" xfId="36422" xr:uid="{00000000-0005-0000-0000-0000DD3B0000}"/>
    <cellStyle name="Normal 2 6 2 2 3 6" xfId="14985" xr:uid="{00000000-0005-0000-0000-0000DE3B0000}"/>
    <cellStyle name="Normal 2 6 2 2 3 6 2" xfId="43567" xr:uid="{00000000-0005-0000-0000-0000DF3B0000}"/>
    <cellStyle name="Normal 2 6 2 2 3 7" xfId="29278" xr:uid="{00000000-0005-0000-0000-0000E03B0000}"/>
    <cellStyle name="Normal 2 6 2 2 4" xfId="1116" xr:uid="{00000000-0005-0000-0000-0000E13B0000}"/>
    <cellStyle name="Normal 2 6 2 2 4 2" xfId="2313" xr:uid="{00000000-0005-0000-0000-0000E23B0000}"/>
    <cellStyle name="Normal 2 6 2 2 4 2 2" xfId="5887" xr:uid="{00000000-0005-0000-0000-0000E33B0000}"/>
    <cellStyle name="Normal 2 6 2 2 4 2 2 2" xfId="13045" xr:uid="{00000000-0005-0000-0000-0000E43B0000}"/>
    <cellStyle name="Normal 2 6 2 2 4 2 2 2 2" xfId="27337" xr:uid="{00000000-0005-0000-0000-0000E53B0000}"/>
    <cellStyle name="Normal 2 6 2 2 4 2 2 2 2 2" xfId="55919" xr:uid="{00000000-0005-0000-0000-0000E63B0000}"/>
    <cellStyle name="Normal 2 6 2 2 4 2 2 2 3" xfId="41630" xr:uid="{00000000-0005-0000-0000-0000E73B0000}"/>
    <cellStyle name="Normal 2 6 2 2 4 2 2 3" xfId="20193" xr:uid="{00000000-0005-0000-0000-0000E83B0000}"/>
    <cellStyle name="Normal 2 6 2 2 4 2 2 3 2" xfId="48775" xr:uid="{00000000-0005-0000-0000-0000E93B0000}"/>
    <cellStyle name="Normal 2 6 2 2 4 2 2 4" xfId="34486" xr:uid="{00000000-0005-0000-0000-0000EA3B0000}"/>
    <cellStyle name="Normal 2 6 2 2 4 2 3" xfId="9474" xr:uid="{00000000-0005-0000-0000-0000EB3B0000}"/>
    <cellStyle name="Normal 2 6 2 2 4 2 3 2" xfId="23766" xr:uid="{00000000-0005-0000-0000-0000EC3B0000}"/>
    <cellStyle name="Normal 2 6 2 2 4 2 3 2 2" xfId="52348" xr:uid="{00000000-0005-0000-0000-0000ED3B0000}"/>
    <cellStyle name="Normal 2 6 2 2 4 2 3 3" xfId="38059" xr:uid="{00000000-0005-0000-0000-0000EE3B0000}"/>
    <cellStyle name="Normal 2 6 2 2 4 2 4" xfId="16622" xr:uid="{00000000-0005-0000-0000-0000EF3B0000}"/>
    <cellStyle name="Normal 2 6 2 2 4 2 4 2" xfId="45204" xr:uid="{00000000-0005-0000-0000-0000F03B0000}"/>
    <cellStyle name="Normal 2 6 2 2 4 2 5" xfId="30915" xr:uid="{00000000-0005-0000-0000-0000F13B0000}"/>
    <cellStyle name="Normal 2 6 2 2 4 3" xfId="4697" xr:uid="{00000000-0005-0000-0000-0000F23B0000}"/>
    <cellStyle name="Normal 2 6 2 2 4 3 2" xfId="11855" xr:uid="{00000000-0005-0000-0000-0000F33B0000}"/>
    <cellStyle name="Normal 2 6 2 2 4 3 2 2" xfId="26147" xr:uid="{00000000-0005-0000-0000-0000F43B0000}"/>
    <cellStyle name="Normal 2 6 2 2 4 3 2 2 2" xfId="54729" xr:uid="{00000000-0005-0000-0000-0000F53B0000}"/>
    <cellStyle name="Normal 2 6 2 2 4 3 2 3" xfId="40440" xr:uid="{00000000-0005-0000-0000-0000F63B0000}"/>
    <cellStyle name="Normal 2 6 2 2 4 3 3" xfId="19003" xr:uid="{00000000-0005-0000-0000-0000F73B0000}"/>
    <cellStyle name="Normal 2 6 2 2 4 3 3 2" xfId="47585" xr:uid="{00000000-0005-0000-0000-0000F83B0000}"/>
    <cellStyle name="Normal 2 6 2 2 4 3 4" xfId="33296" xr:uid="{00000000-0005-0000-0000-0000F93B0000}"/>
    <cellStyle name="Normal 2 6 2 2 4 4" xfId="8284" xr:uid="{00000000-0005-0000-0000-0000FA3B0000}"/>
    <cellStyle name="Normal 2 6 2 2 4 4 2" xfId="22576" xr:uid="{00000000-0005-0000-0000-0000FB3B0000}"/>
    <cellStyle name="Normal 2 6 2 2 4 4 2 2" xfId="51158" xr:uid="{00000000-0005-0000-0000-0000FC3B0000}"/>
    <cellStyle name="Normal 2 6 2 2 4 4 3" xfId="36869" xr:uid="{00000000-0005-0000-0000-0000FD3B0000}"/>
    <cellStyle name="Normal 2 6 2 2 4 5" xfId="15432" xr:uid="{00000000-0005-0000-0000-0000FE3B0000}"/>
    <cellStyle name="Normal 2 6 2 2 4 5 2" xfId="44014" xr:uid="{00000000-0005-0000-0000-0000FF3B0000}"/>
    <cellStyle name="Normal 2 6 2 2 4 6" xfId="29725" xr:uid="{00000000-0005-0000-0000-0000003C0000}"/>
    <cellStyle name="Normal 2 6 2 2 5" xfId="2306" xr:uid="{00000000-0005-0000-0000-0000013C0000}"/>
    <cellStyle name="Normal 2 6 2 2 5 2" xfId="5880" xr:uid="{00000000-0005-0000-0000-0000023C0000}"/>
    <cellStyle name="Normal 2 6 2 2 5 2 2" xfId="13038" xr:uid="{00000000-0005-0000-0000-0000033C0000}"/>
    <cellStyle name="Normal 2 6 2 2 5 2 2 2" xfId="27330" xr:uid="{00000000-0005-0000-0000-0000043C0000}"/>
    <cellStyle name="Normal 2 6 2 2 5 2 2 2 2" xfId="55912" xr:uid="{00000000-0005-0000-0000-0000053C0000}"/>
    <cellStyle name="Normal 2 6 2 2 5 2 2 3" xfId="41623" xr:uid="{00000000-0005-0000-0000-0000063C0000}"/>
    <cellStyle name="Normal 2 6 2 2 5 2 3" xfId="20186" xr:uid="{00000000-0005-0000-0000-0000073C0000}"/>
    <cellStyle name="Normal 2 6 2 2 5 2 3 2" xfId="48768" xr:uid="{00000000-0005-0000-0000-0000083C0000}"/>
    <cellStyle name="Normal 2 6 2 2 5 2 4" xfId="34479" xr:uid="{00000000-0005-0000-0000-0000093C0000}"/>
    <cellStyle name="Normal 2 6 2 2 5 3" xfId="9467" xr:uid="{00000000-0005-0000-0000-00000A3C0000}"/>
    <cellStyle name="Normal 2 6 2 2 5 3 2" xfId="23759" xr:uid="{00000000-0005-0000-0000-00000B3C0000}"/>
    <cellStyle name="Normal 2 6 2 2 5 3 2 2" xfId="52341" xr:uid="{00000000-0005-0000-0000-00000C3C0000}"/>
    <cellStyle name="Normal 2 6 2 2 5 3 3" xfId="38052" xr:uid="{00000000-0005-0000-0000-00000D3C0000}"/>
    <cellStyle name="Normal 2 6 2 2 5 4" xfId="16615" xr:uid="{00000000-0005-0000-0000-00000E3C0000}"/>
    <cellStyle name="Normal 2 6 2 2 5 4 2" xfId="45197" xr:uid="{00000000-0005-0000-0000-00000F3C0000}"/>
    <cellStyle name="Normal 2 6 2 2 5 5" xfId="30908" xr:uid="{00000000-0005-0000-0000-0000103C0000}"/>
    <cellStyle name="Normal 2 6 2 2 6" xfId="3803" xr:uid="{00000000-0005-0000-0000-0000113C0000}"/>
    <cellStyle name="Normal 2 6 2 2 6 2" xfId="10962" xr:uid="{00000000-0005-0000-0000-0000123C0000}"/>
    <cellStyle name="Normal 2 6 2 2 6 2 2" xfId="25254" xr:uid="{00000000-0005-0000-0000-0000133C0000}"/>
    <cellStyle name="Normal 2 6 2 2 6 2 2 2" xfId="53836" xr:uid="{00000000-0005-0000-0000-0000143C0000}"/>
    <cellStyle name="Normal 2 6 2 2 6 2 3" xfId="39547" xr:uid="{00000000-0005-0000-0000-0000153C0000}"/>
    <cellStyle name="Normal 2 6 2 2 6 3" xfId="18110" xr:uid="{00000000-0005-0000-0000-0000163C0000}"/>
    <cellStyle name="Normal 2 6 2 2 6 3 2" xfId="46692" xr:uid="{00000000-0005-0000-0000-0000173C0000}"/>
    <cellStyle name="Normal 2 6 2 2 6 4" xfId="32403" xr:uid="{00000000-0005-0000-0000-0000183C0000}"/>
    <cellStyle name="Normal 2 6 2 2 7" xfId="7391" xr:uid="{00000000-0005-0000-0000-0000193C0000}"/>
    <cellStyle name="Normal 2 6 2 2 7 2" xfId="21683" xr:uid="{00000000-0005-0000-0000-00001A3C0000}"/>
    <cellStyle name="Normal 2 6 2 2 7 2 2" xfId="50265" xr:uid="{00000000-0005-0000-0000-00001B3C0000}"/>
    <cellStyle name="Normal 2 6 2 2 7 3" xfId="35976" xr:uid="{00000000-0005-0000-0000-00001C3C0000}"/>
    <cellStyle name="Normal 2 6 2 2 8" xfId="14538" xr:uid="{00000000-0005-0000-0000-00001D3C0000}"/>
    <cellStyle name="Normal 2 6 2 2 8 2" xfId="43121" xr:uid="{00000000-0005-0000-0000-00001E3C0000}"/>
    <cellStyle name="Normal 2 6 2 2 9" xfId="28831" xr:uid="{00000000-0005-0000-0000-00001F3C0000}"/>
    <cellStyle name="Normal 2 6 2 3" xfId="325" xr:uid="{00000000-0005-0000-0000-0000203C0000}"/>
    <cellStyle name="Normal 2 6 2 3 2" xfId="777" xr:uid="{00000000-0005-0000-0000-0000213C0000}"/>
    <cellStyle name="Normal 2 6 2 3 2 2" xfId="1674" xr:uid="{00000000-0005-0000-0000-0000223C0000}"/>
    <cellStyle name="Normal 2 6 2 3 2 2 2" xfId="2316" xr:uid="{00000000-0005-0000-0000-0000233C0000}"/>
    <cellStyle name="Normal 2 6 2 3 2 2 2 2" xfId="5890" xr:uid="{00000000-0005-0000-0000-0000243C0000}"/>
    <cellStyle name="Normal 2 6 2 3 2 2 2 2 2" xfId="13048" xr:uid="{00000000-0005-0000-0000-0000253C0000}"/>
    <cellStyle name="Normal 2 6 2 3 2 2 2 2 2 2" xfId="27340" xr:uid="{00000000-0005-0000-0000-0000263C0000}"/>
    <cellStyle name="Normal 2 6 2 3 2 2 2 2 2 2 2" xfId="55922" xr:uid="{00000000-0005-0000-0000-0000273C0000}"/>
    <cellStyle name="Normal 2 6 2 3 2 2 2 2 2 3" xfId="41633" xr:uid="{00000000-0005-0000-0000-0000283C0000}"/>
    <cellStyle name="Normal 2 6 2 3 2 2 2 2 3" xfId="20196" xr:uid="{00000000-0005-0000-0000-0000293C0000}"/>
    <cellStyle name="Normal 2 6 2 3 2 2 2 2 3 2" xfId="48778" xr:uid="{00000000-0005-0000-0000-00002A3C0000}"/>
    <cellStyle name="Normal 2 6 2 3 2 2 2 2 4" xfId="34489" xr:uid="{00000000-0005-0000-0000-00002B3C0000}"/>
    <cellStyle name="Normal 2 6 2 3 2 2 2 3" xfId="9477" xr:uid="{00000000-0005-0000-0000-00002C3C0000}"/>
    <cellStyle name="Normal 2 6 2 3 2 2 2 3 2" xfId="23769" xr:uid="{00000000-0005-0000-0000-00002D3C0000}"/>
    <cellStyle name="Normal 2 6 2 3 2 2 2 3 2 2" xfId="52351" xr:uid="{00000000-0005-0000-0000-00002E3C0000}"/>
    <cellStyle name="Normal 2 6 2 3 2 2 2 3 3" xfId="38062" xr:uid="{00000000-0005-0000-0000-00002F3C0000}"/>
    <cellStyle name="Normal 2 6 2 3 2 2 2 4" xfId="16625" xr:uid="{00000000-0005-0000-0000-0000303C0000}"/>
    <cellStyle name="Normal 2 6 2 3 2 2 2 4 2" xfId="45207" xr:uid="{00000000-0005-0000-0000-0000313C0000}"/>
    <cellStyle name="Normal 2 6 2 3 2 2 2 5" xfId="30918" xr:uid="{00000000-0005-0000-0000-0000323C0000}"/>
    <cellStyle name="Normal 2 6 2 3 2 2 3" xfId="5254" xr:uid="{00000000-0005-0000-0000-0000333C0000}"/>
    <cellStyle name="Normal 2 6 2 3 2 2 3 2" xfId="12412" xr:uid="{00000000-0005-0000-0000-0000343C0000}"/>
    <cellStyle name="Normal 2 6 2 3 2 2 3 2 2" xfId="26704" xr:uid="{00000000-0005-0000-0000-0000353C0000}"/>
    <cellStyle name="Normal 2 6 2 3 2 2 3 2 2 2" xfId="55286" xr:uid="{00000000-0005-0000-0000-0000363C0000}"/>
    <cellStyle name="Normal 2 6 2 3 2 2 3 2 3" xfId="40997" xr:uid="{00000000-0005-0000-0000-0000373C0000}"/>
    <cellStyle name="Normal 2 6 2 3 2 2 3 3" xfId="19560" xr:uid="{00000000-0005-0000-0000-0000383C0000}"/>
    <cellStyle name="Normal 2 6 2 3 2 2 3 3 2" xfId="48142" xr:uid="{00000000-0005-0000-0000-0000393C0000}"/>
    <cellStyle name="Normal 2 6 2 3 2 2 3 4" xfId="33853" xr:uid="{00000000-0005-0000-0000-00003A3C0000}"/>
    <cellStyle name="Normal 2 6 2 3 2 2 4" xfId="8841" xr:uid="{00000000-0005-0000-0000-00003B3C0000}"/>
    <cellStyle name="Normal 2 6 2 3 2 2 4 2" xfId="23133" xr:uid="{00000000-0005-0000-0000-00003C3C0000}"/>
    <cellStyle name="Normal 2 6 2 3 2 2 4 2 2" xfId="51715" xr:uid="{00000000-0005-0000-0000-00003D3C0000}"/>
    <cellStyle name="Normal 2 6 2 3 2 2 4 3" xfId="37426" xr:uid="{00000000-0005-0000-0000-00003E3C0000}"/>
    <cellStyle name="Normal 2 6 2 3 2 2 5" xfId="15989" xr:uid="{00000000-0005-0000-0000-00003F3C0000}"/>
    <cellStyle name="Normal 2 6 2 3 2 2 5 2" xfId="44571" xr:uid="{00000000-0005-0000-0000-0000403C0000}"/>
    <cellStyle name="Normal 2 6 2 3 2 2 6" xfId="30282" xr:uid="{00000000-0005-0000-0000-0000413C0000}"/>
    <cellStyle name="Normal 2 6 2 3 2 3" xfId="2315" xr:uid="{00000000-0005-0000-0000-0000423C0000}"/>
    <cellStyle name="Normal 2 6 2 3 2 3 2" xfId="5889" xr:uid="{00000000-0005-0000-0000-0000433C0000}"/>
    <cellStyle name="Normal 2 6 2 3 2 3 2 2" xfId="13047" xr:uid="{00000000-0005-0000-0000-0000443C0000}"/>
    <cellStyle name="Normal 2 6 2 3 2 3 2 2 2" xfId="27339" xr:uid="{00000000-0005-0000-0000-0000453C0000}"/>
    <cellStyle name="Normal 2 6 2 3 2 3 2 2 2 2" xfId="55921" xr:uid="{00000000-0005-0000-0000-0000463C0000}"/>
    <cellStyle name="Normal 2 6 2 3 2 3 2 2 3" xfId="41632" xr:uid="{00000000-0005-0000-0000-0000473C0000}"/>
    <cellStyle name="Normal 2 6 2 3 2 3 2 3" xfId="20195" xr:uid="{00000000-0005-0000-0000-0000483C0000}"/>
    <cellStyle name="Normal 2 6 2 3 2 3 2 3 2" xfId="48777" xr:uid="{00000000-0005-0000-0000-0000493C0000}"/>
    <cellStyle name="Normal 2 6 2 3 2 3 2 4" xfId="34488" xr:uid="{00000000-0005-0000-0000-00004A3C0000}"/>
    <cellStyle name="Normal 2 6 2 3 2 3 3" xfId="9476" xr:uid="{00000000-0005-0000-0000-00004B3C0000}"/>
    <cellStyle name="Normal 2 6 2 3 2 3 3 2" xfId="23768" xr:uid="{00000000-0005-0000-0000-00004C3C0000}"/>
    <cellStyle name="Normal 2 6 2 3 2 3 3 2 2" xfId="52350" xr:uid="{00000000-0005-0000-0000-00004D3C0000}"/>
    <cellStyle name="Normal 2 6 2 3 2 3 3 3" xfId="38061" xr:uid="{00000000-0005-0000-0000-00004E3C0000}"/>
    <cellStyle name="Normal 2 6 2 3 2 3 4" xfId="16624" xr:uid="{00000000-0005-0000-0000-00004F3C0000}"/>
    <cellStyle name="Normal 2 6 2 3 2 3 4 2" xfId="45206" xr:uid="{00000000-0005-0000-0000-0000503C0000}"/>
    <cellStyle name="Normal 2 6 2 3 2 3 5" xfId="30917" xr:uid="{00000000-0005-0000-0000-0000513C0000}"/>
    <cellStyle name="Normal 2 6 2 3 2 4" xfId="4361" xr:uid="{00000000-0005-0000-0000-0000523C0000}"/>
    <cellStyle name="Normal 2 6 2 3 2 4 2" xfId="11519" xr:uid="{00000000-0005-0000-0000-0000533C0000}"/>
    <cellStyle name="Normal 2 6 2 3 2 4 2 2" xfId="25811" xr:uid="{00000000-0005-0000-0000-0000543C0000}"/>
    <cellStyle name="Normal 2 6 2 3 2 4 2 2 2" xfId="54393" xr:uid="{00000000-0005-0000-0000-0000553C0000}"/>
    <cellStyle name="Normal 2 6 2 3 2 4 2 3" xfId="40104" xr:uid="{00000000-0005-0000-0000-0000563C0000}"/>
    <cellStyle name="Normal 2 6 2 3 2 4 3" xfId="18667" xr:uid="{00000000-0005-0000-0000-0000573C0000}"/>
    <cellStyle name="Normal 2 6 2 3 2 4 3 2" xfId="47249" xr:uid="{00000000-0005-0000-0000-0000583C0000}"/>
    <cellStyle name="Normal 2 6 2 3 2 4 4" xfId="32960" xr:uid="{00000000-0005-0000-0000-0000593C0000}"/>
    <cellStyle name="Normal 2 6 2 3 2 5" xfId="7948" xr:uid="{00000000-0005-0000-0000-00005A3C0000}"/>
    <cellStyle name="Normal 2 6 2 3 2 5 2" xfId="22240" xr:uid="{00000000-0005-0000-0000-00005B3C0000}"/>
    <cellStyle name="Normal 2 6 2 3 2 5 2 2" xfId="50822" xr:uid="{00000000-0005-0000-0000-00005C3C0000}"/>
    <cellStyle name="Normal 2 6 2 3 2 5 3" xfId="36533" xr:uid="{00000000-0005-0000-0000-00005D3C0000}"/>
    <cellStyle name="Normal 2 6 2 3 2 6" xfId="15096" xr:uid="{00000000-0005-0000-0000-00005E3C0000}"/>
    <cellStyle name="Normal 2 6 2 3 2 6 2" xfId="43678" xr:uid="{00000000-0005-0000-0000-00005F3C0000}"/>
    <cellStyle name="Normal 2 6 2 3 2 7" xfId="29389" xr:uid="{00000000-0005-0000-0000-0000603C0000}"/>
    <cellStyle name="Normal 2 6 2 3 3" xfId="1227" xr:uid="{00000000-0005-0000-0000-0000613C0000}"/>
    <cellStyle name="Normal 2 6 2 3 3 2" xfId="2317" xr:uid="{00000000-0005-0000-0000-0000623C0000}"/>
    <cellStyle name="Normal 2 6 2 3 3 2 2" xfId="5891" xr:uid="{00000000-0005-0000-0000-0000633C0000}"/>
    <cellStyle name="Normal 2 6 2 3 3 2 2 2" xfId="13049" xr:uid="{00000000-0005-0000-0000-0000643C0000}"/>
    <cellStyle name="Normal 2 6 2 3 3 2 2 2 2" xfId="27341" xr:uid="{00000000-0005-0000-0000-0000653C0000}"/>
    <cellStyle name="Normal 2 6 2 3 3 2 2 2 2 2" xfId="55923" xr:uid="{00000000-0005-0000-0000-0000663C0000}"/>
    <cellStyle name="Normal 2 6 2 3 3 2 2 2 3" xfId="41634" xr:uid="{00000000-0005-0000-0000-0000673C0000}"/>
    <cellStyle name="Normal 2 6 2 3 3 2 2 3" xfId="20197" xr:uid="{00000000-0005-0000-0000-0000683C0000}"/>
    <cellStyle name="Normal 2 6 2 3 3 2 2 3 2" xfId="48779" xr:uid="{00000000-0005-0000-0000-0000693C0000}"/>
    <cellStyle name="Normal 2 6 2 3 3 2 2 4" xfId="34490" xr:uid="{00000000-0005-0000-0000-00006A3C0000}"/>
    <cellStyle name="Normal 2 6 2 3 3 2 3" xfId="9478" xr:uid="{00000000-0005-0000-0000-00006B3C0000}"/>
    <cellStyle name="Normal 2 6 2 3 3 2 3 2" xfId="23770" xr:uid="{00000000-0005-0000-0000-00006C3C0000}"/>
    <cellStyle name="Normal 2 6 2 3 3 2 3 2 2" xfId="52352" xr:uid="{00000000-0005-0000-0000-00006D3C0000}"/>
    <cellStyle name="Normal 2 6 2 3 3 2 3 3" xfId="38063" xr:uid="{00000000-0005-0000-0000-00006E3C0000}"/>
    <cellStyle name="Normal 2 6 2 3 3 2 4" xfId="16626" xr:uid="{00000000-0005-0000-0000-00006F3C0000}"/>
    <cellStyle name="Normal 2 6 2 3 3 2 4 2" xfId="45208" xr:uid="{00000000-0005-0000-0000-0000703C0000}"/>
    <cellStyle name="Normal 2 6 2 3 3 2 5" xfId="30919" xr:uid="{00000000-0005-0000-0000-0000713C0000}"/>
    <cellStyle name="Normal 2 6 2 3 3 3" xfId="4808" xr:uid="{00000000-0005-0000-0000-0000723C0000}"/>
    <cellStyle name="Normal 2 6 2 3 3 3 2" xfId="11966" xr:uid="{00000000-0005-0000-0000-0000733C0000}"/>
    <cellStyle name="Normal 2 6 2 3 3 3 2 2" xfId="26258" xr:uid="{00000000-0005-0000-0000-0000743C0000}"/>
    <cellStyle name="Normal 2 6 2 3 3 3 2 2 2" xfId="54840" xr:uid="{00000000-0005-0000-0000-0000753C0000}"/>
    <cellStyle name="Normal 2 6 2 3 3 3 2 3" xfId="40551" xr:uid="{00000000-0005-0000-0000-0000763C0000}"/>
    <cellStyle name="Normal 2 6 2 3 3 3 3" xfId="19114" xr:uid="{00000000-0005-0000-0000-0000773C0000}"/>
    <cellStyle name="Normal 2 6 2 3 3 3 3 2" xfId="47696" xr:uid="{00000000-0005-0000-0000-0000783C0000}"/>
    <cellStyle name="Normal 2 6 2 3 3 3 4" xfId="33407" xr:uid="{00000000-0005-0000-0000-0000793C0000}"/>
    <cellStyle name="Normal 2 6 2 3 3 4" xfId="8395" xr:uid="{00000000-0005-0000-0000-00007A3C0000}"/>
    <cellStyle name="Normal 2 6 2 3 3 4 2" xfId="22687" xr:uid="{00000000-0005-0000-0000-00007B3C0000}"/>
    <cellStyle name="Normal 2 6 2 3 3 4 2 2" xfId="51269" xr:uid="{00000000-0005-0000-0000-00007C3C0000}"/>
    <cellStyle name="Normal 2 6 2 3 3 4 3" xfId="36980" xr:uid="{00000000-0005-0000-0000-00007D3C0000}"/>
    <cellStyle name="Normal 2 6 2 3 3 5" xfId="15543" xr:uid="{00000000-0005-0000-0000-00007E3C0000}"/>
    <cellStyle name="Normal 2 6 2 3 3 5 2" xfId="44125" xr:uid="{00000000-0005-0000-0000-00007F3C0000}"/>
    <cellStyle name="Normal 2 6 2 3 3 6" xfId="29836" xr:uid="{00000000-0005-0000-0000-0000803C0000}"/>
    <cellStyle name="Normal 2 6 2 3 4" xfId="2314" xr:uid="{00000000-0005-0000-0000-0000813C0000}"/>
    <cellStyle name="Normal 2 6 2 3 4 2" xfId="5888" xr:uid="{00000000-0005-0000-0000-0000823C0000}"/>
    <cellStyle name="Normal 2 6 2 3 4 2 2" xfId="13046" xr:uid="{00000000-0005-0000-0000-0000833C0000}"/>
    <cellStyle name="Normal 2 6 2 3 4 2 2 2" xfId="27338" xr:uid="{00000000-0005-0000-0000-0000843C0000}"/>
    <cellStyle name="Normal 2 6 2 3 4 2 2 2 2" xfId="55920" xr:uid="{00000000-0005-0000-0000-0000853C0000}"/>
    <cellStyle name="Normal 2 6 2 3 4 2 2 3" xfId="41631" xr:uid="{00000000-0005-0000-0000-0000863C0000}"/>
    <cellStyle name="Normal 2 6 2 3 4 2 3" xfId="20194" xr:uid="{00000000-0005-0000-0000-0000873C0000}"/>
    <cellStyle name="Normal 2 6 2 3 4 2 3 2" xfId="48776" xr:uid="{00000000-0005-0000-0000-0000883C0000}"/>
    <cellStyle name="Normal 2 6 2 3 4 2 4" xfId="34487" xr:uid="{00000000-0005-0000-0000-0000893C0000}"/>
    <cellStyle name="Normal 2 6 2 3 4 3" xfId="9475" xr:uid="{00000000-0005-0000-0000-00008A3C0000}"/>
    <cellStyle name="Normal 2 6 2 3 4 3 2" xfId="23767" xr:uid="{00000000-0005-0000-0000-00008B3C0000}"/>
    <cellStyle name="Normal 2 6 2 3 4 3 2 2" xfId="52349" xr:uid="{00000000-0005-0000-0000-00008C3C0000}"/>
    <cellStyle name="Normal 2 6 2 3 4 3 3" xfId="38060" xr:uid="{00000000-0005-0000-0000-00008D3C0000}"/>
    <cellStyle name="Normal 2 6 2 3 4 4" xfId="16623" xr:uid="{00000000-0005-0000-0000-00008E3C0000}"/>
    <cellStyle name="Normal 2 6 2 3 4 4 2" xfId="45205" xr:uid="{00000000-0005-0000-0000-00008F3C0000}"/>
    <cellStyle name="Normal 2 6 2 3 4 5" xfId="30916" xr:uid="{00000000-0005-0000-0000-0000903C0000}"/>
    <cellStyle name="Normal 2 6 2 3 5" xfId="3914" xr:uid="{00000000-0005-0000-0000-0000913C0000}"/>
    <cellStyle name="Normal 2 6 2 3 5 2" xfId="11073" xr:uid="{00000000-0005-0000-0000-0000923C0000}"/>
    <cellStyle name="Normal 2 6 2 3 5 2 2" xfId="25365" xr:uid="{00000000-0005-0000-0000-0000933C0000}"/>
    <cellStyle name="Normal 2 6 2 3 5 2 2 2" xfId="53947" xr:uid="{00000000-0005-0000-0000-0000943C0000}"/>
    <cellStyle name="Normal 2 6 2 3 5 2 3" xfId="39658" xr:uid="{00000000-0005-0000-0000-0000953C0000}"/>
    <cellStyle name="Normal 2 6 2 3 5 3" xfId="18221" xr:uid="{00000000-0005-0000-0000-0000963C0000}"/>
    <cellStyle name="Normal 2 6 2 3 5 3 2" xfId="46803" xr:uid="{00000000-0005-0000-0000-0000973C0000}"/>
    <cellStyle name="Normal 2 6 2 3 5 4" xfId="32514" xr:uid="{00000000-0005-0000-0000-0000983C0000}"/>
    <cellStyle name="Normal 2 6 2 3 6" xfId="7502" xr:uid="{00000000-0005-0000-0000-0000993C0000}"/>
    <cellStyle name="Normal 2 6 2 3 6 2" xfId="21794" xr:uid="{00000000-0005-0000-0000-00009A3C0000}"/>
    <cellStyle name="Normal 2 6 2 3 6 2 2" xfId="50376" xr:uid="{00000000-0005-0000-0000-00009B3C0000}"/>
    <cellStyle name="Normal 2 6 2 3 6 3" xfId="36087" xr:uid="{00000000-0005-0000-0000-00009C3C0000}"/>
    <cellStyle name="Normal 2 6 2 3 7" xfId="14649" xr:uid="{00000000-0005-0000-0000-00009D3C0000}"/>
    <cellStyle name="Normal 2 6 2 3 7 2" xfId="43232" xr:uid="{00000000-0005-0000-0000-00009E3C0000}"/>
    <cellStyle name="Normal 2 6 2 3 8" xfId="28942" xr:uid="{00000000-0005-0000-0000-00009F3C0000}"/>
    <cellStyle name="Normal 2 6 2 4" xfId="554" xr:uid="{00000000-0005-0000-0000-0000A03C0000}"/>
    <cellStyle name="Normal 2 6 2 4 2" xfId="1451" xr:uid="{00000000-0005-0000-0000-0000A13C0000}"/>
    <cellStyle name="Normal 2 6 2 4 2 2" xfId="2319" xr:uid="{00000000-0005-0000-0000-0000A23C0000}"/>
    <cellStyle name="Normal 2 6 2 4 2 2 2" xfId="5893" xr:uid="{00000000-0005-0000-0000-0000A33C0000}"/>
    <cellStyle name="Normal 2 6 2 4 2 2 2 2" xfId="13051" xr:uid="{00000000-0005-0000-0000-0000A43C0000}"/>
    <cellStyle name="Normal 2 6 2 4 2 2 2 2 2" xfId="27343" xr:uid="{00000000-0005-0000-0000-0000A53C0000}"/>
    <cellStyle name="Normal 2 6 2 4 2 2 2 2 2 2" xfId="55925" xr:uid="{00000000-0005-0000-0000-0000A63C0000}"/>
    <cellStyle name="Normal 2 6 2 4 2 2 2 2 3" xfId="41636" xr:uid="{00000000-0005-0000-0000-0000A73C0000}"/>
    <cellStyle name="Normal 2 6 2 4 2 2 2 3" xfId="20199" xr:uid="{00000000-0005-0000-0000-0000A83C0000}"/>
    <cellStyle name="Normal 2 6 2 4 2 2 2 3 2" xfId="48781" xr:uid="{00000000-0005-0000-0000-0000A93C0000}"/>
    <cellStyle name="Normal 2 6 2 4 2 2 2 4" xfId="34492" xr:uid="{00000000-0005-0000-0000-0000AA3C0000}"/>
    <cellStyle name="Normal 2 6 2 4 2 2 3" xfId="9480" xr:uid="{00000000-0005-0000-0000-0000AB3C0000}"/>
    <cellStyle name="Normal 2 6 2 4 2 2 3 2" xfId="23772" xr:uid="{00000000-0005-0000-0000-0000AC3C0000}"/>
    <cellStyle name="Normal 2 6 2 4 2 2 3 2 2" xfId="52354" xr:uid="{00000000-0005-0000-0000-0000AD3C0000}"/>
    <cellStyle name="Normal 2 6 2 4 2 2 3 3" xfId="38065" xr:uid="{00000000-0005-0000-0000-0000AE3C0000}"/>
    <cellStyle name="Normal 2 6 2 4 2 2 4" xfId="16628" xr:uid="{00000000-0005-0000-0000-0000AF3C0000}"/>
    <cellStyle name="Normal 2 6 2 4 2 2 4 2" xfId="45210" xr:uid="{00000000-0005-0000-0000-0000B03C0000}"/>
    <cellStyle name="Normal 2 6 2 4 2 2 5" xfId="30921" xr:uid="{00000000-0005-0000-0000-0000B13C0000}"/>
    <cellStyle name="Normal 2 6 2 4 2 3" xfId="5031" xr:uid="{00000000-0005-0000-0000-0000B23C0000}"/>
    <cellStyle name="Normal 2 6 2 4 2 3 2" xfId="12189" xr:uid="{00000000-0005-0000-0000-0000B33C0000}"/>
    <cellStyle name="Normal 2 6 2 4 2 3 2 2" xfId="26481" xr:uid="{00000000-0005-0000-0000-0000B43C0000}"/>
    <cellStyle name="Normal 2 6 2 4 2 3 2 2 2" xfId="55063" xr:uid="{00000000-0005-0000-0000-0000B53C0000}"/>
    <cellStyle name="Normal 2 6 2 4 2 3 2 3" xfId="40774" xr:uid="{00000000-0005-0000-0000-0000B63C0000}"/>
    <cellStyle name="Normal 2 6 2 4 2 3 3" xfId="19337" xr:uid="{00000000-0005-0000-0000-0000B73C0000}"/>
    <cellStyle name="Normal 2 6 2 4 2 3 3 2" xfId="47919" xr:uid="{00000000-0005-0000-0000-0000B83C0000}"/>
    <cellStyle name="Normal 2 6 2 4 2 3 4" xfId="33630" xr:uid="{00000000-0005-0000-0000-0000B93C0000}"/>
    <cellStyle name="Normal 2 6 2 4 2 4" xfId="8618" xr:uid="{00000000-0005-0000-0000-0000BA3C0000}"/>
    <cellStyle name="Normal 2 6 2 4 2 4 2" xfId="22910" xr:uid="{00000000-0005-0000-0000-0000BB3C0000}"/>
    <cellStyle name="Normal 2 6 2 4 2 4 2 2" xfId="51492" xr:uid="{00000000-0005-0000-0000-0000BC3C0000}"/>
    <cellStyle name="Normal 2 6 2 4 2 4 3" xfId="37203" xr:uid="{00000000-0005-0000-0000-0000BD3C0000}"/>
    <cellStyle name="Normal 2 6 2 4 2 5" xfId="15766" xr:uid="{00000000-0005-0000-0000-0000BE3C0000}"/>
    <cellStyle name="Normal 2 6 2 4 2 5 2" xfId="44348" xr:uid="{00000000-0005-0000-0000-0000BF3C0000}"/>
    <cellStyle name="Normal 2 6 2 4 2 6" xfId="30059" xr:uid="{00000000-0005-0000-0000-0000C03C0000}"/>
    <cellStyle name="Normal 2 6 2 4 3" xfId="2318" xr:uid="{00000000-0005-0000-0000-0000C13C0000}"/>
    <cellStyle name="Normal 2 6 2 4 3 2" xfId="5892" xr:uid="{00000000-0005-0000-0000-0000C23C0000}"/>
    <cellStyle name="Normal 2 6 2 4 3 2 2" xfId="13050" xr:uid="{00000000-0005-0000-0000-0000C33C0000}"/>
    <cellStyle name="Normal 2 6 2 4 3 2 2 2" xfId="27342" xr:uid="{00000000-0005-0000-0000-0000C43C0000}"/>
    <cellStyle name="Normal 2 6 2 4 3 2 2 2 2" xfId="55924" xr:uid="{00000000-0005-0000-0000-0000C53C0000}"/>
    <cellStyle name="Normal 2 6 2 4 3 2 2 3" xfId="41635" xr:uid="{00000000-0005-0000-0000-0000C63C0000}"/>
    <cellStyle name="Normal 2 6 2 4 3 2 3" xfId="20198" xr:uid="{00000000-0005-0000-0000-0000C73C0000}"/>
    <cellStyle name="Normal 2 6 2 4 3 2 3 2" xfId="48780" xr:uid="{00000000-0005-0000-0000-0000C83C0000}"/>
    <cellStyle name="Normal 2 6 2 4 3 2 4" xfId="34491" xr:uid="{00000000-0005-0000-0000-0000C93C0000}"/>
    <cellStyle name="Normal 2 6 2 4 3 3" xfId="9479" xr:uid="{00000000-0005-0000-0000-0000CA3C0000}"/>
    <cellStyle name="Normal 2 6 2 4 3 3 2" xfId="23771" xr:uid="{00000000-0005-0000-0000-0000CB3C0000}"/>
    <cellStyle name="Normal 2 6 2 4 3 3 2 2" xfId="52353" xr:uid="{00000000-0005-0000-0000-0000CC3C0000}"/>
    <cellStyle name="Normal 2 6 2 4 3 3 3" xfId="38064" xr:uid="{00000000-0005-0000-0000-0000CD3C0000}"/>
    <cellStyle name="Normal 2 6 2 4 3 4" xfId="16627" xr:uid="{00000000-0005-0000-0000-0000CE3C0000}"/>
    <cellStyle name="Normal 2 6 2 4 3 4 2" xfId="45209" xr:uid="{00000000-0005-0000-0000-0000CF3C0000}"/>
    <cellStyle name="Normal 2 6 2 4 3 5" xfId="30920" xr:uid="{00000000-0005-0000-0000-0000D03C0000}"/>
    <cellStyle name="Normal 2 6 2 4 4" xfId="4138" xr:uid="{00000000-0005-0000-0000-0000D13C0000}"/>
    <cellStyle name="Normal 2 6 2 4 4 2" xfId="11296" xr:uid="{00000000-0005-0000-0000-0000D23C0000}"/>
    <cellStyle name="Normal 2 6 2 4 4 2 2" xfId="25588" xr:uid="{00000000-0005-0000-0000-0000D33C0000}"/>
    <cellStyle name="Normal 2 6 2 4 4 2 2 2" xfId="54170" xr:uid="{00000000-0005-0000-0000-0000D43C0000}"/>
    <cellStyle name="Normal 2 6 2 4 4 2 3" xfId="39881" xr:uid="{00000000-0005-0000-0000-0000D53C0000}"/>
    <cellStyle name="Normal 2 6 2 4 4 3" xfId="18444" xr:uid="{00000000-0005-0000-0000-0000D63C0000}"/>
    <cellStyle name="Normal 2 6 2 4 4 3 2" xfId="47026" xr:uid="{00000000-0005-0000-0000-0000D73C0000}"/>
    <cellStyle name="Normal 2 6 2 4 4 4" xfId="32737" xr:uid="{00000000-0005-0000-0000-0000D83C0000}"/>
    <cellStyle name="Normal 2 6 2 4 5" xfId="7725" xr:uid="{00000000-0005-0000-0000-0000D93C0000}"/>
    <cellStyle name="Normal 2 6 2 4 5 2" xfId="22017" xr:uid="{00000000-0005-0000-0000-0000DA3C0000}"/>
    <cellStyle name="Normal 2 6 2 4 5 2 2" xfId="50599" xr:uid="{00000000-0005-0000-0000-0000DB3C0000}"/>
    <cellStyle name="Normal 2 6 2 4 5 3" xfId="36310" xr:uid="{00000000-0005-0000-0000-0000DC3C0000}"/>
    <cellStyle name="Normal 2 6 2 4 6" xfId="14873" xr:uid="{00000000-0005-0000-0000-0000DD3C0000}"/>
    <cellStyle name="Normal 2 6 2 4 6 2" xfId="43455" xr:uid="{00000000-0005-0000-0000-0000DE3C0000}"/>
    <cellStyle name="Normal 2 6 2 4 7" xfId="29166" xr:uid="{00000000-0005-0000-0000-0000DF3C0000}"/>
    <cellStyle name="Normal 2 6 2 5" xfId="1003" xr:uid="{00000000-0005-0000-0000-0000E03C0000}"/>
    <cellStyle name="Normal 2 6 2 5 2" xfId="2320" xr:uid="{00000000-0005-0000-0000-0000E13C0000}"/>
    <cellStyle name="Normal 2 6 2 5 2 2" xfId="5894" xr:uid="{00000000-0005-0000-0000-0000E23C0000}"/>
    <cellStyle name="Normal 2 6 2 5 2 2 2" xfId="13052" xr:uid="{00000000-0005-0000-0000-0000E33C0000}"/>
    <cellStyle name="Normal 2 6 2 5 2 2 2 2" xfId="27344" xr:uid="{00000000-0005-0000-0000-0000E43C0000}"/>
    <cellStyle name="Normal 2 6 2 5 2 2 2 2 2" xfId="55926" xr:uid="{00000000-0005-0000-0000-0000E53C0000}"/>
    <cellStyle name="Normal 2 6 2 5 2 2 2 3" xfId="41637" xr:uid="{00000000-0005-0000-0000-0000E63C0000}"/>
    <cellStyle name="Normal 2 6 2 5 2 2 3" xfId="20200" xr:uid="{00000000-0005-0000-0000-0000E73C0000}"/>
    <cellStyle name="Normal 2 6 2 5 2 2 3 2" xfId="48782" xr:uid="{00000000-0005-0000-0000-0000E83C0000}"/>
    <cellStyle name="Normal 2 6 2 5 2 2 4" xfId="34493" xr:uid="{00000000-0005-0000-0000-0000E93C0000}"/>
    <cellStyle name="Normal 2 6 2 5 2 3" xfId="9481" xr:uid="{00000000-0005-0000-0000-0000EA3C0000}"/>
    <cellStyle name="Normal 2 6 2 5 2 3 2" xfId="23773" xr:uid="{00000000-0005-0000-0000-0000EB3C0000}"/>
    <cellStyle name="Normal 2 6 2 5 2 3 2 2" xfId="52355" xr:uid="{00000000-0005-0000-0000-0000EC3C0000}"/>
    <cellStyle name="Normal 2 6 2 5 2 3 3" xfId="38066" xr:uid="{00000000-0005-0000-0000-0000ED3C0000}"/>
    <cellStyle name="Normal 2 6 2 5 2 4" xfId="16629" xr:uid="{00000000-0005-0000-0000-0000EE3C0000}"/>
    <cellStyle name="Normal 2 6 2 5 2 4 2" xfId="45211" xr:uid="{00000000-0005-0000-0000-0000EF3C0000}"/>
    <cellStyle name="Normal 2 6 2 5 2 5" xfId="30922" xr:uid="{00000000-0005-0000-0000-0000F03C0000}"/>
    <cellStyle name="Normal 2 6 2 5 3" xfId="4585" xr:uid="{00000000-0005-0000-0000-0000F13C0000}"/>
    <cellStyle name="Normal 2 6 2 5 3 2" xfId="11743" xr:uid="{00000000-0005-0000-0000-0000F23C0000}"/>
    <cellStyle name="Normal 2 6 2 5 3 2 2" xfId="26035" xr:uid="{00000000-0005-0000-0000-0000F33C0000}"/>
    <cellStyle name="Normal 2 6 2 5 3 2 2 2" xfId="54617" xr:uid="{00000000-0005-0000-0000-0000F43C0000}"/>
    <cellStyle name="Normal 2 6 2 5 3 2 3" xfId="40328" xr:uid="{00000000-0005-0000-0000-0000F53C0000}"/>
    <cellStyle name="Normal 2 6 2 5 3 3" xfId="18891" xr:uid="{00000000-0005-0000-0000-0000F63C0000}"/>
    <cellStyle name="Normal 2 6 2 5 3 3 2" xfId="47473" xr:uid="{00000000-0005-0000-0000-0000F73C0000}"/>
    <cellStyle name="Normal 2 6 2 5 3 4" xfId="33184" xr:uid="{00000000-0005-0000-0000-0000F83C0000}"/>
    <cellStyle name="Normal 2 6 2 5 4" xfId="8172" xr:uid="{00000000-0005-0000-0000-0000F93C0000}"/>
    <cellStyle name="Normal 2 6 2 5 4 2" xfId="22464" xr:uid="{00000000-0005-0000-0000-0000FA3C0000}"/>
    <cellStyle name="Normal 2 6 2 5 4 2 2" xfId="51046" xr:uid="{00000000-0005-0000-0000-0000FB3C0000}"/>
    <cellStyle name="Normal 2 6 2 5 4 3" xfId="36757" xr:uid="{00000000-0005-0000-0000-0000FC3C0000}"/>
    <cellStyle name="Normal 2 6 2 5 5" xfId="15320" xr:uid="{00000000-0005-0000-0000-0000FD3C0000}"/>
    <cellStyle name="Normal 2 6 2 5 5 2" xfId="43902" xr:uid="{00000000-0005-0000-0000-0000FE3C0000}"/>
    <cellStyle name="Normal 2 6 2 5 6" xfId="29613" xr:uid="{00000000-0005-0000-0000-0000FF3C0000}"/>
    <cellStyle name="Normal 2 6 2 6" xfId="2305" xr:uid="{00000000-0005-0000-0000-0000003D0000}"/>
    <cellStyle name="Normal 2 6 2 6 2" xfId="5879" xr:uid="{00000000-0005-0000-0000-0000013D0000}"/>
    <cellStyle name="Normal 2 6 2 6 2 2" xfId="13037" xr:uid="{00000000-0005-0000-0000-0000023D0000}"/>
    <cellStyle name="Normal 2 6 2 6 2 2 2" xfId="27329" xr:uid="{00000000-0005-0000-0000-0000033D0000}"/>
    <cellStyle name="Normal 2 6 2 6 2 2 2 2" xfId="55911" xr:uid="{00000000-0005-0000-0000-0000043D0000}"/>
    <cellStyle name="Normal 2 6 2 6 2 2 3" xfId="41622" xr:uid="{00000000-0005-0000-0000-0000053D0000}"/>
    <cellStyle name="Normal 2 6 2 6 2 3" xfId="20185" xr:uid="{00000000-0005-0000-0000-0000063D0000}"/>
    <cellStyle name="Normal 2 6 2 6 2 3 2" xfId="48767" xr:uid="{00000000-0005-0000-0000-0000073D0000}"/>
    <cellStyle name="Normal 2 6 2 6 2 4" xfId="34478" xr:uid="{00000000-0005-0000-0000-0000083D0000}"/>
    <cellStyle name="Normal 2 6 2 6 3" xfId="9466" xr:uid="{00000000-0005-0000-0000-0000093D0000}"/>
    <cellStyle name="Normal 2 6 2 6 3 2" xfId="23758" xr:uid="{00000000-0005-0000-0000-00000A3D0000}"/>
    <cellStyle name="Normal 2 6 2 6 3 2 2" xfId="52340" xr:uid="{00000000-0005-0000-0000-00000B3D0000}"/>
    <cellStyle name="Normal 2 6 2 6 3 3" xfId="38051" xr:uid="{00000000-0005-0000-0000-00000C3D0000}"/>
    <cellStyle name="Normal 2 6 2 6 4" xfId="16614" xr:uid="{00000000-0005-0000-0000-00000D3D0000}"/>
    <cellStyle name="Normal 2 6 2 6 4 2" xfId="45196" xr:uid="{00000000-0005-0000-0000-00000E3D0000}"/>
    <cellStyle name="Normal 2 6 2 6 5" xfId="30907" xr:uid="{00000000-0005-0000-0000-00000F3D0000}"/>
    <cellStyle name="Normal 2 6 2 7" xfId="3690" xr:uid="{00000000-0005-0000-0000-0000103D0000}"/>
    <cellStyle name="Normal 2 6 2 7 2" xfId="10850" xr:uid="{00000000-0005-0000-0000-0000113D0000}"/>
    <cellStyle name="Normal 2 6 2 7 2 2" xfId="25142" xr:uid="{00000000-0005-0000-0000-0000123D0000}"/>
    <cellStyle name="Normal 2 6 2 7 2 2 2" xfId="53724" xr:uid="{00000000-0005-0000-0000-0000133D0000}"/>
    <cellStyle name="Normal 2 6 2 7 2 3" xfId="39435" xr:uid="{00000000-0005-0000-0000-0000143D0000}"/>
    <cellStyle name="Normal 2 6 2 7 3" xfId="17998" xr:uid="{00000000-0005-0000-0000-0000153D0000}"/>
    <cellStyle name="Normal 2 6 2 7 3 2" xfId="46580" xr:uid="{00000000-0005-0000-0000-0000163D0000}"/>
    <cellStyle name="Normal 2 6 2 7 4" xfId="32291" xr:uid="{00000000-0005-0000-0000-0000173D0000}"/>
    <cellStyle name="Normal 2 6 2 8" xfId="7279" xr:uid="{00000000-0005-0000-0000-0000183D0000}"/>
    <cellStyle name="Normal 2 6 2 8 2" xfId="21571" xr:uid="{00000000-0005-0000-0000-0000193D0000}"/>
    <cellStyle name="Normal 2 6 2 8 2 2" xfId="50153" xr:uid="{00000000-0005-0000-0000-00001A3D0000}"/>
    <cellStyle name="Normal 2 6 2 8 3" xfId="35864" xr:uid="{00000000-0005-0000-0000-00001B3D0000}"/>
    <cellStyle name="Normal 2 6 2 9" xfId="14425" xr:uid="{00000000-0005-0000-0000-00001C3D0000}"/>
    <cellStyle name="Normal 2 6 2 9 2" xfId="43009" xr:uid="{00000000-0005-0000-0000-00001D3D0000}"/>
    <cellStyle name="Normal 2 6 3" xfId="155" xr:uid="{00000000-0005-0000-0000-00001E3D0000}"/>
    <cellStyle name="Normal 2 6 3 2" xfId="381" xr:uid="{00000000-0005-0000-0000-00001F3D0000}"/>
    <cellStyle name="Normal 2 6 3 2 2" xfId="831" xr:uid="{00000000-0005-0000-0000-0000203D0000}"/>
    <cellStyle name="Normal 2 6 3 2 2 2" xfId="1728" xr:uid="{00000000-0005-0000-0000-0000213D0000}"/>
    <cellStyle name="Normal 2 6 3 2 2 2 2" xfId="2324" xr:uid="{00000000-0005-0000-0000-0000223D0000}"/>
    <cellStyle name="Normal 2 6 3 2 2 2 2 2" xfId="5898" xr:uid="{00000000-0005-0000-0000-0000233D0000}"/>
    <cellStyle name="Normal 2 6 3 2 2 2 2 2 2" xfId="13056" xr:uid="{00000000-0005-0000-0000-0000243D0000}"/>
    <cellStyle name="Normal 2 6 3 2 2 2 2 2 2 2" xfId="27348" xr:uid="{00000000-0005-0000-0000-0000253D0000}"/>
    <cellStyle name="Normal 2 6 3 2 2 2 2 2 2 2 2" xfId="55930" xr:uid="{00000000-0005-0000-0000-0000263D0000}"/>
    <cellStyle name="Normal 2 6 3 2 2 2 2 2 2 3" xfId="41641" xr:uid="{00000000-0005-0000-0000-0000273D0000}"/>
    <cellStyle name="Normal 2 6 3 2 2 2 2 2 3" xfId="20204" xr:uid="{00000000-0005-0000-0000-0000283D0000}"/>
    <cellStyle name="Normal 2 6 3 2 2 2 2 2 3 2" xfId="48786" xr:uid="{00000000-0005-0000-0000-0000293D0000}"/>
    <cellStyle name="Normal 2 6 3 2 2 2 2 2 4" xfId="34497" xr:uid="{00000000-0005-0000-0000-00002A3D0000}"/>
    <cellStyle name="Normal 2 6 3 2 2 2 2 3" xfId="9485" xr:uid="{00000000-0005-0000-0000-00002B3D0000}"/>
    <cellStyle name="Normal 2 6 3 2 2 2 2 3 2" xfId="23777" xr:uid="{00000000-0005-0000-0000-00002C3D0000}"/>
    <cellStyle name="Normal 2 6 3 2 2 2 2 3 2 2" xfId="52359" xr:uid="{00000000-0005-0000-0000-00002D3D0000}"/>
    <cellStyle name="Normal 2 6 3 2 2 2 2 3 3" xfId="38070" xr:uid="{00000000-0005-0000-0000-00002E3D0000}"/>
    <cellStyle name="Normal 2 6 3 2 2 2 2 4" xfId="16633" xr:uid="{00000000-0005-0000-0000-00002F3D0000}"/>
    <cellStyle name="Normal 2 6 3 2 2 2 2 4 2" xfId="45215" xr:uid="{00000000-0005-0000-0000-0000303D0000}"/>
    <cellStyle name="Normal 2 6 3 2 2 2 2 5" xfId="30926" xr:uid="{00000000-0005-0000-0000-0000313D0000}"/>
    <cellStyle name="Normal 2 6 3 2 2 2 3" xfId="5308" xr:uid="{00000000-0005-0000-0000-0000323D0000}"/>
    <cellStyle name="Normal 2 6 3 2 2 2 3 2" xfId="12466" xr:uid="{00000000-0005-0000-0000-0000333D0000}"/>
    <cellStyle name="Normal 2 6 3 2 2 2 3 2 2" xfId="26758" xr:uid="{00000000-0005-0000-0000-0000343D0000}"/>
    <cellStyle name="Normal 2 6 3 2 2 2 3 2 2 2" xfId="55340" xr:uid="{00000000-0005-0000-0000-0000353D0000}"/>
    <cellStyle name="Normal 2 6 3 2 2 2 3 2 3" xfId="41051" xr:uid="{00000000-0005-0000-0000-0000363D0000}"/>
    <cellStyle name="Normal 2 6 3 2 2 2 3 3" xfId="19614" xr:uid="{00000000-0005-0000-0000-0000373D0000}"/>
    <cellStyle name="Normal 2 6 3 2 2 2 3 3 2" xfId="48196" xr:uid="{00000000-0005-0000-0000-0000383D0000}"/>
    <cellStyle name="Normal 2 6 3 2 2 2 3 4" xfId="33907" xr:uid="{00000000-0005-0000-0000-0000393D0000}"/>
    <cellStyle name="Normal 2 6 3 2 2 2 4" xfId="8895" xr:uid="{00000000-0005-0000-0000-00003A3D0000}"/>
    <cellStyle name="Normal 2 6 3 2 2 2 4 2" xfId="23187" xr:uid="{00000000-0005-0000-0000-00003B3D0000}"/>
    <cellStyle name="Normal 2 6 3 2 2 2 4 2 2" xfId="51769" xr:uid="{00000000-0005-0000-0000-00003C3D0000}"/>
    <cellStyle name="Normal 2 6 3 2 2 2 4 3" xfId="37480" xr:uid="{00000000-0005-0000-0000-00003D3D0000}"/>
    <cellStyle name="Normal 2 6 3 2 2 2 5" xfId="16043" xr:uid="{00000000-0005-0000-0000-00003E3D0000}"/>
    <cellStyle name="Normal 2 6 3 2 2 2 5 2" xfId="44625" xr:uid="{00000000-0005-0000-0000-00003F3D0000}"/>
    <cellStyle name="Normal 2 6 3 2 2 2 6" xfId="30336" xr:uid="{00000000-0005-0000-0000-0000403D0000}"/>
    <cellStyle name="Normal 2 6 3 2 2 3" xfId="2323" xr:uid="{00000000-0005-0000-0000-0000413D0000}"/>
    <cellStyle name="Normal 2 6 3 2 2 3 2" xfId="5897" xr:uid="{00000000-0005-0000-0000-0000423D0000}"/>
    <cellStyle name="Normal 2 6 3 2 2 3 2 2" xfId="13055" xr:uid="{00000000-0005-0000-0000-0000433D0000}"/>
    <cellStyle name="Normal 2 6 3 2 2 3 2 2 2" xfId="27347" xr:uid="{00000000-0005-0000-0000-0000443D0000}"/>
    <cellStyle name="Normal 2 6 3 2 2 3 2 2 2 2" xfId="55929" xr:uid="{00000000-0005-0000-0000-0000453D0000}"/>
    <cellStyle name="Normal 2 6 3 2 2 3 2 2 3" xfId="41640" xr:uid="{00000000-0005-0000-0000-0000463D0000}"/>
    <cellStyle name="Normal 2 6 3 2 2 3 2 3" xfId="20203" xr:uid="{00000000-0005-0000-0000-0000473D0000}"/>
    <cellStyle name="Normal 2 6 3 2 2 3 2 3 2" xfId="48785" xr:uid="{00000000-0005-0000-0000-0000483D0000}"/>
    <cellStyle name="Normal 2 6 3 2 2 3 2 4" xfId="34496" xr:uid="{00000000-0005-0000-0000-0000493D0000}"/>
    <cellStyle name="Normal 2 6 3 2 2 3 3" xfId="9484" xr:uid="{00000000-0005-0000-0000-00004A3D0000}"/>
    <cellStyle name="Normal 2 6 3 2 2 3 3 2" xfId="23776" xr:uid="{00000000-0005-0000-0000-00004B3D0000}"/>
    <cellStyle name="Normal 2 6 3 2 2 3 3 2 2" xfId="52358" xr:uid="{00000000-0005-0000-0000-00004C3D0000}"/>
    <cellStyle name="Normal 2 6 3 2 2 3 3 3" xfId="38069" xr:uid="{00000000-0005-0000-0000-00004D3D0000}"/>
    <cellStyle name="Normal 2 6 3 2 2 3 4" xfId="16632" xr:uid="{00000000-0005-0000-0000-00004E3D0000}"/>
    <cellStyle name="Normal 2 6 3 2 2 3 4 2" xfId="45214" xr:uid="{00000000-0005-0000-0000-00004F3D0000}"/>
    <cellStyle name="Normal 2 6 3 2 2 3 5" xfId="30925" xr:uid="{00000000-0005-0000-0000-0000503D0000}"/>
    <cellStyle name="Normal 2 6 3 2 2 4" xfId="4415" xr:uid="{00000000-0005-0000-0000-0000513D0000}"/>
    <cellStyle name="Normal 2 6 3 2 2 4 2" xfId="11573" xr:uid="{00000000-0005-0000-0000-0000523D0000}"/>
    <cellStyle name="Normal 2 6 3 2 2 4 2 2" xfId="25865" xr:uid="{00000000-0005-0000-0000-0000533D0000}"/>
    <cellStyle name="Normal 2 6 3 2 2 4 2 2 2" xfId="54447" xr:uid="{00000000-0005-0000-0000-0000543D0000}"/>
    <cellStyle name="Normal 2 6 3 2 2 4 2 3" xfId="40158" xr:uid="{00000000-0005-0000-0000-0000553D0000}"/>
    <cellStyle name="Normal 2 6 3 2 2 4 3" xfId="18721" xr:uid="{00000000-0005-0000-0000-0000563D0000}"/>
    <cellStyle name="Normal 2 6 3 2 2 4 3 2" xfId="47303" xr:uid="{00000000-0005-0000-0000-0000573D0000}"/>
    <cellStyle name="Normal 2 6 3 2 2 4 4" xfId="33014" xr:uid="{00000000-0005-0000-0000-0000583D0000}"/>
    <cellStyle name="Normal 2 6 3 2 2 5" xfId="8002" xr:uid="{00000000-0005-0000-0000-0000593D0000}"/>
    <cellStyle name="Normal 2 6 3 2 2 5 2" xfId="22294" xr:uid="{00000000-0005-0000-0000-00005A3D0000}"/>
    <cellStyle name="Normal 2 6 3 2 2 5 2 2" xfId="50876" xr:uid="{00000000-0005-0000-0000-00005B3D0000}"/>
    <cellStyle name="Normal 2 6 3 2 2 5 3" xfId="36587" xr:uid="{00000000-0005-0000-0000-00005C3D0000}"/>
    <cellStyle name="Normal 2 6 3 2 2 6" xfId="15150" xr:uid="{00000000-0005-0000-0000-00005D3D0000}"/>
    <cellStyle name="Normal 2 6 3 2 2 6 2" xfId="43732" xr:uid="{00000000-0005-0000-0000-00005E3D0000}"/>
    <cellStyle name="Normal 2 6 3 2 2 7" xfId="29443" xr:uid="{00000000-0005-0000-0000-00005F3D0000}"/>
    <cellStyle name="Normal 2 6 3 2 3" xfId="1281" xr:uid="{00000000-0005-0000-0000-0000603D0000}"/>
    <cellStyle name="Normal 2 6 3 2 3 2" xfId="2325" xr:uid="{00000000-0005-0000-0000-0000613D0000}"/>
    <cellStyle name="Normal 2 6 3 2 3 2 2" xfId="5899" xr:uid="{00000000-0005-0000-0000-0000623D0000}"/>
    <cellStyle name="Normal 2 6 3 2 3 2 2 2" xfId="13057" xr:uid="{00000000-0005-0000-0000-0000633D0000}"/>
    <cellStyle name="Normal 2 6 3 2 3 2 2 2 2" xfId="27349" xr:uid="{00000000-0005-0000-0000-0000643D0000}"/>
    <cellStyle name="Normal 2 6 3 2 3 2 2 2 2 2" xfId="55931" xr:uid="{00000000-0005-0000-0000-0000653D0000}"/>
    <cellStyle name="Normal 2 6 3 2 3 2 2 2 3" xfId="41642" xr:uid="{00000000-0005-0000-0000-0000663D0000}"/>
    <cellStyle name="Normal 2 6 3 2 3 2 2 3" xfId="20205" xr:uid="{00000000-0005-0000-0000-0000673D0000}"/>
    <cellStyle name="Normal 2 6 3 2 3 2 2 3 2" xfId="48787" xr:uid="{00000000-0005-0000-0000-0000683D0000}"/>
    <cellStyle name="Normal 2 6 3 2 3 2 2 4" xfId="34498" xr:uid="{00000000-0005-0000-0000-0000693D0000}"/>
    <cellStyle name="Normal 2 6 3 2 3 2 3" xfId="9486" xr:uid="{00000000-0005-0000-0000-00006A3D0000}"/>
    <cellStyle name="Normal 2 6 3 2 3 2 3 2" xfId="23778" xr:uid="{00000000-0005-0000-0000-00006B3D0000}"/>
    <cellStyle name="Normal 2 6 3 2 3 2 3 2 2" xfId="52360" xr:uid="{00000000-0005-0000-0000-00006C3D0000}"/>
    <cellStyle name="Normal 2 6 3 2 3 2 3 3" xfId="38071" xr:uid="{00000000-0005-0000-0000-00006D3D0000}"/>
    <cellStyle name="Normal 2 6 3 2 3 2 4" xfId="16634" xr:uid="{00000000-0005-0000-0000-00006E3D0000}"/>
    <cellStyle name="Normal 2 6 3 2 3 2 4 2" xfId="45216" xr:uid="{00000000-0005-0000-0000-00006F3D0000}"/>
    <cellStyle name="Normal 2 6 3 2 3 2 5" xfId="30927" xr:uid="{00000000-0005-0000-0000-0000703D0000}"/>
    <cellStyle name="Normal 2 6 3 2 3 3" xfId="4862" xr:uid="{00000000-0005-0000-0000-0000713D0000}"/>
    <cellStyle name="Normal 2 6 3 2 3 3 2" xfId="12020" xr:uid="{00000000-0005-0000-0000-0000723D0000}"/>
    <cellStyle name="Normal 2 6 3 2 3 3 2 2" xfId="26312" xr:uid="{00000000-0005-0000-0000-0000733D0000}"/>
    <cellStyle name="Normal 2 6 3 2 3 3 2 2 2" xfId="54894" xr:uid="{00000000-0005-0000-0000-0000743D0000}"/>
    <cellStyle name="Normal 2 6 3 2 3 3 2 3" xfId="40605" xr:uid="{00000000-0005-0000-0000-0000753D0000}"/>
    <cellStyle name="Normal 2 6 3 2 3 3 3" xfId="19168" xr:uid="{00000000-0005-0000-0000-0000763D0000}"/>
    <cellStyle name="Normal 2 6 3 2 3 3 3 2" xfId="47750" xr:uid="{00000000-0005-0000-0000-0000773D0000}"/>
    <cellStyle name="Normal 2 6 3 2 3 3 4" xfId="33461" xr:uid="{00000000-0005-0000-0000-0000783D0000}"/>
    <cellStyle name="Normal 2 6 3 2 3 4" xfId="8449" xr:uid="{00000000-0005-0000-0000-0000793D0000}"/>
    <cellStyle name="Normal 2 6 3 2 3 4 2" xfId="22741" xr:uid="{00000000-0005-0000-0000-00007A3D0000}"/>
    <cellStyle name="Normal 2 6 3 2 3 4 2 2" xfId="51323" xr:uid="{00000000-0005-0000-0000-00007B3D0000}"/>
    <cellStyle name="Normal 2 6 3 2 3 4 3" xfId="37034" xr:uid="{00000000-0005-0000-0000-00007C3D0000}"/>
    <cellStyle name="Normal 2 6 3 2 3 5" xfId="15597" xr:uid="{00000000-0005-0000-0000-00007D3D0000}"/>
    <cellStyle name="Normal 2 6 3 2 3 5 2" xfId="44179" xr:uid="{00000000-0005-0000-0000-00007E3D0000}"/>
    <cellStyle name="Normal 2 6 3 2 3 6" xfId="29890" xr:uid="{00000000-0005-0000-0000-00007F3D0000}"/>
    <cellStyle name="Normal 2 6 3 2 4" xfId="2322" xr:uid="{00000000-0005-0000-0000-0000803D0000}"/>
    <cellStyle name="Normal 2 6 3 2 4 2" xfId="5896" xr:uid="{00000000-0005-0000-0000-0000813D0000}"/>
    <cellStyle name="Normal 2 6 3 2 4 2 2" xfId="13054" xr:uid="{00000000-0005-0000-0000-0000823D0000}"/>
    <cellStyle name="Normal 2 6 3 2 4 2 2 2" xfId="27346" xr:uid="{00000000-0005-0000-0000-0000833D0000}"/>
    <cellStyle name="Normal 2 6 3 2 4 2 2 2 2" xfId="55928" xr:uid="{00000000-0005-0000-0000-0000843D0000}"/>
    <cellStyle name="Normal 2 6 3 2 4 2 2 3" xfId="41639" xr:uid="{00000000-0005-0000-0000-0000853D0000}"/>
    <cellStyle name="Normal 2 6 3 2 4 2 3" xfId="20202" xr:uid="{00000000-0005-0000-0000-0000863D0000}"/>
    <cellStyle name="Normal 2 6 3 2 4 2 3 2" xfId="48784" xr:uid="{00000000-0005-0000-0000-0000873D0000}"/>
    <cellStyle name="Normal 2 6 3 2 4 2 4" xfId="34495" xr:uid="{00000000-0005-0000-0000-0000883D0000}"/>
    <cellStyle name="Normal 2 6 3 2 4 3" xfId="9483" xr:uid="{00000000-0005-0000-0000-0000893D0000}"/>
    <cellStyle name="Normal 2 6 3 2 4 3 2" xfId="23775" xr:uid="{00000000-0005-0000-0000-00008A3D0000}"/>
    <cellStyle name="Normal 2 6 3 2 4 3 2 2" xfId="52357" xr:uid="{00000000-0005-0000-0000-00008B3D0000}"/>
    <cellStyle name="Normal 2 6 3 2 4 3 3" xfId="38068" xr:uid="{00000000-0005-0000-0000-00008C3D0000}"/>
    <cellStyle name="Normal 2 6 3 2 4 4" xfId="16631" xr:uid="{00000000-0005-0000-0000-00008D3D0000}"/>
    <cellStyle name="Normal 2 6 3 2 4 4 2" xfId="45213" xr:uid="{00000000-0005-0000-0000-00008E3D0000}"/>
    <cellStyle name="Normal 2 6 3 2 4 5" xfId="30924" xr:uid="{00000000-0005-0000-0000-00008F3D0000}"/>
    <cellStyle name="Normal 2 6 3 2 5" xfId="3968" xr:uid="{00000000-0005-0000-0000-0000903D0000}"/>
    <cellStyle name="Normal 2 6 3 2 5 2" xfId="11127" xr:uid="{00000000-0005-0000-0000-0000913D0000}"/>
    <cellStyle name="Normal 2 6 3 2 5 2 2" xfId="25419" xr:uid="{00000000-0005-0000-0000-0000923D0000}"/>
    <cellStyle name="Normal 2 6 3 2 5 2 2 2" xfId="54001" xr:uid="{00000000-0005-0000-0000-0000933D0000}"/>
    <cellStyle name="Normal 2 6 3 2 5 2 3" xfId="39712" xr:uid="{00000000-0005-0000-0000-0000943D0000}"/>
    <cellStyle name="Normal 2 6 3 2 5 3" xfId="18275" xr:uid="{00000000-0005-0000-0000-0000953D0000}"/>
    <cellStyle name="Normal 2 6 3 2 5 3 2" xfId="46857" xr:uid="{00000000-0005-0000-0000-0000963D0000}"/>
    <cellStyle name="Normal 2 6 3 2 5 4" xfId="32568" xr:uid="{00000000-0005-0000-0000-0000973D0000}"/>
    <cellStyle name="Normal 2 6 3 2 6" xfId="7556" xr:uid="{00000000-0005-0000-0000-0000983D0000}"/>
    <cellStyle name="Normal 2 6 3 2 6 2" xfId="21848" xr:uid="{00000000-0005-0000-0000-0000993D0000}"/>
    <cellStyle name="Normal 2 6 3 2 6 2 2" xfId="50430" xr:uid="{00000000-0005-0000-0000-00009A3D0000}"/>
    <cellStyle name="Normal 2 6 3 2 6 3" xfId="36141" xr:uid="{00000000-0005-0000-0000-00009B3D0000}"/>
    <cellStyle name="Normal 2 6 3 2 7" xfId="14703" xr:uid="{00000000-0005-0000-0000-00009C3D0000}"/>
    <cellStyle name="Normal 2 6 3 2 7 2" xfId="43286" xr:uid="{00000000-0005-0000-0000-00009D3D0000}"/>
    <cellStyle name="Normal 2 6 3 2 8" xfId="28996" xr:uid="{00000000-0005-0000-0000-00009E3D0000}"/>
    <cellStyle name="Normal 2 6 3 3" xfId="608" xr:uid="{00000000-0005-0000-0000-00009F3D0000}"/>
    <cellStyle name="Normal 2 6 3 3 2" xfId="1505" xr:uid="{00000000-0005-0000-0000-0000A03D0000}"/>
    <cellStyle name="Normal 2 6 3 3 2 2" xfId="2327" xr:uid="{00000000-0005-0000-0000-0000A13D0000}"/>
    <cellStyle name="Normal 2 6 3 3 2 2 2" xfId="5901" xr:uid="{00000000-0005-0000-0000-0000A23D0000}"/>
    <cellStyle name="Normal 2 6 3 3 2 2 2 2" xfId="13059" xr:uid="{00000000-0005-0000-0000-0000A33D0000}"/>
    <cellStyle name="Normal 2 6 3 3 2 2 2 2 2" xfId="27351" xr:uid="{00000000-0005-0000-0000-0000A43D0000}"/>
    <cellStyle name="Normal 2 6 3 3 2 2 2 2 2 2" xfId="55933" xr:uid="{00000000-0005-0000-0000-0000A53D0000}"/>
    <cellStyle name="Normal 2 6 3 3 2 2 2 2 3" xfId="41644" xr:uid="{00000000-0005-0000-0000-0000A63D0000}"/>
    <cellStyle name="Normal 2 6 3 3 2 2 2 3" xfId="20207" xr:uid="{00000000-0005-0000-0000-0000A73D0000}"/>
    <cellStyle name="Normal 2 6 3 3 2 2 2 3 2" xfId="48789" xr:uid="{00000000-0005-0000-0000-0000A83D0000}"/>
    <cellStyle name="Normal 2 6 3 3 2 2 2 4" xfId="34500" xr:uid="{00000000-0005-0000-0000-0000A93D0000}"/>
    <cellStyle name="Normal 2 6 3 3 2 2 3" xfId="9488" xr:uid="{00000000-0005-0000-0000-0000AA3D0000}"/>
    <cellStyle name="Normal 2 6 3 3 2 2 3 2" xfId="23780" xr:uid="{00000000-0005-0000-0000-0000AB3D0000}"/>
    <cellStyle name="Normal 2 6 3 3 2 2 3 2 2" xfId="52362" xr:uid="{00000000-0005-0000-0000-0000AC3D0000}"/>
    <cellStyle name="Normal 2 6 3 3 2 2 3 3" xfId="38073" xr:uid="{00000000-0005-0000-0000-0000AD3D0000}"/>
    <cellStyle name="Normal 2 6 3 3 2 2 4" xfId="16636" xr:uid="{00000000-0005-0000-0000-0000AE3D0000}"/>
    <cellStyle name="Normal 2 6 3 3 2 2 4 2" xfId="45218" xr:uid="{00000000-0005-0000-0000-0000AF3D0000}"/>
    <cellStyle name="Normal 2 6 3 3 2 2 5" xfId="30929" xr:uid="{00000000-0005-0000-0000-0000B03D0000}"/>
    <cellStyle name="Normal 2 6 3 3 2 3" xfId="5085" xr:uid="{00000000-0005-0000-0000-0000B13D0000}"/>
    <cellStyle name="Normal 2 6 3 3 2 3 2" xfId="12243" xr:uid="{00000000-0005-0000-0000-0000B23D0000}"/>
    <cellStyle name="Normal 2 6 3 3 2 3 2 2" xfId="26535" xr:uid="{00000000-0005-0000-0000-0000B33D0000}"/>
    <cellStyle name="Normal 2 6 3 3 2 3 2 2 2" xfId="55117" xr:uid="{00000000-0005-0000-0000-0000B43D0000}"/>
    <cellStyle name="Normal 2 6 3 3 2 3 2 3" xfId="40828" xr:uid="{00000000-0005-0000-0000-0000B53D0000}"/>
    <cellStyle name="Normal 2 6 3 3 2 3 3" xfId="19391" xr:uid="{00000000-0005-0000-0000-0000B63D0000}"/>
    <cellStyle name="Normal 2 6 3 3 2 3 3 2" xfId="47973" xr:uid="{00000000-0005-0000-0000-0000B73D0000}"/>
    <cellStyle name="Normal 2 6 3 3 2 3 4" xfId="33684" xr:uid="{00000000-0005-0000-0000-0000B83D0000}"/>
    <cellStyle name="Normal 2 6 3 3 2 4" xfId="8672" xr:uid="{00000000-0005-0000-0000-0000B93D0000}"/>
    <cellStyle name="Normal 2 6 3 3 2 4 2" xfId="22964" xr:uid="{00000000-0005-0000-0000-0000BA3D0000}"/>
    <cellStyle name="Normal 2 6 3 3 2 4 2 2" xfId="51546" xr:uid="{00000000-0005-0000-0000-0000BB3D0000}"/>
    <cellStyle name="Normal 2 6 3 3 2 4 3" xfId="37257" xr:uid="{00000000-0005-0000-0000-0000BC3D0000}"/>
    <cellStyle name="Normal 2 6 3 3 2 5" xfId="15820" xr:uid="{00000000-0005-0000-0000-0000BD3D0000}"/>
    <cellStyle name="Normal 2 6 3 3 2 5 2" xfId="44402" xr:uid="{00000000-0005-0000-0000-0000BE3D0000}"/>
    <cellStyle name="Normal 2 6 3 3 2 6" xfId="30113" xr:uid="{00000000-0005-0000-0000-0000BF3D0000}"/>
    <cellStyle name="Normal 2 6 3 3 3" xfId="2326" xr:uid="{00000000-0005-0000-0000-0000C03D0000}"/>
    <cellStyle name="Normal 2 6 3 3 3 2" xfId="5900" xr:uid="{00000000-0005-0000-0000-0000C13D0000}"/>
    <cellStyle name="Normal 2 6 3 3 3 2 2" xfId="13058" xr:uid="{00000000-0005-0000-0000-0000C23D0000}"/>
    <cellStyle name="Normal 2 6 3 3 3 2 2 2" xfId="27350" xr:uid="{00000000-0005-0000-0000-0000C33D0000}"/>
    <cellStyle name="Normal 2 6 3 3 3 2 2 2 2" xfId="55932" xr:uid="{00000000-0005-0000-0000-0000C43D0000}"/>
    <cellStyle name="Normal 2 6 3 3 3 2 2 3" xfId="41643" xr:uid="{00000000-0005-0000-0000-0000C53D0000}"/>
    <cellStyle name="Normal 2 6 3 3 3 2 3" xfId="20206" xr:uid="{00000000-0005-0000-0000-0000C63D0000}"/>
    <cellStyle name="Normal 2 6 3 3 3 2 3 2" xfId="48788" xr:uid="{00000000-0005-0000-0000-0000C73D0000}"/>
    <cellStyle name="Normal 2 6 3 3 3 2 4" xfId="34499" xr:uid="{00000000-0005-0000-0000-0000C83D0000}"/>
    <cellStyle name="Normal 2 6 3 3 3 3" xfId="9487" xr:uid="{00000000-0005-0000-0000-0000C93D0000}"/>
    <cellStyle name="Normal 2 6 3 3 3 3 2" xfId="23779" xr:uid="{00000000-0005-0000-0000-0000CA3D0000}"/>
    <cellStyle name="Normal 2 6 3 3 3 3 2 2" xfId="52361" xr:uid="{00000000-0005-0000-0000-0000CB3D0000}"/>
    <cellStyle name="Normal 2 6 3 3 3 3 3" xfId="38072" xr:uid="{00000000-0005-0000-0000-0000CC3D0000}"/>
    <cellStyle name="Normal 2 6 3 3 3 4" xfId="16635" xr:uid="{00000000-0005-0000-0000-0000CD3D0000}"/>
    <cellStyle name="Normal 2 6 3 3 3 4 2" xfId="45217" xr:uid="{00000000-0005-0000-0000-0000CE3D0000}"/>
    <cellStyle name="Normal 2 6 3 3 3 5" xfId="30928" xr:uid="{00000000-0005-0000-0000-0000CF3D0000}"/>
    <cellStyle name="Normal 2 6 3 3 4" xfId="4192" xr:uid="{00000000-0005-0000-0000-0000D03D0000}"/>
    <cellStyle name="Normal 2 6 3 3 4 2" xfId="11350" xr:uid="{00000000-0005-0000-0000-0000D13D0000}"/>
    <cellStyle name="Normal 2 6 3 3 4 2 2" xfId="25642" xr:uid="{00000000-0005-0000-0000-0000D23D0000}"/>
    <cellStyle name="Normal 2 6 3 3 4 2 2 2" xfId="54224" xr:uid="{00000000-0005-0000-0000-0000D33D0000}"/>
    <cellStyle name="Normal 2 6 3 3 4 2 3" xfId="39935" xr:uid="{00000000-0005-0000-0000-0000D43D0000}"/>
    <cellStyle name="Normal 2 6 3 3 4 3" xfId="18498" xr:uid="{00000000-0005-0000-0000-0000D53D0000}"/>
    <cellStyle name="Normal 2 6 3 3 4 3 2" xfId="47080" xr:uid="{00000000-0005-0000-0000-0000D63D0000}"/>
    <cellStyle name="Normal 2 6 3 3 4 4" xfId="32791" xr:uid="{00000000-0005-0000-0000-0000D73D0000}"/>
    <cellStyle name="Normal 2 6 3 3 5" xfId="7779" xr:uid="{00000000-0005-0000-0000-0000D83D0000}"/>
    <cellStyle name="Normal 2 6 3 3 5 2" xfId="22071" xr:uid="{00000000-0005-0000-0000-0000D93D0000}"/>
    <cellStyle name="Normal 2 6 3 3 5 2 2" xfId="50653" xr:uid="{00000000-0005-0000-0000-0000DA3D0000}"/>
    <cellStyle name="Normal 2 6 3 3 5 3" xfId="36364" xr:uid="{00000000-0005-0000-0000-0000DB3D0000}"/>
    <cellStyle name="Normal 2 6 3 3 6" xfId="14927" xr:uid="{00000000-0005-0000-0000-0000DC3D0000}"/>
    <cellStyle name="Normal 2 6 3 3 6 2" xfId="43509" xr:uid="{00000000-0005-0000-0000-0000DD3D0000}"/>
    <cellStyle name="Normal 2 6 3 3 7" xfId="29220" xr:uid="{00000000-0005-0000-0000-0000DE3D0000}"/>
    <cellStyle name="Normal 2 6 3 4" xfId="1058" xr:uid="{00000000-0005-0000-0000-0000DF3D0000}"/>
    <cellStyle name="Normal 2 6 3 4 2" xfId="2328" xr:uid="{00000000-0005-0000-0000-0000E03D0000}"/>
    <cellStyle name="Normal 2 6 3 4 2 2" xfId="5902" xr:uid="{00000000-0005-0000-0000-0000E13D0000}"/>
    <cellStyle name="Normal 2 6 3 4 2 2 2" xfId="13060" xr:uid="{00000000-0005-0000-0000-0000E23D0000}"/>
    <cellStyle name="Normal 2 6 3 4 2 2 2 2" xfId="27352" xr:uid="{00000000-0005-0000-0000-0000E33D0000}"/>
    <cellStyle name="Normal 2 6 3 4 2 2 2 2 2" xfId="55934" xr:uid="{00000000-0005-0000-0000-0000E43D0000}"/>
    <cellStyle name="Normal 2 6 3 4 2 2 2 3" xfId="41645" xr:uid="{00000000-0005-0000-0000-0000E53D0000}"/>
    <cellStyle name="Normal 2 6 3 4 2 2 3" xfId="20208" xr:uid="{00000000-0005-0000-0000-0000E63D0000}"/>
    <cellStyle name="Normal 2 6 3 4 2 2 3 2" xfId="48790" xr:uid="{00000000-0005-0000-0000-0000E73D0000}"/>
    <cellStyle name="Normal 2 6 3 4 2 2 4" xfId="34501" xr:uid="{00000000-0005-0000-0000-0000E83D0000}"/>
    <cellStyle name="Normal 2 6 3 4 2 3" xfId="9489" xr:uid="{00000000-0005-0000-0000-0000E93D0000}"/>
    <cellStyle name="Normal 2 6 3 4 2 3 2" xfId="23781" xr:uid="{00000000-0005-0000-0000-0000EA3D0000}"/>
    <cellStyle name="Normal 2 6 3 4 2 3 2 2" xfId="52363" xr:uid="{00000000-0005-0000-0000-0000EB3D0000}"/>
    <cellStyle name="Normal 2 6 3 4 2 3 3" xfId="38074" xr:uid="{00000000-0005-0000-0000-0000EC3D0000}"/>
    <cellStyle name="Normal 2 6 3 4 2 4" xfId="16637" xr:uid="{00000000-0005-0000-0000-0000ED3D0000}"/>
    <cellStyle name="Normal 2 6 3 4 2 4 2" xfId="45219" xr:uid="{00000000-0005-0000-0000-0000EE3D0000}"/>
    <cellStyle name="Normal 2 6 3 4 2 5" xfId="30930" xr:uid="{00000000-0005-0000-0000-0000EF3D0000}"/>
    <cellStyle name="Normal 2 6 3 4 3" xfId="4639" xr:uid="{00000000-0005-0000-0000-0000F03D0000}"/>
    <cellStyle name="Normal 2 6 3 4 3 2" xfId="11797" xr:uid="{00000000-0005-0000-0000-0000F13D0000}"/>
    <cellStyle name="Normal 2 6 3 4 3 2 2" xfId="26089" xr:uid="{00000000-0005-0000-0000-0000F23D0000}"/>
    <cellStyle name="Normal 2 6 3 4 3 2 2 2" xfId="54671" xr:uid="{00000000-0005-0000-0000-0000F33D0000}"/>
    <cellStyle name="Normal 2 6 3 4 3 2 3" xfId="40382" xr:uid="{00000000-0005-0000-0000-0000F43D0000}"/>
    <cellStyle name="Normal 2 6 3 4 3 3" xfId="18945" xr:uid="{00000000-0005-0000-0000-0000F53D0000}"/>
    <cellStyle name="Normal 2 6 3 4 3 3 2" xfId="47527" xr:uid="{00000000-0005-0000-0000-0000F63D0000}"/>
    <cellStyle name="Normal 2 6 3 4 3 4" xfId="33238" xr:uid="{00000000-0005-0000-0000-0000F73D0000}"/>
    <cellStyle name="Normal 2 6 3 4 4" xfId="8226" xr:uid="{00000000-0005-0000-0000-0000F83D0000}"/>
    <cellStyle name="Normal 2 6 3 4 4 2" xfId="22518" xr:uid="{00000000-0005-0000-0000-0000F93D0000}"/>
    <cellStyle name="Normal 2 6 3 4 4 2 2" xfId="51100" xr:uid="{00000000-0005-0000-0000-0000FA3D0000}"/>
    <cellStyle name="Normal 2 6 3 4 4 3" xfId="36811" xr:uid="{00000000-0005-0000-0000-0000FB3D0000}"/>
    <cellStyle name="Normal 2 6 3 4 5" xfId="15374" xr:uid="{00000000-0005-0000-0000-0000FC3D0000}"/>
    <cellStyle name="Normal 2 6 3 4 5 2" xfId="43956" xr:uid="{00000000-0005-0000-0000-0000FD3D0000}"/>
    <cellStyle name="Normal 2 6 3 4 6" xfId="29667" xr:uid="{00000000-0005-0000-0000-0000FE3D0000}"/>
    <cellStyle name="Normal 2 6 3 5" xfId="2321" xr:uid="{00000000-0005-0000-0000-0000FF3D0000}"/>
    <cellStyle name="Normal 2 6 3 5 2" xfId="5895" xr:uid="{00000000-0005-0000-0000-0000003E0000}"/>
    <cellStyle name="Normal 2 6 3 5 2 2" xfId="13053" xr:uid="{00000000-0005-0000-0000-0000013E0000}"/>
    <cellStyle name="Normal 2 6 3 5 2 2 2" xfId="27345" xr:uid="{00000000-0005-0000-0000-0000023E0000}"/>
    <cellStyle name="Normal 2 6 3 5 2 2 2 2" xfId="55927" xr:uid="{00000000-0005-0000-0000-0000033E0000}"/>
    <cellStyle name="Normal 2 6 3 5 2 2 3" xfId="41638" xr:uid="{00000000-0005-0000-0000-0000043E0000}"/>
    <cellStyle name="Normal 2 6 3 5 2 3" xfId="20201" xr:uid="{00000000-0005-0000-0000-0000053E0000}"/>
    <cellStyle name="Normal 2 6 3 5 2 3 2" xfId="48783" xr:uid="{00000000-0005-0000-0000-0000063E0000}"/>
    <cellStyle name="Normal 2 6 3 5 2 4" xfId="34494" xr:uid="{00000000-0005-0000-0000-0000073E0000}"/>
    <cellStyle name="Normal 2 6 3 5 3" xfId="9482" xr:uid="{00000000-0005-0000-0000-0000083E0000}"/>
    <cellStyle name="Normal 2 6 3 5 3 2" xfId="23774" xr:uid="{00000000-0005-0000-0000-0000093E0000}"/>
    <cellStyle name="Normal 2 6 3 5 3 2 2" xfId="52356" xr:uid="{00000000-0005-0000-0000-00000A3E0000}"/>
    <cellStyle name="Normal 2 6 3 5 3 3" xfId="38067" xr:uid="{00000000-0005-0000-0000-00000B3E0000}"/>
    <cellStyle name="Normal 2 6 3 5 4" xfId="16630" xr:uid="{00000000-0005-0000-0000-00000C3E0000}"/>
    <cellStyle name="Normal 2 6 3 5 4 2" xfId="45212" xr:uid="{00000000-0005-0000-0000-00000D3E0000}"/>
    <cellStyle name="Normal 2 6 3 5 5" xfId="30923" xr:uid="{00000000-0005-0000-0000-00000E3E0000}"/>
    <cellStyle name="Normal 2 6 3 6" xfId="3745" xr:uid="{00000000-0005-0000-0000-00000F3E0000}"/>
    <cellStyle name="Normal 2 6 3 6 2" xfId="10904" xr:uid="{00000000-0005-0000-0000-0000103E0000}"/>
    <cellStyle name="Normal 2 6 3 6 2 2" xfId="25196" xr:uid="{00000000-0005-0000-0000-0000113E0000}"/>
    <cellStyle name="Normal 2 6 3 6 2 2 2" xfId="53778" xr:uid="{00000000-0005-0000-0000-0000123E0000}"/>
    <cellStyle name="Normal 2 6 3 6 2 3" xfId="39489" xr:uid="{00000000-0005-0000-0000-0000133E0000}"/>
    <cellStyle name="Normal 2 6 3 6 3" xfId="18052" xr:uid="{00000000-0005-0000-0000-0000143E0000}"/>
    <cellStyle name="Normal 2 6 3 6 3 2" xfId="46634" xr:uid="{00000000-0005-0000-0000-0000153E0000}"/>
    <cellStyle name="Normal 2 6 3 6 4" xfId="32345" xr:uid="{00000000-0005-0000-0000-0000163E0000}"/>
    <cellStyle name="Normal 2 6 3 7" xfId="7333" xr:uid="{00000000-0005-0000-0000-0000173E0000}"/>
    <cellStyle name="Normal 2 6 3 7 2" xfId="21625" xr:uid="{00000000-0005-0000-0000-0000183E0000}"/>
    <cellStyle name="Normal 2 6 3 7 2 2" xfId="50207" xr:uid="{00000000-0005-0000-0000-0000193E0000}"/>
    <cellStyle name="Normal 2 6 3 7 3" xfId="35918" xr:uid="{00000000-0005-0000-0000-00001A3E0000}"/>
    <cellStyle name="Normal 2 6 3 8" xfId="14480" xr:uid="{00000000-0005-0000-0000-00001B3E0000}"/>
    <cellStyle name="Normal 2 6 3 8 2" xfId="43063" xr:uid="{00000000-0005-0000-0000-00001C3E0000}"/>
    <cellStyle name="Normal 2 6 3 9" xfId="28773" xr:uid="{00000000-0005-0000-0000-00001D3E0000}"/>
    <cellStyle name="Normal 2 6 4" xfId="267" xr:uid="{00000000-0005-0000-0000-00001E3E0000}"/>
    <cellStyle name="Normal 2 6 4 2" xfId="719" xr:uid="{00000000-0005-0000-0000-00001F3E0000}"/>
    <cellStyle name="Normal 2 6 4 2 2" xfId="1616" xr:uid="{00000000-0005-0000-0000-0000203E0000}"/>
    <cellStyle name="Normal 2 6 4 2 2 2" xfId="2331" xr:uid="{00000000-0005-0000-0000-0000213E0000}"/>
    <cellStyle name="Normal 2 6 4 2 2 2 2" xfId="5905" xr:uid="{00000000-0005-0000-0000-0000223E0000}"/>
    <cellStyle name="Normal 2 6 4 2 2 2 2 2" xfId="13063" xr:uid="{00000000-0005-0000-0000-0000233E0000}"/>
    <cellStyle name="Normal 2 6 4 2 2 2 2 2 2" xfId="27355" xr:uid="{00000000-0005-0000-0000-0000243E0000}"/>
    <cellStyle name="Normal 2 6 4 2 2 2 2 2 2 2" xfId="55937" xr:uid="{00000000-0005-0000-0000-0000253E0000}"/>
    <cellStyle name="Normal 2 6 4 2 2 2 2 2 3" xfId="41648" xr:uid="{00000000-0005-0000-0000-0000263E0000}"/>
    <cellStyle name="Normal 2 6 4 2 2 2 2 3" xfId="20211" xr:uid="{00000000-0005-0000-0000-0000273E0000}"/>
    <cellStyle name="Normal 2 6 4 2 2 2 2 3 2" xfId="48793" xr:uid="{00000000-0005-0000-0000-0000283E0000}"/>
    <cellStyle name="Normal 2 6 4 2 2 2 2 4" xfId="34504" xr:uid="{00000000-0005-0000-0000-0000293E0000}"/>
    <cellStyle name="Normal 2 6 4 2 2 2 3" xfId="9492" xr:uid="{00000000-0005-0000-0000-00002A3E0000}"/>
    <cellStyle name="Normal 2 6 4 2 2 2 3 2" xfId="23784" xr:uid="{00000000-0005-0000-0000-00002B3E0000}"/>
    <cellStyle name="Normal 2 6 4 2 2 2 3 2 2" xfId="52366" xr:uid="{00000000-0005-0000-0000-00002C3E0000}"/>
    <cellStyle name="Normal 2 6 4 2 2 2 3 3" xfId="38077" xr:uid="{00000000-0005-0000-0000-00002D3E0000}"/>
    <cellStyle name="Normal 2 6 4 2 2 2 4" xfId="16640" xr:uid="{00000000-0005-0000-0000-00002E3E0000}"/>
    <cellStyle name="Normal 2 6 4 2 2 2 4 2" xfId="45222" xr:uid="{00000000-0005-0000-0000-00002F3E0000}"/>
    <cellStyle name="Normal 2 6 4 2 2 2 5" xfId="30933" xr:uid="{00000000-0005-0000-0000-0000303E0000}"/>
    <cellStyle name="Normal 2 6 4 2 2 3" xfId="5196" xr:uid="{00000000-0005-0000-0000-0000313E0000}"/>
    <cellStyle name="Normal 2 6 4 2 2 3 2" xfId="12354" xr:uid="{00000000-0005-0000-0000-0000323E0000}"/>
    <cellStyle name="Normal 2 6 4 2 2 3 2 2" xfId="26646" xr:uid="{00000000-0005-0000-0000-0000333E0000}"/>
    <cellStyle name="Normal 2 6 4 2 2 3 2 2 2" xfId="55228" xr:uid="{00000000-0005-0000-0000-0000343E0000}"/>
    <cellStyle name="Normal 2 6 4 2 2 3 2 3" xfId="40939" xr:uid="{00000000-0005-0000-0000-0000353E0000}"/>
    <cellStyle name="Normal 2 6 4 2 2 3 3" xfId="19502" xr:uid="{00000000-0005-0000-0000-0000363E0000}"/>
    <cellStyle name="Normal 2 6 4 2 2 3 3 2" xfId="48084" xr:uid="{00000000-0005-0000-0000-0000373E0000}"/>
    <cellStyle name="Normal 2 6 4 2 2 3 4" xfId="33795" xr:uid="{00000000-0005-0000-0000-0000383E0000}"/>
    <cellStyle name="Normal 2 6 4 2 2 4" xfId="8783" xr:uid="{00000000-0005-0000-0000-0000393E0000}"/>
    <cellStyle name="Normal 2 6 4 2 2 4 2" xfId="23075" xr:uid="{00000000-0005-0000-0000-00003A3E0000}"/>
    <cellStyle name="Normal 2 6 4 2 2 4 2 2" xfId="51657" xr:uid="{00000000-0005-0000-0000-00003B3E0000}"/>
    <cellStyle name="Normal 2 6 4 2 2 4 3" xfId="37368" xr:uid="{00000000-0005-0000-0000-00003C3E0000}"/>
    <cellStyle name="Normal 2 6 4 2 2 5" xfId="15931" xr:uid="{00000000-0005-0000-0000-00003D3E0000}"/>
    <cellStyle name="Normal 2 6 4 2 2 5 2" xfId="44513" xr:uid="{00000000-0005-0000-0000-00003E3E0000}"/>
    <cellStyle name="Normal 2 6 4 2 2 6" xfId="30224" xr:uid="{00000000-0005-0000-0000-00003F3E0000}"/>
    <cellStyle name="Normal 2 6 4 2 3" xfId="2330" xr:uid="{00000000-0005-0000-0000-0000403E0000}"/>
    <cellStyle name="Normal 2 6 4 2 3 2" xfId="5904" xr:uid="{00000000-0005-0000-0000-0000413E0000}"/>
    <cellStyle name="Normal 2 6 4 2 3 2 2" xfId="13062" xr:uid="{00000000-0005-0000-0000-0000423E0000}"/>
    <cellStyle name="Normal 2 6 4 2 3 2 2 2" xfId="27354" xr:uid="{00000000-0005-0000-0000-0000433E0000}"/>
    <cellStyle name="Normal 2 6 4 2 3 2 2 2 2" xfId="55936" xr:uid="{00000000-0005-0000-0000-0000443E0000}"/>
    <cellStyle name="Normal 2 6 4 2 3 2 2 3" xfId="41647" xr:uid="{00000000-0005-0000-0000-0000453E0000}"/>
    <cellStyle name="Normal 2 6 4 2 3 2 3" xfId="20210" xr:uid="{00000000-0005-0000-0000-0000463E0000}"/>
    <cellStyle name="Normal 2 6 4 2 3 2 3 2" xfId="48792" xr:uid="{00000000-0005-0000-0000-0000473E0000}"/>
    <cellStyle name="Normal 2 6 4 2 3 2 4" xfId="34503" xr:uid="{00000000-0005-0000-0000-0000483E0000}"/>
    <cellStyle name="Normal 2 6 4 2 3 3" xfId="9491" xr:uid="{00000000-0005-0000-0000-0000493E0000}"/>
    <cellStyle name="Normal 2 6 4 2 3 3 2" xfId="23783" xr:uid="{00000000-0005-0000-0000-00004A3E0000}"/>
    <cellStyle name="Normal 2 6 4 2 3 3 2 2" xfId="52365" xr:uid="{00000000-0005-0000-0000-00004B3E0000}"/>
    <cellStyle name="Normal 2 6 4 2 3 3 3" xfId="38076" xr:uid="{00000000-0005-0000-0000-00004C3E0000}"/>
    <cellStyle name="Normal 2 6 4 2 3 4" xfId="16639" xr:uid="{00000000-0005-0000-0000-00004D3E0000}"/>
    <cellStyle name="Normal 2 6 4 2 3 4 2" xfId="45221" xr:uid="{00000000-0005-0000-0000-00004E3E0000}"/>
    <cellStyle name="Normal 2 6 4 2 3 5" xfId="30932" xr:uid="{00000000-0005-0000-0000-00004F3E0000}"/>
    <cellStyle name="Normal 2 6 4 2 4" xfId="4303" xr:uid="{00000000-0005-0000-0000-0000503E0000}"/>
    <cellStyle name="Normal 2 6 4 2 4 2" xfId="11461" xr:uid="{00000000-0005-0000-0000-0000513E0000}"/>
    <cellStyle name="Normal 2 6 4 2 4 2 2" xfId="25753" xr:uid="{00000000-0005-0000-0000-0000523E0000}"/>
    <cellStyle name="Normal 2 6 4 2 4 2 2 2" xfId="54335" xr:uid="{00000000-0005-0000-0000-0000533E0000}"/>
    <cellStyle name="Normal 2 6 4 2 4 2 3" xfId="40046" xr:uid="{00000000-0005-0000-0000-0000543E0000}"/>
    <cellStyle name="Normal 2 6 4 2 4 3" xfId="18609" xr:uid="{00000000-0005-0000-0000-0000553E0000}"/>
    <cellStyle name="Normal 2 6 4 2 4 3 2" xfId="47191" xr:uid="{00000000-0005-0000-0000-0000563E0000}"/>
    <cellStyle name="Normal 2 6 4 2 4 4" xfId="32902" xr:uid="{00000000-0005-0000-0000-0000573E0000}"/>
    <cellStyle name="Normal 2 6 4 2 5" xfId="7890" xr:uid="{00000000-0005-0000-0000-0000583E0000}"/>
    <cellStyle name="Normal 2 6 4 2 5 2" xfId="22182" xr:uid="{00000000-0005-0000-0000-0000593E0000}"/>
    <cellStyle name="Normal 2 6 4 2 5 2 2" xfId="50764" xr:uid="{00000000-0005-0000-0000-00005A3E0000}"/>
    <cellStyle name="Normal 2 6 4 2 5 3" xfId="36475" xr:uid="{00000000-0005-0000-0000-00005B3E0000}"/>
    <cellStyle name="Normal 2 6 4 2 6" xfId="15038" xr:uid="{00000000-0005-0000-0000-00005C3E0000}"/>
    <cellStyle name="Normal 2 6 4 2 6 2" xfId="43620" xr:uid="{00000000-0005-0000-0000-00005D3E0000}"/>
    <cellStyle name="Normal 2 6 4 2 7" xfId="29331" xr:uid="{00000000-0005-0000-0000-00005E3E0000}"/>
    <cellStyle name="Normal 2 6 4 3" xfId="1169" xr:uid="{00000000-0005-0000-0000-00005F3E0000}"/>
    <cellStyle name="Normal 2 6 4 3 2" xfId="2332" xr:uid="{00000000-0005-0000-0000-0000603E0000}"/>
    <cellStyle name="Normal 2 6 4 3 2 2" xfId="5906" xr:uid="{00000000-0005-0000-0000-0000613E0000}"/>
    <cellStyle name="Normal 2 6 4 3 2 2 2" xfId="13064" xr:uid="{00000000-0005-0000-0000-0000623E0000}"/>
    <cellStyle name="Normal 2 6 4 3 2 2 2 2" xfId="27356" xr:uid="{00000000-0005-0000-0000-0000633E0000}"/>
    <cellStyle name="Normal 2 6 4 3 2 2 2 2 2" xfId="55938" xr:uid="{00000000-0005-0000-0000-0000643E0000}"/>
    <cellStyle name="Normal 2 6 4 3 2 2 2 3" xfId="41649" xr:uid="{00000000-0005-0000-0000-0000653E0000}"/>
    <cellStyle name="Normal 2 6 4 3 2 2 3" xfId="20212" xr:uid="{00000000-0005-0000-0000-0000663E0000}"/>
    <cellStyle name="Normal 2 6 4 3 2 2 3 2" xfId="48794" xr:uid="{00000000-0005-0000-0000-0000673E0000}"/>
    <cellStyle name="Normal 2 6 4 3 2 2 4" xfId="34505" xr:uid="{00000000-0005-0000-0000-0000683E0000}"/>
    <cellStyle name="Normal 2 6 4 3 2 3" xfId="9493" xr:uid="{00000000-0005-0000-0000-0000693E0000}"/>
    <cellStyle name="Normal 2 6 4 3 2 3 2" xfId="23785" xr:uid="{00000000-0005-0000-0000-00006A3E0000}"/>
    <cellStyle name="Normal 2 6 4 3 2 3 2 2" xfId="52367" xr:uid="{00000000-0005-0000-0000-00006B3E0000}"/>
    <cellStyle name="Normal 2 6 4 3 2 3 3" xfId="38078" xr:uid="{00000000-0005-0000-0000-00006C3E0000}"/>
    <cellStyle name="Normal 2 6 4 3 2 4" xfId="16641" xr:uid="{00000000-0005-0000-0000-00006D3E0000}"/>
    <cellStyle name="Normal 2 6 4 3 2 4 2" xfId="45223" xr:uid="{00000000-0005-0000-0000-00006E3E0000}"/>
    <cellStyle name="Normal 2 6 4 3 2 5" xfId="30934" xr:uid="{00000000-0005-0000-0000-00006F3E0000}"/>
    <cellStyle name="Normal 2 6 4 3 3" xfId="4750" xr:uid="{00000000-0005-0000-0000-0000703E0000}"/>
    <cellStyle name="Normal 2 6 4 3 3 2" xfId="11908" xr:uid="{00000000-0005-0000-0000-0000713E0000}"/>
    <cellStyle name="Normal 2 6 4 3 3 2 2" xfId="26200" xr:uid="{00000000-0005-0000-0000-0000723E0000}"/>
    <cellStyle name="Normal 2 6 4 3 3 2 2 2" xfId="54782" xr:uid="{00000000-0005-0000-0000-0000733E0000}"/>
    <cellStyle name="Normal 2 6 4 3 3 2 3" xfId="40493" xr:uid="{00000000-0005-0000-0000-0000743E0000}"/>
    <cellStyle name="Normal 2 6 4 3 3 3" xfId="19056" xr:uid="{00000000-0005-0000-0000-0000753E0000}"/>
    <cellStyle name="Normal 2 6 4 3 3 3 2" xfId="47638" xr:uid="{00000000-0005-0000-0000-0000763E0000}"/>
    <cellStyle name="Normal 2 6 4 3 3 4" xfId="33349" xr:uid="{00000000-0005-0000-0000-0000773E0000}"/>
    <cellStyle name="Normal 2 6 4 3 4" xfId="8337" xr:uid="{00000000-0005-0000-0000-0000783E0000}"/>
    <cellStyle name="Normal 2 6 4 3 4 2" xfId="22629" xr:uid="{00000000-0005-0000-0000-0000793E0000}"/>
    <cellStyle name="Normal 2 6 4 3 4 2 2" xfId="51211" xr:uid="{00000000-0005-0000-0000-00007A3E0000}"/>
    <cellStyle name="Normal 2 6 4 3 4 3" xfId="36922" xr:uid="{00000000-0005-0000-0000-00007B3E0000}"/>
    <cellStyle name="Normal 2 6 4 3 5" xfId="15485" xr:uid="{00000000-0005-0000-0000-00007C3E0000}"/>
    <cellStyle name="Normal 2 6 4 3 5 2" xfId="44067" xr:uid="{00000000-0005-0000-0000-00007D3E0000}"/>
    <cellStyle name="Normal 2 6 4 3 6" xfId="29778" xr:uid="{00000000-0005-0000-0000-00007E3E0000}"/>
    <cellStyle name="Normal 2 6 4 4" xfId="2329" xr:uid="{00000000-0005-0000-0000-00007F3E0000}"/>
    <cellStyle name="Normal 2 6 4 4 2" xfId="5903" xr:uid="{00000000-0005-0000-0000-0000803E0000}"/>
    <cellStyle name="Normal 2 6 4 4 2 2" xfId="13061" xr:uid="{00000000-0005-0000-0000-0000813E0000}"/>
    <cellStyle name="Normal 2 6 4 4 2 2 2" xfId="27353" xr:uid="{00000000-0005-0000-0000-0000823E0000}"/>
    <cellStyle name="Normal 2 6 4 4 2 2 2 2" xfId="55935" xr:uid="{00000000-0005-0000-0000-0000833E0000}"/>
    <cellStyle name="Normal 2 6 4 4 2 2 3" xfId="41646" xr:uid="{00000000-0005-0000-0000-0000843E0000}"/>
    <cellStyle name="Normal 2 6 4 4 2 3" xfId="20209" xr:uid="{00000000-0005-0000-0000-0000853E0000}"/>
    <cellStyle name="Normal 2 6 4 4 2 3 2" xfId="48791" xr:uid="{00000000-0005-0000-0000-0000863E0000}"/>
    <cellStyle name="Normal 2 6 4 4 2 4" xfId="34502" xr:uid="{00000000-0005-0000-0000-0000873E0000}"/>
    <cellStyle name="Normal 2 6 4 4 3" xfId="9490" xr:uid="{00000000-0005-0000-0000-0000883E0000}"/>
    <cellStyle name="Normal 2 6 4 4 3 2" xfId="23782" xr:uid="{00000000-0005-0000-0000-0000893E0000}"/>
    <cellStyle name="Normal 2 6 4 4 3 2 2" xfId="52364" xr:uid="{00000000-0005-0000-0000-00008A3E0000}"/>
    <cellStyle name="Normal 2 6 4 4 3 3" xfId="38075" xr:uid="{00000000-0005-0000-0000-00008B3E0000}"/>
    <cellStyle name="Normal 2 6 4 4 4" xfId="16638" xr:uid="{00000000-0005-0000-0000-00008C3E0000}"/>
    <cellStyle name="Normal 2 6 4 4 4 2" xfId="45220" xr:uid="{00000000-0005-0000-0000-00008D3E0000}"/>
    <cellStyle name="Normal 2 6 4 4 5" xfId="30931" xr:uid="{00000000-0005-0000-0000-00008E3E0000}"/>
    <cellStyle name="Normal 2 6 4 5" xfId="3856" xr:uid="{00000000-0005-0000-0000-00008F3E0000}"/>
    <cellStyle name="Normal 2 6 4 5 2" xfId="11015" xr:uid="{00000000-0005-0000-0000-0000903E0000}"/>
    <cellStyle name="Normal 2 6 4 5 2 2" xfId="25307" xr:uid="{00000000-0005-0000-0000-0000913E0000}"/>
    <cellStyle name="Normal 2 6 4 5 2 2 2" xfId="53889" xr:uid="{00000000-0005-0000-0000-0000923E0000}"/>
    <cellStyle name="Normal 2 6 4 5 2 3" xfId="39600" xr:uid="{00000000-0005-0000-0000-0000933E0000}"/>
    <cellStyle name="Normal 2 6 4 5 3" xfId="18163" xr:uid="{00000000-0005-0000-0000-0000943E0000}"/>
    <cellStyle name="Normal 2 6 4 5 3 2" xfId="46745" xr:uid="{00000000-0005-0000-0000-0000953E0000}"/>
    <cellStyle name="Normal 2 6 4 5 4" xfId="32456" xr:uid="{00000000-0005-0000-0000-0000963E0000}"/>
    <cellStyle name="Normal 2 6 4 6" xfId="7444" xr:uid="{00000000-0005-0000-0000-0000973E0000}"/>
    <cellStyle name="Normal 2 6 4 6 2" xfId="21736" xr:uid="{00000000-0005-0000-0000-0000983E0000}"/>
    <cellStyle name="Normal 2 6 4 6 2 2" xfId="50318" xr:uid="{00000000-0005-0000-0000-0000993E0000}"/>
    <cellStyle name="Normal 2 6 4 6 3" xfId="36029" xr:uid="{00000000-0005-0000-0000-00009A3E0000}"/>
    <cellStyle name="Normal 2 6 4 7" xfId="14591" xr:uid="{00000000-0005-0000-0000-00009B3E0000}"/>
    <cellStyle name="Normal 2 6 4 7 2" xfId="43174" xr:uid="{00000000-0005-0000-0000-00009C3E0000}"/>
    <cellStyle name="Normal 2 6 4 8" xfId="28884" xr:uid="{00000000-0005-0000-0000-00009D3E0000}"/>
    <cellStyle name="Normal 2 6 5" xfId="496" xr:uid="{00000000-0005-0000-0000-00009E3E0000}"/>
    <cellStyle name="Normal 2 6 5 2" xfId="1393" xr:uid="{00000000-0005-0000-0000-00009F3E0000}"/>
    <cellStyle name="Normal 2 6 5 2 2" xfId="2334" xr:uid="{00000000-0005-0000-0000-0000A03E0000}"/>
    <cellStyle name="Normal 2 6 5 2 2 2" xfId="5908" xr:uid="{00000000-0005-0000-0000-0000A13E0000}"/>
    <cellStyle name="Normal 2 6 5 2 2 2 2" xfId="13066" xr:uid="{00000000-0005-0000-0000-0000A23E0000}"/>
    <cellStyle name="Normal 2 6 5 2 2 2 2 2" xfId="27358" xr:uid="{00000000-0005-0000-0000-0000A33E0000}"/>
    <cellStyle name="Normal 2 6 5 2 2 2 2 2 2" xfId="55940" xr:uid="{00000000-0005-0000-0000-0000A43E0000}"/>
    <cellStyle name="Normal 2 6 5 2 2 2 2 3" xfId="41651" xr:uid="{00000000-0005-0000-0000-0000A53E0000}"/>
    <cellStyle name="Normal 2 6 5 2 2 2 3" xfId="20214" xr:uid="{00000000-0005-0000-0000-0000A63E0000}"/>
    <cellStyle name="Normal 2 6 5 2 2 2 3 2" xfId="48796" xr:uid="{00000000-0005-0000-0000-0000A73E0000}"/>
    <cellStyle name="Normal 2 6 5 2 2 2 4" xfId="34507" xr:uid="{00000000-0005-0000-0000-0000A83E0000}"/>
    <cellStyle name="Normal 2 6 5 2 2 3" xfId="9495" xr:uid="{00000000-0005-0000-0000-0000A93E0000}"/>
    <cellStyle name="Normal 2 6 5 2 2 3 2" xfId="23787" xr:uid="{00000000-0005-0000-0000-0000AA3E0000}"/>
    <cellStyle name="Normal 2 6 5 2 2 3 2 2" xfId="52369" xr:uid="{00000000-0005-0000-0000-0000AB3E0000}"/>
    <cellStyle name="Normal 2 6 5 2 2 3 3" xfId="38080" xr:uid="{00000000-0005-0000-0000-0000AC3E0000}"/>
    <cellStyle name="Normal 2 6 5 2 2 4" xfId="16643" xr:uid="{00000000-0005-0000-0000-0000AD3E0000}"/>
    <cellStyle name="Normal 2 6 5 2 2 4 2" xfId="45225" xr:uid="{00000000-0005-0000-0000-0000AE3E0000}"/>
    <cellStyle name="Normal 2 6 5 2 2 5" xfId="30936" xr:uid="{00000000-0005-0000-0000-0000AF3E0000}"/>
    <cellStyle name="Normal 2 6 5 2 3" xfId="4973" xr:uid="{00000000-0005-0000-0000-0000B03E0000}"/>
    <cellStyle name="Normal 2 6 5 2 3 2" xfId="12131" xr:uid="{00000000-0005-0000-0000-0000B13E0000}"/>
    <cellStyle name="Normal 2 6 5 2 3 2 2" xfId="26423" xr:uid="{00000000-0005-0000-0000-0000B23E0000}"/>
    <cellStyle name="Normal 2 6 5 2 3 2 2 2" xfId="55005" xr:uid="{00000000-0005-0000-0000-0000B33E0000}"/>
    <cellStyle name="Normal 2 6 5 2 3 2 3" xfId="40716" xr:uid="{00000000-0005-0000-0000-0000B43E0000}"/>
    <cellStyle name="Normal 2 6 5 2 3 3" xfId="19279" xr:uid="{00000000-0005-0000-0000-0000B53E0000}"/>
    <cellStyle name="Normal 2 6 5 2 3 3 2" xfId="47861" xr:uid="{00000000-0005-0000-0000-0000B63E0000}"/>
    <cellStyle name="Normal 2 6 5 2 3 4" xfId="33572" xr:uid="{00000000-0005-0000-0000-0000B73E0000}"/>
    <cellStyle name="Normal 2 6 5 2 4" xfId="8560" xr:uid="{00000000-0005-0000-0000-0000B83E0000}"/>
    <cellStyle name="Normal 2 6 5 2 4 2" xfId="22852" xr:uid="{00000000-0005-0000-0000-0000B93E0000}"/>
    <cellStyle name="Normal 2 6 5 2 4 2 2" xfId="51434" xr:uid="{00000000-0005-0000-0000-0000BA3E0000}"/>
    <cellStyle name="Normal 2 6 5 2 4 3" xfId="37145" xr:uid="{00000000-0005-0000-0000-0000BB3E0000}"/>
    <cellStyle name="Normal 2 6 5 2 5" xfId="15708" xr:uid="{00000000-0005-0000-0000-0000BC3E0000}"/>
    <cellStyle name="Normal 2 6 5 2 5 2" xfId="44290" xr:uid="{00000000-0005-0000-0000-0000BD3E0000}"/>
    <cellStyle name="Normal 2 6 5 2 6" xfId="30001" xr:uid="{00000000-0005-0000-0000-0000BE3E0000}"/>
    <cellStyle name="Normal 2 6 5 3" xfId="2333" xr:uid="{00000000-0005-0000-0000-0000BF3E0000}"/>
    <cellStyle name="Normal 2 6 5 3 2" xfId="5907" xr:uid="{00000000-0005-0000-0000-0000C03E0000}"/>
    <cellStyle name="Normal 2 6 5 3 2 2" xfId="13065" xr:uid="{00000000-0005-0000-0000-0000C13E0000}"/>
    <cellStyle name="Normal 2 6 5 3 2 2 2" xfId="27357" xr:uid="{00000000-0005-0000-0000-0000C23E0000}"/>
    <cellStyle name="Normal 2 6 5 3 2 2 2 2" xfId="55939" xr:uid="{00000000-0005-0000-0000-0000C33E0000}"/>
    <cellStyle name="Normal 2 6 5 3 2 2 3" xfId="41650" xr:uid="{00000000-0005-0000-0000-0000C43E0000}"/>
    <cellStyle name="Normal 2 6 5 3 2 3" xfId="20213" xr:uid="{00000000-0005-0000-0000-0000C53E0000}"/>
    <cellStyle name="Normal 2 6 5 3 2 3 2" xfId="48795" xr:uid="{00000000-0005-0000-0000-0000C63E0000}"/>
    <cellStyle name="Normal 2 6 5 3 2 4" xfId="34506" xr:uid="{00000000-0005-0000-0000-0000C73E0000}"/>
    <cellStyle name="Normal 2 6 5 3 3" xfId="9494" xr:uid="{00000000-0005-0000-0000-0000C83E0000}"/>
    <cellStyle name="Normal 2 6 5 3 3 2" xfId="23786" xr:uid="{00000000-0005-0000-0000-0000C93E0000}"/>
    <cellStyle name="Normal 2 6 5 3 3 2 2" xfId="52368" xr:uid="{00000000-0005-0000-0000-0000CA3E0000}"/>
    <cellStyle name="Normal 2 6 5 3 3 3" xfId="38079" xr:uid="{00000000-0005-0000-0000-0000CB3E0000}"/>
    <cellStyle name="Normal 2 6 5 3 4" xfId="16642" xr:uid="{00000000-0005-0000-0000-0000CC3E0000}"/>
    <cellStyle name="Normal 2 6 5 3 4 2" xfId="45224" xr:uid="{00000000-0005-0000-0000-0000CD3E0000}"/>
    <cellStyle name="Normal 2 6 5 3 5" xfId="30935" xr:uid="{00000000-0005-0000-0000-0000CE3E0000}"/>
    <cellStyle name="Normal 2 6 5 4" xfId="4080" xr:uid="{00000000-0005-0000-0000-0000CF3E0000}"/>
    <cellStyle name="Normal 2 6 5 4 2" xfId="11238" xr:uid="{00000000-0005-0000-0000-0000D03E0000}"/>
    <cellStyle name="Normal 2 6 5 4 2 2" xfId="25530" xr:uid="{00000000-0005-0000-0000-0000D13E0000}"/>
    <cellStyle name="Normal 2 6 5 4 2 2 2" xfId="54112" xr:uid="{00000000-0005-0000-0000-0000D23E0000}"/>
    <cellStyle name="Normal 2 6 5 4 2 3" xfId="39823" xr:uid="{00000000-0005-0000-0000-0000D33E0000}"/>
    <cellStyle name="Normal 2 6 5 4 3" xfId="18386" xr:uid="{00000000-0005-0000-0000-0000D43E0000}"/>
    <cellStyle name="Normal 2 6 5 4 3 2" xfId="46968" xr:uid="{00000000-0005-0000-0000-0000D53E0000}"/>
    <cellStyle name="Normal 2 6 5 4 4" xfId="32679" xr:uid="{00000000-0005-0000-0000-0000D63E0000}"/>
    <cellStyle name="Normal 2 6 5 5" xfId="7667" xr:uid="{00000000-0005-0000-0000-0000D73E0000}"/>
    <cellStyle name="Normal 2 6 5 5 2" xfId="21959" xr:uid="{00000000-0005-0000-0000-0000D83E0000}"/>
    <cellStyle name="Normal 2 6 5 5 2 2" xfId="50541" xr:uid="{00000000-0005-0000-0000-0000D93E0000}"/>
    <cellStyle name="Normal 2 6 5 5 3" xfId="36252" xr:uid="{00000000-0005-0000-0000-0000DA3E0000}"/>
    <cellStyle name="Normal 2 6 5 6" xfId="14815" xr:uid="{00000000-0005-0000-0000-0000DB3E0000}"/>
    <cellStyle name="Normal 2 6 5 6 2" xfId="43397" xr:uid="{00000000-0005-0000-0000-0000DC3E0000}"/>
    <cellStyle name="Normal 2 6 5 7" xfId="29108" xr:uid="{00000000-0005-0000-0000-0000DD3E0000}"/>
    <cellStyle name="Normal 2 6 6" xfId="945" xr:uid="{00000000-0005-0000-0000-0000DE3E0000}"/>
    <cellStyle name="Normal 2 6 6 2" xfId="2335" xr:uid="{00000000-0005-0000-0000-0000DF3E0000}"/>
    <cellStyle name="Normal 2 6 6 2 2" xfId="5909" xr:uid="{00000000-0005-0000-0000-0000E03E0000}"/>
    <cellStyle name="Normal 2 6 6 2 2 2" xfId="13067" xr:uid="{00000000-0005-0000-0000-0000E13E0000}"/>
    <cellStyle name="Normal 2 6 6 2 2 2 2" xfId="27359" xr:uid="{00000000-0005-0000-0000-0000E23E0000}"/>
    <cellStyle name="Normal 2 6 6 2 2 2 2 2" xfId="55941" xr:uid="{00000000-0005-0000-0000-0000E33E0000}"/>
    <cellStyle name="Normal 2 6 6 2 2 2 3" xfId="41652" xr:uid="{00000000-0005-0000-0000-0000E43E0000}"/>
    <cellStyle name="Normal 2 6 6 2 2 3" xfId="20215" xr:uid="{00000000-0005-0000-0000-0000E53E0000}"/>
    <cellStyle name="Normal 2 6 6 2 2 3 2" xfId="48797" xr:uid="{00000000-0005-0000-0000-0000E63E0000}"/>
    <cellStyle name="Normal 2 6 6 2 2 4" xfId="34508" xr:uid="{00000000-0005-0000-0000-0000E73E0000}"/>
    <cellStyle name="Normal 2 6 6 2 3" xfId="9496" xr:uid="{00000000-0005-0000-0000-0000E83E0000}"/>
    <cellStyle name="Normal 2 6 6 2 3 2" xfId="23788" xr:uid="{00000000-0005-0000-0000-0000E93E0000}"/>
    <cellStyle name="Normal 2 6 6 2 3 2 2" xfId="52370" xr:uid="{00000000-0005-0000-0000-0000EA3E0000}"/>
    <cellStyle name="Normal 2 6 6 2 3 3" xfId="38081" xr:uid="{00000000-0005-0000-0000-0000EB3E0000}"/>
    <cellStyle name="Normal 2 6 6 2 4" xfId="16644" xr:uid="{00000000-0005-0000-0000-0000EC3E0000}"/>
    <cellStyle name="Normal 2 6 6 2 4 2" xfId="45226" xr:uid="{00000000-0005-0000-0000-0000ED3E0000}"/>
    <cellStyle name="Normal 2 6 6 2 5" xfId="30937" xr:uid="{00000000-0005-0000-0000-0000EE3E0000}"/>
    <cellStyle name="Normal 2 6 6 3" xfId="4527" xr:uid="{00000000-0005-0000-0000-0000EF3E0000}"/>
    <cellStyle name="Normal 2 6 6 3 2" xfId="11685" xr:uid="{00000000-0005-0000-0000-0000F03E0000}"/>
    <cellStyle name="Normal 2 6 6 3 2 2" xfId="25977" xr:uid="{00000000-0005-0000-0000-0000F13E0000}"/>
    <cellStyle name="Normal 2 6 6 3 2 2 2" xfId="54559" xr:uid="{00000000-0005-0000-0000-0000F23E0000}"/>
    <cellStyle name="Normal 2 6 6 3 2 3" xfId="40270" xr:uid="{00000000-0005-0000-0000-0000F33E0000}"/>
    <cellStyle name="Normal 2 6 6 3 3" xfId="18833" xr:uid="{00000000-0005-0000-0000-0000F43E0000}"/>
    <cellStyle name="Normal 2 6 6 3 3 2" xfId="47415" xr:uid="{00000000-0005-0000-0000-0000F53E0000}"/>
    <cellStyle name="Normal 2 6 6 3 4" xfId="33126" xr:uid="{00000000-0005-0000-0000-0000F63E0000}"/>
    <cellStyle name="Normal 2 6 6 4" xfId="8114" xr:uid="{00000000-0005-0000-0000-0000F73E0000}"/>
    <cellStyle name="Normal 2 6 6 4 2" xfId="22406" xr:uid="{00000000-0005-0000-0000-0000F83E0000}"/>
    <cellStyle name="Normal 2 6 6 4 2 2" xfId="50988" xr:uid="{00000000-0005-0000-0000-0000F93E0000}"/>
    <cellStyle name="Normal 2 6 6 4 3" xfId="36699" xr:uid="{00000000-0005-0000-0000-0000FA3E0000}"/>
    <cellStyle name="Normal 2 6 6 5" xfId="15262" xr:uid="{00000000-0005-0000-0000-0000FB3E0000}"/>
    <cellStyle name="Normal 2 6 6 5 2" xfId="43844" xr:uid="{00000000-0005-0000-0000-0000FC3E0000}"/>
    <cellStyle name="Normal 2 6 6 6" xfId="29555" xr:uid="{00000000-0005-0000-0000-0000FD3E0000}"/>
    <cellStyle name="Normal 2 6 7" xfId="2304" xr:uid="{00000000-0005-0000-0000-0000FE3E0000}"/>
    <cellStyle name="Normal 2 6 7 2" xfId="5878" xr:uid="{00000000-0005-0000-0000-0000FF3E0000}"/>
    <cellStyle name="Normal 2 6 7 2 2" xfId="13036" xr:uid="{00000000-0005-0000-0000-0000003F0000}"/>
    <cellStyle name="Normal 2 6 7 2 2 2" xfId="27328" xr:uid="{00000000-0005-0000-0000-0000013F0000}"/>
    <cellStyle name="Normal 2 6 7 2 2 2 2" xfId="55910" xr:uid="{00000000-0005-0000-0000-0000023F0000}"/>
    <cellStyle name="Normal 2 6 7 2 2 3" xfId="41621" xr:uid="{00000000-0005-0000-0000-0000033F0000}"/>
    <cellStyle name="Normal 2 6 7 2 3" xfId="20184" xr:uid="{00000000-0005-0000-0000-0000043F0000}"/>
    <cellStyle name="Normal 2 6 7 2 3 2" xfId="48766" xr:uid="{00000000-0005-0000-0000-0000053F0000}"/>
    <cellStyle name="Normal 2 6 7 2 4" xfId="34477" xr:uid="{00000000-0005-0000-0000-0000063F0000}"/>
    <cellStyle name="Normal 2 6 7 3" xfId="9465" xr:uid="{00000000-0005-0000-0000-0000073F0000}"/>
    <cellStyle name="Normal 2 6 7 3 2" xfId="23757" xr:uid="{00000000-0005-0000-0000-0000083F0000}"/>
    <cellStyle name="Normal 2 6 7 3 2 2" xfId="52339" xr:uid="{00000000-0005-0000-0000-0000093F0000}"/>
    <cellStyle name="Normal 2 6 7 3 3" xfId="38050" xr:uid="{00000000-0005-0000-0000-00000A3F0000}"/>
    <cellStyle name="Normal 2 6 7 4" xfId="16613" xr:uid="{00000000-0005-0000-0000-00000B3F0000}"/>
    <cellStyle name="Normal 2 6 7 4 2" xfId="45195" xr:uid="{00000000-0005-0000-0000-00000C3F0000}"/>
    <cellStyle name="Normal 2 6 7 5" xfId="30906" xr:uid="{00000000-0005-0000-0000-00000D3F0000}"/>
    <cellStyle name="Normal 2 6 8" xfId="3632" xr:uid="{00000000-0005-0000-0000-00000E3F0000}"/>
    <cellStyle name="Normal 2 6 8 2" xfId="10792" xr:uid="{00000000-0005-0000-0000-00000F3F0000}"/>
    <cellStyle name="Normal 2 6 8 2 2" xfId="25084" xr:uid="{00000000-0005-0000-0000-0000103F0000}"/>
    <cellStyle name="Normal 2 6 8 2 2 2" xfId="53666" xr:uid="{00000000-0005-0000-0000-0000113F0000}"/>
    <cellStyle name="Normal 2 6 8 2 3" xfId="39377" xr:uid="{00000000-0005-0000-0000-0000123F0000}"/>
    <cellStyle name="Normal 2 6 8 3" xfId="17940" xr:uid="{00000000-0005-0000-0000-0000133F0000}"/>
    <cellStyle name="Normal 2 6 8 3 2" xfId="46522" xr:uid="{00000000-0005-0000-0000-0000143F0000}"/>
    <cellStyle name="Normal 2 6 8 4" xfId="32233" xr:uid="{00000000-0005-0000-0000-0000153F0000}"/>
    <cellStyle name="Normal 2 6 9" xfId="7221" xr:uid="{00000000-0005-0000-0000-0000163F0000}"/>
    <cellStyle name="Normal 2 6 9 2" xfId="21513" xr:uid="{00000000-0005-0000-0000-0000173F0000}"/>
    <cellStyle name="Normal 2 6 9 2 2" xfId="50095" xr:uid="{00000000-0005-0000-0000-0000183F0000}"/>
    <cellStyle name="Normal 2 6 9 3" xfId="35806" xr:uid="{00000000-0005-0000-0000-0000193F0000}"/>
    <cellStyle name="Normal 2 7" xfId="75" xr:uid="{00000000-0005-0000-0000-00001A3F0000}"/>
    <cellStyle name="Normal 2 7 10" xfId="14401" xr:uid="{00000000-0005-0000-0000-00001B3F0000}"/>
    <cellStyle name="Normal 2 7 10 2" xfId="42985" xr:uid="{00000000-0005-0000-0000-00001C3F0000}"/>
    <cellStyle name="Normal 2 7 11" xfId="28694" xr:uid="{00000000-0005-0000-0000-00001D3F0000}"/>
    <cellStyle name="Normal 2 7 2" xfId="100" xr:uid="{00000000-0005-0000-0000-00001E3F0000}"/>
    <cellStyle name="Normal 2 7 2 10" xfId="28719" xr:uid="{00000000-0005-0000-0000-00001F3F0000}"/>
    <cellStyle name="Normal 2 7 2 2" xfId="214" xr:uid="{00000000-0005-0000-0000-0000203F0000}"/>
    <cellStyle name="Normal 2 7 2 2 2" xfId="440" xr:uid="{00000000-0005-0000-0000-0000213F0000}"/>
    <cellStyle name="Normal 2 7 2 2 2 2" xfId="890" xr:uid="{00000000-0005-0000-0000-0000223F0000}"/>
    <cellStyle name="Normal 2 7 2 2 2 2 2" xfId="1787" xr:uid="{00000000-0005-0000-0000-0000233F0000}"/>
    <cellStyle name="Normal 2 7 2 2 2 2 2 2" xfId="2341" xr:uid="{00000000-0005-0000-0000-0000243F0000}"/>
    <cellStyle name="Normal 2 7 2 2 2 2 2 2 2" xfId="5915" xr:uid="{00000000-0005-0000-0000-0000253F0000}"/>
    <cellStyle name="Normal 2 7 2 2 2 2 2 2 2 2" xfId="13073" xr:uid="{00000000-0005-0000-0000-0000263F0000}"/>
    <cellStyle name="Normal 2 7 2 2 2 2 2 2 2 2 2" xfId="27365" xr:uid="{00000000-0005-0000-0000-0000273F0000}"/>
    <cellStyle name="Normal 2 7 2 2 2 2 2 2 2 2 2 2" xfId="55947" xr:uid="{00000000-0005-0000-0000-0000283F0000}"/>
    <cellStyle name="Normal 2 7 2 2 2 2 2 2 2 2 3" xfId="41658" xr:uid="{00000000-0005-0000-0000-0000293F0000}"/>
    <cellStyle name="Normal 2 7 2 2 2 2 2 2 2 3" xfId="20221" xr:uid="{00000000-0005-0000-0000-00002A3F0000}"/>
    <cellStyle name="Normal 2 7 2 2 2 2 2 2 2 3 2" xfId="48803" xr:uid="{00000000-0005-0000-0000-00002B3F0000}"/>
    <cellStyle name="Normal 2 7 2 2 2 2 2 2 2 4" xfId="34514" xr:uid="{00000000-0005-0000-0000-00002C3F0000}"/>
    <cellStyle name="Normal 2 7 2 2 2 2 2 2 3" xfId="9502" xr:uid="{00000000-0005-0000-0000-00002D3F0000}"/>
    <cellStyle name="Normal 2 7 2 2 2 2 2 2 3 2" xfId="23794" xr:uid="{00000000-0005-0000-0000-00002E3F0000}"/>
    <cellStyle name="Normal 2 7 2 2 2 2 2 2 3 2 2" xfId="52376" xr:uid="{00000000-0005-0000-0000-00002F3F0000}"/>
    <cellStyle name="Normal 2 7 2 2 2 2 2 2 3 3" xfId="38087" xr:uid="{00000000-0005-0000-0000-0000303F0000}"/>
    <cellStyle name="Normal 2 7 2 2 2 2 2 2 4" xfId="16650" xr:uid="{00000000-0005-0000-0000-0000313F0000}"/>
    <cellStyle name="Normal 2 7 2 2 2 2 2 2 4 2" xfId="45232" xr:uid="{00000000-0005-0000-0000-0000323F0000}"/>
    <cellStyle name="Normal 2 7 2 2 2 2 2 2 5" xfId="30943" xr:uid="{00000000-0005-0000-0000-0000333F0000}"/>
    <cellStyle name="Normal 2 7 2 2 2 2 2 3" xfId="5367" xr:uid="{00000000-0005-0000-0000-0000343F0000}"/>
    <cellStyle name="Normal 2 7 2 2 2 2 2 3 2" xfId="12525" xr:uid="{00000000-0005-0000-0000-0000353F0000}"/>
    <cellStyle name="Normal 2 7 2 2 2 2 2 3 2 2" xfId="26817" xr:uid="{00000000-0005-0000-0000-0000363F0000}"/>
    <cellStyle name="Normal 2 7 2 2 2 2 2 3 2 2 2" xfId="55399" xr:uid="{00000000-0005-0000-0000-0000373F0000}"/>
    <cellStyle name="Normal 2 7 2 2 2 2 2 3 2 3" xfId="41110" xr:uid="{00000000-0005-0000-0000-0000383F0000}"/>
    <cellStyle name="Normal 2 7 2 2 2 2 2 3 3" xfId="19673" xr:uid="{00000000-0005-0000-0000-0000393F0000}"/>
    <cellStyle name="Normal 2 7 2 2 2 2 2 3 3 2" xfId="48255" xr:uid="{00000000-0005-0000-0000-00003A3F0000}"/>
    <cellStyle name="Normal 2 7 2 2 2 2 2 3 4" xfId="33966" xr:uid="{00000000-0005-0000-0000-00003B3F0000}"/>
    <cellStyle name="Normal 2 7 2 2 2 2 2 4" xfId="8954" xr:uid="{00000000-0005-0000-0000-00003C3F0000}"/>
    <cellStyle name="Normal 2 7 2 2 2 2 2 4 2" xfId="23246" xr:uid="{00000000-0005-0000-0000-00003D3F0000}"/>
    <cellStyle name="Normal 2 7 2 2 2 2 2 4 2 2" xfId="51828" xr:uid="{00000000-0005-0000-0000-00003E3F0000}"/>
    <cellStyle name="Normal 2 7 2 2 2 2 2 4 3" xfId="37539" xr:uid="{00000000-0005-0000-0000-00003F3F0000}"/>
    <cellStyle name="Normal 2 7 2 2 2 2 2 5" xfId="16102" xr:uid="{00000000-0005-0000-0000-0000403F0000}"/>
    <cellStyle name="Normal 2 7 2 2 2 2 2 5 2" xfId="44684" xr:uid="{00000000-0005-0000-0000-0000413F0000}"/>
    <cellStyle name="Normal 2 7 2 2 2 2 2 6" xfId="30395" xr:uid="{00000000-0005-0000-0000-0000423F0000}"/>
    <cellStyle name="Normal 2 7 2 2 2 2 3" xfId="2340" xr:uid="{00000000-0005-0000-0000-0000433F0000}"/>
    <cellStyle name="Normal 2 7 2 2 2 2 3 2" xfId="5914" xr:uid="{00000000-0005-0000-0000-0000443F0000}"/>
    <cellStyle name="Normal 2 7 2 2 2 2 3 2 2" xfId="13072" xr:uid="{00000000-0005-0000-0000-0000453F0000}"/>
    <cellStyle name="Normal 2 7 2 2 2 2 3 2 2 2" xfId="27364" xr:uid="{00000000-0005-0000-0000-0000463F0000}"/>
    <cellStyle name="Normal 2 7 2 2 2 2 3 2 2 2 2" xfId="55946" xr:uid="{00000000-0005-0000-0000-0000473F0000}"/>
    <cellStyle name="Normal 2 7 2 2 2 2 3 2 2 3" xfId="41657" xr:uid="{00000000-0005-0000-0000-0000483F0000}"/>
    <cellStyle name="Normal 2 7 2 2 2 2 3 2 3" xfId="20220" xr:uid="{00000000-0005-0000-0000-0000493F0000}"/>
    <cellStyle name="Normal 2 7 2 2 2 2 3 2 3 2" xfId="48802" xr:uid="{00000000-0005-0000-0000-00004A3F0000}"/>
    <cellStyle name="Normal 2 7 2 2 2 2 3 2 4" xfId="34513" xr:uid="{00000000-0005-0000-0000-00004B3F0000}"/>
    <cellStyle name="Normal 2 7 2 2 2 2 3 3" xfId="9501" xr:uid="{00000000-0005-0000-0000-00004C3F0000}"/>
    <cellStyle name="Normal 2 7 2 2 2 2 3 3 2" xfId="23793" xr:uid="{00000000-0005-0000-0000-00004D3F0000}"/>
    <cellStyle name="Normal 2 7 2 2 2 2 3 3 2 2" xfId="52375" xr:uid="{00000000-0005-0000-0000-00004E3F0000}"/>
    <cellStyle name="Normal 2 7 2 2 2 2 3 3 3" xfId="38086" xr:uid="{00000000-0005-0000-0000-00004F3F0000}"/>
    <cellStyle name="Normal 2 7 2 2 2 2 3 4" xfId="16649" xr:uid="{00000000-0005-0000-0000-0000503F0000}"/>
    <cellStyle name="Normal 2 7 2 2 2 2 3 4 2" xfId="45231" xr:uid="{00000000-0005-0000-0000-0000513F0000}"/>
    <cellStyle name="Normal 2 7 2 2 2 2 3 5" xfId="30942" xr:uid="{00000000-0005-0000-0000-0000523F0000}"/>
    <cellStyle name="Normal 2 7 2 2 2 2 4" xfId="4474" xr:uid="{00000000-0005-0000-0000-0000533F0000}"/>
    <cellStyle name="Normal 2 7 2 2 2 2 4 2" xfId="11632" xr:uid="{00000000-0005-0000-0000-0000543F0000}"/>
    <cellStyle name="Normal 2 7 2 2 2 2 4 2 2" xfId="25924" xr:uid="{00000000-0005-0000-0000-0000553F0000}"/>
    <cellStyle name="Normal 2 7 2 2 2 2 4 2 2 2" xfId="54506" xr:uid="{00000000-0005-0000-0000-0000563F0000}"/>
    <cellStyle name="Normal 2 7 2 2 2 2 4 2 3" xfId="40217" xr:uid="{00000000-0005-0000-0000-0000573F0000}"/>
    <cellStyle name="Normal 2 7 2 2 2 2 4 3" xfId="18780" xr:uid="{00000000-0005-0000-0000-0000583F0000}"/>
    <cellStyle name="Normal 2 7 2 2 2 2 4 3 2" xfId="47362" xr:uid="{00000000-0005-0000-0000-0000593F0000}"/>
    <cellStyle name="Normal 2 7 2 2 2 2 4 4" xfId="33073" xr:uid="{00000000-0005-0000-0000-00005A3F0000}"/>
    <cellStyle name="Normal 2 7 2 2 2 2 5" xfId="8061" xr:uid="{00000000-0005-0000-0000-00005B3F0000}"/>
    <cellStyle name="Normal 2 7 2 2 2 2 5 2" xfId="22353" xr:uid="{00000000-0005-0000-0000-00005C3F0000}"/>
    <cellStyle name="Normal 2 7 2 2 2 2 5 2 2" xfId="50935" xr:uid="{00000000-0005-0000-0000-00005D3F0000}"/>
    <cellStyle name="Normal 2 7 2 2 2 2 5 3" xfId="36646" xr:uid="{00000000-0005-0000-0000-00005E3F0000}"/>
    <cellStyle name="Normal 2 7 2 2 2 2 6" xfId="15209" xr:uid="{00000000-0005-0000-0000-00005F3F0000}"/>
    <cellStyle name="Normal 2 7 2 2 2 2 6 2" xfId="43791" xr:uid="{00000000-0005-0000-0000-0000603F0000}"/>
    <cellStyle name="Normal 2 7 2 2 2 2 7" xfId="29502" xr:uid="{00000000-0005-0000-0000-0000613F0000}"/>
    <cellStyle name="Normal 2 7 2 2 2 3" xfId="1340" xr:uid="{00000000-0005-0000-0000-0000623F0000}"/>
    <cellStyle name="Normal 2 7 2 2 2 3 2" xfId="2342" xr:uid="{00000000-0005-0000-0000-0000633F0000}"/>
    <cellStyle name="Normal 2 7 2 2 2 3 2 2" xfId="5916" xr:uid="{00000000-0005-0000-0000-0000643F0000}"/>
    <cellStyle name="Normal 2 7 2 2 2 3 2 2 2" xfId="13074" xr:uid="{00000000-0005-0000-0000-0000653F0000}"/>
    <cellStyle name="Normal 2 7 2 2 2 3 2 2 2 2" xfId="27366" xr:uid="{00000000-0005-0000-0000-0000663F0000}"/>
    <cellStyle name="Normal 2 7 2 2 2 3 2 2 2 2 2" xfId="55948" xr:uid="{00000000-0005-0000-0000-0000673F0000}"/>
    <cellStyle name="Normal 2 7 2 2 2 3 2 2 2 3" xfId="41659" xr:uid="{00000000-0005-0000-0000-0000683F0000}"/>
    <cellStyle name="Normal 2 7 2 2 2 3 2 2 3" xfId="20222" xr:uid="{00000000-0005-0000-0000-0000693F0000}"/>
    <cellStyle name="Normal 2 7 2 2 2 3 2 2 3 2" xfId="48804" xr:uid="{00000000-0005-0000-0000-00006A3F0000}"/>
    <cellStyle name="Normal 2 7 2 2 2 3 2 2 4" xfId="34515" xr:uid="{00000000-0005-0000-0000-00006B3F0000}"/>
    <cellStyle name="Normal 2 7 2 2 2 3 2 3" xfId="9503" xr:uid="{00000000-0005-0000-0000-00006C3F0000}"/>
    <cellStyle name="Normal 2 7 2 2 2 3 2 3 2" xfId="23795" xr:uid="{00000000-0005-0000-0000-00006D3F0000}"/>
    <cellStyle name="Normal 2 7 2 2 2 3 2 3 2 2" xfId="52377" xr:uid="{00000000-0005-0000-0000-00006E3F0000}"/>
    <cellStyle name="Normal 2 7 2 2 2 3 2 3 3" xfId="38088" xr:uid="{00000000-0005-0000-0000-00006F3F0000}"/>
    <cellStyle name="Normal 2 7 2 2 2 3 2 4" xfId="16651" xr:uid="{00000000-0005-0000-0000-0000703F0000}"/>
    <cellStyle name="Normal 2 7 2 2 2 3 2 4 2" xfId="45233" xr:uid="{00000000-0005-0000-0000-0000713F0000}"/>
    <cellStyle name="Normal 2 7 2 2 2 3 2 5" xfId="30944" xr:uid="{00000000-0005-0000-0000-0000723F0000}"/>
    <cellStyle name="Normal 2 7 2 2 2 3 3" xfId="4921" xr:uid="{00000000-0005-0000-0000-0000733F0000}"/>
    <cellStyle name="Normal 2 7 2 2 2 3 3 2" xfId="12079" xr:uid="{00000000-0005-0000-0000-0000743F0000}"/>
    <cellStyle name="Normal 2 7 2 2 2 3 3 2 2" xfId="26371" xr:uid="{00000000-0005-0000-0000-0000753F0000}"/>
    <cellStyle name="Normal 2 7 2 2 2 3 3 2 2 2" xfId="54953" xr:uid="{00000000-0005-0000-0000-0000763F0000}"/>
    <cellStyle name="Normal 2 7 2 2 2 3 3 2 3" xfId="40664" xr:uid="{00000000-0005-0000-0000-0000773F0000}"/>
    <cellStyle name="Normal 2 7 2 2 2 3 3 3" xfId="19227" xr:uid="{00000000-0005-0000-0000-0000783F0000}"/>
    <cellStyle name="Normal 2 7 2 2 2 3 3 3 2" xfId="47809" xr:uid="{00000000-0005-0000-0000-0000793F0000}"/>
    <cellStyle name="Normal 2 7 2 2 2 3 3 4" xfId="33520" xr:uid="{00000000-0005-0000-0000-00007A3F0000}"/>
    <cellStyle name="Normal 2 7 2 2 2 3 4" xfId="8508" xr:uid="{00000000-0005-0000-0000-00007B3F0000}"/>
    <cellStyle name="Normal 2 7 2 2 2 3 4 2" xfId="22800" xr:uid="{00000000-0005-0000-0000-00007C3F0000}"/>
    <cellStyle name="Normal 2 7 2 2 2 3 4 2 2" xfId="51382" xr:uid="{00000000-0005-0000-0000-00007D3F0000}"/>
    <cellStyle name="Normal 2 7 2 2 2 3 4 3" xfId="37093" xr:uid="{00000000-0005-0000-0000-00007E3F0000}"/>
    <cellStyle name="Normal 2 7 2 2 2 3 5" xfId="15656" xr:uid="{00000000-0005-0000-0000-00007F3F0000}"/>
    <cellStyle name="Normal 2 7 2 2 2 3 5 2" xfId="44238" xr:uid="{00000000-0005-0000-0000-0000803F0000}"/>
    <cellStyle name="Normal 2 7 2 2 2 3 6" xfId="29949" xr:uid="{00000000-0005-0000-0000-0000813F0000}"/>
    <cellStyle name="Normal 2 7 2 2 2 4" xfId="2339" xr:uid="{00000000-0005-0000-0000-0000823F0000}"/>
    <cellStyle name="Normal 2 7 2 2 2 4 2" xfId="5913" xr:uid="{00000000-0005-0000-0000-0000833F0000}"/>
    <cellStyle name="Normal 2 7 2 2 2 4 2 2" xfId="13071" xr:uid="{00000000-0005-0000-0000-0000843F0000}"/>
    <cellStyle name="Normal 2 7 2 2 2 4 2 2 2" xfId="27363" xr:uid="{00000000-0005-0000-0000-0000853F0000}"/>
    <cellStyle name="Normal 2 7 2 2 2 4 2 2 2 2" xfId="55945" xr:uid="{00000000-0005-0000-0000-0000863F0000}"/>
    <cellStyle name="Normal 2 7 2 2 2 4 2 2 3" xfId="41656" xr:uid="{00000000-0005-0000-0000-0000873F0000}"/>
    <cellStyle name="Normal 2 7 2 2 2 4 2 3" xfId="20219" xr:uid="{00000000-0005-0000-0000-0000883F0000}"/>
    <cellStyle name="Normal 2 7 2 2 2 4 2 3 2" xfId="48801" xr:uid="{00000000-0005-0000-0000-0000893F0000}"/>
    <cellStyle name="Normal 2 7 2 2 2 4 2 4" xfId="34512" xr:uid="{00000000-0005-0000-0000-00008A3F0000}"/>
    <cellStyle name="Normal 2 7 2 2 2 4 3" xfId="9500" xr:uid="{00000000-0005-0000-0000-00008B3F0000}"/>
    <cellStyle name="Normal 2 7 2 2 2 4 3 2" xfId="23792" xr:uid="{00000000-0005-0000-0000-00008C3F0000}"/>
    <cellStyle name="Normal 2 7 2 2 2 4 3 2 2" xfId="52374" xr:uid="{00000000-0005-0000-0000-00008D3F0000}"/>
    <cellStyle name="Normal 2 7 2 2 2 4 3 3" xfId="38085" xr:uid="{00000000-0005-0000-0000-00008E3F0000}"/>
    <cellStyle name="Normal 2 7 2 2 2 4 4" xfId="16648" xr:uid="{00000000-0005-0000-0000-00008F3F0000}"/>
    <cellStyle name="Normal 2 7 2 2 2 4 4 2" xfId="45230" xr:uid="{00000000-0005-0000-0000-0000903F0000}"/>
    <cellStyle name="Normal 2 7 2 2 2 4 5" xfId="30941" xr:uid="{00000000-0005-0000-0000-0000913F0000}"/>
    <cellStyle name="Normal 2 7 2 2 2 5" xfId="4027" xr:uid="{00000000-0005-0000-0000-0000923F0000}"/>
    <cellStyle name="Normal 2 7 2 2 2 5 2" xfId="11186" xr:uid="{00000000-0005-0000-0000-0000933F0000}"/>
    <cellStyle name="Normal 2 7 2 2 2 5 2 2" xfId="25478" xr:uid="{00000000-0005-0000-0000-0000943F0000}"/>
    <cellStyle name="Normal 2 7 2 2 2 5 2 2 2" xfId="54060" xr:uid="{00000000-0005-0000-0000-0000953F0000}"/>
    <cellStyle name="Normal 2 7 2 2 2 5 2 3" xfId="39771" xr:uid="{00000000-0005-0000-0000-0000963F0000}"/>
    <cellStyle name="Normal 2 7 2 2 2 5 3" xfId="18334" xr:uid="{00000000-0005-0000-0000-0000973F0000}"/>
    <cellStyle name="Normal 2 7 2 2 2 5 3 2" xfId="46916" xr:uid="{00000000-0005-0000-0000-0000983F0000}"/>
    <cellStyle name="Normal 2 7 2 2 2 5 4" xfId="32627" xr:uid="{00000000-0005-0000-0000-0000993F0000}"/>
    <cellStyle name="Normal 2 7 2 2 2 6" xfId="7615" xr:uid="{00000000-0005-0000-0000-00009A3F0000}"/>
    <cellStyle name="Normal 2 7 2 2 2 6 2" xfId="21907" xr:uid="{00000000-0005-0000-0000-00009B3F0000}"/>
    <cellStyle name="Normal 2 7 2 2 2 6 2 2" xfId="50489" xr:uid="{00000000-0005-0000-0000-00009C3F0000}"/>
    <cellStyle name="Normal 2 7 2 2 2 6 3" xfId="36200" xr:uid="{00000000-0005-0000-0000-00009D3F0000}"/>
    <cellStyle name="Normal 2 7 2 2 2 7" xfId="14762" xr:uid="{00000000-0005-0000-0000-00009E3F0000}"/>
    <cellStyle name="Normal 2 7 2 2 2 7 2" xfId="43345" xr:uid="{00000000-0005-0000-0000-00009F3F0000}"/>
    <cellStyle name="Normal 2 7 2 2 2 8" xfId="29055" xr:uid="{00000000-0005-0000-0000-0000A03F0000}"/>
    <cellStyle name="Normal 2 7 2 2 3" xfId="667" xr:uid="{00000000-0005-0000-0000-0000A13F0000}"/>
    <cellStyle name="Normal 2 7 2 2 3 2" xfId="1564" xr:uid="{00000000-0005-0000-0000-0000A23F0000}"/>
    <cellStyle name="Normal 2 7 2 2 3 2 2" xfId="2344" xr:uid="{00000000-0005-0000-0000-0000A33F0000}"/>
    <cellStyle name="Normal 2 7 2 2 3 2 2 2" xfId="5918" xr:uid="{00000000-0005-0000-0000-0000A43F0000}"/>
    <cellStyle name="Normal 2 7 2 2 3 2 2 2 2" xfId="13076" xr:uid="{00000000-0005-0000-0000-0000A53F0000}"/>
    <cellStyle name="Normal 2 7 2 2 3 2 2 2 2 2" xfId="27368" xr:uid="{00000000-0005-0000-0000-0000A63F0000}"/>
    <cellStyle name="Normal 2 7 2 2 3 2 2 2 2 2 2" xfId="55950" xr:uid="{00000000-0005-0000-0000-0000A73F0000}"/>
    <cellStyle name="Normal 2 7 2 2 3 2 2 2 2 3" xfId="41661" xr:uid="{00000000-0005-0000-0000-0000A83F0000}"/>
    <cellStyle name="Normal 2 7 2 2 3 2 2 2 3" xfId="20224" xr:uid="{00000000-0005-0000-0000-0000A93F0000}"/>
    <cellStyle name="Normal 2 7 2 2 3 2 2 2 3 2" xfId="48806" xr:uid="{00000000-0005-0000-0000-0000AA3F0000}"/>
    <cellStyle name="Normal 2 7 2 2 3 2 2 2 4" xfId="34517" xr:uid="{00000000-0005-0000-0000-0000AB3F0000}"/>
    <cellStyle name="Normal 2 7 2 2 3 2 2 3" xfId="9505" xr:uid="{00000000-0005-0000-0000-0000AC3F0000}"/>
    <cellStyle name="Normal 2 7 2 2 3 2 2 3 2" xfId="23797" xr:uid="{00000000-0005-0000-0000-0000AD3F0000}"/>
    <cellStyle name="Normal 2 7 2 2 3 2 2 3 2 2" xfId="52379" xr:uid="{00000000-0005-0000-0000-0000AE3F0000}"/>
    <cellStyle name="Normal 2 7 2 2 3 2 2 3 3" xfId="38090" xr:uid="{00000000-0005-0000-0000-0000AF3F0000}"/>
    <cellStyle name="Normal 2 7 2 2 3 2 2 4" xfId="16653" xr:uid="{00000000-0005-0000-0000-0000B03F0000}"/>
    <cellStyle name="Normal 2 7 2 2 3 2 2 4 2" xfId="45235" xr:uid="{00000000-0005-0000-0000-0000B13F0000}"/>
    <cellStyle name="Normal 2 7 2 2 3 2 2 5" xfId="30946" xr:uid="{00000000-0005-0000-0000-0000B23F0000}"/>
    <cellStyle name="Normal 2 7 2 2 3 2 3" xfId="5144" xr:uid="{00000000-0005-0000-0000-0000B33F0000}"/>
    <cellStyle name="Normal 2 7 2 2 3 2 3 2" xfId="12302" xr:uid="{00000000-0005-0000-0000-0000B43F0000}"/>
    <cellStyle name="Normal 2 7 2 2 3 2 3 2 2" xfId="26594" xr:uid="{00000000-0005-0000-0000-0000B53F0000}"/>
    <cellStyle name="Normal 2 7 2 2 3 2 3 2 2 2" xfId="55176" xr:uid="{00000000-0005-0000-0000-0000B63F0000}"/>
    <cellStyle name="Normal 2 7 2 2 3 2 3 2 3" xfId="40887" xr:uid="{00000000-0005-0000-0000-0000B73F0000}"/>
    <cellStyle name="Normal 2 7 2 2 3 2 3 3" xfId="19450" xr:uid="{00000000-0005-0000-0000-0000B83F0000}"/>
    <cellStyle name="Normal 2 7 2 2 3 2 3 3 2" xfId="48032" xr:uid="{00000000-0005-0000-0000-0000B93F0000}"/>
    <cellStyle name="Normal 2 7 2 2 3 2 3 4" xfId="33743" xr:uid="{00000000-0005-0000-0000-0000BA3F0000}"/>
    <cellStyle name="Normal 2 7 2 2 3 2 4" xfId="8731" xr:uid="{00000000-0005-0000-0000-0000BB3F0000}"/>
    <cellStyle name="Normal 2 7 2 2 3 2 4 2" xfId="23023" xr:uid="{00000000-0005-0000-0000-0000BC3F0000}"/>
    <cellStyle name="Normal 2 7 2 2 3 2 4 2 2" xfId="51605" xr:uid="{00000000-0005-0000-0000-0000BD3F0000}"/>
    <cellStyle name="Normal 2 7 2 2 3 2 4 3" xfId="37316" xr:uid="{00000000-0005-0000-0000-0000BE3F0000}"/>
    <cellStyle name="Normal 2 7 2 2 3 2 5" xfId="15879" xr:uid="{00000000-0005-0000-0000-0000BF3F0000}"/>
    <cellStyle name="Normal 2 7 2 2 3 2 5 2" xfId="44461" xr:uid="{00000000-0005-0000-0000-0000C03F0000}"/>
    <cellStyle name="Normal 2 7 2 2 3 2 6" xfId="30172" xr:uid="{00000000-0005-0000-0000-0000C13F0000}"/>
    <cellStyle name="Normal 2 7 2 2 3 3" xfId="2343" xr:uid="{00000000-0005-0000-0000-0000C23F0000}"/>
    <cellStyle name="Normal 2 7 2 2 3 3 2" xfId="5917" xr:uid="{00000000-0005-0000-0000-0000C33F0000}"/>
    <cellStyle name="Normal 2 7 2 2 3 3 2 2" xfId="13075" xr:uid="{00000000-0005-0000-0000-0000C43F0000}"/>
    <cellStyle name="Normal 2 7 2 2 3 3 2 2 2" xfId="27367" xr:uid="{00000000-0005-0000-0000-0000C53F0000}"/>
    <cellStyle name="Normal 2 7 2 2 3 3 2 2 2 2" xfId="55949" xr:uid="{00000000-0005-0000-0000-0000C63F0000}"/>
    <cellStyle name="Normal 2 7 2 2 3 3 2 2 3" xfId="41660" xr:uid="{00000000-0005-0000-0000-0000C73F0000}"/>
    <cellStyle name="Normal 2 7 2 2 3 3 2 3" xfId="20223" xr:uid="{00000000-0005-0000-0000-0000C83F0000}"/>
    <cellStyle name="Normal 2 7 2 2 3 3 2 3 2" xfId="48805" xr:uid="{00000000-0005-0000-0000-0000C93F0000}"/>
    <cellStyle name="Normal 2 7 2 2 3 3 2 4" xfId="34516" xr:uid="{00000000-0005-0000-0000-0000CA3F0000}"/>
    <cellStyle name="Normal 2 7 2 2 3 3 3" xfId="9504" xr:uid="{00000000-0005-0000-0000-0000CB3F0000}"/>
    <cellStyle name="Normal 2 7 2 2 3 3 3 2" xfId="23796" xr:uid="{00000000-0005-0000-0000-0000CC3F0000}"/>
    <cellStyle name="Normal 2 7 2 2 3 3 3 2 2" xfId="52378" xr:uid="{00000000-0005-0000-0000-0000CD3F0000}"/>
    <cellStyle name="Normal 2 7 2 2 3 3 3 3" xfId="38089" xr:uid="{00000000-0005-0000-0000-0000CE3F0000}"/>
    <cellStyle name="Normal 2 7 2 2 3 3 4" xfId="16652" xr:uid="{00000000-0005-0000-0000-0000CF3F0000}"/>
    <cellStyle name="Normal 2 7 2 2 3 3 4 2" xfId="45234" xr:uid="{00000000-0005-0000-0000-0000D03F0000}"/>
    <cellStyle name="Normal 2 7 2 2 3 3 5" xfId="30945" xr:uid="{00000000-0005-0000-0000-0000D13F0000}"/>
    <cellStyle name="Normal 2 7 2 2 3 4" xfId="4251" xr:uid="{00000000-0005-0000-0000-0000D23F0000}"/>
    <cellStyle name="Normal 2 7 2 2 3 4 2" xfId="11409" xr:uid="{00000000-0005-0000-0000-0000D33F0000}"/>
    <cellStyle name="Normal 2 7 2 2 3 4 2 2" xfId="25701" xr:uid="{00000000-0005-0000-0000-0000D43F0000}"/>
    <cellStyle name="Normal 2 7 2 2 3 4 2 2 2" xfId="54283" xr:uid="{00000000-0005-0000-0000-0000D53F0000}"/>
    <cellStyle name="Normal 2 7 2 2 3 4 2 3" xfId="39994" xr:uid="{00000000-0005-0000-0000-0000D63F0000}"/>
    <cellStyle name="Normal 2 7 2 2 3 4 3" xfId="18557" xr:uid="{00000000-0005-0000-0000-0000D73F0000}"/>
    <cellStyle name="Normal 2 7 2 2 3 4 3 2" xfId="47139" xr:uid="{00000000-0005-0000-0000-0000D83F0000}"/>
    <cellStyle name="Normal 2 7 2 2 3 4 4" xfId="32850" xr:uid="{00000000-0005-0000-0000-0000D93F0000}"/>
    <cellStyle name="Normal 2 7 2 2 3 5" xfId="7838" xr:uid="{00000000-0005-0000-0000-0000DA3F0000}"/>
    <cellStyle name="Normal 2 7 2 2 3 5 2" xfId="22130" xr:uid="{00000000-0005-0000-0000-0000DB3F0000}"/>
    <cellStyle name="Normal 2 7 2 2 3 5 2 2" xfId="50712" xr:uid="{00000000-0005-0000-0000-0000DC3F0000}"/>
    <cellStyle name="Normal 2 7 2 2 3 5 3" xfId="36423" xr:uid="{00000000-0005-0000-0000-0000DD3F0000}"/>
    <cellStyle name="Normal 2 7 2 2 3 6" xfId="14986" xr:uid="{00000000-0005-0000-0000-0000DE3F0000}"/>
    <cellStyle name="Normal 2 7 2 2 3 6 2" xfId="43568" xr:uid="{00000000-0005-0000-0000-0000DF3F0000}"/>
    <cellStyle name="Normal 2 7 2 2 3 7" xfId="29279" xr:uid="{00000000-0005-0000-0000-0000E03F0000}"/>
    <cellStyle name="Normal 2 7 2 2 4" xfId="1117" xr:uid="{00000000-0005-0000-0000-0000E13F0000}"/>
    <cellStyle name="Normal 2 7 2 2 4 2" xfId="2345" xr:uid="{00000000-0005-0000-0000-0000E23F0000}"/>
    <cellStyle name="Normal 2 7 2 2 4 2 2" xfId="5919" xr:uid="{00000000-0005-0000-0000-0000E33F0000}"/>
    <cellStyle name="Normal 2 7 2 2 4 2 2 2" xfId="13077" xr:uid="{00000000-0005-0000-0000-0000E43F0000}"/>
    <cellStyle name="Normal 2 7 2 2 4 2 2 2 2" xfId="27369" xr:uid="{00000000-0005-0000-0000-0000E53F0000}"/>
    <cellStyle name="Normal 2 7 2 2 4 2 2 2 2 2" xfId="55951" xr:uid="{00000000-0005-0000-0000-0000E63F0000}"/>
    <cellStyle name="Normal 2 7 2 2 4 2 2 2 3" xfId="41662" xr:uid="{00000000-0005-0000-0000-0000E73F0000}"/>
    <cellStyle name="Normal 2 7 2 2 4 2 2 3" xfId="20225" xr:uid="{00000000-0005-0000-0000-0000E83F0000}"/>
    <cellStyle name="Normal 2 7 2 2 4 2 2 3 2" xfId="48807" xr:uid="{00000000-0005-0000-0000-0000E93F0000}"/>
    <cellStyle name="Normal 2 7 2 2 4 2 2 4" xfId="34518" xr:uid="{00000000-0005-0000-0000-0000EA3F0000}"/>
    <cellStyle name="Normal 2 7 2 2 4 2 3" xfId="9506" xr:uid="{00000000-0005-0000-0000-0000EB3F0000}"/>
    <cellStyle name="Normal 2 7 2 2 4 2 3 2" xfId="23798" xr:uid="{00000000-0005-0000-0000-0000EC3F0000}"/>
    <cellStyle name="Normal 2 7 2 2 4 2 3 2 2" xfId="52380" xr:uid="{00000000-0005-0000-0000-0000ED3F0000}"/>
    <cellStyle name="Normal 2 7 2 2 4 2 3 3" xfId="38091" xr:uid="{00000000-0005-0000-0000-0000EE3F0000}"/>
    <cellStyle name="Normal 2 7 2 2 4 2 4" xfId="16654" xr:uid="{00000000-0005-0000-0000-0000EF3F0000}"/>
    <cellStyle name="Normal 2 7 2 2 4 2 4 2" xfId="45236" xr:uid="{00000000-0005-0000-0000-0000F03F0000}"/>
    <cellStyle name="Normal 2 7 2 2 4 2 5" xfId="30947" xr:uid="{00000000-0005-0000-0000-0000F13F0000}"/>
    <cellStyle name="Normal 2 7 2 2 4 3" xfId="4698" xr:uid="{00000000-0005-0000-0000-0000F23F0000}"/>
    <cellStyle name="Normal 2 7 2 2 4 3 2" xfId="11856" xr:uid="{00000000-0005-0000-0000-0000F33F0000}"/>
    <cellStyle name="Normal 2 7 2 2 4 3 2 2" xfId="26148" xr:uid="{00000000-0005-0000-0000-0000F43F0000}"/>
    <cellStyle name="Normal 2 7 2 2 4 3 2 2 2" xfId="54730" xr:uid="{00000000-0005-0000-0000-0000F53F0000}"/>
    <cellStyle name="Normal 2 7 2 2 4 3 2 3" xfId="40441" xr:uid="{00000000-0005-0000-0000-0000F63F0000}"/>
    <cellStyle name="Normal 2 7 2 2 4 3 3" xfId="19004" xr:uid="{00000000-0005-0000-0000-0000F73F0000}"/>
    <cellStyle name="Normal 2 7 2 2 4 3 3 2" xfId="47586" xr:uid="{00000000-0005-0000-0000-0000F83F0000}"/>
    <cellStyle name="Normal 2 7 2 2 4 3 4" xfId="33297" xr:uid="{00000000-0005-0000-0000-0000F93F0000}"/>
    <cellStyle name="Normal 2 7 2 2 4 4" xfId="8285" xr:uid="{00000000-0005-0000-0000-0000FA3F0000}"/>
    <cellStyle name="Normal 2 7 2 2 4 4 2" xfId="22577" xr:uid="{00000000-0005-0000-0000-0000FB3F0000}"/>
    <cellStyle name="Normal 2 7 2 2 4 4 2 2" xfId="51159" xr:uid="{00000000-0005-0000-0000-0000FC3F0000}"/>
    <cellStyle name="Normal 2 7 2 2 4 4 3" xfId="36870" xr:uid="{00000000-0005-0000-0000-0000FD3F0000}"/>
    <cellStyle name="Normal 2 7 2 2 4 5" xfId="15433" xr:uid="{00000000-0005-0000-0000-0000FE3F0000}"/>
    <cellStyle name="Normal 2 7 2 2 4 5 2" xfId="44015" xr:uid="{00000000-0005-0000-0000-0000FF3F0000}"/>
    <cellStyle name="Normal 2 7 2 2 4 6" xfId="29726" xr:uid="{00000000-0005-0000-0000-000000400000}"/>
    <cellStyle name="Normal 2 7 2 2 5" xfId="2338" xr:uid="{00000000-0005-0000-0000-000001400000}"/>
    <cellStyle name="Normal 2 7 2 2 5 2" xfId="5912" xr:uid="{00000000-0005-0000-0000-000002400000}"/>
    <cellStyle name="Normal 2 7 2 2 5 2 2" xfId="13070" xr:uid="{00000000-0005-0000-0000-000003400000}"/>
    <cellStyle name="Normal 2 7 2 2 5 2 2 2" xfId="27362" xr:uid="{00000000-0005-0000-0000-000004400000}"/>
    <cellStyle name="Normal 2 7 2 2 5 2 2 2 2" xfId="55944" xr:uid="{00000000-0005-0000-0000-000005400000}"/>
    <cellStyle name="Normal 2 7 2 2 5 2 2 3" xfId="41655" xr:uid="{00000000-0005-0000-0000-000006400000}"/>
    <cellStyle name="Normal 2 7 2 2 5 2 3" xfId="20218" xr:uid="{00000000-0005-0000-0000-000007400000}"/>
    <cellStyle name="Normal 2 7 2 2 5 2 3 2" xfId="48800" xr:uid="{00000000-0005-0000-0000-000008400000}"/>
    <cellStyle name="Normal 2 7 2 2 5 2 4" xfId="34511" xr:uid="{00000000-0005-0000-0000-000009400000}"/>
    <cellStyle name="Normal 2 7 2 2 5 3" xfId="9499" xr:uid="{00000000-0005-0000-0000-00000A400000}"/>
    <cellStyle name="Normal 2 7 2 2 5 3 2" xfId="23791" xr:uid="{00000000-0005-0000-0000-00000B400000}"/>
    <cellStyle name="Normal 2 7 2 2 5 3 2 2" xfId="52373" xr:uid="{00000000-0005-0000-0000-00000C400000}"/>
    <cellStyle name="Normal 2 7 2 2 5 3 3" xfId="38084" xr:uid="{00000000-0005-0000-0000-00000D400000}"/>
    <cellStyle name="Normal 2 7 2 2 5 4" xfId="16647" xr:uid="{00000000-0005-0000-0000-00000E400000}"/>
    <cellStyle name="Normal 2 7 2 2 5 4 2" xfId="45229" xr:uid="{00000000-0005-0000-0000-00000F400000}"/>
    <cellStyle name="Normal 2 7 2 2 5 5" xfId="30940" xr:uid="{00000000-0005-0000-0000-000010400000}"/>
    <cellStyle name="Normal 2 7 2 2 6" xfId="3804" xr:uid="{00000000-0005-0000-0000-000011400000}"/>
    <cellStyle name="Normal 2 7 2 2 6 2" xfId="10963" xr:uid="{00000000-0005-0000-0000-000012400000}"/>
    <cellStyle name="Normal 2 7 2 2 6 2 2" xfId="25255" xr:uid="{00000000-0005-0000-0000-000013400000}"/>
    <cellStyle name="Normal 2 7 2 2 6 2 2 2" xfId="53837" xr:uid="{00000000-0005-0000-0000-000014400000}"/>
    <cellStyle name="Normal 2 7 2 2 6 2 3" xfId="39548" xr:uid="{00000000-0005-0000-0000-000015400000}"/>
    <cellStyle name="Normal 2 7 2 2 6 3" xfId="18111" xr:uid="{00000000-0005-0000-0000-000016400000}"/>
    <cellStyle name="Normal 2 7 2 2 6 3 2" xfId="46693" xr:uid="{00000000-0005-0000-0000-000017400000}"/>
    <cellStyle name="Normal 2 7 2 2 6 4" xfId="32404" xr:uid="{00000000-0005-0000-0000-000018400000}"/>
    <cellStyle name="Normal 2 7 2 2 7" xfId="7392" xr:uid="{00000000-0005-0000-0000-000019400000}"/>
    <cellStyle name="Normal 2 7 2 2 7 2" xfId="21684" xr:uid="{00000000-0005-0000-0000-00001A400000}"/>
    <cellStyle name="Normal 2 7 2 2 7 2 2" xfId="50266" xr:uid="{00000000-0005-0000-0000-00001B400000}"/>
    <cellStyle name="Normal 2 7 2 2 7 3" xfId="35977" xr:uid="{00000000-0005-0000-0000-00001C400000}"/>
    <cellStyle name="Normal 2 7 2 2 8" xfId="14539" xr:uid="{00000000-0005-0000-0000-00001D400000}"/>
    <cellStyle name="Normal 2 7 2 2 8 2" xfId="43122" xr:uid="{00000000-0005-0000-0000-00001E400000}"/>
    <cellStyle name="Normal 2 7 2 2 9" xfId="28832" xr:uid="{00000000-0005-0000-0000-00001F400000}"/>
    <cellStyle name="Normal 2 7 2 3" xfId="326" xr:uid="{00000000-0005-0000-0000-000020400000}"/>
    <cellStyle name="Normal 2 7 2 3 2" xfId="778" xr:uid="{00000000-0005-0000-0000-000021400000}"/>
    <cellStyle name="Normal 2 7 2 3 2 2" xfId="1675" xr:uid="{00000000-0005-0000-0000-000022400000}"/>
    <cellStyle name="Normal 2 7 2 3 2 2 2" xfId="2348" xr:uid="{00000000-0005-0000-0000-000023400000}"/>
    <cellStyle name="Normal 2 7 2 3 2 2 2 2" xfId="5922" xr:uid="{00000000-0005-0000-0000-000024400000}"/>
    <cellStyle name="Normal 2 7 2 3 2 2 2 2 2" xfId="13080" xr:uid="{00000000-0005-0000-0000-000025400000}"/>
    <cellStyle name="Normal 2 7 2 3 2 2 2 2 2 2" xfId="27372" xr:uid="{00000000-0005-0000-0000-000026400000}"/>
    <cellStyle name="Normal 2 7 2 3 2 2 2 2 2 2 2" xfId="55954" xr:uid="{00000000-0005-0000-0000-000027400000}"/>
    <cellStyle name="Normal 2 7 2 3 2 2 2 2 2 3" xfId="41665" xr:uid="{00000000-0005-0000-0000-000028400000}"/>
    <cellStyle name="Normal 2 7 2 3 2 2 2 2 3" xfId="20228" xr:uid="{00000000-0005-0000-0000-000029400000}"/>
    <cellStyle name="Normal 2 7 2 3 2 2 2 2 3 2" xfId="48810" xr:uid="{00000000-0005-0000-0000-00002A400000}"/>
    <cellStyle name="Normal 2 7 2 3 2 2 2 2 4" xfId="34521" xr:uid="{00000000-0005-0000-0000-00002B400000}"/>
    <cellStyle name="Normal 2 7 2 3 2 2 2 3" xfId="9509" xr:uid="{00000000-0005-0000-0000-00002C400000}"/>
    <cellStyle name="Normal 2 7 2 3 2 2 2 3 2" xfId="23801" xr:uid="{00000000-0005-0000-0000-00002D400000}"/>
    <cellStyle name="Normal 2 7 2 3 2 2 2 3 2 2" xfId="52383" xr:uid="{00000000-0005-0000-0000-00002E400000}"/>
    <cellStyle name="Normal 2 7 2 3 2 2 2 3 3" xfId="38094" xr:uid="{00000000-0005-0000-0000-00002F400000}"/>
    <cellStyle name="Normal 2 7 2 3 2 2 2 4" xfId="16657" xr:uid="{00000000-0005-0000-0000-000030400000}"/>
    <cellStyle name="Normal 2 7 2 3 2 2 2 4 2" xfId="45239" xr:uid="{00000000-0005-0000-0000-000031400000}"/>
    <cellStyle name="Normal 2 7 2 3 2 2 2 5" xfId="30950" xr:uid="{00000000-0005-0000-0000-000032400000}"/>
    <cellStyle name="Normal 2 7 2 3 2 2 3" xfId="5255" xr:uid="{00000000-0005-0000-0000-000033400000}"/>
    <cellStyle name="Normal 2 7 2 3 2 2 3 2" xfId="12413" xr:uid="{00000000-0005-0000-0000-000034400000}"/>
    <cellStyle name="Normal 2 7 2 3 2 2 3 2 2" xfId="26705" xr:uid="{00000000-0005-0000-0000-000035400000}"/>
    <cellStyle name="Normal 2 7 2 3 2 2 3 2 2 2" xfId="55287" xr:uid="{00000000-0005-0000-0000-000036400000}"/>
    <cellStyle name="Normal 2 7 2 3 2 2 3 2 3" xfId="40998" xr:uid="{00000000-0005-0000-0000-000037400000}"/>
    <cellStyle name="Normal 2 7 2 3 2 2 3 3" xfId="19561" xr:uid="{00000000-0005-0000-0000-000038400000}"/>
    <cellStyle name="Normal 2 7 2 3 2 2 3 3 2" xfId="48143" xr:uid="{00000000-0005-0000-0000-000039400000}"/>
    <cellStyle name="Normal 2 7 2 3 2 2 3 4" xfId="33854" xr:uid="{00000000-0005-0000-0000-00003A400000}"/>
    <cellStyle name="Normal 2 7 2 3 2 2 4" xfId="8842" xr:uid="{00000000-0005-0000-0000-00003B400000}"/>
    <cellStyle name="Normal 2 7 2 3 2 2 4 2" xfId="23134" xr:uid="{00000000-0005-0000-0000-00003C400000}"/>
    <cellStyle name="Normal 2 7 2 3 2 2 4 2 2" xfId="51716" xr:uid="{00000000-0005-0000-0000-00003D400000}"/>
    <cellStyle name="Normal 2 7 2 3 2 2 4 3" xfId="37427" xr:uid="{00000000-0005-0000-0000-00003E400000}"/>
    <cellStyle name="Normal 2 7 2 3 2 2 5" xfId="15990" xr:uid="{00000000-0005-0000-0000-00003F400000}"/>
    <cellStyle name="Normal 2 7 2 3 2 2 5 2" xfId="44572" xr:uid="{00000000-0005-0000-0000-000040400000}"/>
    <cellStyle name="Normal 2 7 2 3 2 2 6" xfId="30283" xr:uid="{00000000-0005-0000-0000-000041400000}"/>
    <cellStyle name="Normal 2 7 2 3 2 3" xfId="2347" xr:uid="{00000000-0005-0000-0000-000042400000}"/>
    <cellStyle name="Normal 2 7 2 3 2 3 2" xfId="5921" xr:uid="{00000000-0005-0000-0000-000043400000}"/>
    <cellStyle name="Normal 2 7 2 3 2 3 2 2" xfId="13079" xr:uid="{00000000-0005-0000-0000-000044400000}"/>
    <cellStyle name="Normal 2 7 2 3 2 3 2 2 2" xfId="27371" xr:uid="{00000000-0005-0000-0000-000045400000}"/>
    <cellStyle name="Normal 2 7 2 3 2 3 2 2 2 2" xfId="55953" xr:uid="{00000000-0005-0000-0000-000046400000}"/>
    <cellStyle name="Normal 2 7 2 3 2 3 2 2 3" xfId="41664" xr:uid="{00000000-0005-0000-0000-000047400000}"/>
    <cellStyle name="Normal 2 7 2 3 2 3 2 3" xfId="20227" xr:uid="{00000000-0005-0000-0000-000048400000}"/>
    <cellStyle name="Normal 2 7 2 3 2 3 2 3 2" xfId="48809" xr:uid="{00000000-0005-0000-0000-000049400000}"/>
    <cellStyle name="Normal 2 7 2 3 2 3 2 4" xfId="34520" xr:uid="{00000000-0005-0000-0000-00004A400000}"/>
    <cellStyle name="Normal 2 7 2 3 2 3 3" xfId="9508" xr:uid="{00000000-0005-0000-0000-00004B400000}"/>
    <cellStyle name="Normal 2 7 2 3 2 3 3 2" xfId="23800" xr:uid="{00000000-0005-0000-0000-00004C400000}"/>
    <cellStyle name="Normal 2 7 2 3 2 3 3 2 2" xfId="52382" xr:uid="{00000000-0005-0000-0000-00004D400000}"/>
    <cellStyle name="Normal 2 7 2 3 2 3 3 3" xfId="38093" xr:uid="{00000000-0005-0000-0000-00004E400000}"/>
    <cellStyle name="Normal 2 7 2 3 2 3 4" xfId="16656" xr:uid="{00000000-0005-0000-0000-00004F400000}"/>
    <cellStyle name="Normal 2 7 2 3 2 3 4 2" xfId="45238" xr:uid="{00000000-0005-0000-0000-000050400000}"/>
    <cellStyle name="Normal 2 7 2 3 2 3 5" xfId="30949" xr:uid="{00000000-0005-0000-0000-000051400000}"/>
    <cellStyle name="Normal 2 7 2 3 2 4" xfId="4362" xr:uid="{00000000-0005-0000-0000-000052400000}"/>
    <cellStyle name="Normal 2 7 2 3 2 4 2" xfId="11520" xr:uid="{00000000-0005-0000-0000-000053400000}"/>
    <cellStyle name="Normal 2 7 2 3 2 4 2 2" xfId="25812" xr:uid="{00000000-0005-0000-0000-000054400000}"/>
    <cellStyle name="Normal 2 7 2 3 2 4 2 2 2" xfId="54394" xr:uid="{00000000-0005-0000-0000-000055400000}"/>
    <cellStyle name="Normal 2 7 2 3 2 4 2 3" xfId="40105" xr:uid="{00000000-0005-0000-0000-000056400000}"/>
    <cellStyle name="Normal 2 7 2 3 2 4 3" xfId="18668" xr:uid="{00000000-0005-0000-0000-000057400000}"/>
    <cellStyle name="Normal 2 7 2 3 2 4 3 2" xfId="47250" xr:uid="{00000000-0005-0000-0000-000058400000}"/>
    <cellStyle name="Normal 2 7 2 3 2 4 4" xfId="32961" xr:uid="{00000000-0005-0000-0000-000059400000}"/>
    <cellStyle name="Normal 2 7 2 3 2 5" xfId="7949" xr:uid="{00000000-0005-0000-0000-00005A400000}"/>
    <cellStyle name="Normal 2 7 2 3 2 5 2" xfId="22241" xr:uid="{00000000-0005-0000-0000-00005B400000}"/>
    <cellStyle name="Normal 2 7 2 3 2 5 2 2" xfId="50823" xr:uid="{00000000-0005-0000-0000-00005C400000}"/>
    <cellStyle name="Normal 2 7 2 3 2 5 3" xfId="36534" xr:uid="{00000000-0005-0000-0000-00005D400000}"/>
    <cellStyle name="Normal 2 7 2 3 2 6" xfId="15097" xr:uid="{00000000-0005-0000-0000-00005E400000}"/>
    <cellStyle name="Normal 2 7 2 3 2 6 2" xfId="43679" xr:uid="{00000000-0005-0000-0000-00005F400000}"/>
    <cellStyle name="Normal 2 7 2 3 2 7" xfId="29390" xr:uid="{00000000-0005-0000-0000-000060400000}"/>
    <cellStyle name="Normal 2 7 2 3 3" xfId="1228" xr:uid="{00000000-0005-0000-0000-000061400000}"/>
    <cellStyle name="Normal 2 7 2 3 3 2" xfId="2349" xr:uid="{00000000-0005-0000-0000-000062400000}"/>
    <cellStyle name="Normal 2 7 2 3 3 2 2" xfId="5923" xr:uid="{00000000-0005-0000-0000-000063400000}"/>
    <cellStyle name="Normal 2 7 2 3 3 2 2 2" xfId="13081" xr:uid="{00000000-0005-0000-0000-000064400000}"/>
    <cellStyle name="Normal 2 7 2 3 3 2 2 2 2" xfId="27373" xr:uid="{00000000-0005-0000-0000-000065400000}"/>
    <cellStyle name="Normal 2 7 2 3 3 2 2 2 2 2" xfId="55955" xr:uid="{00000000-0005-0000-0000-000066400000}"/>
    <cellStyle name="Normal 2 7 2 3 3 2 2 2 3" xfId="41666" xr:uid="{00000000-0005-0000-0000-000067400000}"/>
    <cellStyle name="Normal 2 7 2 3 3 2 2 3" xfId="20229" xr:uid="{00000000-0005-0000-0000-000068400000}"/>
    <cellStyle name="Normal 2 7 2 3 3 2 2 3 2" xfId="48811" xr:uid="{00000000-0005-0000-0000-000069400000}"/>
    <cellStyle name="Normal 2 7 2 3 3 2 2 4" xfId="34522" xr:uid="{00000000-0005-0000-0000-00006A400000}"/>
    <cellStyle name="Normal 2 7 2 3 3 2 3" xfId="9510" xr:uid="{00000000-0005-0000-0000-00006B400000}"/>
    <cellStyle name="Normal 2 7 2 3 3 2 3 2" xfId="23802" xr:uid="{00000000-0005-0000-0000-00006C400000}"/>
    <cellStyle name="Normal 2 7 2 3 3 2 3 2 2" xfId="52384" xr:uid="{00000000-0005-0000-0000-00006D400000}"/>
    <cellStyle name="Normal 2 7 2 3 3 2 3 3" xfId="38095" xr:uid="{00000000-0005-0000-0000-00006E400000}"/>
    <cellStyle name="Normal 2 7 2 3 3 2 4" xfId="16658" xr:uid="{00000000-0005-0000-0000-00006F400000}"/>
    <cellStyle name="Normal 2 7 2 3 3 2 4 2" xfId="45240" xr:uid="{00000000-0005-0000-0000-000070400000}"/>
    <cellStyle name="Normal 2 7 2 3 3 2 5" xfId="30951" xr:uid="{00000000-0005-0000-0000-000071400000}"/>
    <cellStyle name="Normal 2 7 2 3 3 3" xfId="4809" xr:uid="{00000000-0005-0000-0000-000072400000}"/>
    <cellStyle name="Normal 2 7 2 3 3 3 2" xfId="11967" xr:uid="{00000000-0005-0000-0000-000073400000}"/>
    <cellStyle name="Normal 2 7 2 3 3 3 2 2" xfId="26259" xr:uid="{00000000-0005-0000-0000-000074400000}"/>
    <cellStyle name="Normal 2 7 2 3 3 3 2 2 2" xfId="54841" xr:uid="{00000000-0005-0000-0000-000075400000}"/>
    <cellStyle name="Normal 2 7 2 3 3 3 2 3" xfId="40552" xr:uid="{00000000-0005-0000-0000-000076400000}"/>
    <cellStyle name="Normal 2 7 2 3 3 3 3" xfId="19115" xr:uid="{00000000-0005-0000-0000-000077400000}"/>
    <cellStyle name="Normal 2 7 2 3 3 3 3 2" xfId="47697" xr:uid="{00000000-0005-0000-0000-000078400000}"/>
    <cellStyle name="Normal 2 7 2 3 3 3 4" xfId="33408" xr:uid="{00000000-0005-0000-0000-000079400000}"/>
    <cellStyle name="Normal 2 7 2 3 3 4" xfId="8396" xr:uid="{00000000-0005-0000-0000-00007A400000}"/>
    <cellStyle name="Normal 2 7 2 3 3 4 2" xfId="22688" xr:uid="{00000000-0005-0000-0000-00007B400000}"/>
    <cellStyle name="Normal 2 7 2 3 3 4 2 2" xfId="51270" xr:uid="{00000000-0005-0000-0000-00007C400000}"/>
    <cellStyle name="Normal 2 7 2 3 3 4 3" xfId="36981" xr:uid="{00000000-0005-0000-0000-00007D400000}"/>
    <cellStyle name="Normal 2 7 2 3 3 5" xfId="15544" xr:uid="{00000000-0005-0000-0000-00007E400000}"/>
    <cellStyle name="Normal 2 7 2 3 3 5 2" xfId="44126" xr:uid="{00000000-0005-0000-0000-00007F400000}"/>
    <cellStyle name="Normal 2 7 2 3 3 6" xfId="29837" xr:uid="{00000000-0005-0000-0000-000080400000}"/>
    <cellStyle name="Normal 2 7 2 3 4" xfId="2346" xr:uid="{00000000-0005-0000-0000-000081400000}"/>
    <cellStyle name="Normal 2 7 2 3 4 2" xfId="5920" xr:uid="{00000000-0005-0000-0000-000082400000}"/>
    <cellStyle name="Normal 2 7 2 3 4 2 2" xfId="13078" xr:uid="{00000000-0005-0000-0000-000083400000}"/>
    <cellStyle name="Normal 2 7 2 3 4 2 2 2" xfId="27370" xr:uid="{00000000-0005-0000-0000-000084400000}"/>
    <cellStyle name="Normal 2 7 2 3 4 2 2 2 2" xfId="55952" xr:uid="{00000000-0005-0000-0000-000085400000}"/>
    <cellStyle name="Normal 2 7 2 3 4 2 2 3" xfId="41663" xr:uid="{00000000-0005-0000-0000-000086400000}"/>
    <cellStyle name="Normal 2 7 2 3 4 2 3" xfId="20226" xr:uid="{00000000-0005-0000-0000-000087400000}"/>
    <cellStyle name="Normal 2 7 2 3 4 2 3 2" xfId="48808" xr:uid="{00000000-0005-0000-0000-000088400000}"/>
    <cellStyle name="Normal 2 7 2 3 4 2 4" xfId="34519" xr:uid="{00000000-0005-0000-0000-000089400000}"/>
    <cellStyle name="Normal 2 7 2 3 4 3" xfId="9507" xr:uid="{00000000-0005-0000-0000-00008A400000}"/>
    <cellStyle name="Normal 2 7 2 3 4 3 2" xfId="23799" xr:uid="{00000000-0005-0000-0000-00008B400000}"/>
    <cellStyle name="Normal 2 7 2 3 4 3 2 2" xfId="52381" xr:uid="{00000000-0005-0000-0000-00008C400000}"/>
    <cellStyle name="Normal 2 7 2 3 4 3 3" xfId="38092" xr:uid="{00000000-0005-0000-0000-00008D400000}"/>
    <cellStyle name="Normal 2 7 2 3 4 4" xfId="16655" xr:uid="{00000000-0005-0000-0000-00008E400000}"/>
    <cellStyle name="Normal 2 7 2 3 4 4 2" xfId="45237" xr:uid="{00000000-0005-0000-0000-00008F400000}"/>
    <cellStyle name="Normal 2 7 2 3 4 5" xfId="30948" xr:uid="{00000000-0005-0000-0000-000090400000}"/>
    <cellStyle name="Normal 2 7 2 3 5" xfId="3915" xr:uid="{00000000-0005-0000-0000-000091400000}"/>
    <cellStyle name="Normal 2 7 2 3 5 2" xfId="11074" xr:uid="{00000000-0005-0000-0000-000092400000}"/>
    <cellStyle name="Normal 2 7 2 3 5 2 2" xfId="25366" xr:uid="{00000000-0005-0000-0000-000093400000}"/>
    <cellStyle name="Normal 2 7 2 3 5 2 2 2" xfId="53948" xr:uid="{00000000-0005-0000-0000-000094400000}"/>
    <cellStyle name="Normal 2 7 2 3 5 2 3" xfId="39659" xr:uid="{00000000-0005-0000-0000-000095400000}"/>
    <cellStyle name="Normal 2 7 2 3 5 3" xfId="18222" xr:uid="{00000000-0005-0000-0000-000096400000}"/>
    <cellStyle name="Normal 2 7 2 3 5 3 2" xfId="46804" xr:uid="{00000000-0005-0000-0000-000097400000}"/>
    <cellStyle name="Normal 2 7 2 3 5 4" xfId="32515" xr:uid="{00000000-0005-0000-0000-000098400000}"/>
    <cellStyle name="Normal 2 7 2 3 6" xfId="7503" xr:uid="{00000000-0005-0000-0000-000099400000}"/>
    <cellStyle name="Normal 2 7 2 3 6 2" xfId="21795" xr:uid="{00000000-0005-0000-0000-00009A400000}"/>
    <cellStyle name="Normal 2 7 2 3 6 2 2" xfId="50377" xr:uid="{00000000-0005-0000-0000-00009B400000}"/>
    <cellStyle name="Normal 2 7 2 3 6 3" xfId="36088" xr:uid="{00000000-0005-0000-0000-00009C400000}"/>
    <cellStyle name="Normal 2 7 2 3 7" xfId="14650" xr:uid="{00000000-0005-0000-0000-00009D400000}"/>
    <cellStyle name="Normal 2 7 2 3 7 2" xfId="43233" xr:uid="{00000000-0005-0000-0000-00009E400000}"/>
    <cellStyle name="Normal 2 7 2 3 8" xfId="28943" xr:uid="{00000000-0005-0000-0000-00009F400000}"/>
    <cellStyle name="Normal 2 7 2 4" xfId="555" xr:uid="{00000000-0005-0000-0000-0000A0400000}"/>
    <cellStyle name="Normal 2 7 2 4 2" xfId="1452" xr:uid="{00000000-0005-0000-0000-0000A1400000}"/>
    <cellStyle name="Normal 2 7 2 4 2 2" xfId="2351" xr:uid="{00000000-0005-0000-0000-0000A2400000}"/>
    <cellStyle name="Normal 2 7 2 4 2 2 2" xfId="5925" xr:uid="{00000000-0005-0000-0000-0000A3400000}"/>
    <cellStyle name="Normal 2 7 2 4 2 2 2 2" xfId="13083" xr:uid="{00000000-0005-0000-0000-0000A4400000}"/>
    <cellStyle name="Normal 2 7 2 4 2 2 2 2 2" xfId="27375" xr:uid="{00000000-0005-0000-0000-0000A5400000}"/>
    <cellStyle name="Normal 2 7 2 4 2 2 2 2 2 2" xfId="55957" xr:uid="{00000000-0005-0000-0000-0000A6400000}"/>
    <cellStyle name="Normal 2 7 2 4 2 2 2 2 3" xfId="41668" xr:uid="{00000000-0005-0000-0000-0000A7400000}"/>
    <cellStyle name="Normal 2 7 2 4 2 2 2 3" xfId="20231" xr:uid="{00000000-0005-0000-0000-0000A8400000}"/>
    <cellStyle name="Normal 2 7 2 4 2 2 2 3 2" xfId="48813" xr:uid="{00000000-0005-0000-0000-0000A9400000}"/>
    <cellStyle name="Normal 2 7 2 4 2 2 2 4" xfId="34524" xr:uid="{00000000-0005-0000-0000-0000AA400000}"/>
    <cellStyle name="Normal 2 7 2 4 2 2 3" xfId="9512" xr:uid="{00000000-0005-0000-0000-0000AB400000}"/>
    <cellStyle name="Normal 2 7 2 4 2 2 3 2" xfId="23804" xr:uid="{00000000-0005-0000-0000-0000AC400000}"/>
    <cellStyle name="Normal 2 7 2 4 2 2 3 2 2" xfId="52386" xr:uid="{00000000-0005-0000-0000-0000AD400000}"/>
    <cellStyle name="Normal 2 7 2 4 2 2 3 3" xfId="38097" xr:uid="{00000000-0005-0000-0000-0000AE400000}"/>
    <cellStyle name="Normal 2 7 2 4 2 2 4" xfId="16660" xr:uid="{00000000-0005-0000-0000-0000AF400000}"/>
    <cellStyle name="Normal 2 7 2 4 2 2 4 2" xfId="45242" xr:uid="{00000000-0005-0000-0000-0000B0400000}"/>
    <cellStyle name="Normal 2 7 2 4 2 2 5" xfId="30953" xr:uid="{00000000-0005-0000-0000-0000B1400000}"/>
    <cellStyle name="Normal 2 7 2 4 2 3" xfId="5032" xr:uid="{00000000-0005-0000-0000-0000B2400000}"/>
    <cellStyle name="Normal 2 7 2 4 2 3 2" xfId="12190" xr:uid="{00000000-0005-0000-0000-0000B3400000}"/>
    <cellStyle name="Normal 2 7 2 4 2 3 2 2" xfId="26482" xr:uid="{00000000-0005-0000-0000-0000B4400000}"/>
    <cellStyle name="Normal 2 7 2 4 2 3 2 2 2" xfId="55064" xr:uid="{00000000-0005-0000-0000-0000B5400000}"/>
    <cellStyle name="Normal 2 7 2 4 2 3 2 3" xfId="40775" xr:uid="{00000000-0005-0000-0000-0000B6400000}"/>
    <cellStyle name="Normal 2 7 2 4 2 3 3" xfId="19338" xr:uid="{00000000-0005-0000-0000-0000B7400000}"/>
    <cellStyle name="Normal 2 7 2 4 2 3 3 2" xfId="47920" xr:uid="{00000000-0005-0000-0000-0000B8400000}"/>
    <cellStyle name="Normal 2 7 2 4 2 3 4" xfId="33631" xr:uid="{00000000-0005-0000-0000-0000B9400000}"/>
    <cellStyle name="Normal 2 7 2 4 2 4" xfId="8619" xr:uid="{00000000-0005-0000-0000-0000BA400000}"/>
    <cellStyle name="Normal 2 7 2 4 2 4 2" xfId="22911" xr:uid="{00000000-0005-0000-0000-0000BB400000}"/>
    <cellStyle name="Normal 2 7 2 4 2 4 2 2" xfId="51493" xr:uid="{00000000-0005-0000-0000-0000BC400000}"/>
    <cellStyle name="Normal 2 7 2 4 2 4 3" xfId="37204" xr:uid="{00000000-0005-0000-0000-0000BD400000}"/>
    <cellStyle name="Normal 2 7 2 4 2 5" xfId="15767" xr:uid="{00000000-0005-0000-0000-0000BE400000}"/>
    <cellStyle name="Normal 2 7 2 4 2 5 2" xfId="44349" xr:uid="{00000000-0005-0000-0000-0000BF400000}"/>
    <cellStyle name="Normal 2 7 2 4 2 6" xfId="30060" xr:uid="{00000000-0005-0000-0000-0000C0400000}"/>
    <cellStyle name="Normal 2 7 2 4 3" xfId="2350" xr:uid="{00000000-0005-0000-0000-0000C1400000}"/>
    <cellStyle name="Normal 2 7 2 4 3 2" xfId="5924" xr:uid="{00000000-0005-0000-0000-0000C2400000}"/>
    <cellStyle name="Normal 2 7 2 4 3 2 2" xfId="13082" xr:uid="{00000000-0005-0000-0000-0000C3400000}"/>
    <cellStyle name="Normal 2 7 2 4 3 2 2 2" xfId="27374" xr:uid="{00000000-0005-0000-0000-0000C4400000}"/>
    <cellStyle name="Normal 2 7 2 4 3 2 2 2 2" xfId="55956" xr:uid="{00000000-0005-0000-0000-0000C5400000}"/>
    <cellStyle name="Normal 2 7 2 4 3 2 2 3" xfId="41667" xr:uid="{00000000-0005-0000-0000-0000C6400000}"/>
    <cellStyle name="Normal 2 7 2 4 3 2 3" xfId="20230" xr:uid="{00000000-0005-0000-0000-0000C7400000}"/>
    <cellStyle name="Normal 2 7 2 4 3 2 3 2" xfId="48812" xr:uid="{00000000-0005-0000-0000-0000C8400000}"/>
    <cellStyle name="Normal 2 7 2 4 3 2 4" xfId="34523" xr:uid="{00000000-0005-0000-0000-0000C9400000}"/>
    <cellStyle name="Normal 2 7 2 4 3 3" xfId="9511" xr:uid="{00000000-0005-0000-0000-0000CA400000}"/>
    <cellStyle name="Normal 2 7 2 4 3 3 2" xfId="23803" xr:uid="{00000000-0005-0000-0000-0000CB400000}"/>
    <cellStyle name="Normal 2 7 2 4 3 3 2 2" xfId="52385" xr:uid="{00000000-0005-0000-0000-0000CC400000}"/>
    <cellStyle name="Normal 2 7 2 4 3 3 3" xfId="38096" xr:uid="{00000000-0005-0000-0000-0000CD400000}"/>
    <cellStyle name="Normal 2 7 2 4 3 4" xfId="16659" xr:uid="{00000000-0005-0000-0000-0000CE400000}"/>
    <cellStyle name="Normal 2 7 2 4 3 4 2" xfId="45241" xr:uid="{00000000-0005-0000-0000-0000CF400000}"/>
    <cellStyle name="Normal 2 7 2 4 3 5" xfId="30952" xr:uid="{00000000-0005-0000-0000-0000D0400000}"/>
    <cellStyle name="Normal 2 7 2 4 4" xfId="4139" xr:uid="{00000000-0005-0000-0000-0000D1400000}"/>
    <cellStyle name="Normal 2 7 2 4 4 2" xfId="11297" xr:uid="{00000000-0005-0000-0000-0000D2400000}"/>
    <cellStyle name="Normal 2 7 2 4 4 2 2" xfId="25589" xr:uid="{00000000-0005-0000-0000-0000D3400000}"/>
    <cellStyle name="Normal 2 7 2 4 4 2 2 2" xfId="54171" xr:uid="{00000000-0005-0000-0000-0000D4400000}"/>
    <cellStyle name="Normal 2 7 2 4 4 2 3" xfId="39882" xr:uid="{00000000-0005-0000-0000-0000D5400000}"/>
    <cellStyle name="Normal 2 7 2 4 4 3" xfId="18445" xr:uid="{00000000-0005-0000-0000-0000D6400000}"/>
    <cellStyle name="Normal 2 7 2 4 4 3 2" xfId="47027" xr:uid="{00000000-0005-0000-0000-0000D7400000}"/>
    <cellStyle name="Normal 2 7 2 4 4 4" xfId="32738" xr:uid="{00000000-0005-0000-0000-0000D8400000}"/>
    <cellStyle name="Normal 2 7 2 4 5" xfId="7726" xr:uid="{00000000-0005-0000-0000-0000D9400000}"/>
    <cellStyle name="Normal 2 7 2 4 5 2" xfId="22018" xr:uid="{00000000-0005-0000-0000-0000DA400000}"/>
    <cellStyle name="Normal 2 7 2 4 5 2 2" xfId="50600" xr:uid="{00000000-0005-0000-0000-0000DB400000}"/>
    <cellStyle name="Normal 2 7 2 4 5 3" xfId="36311" xr:uid="{00000000-0005-0000-0000-0000DC400000}"/>
    <cellStyle name="Normal 2 7 2 4 6" xfId="14874" xr:uid="{00000000-0005-0000-0000-0000DD400000}"/>
    <cellStyle name="Normal 2 7 2 4 6 2" xfId="43456" xr:uid="{00000000-0005-0000-0000-0000DE400000}"/>
    <cellStyle name="Normal 2 7 2 4 7" xfId="29167" xr:uid="{00000000-0005-0000-0000-0000DF400000}"/>
    <cellStyle name="Normal 2 7 2 5" xfId="1004" xr:uid="{00000000-0005-0000-0000-0000E0400000}"/>
    <cellStyle name="Normal 2 7 2 5 2" xfId="2352" xr:uid="{00000000-0005-0000-0000-0000E1400000}"/>
    <cellStyle name="Normal 2 7 2 5 2 2" xfId="5926" xr:uid="{00000000-0005-0000-0000-0000E2400000}"/>
    <cellStyle name="Normal 2 7 2 5 2 2 2" xfId="13084" xr:uid="{00000000-0005-0000-0000-0000E3400000}"/>
    <cellStyle name="Normal 2 7 2 5 2 2 2 2" xfId="27376" xr:uid="{00000000-0005-0000-0000-0000E4400000}"/>
    <cellStyle name="Normal 2 7 2 5 2 2 2 2 2" xfId="55958" xr:uid="{00000000-0005-0000-0000-0000E5400000}"/>
    <cellStyle name="Normal 2 7 2 5 2 2 2 3" xfId="41669" xr:uid="{00000000-0005-0000-0000-0000E6400000}"/>
    <cellStyle name="Normal 2 7 2 5 2 2 3" xfId="20232" xr:uid="{00000000-0005-0000-0000-0000E7400000}"/>
    <cellStyle name="Normal 2 7 2 5 2 2 3 2" xfId="48814" xr:uid="{00000000-0005-0000-0000-0000E8400000}"/>
    <cellStyle name="Normal 2 7 2 5 2 2 4" xfId="34525" xr:uid="{00000000-0005-0000-0000-0000E9400000}"/>
    <cellStyle name="Normal 2 7 2 5 2 3" xfId="9513" xr:uid="{00000000-0005-0000-0000-0000EA400000}"/>
    <cellStyle name="Normal 2 7 2 5 2 3 2" xfId="23805" xr:uid="{00000000-0005-0000-0000-0000EB400000}"/>
    <cellStyle name="Normal 2 7 2 5 2 3 2 2" xfId="52387" xr:uid="{00000000-0005-0000-0000-0000EC400000}"/>
    <cellStyle name="Normal 2 7 2 5 2 3 3" xfId="38098" xr:uid="{00000000-0005-0000-0000-0000ED400000}"/>
    <cellStyle name="Normal 2 7 2 5 2 4" xfId="16661" xr:uid="{00000000-0005-0000-0000-0000EE400000}"/>
    <cellStyle name="Normal 2 7 2 5 2 4 2" xfId="45243" xr:uid="{00000000-0005-0000-0000-0000EF400000}"/>
    <cellStyle name="Normal 2 7 2 5 2 5" xfId="30954" xr:uid="{00000000-0005-0000-0000-0000F0400000}"/>
    <cellStyle name="Normal 2 7 2 5 3" xfId="4586" xr:uid="{00000000-0005-0000-0000-0000F1400000}"/>
    <cellStyle name="Normal 2 7 2 5 3 2" xfId="11744" xr:uid="{00000000-0005-0000-0000-0000F2400000}"/>
    <cellStyle name="Normal 2 7 2 5 3 2 2" xfId="26036" xr:uid="{00000000-0005-0000-0000-0000F3400000}"/>
    <cellStyle name="Normal 2 7 2 5 3 2 2 2" xfId="54618" xr:uid="{00000000-0005-0000-0000-0000F4400000}"/>
    <cellStyle name="Normal 2 7 2 5 3 2 3" xfId="40329" xr:uid="{00000000-0005-0000-0000-0000F5400000}"/>
    <cellStyle name="Normal 2 7 2 5 3 3" xfId="18892" xr:uid="{00000000-0005-0000-0000-0000F6400000}"/>
    <cellStyle name="Normal 2 7 2 5 3 3 2" xfId="47474" xr:uid="{00000000-0005-0000-0000-0000F7400000}"/>
    <cellStyle name="Normal 2 7 2 5 3 4" xfId="33185" xr:uid="{00000000-0005-0000-0000-0000F8400000}"/>
    <cellStyle name="Normal 2 7 2 5 4" xfId="8173" xr:uid="{00000000-0005-0000-0000-0000F9400000}"/>
    <cellStyle name="Normal 2 7 2 5 4 2" xfId="22465" xr:uid="{00000000-0005-0000-0000-0000FA400000}"/>
    <cellStyle name="Normal 2 7 2 5 4 2 2" xfId="51047" xr:uid="{00000000-0005-0000-0000-0000FB400000}"/>
    <cellStyle name="Normal 2 7 2 5 4 3" xfId="36758" xr:uid="{00000000-0005-0000-0000-0000FC400000}"/>
    <cellStyle name="Normal 2 7 2 5 5" xfId="15321" xr:uid="{00000000-0005-0000-0000-0000FD400000}"/>
    <cellStyle name="Normal 2 7 2 5 5 2" xfId="43903" xr:uid="{00000000-0005-0000-0000-0000FE400000}"/>
    <cellStyle name="Normal 2 7 2 5 6" xfId="29614" xr:uid="{00000000-0005-0000-0000-0000FF400000}"/>
    <cellStyle name="Normal 2 7 2 6" xfId="2337" xr:uid="{00000000-0005-0000-0000-000000410000}"/>
    <cellStyle name="Normal 2 7 2 6 2" xfId="5911" xr:uid="{00000000-0005-0000-0000-000001410000}"/>
    <cellStyle name="Normal 2 7 2 6 2 2" xfId="13069" xr:uid="{00000000-0005-0000-0000-000002410000}"/>
    <cellStyle name="Normal 2 7 2 6 2 2 2" xfId="27361" xr:uid="{00000000-0005-0000-0000-000003410000}"/>
    <cellStyle name="Normal 2 7 2 6 2 2 2 2" xfId="55943" xr:uid="{00000000-0005-0000-0000-000004410000}"/>
    <cellStyle name="Normal 2 7 2 6 2 2 3" xfId="41654" xr:uid="{00000000-0005-0000-0000-000005410000}"/>
    <cellStyle name="Normal 2 7 2 6 2 3" xfId="20217" xr:uid="{00000000-0005-0000-0000-000006410000}"/>
    <cellStyle name="Normal 2 7 2 6 2 3 2" xfId="48799" xr:uid="{00000000-0005-0000-0000-000007410000}"/>
    <cellStyle name="Normal 2 7 2 6 2 4" xfId="34510" xr:uid="{00000000-0005-0000-0000-000008410000}"/>
    <cellStyle name="Normal 2 7 2 6 3" xfId="9498" xr:uid="{00000000-0005-0000-0000-000009410000}"/>
    <cellStyle name="Normal 2 7 2 6 3 2" xfId="23790" xr:uid="{00000000-0005-0000-0000-00000A410000}"/>
    <cellStyle name="Normal 2 7 2 6 3 2 2" xfId="52372" xr:uid="{00000000-0005-0000-0000-00000B410000}"/>
    <cellStyle name="Normal 2 7 2 6 3 3" xfId="38083" xr:uid="{00000000-0005-0000-0000-00000C410000}"/>
    <cellStyle name="Normal 2 7 2 6 4" xfId="16646" xr:uid="{00000000-0005-0000-0000-00000D410000}"/>
    <cellStyle name="Normal 2 7 2 6 4 2" xfId="45228" xr:uid="{00000000-0005-0000-0000-00000E410000}"/>
    <cellStyle name="Normal 2 7 2 6 5" xfId="30939" xr:uid="{00000000-0005-0000-0000-00000F410000}"/>
    <cellStyle name="Normal 2 7 2 7" xfId="3691" xr:uid="{00000000-0005-0000-0000-000010410000}"/>
    <cellStyle name="Normal 2 7 2 7 2" xfId="10851" xr:uid="{00000000-0005-0000-0000-000011410000}"/>
    <cellStyle name="Normal 2 7 2 7 2 2" xfId="25143" xr:uid="{00000000-0005-0000-0000-000012410000}"/>
    <cellStyle name="Normal 2 7 2 7 2 2 2" xfId="53725" xr:uid="{00000000-0005-0000-0000-000013410000}"/>
    <cellStyle name="Normal 2 7 2 7 2 3" xfId="39436" xr:uid="{00000000-0005-0000-0000-000014410000}"/>
    <cellStyle name="Normal 2 7 2 7 3" xfId="17999" xr:uid="{00000000-0005-0000-0000-000015410000}"/>
    <cellStyle name="Normal 2 7 2 7 3 2" xfId="46581" xr:uid="{00000000-0005-0000-0000-000016410000}"/>
    <cellStyle name="Normal 2 7 2 7 4" xfId="32292" xr:uid="{00000000-0005-0000-0000-000017410000}"/>
    <cellStyle name="Normal 2 7 2 8" xfId="7280" xr:uid="{00000000-0005-0000-0000-000018410000}"/>
    <cellStyle name="Normal 2 7 2 8 2" xfId="21572" xr:uid="{00000000-0005-0000-0000-000019410000}"/>
    <cellStyle name="Normal 2 7 2 8 2 2" xfId="50154" xr:uid="{00000000-0005-0000-0000-00001A410000}"/>
    <cellStyle name="Normal 2 7 2 8 3" xfId="35865" xr:uid="{00000000-0005-0000-0000-00001B410000}"/>
    <cellStyle name="Normal 2 7 2 9" xfId="14426" xr:uid="{00000000-0005-0000-0000-00001C410000}"/>
    <cellStyle name="Normal 2 7 2 9 2" xfId="43010" xr:uid="{00000000-0005-0000-0000-00001D410000}"/>
    <cellStyle name="Normal 2 7 3" xfId="189" xr:uid="{00000000-0005-0000-0000-00001E410000}"/>
    <cellStyle name="Normal 2 7 3 2" xfId="415" xr:uid="{00000000-0005-0000-0000-00001F410000}"/>
    <cellStyle name="Normal 2 7 3 2 2" xfId="865" xr:uid="{00000000-0005-0000-0000-000020410000}"/>
    <cellStyle name="Normal 2 7 3 2 2 2" xfId="1762" xr:uid="{00000000-0005-0000-0000-000021410000}"/>
    <cellStyle name="Normal 2 7 3 2 2 2 2" xfId="2356" xr:uid="{00000000-0005-0000-0000-000022410000}"/>
    <cellStyle name="Normal 2 7 3 2 2 2 2 2" xfId="5930" xr:uid="{00000000-0005-0000-0000-000023410000}"/>
    <cellStyle name="Normal 2 7 3 2 2 2 2 2 2" xfId="13088" xr:uid="{00000000-0005-0000-0000-000024410000}"/>
    <cellStyle name="Normal 2 7 3 2 2 2 2 2 2 2" xfId="27380" xr:uid="{00000000-0005-0000-0000-000025410000}"/>
    <cellStyle name="Normal 2 7 3 2 2 2 2 2 2 2 2" xfId="55962" xr:uid="{00000000-0005-0000-0000-000026410000}"/>
    <cellStyle name="Normal 2 7 3 2 2 2 2 2 2 3" xfId="41673" xr:uid="{00000000-0005-0000-0000-000027410000}"/>
    <cellStyle name="Normal 2 7 3 2 2 2 2 2 3" xfId="20236" xr:uid="{00000000-0005-0000-0000-000028410000}"/>
    <cellStyle name="Normal 2 7 3 2 2 2 2 2 3 2" xfId="48818" xr:uid="{00000000-0005-0000-0000-000029410000}"/>
    <cellStyle name="Normal 2 7 3 2 2 2 2 2 4" xfId="34529" xr:uid="{00000000-0005-0000-0000-00002A410000}"/>
    <cellStyle name="Normal 2 7 3 2 2 2 2 3" xfId="9517" xr:uid="{00000000-0005-0000-0000-00002B410000}"/>
    <cellStyle name="Normal 2 7 3 2 2 2 2 3 2" xfId="23809" xr:uid="{00000000-0005-0000-0000-00002C410000}"/>
    <cellStyle name="Normal 2 7 3 2 2 2 2 3 2 2" xfId="52391" xr:uid="{00000000-0005-0000-0000-00002D410000}"/>
    <cellStyle name="Normal 2 7 3 2 2 2 2 3 3" xfId="38102" xr:uid="{00000000-0005-0000-0000-00002E410000}"/>
    <cellStyle name="Normal 2 7 3 2 2 2 2 4" xfId="16665" xr:uid="{00000000-0005-0000-0000-00002F410000}"/>
    <cellStyle name="Normal 2 7 3 2 2 2 2 4 2" xfId="45247" xr:uid="{00000000-0005-0000-0000-000030410000}"/>
    <cellStyle name="Normal 2 7 3 2 2 2 2 5" xfId="30958" xr:uid="{00000000-0005-0000-0000-000031410000}"/>
    <cellStyle name="Normal 2 7 3 2 2 2 3" xfId="5342" xr:uid="{00000000-0005-0000-0000-000032410000}"/>
    <cellStyle name="Normal 2 7 3 2 2 2 3 2" xfId="12500" xr:uid="{00000000-0005-0000-0000-000033410000}"/>
    <cellStyle name="Normal 2 7 3 2 2 2 3 2 2" xfId="26792" xr:uid="{00000000-0005-0000-0000-000034410000}"/>
    <cellStyle name="Normal 2 7 3 2 2 2 3 2 2 2" xfId="55374" xr:uid="{00000000-0005-0000-0000-000035410000}"/>
    <cellStyle name="Normal 2 7 3 2 2 2 3 2 3" xfId="41085" xr:uid="{00000000-0005-0000-0000-000036410000}"/>
    <cellStyle name="Normal 2 7 3 2 2 2 3 3" xfId="19648" xr:uid="{00000000-0005-0000-0000-000037410000}"/>
    <cellStyle name="Normal 2 7 3 2 2 2 3 3 2" xfId="48230" xr:uid="{00000000-0005-0000-0000-000038410000}"/>
    <cellStyle name="Normal 2 7 3 2 2 2 3 4" xfId="33941" xr:uid="{00000000-0005-0000-0000-000039410000}"/>
    <cellStyle name="Normal 2 7 3 2 2 2 4" xfId="8929" xr:uid="{00000000-0005-0000-0000-00003A410000}"/>
    <cellStyle name="Normal 2 7 3 2 2 2 4 2" xfId="23221" xr:uid="{00000000-0005-0000-0000-00003B410000}"/>
    <cellStyle name="Normal 2 7 3 2 2 2 4 2 2" xfId="51803" xr:uid="{00000000-0005-0000-0000-00003C410000}"/>
    <cellStyle name="Normal 2 7 3 2 2 2 4 3" xfId="37514" xr:uid="{00000000-0005-0000-0000-00003D410000}"/>
    <cellStyle name="Normal 2 7 3 2 2 2 5" xfId="16077" xr:uid="{00000000-0005-0000-0000-00003E410000}"/>
    <cellStyle name="Normal 2 7 3 2 2 2 5 2" xfId="44659" xr:uid="{00000000-0005-0000-0000-00003F410000}"/>
    <cellStyle name="Normal 2 7 3 2 2 2 6" xfId="30370" xr:uid="{00000000-0005-0000-0000-000040410000}"/>
    <cellStyle name="Normal 2 7 3 2 2 3" xfId="2355" xr:uid="{00000000-0005-0000-0000-000041410000}"/>
    <cellStyle name="Normal 2 7 3 2 2 3 2" xfId="5929" xr:uid="{00000000-0005-0000-0000-000042410000}"/>
    <cellStyle name="Normal 2 7 3 2 2 3 2 2" xfId="13087" xr:uid="{00000000-0005-0000-0000-000043410000}"/>
    <cellStyle name="Normal 2 7 3 2 2 3 2 2 2" xfId="27379" xr:uid="{00000000-0005-0000-0000-000044410000}"/>
    <cellStyle name="Normal 2 7 3 2 2 3 2 2 2 2" xfId="55961" xr:uid="{00000000-0005-0000-0000-000045410000}"/>
    <cellStyle name="Normal 2 7 3 2 2 3 2 2 3" xfId="41672" xr:uid="{00000000-0005-0000-0000-000046410000}"/>
    <cellStyle name="Normal 2 7 3 2 2 3 2 3" xfId="20235" xr:uid="{00000000-0005-0000-0000-000047410000}"/>
    <cellStyle name="Normal 2 7 3 2 2 3 2 3 2" xfId="48817" xr:uid="{00000000-0005-0000-0000-000048410000}"/>
    <cellStyle name="Normal 2 7 3 2 2 3 2 4" xfId="34528" xr:uid="{00000000-0005-0000-0000-000049410000}"/>
    <cellStyle name="Normal 2 7 3 2 2 3 3" xfId="9516" xr:uid="{00000000-0005-0000-0000-00004A410000}"/>
    <cellStyle name="Normal 2 7 3 2 2 3 3 2" xfId="23808" xr:uid="{00000000-0005-0000-0000-00004B410000}"/>
    <cellStyle name="Normal 2 7 3 2 2 3 3 2 2" xfId="52390" xr:uid="{00000000-0005-0000-0000-00004C410000}"/>
    <cellStyle name="Normal 2 7 3 2 2 3 3 3" xfId="38101" xr:uid="{00000000-0005-0000-0000-00004D410000}"/>
    <cellStyle name="Normal 2 7 3 2 2 3 4" xfId="16664" xr:uid="{00000000-0005-0000-0000-00004E410000}"/>
    <cellStyle name="Normal 2 7 3 2 2 3 4 2" xfId="45246" xr:uid="{00000000-0005-0000-0000-00004F410000}"/>
    <cellStyle name="Normal 2 7 3 2 2 3 5" xfId="30957" xr:uid="{00000000-0005-0000-0000-000050410000}"/>
    <cellStyle name="Normal 2 7 3 2 2 4" xfId="4449" xr:uid="{00000000-0005-0000-0000-000051410000}"/>
    <cellStyle name="Normal 2 7 3 2 2 4 2" xfId="11607" xr:uid="{00000000-0005-0000-0000-000052410000}"/>
    <cellStyle name="Normal 2 7 3 2 2 4 2 2" xfId="25899" xr:uid="{00000000-0005-0000-0000-000053410000}"/>
    <cellStyle name="Normal 2 7 3 2 2 4 2 2 2" xfId="54481" xr:uid="{00000000-0005-0000-0000-000054410000}"/>
    <cellStyle name="Normal 2 7 3 2 2 4 2 3" xfId="40192" xr:uid="{00000000-0005-0000-0000-000055410000}"/>
    <cellStyle name="Normal 2 7 3 2 2 4 3" xfId="18755" xr:uid="{00000000-0005-0000-0000-000056410000}"/>
    <cellStyle name="Normal 2 7 3 2 2 4 3 2" xfId="47337" xr:uid="{00000000-0005-0000-0000-000057410000}"/>
    <cellStyle name="Normal 2 7 3 2 2 4 4" xfId="33048" xr:uid="{00000000-0005-0000-0000-000058410000}"/>
    <cellStyle name="Normal 2 7 3 2 2 5" xfId="8036" xr:uid="{00000000-0005-0000-0000-000059410000}"/>
    <cellStyle name="Normal 2 7 3 2 2 5 2" xfId="22328" xr:uid="{00000000-0005-0000-0000-00005A410000}"/>
    <cellStyle name="Normal 2 7 3 2 2 5 2 2" xfId="50910" xr:uid="{00000000-0005-0000-0000-00005B410000}"/>
    <cellStyle name="Normal 2 7 3 2 2 5 3" xfId="36621" xr:uid="{00000000-0005-0000-0000-00005C410000}"/>
    <cellStyle name="Normal 2 7 3 2 2 6" xfId="15184" xr:uid="{00000000-0005-0000-0000-00005D410000}"/>
    <cellStyle name="Normal 2 7 3 2 2 6 2" xfId="43766" xr:uid="{00000000-0005-0000-0000-00005E410000}"/>
    <cellStyle name="Normal 2 7 3 2 2 7" xfId="29477" xr:uid="{00000000-0005-0000-0000-00005F410000}"/>
    <cellStyle name="Normal 2 7 3 2 3" xfId="1315" xr:uid="{00000000-0005-0000-0000-000060410000}"/>
    <cellStyle name="Normal 2 7 3 2 3 2" xfId="2357" xr:uid="{00000000-0005-0000-0000-000061410000}"/>
    <cellStyle name="Normal 2 7 3 2 3 2 2" xfId="5931" xr:uid="{00000000-0005-0000-0000-000062410000}"/>
    <cellStyle name="Normal 2 7 3 2 3 2 2 2" xfId="13089" xr:uid="{00000000-0005-0000-0000-000063410000}"/>
    <cellStyle name="Normal 2 7 3 2 3 2 2 2 2" xfId="27381" xr:uid="{00000000-0005-0000-0000-000064410000}"/>
    <cellStyle name="Normal 2 7 3 2 3 2 2 2 2 2" xfId="55963" xr:uid="{00000000-0005-0000-0000-000065410000}"/>
    <cellStyle name="Normal 2 7 3 2 3 2 2 2 3" xfId="41674" xr:uid="{00000000-0005-0000-0000-000066410000}"/>
    <cellStyle name="Normal 2 7 3 2 3 2 2 3" xfId="20237" xr:uid="{00000000-0005-0000-0000-000067410000}"/>
    <cellStyle name="Normal 2 7 3 2 3 2 2 3 2" xfId="48819" xr:uid="{00000000-0005-0000-0000-000068410000}"/>
    <cellStyle name="Normal 2 7 3 2 3 2 2 4" xfId="34530" xr:uid="{00000000-0005-0000-0000-000069410000}"/>
    <cellStyle name="Normal 2 7 3 2 3 2 3" xfId="9518" xr:uid="{00000000-0005-0000-0000-00006A410000}"/>
    <cellStyle name="Normal 2 7 3 2 3 2 3 2" xfId="23810" xr:uid="{00000000-0005-0000-0000-00006B410000}"/>
    <cellStyle name="Normal 2 7 3 2 3 2 3 2 2" xfId="52392" xr:uid="{00000000-0005-0000-0000-00006C410000}"/>
    <cellStyle name="Normal 2 7 3 2 3 2 3 3" xfId="38103" xr:uid="{00000000-0005-0000-0000-00006D410000}"/>
    <cellStyle name="Normal 2 7 3 2 3 2 4" xfId="16666" xr:uid="{00000000-0005-0000-0000-00006E410000}"/>
    <cellStyle name="Normal 2 7 3 2 3 2 4 2" xfId="45248" xr:uid="{00000000-0005-0000-0000-00006F410000}"/>
    <cellStyle name="Normal 2 7 3 2 3 2 5" xfId="30959" xr:uid="{00000000-0005-0000-0000-000070410000}"/>
    <cellStyle name="Normal 2 7 3 2 3 3" xfId="4896" xr:uid="{00000000-0005-0000-0000-000071410000}"/>
    <cellStyle name="Normal 2 7 3 2 3 3 2" xfId="12054" xr:uid="{00000000-0005-0000-0000-000072410000}"/>
    <cellStyle name="Normal 2 7 3 2 3 3 2 2" xfId="26346" xr:uid="{00000000-0005-0000-0000-000073410000}"/>
    <cellStyle name="Normal 2 7 3 2 3 3 2 2 2" xfId="54928" xr:uid="{00000000-0005-0000-0000-000074410000}"/>
    <cellStyle name="Normal 2 7 3 2 3 3 2 3" xfId="40639" xr:uid="{00000000-0005-0000-0000-000075410000}"/>
    <cellStyle name="Normal 2 7 3 2 3 3 3" xfId="19202" xr:uid="{00000000-0005-0000-0000-000076410000}"/>
    <cellStyle name="Normal 2 7 3 2 3 3 3 2" xfId="47784" xr:uid="{00000000-0005-0000-0000-000077410000}"/>
    <cellStyle name="Normal 2 7 3 2 3 3 4" xfId="33495" xr:uid="{00000000-0005-0000-0000-000078410000}"/>
    <cellStyle name="Normal 2 7 3 2 3 4" xfId="8483" xr:uid="{00000000-0005-0000-0000-000079410000}"/>
    <cellStyle name="Normal 2 7 3 2 3 4 2" xfId="22775" xr:uid="{00000000-0005-0000-0000-00007A410000}"/>
    <cellStyle name="Normal 2 7 3 2 3 4 2 2" xfId="51357" xr:uid="{00000000-0005-0000-0000-00007B410000}"/>
    <cellStyle name="Normal 2 7 3 2 3 4 3" xfId="37068" xr:uid="{00000000-0005-0000-0000-00007C410000}"/>
    <cellStyle name="Normal 2 7 3 2 3 5" xfId="15631" xr:uid="{00000000-0005-0000-0000-00007D410000}"/>
    <cellStyle name="Normal 2 7 3 2 3 5 2" xfId="44213" xr:uid="{00000000-0005-0000-0000-00007E410000}"/>
    <cellStyle name="Normal 2 7 3 2 3 6" xfId="29924" xr:uid="{00000000-0005-0000-0000-00007F410000}"/>
    <cellStyle name="Normal 2 7 3 2 4" xfId="2354" xr:uid="{00000000-0005-0000-0000-000080410000}"/>
    <cellStyle name="Normal 2 7 3 2 4 2" xfId="5928" xr:uid="{00000000-0005-0000-0000-000081410000}"/>
    <cellStyle name="Normal 2 7 3 2 4 2 2" xfId="13086" xr:uid="{00000000-0005-0000-0000-000082410000}"/>
    <cellStyle name="Normal 2 7 3 2 4 2 2 2" xfId="27378" xr:uid="{00000000-0005-0000-0000-000083410000}"/>
    <cellStyle name="Normal 2 7 3 2 4 2 2 2 2" xfId="55960" xr:uid="{00000000-0005-0000-0000-000084410000}"/>
    <cellStyle name="Normal 2 7 3 2 4 2 2 3" xfId="41671" xr:uid="{00000000-0005-0000-0000-000085410000}"/>
    <cellStyle name="Normal 2 7 3 2 4 2 3" xfId="20234" xr:uid="{00000000-0005-0000-0000-000086410000}"/>
    <cellStyle name="Normal 2 7 3 2 4 2 3 2" xfId="48816" xr:uid="{00000000-0005-0000-0000-000087410000}"/>
    <cellStyle name="Normal 2 7 3 2 4 2 4" xfId="34527" xr:uid="{00000000-0005-0000-0000-000088410000}"/>
    <cellStyle name="Normal 2 7 3 2 4 3" xfId="9515" xr:uid="{00000000-0005-0000-0000-000089410000}"/>
    <cellStyle name="Normal 2 7 3 2 4 3 2" xfId="23807" xr:uid="{00000000-0005-0000-0000-00008A410000}"/>
    <cellStyle name="Normal 2 7 3 2 4 3 2 2" xfId="52389" xr:uid="{00000000-0005-0000-0000-00008B410000}"/>
    <cellStyle name="Normal 2 7 3 2 4 3 3" xfId="38100" xr:uid="{00000000-0005-0000-0000-00008C410000}"/>
    <cellStyle name="Normal 2 7 3 2 4 4" xfId="16663" xr:uid="{00000000-0005-0000-0000-00008D410000}"/>
    <cellStyle name="Normal 2 7 3 2 4 4 2" xfId="45245" xr:uid="{00000000-0005-0000-0000-00008E410000}"/>
    <cellStyle name="Normal 2 7 3 2 4 5" xfId="30956" xr:uid="{00000000-0005-0000-0000-00008F410000}"/>
    <cellStyle name="Normal 2 7 3 2 5" xfId="4002" xr:uid="{00000000-0005-0000-0000-000090410000}"/>
    <cellStyle name="Normal 2 7 3 2 5 2" xfId="11161" xr:uid="{00000000-0005-0000-0000-000091410000}"/>
    <cellStyle name="Normal 2 7 3 2 5 2 2" xfId="25453" xr:uid="{00000000-0005-0000-0000-000092410000}"/>
    <cellStyle name="Normal 2 7 3 2 5 2 2 2" xfId="54035" xr:uid="{00000000-0005-0000-0000-000093410000}"/>
    <cellStyle name="Normal 2 7 3 2 5 2 3" xfId="39746" xr:uid="{00000000-0005-0000-0000-000094410000}"/>
    <cellStyle name="Normal 2 7 3 2 5 3" xfId="18309" xr:uid="{00000000-0005-0000-0000-000095410000}"/>
    <cellStyle name="Normal 2 7 3 2 5 3 2" xfId="46891" xr:uid="{00000000-0005-0000-0000-000096410000}"/>
    <cellStyle name="Normal 2 7 3 2 5 4" xfId="32602" xr:uid="{00000000-0005-0000-0000-000097410000}"/>
    <cellStyle name="Normal 2 7 3 2 6" xfId="7590" xr:uid="{00000000-0005-0000-0000-000098410000}"/>
    <cellStyle name="Normal 2 7 3 2 6 2" xfId="21882" xr:uid="{00000000-0005-0000-0000-000099410000}"/>
    <cellStyle name="Normal 2 7 3 2 6 2 2" xfId="50464" xr:uid="{00000000-0005-0000-0000-00009A410000}"/>
    <cellStyle name="Normal 2 7 3 2 6 3" xfId="36175" xr:uid="{00000000-0005-0000-0000-00009B410000}"/>
    <cellStyle name="Normal 2 7 3 2 7" xfId="14737" xr:uid="{00000000-0005-0000-0000-00009C410000}"/>
    <cellStyle name="Normal 2 7 3 2 7 2" xfId="43320" xr:uid="{00000000-0005-0000-0000-00009D410000}"/>
    <cellStyle name="Normal 2 7 3 2 8" xfId="29030" xr:uid="{00000000-0005-0000-0000-00009E410000}"/>
    <cellStyle name="Normal 2 7 3 3" xfId="642" xr:uid="{00000000-0005-0000-0000-00009F410000}"/>
    <cellStyle name="Normal 2 7 3 3 2" xfId="1539" xr:uid="{00000000-0005-0000-0000-0000A0410000}"/>
    <cellStyle name="Normal 2 7 3 3 2 2" xfId="2359" xr:uid="{00000000-0005-0000-0000-0000A1410000}"/>
    <cellStyle name="Normal 2 7 3 3 2 2 2" xfId="5933" xr:uid="{00000000-0005-0000-0000-0000A2410000}"/>
    <cellStyle name="Normal 2 7 3 3 2 2 2 2" xfId="13091" xr:uid="{00000000-0005-0000-0000-0000A3410000}"/>
    <cellStyle name="Normal 2 7 3 3 2 2 2 2 2" xfId="27383" xr:uid="{00000000-0005-0000-0000-0000A4410000}"/>
    <cellStyle name="Normal 2 7 3 3 2 2 2 2 2 2" xfId="55965" xr:uid="{00000000-0005-0000-0000-0000A5410000}"/>
    <cellStyle name="Normal 2 7 3 3 2 2 2 2 3" xfId="41676" xr:uid="{00000000-0005-0000-0000-0000A6410000}"/>
    <cellStyle name="Normal 2 7 3 3 2 2 2 3" xfId="20239" xr:uid="{00000000-0005-0000-0000-0000A7410000}"/>
    <cellStyle name="Normal 2 7 3 3 2 2 2 3 2" xfId="48821" xr:uid="{00000000-0005-0000-0000-0000A8410000}"/>
    <cellStyle name="Normal 2 7 3 3 2 2 2 4" xfId="34532" xr:uid="{00000000-0005-0000-0000-0000A9410000}"/>
    <cellStyle name="Normal 2 7 3 3 2 2 3" xfId="9520" xr:uid="{00000000-0005-0000-0000-0000AA410000}"/>
    <cellStyle name="Normal 2 7 3 3 2 2 3 2" xfId="23812" xr:uid="{00000000-0005-0000-0000-0000AB410000}"/>
    <cellStyle name="Normal 2 7 3 3 2 2 3 2 2" xfId="52394" xr:uid="{00000000-0005-0000-0000-0000AC410000}"/>
    <cellStyle name="Normal 2 7 3 3 2 2 3 3" xfId="38105" xr:uid="{00000000-0005-0000-0000-0000AD410000}"/>
    <cellStyle name="Normal 2 7 3 3 2 2 4" xfId="16668" xr:uid="{00000000-0005-0000-0000-0000AE410000}"/>
    <cellStyle name="Normal 2 7 3 3 2 2 4 2" xfId="45250" xr:uid="{00000000-0005-0000-0000-0000AF410000}"/>
    <cellStyle name="Normal 2 7 3 3 2 2 5" xfId="30961" xr:uid="{00000000-0005-0000-0000-0000B0410000}"/>
    <cellStyle name="Normal 2 7 3 3 2 3" xfId="5119" xr:uid="{00000000-0005-0000-0000-0000B1410000}"/>
    <cellStyle name="Normal 2 7 3 3 2 3 2" xfId="12277" xr:uid="{00000000-0005-0000-0000-0000B2410000}"/>
    <cellStyle name="Normal 2 7 3 3 2 3 2 2" xfId="26569" xr:uid="{00000000-0005-0000-0000-0000B3410000}"/>
    <cellStyle name="Normal 2 7 3 3 2 3 2 2 2" xfId="55151" xr:uid="{00000000-0005-0000-0000-0000B4410000}"/>
    <cellStyle name="Normal 2 7 3 3 2 3 2 3" xfId="40862" xr:uid="{00000000-0005-0000-0000-0000B5410000}"/>
    <cellStyle name="Normal 2 7 3 3 2 3 3" xfId="19425" xr:uid="{00000000-0005-0000-0000-0000B6410000}"/>
    <cellStyle name="Normal 2 7 3 3 2 3 3 2" xfId="48007" xr:uid="{00000000-0005-0000-0000-0000B7410000}"/>
    <cellStyle name="Normal 2 7 3 3 2 3 4" xfId="33718" xr:uid="{00000000-0005-0000-0000-0000B8410000}"/>
    <cellStyle name="Normal 2 7 3 3 2 4" xfId="8706" xr:uid="{00000000-0005-0000-0000-0000B9410000}"/>
    <cellStyle name="Normal 2 7 3 3 2 4 2" xfId="22998" xr:uid="{00000000-0005-0000-0000-0000BA410000}"/>
    <cellStyle name="Normal 2 7 3 3 2 4 2 2" xfId="51580" xr:uid="{00000000-0005-0000-0000-0000BB410000}"/>
    <cellStyle name="Normal 2 7 3 3 2 4 3" xfId="37291" xr:uid="{00000000-0005-0000-0000-0000BC410000}"/>
    <cellStyle name="Normal 2 7 3 3 2 5" xfId="15854" xr:uid="{00000000-0005-0000-0000-0000BD410000}"/>
    <cellStyle name="Normal 2 7 3 3 2 5 2" xfId="44436" xr:uid="{00000000-0005-0000-0000-0000BE410000}"/>
    <cellStyle name="Normal 2 7 3 3 2 6" xfId="30147" xr:uid="{00000000-0005-0000-0000-0000BF410000}"/>
    <cellStyle name="Normal 2 7 3 3 3" xfId="2358" xr:uid="{00000000-0005-0000-0000-0000C0410000}"/>
    <cellStyle name="Normal 2 7 3 3 3 2" xfId="5932" xr:uid="{00000000-0005-0000-0000-0000C1410000}"/>
    <cellStyle name="Normal 2 7 3 3 3 2 2" xfId="13090" xr:uid="{00000000-0005-0000-0000-0000C2410000}"/>
    <cellStyle name="Normal 2 7 3 3 3 2 2 2" xfId="27382" xr:uid="{00000000-0005-0000-0000-0000C3410000}"/>
    <cellStyle name="Normal 2 7 3 3 3 2 2 2 2" xfId="55964" xr:uid="{00000000-0005-0000-0000-0000C4410000}"/>
    <cellStyle name="Normal 2 7 3 3 3 2 2 3" xfId="41675" xr:uid="{00000000-0005-0000-0000-0000C5410000}"/>
    <cellStyle name="Normal 2 7 3 3 3 2 3" xfId="20238" xr:uid="{00000000-0005-0000-0000-0000C6410000}"/>
    <cellStyle name="Normal 2 7 3 3 3 2 3 2" xfId="48820" xr:uid="{00000000-0005-0000-0000-0000C7410000}"/>
    <cellStyle name="Normal 2 7 3 3 3 2 4" xfId="34531" xr:uid="{00000000-0005-0000-0000-0000C8410000}"/>
    <cellStyle name="Normal 2 7 3 3 3 3" xfId="9519" xr:uid="{00000000-0005-0000-0000-0000C9410000}"/>
    <cellStyle name="Normal 2 7 3 3 3 3 2" xfId="23811" xr:uid="{00000000-0005-0000-0000-0000CA410000}"/>
    <cellStyle name="Normal 2 7 3 3 3 3 2 2" xfId="52393" xr:uid="{00000000-0005-0000-0000-0000CB410000}"/>
    <cellStyle name="Normal 2 7 3 3 3 3 3" xfId="38104" xr:uid="{00000000-0005-0000-0000-0000CC410000}"/>
    <cellStyle name="Normal 2 7 3 3 3 4" xfId="16667" xr:uid="{00000000-0005-0000-0000-0000CD410000}"/>
    <cellStyle name="Normal 2 7 3 3 3 4 2" xfId="45249" xr:uid="{00000000-0005-0000-0000-0000CE410000}"/>
    <cellStyle name="Normal 2 7 3 3 3 5" xfId="30960" xr:uid="{00000000-0005-0000-0000-0000CF410000}"/>
    <cellStyle name="Normal 2 7 3 3 4" xfId="4226" xr:uid="{00000000-0005-0000-0000-0000D0410000}"/>
    <cellStyle name="Normal 2 7 3 3 4 2" xfId="11384" xr:uid="{00000000-0005-0000-0000-0000D1410000}"/>
    <cellStyle name="Normal 2 7 3 3 4 2 2" xfId="25676" xr:uid="{00000000-0005-0000-0000-0000D2410000}"/>
    <cellStyle name="Normal 2 7 3 3 4 2 2 2" xfId="54258" xr:uid="{00000000-0005-0000-0000-0000D3410000}"/>
    <cellStyle name="Normal 2 7 3 3 4 2 3" xfId="39969" xr:uid="{00000000-0005-0000-0000-0000D4410000}"/>
    <cellStyle name="Normal 2 7 3 3 4 3" xfId="18532" xr:uid="{00000000-0005-0000-0000-0000D5410000}"/>
    <cellStyle name="Normal 2 7 3 3 4 3 2" xfId="47114" xr:uid="{00000000-0005-0000-0000-0000D6410000}"/>
    <cellStyle name="Normal 2 7 3 3 4 4" xfId="32825" xr:uid="{00000000-0005-0000-0000-0000D7410000}"/>
    <cellStyle name="Normal 2 7 3 3 5" xfId="7813" xr:uid="{00000000-0005-0000-0000-0000D8410000}"/>
    <cellStyle name="Normal 2 7 3 3 5 2" xfId="22105" xr:uid="{00000000-0005-0000-0000-0000D9410000}"/>
    <cellStyle name="Normal 2 7 3 3 5 2 2" xfId="50687" xr:uid="{00000000-0005-0000-0000-0000DA410000}"/>
    <cellStyle name="Normal 2 7 3 3 5 3" xfId="36398" xr:uid="{00000000-0005-0000-0000-0000DB410000}"/>
    <cellStyle name="Normal 2 7 3 3 6" xfId="14961" xr:uid="{00000000-0005-0000-0000-0000DC410000}"/>
    <cellStyle name="Normal 2 7 3 3 6 2" xfId="43543" xr:uid="{00000000-0005-0000-0000-0000DD410000}"/>
    <cellStyle name="Normal 2 7 3 3 7" xfId="29254" xr:uid="{00000000-0005-0000-0000-0000DE410000}"/>
    <cellStyle name="Normal 2 7 3 4" xfId="1092" xr:uid="{00000000-0005-0000-0000-0000DF410000}"/>
    <cellStyle name="Normal 2 7 3 4 2" xfId="2360" xr:uid="{00000000-0005-0000-0000-0000E0410000}"/>
    <cellStyle name="Normal 2 7 3 4 2 2" xfId="5934" xr:uid="{00000000-0005-0000-0000-0000E1410000}"/>
    <cellStyle name="Normal 2 7 3 4 2 2 2" xfId="13092" xr:uid="{00000000-0005-0000-0000-0000E2410000}"/>
    <cellStyle name="Normal 2 7 3 4 2 2 2 2" xfId="27384" xr:uid="{00000000-0005-0000-0000-0000E3410000}"/>
    <cellStyle name="Normal 2 7 3 4 2 2 2 2 2" xfId="55966" xr:uid="{00000000-0005-0000-0000-0000E4410000}"/>
    <cellStyle name="Normal 2 7 3 4 2 2 2 3" xfId="41677" xr:uid="{00000000-0005-0000-0000-0000E5410000}"/>
    <cellStyle name="Normal 2 7 3 4 2 2 3" xfId="20240" xr:uid="{00000000-0005-0000-0000-0000E6410000}"/>
    <cellStyle name="Normal 2 7 3 4 2 2 3 2" xfId="48822" xr:uid="{00000000-0005-0000-0000-0000E7410000}"/>
    <cellStyle name="Normal 2 7 3 4 2 2 4" xfId="34533" xr:uid="{00000000-0005-0000-0000-0000E8410000}"/>
    <cellStyle name="Normal 2 7 3 4 2 3" xfId="9521" xr:uid="{00000000-0005-0000-0000-0000E9410000}"/>
    <cellStyle name="Normal 2 7 3 4 2 3 2" xfId="23813" xr:uid="{00000000-0005-0000-0000-0000EA410000}"/>
    <cellStyle name="Normal 2 7 3 4 2 3 2 2" xfId="52395" xr:uid="{00000000-0005-0000-0000-0000EB410000}"/>
    <cellStyle name="Normal 2 7 3 4 2 3 3" xfId="38106" xr:uid="{00000000-0005-0000-0000-0000EC410000}"/>
    <cellStyle name="Normal 2 7 3 4 2 4" xfId="16669" xr:uid="{00000000-0005-0000-0000-0000ED410000}"/>
    <cellStyle name="Normal 2 7 3 4 2 4 2" xfId="45251" xr:uid="{00000000-0005-0000-0000-0000EE410000}"/>
    <cellStyle name="Normal 2 7 3 4 2 5" xfId="30962" xr:uid="{00000000-0005-0000-0000-0000EF410000}"/>
    <cellStyle name="Normal 2 7 3 4 3" xfId="4673" xr:uid="{00000000-0005-0000-0000-0000F0410000}"/>
    <cellStyle name="Normal 2 7 3 4 3 2" xfId="11831" xr:uid="{00000000-0005-0000-0000-0000F1410000}"/>
    <cellStyle name="Normal 2 7 3 4 3 2 2" xfId="26123" xr:uid="{00000000-0005-0000-0000-0000F2410000}"/>
    <cellStyle name="Normal 2 7 3 4 3 2 2 2" xfId="54705" xr:uid="{00000000-0005-0000-0000-0000F3410000}"/>
    <cellStyle name="Normal 2 7 3 4 3 2 3" xfId="40416" xr:uid="{00000000-0005-0000-0000-0000F4410000}"/>
    <cellStyle name="Normal 2 7 3 4 3 3" xfId="18979" xr:uid="{00000000-0005-0000-0000-0000F5410000}"/>
    <cellStyle name="Normal 2 7 3 4 3 3 2" xfId="47561" xr:uid="{00000000-0005-0000-0000-0000F6410000}"/>
    <cellStyle name="Normal 2 7 3 4 3 4" xfId="33272" xr:uid="{00000000-0005-0000-0000-0000F7410000}"/>
    <cellStyle name="Normal 2 7 3 4 4" xfId="8260" xr:uid="{00000000-0005-0000-0000-0000F8410000}"/>
    <cellStyle name="Normal 2 7 3 4 4 2" xfId="22552" xr:uid="{00000000-0005-0000-0000-0000F9410000}"/>
    <cellStyle name="Normal 2 7 3 4 4 2 2" xfId="51134" xr:uid="{00000000-0005-0000-0000-0000FA410000}"/>
    <cellStyle name="Normal 2 7 3 4 4 3" xfId="36845" xr:uid="{00000000-0005-0000-0000-0000FB410000}"/>
    <cellStyle name="Normal 2 7 3 4 5" xfId="15408" xr:uid="{00000000-0005-0000-0000-0000FC410000}"/>
    <cellStyle name="Normal 2 7 3 4 5 2" xfId="43990" xr:uid="{00000000-0005-0000-0000-0000FD410000}"/>
    <cellStyle name="Normal 2 7 3 4 6" xfId="29701" xr:uid="{00000000-0005-0000-0000-0000FE410000}"/>
    <cellStyle name="Normal 2 7 3 5" xfId="2353" xr:uid="{00000000-0005-0000-0000-0000FF410000}"/>
    <cellStyle name="Normal 2 7 3 5 2" xfId="5927" xr:uid="{00000000-0005-0000-0000-000000420000}"/>
    <cellStyle name="Normal 2 7 3 5 2 2" xfId="13085" xr:uid="{00000000-0005-0000-0000-000001420000}"/>
    <cellStyle name="Normal 2 7 3 5 2 2 2" xfId="27377" xr:uid="{00000000-0005-0000-0000-000002420000}"/>
    <cellStyle name="Normal 2 7 3 5 2 2 2 2" xfId="55959" xr:uid="{00000000-0005-0000-0000-000003420000}"/>
    <cellStyle name="Normal 2 7 3 5 2 2 3" xfId="41670" xr:uid="{00000000-0005-0000-0000-000004420000}"/>
    <cellStyle name="Normal 2 7 3 5 2 3" xfId="20233" xr:uid="{00000000-0005-0000-0000-000005420000}"/>
    <cellStyle name="Normal 2 7 3 5 2 3 2" xfId="48815" xr:uid="{00000000-0005-0000-0000-000006420000}"/>
    <cellStyle name="Normal 2 7 3 5 2 4" xfId="34526" xr:uid="{00000000-0005-0000-0000-000007420000}"/>
    <cellStyle name="Normal 2 7 3 5 3" xfId="9514" xr:uid="{00000000-0005-0000-0000-000008420000}"/>
    <cellStyle name="Normal 2 7 3 5 3 2" xfId="23806" xr:uid="{00000000-0005-0000-0000-000009420000}"/>
    <cellStyle name="Normal 2 7 3 5 3 2 2" xfId="52388" xr:uid="{00000000-0005-0000-0000-00000A420000}"/>
    <cellStyle name="Normal 2 7 3 5 3 3" xfId="38099" xr:uid="{00000000-0005-0000-0000-00000B420000}"/>
    <cellStyle name="Normal 2 7 3 5 4" xfId="16662" xr:uid="{00000000-0005-0000-0000-00000C420000}"/>
    <cellStyle name="Normal 2 7 3 5 4 2" xfId="45244" xr:uid="{00000000-0005-0000-0000-00000D420000}"/>
    <cellStyle name="Normal 2 7 3 5 5" xfId="30955" xr:uid="{00000000-0005-0000-0000-00000E420000}"/>
    <cellStyle name="Normal 2 7 3 6" xfId="3779" xr:uid="{00000000-0005-0000-0000-00000F420000}"/>
    <cellStyle name="Normal 2 7 3 6 2" xfId="10938" xr:uid="{00000000-0005-0000-0000-000010420000}"/>
    <cellStyle name="Normal 2 7 3 6 2 2" xfId="25230" xr:uid="{00000000-0005-0000-0000-000011420000}"/>
    <cellStyle name="Normal 2 7 3 6 2 2 2" xfId="53812" xr:uid="{00000000-0005-0000-0000-000012420000}"/>
    <cellStyle name="Normal 2 7 3 6 2 3" xfId="39523" xr:uid="{00000000-0005-0000-0000-000013420000}"/>
    <cellStyle name="Normal 2 7 3 6 3" xfId="18086" xr:uid="{00000000-0005-0000-0000-000014420000}"/>
    <cellStyle name="Normal 2 7 3 6 3 2" xfId="46668" xr:uid="{00000000-0005-0000-0000-000015420000}"/>
    <cellStyle name="Normal 2 7 3 6 4" xfId="32379" xr:uid="{00000000-0005-0000-0000-000016420000}"/>
    <cellStyle name="Normal 2 7 3 7" xfId="7367" xr:uid="{00000000-0005-0000-0000-000017420000}"/>
    <cellStyle name="Normal 2 7 3 7 2" xfId="21659" xr:uid="{00000000-0005-0000-0000-000018420000}"/>
    <cellStyle name="Normal 2 7 3 7 2 2" xfId="50241" xr:uid="{00000000-0005-0000-0000-000019420000}"/>
    <cellStyle name="Normal 2 7 3 7 3" xfId="35952" xr:uid="{00000000-0005-0000-0000-00001A420000}"/>
    <cellStyle name="Normal 2 7 3 8" xfId="14514" xr:uid="{00000000-0005-0000-0000-00001B420000}"/>
    <cellStyle name="Normal 2 7 3 8 2" xfId="43097" xr:uid="{00000000-0005-0000-0000-00001C420000}"/>
    <cellStyle name="Normal 2 7 3 9" xfId="28807" xr:uid="{00000000-0005-0000-0000-00001D420000}"/>
    <cellStyle name="Normal 2 7 4" xfId="301" xr:uid="{00000000-0005-0000-0000-00001E420000}"/>
    <cellStyle name="Normal 2 7 4 2" xfId="753" xr:uid="{00000000-0005-0000-0000-00001F420000}"/>
    <cellStyle name="Normal 2 7 4 2 2" xfId="1650" xr:uid="{00000000-0005-0000-0000-000020420000}"/>
    <cellStyle name="Normal 2 7 4 2 2 2" xfId="2363" xr:uid="{00000000-0005-0000-0000-000021420000}"/>
    <cellStyle name="Normal 2 7 4 2 2 2 2" xfId="5937" xr:uid="{00000000-0005-0000-0000-000022420000}"/>
    <cellStyle name="Normal 2 7 4 2 2 2 2 2" xfId="13095" xr:uid="{00000000-0005-0000-0000-000023420000}"/>
    <cellStyle name="Normal 2 7 4 2 2 2 2 2 2" xfId="27387" xr:uid="{00000000-0005-0000-0000-000024420000}"/>
    <cellStyle name="Normal 2 7 4 2 2 2 2 2 2 2" xfId="55969" xr:uid="{00000000-0005-0000-0000-000025420000}"/>
    <cellStyle name="Normal 2 7 4 2 2 2 2 2 3" xfId="41680" xr:uid="{00000000-0005-0000-0000-000026420000}"/>
    <cellStyle name="Normal 2 7 4 2 2 2 2 3" xfId="20243" xr:uid="{00000000-0005-0000-0000-000027420000}"/>
    <cellStyle name="Normal 2 7 4 2 2 2 2 3 2" xfId="48825" xr:uid="{00000000-0005-0000-0000-000028420000}"/>
    <cellStyle name="Normal 2 7 4 2 2 2 2 4" xfId="34536" xr:uid="{00000000-0005-0000-0000-000029420000}"/>
    <cellStyle name="Normal 2 7 4 2 2 2 3" xfId="9524" xr:uid="{00000000-0005-0000-0000-00002A420000}"/>
    <cellStyle name="Normal 2 7 4 2 2 2 3 2" xfId="23816" xr:uid="{00000000-0005-0000-0000-00002B420000}"/>
    <cellStyle name="Normal 2 7 4 2 2 2 3 2 2" xfId="52398" xr:uid="{00000000-0005-0000-0000-00002C420000}"/>
    <cellStyle name="Normal 2 7 4 2 2 2 3 3" xfId="38109" xr:uid="{00000000-0005-0000-0000-00002D420000}"/>
    <cellStyle name="Normal 2 7 4 2 2 2 4" xfId="16672" xr:uid="{00000000-0005-0000-0000-00002E420000}"/>
    <cellStyle name="Normal 2 7 4 2 2 2 4 2" xfId="45254" xr:uid="{00000000-0005-0000-0000-00002F420000}"/>
    <cellStyle name="Normal 2 7 4 2 2 2 5" xfId="30965" xr:uid="{00000000-0005-0000-0000-000030420000}"/>
    <cellStyle name="Normal 2 7 4 2 2 3" xfId="5230" xr:uid="{00000000-0005-0000-0000-000031420000}"/>
    <cellStyle name="Normal 2 7 4 2 2 3 2" xfId="12388" xr:uid="{00000000-0005-0000-0000-000032420000}"/>
    <cellStyle name="Normal 2 7 4 2 2 3 2 2" xfId="26680" xr:uid="{00000000-0005-0000-0000-000033420000}"/>
    <cellStyle name="Normal 2 7 4 2 2 3 2 2 2" xfId="55262" xr:uid="{00000000-0005-0000-0000-000034420000}"/>
    <cellStyle name="Normal 2 7 4 2 2 3 2 3" xfId="40973" xr:uid="{00000000-0005-0000-0000-000035420000}"/>
    <cellStyle name="Normal 2 7 4 2 2 3 3" xfId="19536" xr:uid="{00000000-0005-0000-0000-000036420000}"/>
    <cellStyle name="Normal 2 7 4 2 2 3 3 2" xfId="48118" xr:uid="{00000000-0005-0000-0000-000037420000}"/>
    <cellStyle name="Normal 2 7 4 2 2 3 4" xfId="33829" xr:uid="{00000000-0005-0000-0000-000038420000}"/>
    <cellStyle name="Normal 2 7 4 2 2 4" xfId="8817" xr:uid="{00000000-0005-0000-0000-000039420000}"/>
    <cellStyle name="Normal 2 7 4 2 2 4 2" xfId="23109" xr:uid="{00000000-0005-0000-0000-00003A420000}"/>
    <cellStyle name="Normal 2 7 4 2 2 4 2 2" xfId="51691" xr:uid="{00000000-0005-0000-0000-00003B420000}"/>
    <cellStyle name="Normal 2 7 4 2 2 4 3" xfId="37402" xr:uid="{00000000-0005-0000-0000-00003C420000}"/>
    <cellStyle name="Normal 2 7 4 2 2 5" xfId="15965" xr:uid="{00000000-0005-0000-0000-00003D420000}"/>
    <cellStyle name="Normal 2 7 4 2 2 5 2" xfId="44547" xr:uid="{00000000-0005-0000-0000-00003E420000}"/>
    <cellStyle name="Normal 2 7 4 2 2 6" xfId="30258" xr:uid="{00000000-0005-0000-0000-00003F420000}"/>
    <cellStyle name="Normal 2 7 4 2 3" xfId="2362" xr:uid="{00000000-0005-0000-0000-000040420000}"/>
    <cellStyle name="Normal 2 7 4 2 3 2" xfId="5936" xr:uid="{00000000-0005-0000-0000-000041420000}"/>
    <cellStyle name="Normal 2 7 4 2 3 2 2" xfId="13094" xr:uid="{00000000-0005-0000-0000-000042420000}"/>
    <cellStyle name="Normal 2 7 4 2 3 2 2 2" xfId="27386" xr:uid="{00000000-0005-0000-0000-000043420000}"/>
    <cellStyle name="Normal 2 7 4 2 3 2 2 2 2" xfId="55968" xr:uid="{00000000-0005-0000-0000-000044420000}"/>
    <cellStyle name="Normal 2 7 4 2 3 2 2 3" xfId="41679" xr:uid="{00000000-0005-0000-0000-000045420000}"/>
    <cellStyle name="Normal 2 7 4 2 3 2 3" xfId="20242" xr:uid="{00000000-0005-0000-0000-000046420000}"/>
    <cellStyle name="Normal 2 7 4 2 3 2 3 2" xfId="48824" xr:uid="{00000000-0005-0000-0000-000047420000}"/>
    <cellStyle name="Normal 2 7 4 2 3 2 4" xfId="34535" xr:uid="{00000000-0005-0000-0000-000048420000}"/>
    <cellStyle name="Normal 2 7 4 2 3 3" xfId="9523" xr:uid="{00000000-0005-0000-0000-000049420000}"/>
    <cellStyle name="Normal 2 7 4 2 3 3 2" xfId="23815" xr:uid="{00000000-0005-0000-0000-00004A420000}"/>
    <cellStyle name="Normal 2 7 4 2 3 3 2 2" xfId="52397" xr:uid="{00000000-0005-0000-0000-00004B420000}"/>
    <cellStyle name="Normal 2 7 4 2 3 3 3" xfId="38108" xr:uid="{00000000-0005-0000-0000-00004C420000}"/>
    <cellStyle name="Normal 2 7 4 2 3 4" xfId="16671" xr:uid="{00000000-0005-0000-0000-00004D420000}"/>
    <cellStyle name="Normal 2 7 4 2 3 4 2" xfId="45253" xr:uid="{00000000-0005-0000-0000-00004E420000}"/>
    <cellStyle name="Normal 2 7 4 2 3 5" xfId="30964" xr:uid="{00000000-0005-0000-0000-00004F420000}"/>
    <cellStyle name="Normal 2 7 4 2 4" xfId="4337" xr:uid="{00000000-0005-0000-0000-000050420000}"/>
    <cellStyle name="Normal 2 7 4 2 4 2" xfId="11495" xr:uid="{00000000-0005-0000-0000-000051420000}"/>
    <cellStyle name="Normal 2 7 4 2 4 2 2" xfId="25787" xr:uid="{00000000-0005-0000-0000-000052420000}"/>
    <cellStyle name="Normal 2 7 4 2 4 2 2 2" xfId="54369" xr:uid="{00000000-0005-0000-0000-000053420000}"/>
    <cellStyle name="Normal 2 7 4 2 4 2 3" xfId="40080" xr:uid="{00000000-0005-0000-0000-000054420000}"/>
    <cellStyle name="Normal 2 7 4 2 4 3" xfId="18643" xr:uid="{00000000-0005-0000-0000-000055420000}"/>
    <cellStyle name="Normal 2 7 4 2 4 3 2" xfId="47225" xr:uid="{00000000-0005-0000-0000-000056420000}"/>
    <cellStyle name="Normal 2 7 4 2 4 4" xfId="32936" xr:uid="{00000000-0005-0000-0000-000057420000}"/>
    <cellStyle name="Normal 2 7 4 2 5" xfId="7924" xr:uid="{00000000-0005-0000-0000-000058420000}"/>
    <cellStyle name="Normal 2 7 4 2 5 2" xfId="22216" xr:uid="{00000000-0005-0000-0000-000059420000}"/>
    <cellStyle name="Normal 2 7 4 2 5 2 2" xfId="50798" xr:uid="{00000000-0005-0000-0000-00005A420000}"/>
    <cellStyle name="Normal 2 7 4 2 5 3" xfId="36509" xr:uid="{00000000-0005-0000-0000-00005B420000}"/>
    <cellStyle name="Normal 2 7 4 2 6" xfId="15072" xr:uid="{00000000-0005-0000-0000-00005C420000}"/>
    <cellStyle name="Normal 2 7 4 2 6 2" xfId="43654" xr:uid="{00000000-0005-0000-0000-00005D420000}"/>
    <cellStyle name="Normal 2 7 4 2 7" xfId="29365" xr:uid="{00000000-0005-0000-0000-00005E420000}"/>
    <cellStyle name="Normal 2 7 4 3" xfId="1203" xr:uid="{00000000-0005-0000-0000-00005F420000}"/>
    <cellStyle name="Normal 2 7 4 3 2" xfId="2364" xr:uid="{00000000-0005-0000-0000-000060420000}"/>
    <cellStyle name="Normal 2 7 4 3 2 2" xfId="5938" xr:uid="{00000000-0005-0000-0000-000061420000}"/>
    <cellStyle name="Normal 2 7 4 3 2 2 2" xfId="13096" xr:uid="{00000000-0005-0000-0000-000062420000}"/>
    <cellStyle name="Normal 2 7 4 3 2 2 2 2" xfId="27388" xr:uid="{00000000-0005-0000-0000-000063420000}"/>
    <cellStyle name="Normal 2 7 4 3 2 2 2 2 2" xfId="55970" xr:uid="{00000000-0005-0000-0000-000064420000}"/>
    <cellStyle name="Normal 2 7 4 3 2 2 2 3" xfId="41681" xr:uid="{00000000-0005-0000-0000-000065420000}"/>
    <cellStyle name="Normal 2 7 4 3 2 2 3" xfId="20244" xr:uid="{00000000-0005-0000-0000-000066420000}"/>
    <cellStyle name="Normal 2 7 4 3 2 2 3 2" xfId="48826" xr:uid="{00000000-0005-0000-0000-000067420000}"/>
    <cellStyle name="Normal 2 7 4 3 2 2 4" xfId="34537" xr:uid="{00000000-0005-0000-0000-000068420000}"/>
    <cellStyle name="Normal 2 7 4 3 2 3" xfId="9525" xr:uid="{00000000-0005-0000-0000-000069420000}"/>
    <cellStyle name="Normal 2 7 4 3 2 3 2" xfId="23817" xr:uid="{00000000-0005-0000-0000-00006A420000}"/>
    <cellStyle name="Normal 2 7 4 3 2 3 2 2" xfId="52399" xr:uid="{00000000-0005-0000-0000-00006B420000}"/>
    <cellStyle name="Normal 2 7 4 3 2 3 3" xfId="38110" xr:uid="{00000000-0005-0000-0000-00006C420000}"/>
    <cellStyle name="Normal 2 7 4 3 2 4" xfId="16673" xr:uid="{00000000-0005-0000-0000-00006D420000}"/>
    <cellStyle name="Normal 2 7 4 3 2 4 2" xfId="45255" xr:uid="{00000000-0005-0000-0000-00006E420000}"/>
    <cellStyle name="Normal 2 7 4 3 2 5" xfId="30966" xr:uid="{00000000-0005-0000-0000-00006F420000}"/>
    <cellStyle name="Normal 2 7 4 3 3" xfId="4784" xr:uid="{00000000-0005-0000-0000-000070420000}"/>
    <cellStyle name="Normal 2 7 4 3 3 2" xfId="11942" xr:uid="{00000000-0005-0000-0000-000071420000}"/>
    <cellStyle name="Normal 2 7 4 3 3 2 2" xfId="26234" xr:uid="{00000000-0005-0000-0000-000072420000}"/>
    <cellStyle name="Normal 2 7 4 3 3 2 2 2" xfId="54816" xr:uid="{00000000-0005-0000-0000-000073420000}"/>
    <cellStyle name="Normal 2 7 4 3 3 2 3" xfId="40527" xr:uid="{00000000-0005-0000-0000-000074420000}"/>
    <cellStyle name="Normal 2 7 4 3 3 3" xfId="19090" xr:uid="{00000000-0005-0000-0000-000075420000}"/>
    <cellStyle name="Normal 2 7 4 3 3 3 2" xfId="47672" xr:uid="{00000000-0005-0000-0000-000076420000}"/>
    <cellStyle name="Normal 2 7 4 3 3 4" xfId="33383" xr:uid="{00000000-0005-0000-0000-000077420000}"/>
    <cellStyle name="Normal 2 7 4 3 4" xfId="8371" xr:uid="{00000000-0005-0000-0000-000078420000}"/>
    <cellStyle name="Normal 2 7 4 3 4 2" xfId="22663" xr:uid="{00000000-0005-0000-0000-000079420000}"/>
    <cellStyle name="Normal 2 7 4 3 4 2 2" xfId="51245" xr:uid="{00000000-0005-0000-0000-00007A420000}"/>
    <cellStyle name="Normal 2 7 4 3 4 3" xfId="36956" xr:uid="{00000000-0005-0000-0000-00007B420000}"/>
    <cellStyle name="Normal 2 7 4 3 5" xfId="15519" xr:uid="{00000000-0005-0000-0000-00007C420000}"/>
    <cellStyle name="Normal 2 7 4 3 5 2" xfId="44101" xr:uid="{00000000-0005-0000-0000-00007D420000}"/>
    <cellStyle name="Normal 2 7 4 3 6" xfId="29812" xr:uid="{00000000-0005-0000-0000-00007E420000}"/>
    <cellStyle name="Normal 2 7 4 4" xfId="2361" xr:uid="{00000000-0005-0000-0000-00007F420000}"/>
    <cellStyle name="Normal 2 7 4 4 2" xfId="5935" xr:uid="{00000000-0005-0000-0000-000080420000}"/>
    <cellStyle name="Normal 2 7 4 4 2 2" xfId="13093" xr:uid="{00000000-0005-0000-0000-000081420000}"/>
    <cellStyle name="Normal 2 7 4 4 2 2 2" xfId="27385" xr:uid="{00000000-0005-0000-0000-000082420000}"/>
    <cellStyle name="Normal 2 7 4 4 2 2 2 2" xfId="55967" xr:uid="{00000000-0005-0000-0000-000083420000}"/>
    <cellStyle name="Normal 2 7 4 4 2 2 3" xfId="41678" xr:uid="{00000000-0005-0000-0000-000084420000}"/>
    <cellStyle name="Normal 2 7 4 4 2 3" xfId="20241" xr:uid="{00000000-0005-0000-0000-000085420000}"/>
    <cellStyle name="Normal 2 7 4 4 2 3 2" xfId="48823" xr:uid="{00000000-0005-0000-0000-000086420000}"/>
    <cellStyle name="Normal 2 7 4 4 2 4" xfId="34534" xr:uid="{00000000-0005-0000-0000-000087420000}"/>
    <cellStyle name="Normal 2 7 4 4 3" xfId="9522" xr:uid="{00000000-0005-0000-0000-000088420000}"/>
    <cellStyle name="Normal 2 7 4 4 3 2" xfId="23814" xr:uid="{00000000-0005-0000-0000-000089420000}"/>
    <cellStyle name="Normal 2 7 4 4 3 2 2" xfId="52396" xr:uid="{00000000-0005-0000-0000-00008A420000}"/>
    <cellStyle name="Normal 2 7 4 4 3 3" xfId="38107" xr:uid="{00000000-0005-0000-0000-00008B420000}"/>
    <cellStyle name="Normal 2 7 4 4 4" xfId="16670" xr:uid="{00000000-0005-0000-0000-00008C420000}"/>
    <cellStyle name="Normal 2 7 4 4 4 2" xfId="45252" xr:uid="{00000000-0005-0000-0000-00008D420000}"/>
    <cellStyle name="Normal 2 7 4 4 5" xfId="30963" xr:uid="{00000000-0005-0000-0000-00008E420000}"/>
    <cellStyle name="Normal 2 7 4 5" xfId="3890" xr:uid="{00000000-0005-0000-0000-00008F420000}"/>
    <cellStyle name="Normal 2 7 4 5 2" xfId="11049" xr:uid="{00000000-0005-0000-0000-000090420000}"/>
    <cellStyle name="Normal 2 7 4 5 2 2" xfId="25341" xr:uid="{00000000-0005-0000-0000-000091420000}"/>
    <cellStyle name="Normal 2 7 4 5 2 2 2" xfId="53923" xr:uid="{00000000-0005-0000-0000-000092420000}"/>
    <cellStyle name="Normal 2 7 4 5 2 3" xfId="39634" xr:uid="{00000000-0005-0000-0000-000093420000}"/>
    <cellStyle name="Normal 2 7 4 5 3" xfId="18197" xr:uid="{00000000-0005-0000-0000-000094420000}"/>
    <cellStyle name="Normal 2 7 4 5 3 2" xfId="46779" xr:uid="{00000000-0005-0000-0000-000095420000}"/>
    <cellStyle name="Normal 2 7 4 5 4" xfId="32490" xr:uid="{00000000-0005-0000-0000-000096420000}"/>
    <cellStyle name="Normal 2 7 4 6" xfId="7478" xr:uid="{00000000-0005-0000-0000-000097420000}"/>
    <cellStyle name="Normal 2 7 4 6 2" xfId="21770" xr:uid="{00000000-0005-0000-0000-000098420000}"/>
    <cellStyle name="Normal 2 7 4 6 2 2" xfId="50352" xr:uid="{00000000-0005-0000-0000-000099420000}"/>
    <cellStyle name="Normal 2 7 4 6 3" xfId="36063" xr:uid="{00000000-0005-0000-0000-00009A420000}"/>
    <cellStyle name="Normal 2 7 4 7" xfId="14625" xr:uid="{00000000-0005-0000-0000-00009B420000}"/>
    <cellStyle name="Normal 2 7 4 7 2" xfId="43208" xr:uid="{00000000-0005-0000-0000-00009C420000}"/>
    <cellStyle name="Normal 2 7 4 8" xfId="28918" xr:uid="{00000000-0005-0000-0000-00009D420000}"/>
    <cellStyle name="Normal 2 7 5" xfId="530" xr:uid="{00000000-0005-0000-0000-00009E420000}"/>
    <cellStyle name="Normal 2 7 5 2" xfId="1427" xr:uid="{00000000-0005-0000-0000-00009F420000}"/>
    <cellStyle name="Normal 2 7 5 2 2" xfId="2366" xr:uid="{00000000-0005-0000-0000-0000A0420000}"/>
    <cellStyle name="Normal 2 7 5 2 2 2" xfId="5940" xr:uid="{00000000-0005-0000-0000-0000A1420000}"/>
    <cellStyle name="Normal 2 7 5 2 2 2 2" xfId="13098" xr:uid="{00000000-0005-0000-0000-0000A2420000}"/>
    <cellStyle name="Normal 2 7 5 2 2 2 2 2" xfId="27390" xr:uid="{00000000-0005-0000-0000-0000A3420000}"/>
    <cellStyle name="Normal 2 7 5 2 2 2 2 2 2" xfId="55972" xr:uid="{00000000-0005-0000-0000-0000A4420000}"/>
    <cellStyle name="Normal 2 7 5 2 2 2 2 3" xfId="41683" xr:uid="{00000000-0005-0000-0000-0000A5420000}"/>
    <cellStyle name="Normal 2 7 5 2 2 2 3" xfId="20246" xr:uid="{00000000-0005-0000-0000-0000A6420000}"/>
    <cellStyle name="Normal 2 7 5 2 2 2 3 2" xfId="48828" xr:uid="{00000000-0005-0000-0000-0000A7420000}"/>
    <cellStyle name="Normal 2 7 5 2 2 2 4" xfId="34539" xr:uid="{00000000-0005-0000-0000-0000A8420000}"/>
    <cellStyle name="Normal 2 7 5 2 2 3" xfId="9527" xr:uid="{00000000-0005-0000-0000-0000A9420000}"/>
    <cellStyle name="Normal 2 7 5 2 2 3 2" xfId="23819" xr:uid="{00000000-0005-0000-0000-0000AA420000}"/>
    <cellStyle name="Normal 2 7 5 2 2 3 2 2" xfId="52401" xr:uid="{00000000-0005-0000-0000-0000AB420000}"/>
    <cellStyle name="Normal 2 7 5 2 2 3 3" xfId="38112" xr:uid="{00000000-0005-0000-0000-0000AC420000}"/>
    <cellStyle name="Normal 2 7 5 2 2 4" xfId="16675" xr:uid="{00000000-0005-0000-0000-0000AD420000}"/>
    <cellStyle name="Normal 2 7 5 2 2 4 2" xfId="45257" xr:uid="{00000000-0005-0000-0000-0000AE420000}"/>
    <cellStyle name="Normal 2 7 5 2 2 5" xfId="30968" xr:uid="{00000000-0005-0000-0000-0000AF420000}"/>
    <cellStyle name="Normal 2 7 5 2 3" xfId="5007" xr:uid="{00000000-0005-0000-0000-0000B0420000}"/>
    <cellStyle name="Normal 2 7 5 2 3 2" xfId="12165" xr:uid="{00000000-0005-0000-0000-0000B1420000}"/>
    <cellStyle name="Normal 2 7 5 2 3 2 2" xfId="26457" xr:uid="{00000000-0005-0000-0000-0000B2420000}"/>
    <cellStyle name="Normal 2 7 5 2 3 2 2 2" xfId="55039" xr:uid="{00000000-0005-0000-0000-0000B3420000}"/>
    <cellStyle name="Normal 2 7 5 2 3 2 3" xfId="40750" xr:uid="{00000000-0005-0000-0000-0000B4420000}"/>
    <cellStyle name="Normal 2 7 5 2 3 3" xfId="19313" xr:uid="{00000000-0005-0000-0000-0000B5420000}"/>
    <cellStyle name="Normal 2 7 5 2 3 3 2" xfId="47895" xr:uid="{00000000-0005-0000-0000-0000B6420000}"/>
    <cellStyle name="Normal 2 7 5 2 3 4" xfId="33606" xr:uid="{00000000-0005-0000-0000-0000B7420000}"/>
    <cellStyle name="Normal 2 7 5 2 4" xfId="8594" xr:uid="{00000000-0005-0000-0000-0000B8420000}"/>
    <cellStyle name="Normal 2 7 5 2 4 2" xfId="22886" xr:uid="{00000000-0005-0000-0000-0000B9420000}"/>
    <cellStyle name="Normal 2 7 5 2 4 2 2" xfId="51468" xr:uid="{00000000-0005-0000-0000-0000BA420000}"/>
    <cellStyle name="Normal 2 7 5 2 4 3" xfId="37179" xr:uid="{00000000-0005-0000-0000-0000BB420000}"/>
    <cellStyle name="Normal 2 7 5 2 5" xfId="15742" xr:uid="{00000000-0005-0000-0000-0000BC420000}"/>
    <cellStyle name="Normal 2 7 5 2 5 2" xfId="44324" xr:uid="{00000000-0005-0000-0000-0000BD420000}"/>
    <cellStyle name="Normal 2 7 5 2 6" xfId="30035" xr:uid="{00000000-0005-0000-0000-0000BE420000}"/>
    <cellStyle name="Normal 2 7 5 3" xfId="2365" xr:uid="{00000000-0005-0000-0000-0000BF420000}"/>
    <cellStyle name="Normal 2 7 5 3 2" xfId="5939" xr:uid="{00000000-0005-0000-0000-0000C0420000}"/>
    <cellStyle name="Normal 2 7 5 3 2 2" xfId="13097" xr:uid="{00000000-0005-0000-0000-0000C1420000}"/>
    <cellStyle name="Normal 2 7 5 3 2 2 2" xfId="27389" xr:uid="{00000000-0005-0000-0000-0000C2420000}"/>
    <cellStyle name="Normal 2 7 5 3 2 2 2 2" xfId="55971" xr:uid="{00000000-0005-0000-0000-0000C3420000}"/>
    <cellStyle name="Normal 2 7 5 3 2 2 3" xfId="41682" xr:uid="{00000000-0005-0000-0000-0000C4420000}"/>
    <cellStyle name="Normal 2 7 5 3 2 3" xfId="20245" xr:uid="{00000000-0005-0000-0000-0000C5420000}"/>
    <cellStyle name="Normal 2 7 5 3 2 3 2" xfId="48827" xr:uid="{00000000-0005-0000-0000-0000C6420000}"/>
    <cellStyle name="Normal 2 7 5 3 2 4" xfId="34538" xr:uid="{00000000-0005-0000-0000-0000C7420000}"/>
    <cellStyle name="Normal 2 7 5 3 3" xfId="9526" xr:uid="{00000000-0005-0000-0000-0000C8420000}"/>
    <cellStyle name="Normal 2 7 5 3 3 2" xfId="23818" xr:uid="{00000000-0005-0000-0000-0000C9420000}"/>
    <cellStyle name="Normal 2 7 5 3 3 2 2" xfId="52400" xr:uid="{00000000-0005-0000-0000-0000CA420000}"/>
    <cellStyle name="Normal 2 7 5 3 3 3" xfId="38111" xr:uid="{00000000-0005-0000-0000-0000CB420000}"/>
    <cellStyle name="Normal 2 7 5 3 4" xfId="16674" xr:uid="{00000000-0005-0000-0000-0000CC420000}"/>
    <cellStyle name="Normal 2 7 5 3 4 2" xfId="45256" xr:uid="{00000000-0005-0000-0000-0000CD420000}"/>
    <cellStyle name="Normal 2 7 5 3 5" xfId="30967" xr:uid="{00000000-0005-0000-0000-0000CE420000}"/>
    <cellStyle name="Normal 2 7 5 4" xfId="4114" xr:uid="{00000000-0005-0000-0000-0000CF420000}"/>
    <cellStyle name="Normal 2 7 5 4 2" xfId="11272" xr:uid="{00000000-0005-0000-0000-0000D0420000}"/>
    <cellStyle name="Normal 2 7 5 4 2 2" xfId="25564" xr:uid="{00000000-0005-0000-0000-0000D1420000}"/>
    <cellStyle name="Normal 2 7 5 4 2 2 2" xfId="54146" xr:uid="{00000000-0005-0000-0000-0000D2420000}"/>
    <cellStyle name="Normal 2 7 5 4 2 3" xfId="39857" xr:uid="{00000000-0005-0000-0000-0000D3420000}"/>
    <cellStyle name="Normal 2 7 5 4 3" xfId="18420" xr:uid="{00000000-0005-0000-0000-0000D4420000}"/>
    <cellStyle name="Normal 2 7 5 4 3 2" xfId="47002" xr:uid="{00000000-0005-0000-0000-0000D5420000}"/>
    <cellStyle name="Normal 2 7 5 4 4" xfId="32713" xr:uid="{00000000-0005-0000-0000-0000D6420000}"/>
    <cellStyle name="Normal 2 7 5 5" xfId="7701" xr:uid="{00000000-0005-0000-0000-0000D7420000}"/>
    <cellStyle name="Normal 2 7 5 5 2" xfId="21993" xr:uid="{00000000-0005-0000-0000-0000D8420000}"/>
    <cellStyle name="Normal 2 7 5 5 2 2" xfId="50575" xr:uid="{00000000-0005-0000-0000-0000D9420000}"/>
    <cellStyle name="Normal 2 7 5 5 3" xfId="36286" xr:uid="{00000000-0005-0000-0000-0000DA420000}"/>
    <cellStyle name="Normal 2 7 5 6" xfId="14849" xr:uid="{00000000-0005-0000-0000-0000DB420000}"/>
    <cellStyle name="Normal 2 7 5 6 2" xfId="43431" xr:uid="{00000000-0005-0000-0000-0000DC420000}"/>
    <cellStyle name="Normal 2 7 5 7" xfId="29142" xr:uid="{00000000-0005-0000-0000-0000DD420000}"/>
    <cellStyle name="Normal 2 7 6" xfId="979" xr:uid="{00000000-0005-0000-0000-0000DE420000}"/>
    <cellStyle name="Normal 2 7 6 2" xfId="2367" xr:uid="{00000000-0005-0000-0000-0000DF420000}"/>
    <cellStyle name="Normal 2 7 6 2 2" xfId="5941" xr:uid="{00000000-0005-0000-0000-0000E0420000}"/>
    <cellStyle name="Normal 2 7 6 2 2 2" xfId="13099" xr:uid="{00000000-0005-0000-0000-0000E1420000}"/>
    <cellStyle name="Normal 2 7 6 2 2 2 2" xfId="27391" xr:uid="{00000000-0005-0000-0000-0000E2420000}"/>
    <cellStyle name="Normal 2 7 6 2 2 2 2 2" xfId="55973" xr:uid="{00000000-0005-0000-0000-0000E3420000}"/>
    <cellStyle name="Normal 2 7 6 2 2 2 3" xfId="41684" xr:uid="{00000000-0005-0000-0000-0000E4420000}"/>
    <cellStyle name="Normal 2 7 6 2 2 3" xfId="20247" xr:uid="{00000000-0005-0000-0000-0000E5420000}"/>
    <cellStyle name="Normal 2 7 6 2 2 3 2" xfId="48829" xr:uid="{00000000-0005-0000-0000-0000E6420000}"/>
    <cellStyle name="Normal 2 7 6 2 2 4" xfId="34540" xr:uid="{00000000-0005-0000-0000-0000E7420000}"/>
    <cellStyle name="Normal 2 7 6 2 3" xfId="9528" xr:uid="{00000000-0005-0000-0000-0000E8420000}"/>
    <cellStyle name="Normal 2 7 6 2 3 2" xfId="23820" xr:uid="{00000000-0005-0000-0000-0000E9420000}"/>
    <cellStyle name="Normal 2 7 6 2 3 2 2" xfId="52402" xr:uid="{00000000-0005-0000-0000-0000EA420000}"/>
    <cellStyle name="Normal 2 7 6 2 3 3" xfId="38113" xr:uid="{00000000-0005-0000-0000-0000EB420000}"/>
    <cellStyle name="Normal 2 7 6 2 4" xfId="16676" xr:uid="{00000000-0005-0000-0000-0000EC420000}"/>
    <cellStyle name="Normal 2 7 6 2 4 2" xfId="45258" xr:uid="{00000000-0005-0000-0000-0000ED420000}"/>
    <cellStyle name="Normal 2 7 6 2 5" xfId="30969" xr:uid="{00000000-0005-0000-0000-0000EE420000}"/>
    <cellStyle name="Normal 2 7 6 3" xfId="4561" xr:uid="{00000000-0005-0000-0000-0000EF420000}"/>
    <cellStyle name="Normal 2 7 6 3 2" xfId="11719" xr:uid="{00000000-0005-0000-0000-0000F0420000}"/>
    <cellStyle name="Normal 2 7 6 3 2 2" xfId="26011" xr:uid="{00000000-0005-0000-0000-0000F1420000}"/>
    <cellStyle name="Normal 2 7 6 3 2 2 2" xfId="54593" xr:uid="{00000000-0005-0000-0000-0000F2420000}"/>
    <cellStyle name="Normal 2 7 6 3 2 3" xfId="40304" xr:uid="{00000000-0005-0000-0000-0000F3420000}"/>
    <cellStyle name="Normal 2 7 6 3 3" xfId="18867" xr:uid="{00000000-0005-0000-0000-0000F4420000}"/>
    <cellStyle name="Normal 2 7 6 3 3 2" xfId="47449" xr:uid="{00000000-0005-0000-0000-0000F5420000}"/>
    <cellStyle name="Normal 2 7 6 3 4" xfId="33160" xr:uid="{00000000-0005-0000-0000-0000F6420000}"/>
    <cellStyle name="Normal 2 7 6 4" xfId="8148" xr:uid="{00000000-0005-0000-0000-0000F7420000}"/>
    <cellStyle name="Normal 2 7 6 4 2" xfId="22440" xr:uid="{00000000-0005-0000-0000-0000F8420000}"/>
    <cellStyle name="Normal 2 7 6 4 2 2" xfId="51022" xr:uid="{00000000-0005-0000-0000-0000F9420000}"/>
    <cellStyle name="Normal 2 7 6 4 3" xfId="36733" xr:uid="{00000000-0005-0000-0000-0000FA420000}"/>
    <cellStyle name="Normal 2 7 6 5" xfId="15296" xr:uid="{00000000-0005-0000-0000-0000FB420000}"/>
    <cellStyle name="Normal 2 7 6 5 2" xfId="43878" xr:uid="{00000000-0005-0000-0000-0000FC420000}"/>
    <cellStyle name="Normal 2 7 6 6" xfId="29589" xr:uid="{00000000-0005-0000-0000-0000FD420000}"/>
    <cellStyle name="Normal 2 7 7" xfId="2336" xr:uid="{00000000-0005-0000-0000-0000FE420000}"/>
    <cellStyle name="Normal 2 7 7 2" xfId="5910" xr:uid="{00000000-0005-0000-0000-0000FF420000}"/>
    <cellStyle name="Normal 2 7 7 2 2" xfId="13068" xr:uid="{00000000-0005-0000-0000-000000430000}"/>
    <cellStyle name="Normal 2 7 7 2 2 2" xfId="27360" xr:uid="{00000000-0005-0000-0000-000001430000}"/>
    <cellStyle name="Normal 2 7 7 2 2 2 2" xfId="55942" xr:uid="{00000000-0005-0000-0000-000002430000}"/>
    <cellStyle name="Normal 2 7 7 2 2 3" xfId="41653" xr:uid="{00000000-0005-0000-0000-000003430000}"/>
    <cellStyle name="Normal 2 7 7 2 3" xfId="20216" xr:uid="{00000000-0005-0000-0000-000004430000}"/>
    <cellStyle name="Normal 2 7 7 2 3 2" xfId="48798" xr:uid="{00000000-0005-0000-0000-000005430000}"/>
    <cellStyle name="Normal 2 7 7 2 4" xfId="34509" xr:uid="{00000000-0005-0000-0000-000006430000}"/>
    <cellStyle name="Normal 2 7 7 3" xfId="9497" xr:uid="{00000000-0005-0000-0000-000007430000}"/>
    <cellStyle name="Normal 2 7 7 3 2" xfId="23789" xr:uid="{00000000-0005-0000-0000-000008430000}"/>
    <cellStyle name="Normal 2 7 7 3 2 2" xfId="52371" xr:uid="{00000000-0005-0000-0000-000009430000}"/>
    <cellStyle name="Normal 2 7 7 3 3" xfId="38082" xr:uid="{00000000-0005-0000-0000-00000A430000}"/>
    <cellStyle name="Normal 2 7 7 4" xfId="16645" xr:uid="{00000000-0005-0000-0000-00000B430000}"/>
    <cellStyle name="Normal 2 7 7 4 2" xfId="45227" xr:uid="{00000000-0005-0000-0000-00000C430000}"/>
    <cellStyle name="Normal 2 7 7 5" xfId="30938" xr:uid="{00000000-0005-0000-0000-00000D430000}"/>
    <cellStyle name="Normal 2 7 8" xfId="3666" xr:uid="{00000000-0005-0000-0000-00000E430000}"/>
    <cellStyle name="Normal 2 7 8 2" xfId="10826" xr:uid="{00000000-0005-0000-0000-00000F430000}"/>
    <cellStyle name="Normal 2 7 8 2 2" xfId="25118" xr:uid="{00000000-0005-0000-0000-000010430000}"/>
    <cellStyle name="Normal 2 7 8 2 2 2" xfId="53700" xr:uid="{00000000-0005-0000-0000-000011430000}"/>
    <cellStyle name="Normal 2 7 8 2 3" xfId="39411" xr:uid="{00000000-0005-0000-0000-000012430000}"/>
    <cellStyle name="Normal 2 7 8 3" xfId="17974" xr:uid="{00000000-0005-0000-0000-000013430000}"/>
    <cellStyle name="Normal 2 7 8 3 2" xfId="46556" xr:uid="{00000000-0005-0000-0000-000014430000}"/>
    <cellStyle name="Normal 2 7 8 4" xfId="32267" xr:uid="{00000000-0005-0000-0000-000015430000}"/>
    <cellStyle name="Normal 2 7 9" xfId="7255" xr:uid="{00000000-0005-0000-0000-000016430000}"/>
    <cellStyle name="Normal 2 7 9 2" xfId="21547" xr:uid="{00000000-0005-0000-0000-000017430000}"/>
    <cellStyle name="Normal 2 7 9 2 2" xfId="50129" xr:uid="{00000000-0005-0000-0000-000018430000}"/>
    <cellStyle name="Normal 2 7 9 3" xfId="35840" xr:uid="{00000000-0005-0000-0000-000019430000}"/>
    <cellStyle name="Normal 2 8" xfId="76" xr:uid="{00000000-0005-0000-0000-00001A430000}"/>
    <cellStyle name="Normal 2 8 10" xfId="14402" xr:uid="{00000000-0005-0000-0000-00001B430000}"/>
    <cellStyle name="Normal 2 8 10 2" xfId="42986" xr:uid="{00000000-0005-0000-0000-00001C430000}"/>
    <cellStyle name="Normal 2 8 11" xfId="28695" xr:uid="{00000000-0005-0000-0000-00001D430000}"/>
    <cellStyle name="Normal 2 8 2" xfId="101" xr:uid="{00000000-0005-0000-0000-00001E430000}"/>
    <cellStyle name="Normal 2 8 2 10" xfId="28720" xr:uid="{00000000-0005-0000-0000-00001F430000}"/>
    <cellStyle name="Normal 2 8 2 2" xfId="215" xr:uid="{00000000-0005-0000-0000-000020430000}"/>
    <cellStyle name="Normal 2 8 2 2 2" xfId="441" xr:uid="{00000000-0005-0000-0000-000021430000}"/>
    <cellStyle name="Normal 2 8 2 2 2 2" xfId="891" xr:uid="{00000000-0005-0000-0000-000022430000}"/>
    <cellStyle name="Normal 2 8 2 2 2 2 2" xfId="1788" xr:uid="{00000000-0005-0000-0000-000023430000}"/>
    <cellStyle name="Normal 2 8 2 2 2 2 2 2" xfId="2373" xr:uid="{00000000-0005-0000-0000-000024430000}"/>
    <cellStyle name="Normal 2 8 2 2 2 2 2 2 2" xfId="5947" xr:uid="{00000000-0005-0000-0000-000025430000}"/>
    <cellStyle name="Normal 2 8 2 2 2 2 2 2 2 2" xfId="13105" xr:uid="{00000000-0005-0000-0000-000026430000}"/>
    <cellStyle name="Normal 2 8 2 2 2 2 2 2 2 2 2" xfId="27397" xr:uid="{00000000-0005-0000-0000-000027430000}"/>
    <cellStyle name="Normal 2 8 2 2 2 2 2 2 2 2 2 2" xfId="55979" xr:uid="{00000000-0005-0000-0000-000028430000}"/>
    <cellStyle name="Normal 2 8 2 2 2 2 2 2 2 2 3" xfId="41690" xr:uid="{00000000-0005-0000-0000-000029430000}"/>
    <cellStyle name="Normal 2 8 2 2 2 2 2 2 2 3" xfId="20253" xr:uid="{00000000-0005-0000-0000-00002A430000}"/>
    <cellStyle name="Normal 2 8 2 2 2 2 2 2 2 3 2" xfId="48835" xr:uid="{00000000-0005-0000-0000-00002B430000}"/>
    <cellStyle name="Normal 2 8 2 2 2 2 2 2 2 4" xfId="34546" xr:uid="{00000000-0005-0000-0000-00002C430000}"/>
    <cellStyle name="Normal 2 8 2 2 2 2 2 2 3" xfId="9534" xr:uid="{00000000-0005-0000-0000-00002D430000}"/>
    <cellStyle name="Normal 2 8 2 2 2 2 2 2 3 2" xfId="23826" xr:uid="{00000000-0005-0000-0000-00002E430000}"/>
    <cellStyle name="Normal 2 8 2 2 2 2 2 2 3 2 2" xfId="52408" xr:uid="{00000000-0005-0000-0000-00002F430000}"/>
    <cellStyle name="Normal 2 8 2 2 2 2 2 2 3 3" xfId="38119" xr:uid="{00000000-0005-0000-0000-000030430000}"/>
    <cellStyle name="Normal 2 8 2 2 2 2 2 2 4" xfId="16682" xr:uid="{00000000-0005-0000-0000-000031430000}"/>
    <cellStyle name="Normal 2 8 2 2 2 2 2 2 4 2" xfId="45264" xr:uid="{00000000-0005-0000-0000-000032430000}"/>
    <cellStyle name="Normal 2 8 2 2 2 2 2 2 5" xfId="30975" xr:uid="{00000000-0005-0000-0000-000033430000}"/>
    <cellStyle name="Normal 2 8 2 2 2 2 2 3" xfId="5368" xr:uid="{00000000-0005-0000-0000-000034430000}"/>
    <cellStyle name="Normal 2 8 2 2 2 2 2 3 2" xfId="12526" xr:uid="{00000000-0005-0000-0000-000035430000}"/>
    <cellStyle name="Normal 2 8 2 2 2 2 2 3 2 2" xfId="26818" xr:uid="{00000000-0005-0000-0000-000036430000}"/>
    <cellStyle name="Normal 2 8 2 2 2 2 2 3 2 2 2" xfId="55400" xr:uid="{00000000-0005-0000-0000-000037430000}"/>
    <cellStyle name="Normal 2 8 2 2 2 2 2 3 2 3" xfId="41111" xr:uid="{00000000-0005-0000-0000-000038430000}"/>
    <cellStyle name="Normal 2 8 2 2 2 2 2 3 3" xfId="19674" xr:uid="{00000000-0005-0000-0000-000039430000}"/>
    <cellStyle name="Normal 2 8 2 2 2 2 2 3 3 2" xfId="48256" xr:uid="{00000000-0005-0000-0000-00003A430000}"/>
    <cellStyle name="Normal 2 8 2 2 2 2 2 3 4" xfId="33967" xr:uid="{00000000-0005-0000-0000-00003B430000}"/>
    <cellStyle name="Normal 2 8 2 2 2 2 2 4" xfId="8955" xr:uid="{00000000-0005-0000-0000-00003C430000}"/>
    <cellStyle name="Normal 2 8 2 2 2 2 2 4 2" xfId="23247" xr:uid="{00000000-0005-0000-0000-00003D430000}"/>
    <cellStyle name="Normal 2 8 2 2 2 2 2 4 2 2" xfId="51829" xr:uid="{00000000-0005-0000-0000-00003E430000}"/>
    <cellStyle name="Normal 2 8 2 2 2 2 2 4 3" xfId="37540" xr:uid="{00000000-0005-0000-0000-00003F430000}"/>
    <cellStyle name="Normal 2 8 2 2 2 2 2 5" xfId="16103" xr:uid="{00000000-0005-0000-0000-000040430000}"/>
    <cellStyle name="Normal 2 8 2 2 2 2 2 5 2" xfId="44685" xr:uid="{00000000-0005-0000-0000-000041430000}"/>
    <cellStyle name="Normal 2 8 2 2 2 2 2 6" xfId="30396" xr:uid="{00000000-0005-0000-0000-000042430000}"/>
    <cellStyle name="Normal 2 8 2 2 2 2 3" xfId="2372" xr:uid="{00000000-0005-0000-0000-000043430000}"/>
    <cellStyle name="Normal 2 8 2 2 2 2 3 2" xfId="5946" xr:uid="{00000000-0005-0000-0000-000044430000}"/>
    <cellStyle name="Normal 2 8 2 2 2 2 3 2 2" xfId="13104" xr:uid="{00000000-0005-0000-0000-000045430000}"/>
    <cellStyle name="Normal 2 8 2 2 2 2 3 2 2 2" xfId="27396" xr:uid="{00000000-0005-0000-0000-000046430000}"/>
    <cellStyle name="Normal 2 8 2 2 2 2 3 2 2 2 2" xfId="55978" xr:uid="{00000000-0005-0000-0000-000047430000}"/>
    <cellStyle name="Normal 2 8 2 2 2 2 3 2 2 3" xfId="41689" xr:uid="{00000000-0005-0000-0000-000048430000}"/>
    <cellStyle name="Normal 2 8 2 2 2 2 3 2 3" xfId="20252" xr:uid="{00000000-0005-0000-0000-000049430000}"/>
    <cellStyle name="Normal 2 8 2 2 2 2 3 2 3 2" xfId="48834" xr:uid="{00000000-0005-0000-0000-00004A430000}"/>
    <cellStyle name="Normal 2 8 2 2 2 2 3 2 4" xfId="34545" xr:uid="{00000000-0005-0000-0000-00004B430000}"/>
    <cellStyle name="Normal 2 8 2 2 2 2 3 3" xfId="9533" xr:uid="{00000000-0005-0000-0000-00004C430000}"/>
    <cellStyle name="Normal 2 8 2 2 2 2 3 3 2" xfId="23825" xr:uid="{00000000-0005-0000-0000-00004D430000}"/>
    <cellStyle name="Normal 2 8 2 2 2 2 3 3 2 2" xfId="52407" xr:uid="{00000000-0005-0000-0000-00004E430000}"/>
    <cellStyle name="Normal 2 8 2 2 2 2 3 3 3" xfId="38118" xr:uid="{00000000-0005-0000-0000-00004F430000}"/>
    <cellStyle name="Normal 2 8 2 2 2 2 3 4" xfId="16681" xr:uid="{00000000-0005-0000-0000-000050430000}"/>
    <cellStyle name="Normal 2 8 2 2 2 2 3 4 2" xfId="45263" xr:uid="{00000000-0005-0000-0000-000051430000}"/>
    <cellStyle name="Normal 2 8 2 2 2 2 3 5" xfId="30974" xr:uid="{00000000-0005-0000-0000-000052430000}"/>
    <cellStyle name="Normal 2 8 2 2 2 2 4" xfId="4475" xr:uid="{00000000-0005-0000-0000-000053430000}"/>
    <cellStyle name="Normal 2 8 2 2 2 2 4 2" xfId="11633" xr:uid="{00000000-0005-0000-0000-000054430000}"/>
    <cellStyle name="Normal 2 8 2 2 2 2 4 2 2" xfId="25925" xr:uid="{00000000-0005-0000-0000-000055430000}"/>
    <cellStyle name="Normal 2 8 2 2 2 2 4 2 2 2" xfId="54507" xr:uid="{00000000-0005-0000-0000-000056430000}"/>
    <cellStyle name="Normal 2 8 2 2 2 2 4 2 3" xfId="40218" xr:uid="{00000000-0005-0000-0000-000057430000}"/>
    <cellStyle name="Normal 2 8 2 2 2 2 4 3" xfId="18781" xr:uid="{00000000-0005-0000-0000-000058430000}"/>
    <cellStyle name="Normal 2 8 2 2 2 2 4 3 2" xfId="47363" xr:uid="{00000000-0005-0000-0000-000059430000}"/>
    <cellStyle name="Normal 2 8 2 2 2 2 4 4" xfId="33074" xr:uid="{00000000-0005-0000-0000-00005A430000}"/>
    <cellStyle name="Normal 2 8 2 2 2 2 5" xfId="8062" xr:uid="{00000000-0005-0000-0000-00005B430000}"/>
    <cellStyle name="Normal 2 8 2 2 2 2 5 2" xfId="22354" xr:uid="{00000000-0005-0000-0000-00005C430000}"/>
    <cellStyle name="Normal 2 8 2 2 2 2 5 2 2" xfId="50936" xr:uid="{00000000-0005-0000-0000-00005D430000}"/>
    <cellStyle name="Normal 2 8 2 2 2 2 5 3" xfId="36647" xr:uid="{00000000-0005-0000-0000-00005E430000}"/>
    <cellStyle name="Normal 2 8 2 2 2 2 6" xfId="15210" xr:uid="{00000000-0005-0000-0000-00005F430000}"/>
    <cellStyle name="Normal 2 8 2 2 2 2 6 2" xfId="43792" xr:uid="{00000000-0005-0000-0000-000060430000}"/>
    <cellStyle name="Normal 2 8 2 2 2 2 7" xfId="29503" xr:uid="{00000000-0005-0000-0000-000061430000}"/>
    <cellStyle name="Normal 2 8 2 2 2 3" xfId="1341" xr:uid="{00000000-0005-0000-0000-000062430000}"/>
    <cellStyle name="Normal 2 8 2 2 2 3 2" xfId="2374" xr:uid="{00000000-0005-0000-0000-000063430000}"/>
    <cellStyle name="Normal 2 8 2 2 2 3 2 2" xfId="5948" xr:uid="{00000000-0005-0000-0000-000064430000}"/>
    <cellStyle name="Normal 2 8 2 2 2 3 2 2 2" xfId="13106" xr:uid="{00000000-0005-0000-0000-000065430000}"/>
    <cellStyle name="Normal 2 8 2 2 2 3 2 2 2 2" xfId="27398" xr:uid="{00000000-0005-0000-0000-000066430000}"/>
    <cellStyle name="Normal 2 8 2 2 2 3 2 2 2 2 2" xfId="55980" xr:uid="{00000000-0005-0000-0000-000067430000}"/>
    <cellStyle name="Normal 2 8 2 2 2 3 2 2 2 3" xfId="41691" xr:uid="{00000000-0005-0000-0000-000068430000}"/>
    <cellStyle name="Normal 2 8 2 2 2 3 2 2 3" xfId="20254" xr:uid="{00000000-0005-0000-0000-000069430000}"/>
    <cellStyle name="Normal 2 8 2 2 2 3 2 2 3 2" xfId="48836" xr:uid="{00000000-0005-0000-0000-00006A430000}"/>
    <cellStyle name="Normal 2 8 2 2 2 3 2 2 4" xfId="34547" xr:uid="{00000000-0005-0000-0000-00006B430000}"/>
    <cellStyle name="Normal 2 8 2 2 2 3 2 3" xfId="9535" xr:uid="{00000000-0005-0000-0000-00006C430000}"/>
    <cellStyle name="Normal 2 8 2 2 2 3 2 3 2" xfId="23827" xr:uid="{00000000-0005-0000-0000-00006D430000}"/>
    <cellStyle name="Normal 2 8 2 2 2 3 2 3 2 2" xfId="52409" xr:uid="{00000000-0005-0000-0000-00006E430000}"/>
    <cellStyle name="Normal 2 8 2 2 2 3 2 3 3" xfId="38120" xr:uid="{00000000-0005-0000-0000-00006F430000}"/>
    <cellStyle name="Normal 2 8 2 2 2 3 2 4" xfId="16683" xr:uid="{00000000-0005-0000-0000-000070430000}"/>
    <cellStyle name="Normal 2 8 2 2 2 3 2 4 2" xfId="45265" xr:uid="{00000000-0005-0000-0000-000071430000}"/>
    <cellStyle name="Normal 2 8 2 2 2 3 2 5" xfId="30976" xr:uid="{00000000-0005-0000-0000-000072430000}"/>
    <cellStyle name="Normal 2 8 2 2 2 3 3" xfId="4922" xr:uid="{00000000-0005-0000-0000-000073430000}"/>
    <cellStyle name="Normal 2 8 2 2 2 3 3 2" xfId="12080" xr:uid="{00000000-0005-0000-0000-000074430000}"/>
    <cellStyle name="Normal 2 8 2 2 2 3 3 2 2" xfId="26372" xr:uid="{00000000-0005-0000-0000-000075430000}"/>
    <cellStyle name="Normal 2 8 2 2 2 3 3 2 2 2" xfId="54954" xr:uid="{00000000-0005-0000-0000-000076430000}"/>
    <cellStyle name="Normal 2 8 2 2 2 3 3 2 3" xfId="40665" xr:uid="{00000000-0005-0000-0000-000077430000}"/>
    <cellStyle name="Normal 2 8 2 2 2 3 3 3" xfId="19228" xr:uid="{00000000-0005-0000-0000-000078430000}"/>
    <cellStyle name="Normal 2 8 2 2 2 3 3 3 2" xfId="47810" xr:uid="{00000000-0005-0000-0000-000079430000}"/>
    <cellStyle name="Normal 2 8 2 2 2 3 3 4" xfId="33521" xr:uid="{00000000-0005-0000-0000-00007A430000}"/>
    <cellStyle name="Normal 2 8 2 2 2 3 4" xfId="8509" xr:uid="{00000000-0005-0000-0000-00007B430000}"/>
    <cellStyle name="Normal 2 8 2 2 2 3 4 2" xfId="22801" xr:uid="{00000000-0005-0000-0000-00007C430000}"/>
    <cellStyle name="Normal 2 8 2 2 2 3 4 2 2" xfId="51383" xr:uid="{00000000-0005-0000-0000-00007D430000}"/>
    <cellStyle name="Normal 2 8 2 2 2 3 4 3" xfId="37094" xr:uid="{00000000-0005-0000-0000-00007E430000}"/>
    <cellStyle name="Normal 2 8 2 2 2 3 5" xfId="15657" xr:uid="{00000000-0005-0000-0000-00007F430000}"/>
    <cellStyle name="Normal 2 8 2 2 2 3 5 2" xfId="44239" xr:uid="{00000000-0005-0000-0000-000080430000}"/>
    <cellStyle name="Normal 2 8 2 2 2 3 6" xfId="29950" xr:uid="{00000000-0005-0000-0000-000081430000}"/>
    <cellStyle name="Normal 2 8 2 2 2 4" xfId="2371" xr:uid="{00000000-0005-0000-0000-000082430000}"/>
    <cellStyle name="Normal 2 8 2 2 2 4 2" xfId="5945" xr:uid="{00000000-0005-0000-0000-000083430000}"/>
    <cellStyle name="Normal 2 8 2 2 2 4 2 2" xfId="13103" xr:uid="{00000000-0005-0000-0000-000084430000}"/>
    <cellStyle name="Normal 2 8 2 2 2 4 2 2 2" xfId="27395" xr:uid="{00000000-0005-0000-0000-000085430000}"/>
    <cellStyle name="Normal 2 8 2 2 2 4 2 2 2 2" xfId="55977" xr:uid="{00000000-0005-0000-0000-000086430000}"/>
    <cellStyle name="Normal 2 8 2 2 2 4 2 2 3" xfId="41688" xr:uid="{00000000-0005-0000-0000-000087430000}"/>
    <cellStyle name="Normal 2 8 2 2 2 4 2 3" xfId="20251" xr:uid="{00000000-0005-0000-0000-000088430000}"/>
    <cellStyle name="Normal 2 8 2 2 2 4 2 3 2" xfId="48833" xr:uid="{00000000-0005-0000-0000-000089430000}"/>
    <cellStyle name="Normal 2 8 2 2 2 4 2 4" xfId="34544" xr:uid="{00000000-0005-0000-0000-00008A430000}"/>
    <cellStyle name="Normal 2 8 2 2 2 4 3" xfId="9532" xr:uid="{00000000-0005-0000-0000-00008B430000}"/>
    <cellStyle name="Normal 2 8 2 2 2 4 3 2" xfId="23824" xr:uid="{00000000-0005-0000-0000-00008C430000}"/>
    <cellStyle name="Normal 2 8 2 2 2 4 3 2 2" xfId="52406" xr:uid="{00000000-0005-0000-0000-00008D430000}"/>
    <cellStyle name="Normal 2 8 2 2 2 4 3 3" xfId="38117" xr:uid="{00000000-0005-0000-0000-00008E430000}"/>
    <cellStyle name="Normal 2 8 2 2 2 4 4" xfId="16680" xr:uid="{00000000-0005-0000-0000-00008F430000}"/>
    <cellStyle name="Normal 2 8 2 2 2 4 4 2" xfId="45262" xr:uid="{00000000-0005-0000-0000-000090430000}"/>
    <cellStyle name="Normal 2 8 2 2 2 4 5" xfId="30973" xr:uid="{00000000-0005-0000-0000-000091430000}"/>
    <cellStyle name="Normal 2 8 2 2 2 5" xfId="4028" xr:uid="{00000000-0005-0000-0000-000092430000}"/>
    <cellStyle name="Normal 2 8 2 2 2 5 2" xfId="11187" xr:uid="{00000000-0005-0000-0000-000093430000}"/>
    <cellStyle name="Normal 2 8 2 2 2 5 2 2" xfId="25479" xr:uid="{00000000-0005-0000-0000-000094430000}"/>
    <cellStyle name="Normal 2 8 2 2 2 5 2 2 2" xfId="54061" xr:uid="{00000000-0005-0000-0000-000095430000}"/>
    <cellStyle name="Normal 2 8 2 2 2 5 2 3" xfId="39772" xr:uid="{00000000-0005-0000-0000-000096430000}"/>
    <cellStyle name="Normal 2 8 2 2 2 5 3" xfId="18335" xr:uid="{00000000-0005-0000-0000-000097430000}"/>
    <cellStyle name="Normal 2 8 2 2 2 5 3 2" xfId="46917" xr:uid="{00000000-0005-0000-0000-000098430000}"/>
    <cellStyle name="Normal 2 8 2 2 2 5 4" xfId="32628" xr:uid="{00000000-0005-0000-0000-000099430000}"/>
    <cellStyle name="Normal 2 8 2 2 2 6" xfId="7616" xr:uid="{00000000-0005-0000-0000-00009A430000}"/>
    <cellStyle name="Normal 2 8 2 2 2 6 2" xfId="21908" xr:uid="{00000000-0005-0000-0000-00009B430000}"/>
    <cellStyle name="Normal 2 8 2 2 2 6 2 2" xfId="50490" xr:uid="{00000000-0005-0000-0000-00009C430000}"/>
    <cellStyle name="Normal 2 8 2 2 2 6 3" xfId="36201" xr:uid="{00000000-0005-0000-0000-00009D430000}"/>
    <cellStyle name="Normal 2 8 2 2 2 7" xfId="14763" xr:uid="{00000000-0005-0000-0000-00009E430000}"/>
    <cellStyle name="Normal 2 8 2 2 2 7 2" xfId="43346" xr:uid="{00000000-0005-0000-0000-00009F430000}"/>
    <cellStyle name="Normal 2 8 2 2 2 8" xfId="29056" xr:uid="{00000000-0005-0000-0000-0000A0430000}"/>
    <cellStyle name="Normal 2 8 2 2 3" xfId="668" xr:uid="{00000000-0005-0000-0000-0000A1430000}"/>
    <cellStyle name="Normal 2 8 2 2 3 2" xfId="1565" xr:uid="{00000000-0005-0000-0000-0000A2430000}"/>
    <cellStyle name="Normal 2 8 2 2 3 2 2" xfId="2376" xr:uid="{00000000-0005-0000-0000-0000A3430000}"/>
    <cellStyle name="Normal 2 8 2 2 3 2 2 2" xfId="5950" xr:uid="{00000000-0005-0000-0000-0000A4430000}"/>
    <cellStyle name="Normal 2 8 2 2 3 2 2 2 2" xfId="13108" xr:uid="{00000000-0005-0000-0000-0000A5430000}"/>
    <cellStyle name="Normal 2 8 2 2 3 2 2 2 2 2" xfId="27400" xr:uid="{00000000-0005-0000-0000-0000A6430000}"/>
    <cellStyle name="Normal 2 8 2 2 3 2 2 2 2 2 2" xfId="55982" xr:uid="{00000000-0005-0000-0000-0000A7430000}"/>
    <cellStyle name="Normal 2 8 2 2 3 2 2 2 2 3" xfId="41693" xr:uid="{00000000-0005-0000-0000-0000A8430000}"/>
    <cellStyle name="Normal 2 8 2 2 3 2 2 2 3" xfId="20256" xr:uid="{00000000-0005-0000-0000-0000A9430000}"/>
    <cellStyle name="Normal 2 8 2 2 3 2 2 2 3 2" xfId="48838" xr:uid="{00000000-0005-0000-0000-0000AA430000}"/>
    <cellStyle name="Normal 2 8 2 2 3 2 2 2 4" xfId="34549" xr:uid="{00000000-0005-0000-0000-0000AB430000}"/>
    <cellStyle name="Normal 2 8 2 2 3 2 2 3" xfId="9537" xr:uid="{00000000-0005-0000-0000-0000AC430000}"/>
    <cellStyle name="Normal 2 8 2 2 3 2 2 3 2" xfId="23829" xr:uid="{00000000-0005-0000-0000-0000AD430000}"/>
    <cellStyle name="Normal 2 8 2 2 3 2 2 3 2 2" xfId="52411" xr:uid="{00000000-0005-0000-0000-0000AE430000}"/>
    <cellStyle name="Normal 2 8 2 2 3 2 2 3 3" xfId="38122" xr:uid="{00000000-0005-0000-0000-0000AF430000}"/>
    <cellStyle name="Normal 2 8 2 2 3 2 2 4" xfId="16685" xr:uid="{00000000-0005-0000-0000-0000B0430000}"/>
    <cellStyle name="Normal 2 8 2 2 3 2 2 4 2" xfId="45267" xr:uid="{00000000-0005-0000-0000-0000B1430000}"/>
    <cellStyle name="Normal 2 8 2 2 3 2 2 5" xfId="30978" xr:uid="{00000000-0005-0000-0000-0000B2430000}"/>
    <cellStyle name="Normal 2 8 2 2 3 2 3" xfId="5145" xr:uid="{00000000-0005-0000-0000-0000B3430000}"/>
    <cellStyle name="Normal 2 8 2 2 3 2 3 2" xfId="12303" xr:uid="{00000000-0005-0000-0000-0000B4430000}"/>
    <cellStyle name="Normal 2 8 2 2 3 2 3 2 2" xfId="26595" xr:uid="{00000000-0005-0000-0000-0000B5430000}"/>
    <cellStyle name="Normal 2 8 2 2 3 2 3 2 2 2" xfId="55177" xr:uid="{00000000-0005-0000-0000-0000B6430000}"/>
    <cellStyle name="Normal 2 8 2 2 3 2 3 2 3" xfId="40888" xr:uid="{00000000-0005-0000-0000-0000B7430000}"/>
    <cellStyle name="Normal 2 8 2 2 3 2 3 3" xfId="19451" xr:uid="{00000000-0005-0000-0000-0000B8430000}"/>
    <cellStyle name="Normal 2 8 2 2 3 2 3 3 2" xfId="48033" xr:uid="{00000000-0005-0000-0000-0000B9430000}"/>
    <cellStyle name="Normal 2 8 2 2 3 2 3 4" xfId="33744" xr:uid="{00000000-0005-0000-0000-0000BA430000}"/>
    <cellStyle name="Normal 2 8 2 2 3 2 4" xfId="8732" xr:uid="{00000000-0005-0000-0000-0000BB430000}"/>
    <cellStyle name="Normal 2 8 2 2 3 2 4 2" xfId="23024" xr:uid="{00000000-0005-0000-0000-0000BC430000}"/>
    <cellStyle name="Normal 2 8 2 2 3 2 4 2 2" xfId="51606" xr:uid="{00000000-0005-0000-0000-0000BD430000}"/>
    <cellStyle name="Normal 2 8 2 2 3 2 4 3" xfId="37317" xr:uid="{00000000-0005-0000-0000-0000BE430000}"/>
    <cellStyle name="Normal 2 8 2 2 3 2 5" xfId="15880" xr:uid="{00000000-0005-0000-0000-0000BF430000}"/>
    <cellStyle name="Normal 2 8 2 2 3 2 5 2" xfId="44462" xr:uid="{00000000-0005-0000-0000-0000C0430000}"/>
    <cellStyle name="Normal 2 8 2 2 3 2 6" xfId="30173" xr:uid="{00000000-0005-0000-0000-0000C1430000}"/>
    <cellStyle name="Normal 2 8 2 2 3 3" xfId="2375" xr:uid="{00000000-0005-0000-0000-0000C2430000}"/>
    <cellStyle name="Normal 2 8 2 2 3 3 2" xfId="5949" xr:uid="{00000000-0005-0000-0000-0000C3430000}"/>
    <cellStyle name="Normal 2 8 2 2 3 3 2 2" xfId="13107" xr:uid="{00000000-0005-0000-0000-0000C4430000}"/>
    <cellStyle name="Normal 2 8 2 2 3 3 2 2 2" xfId="27399" xr:uid="{00000000-0005-0000-0000-0000C5430000}"/>
    <cellStyle name="Normal 2 8 2 2 3 3 2 2 2 2" xfId="55981" xr:uid="{00000000-0005-0000-0000-0000C6430000}"/>
    <cellStyle name="Normal 2 8 2 2 3 3 2 2 3" xfId="41692" xr:uid="{00000000-0005-0000-0000-0000C7430000}"/>
    <cellStyle name="Normal 2 8 2 2 3 3 2 3" xfId="20255" xr:uid="{00000000-0005-0000-0000-0000C8430000}"/>
    <cellStyle name="Normal 2 8 2 2 3 3 2 3 2" xfId="48837" xr:uid="{00000000-0005-0000-0000-0000C9430000}"/>
    <cellStyle name="Normal 2 8 2 2 3 3 2 4" xfId="34548" xr:uid="{00000000-0005-0000-0000-0000CA430000}"/>
    <cellStyle name="Normal 2 8 2 2 3 3 3" xfId="9536" xr:uid="{00000000-0005-0000-0000-0000CB430000}"/>
    <cellStyle name="Normal 2 8 2 2 3 3 3 2" xfId="23828" xr:uid="{00000000-0005-0000-0000-0000CC430000}"/>
    <cellStyle name="Normal 2 8 2 2 3 3 3 2 2" xfId="52410" xr:uid="{00000000-0005-0000-0000-0000CD430000}"/>
    <cellStyle name="Normal 2 8 2 2 3 3 3 3" xfId="38121" xr:uid="{00000000-0005-0000-0000-0000CE430000}"/>
    <cellStyle name="Normal 2 8 2 2 3 3 4" xfId="16684" xr:uid="{00000000-0005-0000-0000-0000CF430000}"/>
    <cellStyle name="Normal 2 8 2 2 3 3 4 2" xfId="45266" xr:uid="{00000000-0005-0000-0000-0000D0430000}"/>
    <cellStyle name="Normal 2 8 2 2 3 3 5" xfId="30977" xr:uid="{00000000-0005-0000-0000-0000D1430000}"/>
    <cellStyle name="Normal 2 8 2 2 3 4" xfId="4252" xr:uid="{00000000-0005-0000-0000-0000D2430000}"/>
    <cellStyle name="Normal 2 8 2 2 3 4 2" xfId="11410" xr:uid="{00000000-0005-0000-0000-0000D3430000}"/>
    <cellStyle name="Normal 2 8 2 2 3 4 2 2" xfId="25702" xr:uid="{00000000-0005-0000-0000-0000D4430000}"/>
    <cellStyle name="Normal 2 8 2 2 3 4 2 2 2" xfId="54284" xr:uid="{00000000-0005-0000-0000-0000D5430000}"/>
    <cellStyle name="Normal 2 8 2 2 3 4 2 3" xfId="39995" xr:uid="{00000000-0005-0000-0000-0000D6430000}"/>
    <cellStyle name="Normal 2 8 2 2 3 4 3" xfId="18558" xr:uid="{00000000-0005-0000-0000-0000D7430000}"/>
    <cellStyle name="Normal 2 8 2 2 3 4 3 2" xfId="47140" xr:uid="{00000000-0005-0000-0000-0000D8430000}"/>
    <cellStyle name="Normal 2 8 2 2 3 4 4" xfId="32851" xr:uid="{00000000-0005-0000-0000-0000D9430000}"/>
    <cellStyle name="Normal 2 8 2 2 3 5" xfId="7839" xr:uid="{00000000-0005-0000-0000-0000DA430000}"/>
    <cellStyle name="Normal 2 8 2 2 3 5 2" xfId="22131" xr:uid="{00000000-0005-0000-0000-0000DB430000}"/>
    <cellStyle name="Normal 2 8 2 2 3 5 2 2" xfId="50713" xr:uid="{00000000-0005-0000-0000-0000DC430000}"/>
    <cellStyle name="Normal 2 8 2 2 3 5 3" xfId="36424" xr:uid="{00000000-0005-0000-0000-0000DD430000}"/>
    <cellStyle name="Normal 2 8 2 2 3 6" xfId="14987" xr:uid="{00000000-0005-0000-0000-0000DE430000}"/>
    <cellStyle name="Normal 2 8 2 2 3 6 2" xfId="43569" xr:uid="{00000000-0005-0000-0000-0000DF430000}"/>
    <cellStyle name="Normal 2 8 2 2 3 7" xfId="29280" xr:uid="{00000000-0005-0000-0000-0000E0430000}"/>
    <cellStyle name="Normal 2 8 2 2 4" xfId="1118" xr:uid="{00000000-0005-0000-0000-0000E1430000}"/>
    <cellStyle name="Normal 2 8 2 2 4 2" xfId="2377" xr:uid="{00000000-0005-0000-0000-0000E2430000}"/>
    <cellStyle name="Normal 2 8 2 2 4 2 2" xfId="5951" xr:uid="{00000000-0005-0000-0000-0000E3430000}"/>
    <cellStyle name="Normal 2 8 2 2 4 2 2 2" xfId="13109" xr:uid="{00000000-0005-0000-0000-0000E4430000}"/>
    <cellStyle name="Normal 2 8 2 2 4 2 2 2 2" xfId="27401" xr:uid="{00000000-0005-0000-0000-0000E5430000}"/>
    <cellStyle name="Normal 2 8 2 2 4 2 2 2 2 2" xfId="55983" xr:uid="{00000000-0005-0000-0000-0000E6430000}"/>
    <cellStyle name="Normal 2 8 2 2 4 2 2 2 3" xfId="41694" xr:uid="{00000000-0005-0000-0000-0000E7430000}"/>
    <cellStyle name="Normal 2 8 2 2 4 2 2 3" xfId="20257" xr:uid="{00000000-0005-0000-0000-0000E8430000}"/>
    <cellStyle name="Normal 2 8 2 2 4 2 2 3 2" xfId="48839" xr:uid="{00000000-0005-0000-0000-0000E9430000}"/>
    <cellStyle name="Normal 2 8 2 2 4 2 2 4" xfId="34550" xr:uid="{00000000-0005-0000-0000-0000EA430000}"/>
    <cellStyle name="Normal 2 8 2 2 4 2 3" xfId="9538" xr:uid="{00000000-0005-0000-0000-0000EB430000}"/>
    <cellStyle name="Normal 2 8 2 2 4 2 3 2" xfId="23830" xr:uid="{00000000-0005-0000-0000-0000EC430000}"/>
    <cellStyle name="Normal 2 8 2 2 4 2 3 2 2" xfId="52412" xr:uid="{00000000-0005-0000-0000-0000ED430000}"/>
    <cellStyle name="Normal 2 8 2 2 4 2 3 3" xfId="38123" xr:uid="{00000000-0005-0000-0000-0000EE430000}"/>
    <cellStyle name="Normal 2 8 2 2 4 2 4" xfId="16686" xr:uid="{00000000-0005-0000-0000-0000EF430000}"/>
    <cellStyle name="Normal 2 8 2 2 4 2 4 2" xfId="45268" xr:uid="{00000000-0005-0000-0000-0000F0430000}"/>
    <cellStyle name="Normal 2 8 2 2 4 2 5" xfId="30979" xr:uid="{00000000-0005-0000-0000-0000F1430000}"/>
    <cellStyle name="Normal 2 8 2 2 4 3" xfId="4699" xr:uid="{00000000-0005-0000-0000-0000F2430000}"/>
    <cellStyle name="Normal 2 8 2 2 4 3 2" xfId="11857" xr:uid="{00000000-0005-0000-0000-0000F3430000}"/>
    <cellStyle name="Normal 2 8 2 2 4 3 2 2" xfId="26149" xr:uid="{00000000-0005-0000-0000-0000F4430000}"/>
    <cellStyle name="Normal 2 8 2 2 4 3 2 2 2" xfId="54731" xr:uid="{00000000-0005-0000-0000-0000F5430000}"/>
    <cellStyle name="Normal 2 8 2 2 4 3 2 3" xfId="40442" xr:uid="{00000000-0005-0000-0000-0000F6430000}"/>
    <cellStyle name="Normal 2 8 2 2 4 3 3" xfId="19005" xr:uid="{00000000-0005-0000-0000-0000F7430000}"/>
    <cellStyle name="Normal 2 8 2 2 4 3 3 2" xfId="47587" xr:uid="{00000000-0005-0000-0000-0000F8430000}"/>
    <cellStyle name="Normal 2 8 2 2 4 3 4" xfId="33298" xr:uid="{00000000-0005-0000-0000-0000F9430000}"/>
    <cellStyle name="Normal 2 8 2 2 4 4" xfId="8286" xr:uid="{00000000-0005-0000-0000-0000FA430000}"/>
    <cellStyle name="Normal 2 8 2 2 4 4 2" xfId="22578" xr:uid="{00000000-0005-0000-0000-0000FB430000}"/>
    <cellStyle name="Normal 2 8 2 2 4 4 2 2" xfId="51160" xr:uid="{00000000-0005-0000-0000-0000FC430000}"/>
    <cellStyle name="Normal 2 8 2 2 4 4 3" xfId="36871" xr:uid="{00000000-0005-0000-0000-0000FD430000}"/>
    <cellStyle name="Normal 2 8 2 2 4 5" xfId="15434" xr:uid="{00000000-0005-0000-0000-0000FE430000}"/>
    <cellStyle name="Normal 2 8 2 2 4 5 2" xfId="44016" xr:uid="{00000000-0005-0000-0000-0000FF430000}"/>
    <cellStyle name="Normal 2 8 2 2 4 6" xfId="29727" xr:uid="{00000000-0005-0000-0000-000000440000}"/>
    <cellStyle name="Normal 2 8 2 2 5" xfId="2370" xr:uid="{00000000-0005-0000-0000-000001440000}"/>
    <cellStyle name="Normal 2 8 2 2 5 2" xfId="5944" xr:uid="{00000000-0005-0000-0000-000002440000}"/>
    <cellStyle name="Normal 2 8 2 2 5 2 2" xfId="13102" xr:uid="{00000000-0005-0000-0000-000003440000}"/>
    <cellStyle name="Normal 2 8 2 2 5 2 2 2" xfId="27394" xr:uid="{00000000-0005-0000-0000-000004440000}"/>
    <cellStyle name="Normal 2 8 2 2 5 2 2 2 2" xfId="55976" xr:uid="{00000000-0005-0000-0000-000005440000}"/>
    <cellStyle name="Normal 2 8 2 2 5 2 2 3" xfId="41687" xr:uid="{00000000-0005-0000-0000-000006440000}"/>
    <cellStyle name="Normal 2 8 2 2 5 2 3" xfId="20250" xr:uid="{00000000-0005-0000-0000-000007440000}"/>
    <cellStyle name="Normal 2 8 2 2 5 2 3 2" xfId="48832" xr:uid="{00000000-0005-0000-0000-000008440000}"/>
    <cellStyle name="Normal 2 8 2 2 5 2 4" xfId="34543" xr:uid="{00000000-0005-0000-0000-000009440000}"/>
    <cellStyle name="Normal 2 8 2 2 5 3" xfId="9531" xr:uid="{00000000-0005-0000-0000-00000A440000}"/>
    <cellStyle name="Normal 2 8 2 2 5 3 2" xfId="23823" xr:uid="{00000000-0005-0000-0000-00000B440000}"/>
    <cellStyle name="Normal 2 8 2 2 5 3 2 2" xfId="52405" xr:uid="{00000000-0005-0000-0000-00000C440000}"/>
    <cellStyle name="Normal 2 8 2 2 5 3 3" xfId="38116" xr:uid="{00000000-0005-0000-0000-00000D440000}"/>
    <cellStyle name="Normal 2 8 2 2 5 4" xfId="16679" xr:uid="{00000000-0005-0000-0000-00000E440000}"/>
    <cellStyle name="Normal 2 8 2 2 5 4 2" xfId="45261" xr:uid="{00000000-0005-0000-0000-00000F440000}"/>
    <cellStyle name="Normal 2 8 2 2 5 5" xfId="30972" xr:uid="{00000000-0005-0000-0000-000010440000}"/>
    <cellStyle name="Normal 2 8 2 2 6" xfId="3805" xr:uid="{00000000-0005-0000-0000-000011440000}"/>
    <cellStyle name="Normal 2 8 2 2 6 2" xfId="10964" xr:uid="{00000000-0005-0000-0000-000012440000}"/>
    <cellStyle name="Normal 2 8 2 2 6 2 2" xfId="25256" xr:uid="{00000000-0005-0000-0000-000013440000}"/>
    <cellStyle name="Normal 2 8 2 2 6 2 2 2" xfId="53838" xr:uid="{00000000-0005-0000-0000-000014440000}"/>
    <cellStyle name="Normal 2 8 2 2 6 2 3" xfId="39549" xr:uid="{00000000-0005-0000-0000-000015440000}"/>
    <cellStyle name="Normal 2 8 2 2 6 3" xfId="18112" xr:uid="{00000000-0005-0000-0000-000016440000}"/>
    <cellStyle name="Normal 2 8 2 2 6 3 2" xfId="46694" xr:uid="{00000000-0005-0000-0000-000017440000}"/>
    <cellStyle name="Normal 2 8 2 2 6 4" xfId="32405" xr:uid="{00000000-0005-0000-0000-000018440000}"/>
    <cellStyle name="Normal 2 8 2 2 7" xfId="7393" xr:uid="{00000000-0005-0000-0000-000019440000}"/>
    <cellStyle name="Normal 2 8 2 2 7 2" xfId="21685" xr:uid="{00000000-0005-0000-0000-00001A440000}"/>
    <cellStyle name="Normal 2 8 2 2 7 2 2" xfId="50267" xr:uid="{00000000-0005-0000-0000-00001B440000}"/>
    <cellStyle name="Normal 2 8 2 2 7 3" xfId="35978" xr:uid="{00000000-0005-0000-0000-00001C440000}"/>
    <cellStyle name="Normal 2 8 2 2 8" xfId="14540" xr:uid="{00000000-0005-0000-0000-00001D440000}"/>
    <cellStyle name="Normal 2 8 2 2 8 2" xfId="43123" xr:uid="{00000000-0005-0000-0000-00001E440000}"/>
    <cellStyle name="Normal 2 8 2 2 9" xfId="28833" xr:uid="{00000000-0005-0000-0000-00001F440000}"/>
    <cellStyle name="Normal 2 8 2 3" xfId="327" xr:uid="{00000000-0005-0000-0000-000020440000}"/>
    <cellStyle name="Normal 2 8 2 3 2" xfId="779" xr:uid="{00000000-0005-0000-0000-000021440000}"/>
    <cellStyle name="Normal 2 8 2 3 2 2" xfId="1676" xr:uid="{00000000-0005-0000-0000-000022440000}"/>
    <cellStyle name="Normal 2 8 2 3 2 2 2" xfId="2380" xr:uid="{00000000-0005-0000-0000-000023440000}"/>
    <cellStyle name="Normal 2 8 2 3 2 2 2 2" xfId="5954" xr:uid="{00000000-0005-0000-0000-000024440000}"/>
    <cellStyle name="Normal 2 8 2 3 2 2 2 2 2" xfId="13112" xr:uid="{00000000-0005-0000-0000-000025440000}"/>
    <cellStyle name="Normal 2 8 2 3 2 2 2 2 2 2" xfId="27404" xr:uid="{00000000-0005-0000-0000-000026440000}"/>
    <cellStyle name="Normal 2 8 2 3 2 2 2 2 2 2 2" xfId="55986" xr:uid="{00000000-0005-0000-0000-000027440000}"/>
    <cellStyle name="Normal 2 8 2 3 2 2 2 2 2 3" xfId="41697" xr:uid="{00000000-0005-0000-0000-000028440000}"/>
    <cellStyle name="Normal 2 8 2 3 2 2 2 2 3" xfId="20260" xr:uid="{00000000-0005-0000-0000-000029440000}"/>
    <cellStyle name="Normal 2 8 2 3 2 2 2 2 3 2" xfId="48842" xr:uid="{00000000-0005-0000-0000-00002A440000}"/>
    <cellStyle name="Normal 2 8 2 3 2 2 2 2 4" xfId="34553" xr:uid="{00000000-0005-0000-0000-00002B440000}"/>
    <cellStyle name="Normal 2 8 2 3 2 2 2 3" xfId="9541" xr:uid="{00000000-0005-0000-0000-00002C440000}"/>
    <cellStyle name="Normal 2 8 2 3 2 2 2 3 2" xfId="23833" xr:uid="{00000000-0005-0000-0000-00002D440000}"/>
    <cellStyle name="Normal 2 8 2 3 2 2 2 3 2 2" xfId="52415" xr:uid="{00000000-0005-0000-0000-00002E440000}"/>
    <cellStyle name="Normal 2 8 2 3 2 2 2 3 3" xfId="38126" xr:uid="{00000000-0005-0000-0000-00002F440000}"/>
    <cellStyle name="Normal 2 8 2 3 2 2 2 4" xfId="16689" xr:uid="{00000000-0005-0000-0000-000030440000}"/>
    <cellStyle name="Normal 2 8 2 3 2 2 2 4 2" xfId="45271" xr:uid="{00000000-0005-0000-0000-000031440000}"/>
    <cellStyle name="Normal 2 8 2 3 2 2 2 5" xfId="30982" xr:uid="{00000000-0005-0000-0000-000032440000}"/>
    <cellStyle name="Normal 2 8 2 3 2 2 3" xfId="5256" xr:uid="{00000000-0005-0000-0000-000033440000}"/>
    <cellStyle name="Normal 2 8 2 3 2 2 3 2" xfId="12414" xr:uid="{00000000-0005-0000-0000-000034440000}"/>
    <cellStyle name="Normal 2 8 2 3 2 2 3 2 2" xfId="26706" xr:uid="{00000000-0005-0000-0000-000035440000}"/>
    <cellStyle name="Normal 2 8 2 3 2 2 3 2 2 2" xfId="55288" xr:uid="{00000000-0005-0000-0000-000036440000}"/>
    <cellStyle name="Normal 2 8 2 3 2 2 3 2 3" xfId="40999" xr:uid="{00000000-0005-0000-0000-000037440000}"/>
    <cellStyle name="Normal 2 8 2 3 2 2 3 3" xfId="19562" xr:uid="{00000000-0005-0000-0000-000038440000}"/>
    <cellStyle name="Normal 2 8 2 3 2 2 3 3 2" xfId="48144" xr:uid="{00000000-0005-0000-0000-000039440000}"/>
    <cellStyle name="Normal 2 8 2 3 2 2 3 4" xfId="33855" xr:uid="{00000000-0005-0000-0000-00003A440000}"/>
    <cellStyle name="Normal 2 8 2 3 2 2 4" xfId="8843" xr:uid="{00000000-0005-0000-0000-00003B440000}"/>
    <cellStyle name="Normal 2 8 2 3 2 2 4 2" xfId="23135" xr:uid="{00000000-0005-0000-0000-00003C440000}"/>
    <cellStyle name="Normal 2 8 2 3 2 2 4 2 2" xfId="51717" xr:uid="{00000000-0005-0000-0000-00003D440000}"/>
    <cellStyle name="Normal 2 8 2 3 2 2 4 3" xfId="37428" xr:uid="{00000000-0005-0000-0000-00003E440000}"/>
    <cellStyle name="Normal 2 8 2 3 2 2 5" xfId="15991" xr:uid="{00000000-0005-0000-0000-00003F440000}"/>
    <cellStyle name="Normal 2 8 2 3 2 2 5 2" xfId="44573" xr:uid="{00000000-0005-0000-0000-000040440000}"/>
    <cellStyle name="Normal 2 8 2 3 2 2 6" xfId="30284" xr:uid="{00000000-0005-0000-0000-000041440000}"/>
    <cellStyle name="Normal 2 8 2 3 2 3" xfId="2379" xr:uid="{00000000-0005-0000-0000-000042440000}"/>
    <cellStyle name="Normal 2 8 2 3 2 3 2" xfId="5953" xr:uid="{00000000-0005-0000-0000-000043440000}"/>
    <cellStyle name="Normal 2 8 2 3 2 3 2 2" xfId="13111" xr:uid="{00000000-0005-0000-0000-000044440000}"/>
    <cellStyle name="Normal 2 8 2 3 2 3 2 2 2" xfId="27403" xr:uid="{00000000-0005-0000-0000-000045440000}"/>
    <cellStyle name="Normal 2 8 2 3 2 3 2 2 2 2" xfId="55985" xr:uid="{00000000-0005-0000-0000-000046440000}"/>
    <cellStyle name="Normal 2 8 2 3 2 3 2 2 3" xfId="41696" xr:uid="{00000000-0005-0000-0000-000047440000}"/>
    <cellStyle name="Normal 2 8 2 3 2 3 2 3" xfId="20259" xr:uid="{00000000-0005-0000-0000-000048440000}"/>
    <cellStyle name="Normal 2 8 2 3 2 3 2 3 2" xfId="48841" xr:uid="{00000000-0005-0000-0000-000049440000}"/>
    <cellStyle name="Normal 2 8 2 3 2 3 2 4" xfId="34552" xr:uid="{00000000-0005-0000-0000-00004A440000}"/>
    <cellStyle name="Normal 2 8 2 3 2 3 3" xfId="9540" xr:uid="{00000000-0005-0000-0000-00004B440000}"/>
    <cellStyle name="Normal 2 8 2 3 2 3 3 2" xfId="23832" xr:uid="{00000000-0005-0000-0000-00004C440000}"/>
    <cellStyle name="Normal 2 8 2 3 2 3 3 2 2" xfId="52414" xr:uid="{00000000-0005-0000-0000-00004D440000}"/>
    <cellStyle name="Normal 2 8 2 3 2 3 3 3" xfId="38125" xr:uid="{00000000-0005-0000-0000-00004E440000}"/>
    <cellStyle name="Normal 2 8 2 3 2 3 4" xfId="16688" xr:uid="{00000000-0005-0000-0000-00004F440000}"/>
    <cellStyle name="Normal 2 8 2 3 2 3 4 2" xfId="45270" xr:uid="{00000000-0005-0000-0000-000050440000}"/>
    <cellStyle name="Normal 2 8 2 3 2 3 5" xfId="30981" xr:uid="{00000000-0005-0000-0000-000051440000}"/>
    <cellStyle name="Normal 2 8 2 3 2 4" xfId="4363" xr:uid="{00000000-0005-0000-0000-000052440000}"/>
    <cellStyle name="Normal 2 8 2 3 2 4 2" xfId="11521" xr:uid="{00000000-0005-0000-0000-000053440000}"/>
    <cellStyle name="Normal 2 8 2 3 2 4 2 2" xfId="25813" xr:uid="{00000000-0005-0000-0000-000054440000}"/>
    <cellStyle name="Normal 2 8 2 3 2 4 2 2 2" xfId="54395" xr:uid="{00000000-0005-0000-0000-000055440000}"/>
    <cellStyle name="Normal 2 8 2 3 2 4 2 3" xfId="40106" xr:uid="{00000000-0005-0000-0000-000056440000}"/>
    <cellStyle name="Normal 2 8 2 3 2 4 3" xfId="18669" xr:uid="{00000000-0005-0000-0000-000057440000}"/>
    <cellStyle name="Normal 2 8 2 3 2 4 3 2" xfId="47251" xr:uid="{00000000-0005-0000-0000-000058440000}"/>
    <cellStyle name="Normal 2 8 2 3 2 4 4" xfId="32962" xr:uid="{00000000-0005-0000-0000-000059440000}"/>
    <cellStyle name="Normal 2 8 2 3 2 5" xfId="7950" xr:uid="{00000000-0005-0000-0000-00005A440000}"/>
    <cellStyle name="Normal 2 8 2 3 2 5 2" xfId="22242" xr:uid="{00000000-0005-0000-0000-00005B440000}"/>
    <cellStyle name="Normal 2 8 2 3 2 5 2 2" xfId="50824" xr:uid="{00000000-0005-0000-0000-00005C440000}"/>
    <cellStyle name="Normal 2 8 2 3 2 5 3" xfId="36535" xr:uid="{00000000-0005-0000-0000-00005D440000}"/>
    <cellStyle name="Normal 2 8 2 3 2 6" xfId="15098" xr:uid="{00000000-0005-0000-0000-00005E440000}"/>
    <cellStyle name="Normal 2 8 2 3 2 6 2" xfId="43680" xr:uid="{00000000-0005-0000-0000-00005F440000}"/>
    <cellStyle name="Normal 2 8 2 3 2 7" xfId="29391" xr:uid="{00000000-0005-0000-0000-000060440000}"/>
    <cellStyle name="Normal 2 8 2 3 3" xfId="1229" xr:uid="{00000000-0005-0000-0000-000061440000}"/>
    <cellStyle name="Normal 2 8 2 3 3 2" xfId="2381" xr:uid="{00000000-0005-0000-0000-000062440000}"/>
    <cellStyle name="Normal 2 8 2 3 3 2 2" xfId="5955" xr:uid="{00000000-0005-0000-0000-000063440000}"/>
    <cellStyle name="Normal 2 8 2 3 3 2 2 2" xfId="13113" xr:uid="{00000000-0005-0000-0000-000064440000}"/>
    <cellStyle name="Normal 2 8 2 3 3 2 2 2 2" xfId="27405" xr:uid="{00000000-0005-0000-0000-000065440000}"/>
    <cellStyle name="Normal 2 8 2 3 3 2 2 2 2 2" xfId="55987" xr:uid="{00000000-0005-0000-0000-000066440000}"/>
    <cellStyle name="Normal 2 8 2 3 3 2 2 2 3" xfId="41698" xr:uid="{00000000-0005-0000-0000-000067440000}"/>
    <cellStyle name="Normal 2 8 2 3 3 2 2 3" xfId="20261" xr:uid="{00000000-0005-0000-0000-000068440000}"/>
    <cellStyle name="Normal 2 8 2 3 3 2 2 3 2" xfId="48843" xr:uid="{00000000-0005-0000-0000-000069440000}"/>
    <cellStyle name="Normal 2 8 2 3 3 2 2 4" xfId="34554" xr:uid="{00000000-0005-0000-0000-00006A440000}"/>
    <cellStyle name="Normal 2 8 2 3 3 2 3" xfId="9542" xr:uid="{00000000-0005-0000-0000-00006B440000}"/>
    <cellStyle name="Normal 2 8 2 3 3 2 3 2" xfId="23834" xr:uid="{00000000-0005-0000-0000-00006C440000}"/>
    <cellStyle name="Normal 2 8 2 3 3 2 3 2 2" xfId="52416" xr:uid="{00000000-0005-0000-0000-00006D440000}"/>
    <cellStyle name="Normal 2 8 2 3 3 2 3 3" xfId="38127" xr:uid="{00000000-0005-0000-0000-00006E440000}"/>
    <cellStyle name="Normal 2 8 2 3 3 2 4" xfId="16690" xr:uid="{00000000-0005-0000-0000-00006F440000}"/>
    <cellStyle name="Normal 2 8 2 3 3 2 4 2" xfId="45272" xr:uid="{00000000-0005-0000-0000-000070440000}"/>
    <cellStyle name="Normal 2 8 2 3 3 2 5" xfId="30983" xr:uid="{00000000-0005-0000-0000-000071440000}"/>
    <cellStyle name="Normal 2 8 2 3 3 3" xfId="4810" xr:uid="{00000000-0005-0000-0000-000072440000}"/>
    <cellStyle name="Normal 2 8 2 3 3 3 2" xfId="11968" xr:uid="{00000000-0005-0000-0000-000073440000}"/>
    <cellStyle name="Normal 2 8 2 3 3 3 2 2" xfId="26260" xr:uid="{00000000-0005-0000-0000-000074440000}"/>
    <cellStyle name="Normal 2 8 2 3 3 3 2 2 2" xfId="54842" xr:uid="{00000000-0005-0000-0000-000075440000}"/>
    <cellStyle name="Normal 2 8 2 3 3 3 2 3" xfId="40553" xr:uid="{00000000-0005-0000-0000-000076440000}"/>
    <cellStyle name="Normal 2 8 2 3 3 3 3" xfId="19116" xr:uid="{00000000-0005-0000-0000-000077440000}"/>
    <cellStyle name="Normal 2 8 2 3 3 3 3 2" xfId="47698" xr:uid="{00000000-0005-0000-0000-000078440000}"/>
    <cellStyle name="Normal 2 8 2 3 3 3 4" xfId="33409" xr:uid="{00000000-0005-0000-0000-000079440000}"/>
    <cellStyle name="Normal 2 8 2 3 3 4" xfId="8397" xr:uid="{00000000-0005-0000-0000-00007A440000}"/>
    <cellStyle name="Normal 2 8 2 3 3 4 2" xfId="22689" xr:uid="{00000000-0005-0000-0000-00007B440000}"/>
    <cellStyle name="Normal 2 8 2 3 3 4 2 2" xfId="51271" xr:uid="{00000000-0005-0000-0000-00007C440000}"/>
    <cellStyle name="Normal 2 8 2 3 3 4 3" xfId="36982" xr:uid="{00000000-0005-0000-0000-00007D440000}"/>
    <cellStyle name="Normal 2 8 2 3 3 5" xfId="15545" xr:uid="{00000000-0005-0000-0000-00007E440000}"/>
    <cellStyle name="Normal 2 8 2 3 3 5 2" xfId="44127" xr:uid="{00000000-0005-0000-0000-00007F440000}"/>
    <cellStyle name="Normal 2 8 2 3 3 6" xfId="29838" xr:uid="{00000000-0005-0000-0000-000080440000}"/>
    <cellStyle name="Normal 2 8 2 3 4" xfId="2378" xr:uid="{00000000-0005-0000-0000-000081440000}"/>
    <cellStyle name="Normal 2 8 2 3 4 2" xfId="5952" xr:uid="{00000000-0005-0000-0000-000082440000}"/>
    <cellStyle name="Normal 2 8 2 3 4 2 2" xfId="13110" xr:uid="{00000000-0005-0000-0000-000083440000}"/>
    <cellStyle name="Normal 2 8 2 3 4 2 2 2" xfId="27402" xr:uid="{00000000-0005-0000-0000-000084440000}"/>
    <cellStyle name="Normal 2 8 2 3 4 2 2 2 2" xfId="55984" xr:uid="{00000000-0005-0000-0000-000085440000}"/>
    <cellStyle name="Normal 2 8 2 3 4 2 2 3" xfId="41695" xr:uid="{00000000-0005-0000-0000-000086440000}"/>
    <cellStyle name="Normal 2 8 2 3 4 2 3" xfId="20258" xr:uid="{00000000-0005-0000-0000-000087440000}"/>
    <cellStyle name="Normal 2 8 2 3 4 2 3 2" xfId="48840" xr:uid="{00000000-0005-0000-0000-000088440000}"/>
    <cellStyle name="Normal 2 8 2 3 4 2 4" xfId="34551" xr:uid="{00000000-0005-0000-0000-000089440000}"/>
    <cellStyle name="Normal 2 8 2 3 4 3" xfId="9539" xr:uid="{00000000-0005-0000-0000-00008A440000}"/>
    <cellStyle name="Normal 2 8 2 3 4 3 2" xfId="23831" xr:uid="{00000000-0005-0000-0000-00008B440000}"/>
    <cellStyle name="Normal 2 8 2 3 4 3 2 2" xfId="52413" xr:uid="{00000000-0005-0000-0000-00008C440000}"/>
    <cellStyle name="Normal 2 8 2 3 4 3 3" xfId="38124" xr:uid="{00000000-0005-0000-0000-00008D440000}"/>
    <cellStyle name="Normal 2 8 2 3 4 4" xfId="16687" xr:uid="{00000000-0005-0000-0000-00008E440000}"/>
    <cellStyle name="Normal 2 8 2 3 4 4 2" xfId="45269" xr:uid="{00000000-0005-0000-0000-00008F440000}"/>
    <cellStyle name="Normal 2 8 2 3 4 5" xfId="30980" xr:uid="{00000000-0005-0000-0000-000090440000}"/>
    <cellStyle name="Normal 2 8 2 3 5" xfId="3916" xr:uid="{00000000-0005-0000-0000-000091440000}"/>
    <cellStyle name="Normal 2 8 2 3 5 2" xfId="11075" xr:uid="{00000000-0005-0000-0000-000092440000}"/>
    <cellStyle name="Normal 2 8 2 3 5 2 2" xfId="25367" xr:uid="{00000000-0005-0000-0000-000093440000}"/>
    <cellStyle name="Normal 2 8 2 3 5 2 2 2" xfId="53949" xr:uid="{00000000-0005-0000-0000-000094440000}"/>
    <cellStyle name="Normal 2 8 2 3 5 2 3" xfId="39660" xr:uid="{00000000-0005-0000-0000-000095440000}"/>
    <cellStyle name="Normal 2 8 2 3 5 3" xfId="18223" xr:uid="{00000000-0005-0000-0000-000096440000}"/>
    <cellStyle name="Normal 2 8 2 3 5 3 2" xfId="46805" xr:uid="{00000000-0005-0000-0000-000097440000}"/>
    <cellStyle name="Normal 2 8 2 3 5 4" xfId="32516" xr:uid="{00000000-0005-0000-0000-000098440000}"/>
    <cellStyle name="Normal 2 8 2 3 6" xfId="7504" xr:uid="{00000000-0005-0000-0000-000099440000}"/>
    <cellStyle name="Normal 2 8 2 3 6 2" xfId="21796" xr:uid="{00000000-0005-0000-0000-00009A440000}"/>
    <cellStyle name="Normal 2 8 2 3 6 2 2" xfId="50378" xr:uid="{00000000-0005-0000-0000-00009B440000}"/>
    <cellStyle name="Normal 2 8 2 3 6 3" xfId="36089" xr:uid="{00000000-0005-0000-0000-00009C440000}"/>
    <cellStyle name="Normal 2 8 2 3 7" xfId="14651" xr:uid="{00000000-0005-0000-0000-00009D440000}"/>
    <cellStyle name="Normal 2 8 2 3 7 2" xfId="43234" xr:uid="{00000000-0005-0000-0000-00009E440000}"/>
    <cellStyle name="Normal 2 8 2 3 8" xfId="28944" xr:uid="{00000000-0005-0000-0000-00009F440000}"/>
    <cellStyle name="Normal 2 8 2 4" xfId="556" xr:uid="{00000000-0005-0000-0000-0000A0440000}"/>
    <cellStyle name="Normal 2 8 2 4 2" xfId="1453" xr:uid="{00000000-0005-0000-0000-0000A1440000}"/>
    <cellStyle name="Normal 2 8 2 4 2 2" xfId="2383" xr:uid="{00000000-0005-0000-0000-0000A2440000}"/>
    <cellStyle name="Normal 2 8 2 4 2 2 2" xfId="5957" xr:uid="{00000000-0005-0000-0000-0000A3440000}"/>
    <cellStyle name="Normal 2 8 2 4 2 2 2 2" xfId="13115" xr:uid="{00000000-0005-0000-0000-0000A4440000}"/>
    <cellStyle name="Normal 2 8 2 4 2 2 2 2 2" xfId="27407" xr:uid="{00000000-0005-0000-0000-0000A5440000}"/>
    <cellStyle name="Normal 2 8 2 4 2 2 2 2 2 2" xfId="55989" xr:uid="{00000000-0005-0000-0000-0000A6440000}"/>
    <cellStyle name="Normal 2 8 2 4 2 2 2 2 3" xfId="41700" xr:uid="{00000000-0005-0000-0000-0000A7440000}"/>
    <cellStyle name="Normal 2 8 2 4 2 2 2 3" xfId="20263" xr:uid="{00000000-0005-0000-0000-0000A8440000}"/>
    <cellStyle name="Normal 2 8 2 4 2 2 2 3 2" xfId="48845" xr:uid="{00000000-0005-0000-0000-0000A9440000}"/>
    <cellStyle name="Normal 2 8 2 4 2 2 2 4" xfId="34556" xr:uid="{00000000-0005-0000-0000-0000AA440000}"/>
    <cellStyle name="Normal 2 8 2 4 2 2 3" xfId="9544" xr:uid="{00000000-0005-0000-0000-0000AB440000}"/>
    <cellStyle name="Normal 2 8 2 4 2 2 3 2" xfId="23836" xr:uid="{00000000-0005-0000-0000-0000AC440000}"/>
    <cellStyle name="Normal 2 8 2 4 2 2 3 2 2" xfId="52418" xr:uid="{00000000-0005-0000-0000-0000AD440000}"/>
    <cellStyle name="Normal 2 8 2 4 2 2 3 3" xfId="38129" xr:uid="{00000000-0005-0000-0000-0000AE440000}"/>
    <cellStyle name="Normal 2 8 2 4 2 2 4" xfId="16692" xr:uid="{00000000-0005-0000-0000-0000AF440000}"/>
    <cellStyle name="Normal 2 8 2 4 2 2 4 2" xfId="45274" xr:uid="{00000000-0005-0000-0000-0000B0440000}"/>
    <cellStyle name="Normal 2 8 2 4 2 2 5" xfId="30985" xr:uid="{00000000-0005-0000-0000-0000B1440000}"/>
    <cellStyle name="Normal 2 8 2 4 2 3" xfId="5033" xr:uid="{00000000-0005-0000-0000-0000B2440000}"/>
    <cellStyle name="Normal 2 8 2 4 2 3 2" xfId="12191" xr:uid="{00000000-0005-0000-0000-0000B3440000}"/>
    <cellStyle name="Normal 2 8 2 4 2 3 2 2" xfId="26483" xr:uid="{00000000-0005-0000-0000-0000B4440000}"/>
    <cellStyle name="Normal 2 8 2 4 2 3 2 2 2" xfId="55065" xr:uid="{00000000-0005-0000-0000-0000B5440000}"/>
    <cellStyle name="Normal 2 8 2 4 2 3 2 3" xfId="40776" xr:uid="{00000000-0005-0000-0000-0000B6440000}"/>
    <cellStyle name="Normal 2 8 2 4 2 3 3" xfId="19339" xr:uid="{00000000-0005-0000-0000-0000B7440000}"/>
    <cellStyle name="Normal 2 8 2 4 2 3 3 2" xfId="47921" xr:uid="{00000000-0005-0000-0000-0000B8440000}"/>
    <cellStyle name="Normal 2 8 2 4 2 3 4" xfId="33632" xr:uid="{00000000-0005-0000-0000-0000B9440000}"/>
    <cellStyle name="Normal 2 8 2 4 2 4" xfId="8620" xr:uid="{00000000-0005-0000-0000-0000BA440000}"/>
    <cellStyle name="Normal 2 8 2 4 2 4 2" xfId="22912" xr:uid="{00000000-0005-0000-0000-0000BB440000}"/>
    <cellStyle name="Normal 2 8 2 4 2 4 2 2" xfId="51494" xr:uid="{00000000-0005-0000-0000-0000BC440000}"/>
    <cellStyle name="Normal 2 8 2 4 2 4 3" xfId="37205" xr:uid="{00000000-0005-0000-0000-0000BD440000}"/>
    <cellStyle name="Normal 2 8 2 4 2 5" xfId="15768" xr:uid="{00000000-0005-0000-0000-0000BE440000}"/>
    <cellStyle name="Normal 2 8 2 4 2 5 2" xfId="44350" xr:uid="{00000000-0005-0000-0000-0000BF440000}"/>
    <cellStyle name="Normal 2 8 2 4 2 6" xfId="30061" xr:uid="{00000000-0005-0000-0000-0000C0440000}"/>
    <cellStyle name="Normal 2 8 2 4 3" xfId="2382" xr:uid="{00000000-0005-0000-0000-0000C1440000}"/>
    <cellStyle name="Normal 2 8 2 4 3 2" xfId="5956" xr:uid="{00000000-0005-0000-0000-0000C2440000}"/>
    <cellStyle name="Normal 2 8 2 4 3 2 2" xfId="13114" xr:uid="{00000000-0005-0000-0000-0000C3440000}"/>
    <cellStyle name="Normal 2 8 2 4 3 2 2 2" xfId="27406" xr:uid="{00000000-0005-0000-0000-0000C4440000}"/>
    <cellStyle name="Normal 2 8 2 4 3 2 2 2 2" xfId="55988" xr:uid="{00000000-0005-0000-0000-0000C5440000}"/>
    <cellStyle name="Normal 2 8 2 4 3 2 2 3" xfId="41699" xr:uid="{00000000-0005-0000-0000-0000C6440000}"/>
    <cellStyle name="Normal 2 8 2 4 3 2 3" xfId="20262" xr:uid="{00000000-0005-0000-0000-0000C7440000}"/>
    <cellStyle name="Normal 2 8 2 4 3 2 3 2" xfId="48844" xr:uid="{00000000-0005-0000-0000-0000C8440000}"/>
    <cellStyle name="Normal 2 8 2 4 3 2 4" xfId="34555" xr:uid="{00000000-0005-0000-0000-0000C9440000}"/>
    <cellStyle name="Normal 2 8 2 4 3 3" xfId="9543" xr:uid="{00000000-0005-0000-0000-0000CA440000}"/>
    <cellStyle name="Normal 2 8 2 4 3 3 2" xfId="23835" xr:uid="{00000000-0005-0000-0000-0000CB440000}"/>
    <cellStyle name="Normal 2 8 2 4 3 3 2 2" xfId="52417" xr:uid="{00000000-0005-0000-0000-0000CC440000}"/>
    <cellStyle name="Normal 2 8 2 4 3 3 3" xfId="38128" xr:uid="{00000000-0005-0000-0000-0000CD440000}"/>
    <cellStyle name="Normal 2 8 2 4 3 4" xfId="16691" xr:uid="{00000000-0005-0000-0000-0000CE440000}"/>
    <cellStyle name="Normal 2 8 2 4 3 4 2" xfId="45273" xr:uid="{00000000-0005-0000-0000-0000CF440000}"/>
    <cellStyle name="Normal 2 8 2 4 3 5" xfId="30984" xr:uid="{00000000-0005-0000-0000-0000D0440000}"/>
    <cellStyle name="Normal 2 8 2 4 4" xfId="4140" xr:uid="{00000000-0005-0000-0000-0000D1440000}"/>
    <cellStyle name="Normal 2 8 2 4 4 2" xfId="11298" xr:uid="{00000000-0005-0000-0000-0000D2440000}"/>
    <cellStyle name="Normal 2 8 2 4 4 2 2" xfId="25590" xr:uid="{00000000-0005-0000-0000-0000D3440000}"/>
    <cellStyle name="Normal 2 8 2 4 4 2 2 2" xfId="54172" xr:uid="{00000000-0005-0000-0000-0000D4440000}"/>
    <cellStyle name="Normal 2 8 2 4 4 2 3" xfId="39883" xr:uid="{00000000-0005-0000-0000-0000D5440000}"/>
    <cellStyle name="Normal 2 8 2 4 4 3" xfId="18446" xr:uid="{00000000-0005-0000-0000-0000D6440000}"/>
    <cellStyle name="Normal 2 8 2 4 4 3 2" xfId="47028" xr:uid="{00000000-0005-0000-0000-0000D7440000}"/>
    <cellStyle name="Normal 2 8 2 4 4 4" xfId="32739" xr:uid="{00000000-0005-0000-0000-0000D8440000}"/>
    <cellStyle name="Normal 2 8 2 4 5" xfId="7727" xr:uid="{00000000-0005-0000-0000-0000D9440000}"/>
    <cellStyle name="Normal 2 8 2 4 5 2" xfId="22019" xr:uid="{00000000-0005-0000-0000-0000DA440000}"/>
    <cellStyle name="Normal 2 8 2 4 5 2 2" xfId="50601" xr:uid="{00000000-0005-0000-0000-0000DB440000}"/>
    <cellStyle name="Normal 2 8 2 4 5 3" xfId="36312" xr:uid="{00000000-0005-0000-0000-0000DC440000}"/>
    <cellStyle name="Normal 2 8 2 4 6" xfId="14875" xr:uid="{00000000-0005-0000-0000-0000DD440000}"/>
    <cellStyle name="Normal 2 8 2 4 6 2" xfId="43457" xr:uid="{00000000-0005-0000-0000-0000DE440000}"/>
    <cellStyle name="Normal 2 8 2 4 7" xfId="29168" xr:uid="{00000000-0005-0000-0000-0000DF440000}"/>
    <cellStyle name="Normal 2 8 2 5" xfId="1005" xr:uid="{00000000-0005-0000-0000-0000E0440000}"/>
    <cellStyle name="Normal 2 8 2 5 2" xfId="2384" xr:uid="{00000000-0005-0000-0000-0000E1440000}"/>
    <cellStyle name="Normal 2 8 2 5 2 2" xfId="5958" xr:uid="{00000000-0005-0000-0000-0000E2440000}"/>
    <cellStyle name="Normal 2 8 2 5 2 2 2" xfId="13116" xr:uid="{00000000-0005-0000-0000-0000E3440000}"/>
    <cellStyle name="Normal 2 8 2 5 2 2 2 2" xfId="27408" xr:uid="{00000000-0005-0000-0000-0000E4440000}"/>
    <cellStyle name="Normal 2 8 2 5 2 2 2 2 2" xfId="55990" xr:uid="{00000000-0005-0000-0000-0000E5440000}"/>
    <cellStyle name="Normal 2 8 2 5 2 2 2 3" xfId="41701" xr:uid="{00000000-0005-0000-0000-0000E6440000}"/>
    <cellStyle name="Normal 2 8 2 5 2 2 3" xfId="20264" xr:uid="{00000000-0005-0000-0000-0000E7440000}"/>
    <cellStyle name="Normal 2 8 2 5 2 2 3 2" xfId="48846" xr:uid="{00000000-0005-0000-0000-0000E8440000}"/>
    <cellStyle name="Normal 2 8 2 5 2 2 4" xfId="34557" xr:uid="{00000000-0005-0000-0000-0000E9440000}"/>
    <cellStyle name="Normal 2 8 2 5 2 3" xfId="9545" xr:uid="{00000000-0005-0000-0000-0000EA440000}"/>
    <cellStyle name="Normal 2 8 2 5 2 3 2" xfId="23837" xr:uid="{00000000-0005-0000-0000-0000EB440000}"/>
    <cellStyle name="Normal 2 8 2 5 2 3 2 2" xfId="52419" xr:uid="{00000000-0005-0000-0000-0000EC440000}"/>
    <cellStyle name="Normal 2 8 2 5 2 3 3" xfId="38130" xr:uid="{00000000-0005-0000-0000-0000ED440000}"/>
    <cellStyle name="Normal 2 8 2 5 2 4" xfId="16693" xr:uid="{00000000-0005-0000-0000-0000EE440000}"/>
    <cellStyle name="Normal 2 8 2 5 2 4 2" xfId="45275" xr:uid="{00000000-0005-0000-0000-0000EF440000}"/>
    <cellStyle name="Normal 2 8 2 5 2 5" xfId="30986" xr:uid="{00000000-0005-0000-0000-0000F0440000}"/>
    <cellStyle name="Normal 2 8 2 5 3" xfId="4587" xr:uid="{00000000-0005-0000-0000-0000F1440000}"/>
    <cellStyle name="Normal 2 8 2 5 3 2" xfId="11745" xr:uid="{00000000-0005-0000-0000-0000F2440000}"/>
    <cellStyle name="Normal 2 8 2 5 3 2 2" xfId="26037" xr:uid="{00000000-0005-0000-0000-0000F3440000}"/>
    <cellStyle name="Normal 2 8 2 5 3 2 2 2" xfId="54619" xr:uid="{00000000-0005-0000-0000-0000F4440000}"/>
    <cellStyle name="Normal 2 8 2 5 3 2 3" xfId="40330" xr:uid="{00000000-0005-0000-0000-0000F5440000}"/>
    <cellStyle name="Normal 2 8 2 5 3 3" xfId="18893" xr:uid="{00000000-0005-0000-0000-0000F6440000}"/>
    <cellStyle name="Normal 2 8 2 5 3 3 2" xfId="47475" xr:uid="{00000000-0005-0000-0000-0000F7440000}"/>
    <cellStyle name="Normal 2 8 2 5 3 4" xfId="33186" xr:uid="{00000000-0005-0000-0000-0000F8440000}"/>
    <cellStyle name="Normal 2 8 2 5 4" xfId="8174" xr:uid="{00000000-0005-0000-0000-0000F9440000}"/>
    <cellStyle name="Normal 2 8 2 5 4 2" xfId="22466" xr:uid="{00000000-0005-0000-0000-0000FA440000}"/>
    <cellStyle name="Normal 2 8 2 5 4 2 2" xfId="51048" xr:uid="{00000000-0005-0000-0000-0000FB440000}"/>
    <cellStyle name="Normal 2 8 2 5 4 3" xfId="36759" xr:uid="{00000000-0005-0000-0000-0000FC440000}"/>
    <cellStyle name="Normal 2 8 2 5 5" xfId="15322" xr:uid="{00000000-0005-0000-0000-0000FD440000}"/>
    <cellStyle name="Normal 2 8 2 5 5 2" xfId="43904" xr:uid="{00000000-0005-0000-0000-0000FE440000}"/>
    <cellStyle name="Normal 2 8 2 5 6" xfId="29615" xr:uid="{00000000-0005-0000-0000-0000FF440000}"/>
    <cellStyle name="Normal 2 8 2 6" xfId="2369" xr:uid="{00000000-0005-0000-0000-000000450000}"/>
    <cellStyle name="Normal 2 8 2 6 2" xfId="5943" xr:uid="{00000000-0005-0000-0000-000001450000}"/>
    <cellStyle name="Normal 2 8 2 6 2 2" xfId="13101" xr:uid="{00000000-0005-0000-0000-000002450000}"/>
    <cellStyle name="Normal 2 8 2 6 2 2 2" xfId="27393" xr:uid="{00000000-0005-0000-0000-000003450000}"/>
    <cellStyle name="Normal 2 8 2 6 2 2 2 2" xfId="55975" xr:uid="{00000000-0005-0000-0000-000004450000}"/>
    <cellStyle name="Normal 2 8 2 6 2 2 3" xfId="41686" xr:uid="{00000000-0005-0000-0000-000005450000}"/>
    <cellStyle name="Normal 2 8 2 6 2 3" xfId="20249" xr:uid="{00000000-0005-0000-0000-000006450000}"/>
    <cellStyle name="Normal 2 8 2 6 2 3 2" xfId="48831" xr:uid="{00000000-0005-0000-0000-000007450000}"/>
    <cellStyle name="Normal 2 8 2 6 2 4" xfId="34542" xr:uid="{00000000-0005-0000-0000-000008450000}"/>
    <cellStyle name="Normal 2 8 2 6 3" xfId="9530" xr:uid="{00000000-0005-0000-0000-000009450000}"/>
    <cellStyle name="Normal 2 8 2 6 3 2" xfId="23822" xr:uid="{00000000-0005-0000-0000-00000A450000}"/>
    <cellStyle name="Normal 2 8 2 6 3 2 2" xfId="52404" xr:uid="{00000000-0005-0000-0000-00000B450000}"/>
    <cellStyle name="Normal 2 8 2 6 3 3" xfId="38115" xr:uid="{00000000-0005-0000-0000-00000C450000}"/>
    <cellStyle name="Normal 2 8 2 6 4" xfId="16678" xr:uid="{00000000-0005-0000-0000-00000D450000}"/>
    <cellStyle name="Normal 2 8 2 6 4 2" xfId="45260" xr:uid="{00000000-0005-0000-0000-00000E450000}"/>
    <cellStyle name="Normal 2 8 2 6 5" xfId="30971" xr:uid="{00000000-0005-0000-0000-00000F450000}"/>
    <cellStyle name="Normal 2 8 2 7" xfId="3692" xr:uid="{00000000-0005-0000-0000-000010450000}"/>
    <cellStyle name="Normal 2 8 2 7 2" xfId="10852" xr:uid="{00000000-0005-0000-0000-000011450000}"/>
    <cellStyle name="Normal 2 8 2 7 2 2" xfId="25144" xr:uid="{00000000-0005-0000-0000-000012450000}"/>
    <cellStyle name="Normal 2 8 2 7 2 2 2" xfId="53726" xr:uid="{00000000-0005-0000-0000-000013450000}"/>
    <cellStyle name="Normal 2 8 2 7 2 3" xfId="39437" xr:uid="{00000000-0005-0000-0000-000014450000}"/>
    <cellStyle name="Normal 2 8 2 7 3" xfId="18000" xr:uid="{00000000-0005-0000-0000-000015450000}"/>
    <cellStyle name="Normal 2 8 2 7 3 2" xfId="46582" xr:uid="{00000000-0005-0000-0000-000016450000}"/>
    <cellStyle name="Normal 2 8 2 7 4" xfId="32293" xr:uid="{00000000-0005-0000-0000-000017450000}"/>
    <cellStyle name="Normal 2 8 2 8" xfId="7281" xr:uid="{00000000-0005-0000-0000-000018450000}"/>
    <cellStyle name="Normal 2 8 2 8 2" xfId="21573" xr:uid="{00000000-0005-0000-0000-000019450000}"/>
    <cellStyle name="Normal 2 8 2 8 2 2" xfId="50155" xr:uid="{00000000-0005-0000-0000-00001A450000}"/>
    <cellStyle name="Normal 2 8 2 8 3" xfId="35866" xr:uid="{00000000-0005-0000-0000-00001B450000}"/>
    <cellStyle name="Normal 2 8 2 9" xfId="14427" xr:uid="{00000000-0005-0000-0000-00001C450000}"/>
    <cellStyle name="Normal 2 8 2 9 2" xfId="43011" xr:uid="{00000000-0005-0000-0000-00001D450000}"/>
    <cellStyle name="Normal 2 8 3" xfId="190" xr:uid="{00000000-0005-0000-0000-00001E450000}"/>
    <cellStyle name="Normal 2 8 3 2" xfId="416" xr:uid="{00000000-0005-0000-0000-00001F450000}"/>
    <cellStyle name="Normal 2 8 3 2 2" xfId="866" xr:uid="{00000000-0005-0000-0000-000020450000}"/>
    <cellStyle name="Normal 2 8 3 2 2 2" xfId="1763" xr:uid="{00000000-0005-0000-0000-000021450000}"/>
    <cellStyle name="Normal 2 8 3 2 2 2 2" xfId="2388" xr:uid="{00000000-0005-0000-0000-000022450000}"/>
    <cellStyle name="Normal 2 8 3 2 2 2 2 2" xfId="5962" xr:uid="{00000000-0005-0000-0000-000023450000}"/>
    <cellStyle name="Normal 2 8 3 2 2 2 2 2 2" xfId="13120" xr:uid="{00000000-0005-0000-0000-000024450000}"/>
    <cellStyle name="Normal 2 8 3 2 2 2 2 2 2 2" xfId="27412" xr:uid="{00000000-0005-0000-0000-000025450000}"/>
    <cellStyle name="Normal 2 8 3 2 2 2 2 2 2 2 2" xfId="55994" xr:uid="{00000000-0005-0000-0000-000026450000}"/>
    <cellStyle name="Normal 2 8 3 2 2 2 2 2 2 3" xfId="41705" xr:uid="{00000000-0005-0000-0000-000027450000}"/>
    <cellStyle name="Normal 2 8 3 2 2 2 2 2 3" xfId="20268" xr:uid="{00000000-0005-0000-0000-000028450000}"/>
    <cellStyle name="Normal 2 8 3 2 2 2 2 2 3 2" xfId="48850" xr:uid="{00000000-0005-0000-0000-000029450000}"/>
    <cellStyle name="Normal 2 8 3 2 2 2 2 2 4" xfId="34561" xr:uid="{00000000-0005-0000-0000-00002A450000}"/>
    <cellStyle name="Normal 2 8 3 2 2 2 2 3" xfId="9549" xr:uid="{00000000-0005-0000-0000-00002B450000}"/>
    <cellStyle name="Normal 2 8 3 2 2 2 2 3 2" xfId="23841" xr:uid="{00000000-0005-0000-0000-00002C450000}"/>
    <cellStyle name="Normal 2 8 3 2 2 2 2 3 2 2" xfId="52423" xr:uid="{00000000-0005-0000-0000-00002D450000}"/>
    <cellStyle name="Normal 2 8 3 2 2 2 2 3 3" xfId="38134" xr:uid="{00000000-0005-0000-0000-00002E450000}"/>
    <cellStyle name="Normal 2 8 3 2 2 2 2 4" xfId="16697" xr:uid="{00000000-0005-0000-0000-00002F450000}"/>
    <cellStyle name="Normal 2 8 3 2 2 2 2 4 2" xfId="45279" xr:uid="{00000000-0005-0000-0000-000030450000}"/>
    <cellStyle name="Normal 2 8 3 2 2 2 2 5" xfId="30990" xr:uid="{00000000-0005-0000-0000-000031450000}"/>
    <cellStyle name="Normal 2 8 3 2 2 2 3" xfId="5343" xr:uid="{00000000-0005-0000-0000-000032450000}"/>
    <cellStyle name="Normal 2 8 3 2 2 2 3 2" xfId="12501" xr:uid="{00000000-0005-0000-0000-000033450000}"/>
    <cellStyle name="Normal 2 8 3 2 2 2 3 2 2" xfId="26793" xr:uid="{00000000-0005-0000-0000-000034450000}"/>
    <cellStyle name="Normal 2 8 3 2 2 2 3 2 2 2" xfId="55375" xr:uid="{00000000-0005-0000-0000-000035450000}"/>
    <cellStyle name="Normal 2 8 3 2 2 2 3 2 3" xfId="41086" xr:uid="{00000000-0005-0000-0000-000036450000}"/>
    <cellStyle name="Normal 2 8 3 2 2 2 3 3" xfId="19649" xr:uid="{00000000-0005-0000-0000-000037450000}"/>
    <cellStyle name="Normal 2 8 3 2 2 2 3 3 2" xfId="48231" xr:uid="{00000000-0005-0000-0000-000038450000}"/>
    <cellStyle name="Normal 2 8 3 2 2 2 3 4" xfId="33942" xr:uid="{00000000-0005-0000-0000-000039450000}"/>
    <cellStyle name="Normal 2 8 3 2 2 2 4" xfId="8930" xr:uid="{00000000-0005-0000-0000-00003A450000}"/>
    <cellStyle name="Normal 2 8 3 2 2 2 4 2" xfId="23222" xr:uid="{00000000-0005-0000-0000-00003B450000}"/>
    <cellStyle name="Normal 2 8 3 2 2 2 4 2 2" xfId="51804" xr:uid="{00000000-0005-0000-0000-00003C450000}"/>
    <cellStyle name="Normal 2 8 3 2 2 2 4 3" xfId="37515" xr:uid="{00000000-0005-0000-0000-00003D450000}"/>
    <cellStyle name="Normal 2 8 3 2 2 2 5" xfId="16078" xr:uid="{00000000-0005-0000-0000-00003E450000}"/>
    <cellStyle name="Normal 2 8 3 2 2 2 5 2" xfId="44660" xr:uid="{00000000-0005-0000-0000-00003F450000}"/>
    <cellStyle name="Normal 2 8 3 2 2 2 6" xfId="30371" xr:uid="{00000000-0005-0000-0000-000040450000}"/>
    <cellStyle name="Normal 2 8 3 2 2 3" xfId="2387" xr:uid="{00000000-0005-0000-0000-000041450000}"/>
    <cellStyle name="Normal 2 8 3 2 2 3 2" xfId="5961" xr:uid="{00000000-0005-0000-0000-000042450000}"/>
    <cellStyle name="Normal 2 8 3 2 2 3 2 2" xfId="13119" xr:uid="{00000000-0005-0000-0000-000043450000}"/>
    <cellStyle name="Normal 2 8 3 2 2 3 2 2 2" xfId="27411" xr:uid="{00000000-0005-0000-0000-000044450000}"/>
    <cellStyle name="Normal 2 8 3 2 2 3 2 2 2 2" xfId="55993" xr:uid="{00000000-0005-0000-0000-000045450000}"/>
    <cellStyle name="Normal 2 8 3 2 2 3 2 2 3" xfId="41704" xr:uid="{00000000-0005-0000-0000-000046450000}"/>
    <cellStyle name="Normal 2 8 3 2 2 3 2 3" xfId="20267" xr:uid="{00000000-0005-0000-0000-000047450000}"/>
    <cellStyle name="Normal 2 8 3 2 2 3 2 3 2" xfId="48849" xr:uid="{00000000-0005-0000-0000-000048450000}"/>
    <cellStyle name="Normal 2 8 3 2 2 3 2 4" xfId="34560" xr:uid="{00000000-0005-0000-0000-000049450000}"/>
    <cellStyle name="Normal 2 8 3 2 2 3 3" xfId="9548" xr:uid="{00000000-0005-0000-0000-00004A450000}"/>
    <cellStyle name="Normal 2 8 3 2 2 3 3 2" xfId="23840" xr:uid="{00000000-0005-0000-0000-00004B450000}"/>
    <cellStyle name="Normal 2 8 3 2 2 3 3 2 2" xfId="52422" xr:uid="{00000000-0005-0000-0000-00004C450000}"/>
    <cellStyle name="Normal 2 8 3 2 2 3 3 3" xfId="38133" xr:uid="{00000000-0005-0000-0000-00004D450000}"/>
    <cellStyle name="Normal 2 8 3 2 2 3 4" xfId="16696" xr:uid="{00000000-0005-0000-0000-00004E450000}"/>
    <cellStyle name="Normal 2 8 3 2 2 3 4 2" xfId="45278" xr:uid="{00000000-0005-0000-0000-00004F450000}"/>
    <cellStyle name="Normal 2 8 3 2 2 3 5" xfId="30989" xr:uid="{00000000-0005-0000-0000-000050450000}"/>
    <cellStyle name="Normal 2 8 3 2 2 4" xfId="4450" xr:uid="{00000000-0005-0000-0000-000051450000}"/>
    <cellStyle name="Normal 2 8 3 2 2 4 2" xfId="11608" xr:uid="{00000000-0005-0000-0000-000052450000}"/>
    <cellStyle name="Normal 2 8 3 2 2 4 2 2" xfId="25900" xr:uid="{00000000-0005-0000-0000-000053450000}"/>
    <cellStyle name="Normal 2 8 3 2 2 4 2 2 2" xfId="54482" xr:uid="{00000000-0005-0000-0000-000054450000}"/>
    <cellStyle name="Normal 2 8 3 2 2 4 2 3" xfId="40193" xr:uid="{00000000-0005-0000-0000-000055450000}"/>
    <cellStyle name="Normal 2 8 3 2 2 4 3" xfId="18756" xr:uid="{00000000-0005-0000-0000-000056450000}"/>
    <cellStyle name="Normal 2 8 3 2 2 4 3 2" xfId="47338" xr:uid="{00000000-0005-0000-0000-000057450000}"/>
    <cellStyle name="Normal 2 8 3 2 2 4 4" xfId="33049" xr:uid="{00000000-0005-0000-0000-000058450000}"/>
    <cellStyle name="Normal 2 8 3 2 2 5" xfId="8037" xr:uid="{00000000-0005-0000-0000-000059450000}"/>
    <cellStyle name="Normal 2 8 3 2 2 5 2" xfId="22329" xr:uid="{00000000-0005-0000-0000-00005A450000}"/>
    <cellStyle name="Normal 2 8 3 2 2 5 2 2" xfId="50911" xr:uid="{00000000-0005-0000-0000-00005B450000}"/>
    <cellStyle name="Normal 2 8 3 2 2 5 3" xfId="36622" xr:uid="{00000000-0005-0000-0000-00005C450000}"/>
    <cellStyle name="Normal 2 8 3 2 2 6" xfId="15185" xr:uid="{00000000-0005-0000-0000-00005D450000}"/>
    <cellStyle name="Normal 2 8 3 2 2 6 2" xfId="43767" xr:uid="{00000000-0005-0000-0000-00005E450000}"/>
    <cellStyle name="Normal 2 8 3 2 2 7" xfId="29478" xr:uid="{00000000-0005-0000-0000-00005F450000}"/>
    <cellStyle name="Normal 2 8 3 2 3" xfId="1316" xr:uid="{00000000-0005-0000-0000-000060450000}"/>
    <cellStyle name="Normal 2 8 3 2 3 2" xfId="2389" xr:uid="{00000000-0005-0000-0000-000061450000}"/>
    <cellStyle name="Normal 2 8 3 2 3 2 2" xfId="5963" xr:uid="{00000000-0005-0000-0000-000062450000}"/>
    <cellStyle name="Normal 2 8 3 2 3 2 2 2" xfId="13121" xr:uid="{00000000-0005-0000-0000-000063450000}"/>
    <cellStyle name="Normal 2 8 3 2 3 2 2 2 2" xfId="27413" xr:uid="{00000000-0005-0000-0000-000064450000}"/>
    <cellStyle name="Normal 2 8 3 2 3 2 2 2 2 2" xfId="55995" xr:uid="{00000000-0005-0000-0000-000065450000}"/>
    <cellStyle name="Normal 2 8 3 2 3 2 2 2 3" xfId="41706" xr:uid="{00000000-0005-0000-0000-000066450000}"/>
    <cellStyle name="Normal 2 8 3 2 3 2 2 3" xfId="20269" xr:uid="{00000000-0005-0000-0000-000067450000}"/>
    <cellStyle name="Normal 2 8 3 2 3 2 2 3 2" xfId="48851" xr:uid="{00000000-0005-0000-0000-000068450000}"/>
    <cellStyle name="Normal 2 8 3 2 3 2 2 4" xfId="34562" xr:uid="{00000000-0005-0000-0000-000069450000}"/>
    <cellStyle name="Normal 2 8 3 2 3 2 3" xfId="9550" xr:uid="{00000000-0005-0000-0000-00006A450000}"/>
    <cellStyle name="Normal 2 8 3 2 3 2 3 2" xfId="23842" xr:uid="{00000000-0005-0000-0000-00006B450000}"/>
    <cellStyle name="Normal 2 8 3 2 3 2 3 2 2" xfId="52424" xr:uid="{00000000-0005-0000-0000-00006C450000}"/>
    <cellStyle name="Normal 2 8 3 2 3 2 3 3" xfId="38135" xr:uid="{00000000-0005-0000-0000-00006D450000}"/>
    <cellStyle name="Normal 2 8 3 2 3 2 4" xfId="16698" xr:uid="{00000000-0005-0000-0000-00006E450000}"/>
    <cellStyle name="Normal 2 8 3 2 3 2 4 2" xfId="45280" xr:uid="{00000000-0005-0000-0000-00006F450000}"/>
    <cellStyle name="Normal 2 8 3 2 3 2 5" xfId="30991" xr:uid="{00000000-0005-0000-0000-000070450000}"/>
    <cellStyle name="Normal 2 8 3 2 3 3" xfId="4897" xr:uid="{00000000-0005-0000-0000-000071450000}"/>
    <cellStyle name="Normal 2 8 3 2 3 3 2" xfId="12055" xr:uid="{00000000-0005-0000-0000-000072450000}"/>
    <cellStyle name="Normal 2 8 3 2 3 3 2 2" xfId="26347" xr:uid="{00000000-0005-0000-0000-000073450000}"/>
    <cellStyle name="Normal 2 8 3 2 3 3 2 2 2" xfId="54929" xr:uid="{00000000-0005-0000-0000-000074450000}"/>
    <cellStyle name="Normal 2 8 3 2 3 3 2 3" xfId="40640" xr:uid="{00000000-0005-0000-0000-000075450000}"/>
    <cellStyle name="Normal 2 8 3 2 3 3 3" xfId="19203" xr:uid="{00000000-0005-0000-0000-000076450000}"/>
    <cellStyle name="Normal 2 8 3 2 3 3 3 2" xfId="47785" xr:uid="{00000000-0005-0000-0000-000077450000}"/>
    <cellStyle name="Normal 2 8 3 2 3 3 4" xfId="33496" xr:uid="{00000000-0005-0000-0000-000078450000}"/>
    <cellStyle name="Normal 2 8 3 2 3 4" xfId="8484" xr:uid="{00000000-0005-0000-0000-000079450000}"/>
    <cellStyle name="Normal 2 8 3 2 3 4 2" xfId="22776" xr:uid="{00000000-0005-0000-0000-00007A450000}"/>
    <cellStyle name="Normal 2 8 3 2 3 4 2 2" xfId="51358" xr:uid="{00000000-0005-0000-0000-00007B450000}"/>
    <cellStyle name="Normal 2 8 3 2 3 4 3" xfId="37069" xr:uid="{00000000-0005-0000-0000-00007C450000}"/>
    <cellStyle name="Normal 2 8 3 2 3 5" xfId="15632" xr:uid="{00000000-0005-0000-0000-00007D450000}"/>
    <cellStyle name="Normal 2 8 3 2 3 5 2" xfId="44214" xr:uid="{00000000-0005-0000-0000-00007E450000}"/>
    <cellStyle name="Normal 2 8 3 2 3 6" xfId="29925" xr:uid="{00000000-0005-0000-0000-00007F450000}"/>
    <cellStyle name="Normal 2 8 3 2 4" xfId="2386" xr:uid="{00000000-0005-0000-0000-000080450000}"/>
    <cellStyle name="Normal 2 8 3 2 4 2" xfId="5960" xr:uid="{00000000-0005-0000-0000-000081450000}"/>
    <cellStyle name="Normal 2 8 3 2 4 2 2" xfId="13118" xr:uid="{00000000-0005-0000-0000-000082450000}"/>
    <cellStyle name="Normal 2 8 3 2 4 2 2 2" xfId="27410" xr:uid="{00000000-0005-0000-0000-000083450000}"/>
    <cellStyle name="Normal 2 8 3 2 4 2 2 2 2" xfId="55992" xr:uid="{00000000-0005-0000-0000-000084450000}"/>
    <cellStyle name="Normal 2 8 3 2 4 2 2 3" xfId="41703" xr:uid="{00000000-0005-0000-0000-000085450000}"/>
    <cellStyle name="Normal 2 8 3 2 4 2 3" xfId="20266" xr:uid="{00000000-0005-0000-0000-000086450000}"/>
    <cellStyle name="Normal 2 8 3 2 4 2 3 2" xfId="48848" xr:uid="{00000000-0005-0000-0000-000087450000}"/>
    <cellStyle name="Normal 2 8 3 2 4 2 4" xfId="34559" xr:uid="{00000000-0005-0000-0000-000088450000}"/>
    <cellStyle name="Normal 2 8 3 2 4 3" xfId="9547" xr:uid="{00000000-0005-0000-0000-000089450000}"/>
    <cellStyle name="Normal 2 8 3 2 4 3 2" xfId="23839" xr:uid="{00000000-0005-0000-0000-00008A450000}"/>
    <cellStyle name="Normal 2 8 3 2 4 3 2 2" xfId="52421" xr:uid="{00000000-0005-0000-0000-00008B450000}"/>
    <cellStyle name="Normal 2 8 3 2 4 3 3" xfId="38132" xr:uid="{00000000-0005-0000-0000-00008C450000}"/>
    <cellStyle name="Normal 2 8 3 2 4 4" xfId="16695" xr:uid="{00000000-0005-0000-0000-00008D450000}"/>
    <cellStyle name="Normal 2 8 3 2 4 4 2" xfId="45277" xr:uid="{00000000-0005-0000-0000-00008E450000}"/>
    <cellStyle name="Normal 2 8 3 2 4 5" xfId="30988" xr:uid="{00000000-0005-0000-0000-00008F450000}"/>
    <cellStyle name="Normal 2 8 3 2 5" xfId="4003" xr:uid="{00000000-0005-0000-0000-000090450000}"/>
    <cellStyle name="Normal 2 8 3 2 5 2" xfId="11162" xr:uid="{00000000-0005-0000-0000-000091450000}"/>
    <cellStyle name="Normal 2 8 3 2 5 2 2" xfId="25454" xr:uid="{00000000-0005-0000-0000-000092450000}"/>
    <cellStyle name="Normal 2 8 3 2 5 2 2 2" xfId="54036" xr:uid="{00000000-0005-0000-0000-000093450000}"/>
    <cellStyle name="Normal 2 8 3 2 5 2 3" xfId="39747" xr:uid="{00000000-0005-0000-0000-000094450000}"/>
    <cellStyle name="Normal 2 8 3 2 5 3" xfId="18310" xr:uid="{00000000-0005-0000-0000-000095450000}"/>
    <cellStyle name="Normal 2 8 3 2 5 3 2" xfId="46892" xr:uid="{00000000-0005-0000-0000-000096450000}"/>
    <cellStyle name="Normal 2 8 3 2 5 4" xfId="32603" xr:uid="{00000000-0005-0000-0000-000097450000}"/>
    <cellStyle name="Normal 2 8 3 2 6" xfId="7591" xr:uid="{00000000-0005-0000-0000-000098450000}"/>
    <cellStyle name="Normal 2 8 3 2 6 2" xfId="21883" xr:uid="{00000000-0005-0000-0000-000099450000}"/>
    <cellStyle name="Normal 2 8 3 2 6 2 2" xfId="50465" xr:uid="{00000000-0005-0000-0000-00009A450000}"/>
    <cellStyle name="Normal 2 8 3 2 6 3" xfId="36176" xr:uid="{00000000-0005-0000-0000-00009B450000}"/>
    <cellStyle name="Normal 2 8 3 2 7" xfId="14738" xr:uid="{00000000-0005-0000-0000-00009C450000}"/>
    <cellStyle name="Normal 2 8 3 2 7 2" xfId="43321" xr:uid="{00000000-0005-0000-0000-00009D450000}"/>
    <cellStyle name="Normal 2 8 3 2 8" xfId="29031" xr:uid="{00000000-0005-0000-0000-00009E450000}"/>
    <cellStyle name="Normal 2 8 3 3" xfId="643" xr:uid="{00000000-0005-0000-0000-00009F450000}"/>
    <cellStyle name="Normal 2 8 3 3 2" xfId="1540" xr:uid="{00000000-0005-0000-0000-0000A0450000}"/>
    <cellStyle name="Normal 2 8 3 3 2 2" xfId="2391" xr:uid="{00000000-0005-0000-0000-0000A1450000}"/>
    <cellStyle name="Normal 2 8 3 3 2 2 2" xfId="5965" xr:uid="{00000000-0005-0000-0000-0000A2450000}"/>
    <cellStyle name="Normal 2 8 3 3 2 2 2 2" xfId="13123" xr:uid="{00000000-0005-0000-0000-0000A3450000}"/>
    <cellStyle name="Normal 2 8 3 3 2 2 2 2 2" xfId="27415" xr:uid="{00000000-0005-0000-0000-0000A4450000}"/>
    <cellStyle name="Normal 2 8 3 3 2 2 2 2 2 2" xfId="55997" xr:uid="{00000000-0005-0000-0000-0000A5450000}"/>
    <cellStyle name="Normal 2 8 3 3 2 2 2 2 3" xfId="41708" xr:uid="{00000000-0005-0000-0000-0000A6450000}"/>
    <cellStyle name="Normal 2 8 3 3 2 2 2 3" xfId="20271" xr:uid="{00000000-0005-0000-0000-0000A7450000}"/>
    <cellStyle name="Normal 2 8 3 3 2 2 2 3 2" xfId="48853" xr:uid="{00000000-0005-0000-0000-0000A8450000}"/>
    <cellStyle name="Normal 2 8 3 3 2 2 2 4" xfId="34564" xr:uid="{00000000-0005-0000-0000-0000A9450000}"/>
    <cellStyle name="Normal 2 8 3 3 2 2 3" xfId="9552" xr:uid="{00000000-0005-0000-0000-0000AA450000}"/>
    <cellStyle name="Normal 2 8 3 3 2 2 3 2" xfId="23844" xr:uid="{00000000-0005-0000-0000-0000AB450000}"/>
    <cellStyle name="Normal 2 8 3 3 2 2 3 2 2" xfId="52426" xr:uid="{00000000-0005-0000-0000-0000AC450000}"/>
    <cellStyle name="Normal 2 8 3 3 2 2 3 3" xfId="38137" xr:uid="{00000000-0005-0000-0000-0000AD450000}"/>
    <cellStyle name="Normal 2 8 3 3 2 2 4" xfId="16700" xr:uid="{00000000-0005-0000-0000-0000AE450000}"/>
    <cellStyle name="Normal 2 8 3 3 2 2 4 2" xfId="45282" xr:uid="{00000000-0005-0000-0000-0000AF450000}"/>
    <cellStyle name="Normal 2 8 3 3 2 2 5" xfId="30993" xr:uid="{00000000-0005-0000-0000-0000B0450000}"/>
    <cellStyle name="Normal 2 8 3 3 2 3" xfId="5120" xr:uid="{00000000-0005-0000-0000-0000B1450000}"/>
    <cellStyle name="Normal 2 8 3 3 2 3 2" xfId="12278" xr:uid="{00000000-0005-0000-0000-0000B2450000}"/>
    <cellStyle name="Normal 2 8 3 3 2 3 2 2" xfId="26570" xr:uid="{00000000-0005-0000-0000-0000B3450000}"/>
    <cellStyle name="Normal 2 8 3 3 2 3 2 2 2" xfId="55152" xr:uid="{00000000-0005-0000-0000-0000B4450000}"/>
    <cellStyle name="Normal 2 8 3 3 2 3 2 3" xfId="40863" xr:uid="{00000000-0005-0000-0000-0000B5450000}"/>
    <cellStyle name="Normal 2 8 3 3 2 3 3" xfId="19426" xr:uid="{00000000-0005-0000-0000-0000B6450000}"/>
    <cellStyle name="Normal 2 8 3 3 2 3 3 2" xfId="48008" xr:uid="{00000000-0005-0000-0000-0000B7450000}"/>
    <cellStyle name="Normal 2 8 3 3 2 3 4" xfId="33719" xr:uid="{00000000-0005-0000-0000-0000B8450000}"/>
    <cellStyle name="Normal 2 8 3 3 2 4" xfId="8707" xr:uid="{00000000-0005-0000-0000-0000B9450000}"/>
    <cellStyle name="Normal 2 8 3 3 2 4 2" xfId="22999" xr:uid="{00000000-0005-0000-0000-0000BA450000}"/>
    <cellStyle name="Normal 2 8 3 3 2 4 2 2" xfId="51581" xr:uid="{00000000-0005-0000-0000-0000BB450000}"/>
    <cellStyle name="Normal 2 8 3 3 2 4 3" xfId="37292" xr:uid="{00000000-0005-0000-0000-0000BC450000}"/>
    <cellStyle name="Normal 2 8 3 3 2 5" xfId="15855" xr:uid="{00000000-0005-0000-0000-0000BD450000}"/>
    <cellStyle name="Normal 2 8 3 3 2 5 2" xfId="44437" xr:uid="{00000000-0005-0000-0000-0000BE450000}"/>
    <cellStyle name="Normal 2 8 3 3 2 6" xfId="30148" xr:uid="{00000000-0005-0000-0000-0000BF450000}"/>
    <cellStyle name="Normal 2 8 3 3 3" xfId="2390" xr:uid="{00000000-0005-0000-0000-0000C0450000}"/>
    <cellStyle name="Normal 2 8 3 3 3 2" xfId="5964" xr:uid="{00000000-0005-0000-0000-0000C1450000}"/>
    <cellStyle name="Normal 2 8 3 3 3 2 2" xfId="13122" xr:uid="{00000000-0005-0000-0000-0000C2450000}"/>
    <cellStyle name="Normal 2 8 3 3 3 2 2 2" xfId="27414" xr:uid="{00000000-0005-0000-0000-0000C3450000}"/>
    <cellStyle name="Normal 2 8 3 3 3 2 2 2 2" xfId="55996" xr:uid="{00000000-0005-0000-0000-0000C4450000}"/>
    <cellStyle name="Normal 2 8 3 3 3 2 2 3" xfId="41707" xr:uid="{00000000-0005-0000-0000-0000C5450000}"/>
    <cellStyle name="Normal 2 8 3 3 3 2 3" xfId="20270" xr:uid="{00000000-0005-0000-0000-0000C6450000}"/>
    <cellStyle name="Normal 2 8 3 3 3 2 3 2" xfId="48852" xr:uid="{00000000-0005-0000-0000-0000C7450000}"/>
    <cellStyle name="Normal 2 8 3 3 3 2 4" xfId="34563" xr:uid="{00000000-0005-0000-0000-0000C8450000}"/>
    <cellStyle name="Normal 2 8 3 3 3 3" xfId="9551" xr:uid="{00000000-0005-0000-0000-0000C9450000}"/>
    <cellStyle name="Normal 2 8 3 3 3 3 2" xfId="23843" xr:uid="{00000000-0005-0000-0000-0000CA450000}"/>
    <cellStyle name="Normal 2 8 3 3 3 3 2 2" xfId="52425" xr:uid="{00000000-0005-0000-0000-0000CB450000}"/>
    <cellStyle name="Normal 2 8 3 3 3 3 3" xfId="38136" xr:uid="{00000000-0005-0000-0000-0000CC450000}"/>
    <cellStyle name="Normal 2 8 3 3 3 4" xfId="16699" xr:uid="{00000000-0005-0000-0000-0000CD450000}"/>
    <cellStyle name="Normal 2 8 3 3 3 4 2" xfId="45281" xr:uid="{00000000-0005-0000-0000-0000CE450000}"/>
    <cellStyle name="Normal 2 8 3 3 3 5" xfId="30992" xr:uid="{00000000-0005-0000-0000-0000CF450000}"/>
    <cellStyle name="Normal 2 8 3 3 4" xfId="4227" xr:uid="{00000000-0005-0000-0000-0000D0450000}"/>
    <cellStyle name="Normal 2 8 3 3 4 2" xfId="11385" xr:uid="{00000000-0005-0000-0000-0000D1450000}"/>
    <cellStyle name="Normal 2 8 3 3 4 2 2" xfId="25677" xr:uid="{00000000-0005-0000-0000-0000D2450000}"/>
    <cellStyle name="Normal 2 8 3 3 4 2 2 2" xfId="54259" xr:uid="{00000000-0005-0000-0000-0000D3450000}"/>
    <cellStyle name="Normal 2 8 3 3 4 2 3" xfId="39970" xr:uid="{00000000-0005-0000-0000-0000D4450000}"/>
    <cellStyle name="Normal 2 8 3 3 4 3" xfId="18533" xr:uid="{00000000-0005-0000-0000-0000D5450000}"/>
    <cellStyle name="Normal 2 8 3 3 4 3 2" xfId="47115" xr:uid="{00000000-0005-0000-0000-0000D6450000}"/>
    <cellStyle name="Normal 2 8 3 3 4 4" xfId="32826" xr:uid="{00000000-0005-0000-0000-0000D7450000}"/>
    <cellStyle name="Normal 2 8 3 3 5" xfId="7814" xr:uid="{00000000-0005-0000-0000-0000D8450000}"/>
    <cellStyle name="Normal 2 8 3 3 5 2" xfId="22106" xr:uid="{00000000-0005-0000-0000-0000D9450000}"/>
    <cellStyle name="Normal 2 8 3 3 5 2 2" xfId="50688" xr:uid="{00000000-0005-0000-0000-0000DA450000}"/>
    <cellStyle name="Normal 2 8 3 3 5 3" xfId="36399" xr:uid="{00000000-0005-0000-0000-0000DB450000}"/>
    <cellStyle name="Normal 2 8 3 3 6" xfId="14962" xr:uid="{00000000-0005-0000-0000-0000DC450000}"/>
    <cellStyle name="Normal 2 8 3 3 6 2" xfId="43544" xr:uid="{00000000-0005-0000-0000-0000DD450000}"/>
    <cellStyle name="Normal 2 8 3 3 7" xfId="29255" xr:uid="{00000000-0005-0000-0000-0000DE450000}"/>
    <cellStyle name="Normal 2 8 3 4" xfId="1093" xr:uid="{00000000-0005-0000-0000-0000DF450000}"/>
    <cellStyle name="Normal 2 8 3 4 2" xfId="2392" xr:uid="{00000000-0005-0000-0000-0000E0450000}"/>
    <cellStyle name="Normal 2 8 3 4 2 2" xfId="5966" xr:uid="{00000000-0005-0000-0000-0000E1450000}"/>
    <cellStyle name="Normal 2 8 3 4 2 2 2" xfId="13124" xr:uid="{00000000-0005-0000-0000-0000E2450000}"/>
    <cellStyle name="Normal 2 8 3 4 2 2 2 2" xfId="27416" xr:uid="{00000000-0005-0000-0000-0000E3450000}"/>
    <cellStyle name="Normal 2 8 3 4 2 2 2 2 2" xfId="55998" xr:uid="{00000000-0005-0000-0000-0000E4450000}"/>
    <cellStyle name="Normal 2 8 3 4 2 2 2 3" xfId="41709" xr:uid="{00000000-0005-0000-0000-0000E5450000}"/>
    <cellStyle name="Normal 2 8 3 4 2 2 3" xfId="20272" xr:uid="{00000000-0005-0000-0000-0000E6450000}"/>
    <cellStyle name="Normal 2 8 3 4 2 2 3 2" xfId="48854" xr:uid="{00000000-0005-0000-0000-0000E7450000}"/>
    <cellStyle name="Normal 2 8 3 4 2 2 4" xfId="34565" xr:uid="{00000000-0005-0000-0000-0000E8450000}"/>
    <cellStyle name="Normal 2 8 3 4 2 3" xfId="9553" xr:uid="{00000000-0005-0000-0000-0000E9450000}"/>
    <cellStyle name="Normal 2 8 3 4 2 3 2" xfId="23845" xr:uid="{00000000-0005-0000-0000-0000EA450000}"/>
    <cellStyle name="Normal 2 8 3 4 2 3 2 2" xfId="52427" xr:uid="{00000000-0005-0000-0000-0000EB450000}"/>
    <cellStyle name="Normal 2 8 3 4 2 3 3" xfId="38138" xr:uid="{00000000-0005-0000-0000-0000EC450000}"/>
    <cellStyle name="Normal 2 8 3 4 2 4" xfId="16701" xr:uid="{00000000-0005-0000-0000-0000ED450000}"/>
    <cellStyle name="Normal 2 8 3 4 2 4 2" xfId="45283" xr:uid="{00000000-0005-0000-0000-0000EE450000}"/>
    <cellStyle name="Normal 2 8 3 4 2 5" xfId="30994" xr:uid="{00000000-0005-0000-0000-0000EF450000}"/>
    <cellStyle name="Normal 2 8 3 4 3" xfId="4674" xr:uid="{00000000-0005-0000-0000-0000F0450000}"/>
    <cellStyle name="Normal 2 8 3 4 3 2" xfId="11832" xr:uid="{00000000-0005-0000-0000-0000F1450000}"/>
    <cellStyle name="Normal 2 8 3 4 3 2 2" xfId="26124" xr:uid="{00000000-0005-0000-0000-0000F2450000}"/>
    <cellStyle name="Normal 2 8 3 4 3 2 2 2" xfId="54706" xr:uid="{00000000-0005-0000-0000-0000F3450000}"/>
    <cellStyle name="Normal 2 8 3 4 3 2 3" xfId="40417" xr:uid="{00000000-0005-0000-0000-0000F4450000}"/>
    <cellStyle name="Normal 2 8 3 4 3 3" xfId="18980" xr:uid="{00000000-0005-0000-0000-0000F5450000}"/>
    <cellStyle name="Normal 2 8 3 4 3 3 2" xfId="47562" xr:uid="{00000000-0005-0000-0000-0000F6450000}"/>
    <cellStyle name="Normal 2 8 3 4 3 4" xfId="33273" xr:uid="{00000000-0005-0000-0000-0000F7450000}"/>
    <cellStyle name="Normal 2 8 3 4 4" xfId="8261" xr:uid="{00000000-0005-0000-0000-0000F8450000}"/>
    <cellStyle name="Normal 2 8 3 4 4 2" xfId="22553" xr:uid="{00000000-0005-0000-0000-0000F9450000}"/>
    <cellStyle name="Normal 2 8 3 4 4 2 2" xfId="51135" xr:uid="{00000000-0005-0000-0000-0000FA450000}"/>
    <cellStyle name="Normal 2 8 3 4 4 3" xfId="36846" xr:uid="{00000000-0005-0000-0000-0000FB450000}"/>
    <cellStyle name="Normal 2 8 3 4 5" xfId="15409" xr:uid="{00000000-0005-0000-0000-0000FC450000}"/>
    <cellStyle name="Normal 2 8 3 4 5 2" xfId="43991" xr:uid="{00000000-0005-0000-0000-0000FD450000}"/>
    <cellStyle name="Normal 2 8 3 4 6" xfId="29702" xr:uid="{00000000-0005-0000-0000-0000FE450000}"/>
    <cellStyle name="Normal 2 8 3 5" xfId="2385" xr:uid="{00000000-0005-0000-0000-0000FF450000}"/>
    <cellStyle name="Normal 2 8 3 5 2" xfId="5959" xr:uid="{00000000-0005-0000-0000-000000460000}"/>
    <cellStyle name="Normal 2 8 3 5 2 2" xfId="13117" xr:uid="{00000000-0005-0000-0000-000001460000}"/>
    <cellStyle name="Normal 2 8 3 5 2 2 2" xfId="27409" xr:uid="{00000000-0005-0000-0000-000002460000}"/>
    <cellStyle name="Normal 2 8 3 5 2 2 2 2" xfId="55991" xr:uid="{00000000-0005-0000-0000-000003460000}"/>
    <cellStyle name="Normal 2 8 3 5 2 2 3" xfId="41702" xr:uid="{00000000-0005-0000-0000-000004460000}"/>
    <cellStyle name="Normal 2 8 3 5 2 3" xfId="20265" xr:uid="{00000000-0005-0000-0000-000005460000}"/>
    <cellStyle name="Normal 2 8 3 5 2 3 2" xfId="48847" xr:uid="{00000000-0005-0000-0000-000006460000}"/>
    <cellStyle name="Normal 2 8 3 5 2 4" xfId="34558" xr:uid="{00000000-0005-0000-0000-000007460000}"/>
    <cellStyle name="Normal 2 8 3 5 3" xfId="9546" xr:uid="{00000000-0005-0000-0000-000008460000}"/>
    <cellStyle name="Normal 2 8 3 5 3 2" xfId="23838" xr:uid="{00000000-0005-0000-0000-000009460000}"/>
    <cellStyle name="Normal 2 8 3 5 3 2 2" xfId="52420" xr:uid="{00000000-0005-0000-0000-00000A460000}"/>
    <cellStyle name="Normal 2 8 3 5 3 3" xfId="38131" xr:uid="{00000000-0005-0000-0000-00000B460000}"/>
    <cellStyle name="Normal 2 8 3 5 4" xfId="16694" xr:uid="{00000000-0005-0000-0000-00000C460000}"/>
    <cellStyle name="Normal 2 8 3 5 4 2" xfId="45276" xr:uid="{00000000-0005-0000-0000-00000D460000}"/>
    <cellStyle name="Normal 2 8 3 5 5" xfId="30987" xr:uid="{00000000-0005-0000-0000-00000E460000}"/>
    <cellStyle name="Normal 2 8 3 6" xfId="3780" xr:uid="{00000000-0005-0000-0000-00000F460000}"/>
    <cellStyle name="Normal 2 8 3 6 2" xfId="10939" xr:uid="{00000000-0005-0000-0000-000010460000}"/>
    <cellStyle name="Normal 2 8 3 6 2 2" xfId="25231" xr:uid="{00000000-0005-0000-0000-000011460000}"/>
    <cellStyle name="Normal 2 8 3 6 2 2 2" xfId="53813" xr:uid="{00000000-0005-0000-0000-000012460000}"/>
    <cellStyle name="Normal 2 8 3 6 2 3" xfId="39524" xr:uid="{00000000-0005-0000-0000-000013460000}"/>
    <cellStyle name="Normal 2 8 3 6 3" xfId="18087" xr:uid="{00000000-0005-0000-0000-000014460000}"/>
    <cellStyle name="Normal 2 8 3 6 3 2" xfId="46669" xr:uid="{00000000-0005-0000-0000-000015460000}"/>
    <cellStyle name="Normal 2 8 3 6 4" xfId="32380" xr:uid="{00000000-0005-0000-0000-000016460000}"/>
    <cellStyle name="Normal 2 8 3 7" xfId="7368" xr:uid="{00000000-0005-0000-0000-000017460000}"/>
    <cellStyle name="Normal 2 8 3 7 2" xfId="21660" xr:uid="{00000000-0005-0000-0000-000018460000}"/>
    <cellStyle name="Normal 2 8 3 7 2 2" xfId="50242" xr:uid="{00000000-0005-0000-0000-000019460000}"/>
    <cellStyle name="Normal 2 8 3 7 3" xfId="35953" xr:uid="{00000000-0005-0000-0000-00001A460000}"/>
    <cellStyle name="Normal 2 8 3 8" xfId="14515" xr:uid="{00000000-0005-0000-0000-00001B460000}"/>
    <cellStyle name="Normal 2 8 3 8 2" xfId="43098" xr:uid="{00000000-0005-0000-0000-00001C460000}"/>
    <cellStyle name="Normal 2 8 3 9" xfId="28808" xr:uid="{00000000-0005-0000-0000-00001D460000}"/>
    <cellStyle name="Normal 2 8 4" xfId="302" xr:uid="{00000000-0005-0000-0000-00001E460000}"/>
    <cellStyle name="Normal 2 8 4 2" xfId="754" xr:uid="{00000000-0005-0000-0000-00001F460000}"/>
    <cellStyle name="Normal 2 8 4 2 2" xfId="1651" xr:uid="{00000000-0005-0000-0000-000020460000}"/>
    <cellStyle name="Normal 2 8 4 2 2 2" xfId="2395" xr:uid="{00000000-0005-0000-0000-000021460000}"/>
    <cellStyle name="Normal 2 8 4 2 2 2 2" xfId="5969" xr:uid="{00000000-0005-0000-0000-000022460000}"/>
    <cellStyle name="Normal 2 8 4 2 2 2 2 2" xfId="13127" xr:uid="{00000000-0005-0000-0000-000023460000}"/>
    <cellStyle name="Normal 2 8 4 2 2 2 2 2 2" xfId="27419" xr:uid="{00000000-0005-0000-0000-000024460000}"/>
    <cellStyle name="Normal 2 8 4 2 2 2 2 2 2 2" xfId="56001" xr:uid="{00000000-0005-0000-0000-000025460000}"/>
    <cellStyle name="Normal 2 8 4 2 2 2 2 2 3" xfId="41712" xr:uid="{00000000-0005-0000-0000-000026460000}"/>
    <cellStyle name="Normal 2 8 4 2 2 2 2 3" xfId="20275" xr:uid="{00000000-0005-0000-0000-000027460000}"/>
    <cellStyle name="Normal 2 8 4 2 2 2 2 3 2" xfId="48857" xr:uid="{00000000-0005-0000-0000-000028460000}"/>
    <cellStyle name="Normal 2 8 4 2 2 2 2 4" xfId="34568" xr:uid="{00000000-0005-0000-0000-000029460000}"/>
    <cellStyle name="Normal 2 8 4 2 2 2 3" xfId="9556" xr:uid="{00000000-0005-0000-0000-00002A460000}"/>
    <cellStyle name="Normal 2 8 4 2 2 2 3 2" xfId="23848" xr:uid="{00000000-0005-0000-0000-00002B460000}"/>
    <cellStyle name="Normal 2 8 4 2 2 2 3 2 2" xfId="52430" xr:uid="{00000000-0005-0000-0000-00002C460000}"/>
    <cellStyle name="Normal 2 8 4 2 2 2 3 3" xfId="38141" xr:uid="{00000000-0005-0000-0000-00002D460000}"/>
    <cellStyle name="Normal 2 8 4 2 2 2 4" xfId="16704" xr:uid="{00000000-0005-0000-0000-00002E460000}"/>
    <cellStyle name="Normal 2 8 4 2 2 2 4 2" xfId="45286" xr:uid="{00000000-0005-0000-0000-00002F460000}"/>
    <cellStyle name="Normal 2 8 4 2 2 2 5" xfId="30997" xr:uid="{00000000-0005-0000-0000-000030460000}"/>
    <cellStyle name="Normal 2 8 4 2 2 3" xfId="5231" xr:uid="{00000000-0005-0000-0000-000031460000}"/>
    <cellStyle name="Normal 2 8 4 2 2 3 2" xfId="12389" xr:uid="{00000000-0005-0000-0000-000032460000}"/>
    <cellStyle name="Normal 2 8 4 2 2 3 2 2" xfId="26681" xr:uid="{00000000-0005-0000-0000-000033460000}"/>
    <cellStyle name="Normal 2 8 4 2 2 3 2 2 2" xfId="55263" xr:uid="{00000000-0005-0000-0000-000034460000}"/>
    <cellStyle name="Normal 2 8 4 2 2 3 2 3" xfId="40974" xr:uid="{00000000-0005-0000-0000-000035460000}"/>
    <cellStyle name="Normal 2 8 4 2 2 3 3" xfId="19537" xr:uid="{00000000-0005-0000-0000-000036460000}"/>
    <cellStyle name="Normal 2 8 4 2 2 3 3 2" xfId="48119" xr:uid="{00000000-0005-0000-0000-000037460000}"/>
    <cellStyle name="Normal 2 8 4 2 2 3 4" xfId="33830" xr:uid="{00000000-0005-0000-0000-000038460000}"/>
    <cellStyle name="Normal 2 8 4 2 2 4" xfId="8818" xr:uid="{00000000-0005-0000-0000-000039460000}"/>
    <cellStyle name="Normal 2 8 4 2 2 4 2" xfId="23110" xr:uid="{00000000-0005-0000-0000-00003A460000}"/>
    <cellStyle name="Normal 2 8 4 2 2 4 2 2" xfId="51692" xr:uid="{00000000-0005-0000-0000-00003B460000}"/>
    <cellStyle name="Normal 2 8 4 2 2 4 3" xfId="37403" xr:uid="{00000000-0005-0000-0000-00003C460000}"/>
    <cellStyle name="Normal 2 8 4 2 2 5" xfId="15966" xr:uid="{00000000-0005-0000-0000-00003D460000}"/>
    <cellStyle name="Normal 2 8 4 2 2 5 2" xfId="44548" xr:uid="{00000000-0005-0000-0000-00003E460000}"/>
    <cellStyle name="Normal 2 8 4 2 2 6" xfId="30259" xr:uid="{00000000-0005-0000-0000-00003F460000}"/>
    <cellStyle name="Normal 2 8 4 2 3" xfId="2394" xr:uid="{00000000-0005-0000-0000-000040460000}"/>
    <cellStyle name="Normal 2 8 4 2 3 2" xfId="5968" xr:uid="{00000000-0005-0000-0000-000041460000}"/>
    <cellStyle name="Normal 2 8 4 2 3 2 2" xfId="13126" xr:uid="{00000000-0005-0000-0000-000042460000}"/>
    <cellStyle name="Normal 2 8 4 2 3 2 2 2" xfId="27418" xr:uid="{00000000-0005-0000-0000-000043460000}"/>
    <cellStyle name="Normal 2 8 4 2 3 2 2 2 2" xfId="56000" xr:uid="{00000000-0005-0000-0000-000044460000}"/>
    <cellStyle name="Normal 2 8 4 2 3 2 2 3" xfId="41711" xr:uid="{00000000-0005-0000-0000-000045460000}"/>
    <cellStyle name="Normal 2 8 4 2 3 2 3" xfId="20274" xr:uid="{00000000-0005-0000-0000-000046460000}"/>
    <cellStyle name="Normal 2 8 4 2 3 2 3 2" xfId="48856" xr:uid="{00000000-0005-0000-0000-000047460000}"/>
    <cellStyle name="Normal 2 8 4 2 3 2 4" xfId="34567" xr:uid="{00000000-0005-0000-0000-000048460000}"/>
    <cellStyle name="Normal 2 8 4 2 3 3" xfId="9555" xr:uid="{00000000-0005-0000-0000-000049460000}"/>
    <cellStyle name="Normal 2 8 4 2 3 3 2" xfId="23847" xr:uid="{00000000-0005-0000-0000-00004A460000}"/>
    <cellStyle name="Normal 2 8 4 2 3 3 2 2" xfId="52429" xr:uid="{00000000-0005-0000-0000-00004B460000}"/>
    <cellStyle name="Normal 2 8 4 2 3 3 3" xfId="38140" xr:uid="{00000000-0005-0000-0000-00004C460000}"/>
    <cellStyle name="Normal 2 8 4 2 3 4" xfId="16703" xr:uid="{00000000-0005-0000-0000-00004D460000}"/>
    <cellStyle name="Normal 2 8 4 2 3 4 2" xfId="45285" xr:uid="{00000000-0005-0000-0000-00004E460000}"/>
    <cellStyle name="Normal 2 8 4 2 3 5" xfId="30996" xr:uid="{00000000-0005-0000-0000-00004F460000}"/>
    <cellStyle name="Normal 2 8 4 2 4" xfId="4338" xr:uid="{00000000-0005-0000-0000-000050460000}"/>
    <cellStyle name="Normal 2 8 4 2 4 2" xfId="11496" xr:uid="{00000000-0005-0000-0000-000051460000}"/>
    <cellStyle name="Normal 2 8 4 2 4 2 2" xfId="25788" xr:uid="{00000000-0005-0000-0000-000052460000}"/>
    <cellStyle name="Normal 2 8 4 2 4 2 2 2" xfId="54370" xr:uid="{00000000-0005-0000-0000-000053460000}"/>
    <cellStyle name="Normal 2 8 4 2 4 2 3" xfId="40081" xr:uid="{00000000-0005-0000-0000-000054460000}"/>
    <cellStyle name="Normal 2 8 4 2 4 3" xfId="18644" xr:uid="{00000000-0005-0000-0000-000055460000}"/>
    <cellStyle name="Normal 2 8 4 2 4 3 2" xfId="47226" xr:uid="{00000000-0005-0000-0000-000056460000}"/>
    <cellStyle name="Normal 2 8 4 2 4 4" xfId="32937" xr:uid="{00000000-0005-0000-0000-000057460000}"/>
    <cellStyle name="Normal 2 8 4 2 5" xfId="7925" xr:uid="{00000000-0005-0000-0000-000058460000}"/>
    <cellStyle name="Normal 2 8 4 2 5 2" xfId="22217" xr:uid="{00000000-0005-0000-0000-000059460000}"/>
    <cellStyle name="Normal 2 8 4 2 5 2 2" xfId="50799" xr:uid="{00000000-0005-0000-0000-00005A460000}"/>
    <cellStyle name="Normal 2 8 4 2 5 3" xfId="36510" xr:uid="{00000000-0005-0000-0000-00005B460000}"/>
    <cellStyle name="Normal 2 8 4 2 6" xfId="15073" xr:uid="{00000000-0005-0000-0000-00005C460000}"/>
    <cellStyle name="Normal 2 8 4 2 6 2" xfId="43655" xr:uid="{00000000-0005-0000-0000-00005D460000}"/>
    <cellStyle name="Normal 2 8 4 2 7" xfId="29366" xr:uid="{00000000-0005-0000-0000-00005E460000}"/>
    <cellStyle name="Normal 2 8 4 3" xfId="1204" xr:uid="{00000000-0005-0000-0000-00005F460000}"/>
    <cellStyle name="Normal 2 8 4 3 2" xfId="2396" xr:uid="{00000000-0005-0000-0000-000060460000}"/>
    <cellStyle name="Normal 2 8 4 3 2 2" xfId="5970" xr:uid="{00000000-0005-0000-0000-000061460000}"/>
    <cellStyle name="Normal 2 8 4 3 2 2 2" xfId="13128" xr:uid="{00000000-0005-0000-0000-000062460000}"/>
    <cellStyle name="Normal 2 8 4 3 2 2 2 2" xfId="27420" xr:uid="{00000000-0005-0000-0000-000063460000}"/>
    <cellStyle name="Normal 2 8 4 3 2 2 2 2 2" xfId="56002" xr:uid="{00000000-0005-0000-0000-000064460000}"/>
    <cellStyle name="Normal 2 8 4 3 2 2 2 3" xfId="41713" xr:uid="{00000000-0005-0000-0000-000065460000}"/>
    <cellStyle name="Normal 2 8 4 3 2 2 3" xfId="20276" xr:uid="{00000000-0005-0000-0000-000066460000}"/>
    <cellStyle name="Normal 2 8 4 3 2 2 3 2" xfId="48858" xr:uid="{00000000-0005-0000-0000-000067460000}"/>
    <cellStyle name="Normal 2 8 4 3 2 2 4" xfId="34569" xr:uid="{00000000-0005-0000-0000-000068460000}"/>
    <cellStyle name="Normal 2 8 4 3 2 3" xfId="9557" xr:uid="{00000000-0005-0000-0000-000069460000}"/>
    <cellStyle name="Normal 2 8 4 3 2 3 2" xfId="23849" xr:uid="{00000000-0005-0000-0000-00006A460000}"/>
    <cellStyle name="Normal 2 8 4 3 2 3 2 2" xfId="52431" xr:uid="{00000000-0005-0000-0000-00006B460000}"/>
    <cellStyle name="Normal 2 8 4 3 2 3 3" xfId="38142" xr:uid="{00000000-0005-0000-0000-00006C460000}"/>
    <cellStyle name="Normal 2 8 4 3 2 4" xfId="16705" xr:uid="{00000000-0005-0000-0000-00006D460000}"/>
    <cellStyle name="Normal 2 8 4 3 2 4 2" xfId="45287" xr:uid="{00000000-0005-0000-0000-00006E460000}"/>
    <cellStyle name="Normal 2 8 4 3 2 5" xfId="30998" xr:uid="{00000000-0005-0000-0000-00006F460000}"/>
    <cellStyle name="Normal 2 8 4 3 3" xfId="4785" xr:uid="{00000000-0005-0000-0000-000070460000}"/>
    <cellStyle name="Normal 2 8 4 3 3 2" xfId="11943" xr:uid="{00000000-0005-0000-0000-000071460000}"/>
    <cellStyle name="Normal 2 8 4 3 3 2 2" xfId="26235" xr:uid="{00000000-0005-0000-0000-000072460000}"/>
    <cellStyle name="Normal 2 8 4 3 3 2 2 2" xfId="54817" xr:uid="{00000000-0005-0000-0000-000073460000}"/>
    <cellStyle name="Normal 2 8 4 3 3 2 3" xfId="40528" xr:uid="{00000000-0005-0000-0000-000074460000}"/>
    <cellStyle name="Normal 2 8 4 3 3 3" xfId="19091" xr:uid="{00000000-0005-0000-0000-000075460000}"/>
    <cellStyle name="Normal 2 8 4 3 3 3 2" xfId="47673" xr:uid="{00000000-0005-0000-0000-000076460000}"/>
    <cellStyle name="Normal 2 8 4 3 3 4" xfId="33384" xr:uid="{00000000-0005-0000-0000-000077460000}"/>
    <cellStyle name="Normal 2 8 4 3 4" xfId="8372" xr:uid="{00000000-0005-0000-0000-000078460000}"/>
    <cellStyle name="Normal 2 8 4 3 4 2" xfId="22664" xr:uid="{00000000-0005-0000-0000-000079460000}"/>
    <cellStyle name="Normal 2 8 4 3 4 2 2" xfId="51246" xr:uid="{00000000-0005-0000-0000-00007A460000}"/>
    <cellStyle name="Normal 2 8 4 3 4 3" xfId="36957" xr:uid="{00000000-0005-0000-0000-00007B460000}"/>
    <cellStyle name="Normal 2 8 4 3 5" xfId="15520" xr:uid="{00000000-0005-0000-0000-00007C460000}"/>
    <cellStyle name="Normal 2 8 4 3 5 2" xfId="44102" xr:uid="{00000000-0005-0000-0000-00007D460000}"/>
    <cellStyle name="Normal 2 8 4 3 6" xfId="29813" xr:uid="{00000000-0005-0000-0000-00007E460000}"/>
    <cellStyle name="Normal 2 8 4 4" xfId="2393" xr:uid="{00000000-0005-0000-0000-00007F460000}"/>
    <cellStyle name="Normal 2 8 4 4 2" xfId="5967" xr:uid="{00000000-0005-0000-0000-000080460000}"/>
    <cellStyle name="Normal 2 8 4 4 2 2" xfId="13125" xr:uid="{00000000-0005-0000-0000-000081460000}"/>
    <cellStyle name="Normal 2 8 4 4 2 2 2" xfId="27417" xr:uid="{00000000-0005-0000-0000-000082460000}"/>
    <cellStyle name="Normal 2 8 4 4 2 2 2 2" xfId="55999" xr:uid="{00000000-0005-0000-0000-000083460000}"/>
    <cellStyle name="Normal 2 8 4 4 2 2 3" xfId="41710" xr:uid="{00000000-0005-0000-0000-000084460000}"/>
    <cellStyle name="Normal 2 8 4 4 2 3" xfId="20273" xr:uid="{00000000-0005-0000-0000-000085460000}"/>
    <cellStyle name="Normal 2 8 4 4 2 3 2" xfId="48855" xr:uid="{00000000-0005-0000-0000-000086460000}"/>
    <cellStyle name="Normal 2 8 4 4 2 4" xfId="34566" xr:uid="{00000000-0005-0000-0000-000087460000}"/>
    <cellStyle name="Normal 2 8 4 4 3" xfId="9554" xr:uid="{00000000-0005-0000-0000-000088460000}"/>
    <cellStyle name="Normal 2 8 4 4 3 2" xfId="23846" xr:uid="{00000000-0005-0000-0000-000089460000}"/>
    <cellStyle name="Normal 2 8 4 4 3 2 2" xfId="52428" xr:uid="{00000000-0005-0000-0000-00008A460000}"/>
    <cellStyle name="Normal 2 8 4 4 3 3" xfId="38139" xr:uid="{00000000-0005-0000-0000-00008B460000}"/>
    <cellStyle name="Normal 2 8 4 4 4" xfId="16702" xr:uid="{00000000-0005-0000-0000-00008C460000}"/>
    <cellStyle name="Normal 2 8 4 4 4 2" xfId="45284" xr:uid="{00000000-0005-0000-0000-00008D460000}"/>
    <cellStyle name="Normal 2 8 4 4 5" xfId="30995" xr:uid="{00000000-0005-0000-0000-00008E460000}"/>
    <cellStyle name="Normal 2 8 4 5" xfId="3891" xr:uid="{00000000-0005-0000-0000-00008F460000}"/>
    <cellStyle name="Normal 2 8 4 5 2" xfId="11050" xr:uid="{00000000-0005-0000-0000-000090460000}"/>
    <cellStyle name="Normal 2 8 4 5 2 2" xfId="25342" xr:uid="{00000000-0005-0000-0000-000091460000}"/>
    <cellStyle name="Normal 2 8 4 5 2 2 2" xfId="53924" xr:uid="{00000000-0005-0000-0000-000092460000}"/>
    <cellStyle name="Normal 2 8 4 5 2 3" xfId="39635" xr:uid="{00000000-0005-0000-0000-000093460000}"/>
    <cellStyle name="Normal 2 8 4 5 3" xfId="18198" xr:uid="{00000000-0005-0000-0000-000094460000}"/>
    <cellStyle name="Normal 2 8 4 5 3 2" xfId="46780" xr:uid="{00000000-0005-0000-0000-000095460000}"/>
    <cellStyle name="Normal 2 8 4 5 4" xfId="32491" xr:uid="{00000000-0005-0000-0000-000096460000}"/>
    <cellStyle name="Normal 2 8 4 6" xfId="7479" xr:uid="{00000000-0005-0000-0000-000097460000}"/>
    <cellStyle name="Normal 2 8 4 6 2" xfId="21771" xr:uid="{00000000-0005-0000-0000-000098460000}"/>
    <cellStyle name="Normal 2 8 4 6 2 2" xfId="50353" xr:uid="{00000000-0005-0000-0000-000099460000}"/>
    <cellStyle name="Normal 2 8 4 6 3" xfId="36064" xr:uid="{00000000-0005-0000-0000-00009A460000}"/>
    <cellStyle name="Normal 2 8 4 7" xfId="14626" xr:uid="{00000000-0005-0000-0000-00009B460000}"/>
    <cellStyle name="Normal 2 8 4 7 2" xfId="43209" xr:uid="{00000000-0005-0000-0000-00009C460000}"/>
    <cellStyle name="Normal 2 8 4 8" xfId="28919" xr:uid="{00000000-0005-0000-0000-00009D460000}"/>
    <cellStyle name="Normal 2 8 5" xfId="531" xr:uid="{00000000-0005-0000-0000-00009E460000}"/>
    <cellStyle name="Normal 2 8 5 2" xfId="1428" xr:uid="{00000000-0005-0000-0000-00009F460000}"/>
    <cellStyle name="Normal 2 8 5 2 2" xfId="2398" xr:uid="{00000000-0005-0000-0000-0000A0460000}"/>
    <cellStyle name="Normal 2 8 5 2 2 2" xfId="5972" xr:uid="{00000000-0005-0000-0000-0000A1460000}"/>
    <cellStyle name="Normal 2 8 5 2 2 2 2" xfId="13130" xr:uid="{00000000-0005-0000-0000-0000A2460000}"/>
    <cellStyle name="Normal 2 8 5 2 2 2 2 2" xfId="27422" xr:uid="{00000000-0005-0000-0000-0000A3460000}"/>
    <cellStyle name="Normal 2 8 5 2 2 2 2 2 2" xfId="56004" xr:uid="{00000000-0005-0000-0000-0000A4460000}"/>
    <cellStyle name="Normal 2 8 5 2 2 2 2 3" xfId="41715" xr:uid="{00000000-0005-0000-0000-0000A5460000}"/>
    <cellStyle name="Normal 2 8 5 2 2 2 3" xfId="20278" xr:uid="{00000000-0005-0000-0000-0000A6460000}"/>
    <cellStyle name="Normal 2 8 5 2 2 2 3 2" xfId="48860" xr:uid="{00000000-0005-0000-0000-0000A7460000}"/>
    <cellStyle name="Normal 2 8 5 2 2 2 4" xfId="34571" xr:uid="{00000000-0005-0000-0000-0000A8460000}"/>
    <cellStyle name="Normal 2 8 5 2 2 3" xfId="9559" xr:uid="{00000000-0005-0000-0000-0000A9460000}"/>
    <cellStyle name="Normal 2 8 5 2 2 3 2" xfId="23851" xr:uid="{00000000-0005-0000-0000-0000AA460000}"/>
    <cellStyle name="Normal 2 8 5 2 2 3 2 2" xfId="52433" xr:uid="{00000000-0005-0000-0000-0000AB460000}"/>
    <cellStyle name="Normal 2 8 5 2 2 3 3" xfId="38144" xr:uid="{00000000-0005-0000-0000-0000AC460000}"/>
    <cellStyle name="Normal 2 8 5 2 2 4" xfId="16707" xr:uid="{00000000-0005-0000-0000-0000AD460000}"/>
    <cellStyle name="Normal 2 8 5 2 2 4 2" xfId="45289" xr:uid="{00000000-0005-0000-0000-0000AE460000}"/>
    <cellStyle name="Normal 2 8 5 2 2 5" xfId="31000" xr:uid="{00000000-0005-0000-0000-0000AF460000}"/>
    <cellStyle name="Normal 2 8 5 2 3" xfId="5008" xr:uid="{00000000-0005-0000-0000-0000B0460000}"/>
    <cellStyle name="Normal 2 8 5 2 3 2" xfId="12166" xr:uid="{00000000-0005-0000-0000-0000B1460000}"/>
    <cellStyle name="Normal 2 8 5 2 3 2 2" xfId="26458" xr:uid="{00000000-0005-0000-0000-0000B2460000}"/>
    <cellStyle name="Normal 2 8 5 2 3 2 2 2" xfId="55040" xr:uid="{00000000-0005-0000-0000-0000B3460000}"/>
    <cellStyle name="Normal 2 8 5 2 3 2 3" xfId="40751" xr:uid="{00000000-0005-0000-0000-0000B4460000}"/>
    <cellStyle name="Normal 2 8 5 2 3 3" xfId="19314" xr:uid="{00000000-0005-0000-0000-0000B5460000}"/>
    <cellStyle name="Normal 2 8 5 2 3 3 2" xfId="47896" xr:uid="{00000000-0005-0000-0000-0000B6460000}"/>
    <cellStyle name="Normal 2 8 5 2 3 4" xfId="33607" xr:uid="{00000000-0005-0000-0000-0000B7460000}"/>
    <cellStyle name="Normal 2 8 5 2 4" xfId="8595" xr:uid="{00000000-0005-0000-0000-0000B8460000}"/>
    <cellStyle name="Normal 2 8 5 2 4 2" xfId="22887" xr:uid="{00000000-0005-0000-0000-0000B9460000}"/>
    <cellStyle name="Normal 2 8 5 2 4 2 2" xfId="51469" xr:uid="{00000000-0005-0000-0000-0000BA460000}"/>
    <cellStyle name="Normal 2 8 5 2 4 3" xfId="37180" xr:uid="{00000000-0005-0000-0000-0000BB460000}"/>
    <cellStyle name="Normal 2 8 5 2 5" xfId="15743" xr:uid="{00000000-0005-0000-0000-0000BC460000}"/>
    <cellStyle name="Normal 2 8 5 2 5 2" xfId="44325" xr:uid="{00000000-0005-0000-0000-0000BD460000}"/>
    <cellStyle name="Normal 2 8 5 2 6" xfId="30036" xr:uid="{00000000-0005-0000-0000-0000BE460000}"/>
    <cellStyle name="Normal 2 8 5 3" xfId="2397" xr:uid="{00000000-0005-0000-0000-0000BF460000}"/>
    <cellStyle name="Normal 2 8 5 3 2" xfId="5971" xr:uid="{00000000-0005-0000-0000-0000C0460000}"/>
    <cellStyle name="Normal 2 8 5 3 2 2" xfId="13129" xr:uid="{00000000-0005-0000-0000-0000C1460000}"/>
    <cellStyle name="Normal 2 8 5 3 2 2 2" xfId="27421" xr:uid="{00000000-0005-0000-0000-0000C2460000}"/>
    <cellStyle name="Normal 2 8 5 3 2 2 2 2" xfId="56003" xr:uid="{00000000-0005-0000-0000-0000C3460000}"/>
    <cellStyle name="Normal 2 8 5 3 2 2 3" xfId="41714" xr:uid="{00000000-0005-0000-0000-0000C4460000}"/>
    <cellStyle name="Normal 2 8 5 3 2 3" xfId="20277" xr:uid="{00000000-0005-0000-0000-0000C5460000}"/>
    <cellStyle name="Normal 2 8 5 3 2 3 2" xfId="48859" xr:uid="{00000000-0005-0000-0000-0000C6460000}"/>
    <cellStyle name="Normal 2 8 5 3 2 4" xfId="34570" xr:uid="{00000000-0005-0000-0000-0000C7460000}"/>
    <cellStyle name="Normal 2 8 5 3 3" xfId="9558" xr:uid="{00000000-0005-0000-0000-0000C8460000}"/>
    <cellStyle name="Normal 2 8 5 3 3 2" xfId="23850" xr:uid="{00000000-0005-0000-0000-0000C9460000}"/>
    <cellStyle name="Normal 2 8 5 3 3 2 2" xfId="52432" xr:uid="{00000000-0005-0000-0000-0000CA460000}"/>
    <cellStyle name="Normal 2 8 5 3 3 3" xfId="38143" xr:uid="{00000000-0005-0000-0000-0000CB460000}"/>
    <cellStyle name="Normal 2 8 5 3 4" xfId="16706" xr:uid="{00000000-0005-0000-0000-0000CC460000}"/>
    <cellStyle name="Normal 2 8 5 3 4 2" xfId="45288" xr:uid="{00000000-0005-0000-0000-0000CD460000}"/>
    <cellStyle name="Normal 2 8 5 3 5" xfId="30999" xr:uid="{00000000-0005-0000-0000-0000CE460000}"/>
    <cellStyle name="Normal 2 8 5 4" xfId="4115" xr:uid="{00000000-0005-0000-0000-0000CF460000}"/>
    <cellStyle name="Normal 2 8 5 4 2" xfId="11273" xr:uid="{00000000-0005-0000-0000-0000D0460000}"/>
    <cellStyle name="Normal 2 8 5 4 2 2" xfId="25565" xr:uid="{00000000-0005-0000-0000-0000D1460000}"/>
    <cellStyle name="Normal 2 8 5 4 2 2 2" xfId="54147" xr:uid="{00000000-0005-0000-0000-0000D2460000}"/>
    <cellStyle name="Normal 2 8 5 4 2 3" xfId="39858" xr:uid="{00000000-0005-0000-0000-0000D3460000}"/>
    <cellStyle name="Normal 2 8 5 4 3" xfId="18421" xr:uid="{00000000-0005-0000-0000-0000D4460000}"/>
    <cellStyle name="Normal 2 8 5 4 3 2" xfId="47003" xr:uid="{00000000-0005-0000-0000-0000D5460000}"/>
    <cellStyle name="Normal 2 8 5 4 4" xfId="32714" xr:uid="{00000000-0005-0000-0000-0000D6460000}"/>
    <cellStyle name="Normal 2 8 5 5" xfId="7702" xr:uid="{00000000-0005-0000-0000-0000D7460000}"/>
    <cellStyle name="Normal 2 8 5 5 2" xfId="21994" xr:uid="{00000000-0005-0000-0000-0000D8460000}"/>
    <cellStyle name="Normal 2 8 5 5 2 2" xfId="50576" xr:uid="{00000000-0005-0000-0000-0000D9460000}"/>
    <cellStyle name="Normal 2 8 5 5 3" xfId="36287" xr:uid="{00000000-0005-0000-0000-0000DA460000}"/>
    <cellStyle name="Normal 2 8 5 6" xfId="14850" xr:uid="{00000000-0005-0000-0000-0000DB460000}"/>
    <cellStyle name="Normal 2 8 5 6 2" xfId="43432" xr:uid="{00000000-0005-0000-0000-0000DC460000}"/>
    <cellStyle name="Normal 2 8 5 7" xfId="29143" xr:uid="{00000000-0005-0000-0000-0000DD460000}"/>
    <cellStyle name="Normal 2 8 6" xfId="980" xr:uid="{00000000-0005-0000-0000-0000DE460000}"/>
    <cellStyle name="Normal 2 8 6 2" xfId="2399" xr:uid="{00000000-0005-0000-0000-0000DF460000}"/>
    <cellStyle name="Normal 2 8 6 2 2" xfId="5973" xr:uid="{00000000-0005-0000-0000-0000E0460000}"/>
    <cellStyle name="Normal 2 8 6 2 2 2" xfId="13131" xr:uid="{00000000-0005-0000-0000-0000E1460000}"/>
    <cellStyle name="Normal 2 8 6 2 2 2 2" xfId="27423" xr:uid="{00000000-0005-0000-0000-0000E2460000}"/>
    <cellStyle name="Normal 2 8 6 2 2 2 2 2" xfId="56005" xr:uid="{00000000-0005-0000-0000-0000E3460000}"/>
    <cellStyle name="Normal 2 8 6 2 2 2 3" xfId="41716" xr:uid="{00000000-0005-0000-0000-0000E4460000}"/>
    <cellStyle name="Normal 2 8 6 2 2 3" xfId="20279" xr:uid="{00000000-0005-0000-0000-0000E5460000}"/>
    <cellStyle name="Normal 2 8 6 2 2 3 2" xfId="48861" xr:uid="{00000000-0005-0000-0000-0000E6460000}"/>
    <cellStyle name="Normal 2 8 6 2 2 4" xfId="34572" xr:uid="{00000000-0005-0000-0000-0000E7460000}"/>
    <cellStyle name="Normal 2 8 6 2 3" xfId="9560" xr:uid="{00000000-0005-0000-0000-0000E8460000}"/>
    <cellStyle name="Normal 2 8 6 2 3 2" xfId="23852" xr:uid="{00000000-0005-0000-0000-0000E9460000}"/>
    <cellStyle name="Normal 2 8 6 2 3 2 2" xfId="52434" xr:uid="{00000000-0005-0000-0000-0000EA460000}"/>
    <cellStyle name="Normal 2 8 6 2 3 3" xfId="38145" xr:uid="{00000000-0005-0000-0000-0000EB460000}"/>
    <cellStyle name="Normal 2 8 6 2 4" xfId="16708" xr:uid="{00000000-0005-0000-0000-0000EC460000}"/>
    <cellStyle name="Normal 2 8 6 2 4 2" xfId="45290" xr:uid="{00000000-0005-0000-0000-0000ED460000}"/>
    <cellStyle name="Normal 2 8 6 2 5" xfId="31001" xr:uid="{00000000-0005-0000-0000-0000EE460000}"/>
    <cellStyle name="Normal 2 8 6 3" xfId="4562" xr:uid="{00000000-0005-0000-0000-0000EF460000}"/>
    <cellStyle name="Normal 2 8 6 3 2" xfId="11720" xr:uid="{00000000-0005-0000-0000-0000F0460000}"/>
    <cellStyle name="Normal 2 8 6 3 2 2" xfId="26012" xr:uid="{00000000-0005-0000-0000-0000F1460000}"/>
    <cellStyle name="Normal 2 8 6 3 2 2 2" xfId="54594" xr:uid="{00000000-0005-0000-0000-0000F2460000}"/>
    <cellStyle name="Normal 2 8 6 3 2 3" xfId="40305" xr:uid="{00000000-0005-0000-0000-0000F3460000}"/>
    <cellStyle name="Normal 2 8 6 3 3" xfId="18868" xr:uid="{00000000-0005-0000-0000-0000F4460000}"/>
    <cellStyle name="Normal 2 8 6 3 3 2" xfId="47450" xr:uid="{00000000-0005-0000-0000-0000F5460000}"/>
    <cellStyle name="Normal 2 8 6 3 4" xfId="33161" xr:uid="{00000000-0005-0000-0000-0000F6460000}"/>
    <cellStyle name="Normal 2 8 6 4" xfId="8149" xr:uid="{00000000-0005-0000-0000-0000F7460000}"/>
    <cellStyle name="Normal 2 8 6 4 2" xfId="22441" xr:uid="{00000000-0005-0000-0000-0000F8460000}"/>
    <cellStyle name="Normal 2 8 6 4 2 2" xfId="51023" xr:uid="{00000000-0005-0000-0000-0000F9460000}"/>
    <cellStyle name="Normal 2 8 6 4 3" xfId="36734" xr:uid="{00000000-0005-0000-0000-0000FA460000}"/>
    <cellStyle name="Normal 2 8 6 5" xfId="15297" xr:uid="{00000000-0005-0000-0000-0000FB460000}"/>
    <cellStyle name="Normal 2 8 6 5 2" xfId="43879" xr:uid="{00000000-0005-0000-0000-0000FC460000}"/>
    <cellStyle name="Normal 2 8 6 6" xfId="29590" xr:uid="{00000000-0005-0000-0000-0000FD460000}"/>
    <cellStyle name="Normal 2 8 7" xfId="2368" xr:uid="{00000000-0005-0000-0000-0000FE460000}"/>
    <cellStyle name="Normal 2 8 7 2" xfId="5942" xr:uid="{00000000-0005-0000-0000-0000FF460000}"/>
    <cellStyle name="Normal 2 8 7 2 2" xfId="13100" xr:uid="{00000000-0005-0000-0000-000000470000}"/>
    <cellStyle name="Normal 2 8 7 2 2 2" xfId="27392" xr:uid="{00000000-0005-0000-0000-000001470000}"/>
    <cellStyle name="Normal 2 8 7 2 2 2 2" xfId="55974" xr:uid="{00000000-0005-0000-0000-000002470000}"/>
    <cellStyle name="Normal 2 8 7 2 2 3" xfId="41685" xr:uid="{00000000-0005-0000-0000-000003470000}"/>
    <cellStyle name="Normal 2 8 7 2 3" xfId="20248" xr:uid="{00000000-0005-0000-0000-000004470000}"/>
    <cellStyle name="Normal 2 8 7 2 3 2" xfId="48830" xr:uid="{00000000-0005-0000-0000-000005470000}"/>
    <cellStyle name="Normal 2 8 7 2 4" xfId="34541" xr:uid="{00000000-0005-0000-0000-000006470000}"/>
    <cellStyle name="Normal 2 8 7 3" xfId="9529" xr:uid="{00000000-0005-0000-0000-000007470000}"/>
    <cellStyle name="Normal 2 8 7 3 2" xfId="23821" xr:uid="{00000000-0005-0000-0000-000008470000}"/>
    <cellStyle name="Normal 2 8 7 3 2 2" xfId="52403" xr:uid="{00000000-0005-0000-0000-000009470000}"/>
    <cellStyle name="Normal 2 8 7 3 3" xfId="38114" xr:uid="{00000000-0005-0000-0000-00000A470000}"/>
    <cellStyle name="Normal 2 8 7 4" xfId="16677" xr:uid="{00000000-0005-0000-0000-00000B470000}"/>
    <cellStyle name="Normal 2 8 7 4 2" xfId="45259" xr:uid="{00000000-0005-0000-0000-00000C470000}"/>
    <cellStyle name="Normal 2 8 7 5" xfId="30970" xr:uid="{00000000-0005-0000-0000-00000D470000}"/>
    <cellStyle name="Normal 2 8 8" xfId="3667" xr:uid="{00000000-0005-0000-0000-00000E470000}"/>
    <cellStyle name="Normal 2 8 8 2" xfId="10827" xr:uid="{00000000-0005-0000-0000-00000F470000}"/>
    <cellStyle name="Normal 2 8 8 2 2" xfId="25119" xr:uid="{00000000-0005-0000-0000-000010470000}"/>
    <cellStyle name="Normal 2 8 8 2 2 2" xfId="53701" xr:uid="{00000000-0005-0000-0000-000011470000}"/>
    <cellStyle name="Normal 2 8 8 2 3" xfId="39412" xr:uid="{00000000-0005-0000-0000-000012470000}"/>
    <cellStyle name="Normal 2 8 8 3" xfId="17975" xr:uid="{00000000-0005-0000-0000-000013470000}"/>
    <cellStyle name="Normal 2 8 8 3 2" xfId="46557" xr:uid="{00000000-0005-0000-0000-000014470000}"/>
    <cellStyle name="Normal 2 8 8 4" xfId="32268" xr:uid="{00000000-0005-0000-0000-000015470000}"/>
    <cellStyle name="Normal 2 8 9" xfId="7256" xr:uid="{00000000-0005-0000-0000-000016470000}"/>
    <cellStyle name="Normal 2 8 9 2" xfId="21548" xr:uid="{00000000-0005-0000-0000-000017470000}"/>
    <cellStyle name="Normal 2 8 9 2 2" xfId="50130" xr:uid="{00000000-0005-0000-0000-000018470000}"/>
    <cellStyle name="Normal 2 8 9 3" xfId="35841" xr:uid="{00000000-0005-0000-0000-000019470000}"/>
    <cellStyle name="Normal 2 9" xfId="95" xr:uid="{00000000-0005-0000-0000-00001A470000}"/>
    <cellStyle name="Normal 2 9 10" xfId="28714" xr:uid="{00000000-0005-0000-0000-00001B470000}"/>
    <cellStyle name="Normal 2 9 2" xfId="209" xr:uid="{00000000-0005-0000-0000-00001C470000}"/>
    <cellStyle name="Normal 2 9 2 2" xfId="435" xr:uid="{00000000-0005-0000-0000-00001D470000}"/>
    <cellStyle name="Normal 2 9 2 2 2" xfId="885" xr:uid="{00000000-0005-0000-0000-00001E470000}"/>
    <cellStyle name="Normal 2 9 2 2 2 2" xfId="1782" xr:uid="{00000000-0005-0000-0000-00001F470000}"/>
    <cellStyle name="Normal 2 9 2 2 2 2 2" xfId="2404" xr:uid="{00000000-0005-0000-0000-000020470000}"/>
    <cellStyle name="Normal 2 9 2 2 2 2 2 2" xfId="5978" xr:uid="{00000000-0005-0000-0000-000021470000}"/>
    <cellStyle name="Normal 2 9 2 2 2 2 2 2 2" xfId="13136" xr:uid="{00000000-0005-0000-0000-000022470000}"/>
    <cellStyle name="Normal 2 9 2 2 2 2 2 2 2 2" xfId="27428" xr:uid="{00000000-0005-0000-0000-000023470000}"/>
    <cellStyle name="Normal 2 9 2 2 2 2 2 2 2 2 2" xfId="56010" xr:uid="{00000000-0005-0000-0000-000024470000}"/>
    <cellStyle name="Normal 2 9 2 2 2 2 2 2 2 3" xfId="41721" xr:uid="{00000000-0005-0000-0000-000025470000}"/>
    <cellStyle name="Normal 2 9 2 2 2 2 2 2 3" xfId="20284" xr:uid="{00000000-0005-0000-0000-000026470000}"/>
    <cellStyle name="Normal 2 9 2 2 2 2 2 2 3 2" xfId="48866" xr:uid="{00000000-0005-0000-0000-000027470000}"/>
    <cellStyle name="Normal 2 9 2 2 2 2 2 2 4" xfId="34577" xr:uid="{00000000-0005-0000-0000-000028470000}"/>
    <cellStyle name="Normal 2 9 2 2 2 2 2 3" xfId="9565" xr:uid="{00000000-0005-0000-0000-000029470000}"/>
    <cellStyle name="Normal 2 9 2 2 2 2 2 3 2" xfId="23857" xr:uid="{00000000-0005-0000-0000-00002A470000}"/>
    <cellStyle name="Normal 2 9 2 2 2 2 2 3 2 2" xfId="52439" xr:uid="{00000000-0005-0000-0000-00002B470000}"/>
    <cellStyle name="Normal 2 9 2 2 2 2 2 3 3" xfId="38150" xr:uid="{00000000-0005-0000-0000-00002C470000}"/>
    <cellStyle name="Normal 2 9 2 2 2 2 2 4" xfId="16713" xr:uid="{00000000-0005-0000-0000-00002D470000}"/>
    <cellStyle name="Normal 2 9 2 2 2 2 2 4 2" xfId="45295" xr:uid="{00000000-0005-0000-0000-00002E470000}"/>
    <cellStyle name="Normal 2 9 2 2 2 2 2 5" xfId="31006" xr:uid="{00000000-0005-0000-0000-00002F470000}"/>
    <cellStyle name="Normal 2 9 2 2 2 2 3" xfId="5362" xr:uid="{00000000-0005-0000-0000-000030470000}"/>
    <cellStyle name="Normal 2 9 2 2 2 2 3 2" xfId="12520" xr:uid="{00000000-0005-0000-0000-000031470000}"/>
    <cellStyle name="Normal 2 9 2 2 2 2 3 2 2" xfId="26812" xr:uid="{00000000-0005-0000-0000-000032470000}"/>
    <cellStyle name="Normal 2 9 2 2 2 2 3 2 2 2" xfId="55394" xr:uid="{00000000-0005-0000-0000-000033470000}"/>
    <cellStyle name="Normal 2 9 2 2 2 2 3 2 3" xfId="41105" xr:uid="{00000000-0005-0000-0000-000034470000}"/>
    <cellStyle name="Normal 2 9 2 2 2 2 3 3" xfId="19668" xr:uid="{00000000-0005-0000-0000-000035470000}"/>
    <cellStyle name="Normal 2 9 2 2 2 2 3 3 2" xfId="48250" xr:uid="{00000000-0005-0000-0000-000036470000}"/>
    <cellStyle name="Normal 2 9 2 2 2 2 3 4" xfId="33961" xr:uid="{00000000-0005-0000-0000-000037470000}"/>
    <cellStyle name="Normal 2 9 2 2 2 2 4" xfId="8949" xr:uid="{00000000-0005-0000-0000-000038470000}"/>
    <cellStyle name="Normal 2 9 2 2 2 2 4 2" xfId="23241" xr:uid="{00000000-0005-0000-0000-000039470000}"/>
    <cellStyle name="Normal 2 9 2 2 2 2 4 2 2" xfId="51823" xr:uid="{00000000-0005-0000-0000-00003A470000}"/>
    <cellStyle name="Normal 2 9 2 2 2 2 4 3" xfId="37534" xr:uid="{00000000-0005-0000-0000-00003B470000}"/>
    <cellStyle name="Normal 2 9 2 2 2 2 5" xfId="16097" xr:uid="{00000000-0005-0000-0000-00003C470000}"/>
    <cellStyle name="Normal 2 9 2 2 2 2 5 2" xfId="44679" xr:uid="{00000000-0005-0000-0000-00003D470000}"/>
    <cellStyle name="Normal 2 9 2 2 2 2 6" xfId="30390" xr:uid="{00000000-0005-0000-0000-00003E470000}"/>
    <cellStyle name="Normal 2 9 2 2 2 3" xfId="2403" xr:uid="{00000000-0005-0000-0000-00003F470000}"/>
    <cellStyle name="Normal 2 9 2 2 2 3 2" xfId="5977" xr:uid="{00000000-0005-0000-0000-000040470000}"/>
    <cellStyle name="Normal 2 9 2 2 2 3 2 2" xfId="13135" xr:uid="{00000000-0005-0000-0000-000041470000}"/>
    <cellStyle name="Normal 2 9 2 2 2 3 2 2 2" xfId="27427" xr:uid="{00000000-0005-0000-0000-000042470000}"/>
    <cellStyle name="Normal 2 9 2 2 2 3 2 2 2 2" xfId="56009" xr:uid="{00000000-0005-0000-0000-000043470000}"/>
    <cellStyle name="Normal 2 9 2 2 2 3 2 2 3" xfId="41720" xr:uid="{00000000-0005-0000-0000-000044470000}"/>
    <cellStyle name="Normal 2 9 2 2 2 3 2 3" xfId="20283" xr:uid="{00000000-0005-0000-0000-000045470000}"/>
    <cellStyle name="Normal 2 9 2 2 2 3 2 3 2" xfId="48865" xr:uid="{00000000-0005-0000-0000-000046470000}"/>
    <cellStyle name="Normal 2 9 2 2 2 3 2 4" xfId="34576" xr:uid="{00000000-0005-0000-0000-000047470000}"/>
    <cellStyle name="Normal 2 9 2 2 2 3 3" xfId="9564" xr:uid="{00000000-0005-0000-0000-000048470000}"/>
    <cellStyle name="Normal 2 9 2 2 2 3 3 2" xfId="23856" xr:uid="{00000000-0005-0000-0000-000049470000}"/>
    <cellStyle name="Normal 2 9 2 2 2 3 3 2 2" xfId="52438" xr:uid="{00000000-0005-0000-0000-00004A470000}"/>
    <cellStyle name="Normal 2 9 2 2 2 3 3 3" xfId="38149" xr:uid="{00000000-0005-0000-0000-00004B470000}"/>
    <cellStyle name="Normal 2 9 2 2 2 3 4" xfId="16712" xr:uid="{00000000-0005-0000-0000-00004C470000}"/>
    <cellStyle name="Normal 2 9 2 2 2 3 4 2" xfId="45294" xr:uid="{00000000-0005-0000-0000-00004D470000}"/>
    <cellStyle name="Normal 2 9 2 2 2 3 5" xfId="31005" xr:uid="{00000000-0005-0000-0000-00004E470000}"/>
    <cellStyle name="Normal 2 9 2 2 2 4" xfId="4469" xr:uid="{00000000-0005-0000-0000-00004F470000}"/>
    <cellStyle name="Normal 2 9 2 2 2 4 2" xfId="11627" xr:uid="{00000000-0005-0000-0000-000050470000}"/>
    <cellStyle name="Normal 2 9 2 2 2 4 2 2" xfId="25919" xr:uid="{00000000-0005-0000-0000-000051470000}"/>
    <cellStyle name="Normal 2 9 2 2 2 4 2 2 2" xfId="54501" xr:uid="{00000000-0005-0000-0000-000052470000}"/>
    <cellStyle name="Normal 2 9 2 2 2 4 2 3" xfId="40212" xr:uid="{00000000-0005-0000-0000-000053470000}"/>
    <cellStyle name="Normal 2 9 2 2 2 4 3" xfId="18775" xr:uid="{00000000-0005-0000-0000-000054470000}"/>
    <cellStyle name="Normal 2 9 2 2 2 4 3 2" xfId="47357" xr:uid="{00000000-0005-0000-0000-000055470000}"/>
    <cellStyle name="Normal 2 9 2 2 2 4 4" xfId="33068" xr:uid="{00000000-0005-0000-0000-000056470000}"/>
    <cellStyle name="Normal 2 9 2 2 2 5" xfId="8056" xr:uid="{00000000-0005-0000-0000-000057470000}"/>
    <cellStyle name="Normal 2 9 2 2 2 5 2" xfId="22348" xr:uid="{00000000-0005-0000-0000-000058470000}"/>
    <cellStyle name="Normal 2 9 2 2 2 5 2 2" xfId="50930" xr:uid="{00000000-0005-0000-0000-000059470000}"/>
    <cellStyle name="Normal 2 9 2 2 2 5 3" xfId="36641" xr:uid="{00000000-0005-0000-0000-00005A470000}"/>
    <cellStyle name="Normal 2 9 2 2 2 6" xfId="15204" xr:uid="{00000000-0005-0000-0000-00005B470000}"/>
    <cellStyle name="Normal 2 9 2 2 2 6 2" xfId="43786" xr:uid="{00000000-0005-0000-0000-00005C470000}"/>
    <cellStyle name="Normal 2 9 2 2 2 7" xfId="29497" xr:uid="{00000000-0005-0000-0000-00005D470000}"/>
    <cellStyle name="Normal 2 9 2 2 3" xfId="1335" xr:uid="{00000000-0005-0000-0000-00005E470000}"/>
    <cellStyle name="Normal 2 9 2 2 3 2" xfId="2405" xr:uid="{00000000-0005-0000-0000-00005F470000}"/>
    <cellStyle name="Normal 2 9 2 2 3 2 2" xfId="5979" xr:uid="{00000000-0005-0000-0000-000060470000}"/>
    <cellStyle name="Normal 2 9 2 2 3 2 2 2" xfId="13137" xr:uid="{00000000-0005-0000-0000-000061470000}"/>
    <cellStyle name="Normal 2 9 2 2 3 2 2 2 2" xfId="27429" xr:uid="{00000000-0005-0000-0000-000062470000}"/>
    <cellStyle name="Normal 2 9 2 2 3 2 2 2 2 2" xfId="56011" xr:uid="{00000000-0005-0000-0000-000063470000}"/>
    <cellStyle name="Normal 2 9 2 2 3 2 2 2 3" xfId="41722" xr:uid="{00000000-0005-0000-0000-000064470000}"/>
    <cellStyle name="Normal 2 9 2 2 3 2 2 3" xfId="20285" xr:uid="{00000000-0005-0000-0000-000065470000}"/>
    <cellStyle name="Normal 2 9 2 2 3 2 2 3 2" xfId="48867" xr:uid="{00000000-0005-0000-0000-000066470000}"/>
    <cellStyle name="Normal 2 9 2 2 3 2 2 4" xfId="34578" xr:uid="{00000000-0005-0000-0000-000067470000}"/>
    <cellStyle name="Normal 2 9 2 2 3 2 3" xfId="9566" xr:uid="{00000000-0005-0000-0000-000068470000}"/>
    <cellStyle name="Normal 2 9 2 2 3 2 3 2" xfId="23858" xr:uid="{00000000-0005-0000-0000-000069470000}"/>
    <cellStyle name="Normal 2 9 2 2 3 2 3 2 2" xfId="52440" xr:uid="{00000000-0005-0000-0000-00006A470000}"/>
    <cellStyle name="Normal 2 9 2 2 3 2 3 3" xfId="38151" xr:uid="{00000000-0005-0000-0000-00006B470000}"/>
    <cellStyle name="Normal 2 9 2 2 3 2 4" xfId="16714" xr:uid="{00000000-0005-0000-0000-00006C470000}"/>
    <cellStyle name="Normal 2 9 2 2 3 2 4 2" xfId="45296" xr:uid="{00000000-0005-0000-0000-00006D470000}"/>
    <cellStyle name="Normal 2 9 2 2 3 2 5" xfId="31007" xr:uid="{00000000-0005-0000-0000-00006E470000}"/>
    <cellStyle name="Normal 2 9 2 2 3 3" xfId="4916" xr:uid="{00000000-0005-0000-0000-00006F470000}"/>
    <cellStyle name="Normal 2 9 2 2 3 3 2" xfId="12074" xr:uid="{00000000-0005-0000-0000-000070470000}"/>
    <cellStyle name="Normal 2 9 2 2 3 3 2 2" xfId="26366" xr:uid="{00000000-0005-0000-0000-000071470000}"/>
    <cellStyle name="Normal 2 9 2 2 3 3 2 2 2" xfId="54948" xr:uid="{00000000-0005-0000-0000-000072470000}"/>
    <cellStyle name="Normal 2 9 2 2 3 3 2 3" xfId="40659" xr:uid="{00000000-0005-0000-0000-000073470000}"/>
    <cellStyle name="Normal 2 9 2 2 3 3 3" xfId="19222" xr:uid="{00000000-0005-0000-0000-000074470000}"/>
    <cellStyle name="Normal 2 9 2 2 3 3 3 2" xfId="47804" xr:uid="{00000000-0005-0000-0000-000075470000}"/>
    <cellStyle name="Normal 2 9 2 2 3 3 4" xfId="33515" xr:uid="{00000000-0005-0000-0000-000076470000}"/>
    <cellStyle name="Normal 2 9 2 2 3 4" xfId="8503" xr:uid="{00000000-0005-0000-0000-000077470000}"/>
    <cellStyle name="Normal 2 9 2 2 3 4 2" xfId="22795" xr:uid="{00000000-0005-0000-0000-000078470000}"/>
    <cellStyle name="Normal 2 9 2 2 3 4 2 2" xfId="51377" xr:uid="{00000000-0005-0000-0000-000079470000}"/>
    <cellStyle name="Normal 2 9 2 2 3 4 3" xfId="37088" xr:uid="{00000000-0005-0000-0000-00007A470000}"/>
    <cellStyle name="Normal 2 9 2 2 3 5" xfId="15651" xr:uid="{00000000-0005-0000-0000-00007B470000}"/>
    <cellStyle name="Normal 2 9 2 2 3 5 2" xfId="44233" xr:uid="{00000000-0005-0000-0000-00007C470000}"/>
    <cellStyle name="Normal 2 9 2 2 3 6" xfId="29944" xr:uid="{00000000-0005-0000-0000-00007D470000}"/>
    <cellStyle name="Normal 2 9 2 2 4" xfId="2402" xr:uid="{00000000-0005-0000-0000-00007E470000}"/>
    <cellStyle name="Normal 2 9 2 2 4 2" xfId="5976" xr:uid="{00000000-0005-0000-0000-00007F470000}"/>
    <cellStyle name="Normal 2 9 2 2 4 2 2" xfId="13134" xr:uid="{00000000-0005-0000-0000-000080470000}"/>
    <cellStyle name="Normal 2 9 2 2 4 2 2 2" xfId="27426" xr:uid="{00000000-0005-0000-0000-000081470000}"/>
    <cellStyle name="Normal 2 9 2 2 4 2 2 2 2" xfId="56008" xr:uid="{00000000-0005-0000-0000-000082470000}"/>
    <cellStyle name="Normal 2 9 2 2 4 2 2 3" xfId="41719" xr:uid="{00000000-0005-0000-0000-000083470000}"/>
    <cellStyle name="Normal 2 9 2 2 4 2 3" xfId="20282" xr:uid="{00000000-0005-0000-0000-000084470000}"/>
    <cellStyle name="Normal 2 9 2 2 4 2 3 2" xfId="48864" xr:uid="{00000000-0005-0000-0000-000085470000}"/>
    <cellStyle name="Normal 2 9 2 2 4 2 4" xfId="34575" xr:uid="{00000000-0005-0000-0000-000086470000}"/>
    <cellStyle name="Normal 2 9 2 2 4 3" xfId="9563" xr:uid="{00000000-0005-0000-0000-000087470000}"/>
    <cellStyle name="Normal 2 9 2 2 4 3 2" xfId="23855" xr:uid="{00000000-0005-0000-0000-000088470000}"/>
    <cellStyle name="Normal 2 9 2 2 4 3 2 2" xfId="52437" xr:uid="{00000000-0005-0000-0000-000089470000}"/>
    <cellStyle name="Normal 2 9 2 2 4 3 3" xfId="38148" xr:uid="{00000000-0005-0000-0000-00008A470000}"/>
    <cellStyle name="Normal 2 9 2 2 4 4" xfId="16711" xr:uid="{00000000-0005-0000-0000-00008B470000}"/>
    <cellStyle name="Normal 2 9 2 2 4 4 2" xfId="45293" xr:uid="{00000000-0005-0000-0000-00008C470000}"/>
    <cellStyle name="Normal 2 9 2 2 4 5" xfId="31004" xr:uid="{00000000-0005-0000-0000-00008D470000}"/>
    <cellStyle name="Normal 2 9 2 2 5" xfId="4022" xr:uid="{00000000-0005-0000-0000-00008E470000}"/>
    <cellStyle name="Normal 2 9 2 2 5 2" xfId="11181" xr:uid="{00000000-0005-0000-0000-00008F470000}"/>
    <cellStyle name="Normal 2 9 2 2 5 2 2" xfId="25473" xr:uid="{00000000-0005-0000-0000-000090470000}"/>
    <cellStyle name="Normal 2 9 2 2 5 2 2 2" xfId="54055" xr:uid="{00000000-0005-0000-0000-000091470000}"/>
    <cellStyle name="Normal 2 9 2 2 5 2 3" xfId="39766" xr:uid="{00000000-0005-0000-0000-000092470000}"/>
    <cellStyle name="Normal 2 9 2 2 5 3" xfId="18329" xr:uid="{00000000-0005-0000-0000-000093470000}"/>
    <cellStyle name="Normal 2 9 2 2 5 3 2" xfId="46911" xr:uid="{00000000-0005-0000-0000-000094470000}"/>
    <cellStyle name="Normal 2 9 2 2 5 4" xfId="32622" xr:uid="{00000000-0005-0000-0000-000095470000}"/>
    <cellStyle name="Normal 2 9 2 2 6" xfId="7610" xr:uid="{00000000-0005-0000-0000-000096470000}"/>
    <cellStyle name="Normal 2 9 2 2 6 2" xfId="21902" xr:uid="{00000000-0005-0000-0000-000097470000}"/>
    <cellStyle name="Normal 2 9 2 2 6 2 2" xfId="50484" xr:uid="{00000000-0005-0000-0000-000098470000}"/>
    <cellStyle name="Normal 2 9 2 2 6 3" xfId="36195" xr:uid="{00000000-0005-0000-0000-000099470000}"/>
    <cellStyle name="Normal 2 9 2 2 7" xfId="14757" xr:uid="{00000000-0005-0000-0000-00009A470000}"/>
    <cellStyle name="Normal 2 9 2 2 7 2" xfId="43340" xr:uid="{00000000-0005-0000-0000-00009B470000}"/>
    <cellStyle name="Normal 2 9 2 2 8" xfId="29050" xr:uid="{00000000-0005-0000-0000-00009C470000}"/>
    <cellStyle name="Normal 2 9 2 3" xfId="662" xr:uid="{00000000-0005-0000-0000-00009D470000}"/>
    <cellStyle name="Normal 2 9 2 3 2" xfId="1559" xr:uid="{00000000-0005-0000-0000-00009E470000}"/>
    <cellStyle name="Normal 2 9 2 3 2 2" xfId="2407" xr:uid="{00000000-0005-0000-0000-00009F470000}"/>
    <cellStyle name="Normal 2 9 2 3 2 2 2" xfId="5981" xr:uid="{00000000-0005-0000-0000-0000A0470000}"/>
    <cellStyle name="Normal 2 9 2 3 2 2 2 2" xfId="13139" xr:uid="{00000000-0005-0000-0000-0000A1470000}"/>
    <cellStyle name="Normal 2 9 2 3 2 2 2 2 2" xfId="27431" xr:uid="{00000000-0005-0000-0000-0000A2470000}"/>
    <cellStyle name="Normal 2 9 2 3 2 2 2 2 2 2" xfId="56013" xr:uid="{00000000-0005-0000-0000-0000A3470000}"/>
    <cellStyle name="Normal 2 9 2 3 2 2 2 2 3" xfId="41724" xr:uid="{00000000-0005-0000-0000-0000A4470000}"/>
    <cellStyle name="Normal 2 9 2 3 2 2 2 3" xfId="20287" xr:uid="{00000000-0005-0000-0000-0000A5470000}"/>
    <cellStyle name="Normal 2 9 2 3 2 2 2 3 2" xfId="48869" xr:uid="{00000000-0005-0000-0000-0000A6470000}"/>
    <cellStyle name="Normal 2 9 2 3 2 2 2 4" xfId="34580" xr:uid="{00000000-0005-0000-0000-0000A7470000}"/>
    <cellStyle name="Normal 2 9 2 3 2 2 3" xfId="9568" xr:uid="{00000000-0005-0000-0000-0000A8470000}"/>
    <cellStyle name="Normal 2 9 2 3 2 2 3 2" xfId="23860" xr:uid="{00000000-0005-0000-0000-0000A9470000}"/>
    <cellStyle name="Normal 2 9 2 3 2 2 3 2 2" xfId="52442" xr:uid="{00000000-0005-0000-0000-0000AA470000}"/>
    <cellStyle name="Normal 2 9 2 3 2 2 3 3" xfId="38153" xr:uid="{00000000-0005-0000-0000-0000AB470000}"/>
    <cellStyle name="Normal 2 9 2 3 2 2 4" xfId="16716" xr:uid="{00000000-0005-0000-0000-0000AC470000}"/>
    <cellStyle name="Normal 2 9 2 3 2 2 4 2" xfId="45298" xr:uid="{00000000-0005-0000-0000-0000AD470000}"/>
    <cellStyle name="Normal 2 9 2 3 2 2 5" xfId="31009" xr:uid="{00000000-0005-0000-0000-0000AE470000}"/>
    <cellStyle name="Normal 2 9 2 3 2 3" xfId="5139" xr:uid="{00000000-0005-0000-0000-0000AF470000}"/>
    <cellStyle name="Normal 2 9 2 3 2 3 2" xfId="12297" xr:uid="{00000000-0005-0000-0000-0000B0470000}"/>
    <cellStyle name="Normal 2 9 2 3 2 3 2 2" xfId="26589" xr:uid="{00000000-0005-0000-0000-0000B1470000}"/>
    <cellStyle name="Normal 2 9 2 3 2 3 2 2 2" xfId="55171" xr:uid="{00000000-0005-0000-0000-0000B2470000}"/>
    <cellStyle name="Normal 2 9 2 3 2 3 2 3" xfId="40882" xr:uid="{00000000-0005-0000-0000-0000B3470000}"/>
    <cellStyle name="Normal 2 9 2 3 2 3 3" xfId="19445" xr:uid="{00000000-0005-0000-0000-0000B4470000}"/>
    <cellStyle name="Normal 2 9 2 3 2 3 3 2" xfId="48027" xr:uid="{00000000-0005-0000-0000-0000B5470000}"/>
    <cellStyle name="Normal 2 9 2 3 2 3 4" xfId="33738" xr:uid="{00000000-0005-0000-0000-0000B6470000}"/>
    <cellStyle name="Normal 2 9 2 3 2 4" xfId="8726" xr:uid="{00000000-0005-0000-0000-0000B7470000}"/>
    <cellStyle name="Normal 2 9 2 3 2 4 2" xfId="23018" xr:uid="{00000000-0005-0000-0000-0000B8470000}"/>
    <cellStyle name="Normal 2 9 2 3 2 4 2 2" xfId="51600" xr:uid="{00000000-0005-0000-0000-0000B9470000}"/>
    <cellStyle name="Normal 2 9 2 3 2 4 3" xfId="37311" xr:uid="{00000000-0005-0000-0000-0000BA470000}"/>
    <cellStyle name="Normal 2 9 2 3 2 5" xfId="15874" xr:uid="{00000000-0005-0000-0000-0000BB470000}"/>
    <cellStyle name="Normal 2 9 2 3 2 5 2" xfId="44456" xr:uid="{00000000-0005-0000-0000-0000BC470000}"/>
    <cellStyle name="Normal 2 9 2 3 2 6" xfId="30167" xr:uid="{00000000-0005-0000-0000-0000BD470000}"/>
    <cellStyle name="Normal 2 9 2 3 3" xfId="2406" xr:uid="{00000000-0005-0000-0000-0000BE470000}"/>
    <cellStyle name="Normal 2 9 2 3 3 2" xfId="5980" xr:uid="{00000000-0005-0000-0000-0000BF470000}"/>
    <cellStyle name="Normal 2 9 2 3 3 2 2" xfId="13138" xr:uid="{00000000-0005-0000-0000-0000C0470000}"/>
    <cellStyle name="Normal 2 9 2 3 3 2 2 2" xfId="27430" xr:uid="{00000000-0005-0000-0000-0000C1470000}"/>
    <cellStyle name="Normal 2 9 2 3 3 2 2 2 2" xfId="56012" xr:uid="{00000000-0005-0000-0000-0000C2470000}"/>
    <cellStyle name="Normal 2 9 2 3 3 2 2 3" xfId="41723" xr:uid="{00000000-0005-0000-0000-0000C3470000}"/>
    <cellStyle name="Normal 2 9 2 3 3 2 3" xfId="20286" xr:uid="{00000000-0005-0000-0000-0000C4470000}"/>
    <cellStyle name="Normal 2 9 2 3 3 2 3 2" xfId="48868" xr:uid="{00000000-0005-0000-0000-0000C5470000}"/>
    <cellStyle name="Normal 2 9 2 3 3 2 4" xfId="34579" xr:uid="{00000000-0005-0000-0000-0000C6470000}"/>
    <cellStyle name="Normal 2 9 2 3 3 3" xfId="9567" xr:uid="{00000000-0005-0000-0000-0000C7470000}"/>
    <cellStyle name="Normal 2 9 2 3 3 3 2" xfId="23859" xr:uid="{00000000-0005-0000-0000-0000C8470000}"/>
    <cellStyle name="Normal 2 9 2 3 3 3 2 2" xfId="52441" xr:uid="{00000000-0005-0000-0000-0000C9470000}"/>
    <cellStyle name="Normal 2 9 2 3 3 3 3" xfId="38152" xr:uid="{00000000-0005-0000-0000-0000CA470000}"/>
    <cellStyle name="Normal 2 9 2 3 3 4" xfId="16715" xr:uid="{00000000-0005-0000-0000-0000CB470000}"/>
    <cellStyle name="Normal 2 9 2 3 3 4 2" xfId="45297" xr:uid="{00000000-0005-0000-0000-0000CC470000}"/>
    <cellStyle name="Normal 2 9 2 3 3 5" xfId="31008" xr:uid="{00000000-0005-0000-0000-0000CD470000}"/>
    <cellStyle name="Normal 2 9 2 3 4" xfId="4246" xr:uid="{00000000-0005-0000-0000-0000CE470000}"/>
    <cellStyle name="Normal 2 9 2 3 4 2" xfId="11404" xr:uid="{00000000-0005-0000-0000-0000CF470000}"/>
    <cellStyle name="Normal 2 9 2 3 4 2 2" xfId="25696" xr:uid="{00000000-0005-0000-0000-0000D0470000}"/>
    <cellStyle name="Normal 2 9 2 3 4 2 2 2" xfId="54278" xr:uid="{00000000-0005-0000-0000-0000D1470000}"/>
    <cellStyle name="Normal 2 9 2 3 4 2 3" xfId="39989" xr:uid="{00000000-0005-0000-0000-0000D2470000}"/>
    <cellStyle name="Normal 2 9 2 3 4 3" xfId="18552" xr:uid="{00000000-0005-0000-0000-0000D3470000}"/>
    <cellStyle name="Normal 2 9 2 3 4 3 2" xfId="47134" xr:uid="{00000000-0005-0000-0000-0000D4470000}"/>
    <cellStyle name="Normal 2 9 2 3 4 4" xfId="32845" xr:uid="{00000000-0005-0000-0000-0000D5470000}"/>
    <cellStyle name="Normal 2 9 2 3 5" xfId="7833" xr:uid="{00000000-0005-0000-0000-0000D6470000}"/>
    <cellStyle name="Normal 2 9 2 3 5 2" xfId="22125" xr:uid="{00000000-0005-0000-0000-0000D7470000}"/>
    <cellStyle name="Normal 2 9 2 3 5 2 2" xfId="50707" xr:uid="{00000000-0005-0000-0000-0000D8470000}"/>
    <cellStyle name="Normal 2 9 2 3 5 3" xfId="36418" xr:uid="{00000000-0005-0000-0000-0000D9470000}"/>
    <cellStyle name="Normal 2 9 2 3 6" xfId="14981" xr:uid="{00000000-0005-0000-0000-0000DA470000}"/>
    <cellStyle name="Normal 2 9 2 3 6 2" xfId="43563" xr:uid="{00000000-0005-0000-0000-0000DB470000}"/>
    <cellStyle name="Normal 2 9 2 3 7" xfId="29274" xr:uid="{00000000-0005-0000-0000-0000DC470000}"/>
    <cellStyle name="Normal 2 9 2 4" xfId="1112" xr:uid="{00000000-0005-0000-0000-0000DD470000}"/>
    <cellStyle name="Normal 2 9 2 4 2" xfId="2408" xr:uid="{00000000-0005-0000-0000-0000DE470000}"/>
    <cellStyle name="Normal 2 9 2 4 2 2" xfId="5982" xr:uid="{00000000-0005-0000-0000-0000DF470000}"/>
    <cellStyle name="Normal 2 9 2 4 2 2 2" xfId="13140" xr:uid="{00000000-0005-0000-0000-0000E0470000}"/>
    <cellStyle name="Normal 2 9 2 4 2 2 2 2" xfId="27432" xr:uid="{00000000-0005-0000-0000-0000E1470000}"/>
    <cellStyle name="Normal 2 9 2 4 2 2 2 2 2" xfId="56014" xr:uid="{00000000-0005-0000-0000-0000E2470000}"/>
    <cellStyle name="Normal 2 9 2 4 2 2 2 3" xfId="41725" xr:uid="{00000000-0005-0000-0000-0000E3470000}"/>
    <cellStyle name="Normal 2 9 2 4 2 2 3" xfId="20288" xr:uid="{00000000-0005-0000-0000-0000E4470000}"/>
    <cellStyle name="Normal 2 9 2 4 2 2 3 2" xfId="48870" xr:uid="{00000000-0005-0000-0000-0000E5470000}"/>
    <cellStyle name="Normal 2 9 2 4 2 2 4" xfId="34581" xr:uid="{00000000-0005-0000-0000-0000E6470000}"/>
    <cellStyle name="Normal 2 9 2 4 2 3" xfId="9569" xr:uid="{00000000-0005-0000-0000-0000E7470000}"/>
    <cellStyle name="Normal 2 9 2 4 2 3 2" xfId="23861" xr:uid="{00000000-0005-0000-0000-0000E8470000}"/>
    <cellStyle name="Normal 2 9 2 4 2 3 2 2" xfId="52443" xr:uid="{00000000-0005-0000-0000-0000E9470000}"/>
    <cellStyle name="Normal 2 9 2 4 2 3 3" xfId="38154" xr:uid="{00000000-0005-0000-0000-0000EA470000}"/>
    <cellStyle name="Normal 2 9 2 4 2 4" xfId="16717" xr:uid="{00000000-0005-0000-0000-0000EB470000}"/>
    <cellStyle name="Normal 2 9 2 4 2 4 2" xfId="45299" xr:uid="{00000000-0005-0000-0000-0000EC470000}"/>
    <cellStyle name="Normal 2 9 2 4 2 5" xfId="31010" xr:uid="{00000000-0005-0000-0000-0000ED470000}"/>
    <cellStyle name="Normal 2 9 2 4 3" xfId="4693" xr:uid="{00000000-0005-0000-0000-0000EE470000}"/>
    <cellStyle name="Normal 2 9 2 4 3 2" xfId="11851" xr:uid="{00000000-0005-0000-0000-0000EF470000}"/>
    <cellStyle name="Normal 2 9 2 4 3 2 2" xfId="26143" xr:uid="{00000000-0005-0000-0000-0000F0470000}"/>
    <cellStyle name="Normal 2 9 2 4 3 2 2 2" xfId="54725" xr:uid="{00000000-0005-0000-0000-0000F1470000}"/>
    <cellStyle name="Normal 2 9 2 4 3 2 3" xfId="40436" xr:uid="{00000000-0005-0000-0000-0000F2470000}"/>
    <cellStyle name="Normal 2 9 2 4 3 3" xfId="18999" xr:uid="{00000000-0005-0000-0000-0000F3470000}"/>
    <cellStyle name="Normal 2 9 2 4 3 3 2" xfId="47581" xr:uid="{00000000-0005-0000-0000-0000F4470000}"/>
    <cellStyle name="Normal 2 9 2 4 3 4" xfId="33292" xr:uid="{00000000-0005-0000-0000-0000F5470000}"/>
    <cellStyle name="Normal 2 9 2 4 4" xfId="8280" xr:uid="{00000000-0005-0000-0000-0000F6470000}"/>
    <cellStyle name="Normal 2 9 2 4 4 2" xfId="22572" xr:uid="{00000000-0005-0000-0000-0000F7470000}"/>
    <cellStyle name="Normal 2 9 2 4 4 2 2" xfId="51154" xr:uid="{00000000-0005-0000-0000-0000F8470000}"/>
    <cellStyle name="Normal 2 9 2 4 4 3" xfId="36865" xr:uid="{00000000-0005-0000-0000-0000F9470000}"/>
    <cellStyle name="Normal 2 9 2 4 5" xfId="15428" xr:uid="{00000000-0005-0000-0000-0000FA470000}"/>
    <cellStyle name="Normal 2 9 2 4 5 2" xfId="44010" xr:uid="{00000000-0005-0000-0000-0000FB470000}"/>
    <cellStyle name="Normal 2 9 2 4 6" xfId="29721" xr:uid="{00000000-0005-0000-0000-0000FC470000}"/>
    <cellStyle name="Normal 2 9 2 5" xfId="2401" xr:uid="{00000000-0005-0000-0000-0000FD470000}"/>
    <cellStyle name="Normal 2 9 2 5 2" xfId="5975" xr:uid="{00000000-0005-0000-0000-0000FE470000}"/>
    <cellStyle name="Normal 2 9 2 5 2 2" xfId="13133" xr:uid="{00000000-0005-0000-0000-0000FF470000}"/>
    <cellStyle name="Normal 2 9 2 5 2 2 2" xfId="27425" xr:uid="{00000000-0005-0000-0000-000000480000}"/>
    <cellStyle name="Normal 2 9 2 5 2 2 2 2" xfId="56007" xr:uid="{00000000-0005-0000-0000-000001480000}"/>
    <cellStyle name="Normal 2 9 2 5 2 2 3" xfId="41718" xr:uid="{00000000-0005-0000-0000-000002480000}"/>
    <cellStyle name="Normal 2 9 2 5 2 3" xfId="20281" xr:uid="{00000000-0005-0000-0000-000003480000}"/>
    <cellStyle name="Normal 2 9 2 5 2 3 2" xfId="48863" xr:uid="{00000000-0005-0000-0000-000004480000}"/>
    <cellStyle name="Normal 2 9 2 5 2 4" xfId="34574" xr:uid="{00000000-0005-0000-0000-000005480000}"/>
    <cellStyle name="Normal 2 9 2 5 3" xfId="9562" xr:uid="{00000000-0005-0000-0000-000006480000}"/>
    <cellStyle name="Normal 2 9 2 5 3 2" xfId="23854" xr:uid="{00000000-0005-0000-0000-000007480000}"/>
    <cellStyle name="Normal 2 9 2 5 3 2 2" xfId="52436" xr:uid="{00000000-0005-0000-0000-000008480000}"/>
    <cellStyle name="Normal 2 9 2 5 3 3" xfId="38147" xr:uid="{00000000-0005-0000-0000-000009480000}"/>
    <cellStyle name="Normal 2 9 2 5 4" xfId="16710" xr:uid="{00000000-0005-0000-0000-00000A480000}"/>
    <cellStyle name="Normal 2 9 2 5 4 2" xfId="45292" xr:uid="{00000000-0005-0000-0000-00000B480000}"/>
    <cellStyle name="Normal 2 9 2 5 5" xfId="31003" xr:uid="{00000000-0005-0000-0000-00000C480000}"/>
    <cellStyle name="Normal 2 9 2 6" xfId="3799" xr:uid="{00000000-0005-0000-0000-00000D480000}"/>
    <cellStyle name="Normal 2 9 2 6 2" xfId="10958" xr:uid="{00000000-0005-0000-0000-00000E480000}"/>
    <cellStyle name="Normal 2 9 2 6 2 2" xfId="25250" xr:uid="{00000000-0005-0000-0000-00000F480000}"/>
    <cellStyle name="Normal 2 9 2 6 2 2 2" xfId="53832" xr:uid="{00000000-0005-0000-0000-000010480000}"/>
    <cellStyle name="Normal 2 9 2 6 2 3" xfId="39543" xr:uid="{00000000-0005-0000-0000-000011480000}"/>
    <cellStyle name="Normal 2 9 2 6 3" xfId="18106" xr:uid="{00000000-0005-0000-0000-000012480000}"/>
    <cellStyle name="Normal 2 9 2 6 3 2" xfId="46688" xr:uid="{00000000-0005-0000-0000-000013480000}"/>
    <cellStyle name="Normal 2 9 2 6 4" xfId="32399" xr:uid="{00000000-0005-0000-0000-000014480000}"/>
    <cellStyle name="Normal 2 9 2 7" xfId="7387" xr:uid="{00000000-0005-0000-0000-000015480000}"/>
    <cellStyle name="Normal 2 9 2 7 2" xfId="21679" xr:uid="{00000000-0005-0000-0000-000016480000}"/>
    <cellStyle name="Normal 2 9 2 7 2 2" xfId="50261" xr:uid="{00000000-0005-0000-0000-000017480000}"/>
    <cellStyle name="Normal 2 9 2 7 3" xfId="35972" xr:uid="{00000000-0005-0000-0000-000018480000}"/>
    <cellStyle name="Normal 2 9 2 8" xfId="14534" xr:uid="{00000000-0005-0000-0000-000019480000}"/>
    <cellStyle name="Normal 2 9 2 8 2" xfId="43117" xr:uid="{00000000-0005-0000-0000-00001A480000}"/>
    <cellStyle name="Normal 2 9 2 9" xfId="28827" xr:uid="{00000000-0005-0000-0000-00001B480000}"/>
    <cellStyle name="Normal 2 9 3" xfId="321" xr:uid="{00000000-0005-0000-0000-00001C480000}"/>
    <cellStyle name="Normal 2 9 3 2" xfId="773" xr:uid="{00000000-0005-0000-0000-00001D480000}"/>
    <cellStyle name="Normal 2 9 3 2 2" xfId="1670" xr:uid="{00000000-0005-0000-0000-00001E480000}"/>
    <cellStyle name="Normal 2 9 3 2 2 2" xfId="2411" xr:uid="{00000000-0005-0000-0000-00001F480000}"/>
    <cellStyle name="Normal 2 9 3 2 2 2 2" xfId="5985" xr:uid="{00000000-0005-0000-0000-000020480000}"/>
    <cellStyle name="Normal 2 9 3 2 2 2 2 2" xfId="13143" xr:uid="{00000000-0005-0000-0000-000021480000}"/>
    <cellStyle name="Normal 2 9 3 2 2 2 2 2 2" xfId="27435" xr:uid="{00000000-0005-0000-0000-000022480000}"/>
    <cellStyle name="Normal 2 9 3 2 2 2 2 2 2 2" xfId="56017" xr:uid="{00000000-0005-0000-0000-000023480000}"/>
    <cellStyle name="Normal 2 9 3 2 2 2 2 2 3" xfId="41728" xr:uid="{00000000-0005-0000-0000-000024480000}"/>
    <cellStyle name="Normal 2 9 3 2 2 2 2 3" xfId="20291" xr:uid="{00000000-0005-0000-0000-000025480000}"/>
    <cellStyle name="Normal 2 9 3 2 2 2 2 3 2" xfId="48873" xr:uid="{00000000-0005-0000-0000-000026480000}"/>
    <cellStyle name="Normal 2 9 3 2 2 2 2 4" xfId="34584" xr:uid="{00000000-0005-0000-0000-000027480000}"/>
    <cellStyle name="Normal 2 9 3 2 2 2 3" xfId="9572" xr:uid="{00000000-0005-0000-0000-000028480000}"/>
    <cellStyle name="Normal 2 9 3 2 2 2 3 2" xfId="23864" xr:uid="{00000000-0005-0000-0000-000029480000}"/>
    <cellStyle name="Normal 2 9 3 2 2 2 3 2 2" xfId="52446" xr:uid="{00000000-0005-0000-0000-00002A480000}"/>
    <cellStyle name="Normal 2 9 3 2 2 2 3 3" xfId="38157" xr:uid="{00000000-0005-0000-0000-00002B480000}"/>
    <cellStyle name="Normal 2 9 3 2 2 2 4" xfId="16720" xr:uid="{00000000-0005-0000-0000-00002C480000}"/>
    <cellStyle name="Normal 2 9 3 2 2 2 4 2" xfId="45302" xr:uid="{00000000-0005-0000-0000-00002D480000}"/>
    <cellStyle name="Normal 2 9 3 2 2 2 5" xfId="31013" xr:uid="{00000000-0005-0000-0000-00002E480000}"/>
    <cellStyle name="Normal 2 9 3 2 2 3" xfId="5250" xr:uid="{00000000-0005-0000-0000-00002F480000}"/>
    <cellStyle name="Normal 2 9 3 2 2 3 2" xfId="12408" xr:uid="{00000000-0005-0000-0000-000030480000}"/>
    <cellStyle name="Normal 2 9 3 2 2 3 2 2" xfId="26700" xr:uid="{00000000-0005-0000-0000-000031480000}"/>
    <cellStyle name="Normal 2 9 3 2 2 3 2 2 2" xfId="55282" xr:uid="{00000000-0005-0000-0000-000032480000}"/>
    <cellStyle name="Normal 2 9 3 2 2 3 2 3" xfId="40993" xr:uid="{00000000-0005-0000-0000-000033480000}"/>
    <cellStyle name="Normal 2 9 3 2 2 3 3" xfId="19556" xr:uid="{00000000-0005-0000-0000-000034480000}"/>
    <cellStyle name="Normal 2 9 3 2 2 3 3 2" xfId="48138" xr:uid="{00000000-0005-0000-0000-000035480000}"/>
    <cellStyle name="Normal 2 9 3 2 2 3 4" xfId="33849" xr:uid="{00000000-0005-0000-0000-000036480000}"/>
    <cellStyle name="Normal 2 9 3 2 2 4" xfId="8837" xr:uid="{00000000-0005-0000-0000-000037480000}"/>
    <cellStyle name="Normal 2 9 3 2 2 4 2" xfId="23129" xr:uid="{00000000-0005-0000-0000-000038480000}"/>
    <cellStyle name="Normal 2 9 3 2 2 4 2 2" xfId="51711" xr:uid="{00000000-0005-0000-0000-000039480000}"/>
    <cellStyle name="Normal 2 9 3 2 2 4 3" xfId="37422" xr:uid="{00000000-0005-0000-0000-00003A480000}"/>
    <cellStyle name="Normal 2 9 3 2 2 5" xfId="15985" xr:uid="{00000000-0005-0000-0000-00003B480000}"/>
    <cellStyle name="Normal 2 9 3 2 2 5 2" xfId="44567" xr:uid="{00000000-0005-0000-0000-00003C480000}"/>
    <cellStyle name="Normal 2 9 3 2 2 6" xfId="30278" xr:uid="{00000000-0005-0000-0000-00003D480000}"/>
    <cellStyle name="Normal 2 9 3 2 3" xfId="2410" xr:uid="{00000000-0005-0000-0000-00003E480000}"/>
    <cellStyle name="Normal 2 9 3 2 3 2" xfId="5984" xr:uid="{00000000-0005-0000-0000-00003F480000}"/>
    <cellStyle name="Normal 2 9 3 2 3 2 2" xfId="13142" xr:uid="{00000000-0005-0000-0000-000040480000}"/>
    <cellStyle name="Normal 2 9 3 2 3 2 2 2" xfId="27434" xr:uid="{00000000-0005-0000-0000-000041480000}"/>
    <cellStyle name="Normal 2 9 3 2 3 2 2 2 2" xfId="56016" xr:uid="{00000000-0005-0000-0000-000042480000}"/>
    <cellStyle name="Normal 2 9 3 2 3 2 2 3" xfId="41727" xr:uid="{00000000-0005-0000-0000-000043480000}"/>
    <cellStyle name="Normal 2 9 3 2 3 2 3" xfId="20290" xr:uid="{00000000-0005-0000-0000-000044480000}"/>
    <cellStyle name="Normal 2 9 3 2 3 2 3 2" xfId="48872" xr:uid="{00000000-0005-0000-0000-000045480000}"/>
    <cellStyle name="Normal 2 9 3 2 3 2 4" xfId="34583" xr:uid="{00000000-0005-0000-0000-000046480000}"/>
    <cellStyle name="Normal 2 9 3 2 3 3" xfId="9571" xr:uid="{00000000-0005-0000-0000-000047480000}"/>
    <cellStyle name="Normal 2 9 3 2 3 3 2" xfId="23863" xr:uid="{00000000-0005-0000-0000-000048480000}"/>
    <cellStyle name="Normal 2 9 3 2 3 3 2 2" xfId="52445" xr:uid="{00000000-0005-0000-0000-000049480000}"/>
    <cellStyle name="Normal 2 9 3 2 3 3 3" xfId="38156" xr:uid="{00000000-0005-0000-0000-00004A480000}"/>
    <cellStyle name="Normal 2 9 3 2 3 4" xfId="16719" xr:uid="{00000000-0005-0000-0000-00004B480000}"/>
    <cellStyle name="Normal 2 9 3 2 3 4 2" xfId="45301" xr:uid="{00000000-0005-0000-0000-00004C480000}"/>
    <cellStyle name="Normal 2 9 3 2 3 5" xfId="31012" xr:uid="{00000000-0005-0000-0000-00004D480000}"/>
    <cellStyle name="Normal 2 9 3 2 4" xfId="4357" xr:uid="{00000000-0005-0000-0000-00004E480000}"/>
    <cellStyle name="Normal 2 9 3 2 4 2" xfId="11515" xr:uid="{00000000-0005-0000-0000-00004F480000}"/>
    <cellStyle name="Normal 2 9 3 2 4 2 2" xfId="25807" xr:uid="{00000000-0005-0000-0000-000050480000}"/>
    <cellStyle name="Normal 2 9 3 2 4 2 2 2" xfId="54389" xr:uid="{00000000-0005-0000-0000-000051480000}"/>
    <cellStyle name="Normal 2 9 3 2 4 2 3" xfId="40100" xr:uid="{00000000-0005-0000-0000-000052480000}"/>
    <cellStyle name="Normal 2 9 3 2 4 3" xfId="18663" xr:uid="{00000000-0005-0000-0000-000053480000}"/>
    <cellStyle name="Normal 2 9 3 2 4 3 2" xfId="47245" xr:uid="{00000000-0005-0000-0000-000054480000}"/>
    <cellStyle name="Normal 2 9 3 2 4 4" xfId="32956" xr:uid="{00000000-0005-0000-0000-000055480000}"/>
    <cellStyle name="Normal 2 9 3 2 5" xfId="7944" xr:uid="{00000000-0005-0000-0000-000056480000}"/>
    <cellStyle name="Normal 2 9 3 2 5 2" xfId="22236" xr:uid="{00000000-0005-0000-0000-000057480000}"/>
    <cellStyle name="Normal 2 9 3 2 5 2 2" xfId="50818" xr:uid="{00000000-0005-0000-0000-000058480000}"/>
    <cellStyle name="Normal 2 9 3 2 5 3" xfId="36529" xr:uid="{00000000-0005-0000-0000-000059480000}"/>
    <cellStyle name="Normal 2 9 3 2 6" xfId="15092" xr:uid="{00000000-0005-0000-0000-00005A480000}"/>
    <cellStyle name="Normal 2 9 3 2 6 2" xfId="43674" xr:uid="{00000000-0005-0000-0000-00005B480000}"/>
    <cellStyle name="Normal 2 9 3 2 7" xfId="29385" xr:uid="{00000000-0005-0000-0000-00005C480000}"/>
    <cellStyle name="Normal 2 9 3 3" xfId="1223" xr:uid="{00000000-0005-0000-0000-00005D480000}"/>
    <cellStyle name="Normal 2 9 3 3 2" xfId="2412" xr:uid="{00000000-0005-0000-0000-00005E480000}"/>
    <cellStyle name="Normal 2 9 3 3 2 2" xfId="5986" xr:uid="{00000000-0005-0000-0000-00005F480000}"/>
    <cellStyle name="Normal 2 9 3 3 2 2 2" xfId="13144" xr:uid="{00000000-0005-0000-0000-000060480000}"/>
    <cellStyle name="Normal 2 9 3 3 2 2 2 2" xfId="27436" xr:uid="{00000000-0005-0000-0000-000061480000}"/>
    <cellStyle name="Normal 2 9 3 3 2 2 2 2 2" xfId="56018" xr:uid="{00000000-0005-0000-0000-000062480000}"/>
    <cellStyle name="Normal 2 9 3 3 2 2 2 3" xfId="41729" xr:uid="{00000000-0005-0000-0000-000063480000}"/>
    <cellStyle name="Normal 2 9 3 3 2 2 3" xfId="20292" xr:uid="{00000000-0005-0000-0000-000064480000}"/>
    <cellStyle name="Normal 2 9 3 3 2 2 3 2" xfId="48874" xr:uid="{00000000-0005-0000-0000-000065480000}"/>
    <cellStyle name="Normal 2 9 3 3 2 2 4" xfId="34585" xr:uid="{00000000-0005-0000-0000-000066480000}"/>
    <cellStyle name="Normal 2 9 3 3 2 3" xfId="9573" xr:uid="{00000000-0005-0000-0000-000067480000}"/>
    <cellStyle name="Normal 2 9 3 3 2 3 2" xfId="23865" xr:uid="{00000000-0005-0000-0000-000068480000}"/>
    <cellStyle name="Normal 2 9 3 3 2 3 2 2" xfId="52447" xr:uid="{00000000-0005-0000-0000-000069480000}"/>
    <cellStyle name="Normal 2 9 3 3 2 3 3" xfId="38158" xr:uid="{00000000-0005-0000-0000-00006A480000}"/>
    <cellStyle name="Normal 2 9 3 3 2 4" xfId="16721" xr:uid="{00000000-0005-0000-0000-00006B480000}"/>
    <cellStyle name="Normal 2 9 3 3 2 4 2" xfId="45303" xr:uid="{00000000-0005-0000-0000-00006C480000}"/>
    <cellStyle name="Normal 2 9 3 3 2 5" xfId="31014" xr:uid="{00000000-0005-0000-0000-00006D480000}"/>
    <cellStyle name="Normal 2 9 3 3 3" xfId="4804" xr:uid="{00000000-0005-0000-0000-00006E480000}"/>
    <cellStyle name="Normal 2 9 3 3 3 2" xfId="11962" xr:uid="{00000000-0005-0000-0000-00006F480000}"/>
    <cellStyle name="Normal 2 9 3 3 3 2 2" xfId="26254" xr:uid="{00000000-0005-0000-0000-000070480000}"/>
    <cellStyle name="Normal 2 9 3 3 3 2 2 2" xfId="54836" xr:uid="{00000000-0005-0000-0000-000071480000}"/>
    <cellStyle name="Normal 2 9 3 3 3 2 3" xfId="40547" xr:uid="{00000000-0005-0000-0000-000072480000}"/>
    <cellStyle name="Normal 2 9 3 3 3 3" xfId="19110" xr:uid="{00000000-0005-0000-0000-000073480000}"/>
    <cellStyle name="Normal 2 9 3 3 3 3 2" xfId="47692" xr:uid="{00000000-0005-0000-0000-000074480000}"/>
    <cellStyle name="Normal 2 9 3 3 3 4" xfId="33403" xr:uid="{00000000-0005-0000-0000-000075480000}"/>
    <cellStyle name="Normal 2 9 3 3 4" xfId="8391" xr:uid="{00000000-0005-0000-0000-000076480000}"/>
    <cellStyle name="Normal 2 9 3 3 4 2" xfId="22683" xr:uid="{00000000-0005-0000-0000-000077480000}"/>
    <cellStyle name="Normal 2 9 3 3 4 2 2" xfId="51265" xr:uid="{00000000-0005-0000-0000-000078480000}"/>
    <cellStyle name="Normal 2 9 3 3 4 3" xfId="36976" xr:uid="{00000000-0005-0000-0000-000079480000}"/>
    <cellStyle name="Normal 2 9 3 3 5" xfId="15539" xr:uid="{00000000-0005-0000-0000-00007A480000}"/>
    <cellStyle name="Normal 2 9 3 3 5 2" xfId="44121" xr:uid="{00000000-0005-0000-0000-00007B480000}"/>
    <cellStyle name="Normal 2 9 3 3 6" xfId="29832" xr:uid="{00000000-0005-0000-0000-00007C480000}"/>
    <cellStyle name="Normal 2 9 3 4" xfId="2409" xr:uid="{00000000-0005-0000-0000-00007D480000}"/>
    <cellStyle name="Normal 2 9 3 4 2" xfId="5983" xr:uid="{00000000-0005-0000-0000-00007E480000}"/>
    <cellStyle name="Normal 2 9 3 4 2 2" xfId="13141" xr:uid="{00000000-0005-0000-0000-00007F480000}"/>
    <cellStyle name="Normal 2 9 3 4 2 2 2" xfId="27433" xr:uid="{00000000-0005-0000-0000-000080480000}"/>
    <cellStyle name="Normal 2 9 3 4 2 2 2 2" xfId="56015" xr:uid="{00000000-0005-0000-0000-000081480000}"/>
    <cellStyle name="Normal 2 9 3 4 2 2 3" xfId="41726" xr:uid="{00000000-0005-0000-0000-000082480000}"/>
    <cellStyle name="Normal 2 9 3 4 2 3" xfId="20289" xr:uid="{00000000-0005-0000-0000-000083480000}"/>
    <cellStyle name="Normal 2 9 3 4 2 3 2" xfId="48871" xr:uid="{00000000-0005-0000-0000-000084480000}"/>
    <cellStyle name="Normal 2 9 3 4 2 4" xfId="34582" xr:uid="{00000000-0005-0000-0000-000085480000}"/>
    <cellStyle name="Normal 2 9 3 4 3" xfId="9570" xr:uid="{00000000-0005-0000-0000-000086480000}"/>
    <cellStyle name="Normal 2 9 3 4 3 2" xfId="23862" xr:uid="{00000000-0005-0000-0000-000087480000}"/>
    <cellStyle name="Normal 2 9 3 4 3 2 2" xfId="52444" xr:uid="{00000000-0005-0000-0000-000088480000}"/>
    <cellStyle name="Normal 2 9 3 4 3 3" xfId="38155" xr:uid="{00000000-0005-0000-0000-000089480000}"/>
    <cellStyle name="Normal 2 9 3 4 4" xfId="16718" xr:uid="{00000000-0005-0000-0000-00008A480000}"/>
    <cellStyle name="Normal 2 9 3 4 4 2" xfId="45300" xr:uid="{00000000-0005-0000-0000-00008B480000}"/>
    <cellStyle name="Normal 2 9 3 4 5" xfId="31011" xr:uid="{00000000-0005-0000-0000-00008C480000}"/>
    <cellStyle name="Normal 2 9 3 5" xfId="3910" xr:uid="{00000000-0005-0000-0000-00008D480000}"/>
    <cellStyle name="Normal 2 9 3 5 2" xfId="11069" xr:uid="{00000000-0005-0000-0000-00008E480000}"/>
    <cellStyle name="Normal 2 9 3 5 2 2" xfId="25361" xr:uid="{00000000-0005-0000-0000-00008F480000}"/>
    <cellStyle name="Normal 2 9 3 5 2 2 2" xfId="53943" xr:uid="{00000000-0005-0000-0000-000090480000}"/>
    <cellStyle name="Normal 2 9 3 5 2 3" xfId="39654" xr:uid="{00000000-0005-0000-0000-000091480000}"/>
    <cellStyle name="Normal 2 9 3 5 3" xfId="18217" xr:uid="{00000000-0005-0000-0000-000092480000}"/>
    <cellStyle name="Normal 2 9 3 5 3 2" xfId="46799" xr:uid="{00000000-0005-0000-0000-000093480000}"/>
    <cellStyle name="Normal 2 9 3 5 4" xfId="32510" xr:uid="{00000000-0005-0000-0000-000094480000}"/>
    <cellStyle name="Normal 2 9 3 6" xfId="7498" xr:uid="{00000000-0005-0000-0000-000095480000}"/>
    <cellStyle name="Normal 2 9 3 6 2" xfId="21790" xr:uid="{00000000-0005-0000-0000-000096480000}"/>
    <cellStyle name="Normal 2 9 3 6 2 2" xfId="50372" xr:uid="{00000000-0005-0000-0000-000097480000}"/>
    <cellStyle name="Normal 2 9 3 6 3" xfId="36083" xr:uid="{00000000-0005-0000-0000-000098480000}"/>
    <cellStyle name="Normal 2 9 3 7" xfId="14645" xr:uid="{00000000-0005-0000-0000-000099480000}"/>
    <cellStyle name="Normal 2 9 3 7 2" xfId="43228" xr:uid="{00000000-0005-0000-0000-00009A480000}"/>
    <cellStyle name="Normal 2 9 3 8" xfId="28938" xr:uid="{00000000-0005-0000-0000-00009B480000}"/>
    <cellStyle name="Normal 2 9 4" xfId="550" xr:uid="{00000000-0005-0000-0000-00009C480000}"/>
    <cellStyle name="Normal 2 9 4 2" xfId="1447" xr:uid="{00000000-0005-0000-0000-00009D480000}"/>
    <cellStyle name="Normal 2 9 4 2 2" xfId="2414" xr:uid="{00000000-0005-0000-0000-00009E480000}"/>
    <cellStyle name="Normal 2 9 4 2 2 2" xfId="5988" xr:uid="{00000000-0005-0000-0000-00009F480000}"/>
    <cellStyle name="Normal 2 9 4 2 2 2 2" xfId="13146" xr:uid="{00000000-0005-0000-0000-0000A0480000}"/>
    <cellStyle name="Normal 2 9 4 2 2 2 2 2" xfId="27438" xr:uid="{00000000-0005-0000-0000-0000A1480000}"/>
    <cellStyle name="Normal 2 9 4 2 2 2 2 2 2" xfId="56020" xr:uid="{00000000-0005-0000-0000-0000A2480000}"/>
    <cellStyle name="Normal 2 9 4 2 2 2 2 3" xfId="41731" xr:uid="{00000000-0005-0000-0000-0000A3480000}"/>
    <cellStyle name="Normal 2 9 4 2 2 2 3" xfId="20294" xr:uid="{00000000-0005-0000-0000-0000A4480000}"/>
    <cellStyle name="Normal 2 9 4 2 2 2 3 2" xfId="48876" xr:uid="{00000000-0005-0000-0000-0000A5480000}"/>
    <cellStyle name="Normal 2 9 4 2 2 2 4" xfId="34587" xr:uid="{00000000-0005-0000-0000-0000A6480000}"/>
    <cellStyle name="Normal 2 9 4 2 2 3" xfId="9575" xr:uid="{00000000-0005-0000-0000-0000A7480000}"/>
    <cellStyle name="Normal 2 9 4 2 2 3 2" xfId="23867" xr:uid="{00000000-0005-0000-0000-0000A8480000}"/>
    <cellStyle name="Normal 2 9 4 2 2 3 2 2" xfId="52449" xr:uid="{00000000-0005-0000-0000-0000A9480000}"/>
    <cellStyle name="Normal 2 9 4 2 2 3 3" xfId="38160" xr:uid="{00000000-0005-0000-0000-0000AA480000}"/>
    <cellStyle name="Normal 2 9 4 2 2 4" xfId="16723" xr:uid="{00000000-0005-0000-0000-0000AB480000}"/>
    <cellStyle name="Normal 2 9 4 2 2 4 2" xfId="45305" xr:uid="{00000000-0005-0000-0000-0000AC480000}"/>
    <cellStyle name="Normal 2 9 4 2 2 5" xfId="31016" xr:uid="{00000000-0005-0000-0000-0000AD480000}"/>
    <cellStyle name="Normal 2 9 4 2 3" xfId="5027" xr:uid="{00000000-0005-0000-0000-0000AE480000}"/>
    <cellStyle name="Normal 2 9 4 2 3 2" xfId="12185" xr:uid="{00000000-0005-0000-0000-0000AF480000}"/>
    <cellStyle name="Normal 2 9 4 2 3 2 2" xfId="26477" xr:uid="{00000000-0005-0000-0000-0000B0480000}"/>
    <cellStyle name="Normal 2 9 4 2 3 2 2 2" xfId="55059" xr:uid="{00000000-0005-0000-0000-0000B1480000}"/>
    <cellStyle name="Normal 2 9 4 2 3 2 3" xfId="40770" xr:uid="{00000000-0005-0000-0000-0000B2480000}"/>
    <cellStyle name="Normal 2 9 4 2 3 3" xfId="19333" xr:uid="{00000000-0005-0000-0000-0000B3480000}"/>
    <cellStyle name="Normal 2 9 4 2 3 3 2" xfId="47915" xr:uid="{00000000-0005-0000-0000-0000B4480000}"/>
    <cellStyle name="Normal 2 9 4 2 3 4" xfId="33626" xr:uid="{00000000-0005-0000-0000-0000B5480000}"/>
    <cellStyle name="Normal 2 9 4 2 4" xfId="8614" xr:uid="{00000000-0005-0000-0000-0000B6480000}"/>
    <cellStyle name="Normal 2 9 4 2 4 2" xfId="22906" xr:uid="{00000000-0005-0000-0000-0000B7480000}"/>
    <cellStyle name="Normal 2 9 4 2 4 2 2" xfId="51488" xr:uid="{00000000-0005-0000-0000-0000B8480000}"/>
    <cellStyle name="Normal 2 9 4 2 4 3" xfId="37199" xr:uid="{00000000-0005-0000-0000-0000B9480000}"/>
    <cellStyle name="Normal 2 9 4 2 5" xfId="15762" xr:uid="{00000000-0005-0000-0000-0000BA480000}"/>
    <cellStyle name="Normal 2 9 4 2 5 2" xfId="44344" xr:uid="{00000000-0005-0000-0000-0000BB480000}"/>
    <cellStyle name="Normal 2 9 4 2 6" xfId="30055" xr:uid="{00000000-0005-0000-0000-0000BC480000}"/>
    <cellStyle name="Normal 2 9 4 3" xfId="2413" xr:uid="{00000000-0005-0000-0000-0000BD480000}"/>
    <cellStyle name="Normal 2 9 4 3 2" xfId="5987" xr:uid="{00000000-0005-0000-0000-0000BE480000}"/>
    <cellStyle name="Normal 2 9 4 3 2 2" xfId="13145" xr:uid="{00000000-0005-0000-0000-0000BF480000}"/>
    <cellStyle name="Normal 2 9 4 3 2 2 2" xfId="27437" xr:uid="{00000000-0005-0000-0000-0000C0480000}"/>
    <cellStyle name="Normal 2 9 4 3 2 2 2 2" xfId="56019" xr:uid="{00000000-0005-0000-0000-0000C1480000}"/>
    <cellStyle name="Normal 2 9 4 3 2 2 3" xfId="41730" xr:uid="{00000000-0005-0000-0000-0000C2480000}"/>
    <cellStyle name="Normal 2 9 4 3 2 3" xfId="20293" xr:uid="{00000000-0005-0000-0000-0000C3480000}"/>
    <cellStyle name="Normal 2 9 4 3 2 3 2" xfId="48875" xr:uid="{00000000-0005-0000-0000-0000C4480000}"/>
    <cellStyle name="Normal 2 9 4 3 2 4" xfId="34586" xr:uid="{00000000-0005-0000-0000-0000C5480000}"/>
    <cellStyle name="Normal 2 9 4 3 3" xfId="9574" xr:uid="{00000000-0005-0000-0000-0000C6480000}"/>
    <cellStyle name="Normal 2 9 4 3 3 2" xfId="23866" xr:uid="{00000000-0005-0000-0000-0000C7480000}"/>
    <cellStyle name="Normal 2 9 4 3 3 2 2" xfId="52448" xr:uid="{00000000-0005-0000-0000-0000C8480000}"/>
    <cellStyle name="Normal 2 9 4 3 3 3" xfId="38159" xr:uid="{00000000-0005-0000-0000-0000C9480000}"/>
    <cellStyle name="Normal 2 9 4 3 4" xfId="16722" xr:uid="{00000000-0005-0000-0000-0000CA480000}"/>
    <cellStyle name="Normal 2 9 4 3 4 2" xfId="45304" xr:uid="{00000000-0005-0000-0000-0000CB480000}"/>
    <cellStyle name="Normal 2 9 4 3 5" xfId="31015" xr:uid="{00000000-0005-0000-0000-0000CC480000}"/>
    <cellStyle name="Normal 2 9 4 4" xfId="4134" xr:uid="{00000000-0005-0000-0000-0000CD480000}"/>
    <cellStyle name="Normal 2 9 4 4 2" xfId="11292" xr:uid="{00000000-0005-0000-0000-0000CE480000}"/>
    <cellStyle name="Normal 2 9 4 4 2 2" xfId="25584" xr:uid="{00000000-0005-0000-0000-0000CF480000}"/>
    <cellStyle name="Normal 2 9 4 4 2 2 2" xfId="54166" xr:uid="{00000000-0005-0000-0000-0000D0480000}"/>
    <cellStyle name="Normal 2 9 4 4 2 3" xfId="39877" xr:uid="{00000000-0005-0000-0000-0000D1480000}"/>
    <cellStyle name="Normal 2 9 4 4 3" xfId="18440" xr:uid="{00000000-0005-0000-0000-0000D2480000}"/>
    <cellStyle name="Normal 2 9 4 4 3 2" xfId="47022" xr:uid="{00000000-0005-0000-0000-0000D3480000}"/>
    <cellStyle name="Normal 2 9 4 4 4" xfId="32733" xr:uid="{00000000-0005-0000-0000-0000D4480000}"/>
    <cellStyle name="Normal 2 9 4 5" xfId="7721" xr:uid="{00000000-0005-0000-0000-0000D5480000}"/>
    <cellStyle name="Normal 2 9 4 5 2" xfId="22013" xr:uid="{00000000-0005-0000-0000-0000D6480000}"/>
    <cellStyle name="Normal 2 9 4 5 2 2" xfId="50595" xr:uid="{00000000-0005-0000-0000-0000D7480000}"/>
    <cellStyle name="Normal 2 9 4 5 3" xfId="36306" xr:uid="{00000000-0005-0000-0000-0000D8480000}"/>
    <cellStyle name="Normal 2 9 4 6" xfId="14869" xr:uid="{00000000-0005-0000-0000-0000D9480000}"/>
    <cellStyle name="Normal 2 9 4 6 2" xfId="43451" xr:uid="{00000000-0005-0000-0000-0000DA480000}"/>
    <cellStyle name="Normal 2 9 4 7" xfId="29162" xr:uid="{00000000-0005-0000-0000-0000DB480000}"/>
    <cellStyle name="Normal 2 9 5" xfId="999" xr:uid="{00000000-0005-0000-0000-0000DC480000}"/>
    <cellStyle name="Normal 2 9 5 2" xfId="2415" xr:uid="{00000000-0005-0000-0000-0000DD480000}"/>
    <cellStyle name="Normal 2 9 5 2 2" xfId="5989" xr:uid="{00000000-0005-0000-0000-0000DE480000}"/>
    <cellStyle name="Normal 2 9 5 2 2 2" xfId="13147" xr:uid="{00000000-0005-0000-0000-0000DF480000}"/>
    <cellStyle name="Normal 2 9 5 2 2 2 2" xfId="27439" xr:uid="{00000000-0005-0000-0000-0000E0480000}"/>
    <cellStyle name="Normal 2 9 5 2 2 2 2 2" xfId="56021" xr:uid="{00000000-0005-0000-0000-0000E1480000}"/>
    <cellStyle name="Normal 2 9 5 2 2 2 3" xfId="41732" xr:uid="{00000000-0005-0000-0000-0000E2480000}"/>
    <cellStyle name="Normal 2 9 5 2 2 3" xfId="20295" xr:uid="{00000000-0005-0000-0000-0000E3480000}"/>
    <cellStyle name="Normal 2 9 5 2 2 3 2" xfId="48877" xr:uid="{00000000-0005-0000-0000-0000E4480000}"/>
    <cellStyle name="Normal 2 9 5 2 2 4" xfId="34588" xr:uid="{00000000-0005-0000-0000-0000E5480000}"/>
    <cellStyle name="Normal 2 9 5 2 3" xfId="9576" xr:uid="{00000000-0005-0000-0000-0000E6480000}"/>
    <cellStyle name="Normal 2 9 5 2 3 2" xfId="23868" xr:uid="{00000000-0005-0000-0000-0000E7480000}"/>
    <cellStyle name="Normal 2 9 5 2 3 2 2" xfId="52450" xr:uid="{00000000-0005-0000-0000-0000E8480000}"/>
    <cellStyle name="Normal 2 9 5 2 3 3" xfId="38161" xr:uid="{00000000-0005-0000-0000-0000E9480000}"/>
    <cellStyle name="Normal 2 9 5 2 4" xfId="16724" xr:uid="{00000000-0005-0000-0000-0000EA480000}"/>
    <cellStyle name="Normal 2 9 5 2 4 2" xfId="45306" xr:uid="{00000000-0005-0000-0000-0000EB480000}"/>
    <cellStyle name="Normal 2 9 5 2 5" xfId="31017" xr:uid="{00000000-0005-0000-0000-0000EC480000}"/>
    <cellStyle name="Normal 2 9 5 3" xfId="4581" xr:uid="{00000000-0005-0000-0000-0000ED480000}"/>
    <cellStyle name="Normal 2 9 5 3 2" xfId="11739" xr:uid="{00000000-0005-0000-0000-0000EE480000}"/>
    <cellStyle name="Normal 2 9 5 3 2 2" xfId="26031" xr:uid="{00000000-0005-0000-0000-0000EF480000}"/>
    <cellStyle name="Normal 2 9 5 3 2 2 2" xfId="54613" xr:uid="{00000000-0005-0000-0000-0000F0480000}"/>
    <cellStyle name="Normal 2 9 5 3 2 3" xfId="40324" xr:uid="{00000000-0005-0000-0000-0000F1480000}"/>
    <cellStyle name="Normal 2 9 5 3 3" xfId="18887" xr:uid="{00000000-0005-0000-0000-0000F2480000}"/>
    <cellStyle name="Normal 2 9 5 3 3 2" xfId="47469" xr:uid="{00000000-0005-0000-0000-0000F3480000}"/>
    <cellStyle name="Normal 2 9 5 3 4" xfId="33180" xr:uid="{00000000-0005-0000-0000-0000F4480000}"/>
    <cellStyle name="Normal 2 9 5 4" xfId="8168" xr:uid="{00000000-0005-0000-0000-0000F5480000}"/>
    <cellStyle name="Normal 2 9 5 4 2" xfId="22460" xr:uid="{00000000-0005-0000-0000-0000F6480000}"/>
    <cellStyle name="Normal 2 9 5 4 2 2" xfId="51042" xr:uid="{00000000-0005-0000-0000-0000F7480000}"/>
    <cellStyle name="Normal 2 9 5 4 3" xfId="36753" xr:uid="{00000000-0005-0000-0000-0000F8480000}"/>
    <cellStyle name="Normal 2 9 5 5" xfId="15316" xr:uid="{00000000-0005-0000-0000-0000F9480000}"/>
    <cellStyle name="Normal 2 9 5 5 2" xfId="43898" xr:uid="{00000000-0005-0000-0000-0000FA480000}"/>
    <cellStyle name="Normal 2 9 5 6" xfId="29609" xr:uid="{00000000-0005-0000-0000-0000FB480000}"/>
    <cellStyle name="Normal 2 9 6" xfId="2400" xr:uid="{00000000-0005-0000-0000-0000FC480000}"/>
    <cellStyle name="Normal 2 9 6 2" xfId="5974" xr:uid="{00000000-0005-0000-0000-0000FD480000}"/>
    <cellStyle name="Normal 2 9 6 2 2" xfId="13132" xr:uid="{00000000-0005-0000-0000-0000FE480000}"/>
    <cellStyle name="Normal 2 9 6 2 2 2" xfId="27424" xr:uid="{00000000-0005-0000-0000-0000FF480000}"/>
    <cellStyle name="Normal 2 9 6 2 2 2 2" xfId="56006" xr:uid="{00000000-0005-0000-0000-000000490000}"/>
    <cellStyle name="Normal 2 9 6 2 2 3" xfId="41717" xr:uid="{00000000-0005-0000-0000-000001490000}"/>
    <cellStyle name="Normal 2 9 6 2 3" xfId="20280" xr:uid="{00000000-0005-0000-0000-000002490000}"/>
    <cellStyle name="Normal 2 9 6 2 3 2" xfId="48862" xr:uid="{00000000-0005-0000-0000-000003490000}"/>
    <cellStyle name="Normal 2 9 6 2 4" xfId="34573" xr:uid="{00000000-0005-0000-0000-000004490000}"/>
    <cellStyle name="Normal 2 9 6 3" xfId="9561" xr:uid="{00000000-0005-0000-0000-000005490000}"/>
    <cellStyle name="Normal 2 9 6 3 2" xfId="23853" xr:uid="{00000000-0005-0000-0000-000006490000}"/>
    <cellStyle name="Normal 2 9 6 3 2 2" xfId="52435" xr:uid="{00000000-0005-0000-0000-000007490000}"/>
    <cellStyle name="Normal 2 9 6 3 3" xfId="38146" xr:uid="{00000000-0005-0000-0000-000008490000}"/>
    <cellStyle name="Normal 2 9 6 4" xfId="16709" xr:uid="{00000000-0005-0000-0000-000009490000}"/>
    <cellStyle name="Normal 2 9 6 4 2" xfId="45291" xr:uid="{00000000-0005-0000-0000-00000A490000}"/>
    <cellStyle name="Normal 2 9 6 5" xfId="31002" xr:uid="{00000000-0005-0000-0000-00000B490000}"/>
    <cellStyle name="Normal 2 9 7" xfId="3686" xr:uid="{00000000-0005-0000-0000-00000C490000}"/>
    <cellStyle name="Normal 2 9 7 2" xfId="10846" xr:uid="{00000000-0005-0000-0000-00000D490000}"/>
    <cellStyle name="Normal 2 9 7 2 2" xfId="25138" xr:uid="{00000000-0005-0000-0000-00000E490000}"/>
    <cellStyle name="Normal 2 9 7 2 2 2" xfId="53720" xr:uid="{00000000-0005-0000-0000-00000F490000}"/>
    <cellStyle name="Normal 2 9 7 2 3" xfId="39431" xr:uid="{00000000-0005-0000-0000-000010490000}"/>
    <cellStyle name="Normal 2 9 7 3" xfId="17994" xr:uid="{00000000-0005-0000-0000-000011490000}"/>
    <cellStyle name="Normal 2 9 7 3 2" xfId="46576" xr:uid="{00000000-0005-0000-0000-000012490000}"/>
    <cellStyle name="Normal 2 9 7 4" xfId="32287" xr:uid="{00000000-0005-0000-0000-000013490000}"/>
    <cellStyle name="Normal 2 9 8" xfId="7275" xr:uid="{00000000-0005-0000-0000-000014490000}"/>
    <cellStyle name="Normal 2 9 8 2" xfId="21567" xr:uid="{00000000-0005-0000-0000-000015490000}"/>
    <cellStyle name="Normal 2 9 8 2 2" xfId="50149" xr:uid="{00000000-0005-0000-0000-000016490000}"/>
    <cellStyle name="Normal 2 9 8 3" xfId="35860" xr:uid="{00000000-0005-0000-0000-000017490000}"/>
    <cellStyle name="Normal 2 9 9" xfId="14421" xr:uid="{00000000-0005-0000-0000-000018490000}"/>
    <cellStyle name="Normal 2 9 9 2" xfId="43005" xr:uid="{00000000-0005-0000-0000-000019490000}"/>
    <cellStyle name="Normal 2_Rail" xfId="57287" xr:uid="{00000000-0005-0000-0000-00001A490000}"/>
    <cellStyle name="Normal 20" xfId="369" xr:uid="{00000000-0005-0000-0000-00001B490000}"/>
    <cellStyle name="Normal 21" xfId="929" xr:uid="{00000000-0005-0000-0000-00001C490000}"/>
    <cellStyle name="Normal 21 2" xfId="1826" xr:uid="{00000000-0005-0000-0000-00001D490000}"/>
    <cellStyle name="Normal 21 2 2" xfId="2417" xr:uid="{00000000-0005-0000-0000-00001E490000}"/>
    <cellStyle name="Normal 21 2 2 2" xfId="5991" xr:uid="{00000000-0005-0000-0000-00001F490000}"/>
    <cellStyle name="Normal 21 2 2 2 2" xfId="13149" xr:uid="{00000000-0005-0000-0000-000020490000}"/>
    <cellStyle name="Normal 21 2 2 2 2 2" xfId="27441" xr:uid="{00000000-0005-0000-0000-000021490000}"/>
    <cellStyle name="Normal 21 2 2 2 2 2 2" xfId="56023" xr:uid="{00000000-0005-0000-0000-000022490000}"/>
    <cellStyle name="Normal 21 2 2 2 2 3" xfId="41734" xr:uid="{00000000-0005-0000-0000-000023490000}"/>
    <cellStyle name="Normal 21 2 2 2 3" xfId="20297" xr:uid="{00000000-0005-0000-0000-000024490000}"/>
    <cellStyle name="Normal 21 2 2 2 3 2" xfId="48879" xr:uid="{00000000-0005-0000-0000-000025490000}"/>
    <cellStyle name="Normal 21 2 2 2 4" xfId="34590" xr:uid="{00000000-0005-0000-0000-000026490000}"/>
    <cellStyle name="Normal 21 2 2 3" xfId="9578" xr:uid="{00000000-0005-0000-0000-000027490000}"/>
    <cellStyle name="Normal 21 2 2 3 2" xfId="23870" xr:uid="{00000000-0005-0000-0000-000028490000}"/>
    <cellStyle name="Normal 21 2 2 3 2 2" xfId="52452" xr:uid="{00000000-0005-0000-0000-000029490000}"/>
    <cellStyle name="Normal 21 2 2 3 3" xfId="38163" xr:uid="{00000000-0005-0000-0000-00002A490000}"/>
    <cellStyle name="Normal 21 2 2 4" xfId="16726" xr:uid="{00000000-0005-0000-0000-00002B490000}"/>
    <cellStyle name="Normal 21 2 2 4 2" xfId="45308" xr:uid="{00000000-0005-0000-0000-00002C490000}"/>
    <cellStyle name="Normal 21 2 2 5" xfId="31019" xr:uid="{00000000-0005-0000-0000-00002D490000}"/>
    <cellStyle name="Normal 21 2 3" xfId="5406" xr:uid="{00000000-0005-0000-0000-00002E490000}"/>
    <cellStyle name="Normal 21 2 3 2" xfId="12564" xr:uid="{00000000-0005-0000-0000-00002F490000}"/>
    <cellStyle name="Normal 21 2 3 2 2" xfId="26856" xr:uid="{00000000-0005-0000-0000-000030490000}"/>
    <cellStyle name="Normal 21 2 3 2 2 2" xfId="55438" xr:uid="{00000000-0005-0000-0000-000031490000}"/>
    <cellStyle name="Normal 21 2 3 2 3" xfId="41149" xr:uid="{00000000-0005-0000-0000-000032490000}"/>
    <cellStyle name="Normal 21 2 3 3" xfId="19712" xr:uid="{00000000-0005-0000-0000-000033490000}"/>
    <cellStyle name="Normal 21 2 3 3 2" xfId="48294" xr:uid="{00000000-0005-0000-0000-000034490000}"/>
    <cellStyle name="Normal 21 2 3 4" xfId="34005" xr:uid="{00000000-0005-0000-0000-000035490000}"/>
    <cellStyle name="Normal 21 2 4" xfId="8993" xr:uid="{00000000-0005-0000-0000-000036490000}"/>
    <cellStyle name="Normal 21 2 4 2" xfId="23285" xr:uid="{00000000-0005-0000-0000-000037490000}"/>
    <cellStyle name="Normal 21 2 4 2 2" xfId="51867" xr:uid="{00000000-0005-0000-0000-000038490000}"/>
    <cellStyle name="Normal 21 2 4 3" xfId="37578" xr:uid="{00000000-0005-0000-0000-000039490000}"/>
    <cellStyle name="Normal 21 2 5" xfId="16141" xr:uid="{00000000-0005-0000-0000-00003A490000}"/>
    <cellStyle name="Normal 21 2 5 2" xfId="44723" xr:uid="{00000000-0005-0000-0000-00003B490000}"/>
    <cellStyle name="Normal 21 2 6" xfId="30434" xr:uid="{00000000-0005-0000-0000-00003C490000}"/>
    <cellStyle name="Normal 21 3" xfId="2416" xr:uid="{00000000-0005-0000-0000-00003D490000}"/>
    <cellStyle name="Normal 21 3 2" xfId="5990" xr:uid="{00000000-0005-0000-0000-00003E490000}"/>
    <cellStyle name="Normal 21 3 2 2" xfId="13148" xr:uid="{00000000-0005-0000-0000-00003F490000}"/>
    <cellStyle name="Normal 21 3 2 2 2" xfId="27440" xr:uid="{00000000-0005-0000-0000-000040490000}"/>
    <cellStyle name="Normal 21 3 2 2 2 2" xfId="56022" xr:uid="{00000000-0005-0000-0000-000041490000}"/>
    <cellStyle name="Normal 21 3 2 2 3" xfId="41733" xr:uid="{00000000-0005-0000-0000-000042490000}"/>
    <cellStyle name="Normal 21 3 2 3" xfId="20296" xr:uid="{00000000-0005-0000-0000-000043490000}"/>
    <cellStyle name="Normal 21 3 2 3 2" xfId="48878" xr:uid="{00000000-0005-0000-0000-000044490000}"/>
    <cellStyle name="Normal 21 3 2 4" xfId="34589" xr:uid="{00000000-0005-0000-0000-000045490000}"/>
    <cellStyle name="Normal 21 3 3" xfId="9577" xr:uid="{00000000-0005-0000-0000-000046490000}"/>
    <cellStyle name="Normal 21 3 3 2" xfId="23869" xr:uid="{00000000-0005-0000-0000-000047490000}"/>
    <cellStyle name="Normal 21 3 3 2 2" xfId="52451" xr:uid="{00000000-0005-0000-0000-000048490000}"/>
    <cellStyle name="Normal 21 3 3 3" xfId="38162" xr:uid="{00000000-0005-0000-0000-000049490000}"/>
    <cellStyle name="Normal 21 3 4" xfId="16725" xr:uid="{00000000-0005-0000-0000-00004A490000}"/>
    <cellStyle name="Normal 21 3 4 2" xfId="45307" xr:uid="{00000000-0005-0000-0000-00004B490000}"/>
    <cellStyle name="Normal 21 3 5" xfId="31018" xr:uid="{00000000-0005-0000-0000-00004C490000}"/>
    <cellStyle name="Normal 21 4" xfId="4513" xr:uid="{00000000-0005-0000-0000-00004D490000}"/>
    <cellStyle name="Normal 21 4 2" xfId="11671" xr:uid="{00000000-0005-0000-0000-00004E490000}"/>
    <cellStyle name="Normal 21 4 2 2" xfId="25963" xr:uid="{00000000-0005-0000-0000-00004F490000}"/>
    <cellStyle name="Normal 21 4 2 2 2" xfId="54545" xr:uid="{00000000-0005-0000-0000-000050490000}"/>
    <cellStyle name="Normal 21 4 2 3" xfId="40256" xr:uid="{00000000-0005-0000-0000-000051490000}"/>
    <cellStyle name="Normal 21 4 3" xfId="18819" xr:uid="{00000000-0005-0000-0000-000052490000}"/>
    <cellStyle name="Normal 21 4 3 2" xfId="47401" xr:uid="{00000000-0005-0000-0000-000053490000}"/>
    <cellStyle name="Normal 21 4 4" xfId="33112" xr:uid="{00000000-0005-0000-0000-000054490000}"/>
    <cellStyle name="Normal 21 5" xfId="8100" xr:uid="{00000000-0005-0000-0000-000055490000}"/>
    <cellStyle name="Normal 21 5 2" xfId="22392" xr:uid="{00000000-0005-0000-0000-000056490000}"/>
    <cellStyle name="Normal 21 5 2 2" xfId="50974" xr:uid="{00000000-0005-0000-0000-000057490000}"/>
    <cellStyle name="Normal 21 5 3" xfId="36685" xr:uid="{00000000-0005-0000-0000-000058490000}"/>
    <cellStyle name="Normal 21 6" xfId="15248" xr:uid="{00000000-0005-0000-0000-000059490000}"/>
    <cellStyle name="Normal 21 6 2" xfId="43830" xr:uid="{00000000-0005-0000-0000-00005A490000}"/>
    <cellStyle name="Normal 21 7" xfId="29541" xr:uid="{00000000-0005-0000-0000-00005B490000}"/>
    <cellStyle name="Normal 22" xfId="932" xr:uid="{00000000-0005-0000-0000-00005C490000}"/>
    <cellStyle name="Normal 23" xfId="931" xr:uid="{00000000-0005-0000-0000-00005D490000}"/>
    <cellStyle name="Normal 23 2" xfId="2418" xr:uid="{00000000-0005-0000-0000-00005E490000}"/>
    <cellStyle name="Normal 23 2 2" xfId="5992" xr:uid="{00000000-0005-0000-0000-00005F490000}"/>
    <cellStyle name="Normal 23 2 2 2" xfId="13150" xr:uid="{00000000-0005-0000-0000-000060490000}"/>
    <cellStyle name="Normal 23 2 2 2 2" xfId="27442" xr:uid="{00000000-0005-0000-0000-000061490000}"/>
    <cellStyle name="Normal 23 2 2 2 2 2" xfId="56024" xr:uid="{00000000-0005-0000-0000-000062490000}"/>
    <cellStyle name="Normal 23 2 2 2 3" xfId="41735" xr:uid="{00000000-0005-0000-0000-000063490000}"/>
    <cellStyle name="Normal 23 2 2 3" xfId="20298" xr:uid="{00000000-0005-0000-0000-000064490000}"/>
    <cellStyle name="Normal 23 2 2 3 2" xfId="48880" xr:uid="{00000000-0005-0000-0000-000065490000}"/>
    <cellStyle name="Normal 23 2 2 4" xfId="34591" xr:uid="{00000000-0005-0000-0000-000066490000}"/>
    <cellStyle name="Normal 23 2 3" xfId="9579" xr:uid="{00000000-0005-0000-0000-000067490000}"/>
    <cellStyle name="Normal 23 2 3 2" xfId="23871" xr:uid="{00000000-0005-0000-0000-000068490000}"/>
    <cellStyle name="Normal 23 2 3 2 2" xfId="52453" xr:uid="{00000000-0005-0000-0000-000069490000}"/>
    <cellStyle name="Normal 23 2 3 3" xfId="38164" xr:uid="{00000000-0005-0000-0000-00006A490000}"/>
    <cellStyle name="Normal 23 2 4" xfId="16727" xr:uid="{00000000-0005-0000-0000-00006B490000}"/>
    <cellStyle name="Normal 23 2 4 2" xfId="45309" xr:uid="{00000000-0005-0000-0000-00006C490000}"/>
    <cellStyle name="Normal 23 2 5" xfId="31020" xr:uid="{00000000-0005-0000-0000-00006D490000}"/>
    <cellStyle name="Normal 23 3" xfId="4515" xr:uid="{00000000-0005-0000-0000-00006E490000}"/>
    <cellStyle name="Normal 23 3 2" xfId="11673" xr:uid="{00000000-0005-0000-0000-00006F490000}"/>
    <cellStyle name="Normal 23 3 2 2" xfId="25965" xr:uid="{00000000-0005-0000-0000-000070490000}"/>
    <cellStyle name="Normal 23 3 2 2 2" xfId="54547" xr:uid="{00000000-0005-0000-0000-000071490000}"/>
    <cellStyle name="Normal 23 3 2 3" xfId="40258" xr:uid="{00000000-0005-0000-0000-000072490000}"/>
    <cellStyle name="Normal 23 3 3" xfId="18821" xr:uid="{00000000-0005-0000-0000-000073490000}"/>
    <cellStyle name="Normal 23 3 3 2" xfId="47403" xr:uid="{00000000-0005-0000-0000-000074490000}"/>
    <cellStyle name="Normal 23 3 4" xfId="33114" xr:uid="{00000000-0005-0000-0000-000075490000}"/>
    <cellStyle name="Normal 23 4" xfId="8102" xr:uid="{00000000-0005-0000-0000-000076490000}"/>
    <cellStyle name="Normal 23 4 2" xfId="22394" xr:uid="{00000000-0005-0000-0000-000077490000}"/>
    <cellStyle name="Normal 23 4 2 2" xfId="50976" xr:uid="{00000000-0005-0000-0000-000078490000}"/>
    <cellStyle name="Normal 23 4 3" xfId="36687" xr:uid="{00000000-0005-0000-0000-000079490000}"/>
    <cellStyle name="Normal 23 5" xfId="15250" xr:uid="{00000000-0005-0000-0000-00007A490000}"/>
    <cellStyle name="Normal 23 5 2" xfId="43832" xr:uid="{00000000-0005-0000-0000-00007B490000}"/>
    <cellStyle name="Normal 23 6" xfId="29543" xr:uid="{00000000-0005-0000-0000-00007C490000}"/>
    <cellStyle name="Normal 24" xfId="938" xr:uid="{00000000-0005-0000-0000-00007D490000}"/>
    <cellStyle name="Normal 25" xfId="1831" xr:uid="{00000000-0005-0000-0000-00007E490000}"/>
    <cellStyle name="Normal 25 2" xfId="1833" xr:uid="{00000000-0005-0000-0000-00007F490000}"/>
    <cellStyle name="Normal 26" xfId="3620" xr:uid="{00000000-0005-0000-0000-000080490000}"/>
    <cellStyle name="Normal 27" xfId="3619" xr:uid="{00000000-0005-0000-0000-000081490000}"/>
    <cellStyle name="Normal 27 2" xfId="10780" xr:uid="{00000000-0005-0000-0000-000082490000}"/>
    <cellStyle name="Normal 27 2 2" xfId="25072" xr:uid="{00000000-0005-0000-0000-000083490000}"/>
    <cellStyle name="Normal 27 2 2 2" xfId="53654" xr:uid="{00000000-0005-0000-0000-000084490000}"/>
    <cellStyle name="Normal 27 2 3" xfId="39365" xr:uid="{00000000-0005-0000-0000-000085490000}"/>
    <cellStyle name="Normal 27 3" xfId="17928" xr:uid="{00000000-0005-0000-0000-000086490000}"/>
    <cellStyle name="Normal 27 3 2" xfId="46510" xr:uid="{00000000-0005-0000-0000-000087490000}"/>
    <cellStyle name="Normal 27 4" xfId="32221" xr:uid="{00000000-0005-0000-0000-000088490000}"/>
    <cellStyle name="Normal 28" xfId="7202" xr:uid="{00000000-0005-0000-0000-000089490000}"/>
    <cellStyle name="Normal 29" xfId="14355" xr:uid="{00000000-0005-0000-0000-00008A490000}"/>
    <cellStyle name="Normal 3" xfId="20" xr:uid="{00000000-0005-0000-0000-00008B490000}"/>
    <cellStyle name="Normal 3 2" xfId="39" xr:uid="{00000000-0005-0000-0000-00008C490000}"/>
    <cellStyle name="Normal 3 2 10" xfId="2419" xr:uid="{00000000-0005-0000-0000-00008D490000}"/>
    <cellStyle name="Normal 3 2 10 2" xfId="5993" xr:uid="{00000000-0005-0000-0000-00008E490000}"/>
    <cellStyle name="Normal 3 2 10 2 2" xfId="13151" xr:uid="{00000000-0005-0000-0000-00008F490000}"/>
    <cellStyle name="Normal 3 2 10 2 2 2" xfId="27443" xr:uid="{00000000-0005-0000-0000-000090490000}"/>
    <cellStyle name="Normal 3 2 10 2 2 2 2" xfId="56025" xr:uid="{00000000-0005-0000-0000-000091490000}"/>
    <cellStyle name="Normal 3 2 10 2 2 3" xfId="41736" xr:uid="{00000000-0005-0000-0000-000092490000}"/>
    <cellStyle name="Normal 3 2 10 2 3" xfId="20299" xr:uid="{00000000-0005-0000-0000-000093490000}"/>
    <cellStyle name="Normal 3 2 10 2 3 2" xfId="48881" xr:uid="{00000000-0005-0000-0000-000094490000}"/>
    <cellStyle name="Normal 3 2 10 2 4" xfId="34592" xr:uid="{00000000-0005-0000-0000-000095490000}"/>
    <cellStyle name="Normal 3 2 10 3" xfId="9580" xr:uid="{00000000-0005-0000-0000-000096490000}"/>
    <cellStyle name="Normal 3 2 10 3 2" xfId="23872" xr:uid="{00000000-0005-0000-0000-000097490000}"/>
    <cellStyle name="Normal 3 2 10 3 2 2" xfId="52454" xr:uid="{00000000-0005-0000-0000-000098490000}"/>
    <cellStyle name="Normal 3 2 10 3 3" xfId="38165" xr:uid="{00000000-0005-0000-0000-000099490000}"/>
    <cellStyle name="Normal 3 2 10 4" xfId="16728" xr:uid="{00000000-0005-0000-0000-00009A490000}"/>
    <cellStyle name="Normal 3 2 10 4 2" xfId="45310" xr:uid="{00000000-0005-0000-0000-00009B490000}"/>
    <cellStyle name="Normal 3 2 10 5" xfId="31021" xr:uid="{00000000-0005-0000-0000-00009C490000}"/>
    <cellStyle name="Normal 3 2 11" xfId="3633" xr:uid="{00000000-0005-0000-0000-00009D490000}"/>
    <cellStyle name="Normal 3 2 11 2" xfId="10793" xr:uid="{00000000-0005-0000-0000-00009E490000}"/>
    <cellStyle name="Normal 3 2 11 2 2" xfId="25085" xr:uid="{00000000-0005-0000-0000-00009F490000}"/>
    <cellStyle name="Normal 3 2 11 2 2 2" xfId="53667" xr:uid="{00000000-0005-0000-0000-0000A0490000}"/>
    <cellStyle name="Normal 3 2 11 2 3" xfId="39378" xr:uid="{00000000-0005-0000-0000-0000A1490000}"/>
    <cellStyle name="Normal 3 2 11 3" xfId="17941" xr:uid="{00000000-0005-0000-0000-0000A2490000}"/>
    <cellStyle name="Normal 3 2 11 3 2" xfId="46523" xr:uid="{00000000-0005-0000-0000-0000A3490000}"/>
    <cellStyle name="Normal 3 2 11 4" xfId="32234" xr:uid="{00000000-0005-0000-0000-0000A4490000}"/>
    <cellStyle name="Normal 3 2 12" xfId="7222" xr:uid="{00000000-0005-0000-0000-0000A5490000}"/>
    <cellStyle name="Normal 3 2 12 2" xfId="21514" xr:uid="{00000000-0005-0000-0000-0000A6490000}"/>
    <cellStyle name="Normal 3 2 12 2 2" xfId="50096" xr:uid="{00000000-0005-0000-0000-0000A7490000}"/>
    <cellStyle name="Normal 3 2 12 3" xfId="35807" xr:uid="{00000000-0005-0000-0000-0000A8490000}"/>
    <cellStyle name="Normal 3 2 13" xfId="14368" xr:uid="{00000000-0005-0000-0000-0000A9490000}"/>
    <cellStyle name="Normal 3 2 13 2" xfId="42952" xr:uid="{00000000-0005-0000-0000-0000AA490000}"/>
    <cellStyle name="Normal 3 2 14" xfId="28661" xr:uid="{00000000-0005-0000-0000-0000AB490000}"/>
    <cellStyle name="Normal 3 2 2" xfId="40" xr:uid="{00000000-0005-0000-0000-0000AC490000}"/>
    <cellStyle name="Normal 3 2 2 10" xfId="7223" xr:uid="{00000000-0005-0000-0000-0000AD490000}"/>
    <cellStyle name="Normal 3 2 2 10 2" xfId="21515" xr:uid="{00000000-0005-0000-0000-0000AE490000}"/>
    <cellStyle name="Normal 3 2 2 10 2 2" xfId="50097" xr:uid="{00000000-0005-0000-0000-0000AF490000}"/>
    <cellStyle name="Normal 3 2 2 10 3" xfId="35808" xr:uid="{00000000-0005-0000-0000-0000B0490000}"/>
    <cellStyle name="Normal 3 2 2 11" xfId="14369" xr:uid="{00000000-0005-0000-0000-0000B1490000}"/>
    <cellStyle name="Normal 3 2 2 11 2" xfId="42953" xr:uid="{00000000-0005-0000-0000-0000B2490000}"/>
    <cellStyle name="Normal 3 2 2 12" xfId="28662" xr:uid="{00000000-0005-0000-0000-0000B3490000}"/>
    <cellStyle name="Normal 3 2 2 2" xfId="41" xr:uid="{00000000-0005-0000-0000-0000B4490000}"/>
    <cellStyle name="Normal 3 2 2 2 10" xfId="14370" xr:uid="{00000000-0005-0000-0000-0000B5490000}"/>
    <cellStyle name="Normal 3 2 2 2 10 2" xfId="42954" xr:uid="{00000000-0005-0000-0000-0000B6490000}"/>
    <cellStyle name="Normal 3 2 2 2 11" xfId="28663" xr:uid="{00000000-0005-0000-0000-0000B7490000}"/>
    <cellStyle name="Normal 3 2 2 2 2" xfId="104" xr:uid="{00000000-0005-0000-0000-0000B8490000}"/>
    <cellStyle name="Normal 3 2 2 2 2 10" xfId="28723" xr:uid="{00000000-0005-0000-0000-0000B9490000}"/>
    <cellStyle name="Normal 3 2 2 2 2 2" xfId="218" xr:uid="{00000000-0005-0000-0000-0000BA490000}"/>
    <cellStyle name="Normal 3 2 2 2 2 2 2" xfId="444" xr:uid="{00000000-0005-0000-0000-0000BB490000}"/>
    <cellStyle name="Normal 3 2 2 2 2 2 2 2" xfId="894" xr:uid="{00000000-0005-0000-0000-0000BC490000}"/>
    <cellStyle name="Normal 3 2 2 2 2 2 2 2 2" xfId="1791" xr:uid="{00000000-0005-0000-0000-0000BD490000}"/>
    <cellStyle name="Normal 3 2 2 2 2 2 2 2 2 2" xfId="2426" xr:uid="{00000000-0005-0000-0000-0000BE490000}"/>
    <cellStyle name="Normal 3 2 2 2 2 2 2 2 2 2 2" xfId="6000" xr:uid="{00000000-0005-0000-0000-0000BF490000}"/>
    <cellStyle name="Normal 3 2 2 2 2 2 2 2 2 2 2 2" xfId="13158" xr:uid="{00000000-0005-0000-0000-0000C0490000}"/>
    <cellStyle name="Normal 3 2 2 2 2 2 2 2 2 2 2 2 2" xfId="27450" xr:uid="{00000000-0005-0000-0000-0000C1490000}"/>
    <cellStyle name="Normal 3 2 2 2 2 2 2 2 2 2 2 2 2 2" xfId="56032" xr:uid="{00000000-0005-0000-0000-0000C2490000}"/>
    <cellStyle name="Normal 3 2 2 2 2 2 2 2 2 2 2 2 3" xfId="41743" xr:uid="{00000000-0005-0000-0000-0000C3490000}"/>
    <cellStyle name="Normal 3 2 2 2 2 2 2 2 2 2 2 3" xfId="20306" xr:uid="{00000000-0005-0000-0000-0000C4490000}"/>
    <cellStyle name="Normal 3 2 2 2 2 2 2 2 2 2 2 3 2" xfId="48888" xr:uid="{00000000-0005-0000-0000-0000C5490000}"/>
    <cellStyle name="Normal 3 2 2 2 2 2 2 2 2 2 2 4" xfId="34599" xr:uid="{00000000-0005-0000-0000-0000C6490000}"/>
    <cellStyle name="Normal 3 2 2 2 2 2 2 2 2 2 3" xfId="9587" xr:uid="{00000000-0005-0000-0000-0000C7490000}"/>
    <cellStyle name="Normal 3 2 2 2 2 2 2 2 2 2 3 2" xfId="23879" xr:uid="{00000000-0005-0000-0000-0000C8490000}"/>
    <cellStyle name="Normal 3 2 2 2 2 2 2 2 2 2 3 2 2" xfId="52461" xr:uid="{00000000-0005-0000-0000-0000C9490000}"/>
    <cellStyle name="Normal 3 2 2 2 2 2 2 2 2 2 3 3" xfId="38172" xr:uid="{00000000-0005-0000-0000-0000CA490000}"/>
    <cellStyle name="Normal 3 2 2 2 2 2 2 2 2 2 4" xfId="16735" xr:uid="{00000000-0005-0000-0000-0000CB490000}"/>
    <cellStyle name="Normal 3 2 2 2 2 2 2 2 2 2 4 2" xfId="45317" xr:uid="{00000000-0005-0000-0000-0000CC490000}"/>
    <cellStyle name="Normal 3 2 2 2 2 2 2 2 2 2 5" xfId="31028" xr:uid="{00000000-0005-0000-0000-0000CD490000}"/>
    <cellStyle name="Normal 3 2 2 2 2 2 2 2 2 3" xfId="5371" xr:uid="{00000000-0005-0000-0000-0000CE490000}"/>
    <cellStyle name="Normal 3 2 2 2 2 2 2 2 2 3 2" xfId="12529" xr:uid="{00000000-0005-0000-0000-0000CF490000}"/>
    <cellStyle name="Normal 3 2 2 2 2 2 2 2 2 3 2 2" xfId="26821" xr:uid="{00000000-0005-0000-0000-0000D0490000}"/>
    <cellStyle name="Normal 3 2 2 2 2 2 2 2 2 3 2 2 2" xfId="55403" xr:uid="{00000000-0005-0000-0000-0000D1490000}"/>
    <cellStyle name="Normal 3 2 2 2 2 2 2 2 2 3 2 3" xfId="41114" xr:uid="{00000000-0005-0000-0000-0000D2490000}"/>
    <cellStyle name="Normal 3 2 2 2 2 2 2 2 2 3 3" xfId="19677" xr:uid="{00000000-0005-0000-0000-0000D3490000}"/>
    <cellStyle name="Normal 3 2 2 2 2 2 2 2 2 3 3 2" xfId="48259" xr:uid="{00000000-0005-0000-0000-0000D4490000}"/>
    <cellStyle name="Normal 3 2 2 2 2 2 2 2 2 3 4" xfId="33970" xr:uid="{00000000-0005-0000-0000-0000D5490000}"/>
    <cellStyle name="Normal 3 2 2 2 2 2 2 2 2 4" xfId="8958" xr:uid="{00000000-0005-0000-0000-0000D6490000}"/>
    <cellStyle name="Normal 3 2 2 2 2 2 2 2 2 4 2" xfId="23250" xr:uid="{00000000-0005-0000-0000-0000D7490000}"/>
    <cellStyle name="Normal 3 2 2 2 2 2 2 2 2 4 2 2" xfId="51832" xr:uid="{00000000-0005-0000-0000-0000D8490000}"/>
    <cellStyle name="Normal 3 2 2 2 2 2 2 2 2 4 3" xfId="37543" xr:uid="{00000000-0005-0000-0000-0000D9490000}"/>
    <cellStyle name="Normal 3 2 2 2 2 2 2 2 2 5" xfId="16106" xr:uid="{00000000-0005-0000-0000-0000DA490000}"/>
    <cellStyle name="Normal 3 2 2 2 2 2 2 2 2 5 2" xfId="44688" xr:uid="{00000000-0005-0000-0000-0000DB490000}"/>
    <cellStyle name="Normal 3 2 2 2 2 2 2 2 2 6" xfId="30399" xr:uid="{00000000-0005-0000-0000-0000DC490000}"/>
    <cellStyle name="Normal 3 2 2 2 2 2 2 2 3" xfId="2425" xr:uid="{00000000-0005-0000-0000-0000DD490000}"/>
    <cellStyle name="Normal 3 2 2 2 2 2 2 2 3 2" xfId="5999" xr:uid="{00000000-0005-0000-0000-0000DE490000}"/>
    <cellStyle name="Normal 3 2 2 2 2 2 2 2 3 2 2" xfId="13157" xr:uid="{00000000-0005-0000-0000-0000DF490000}"/>
    <cellStyle name="Normal 3 2 2 2 2 2 2 2 3 2 2 2" xfId="27449" xr:uid="{00000000-0005-0000-0000-0000E0490000}"/>
    <cellStyle name="Normal 3 2 2 2 2 2 2 2 3 2 2 2 2" xfId="56031" xr:uid="{00000000-0005-0000-0000-0000E1490000}"/>
    <cellStyle name="Normal 3 2 2 2 2 2 2 2 3 2 2 3" xfId="41742" xr:uid="{00000000-0005-0000-0000-0000E2490000}"/>
    <cellStyle name="Normal 3 2 2 2 2 2 2 2 3 2 3" xfId="20305" xr:uid="{00000000-0005-0000-0000-0000E3490000}"/>
    <cellStyle name="Normal 3 2 2 2 2 2 2 2 3 2 3 2" xfId="48887" xr:uid="{00000000-0005-0000-0000-0000E4490000}"/>
    <cellStyle name="Normal 3 2 2 2 2 2 2 2 3 2 4" xfId="34598" xr:uid="{00000000-0005-0000-0000-0000E5490000}"/>
    <cellStyle name="Normal 3 2 2 2 2 2 2 2 3 3" xfId="9586" xr:uid="{00000000-0005-0000-0000-0000E6490000}"/>
    <cellStyle name="Normal 3 2 2 2 2 2 2 2 3 3 2" xfId="23878" xr:uid="{00000000-0005-0000-0000-0000E7490000}"/>
    <cellStyle name="Normal 3 2 2 2 2 2 2 2 3 3 2 2" xfId="52460" xr:uid="{00000000-0005-0000-0000-0000E8490000}"/>
    <cellStyle name="Normal 3 2 2 2 2 2 2 2 3 3 3" xfId="38171" xr:uid="{00000000-0005-0000-0000-0000E9490000}"/>
    <cellStyle name="Normal 3 2 2 2 2 2 2 2 3 4" xfId="16734" xr:uid="{00000000-0005-0000-0000-0000EA490000}"/>
    <cellStyle name="Normal 3 2 2 2 2 2 2 2 3 4 2" xfId="45316" xr:uid="{00000000-0005-0000-0000-0000EB490000}"/>
    <cellStyle name="Normal 3 2 2 2 2 2 2 2 3 5" xfId="31027" xr:uid="{00000000-0005-0000-0000-0000EC490000}"/>
    <cellStyle name="Normal 3 2 2 2 2 2 2 2 4" xfId="4478" xr:uid="{00000000-0005-0000-0000-0000ED490000}"/>
    <cellStyle name="Normal 3 2 2 2 2 2 2 2 4 2" xfId="11636" xr:uid="{00000000-0005-0000-0000-0000EE490000}"/>
    <cellStyle name="Normal 3 2 2 2 2 2 2 2 4 2 2" xfId="25928" xr:uid="{00000000-0005-0000-0000-0000EF490000}"/>
    <cellStyle name="Normal 3 2 2 2 2 2 2 2 4 2 2 2" xfId="54510" xr:uid="{00000000-0005-0000-0000-0000F0490000}"/>
    <cellStyle name="Normal 3 2 2 2 2 2 2 2 4 2 3" xfId="40221" xr:uid="{00000000-0005-0000-0000-0000F1490000}"/>
    <cellStyle name="Normal 3 2 2 2 2 2 2 2 4 3" xfId="18784" xr:uid="{00000000-0005-0000-0000-0000F2490000}"/>
    <cellStyle name="Normal 3 2 2 2 2 2 2 2 4 3 2" xfId="47366" xr:uid="{00000000-0005-0000-0000-0000F3490000}"/>
    <cellStyle name="Normal 3 2 2 2 2 2 2 2 4 4" xfId="33077" xr:uid="{00000000-0005-0000-0000-0000F4490000}"/>
    <cellStyle name="Normal 3 2 2 2 2 2 2 2 5" xfId="8065" xr:uid="{00000000-0005-0000-0000-0000F5490000}"/>
    <cellStyle name="Normal 3 2 2 2 2 2 2 2 5 2" xfId="22357" xr:uid="{00000000-0005-0000-0000-0000F6490000}"/>
    <cellStyle name="Normal 3 2 2 2 2 2 2 2 5 2 2" xfId="50939" xr:uid="{00000000-0005-0000-0000-0000F7490000}"/>
    <cellStyle name="Normal 3 2 2 2 2 2 2 2 5 3" xfId="36650" xr:uid="{00000000-0005-0000-0000-0000F8490000}"/>
    <cellStyle name="Normal 3 2 2 2 2 2 2 2 6" xfId="15213" xr:uid="{00000000-0005-0000-0000-0000F9490000}"/>
    <cellStyle name="Normal 3 2 2 2 2 2 2 2 6 2" xfId="43795" xr:uid="{00000000-0005-0000-0000-0000FA490000}"/>
    <cellStyle name="Normal 3 2 2 2 2 2 2 2 7" xfId="29506" xr:uid="{00000000-0005-0000-0000-0000FB490000}"/>
    <cellStyle name="Normal 3 2 2 2 2 2 2 3" xfId="1344" xr:uid="{00000000-0005-0000-0000-0000FC490000}"/>
    <cellStyle name="Normal 3 2 2 2 2 2 2 3 2" xfId="2427" xr:uid="{00000000-0005-0000-0000-0000FD490000}"/>
    <cellStyle name="Normal 3 2 2 2 2 2 2 3 2 2" xfId="6001" xr:uid="{00000000-0005-0000-0000-0000FE490000}"/>
    <cellStyle name="Normal 3 2 2 2 2 2 2 3 2 2 2" xfId="13159" xr:uid="{00000000-0005-0000-0000-0000FF490000}"/>
    <cellStyle name="Normal 3 2 2 2 2 2 2 3 2 2 2 2" xfId="27451" xr:uid="{00000000-0005-0000-0000-0000004A0000}"/>
    <cellStyle name="Normal 3 2 2 2 2 2 2 3 2 2 2 2 2" xfId="56033" xr:uid="{00000000-0005-0000-0000-0000014A0000}"/>
    <cellStyle name="Normal 3 2 2 2 2 2 2 3 2 2 2 3" xfId="41744" xr:uid="{00000000-0005-0000-0000-0000024A0000}"/>
    <cellStyle name="Normal 3 2 2 2 2 2 2 3 2 2 3" xfId="20307" xr:uid="{00000000-0005-0000-0000-0000034A0000}"/>
    <cellStyle name="Normal 3 2 2 2 2 2 2 3 2 2 3 2" xfId="48889" xr:uid="{00000000-0005-0000-0000-0000044A0000}"/>
    <cellStyle name="Normal 3 2 2 2 2 2 2 3 2 2 4" xfId="34600" xr:uid="{00000000-0005-0000-0000-0000054A0000}"/>
    <cellStyle name="Normal 3 2 2 2 2 2 2 3 2 3" xfId="9588" xr:uid="{00000000-0005-0000-0000-0000064A0000}"/>
    <cellStyle name="Normal 3 2 2 2 2 2 2 3 2 3 2" xfId="23880" xr:uid="{00000000-0005-0000-0000-0000074A0000}"/>
    <cellStyle name="Normal 3 2 2 2 2 2 2 3 2 3 2 2" xfId="52462" xr:uid="{00000000-0005-0000-0000-0000084A0000}"/>
    <cellStyle name="Normal 3 2 2 2 2 2 2 3 2 3 3" xfId="38173" xr:uid="{00000000-0005-0000-0000-0000094A0000}"/>
    <cellStyle name="Normal 3 2 2 2 2 2 2 3 2 4" xfId="16736" xr:uid="{00000000-0005-0000-0000-00000A4A0000}"/>
    <cellStyle name="Normal 3 2 2 2 2 2 2 3 2 4 2" xfId="45318" xr:uid="{00000000-0005-0000-0000-00000B4A0000}"/>
    <cellStyle name="Normal 3 2 2 2 2 2 2 3 2 5" xfId="31029" xr:uid="{00000000-0005-0000-0000-00000C4A0000}"/>
    <cellStyle name="Normal 3 2 2 2 2 2 2 3 3" xfId="4925" xr:uid="{00000000-0005-0000-0000-00000D4A0000}"/>
    <cellStyle name="Normal 3 2 2 2 2 2 2 3 3 2" xfId="12083" xr:uid="{00000000-0005-0000-0000-00000E4A0000}"/>
    <cellStyle name="Normal 3 2 2 2 2 2 2 3 3 2 2" xfId="26375" xr:uid="{00000000-0005-0000-0000-00000F4A0000}"/>
    <cellStyle name="Normal 3 2 2 2 2 2 2 3 3 2 2 2" xfId="54957" xr:uid="{00000000-0005-0000-0000-0000104A0000}"/>
    <cellStyle name="Normal 3 2 2 2 2 2 2 3 3 2 3" xfId="40668" xr:uid="{00000000-0005-0000-0000-0000114A0000}"/>
    <cellStyle name="Normal 3 2 2 2 2 2 2 3 3 3" xfId="19231" xr:uid="{00000000-0005-0000-0000-0000124A0000}"/>
    <cellStyle name="Normal 3 2 2 2 2 2 2 3 3 3 2" xfId="47813" xr:uid="{00000000-0005-0000-0000-0000134A0000}"/>
    <cellStyle name="Normal 3 2 2 2 2 2 2 3 3 4" xfId="33524" xr:uid="{00000000-0005-0000-0000-0000144A0000}"/>
    <cellStyle name="Normal 3 2 2 2 2 2 2 3 4" xfId="8512" xr:uid="{00000000-0005-0000-0000-0000154A0000}"/>
    <cellStyle name="Normal 3 2 2 2 2 2 2 3 4 2" xfId="22804" xr:uid="{00000000-0005-0000-0000-0000164A0000}"/>
    <cellStyle name="Normal 3 2 2 2 2 2 2 3 4 2 2" xfId="51386" xr:uid="{00000000-0005-0000-0000-0000174A0000}"/>
    <cellStyle name="Normal 3 2 2 2 2 2 2 3 4 3" xfId="37097" xr:uid="{00000000-0005-0000-0000-0000184A0000}"/>
    <cellStyle name="Normal 3 2 2 2 2 2 2 3 5" xfId="15660" xr:uid="{00000000-0005-0000-0000-0000194A0000}"/>
    <cellStyle name="Normal 3 2 2 2 2 2 2 3 5 2" xfId="44242" xr:uid="{00000000-0005-0000-0000-00001A4A0000}"/>
    <cellStyle name="Normal 3 2 2 2 2 2 2 3 6" xfId="29953" xr:uid="{00000000-0005-0000-0000-00001B4A0000}"/>
    <cellStyle name="Normal 3 2 2 2 2 2 2 4" xfId="2424" xr:uid="{00000000-0005-0000-0000-00001C4A0000}"/>
    <cellStyle name="Normal 3 2 2 2 2 2 2 4 2" xfId="5998" xr:uid="{00000000-0005-0000-0000-00001D4A0000}"/>
    <cellStyle name="Normal 3 2 2 2 2 2 2 4 2 2" xfId="13156" xr:uid="{00000000-0005-0000-0000-00001E4A0000}"/>
    <cellStyle name="Normal 3 2 2 2 2 2 2 4 2 2 2" xfId="27448" xr:uid="{00000000-0005-0000-0000-00001F4A0000}"/>
    <cellStyle name="Normal 3 2 2 2 2 2 2 4 2 2 2 2" xfId="56030" xr:uid="{00000000-0005-0000-0000-0000204A0000}"/>
    <cellStyle name="Normal 3 2 2 2 2 2 2 4 2 2 3" xfId="41741" xr:uid="{00000000-0005-0000-0000-0000214A0000}"/>
    <cellStyle name="Normal 3 2 2 2 2 2 2 4 2 3" xfId="20304" xr:uid="{00000000-0005-0000-0000-0000224A0000}"/>
    <cellStyle name="Normal 3 2 2 2 2 2 2 4 2 3 2" xfId="48886" xr:uid="{00000000-0005-0000-0000-0000234A0000}"/>
    <cellStyle name="Normal 3 2 2 2 2 2 2 4 2 4" xfId="34597" xr:uid="{00000000-0005-0000-0000-0000244A0000}"/>
    <cellStyle name="Normal 3 2 2 2 2 2 2 4 3" xfId="9585" xr:uid="{00000000-0005-0000-0000-0000254A0000}"/>
    <cellStyle name="Normal 3 2 2 2 2 2 2 4 3 2" xfId="23877" xr:uid="{00000000-0005-0000-0000-0000264A0000}"/>
    <cellStyle name="Normal 3 2 2 2 2 2 2 4 3 2 2" xfId="52459" xr:uid="{00000000-0005-0000-0000-0000274A0000}"/>
    <cellStyle name="Normal 3 2 2 2 2 2 2 4 3 3" xfId="38170" xr:uid="{00000000-0005-0000-0000-0000284A0000}"/>
    <cellStyle name="Normal 3 2 2 2 2 2 2 4 4" xfId="16733" xr:uid="{00000000-0005-0000-0000-0000294A0000}"/>
    <cellStyle name="Normal 3 2 2 2 2 2 2 4 4 2" xfId="45315" xr:uid="{00000000-0005-0000-0000-00002A4A0000}"/>
    <cellStyle name="Normal 3 2 2 2 2 2 2 4 5" xfId="31026" xr:uid="{00000000-0005-0000-0000-00002B4A0000}"/>
    <cellStyle name="Normal 3 2 2 2 2 2 2 5" xfId="4031" xr:uid="{00000000-0005-0000-0000-00002C4A0000}"/>
    <cellStyle name="Normal 3 2 2 2 2 2 2 5 2" xfId="11190" xr:uid="{00000000-0005-0000-0000-00002D4A0000}"/>
    <cellStyle name="Normal 3 2 2 2 2 2 2 5 2 2" xfId="25482" xr:uid="{00000000-0005-0000-0000-00002E4A0000}"/>
    <cellStyle name="Normal 3 2 2 2 2 2 2 5 2 2 2" xfId="54064" xr:uid="{00000000-0005-0000-0000-00002F4A0000}"/>
    <cellStyle name="Normal 3 2 2 2 2 2 2 5 2 3" xfId="39775" xr:uid="{00000000-0005-0000-0000-0000304A0000}"/>
    <cellStyle name="Normal 3 2 2 2 2 2 2 5 3" xfId="18338" xr:uid="{00000000-0005-0000-0000-0000314A0000}"/>
    <cellStyle name="Normal 3 2 2 2 2 2 2 5 3 2" xfId="46920" xr:uid="{00000000-0005-0000-0000-0000324A0000}"/>
    <cellStyle name="Normal 3 2 2 2 2 2 2 5 4" xfId="32631" xr:uid="{00000000-0005-0000-0000-0000334A0000}"/>
    <cellStyle name="Normal 3 2 2 2 2 2 2 6" xfId="7619" xr:uid="{00000000-0005-0000-0000-0000344A0000}"/>
    <cellStyle name="Normal 3 2 2 2 2 2 2 6 2" xfId="21911" xr:uid="{00000000-0005-0000-0000-0000354A0000}"/>
    <cellStyle name="Normal 3 2 2 2 2 2 2 6 2 2" xfId="50493" xr:uid="{00000000-0005-0000-0000-0000364A0000}"/>
    <cellStyle name="Normal 3 2 2 2 2 2 2 6 3" xfId="36204" xr:uid="{00000000-0005-0000-0000-0000374A0000}"/>
    <cellStyle name="Normal 3 2 2 2 2 2 2 7" xfId="14766" xr:uid="{00000000-0005-0000-0000-0000384A0000}"/>
    <cellStyle name="Normal 3 2 2 2 2 2 2 7 2" xfId="43349" xr:uid="{00000000-0005-0000-0000-0000394A0000}"/>
    <cellStyle name="Normal 3 2 2 2 2 2 2 8" xfId="29059" xr:uid="{00000000-0005-0000-0000-00003A4A0000}"/>
    <cellStyle name="Normal 3 2 2 2 2 2 3" xfId="671" xr:uid="{00000000-0005-0000-0000-00003B4A0000}"/>
    <cellStyle name="Normal 3 2 2 2 2 2 3 2" xfId="1568" xr:uid="{00000000-0005-0000-0000-00003C4A0000}"/>
    <cellStyle name="Normal 3 2 2 2 2 2 3 2 2" xfId="2429" xr:uid="{00000000-0005-0000-0000-00003D4A0000}"/>
    <cellStyle name="Normal 3 2 2 2 2 2 3 2 2 2" xfId="6003" xr:uid="{00000000-0005-0000-0000-00003E4A0000}"/>
    <cellStyle name="Normal 3 2 2 2 2 2 3 2 2 2 2" xfId="13161" xr:uid="{00000000-0005-0000-0000-00003F4A0000}"/>
    <cellStyle name="Normal 3 2 2 2 2 2 3 2 2 2 2 2" xfId="27453" xr:uid="{00000000-0005-0000-0000-0000404A0000}"/>
    <cellStyle name="Normal 3 2 2 2 2 2 3 2 2 2 2 2 2" xfId="56035" xr:uid="{00000000-0005-0000-0000-0000414A0000}"/>
    <cellStyle name="Normal 3 2 2 2 2 2 3 2 2 2 2 3" xfId="41746" xr:uid="{00000000-0005-0000-0000-0000424A0000}"/>
    <cellStyle name="Normal 3 2 2 2 2 2 3 2 2 2 3" xfId="20309" xr:uid="{00000000-0005-0000-0000-0000434A0000}"/>
    <cellStyle name="Normal 3 2 2 2 2 2 3 2 2 2 3 2" xfId="48891" xr:uid="{00000000-0005-0000-0000-0000444A0000}"/>
    <cellStyle name="Normal 3 2 2 2 2 2 3 2 2 2 4" xfId="34602" xr:uid="{00000000-0005-0000-0000-0000454A0000}"/>
    <cellStyle name="Normal 3 2 2 2 2 2 3 2 2 3" xfId="9590" xr:uid="{00000000-0005-0000-0000-0000464A0000}"/>
    <cellStyle name="Normal 3 2 2 2 2 2 3 2 2 3 2" xfId="23882" xr:uid="{00000000-0005-0000-0000-0000474A0000}"/>
    <cellStyle name="Normal 3 2 2 2 2 2 3 2 2 3 2 2" xfId="52464" xr:uid="{00000000-0005-0000-0000-0000484A0000}"/>
    <cellStyle name="Normal 3 2 2 2 2 2 3 2 2 3 3" xfId="38175" xr:uid="{00000000-0005-0000-0000-0000494A0000}"/>
    <cellStyle name="Normal 3 2 2 2 2 2 3 2 2 4" xfId="16738" xr:uid="{00000000-0005-0000-0000-00004A4A0000}"/>
    <cellStyle name="Normal 3 2 2 2 2 2 3 2 2 4 2" xfId="45320" xr:uid="{00000000-0005-0000-0000-00004B4A0000}"/>
    <cellStyle name="Normal 3 2 2 2 2 2 3 2 2 5" xfId="31031" xr:uid="{00000000-0005-0000-0000-00004C4A0000}"/>
    <cellStyle name="Normal 3 2 2 2 2 2 3 2 3" xfId="5148" xr:uid="{00000000-0005-0000-0000-00004D4A0000}"/>
    <cellStyle name="Normal 3 2 2 2 2 2 3 2 3 2" xfId="12306" xr:uid="{00000000-0005-0000-0000-00004E4A0000}"/>
    <cellStyle name="Normal 3 2 2 2 2 2 3 2 3 2 2" xfId="26598" xr:uid="{00000000-0005-0000-0000-00004F4A0000}"/>
    <cellStyle name="Normal 3 2 2 2 2 2 3 2 3 2 2 2" xfId="55180" xr:uid="{00000000-0005-0000-0000-0000504A0000}"/>
    <cellStyle name="Normal 3 2 2 2 2 2 3 2 3 2 3" xfId="40891" xr:uid="{00000000-0005-0000-0000-0000514A0000}"/>
    <cellStyle name="Normal 3 2 2 2 2 2 3 2 3 3" xfId="19454" xr:uid="{00000000-0005-0000-0000-0000524A0000}"/>
    <cellStyle name="Normal 3 2 2 2 2 2 3 2 3 3 2" xfId="48036" xr:uid="{00000000-0005-0000-0000-0000534A0000}"/>
    <cellStyle name="Normal 3 2 2 2 2 2 3 2 3 4" xfId="33747" xr:uid="{00000000-0005-0000-0000-0000544A0000}"/>
    <cellStyle name="Normal 3 2 2 2 2 2 3 2 4" xfId="8735" xr:uid="{00000000-0005-0000-0000-0000554A0000}"/>
    <cellStyle name="Normal 3 2 2 2 2 2 3 2 4 2" xfId="23027" xr:uid="{00000000-0005-0000-0000-0000564A0000}"/>
    <cellStyle name="Normal 3 2 2 2 2 2 3 2 4 2 2" xfId="51609" xr:uid="{00000000-0005-0000-0000-0000574A0000}"/>
    <cellStyle name="Normal 3 2 2 2 2 2 3 2 4 3" xfId="37320" xr:uid="{00000000-0005-0000-0000-0000584A0000}"/>
    <cellStyle name="Normal 3 2 2 2 2 2 3 2 5" xfId="15883" xr:uid="{00000000-0005-0000-0000-0000594A0000}"/>
    <cellStyle name="Normal 3 2 2 2 2 2 3 2 5 2" xfId="44465" xr:uid="{00000000-0005-0000-0000-00005A4A0000}"/>
    <cellStyle name="Normal 3 2 2 2 2 2 3 2 6" xfId="30176" xr:uid="{00000000-0005-0000-0000-00005B4A0000}"/>
    <cellStyle name="Normal 3 2 2 2 2 2 3 3" xfId="2428" xr:uid="{00000000-0005-0000-0000-00005C4A0000}"/>
    <cellStyle name="Normal 3 2 2 2 2 2 3 3 2" xfId="6002" xr:uid="{00000000-0005-0000-0000-00005D4A0000}"/>
    <cellStyle name="Normal 3 2 2 2 2 2 3 3 2 2" xfId="13160" xr:uid="{00000000-0005-0000-0000-00005E4A0000}"/>
    <cellStyle name="Normal 3 2 2 2 2 2 3 3 2 2 2" xfId="27452" xr:uid="{00000000-0005-0000-0000-00005F4A0000}"/>
    <cellStyle name="Normal 3 2 2 2 2 2 3 3 2 2 2 2" xfId="56034" xr:uid="{00000000-0005-0000-0000-0000604A0000}"/>
    <cellStyle name="Normal 3 2 2 2 2 2 3 3 2 2 3" xfId="41745" xr:uid="{00000000-0005-0000-0000-0000614A0000}"/>
    <cellStyle name="Normal 3 2 2 2 2 2 3 3 2 3" xfId="20308" xr:uid="{00000000-0005-0000-0000-0000624A0000}"/>
    <cellStyle name="Normal 3 2 2 2 2 2 3 3 2 3 2" xfId="48890" xr:uid="{00000000-0005-0000-0000-0000634A0000}"/>
    <cellStyle name="Normal 3 2 2 2 2 2 3 3 2 4" xfId="34601" xr:uid="{00000000-0005-0000-0000-0000644A0000}"/>
    <cellStyle name="Normal 3 2 2 2 2 2 3 3 3" xfId="9589" xr:uid="{00000000-0005-0000-0000-0000654A0000}"/>
    <cellStyle name="Normal 3 2 2 2 2 2 3 3 3 2" xfId="23881" xr:uid="{00000000-0005-0000-0000-0000664A0000}"/>
    <cellStyle name="Normal 3 2 2 2 2 2 3 3 3 2 2" xfId="52463" xr:uid="{00000000-0005-0000-0000-0000674A0000}"/>
    <cellStyle name="Normal 3 2 2 2 2 2 3 3 3 3" xfId="38174" xr:uid="{00000000-0005-0000-0000-0000684A0000}"/>
    <cellStyle name="Normal 3 2 2 2 2 2 3 3 4" xfId="16737" xr:uid="{00000000-0005-0000-0000-0000694A0000}"/>
    <cellStyle name="Normal 3 2 2 2 2 2 3 3 4 2" xfId="45319" xr:uid="{00000000-0005-0000-0000-00006A4A0000}"/>
    <cellStyle name="Normal 3 2 2 2 2 2 3 3 5" xfId="31030" xr:uid="{00000000-0005-0000-0000-00006B4A0000}"/>
    <cellStyle name="Normal 3 2 2 2 2 2 3 4" xfId="4255" xr:uid="{00000000-0005-0000-0000-00006C4A0000}"/>
    <cellStyle name="Normal 3 2 2 2 2 2 3 4 2" xfId="11413" xr:uid="{00000000-0005-0000-0000-00006D4A0000}"/>
    <cellStyle name="Normal 3 2 2 2 2 2 3 4 2 2" xfId="25705" xr:uid="{00000000-0005-0000-0000-00006E4A0000}"/>
    <cellStyle name="Normal 3 2 2 2 2 2 3 4 2 2 2" xfId="54287" xr:uid="{00000000-0005-0000-0000-00006F4A0000}"/>
    <cellStyle name="Normal 3 2 2 2 2 2 3 4 2 3" xfId="39998" xr:uid="{00000000-0005-0000-0000-0000704A0000}"/>
    <cellStyle name="Normal 3 2 2 2 2 2 3 4 3" xfId="18561" xr:uid="{00000000-0005-0000-0000-0000714A0000}"/>
    <cellStyle name="Normal 3 2 2 2 2 2 3 4 3 2" xfId="47143" xr:uid="{00000000-0005-0000-0000-0000724A0000}"/>
    <cellStyle name="Normal 3 2 2 2 2 2 3 4 4" xfId="32854" xr:uid="{00000000-0005-0000-0000-0000734A0000}"/>
    <cellStyle name="Normal 3 2 2 2 2 2 3 5" xfId="7842" xr:uid="{00000000-0005-0000-0000-0000744A0000}"/>
    <cellStyle name="Normal 3 2 2 2 2 2 3 5 2" xfId="22134" xr:uid="{00000000-0005-0000-0000-0000754A0000}"/>
    <cellStyle name="Normal 3 2 2 2 2 2 3 5 2 2" xfId="50716" xr:uid="{00000000-0005-0000-0000-0000764A0000}"/>
    <cellStyle name="Normal 3 2 2 2 2 2 3 5 3" xfId="36427" xr:uid="{00000000-0005-0000-0000-0000774A0000}"/>
    <cellStyle name="Normal 3 2 2 2 2 2 3 6" xfId="14990" xr:uid="{00000000-0005-0000-0000-0000784A0000}"/>
    <cellStyle name="Normal 3 2 2 2 2 2 3 6 2" xfId="43572" xr:uid="{00000000-0005-0000-0000-0000794A0000}"/>
    <cellStyle name="Normal 3 2 2 2 2 2 3 7" xfId="29283" xr:uid="{00000000-0005-0000-0000-00007A4A0000}"/>
    <cellStyle name="Normal 3 2 2 2 2 2 4" xfId="1121" xr:uid="{00000000-0005-0000-0000-00007B4A0000}"/>
    <cellStyle name="Normal 3 2 2 2 2 2 4 2" xfId="2430" xr:uid="{00000000-0005-0000-0000-00007C4A0000}"/>
    <cellStyle name="Normal 3 2 2 2 2 2 4 2 2" xfId="6004" xr:uid="{00000000-0005-0000-0000-00007D4A0000}"/>
    <cellStyle name="Normal 3 2 2 2 2 2 4 2 2 2" xfId="13162" xr:uid="{00000000-0005-0000-0000-00007E4A0000}"/>
    <cellStyle name="Normal 3 2 2 2 2 2 4 2 2 2 2" xfId="27454" xr:uid="{00000000-0005-0000-0000-00007F4A0000}"/>
    <cellStyle name="Normal 3 2 2 2 2 2 4 2 2 2 2 2" xfId="56036" xr:uid="{00000000-0005-0000-0000-0000804A0000}"/>
    <cellStyle name="Normal 3 2 2 2 2 2 4 2 2 2 3" xfId="41747" xr:uid="{00000000-0005-0000-0000-0000814A0000}"/>
    <cellStyle name="Normal 3 2 2 2 2 2 4 2 2 3" xfId="20310" xr:uid="{00000000-0005-0000-0000-0000824A0000}"/>
    <cellStyle name="Normal 3 2 2 2 2 2 4 2 2 3 2" xfId="48892" xr:uid="{00000000-0005-0000-0000-0000834A0000}"/>
    <cellStyle name="Normal 3 2 2 2 2 2 4 2 2 4" xfId="34603" xr:uid="{00000000-0005-0000-0000-0000844A0000}"/>
    <cellStyle name="Normal 3 2 2 2 2 2 4 2 3" xfId="9591" xr:uid="{00000000-0005-0000-0000-0000854A0000}"/>
    <cellStyle name="Normal 3 2 2 2 2 2 4 2 3 2" xfId="23883" xr:uid="{00000000-0005-0000-0000-0000864A0000}"/>
    <cellStyle name="Normal 3 2 2 2 2 2 4 2 3 2 2" xfId="52465" xr:uid="{00000000-0005-0000-0000-0000874A0000}"/>
    <cellStyle name="Normal 3 2 2 2 2 2 4 2 3 3" xfId="38176" xr:uid="{00000000-0005-0000-0000-0000884A0000}"/>
    <cellStyle name="Normal 3 2 2 2 2 2 4 2 4" xfId="16739" xr:uid="{00000000-0005-0000-0000-0000894A0000}"/>
    <cellStyle name="Normal 3 2 2 2 2 2 4 2 4 2" xfId="45321" xr:uid="{00000000-0005-0000-0000-00008A4A0000}"/>
    <cellStyle name="Normal 3 2 2 2 2 2 4 2 5" xfId="31032" xr:uid="{00000000-0005-0000-0000-00008B4A0000}"/>
    <cellStyle name="Normal 3 2 2 2 2 2 4 3" xfId="4702" xr:uid="{00000000-0005-0000-0000-00008C4A0000}"/>
    <cellStyle name="Normal 3 2 2 2 2 2 4 3 2" xfId="11860" xr:uid="{00000000-0005-0000-0000-00008D4A0000}"/>
    <cellStyle name="Normal 3 2 2 2 2 2 4 3 2 2" xfId="26152" xr:uid="{00000000-0005-0000-0000-00008E4A0000}"/>
    <cellStyle name="Normal 3 2 2 2 2 2 4 3 2 2 2" xfId="54734" xr:uid="{00000000-0005-0000-0000-00008F4A0000}"/>
    <cellStyle name="Normal 3 2 2 2 2 2 4 3 2 3" xfId="40445" xr:uid="{00000000-0005-0000-0000-0000904A0000}"/>
    <cellStyle name="Normal 3 2 2 2 2 2 4 3 3" xfId="19008" xr:uid="{00000000-0005-0000-0000-0000914A0000}"/>
    <cellStyle name="Normal 3 2 2 2 2 2 4 3 3 2" xfId="47590" xr:uid="{00000000-0005-0000-0000-0000924A0000}"/>
    <cellStyle name="Normal 3 2 2 2 2 2 4 3 4" xfId="33301" xr:uid="{00000000-0005-0000-0000-0000934A0000}"/>
    <cellStyle name="Normal 3 2 2 2 2 2 4 4" xfId="8289" xr:uid="{00000000-0005-0000-0000-0000944A0000}"/>
    <cellStyle name="Normal 3 2 2 2 2 2 4 4 2" xfId="22581" xr:uid="{00000000-0005-0000-0000-0000954A0000}"/>
    <cellStyle name="Normal 3 2 2 2 2 2 4 4 2 2" xfId="51163" xr:uid="{00000000-0005-0000-0000-0000964A0000}"/>
    <cellStyle name="Normal 3 2 2 2 2 2 4 4 3" xfId="36874" xr:uid="{00000000-0005-0000-0000-0000974A0000}"/>
    <cellStyle name="Normal 3 2 2 2 2 2 4 5" xfId="15437" xr:uid="{00000000-0005-0000-0000-0000984A0000}"/>
    <cellStyle name="Normal 3 2 2 2 2 2 4 5 2" xfId="44019" xr:uid="{00000000-0005-0000-0000-0000994A0000}"/>
    <cellStyle name="Normal 3 2 2 2 2 2 4 6" xfId="29730" xr:uid="{00000000-0005-0000-0000-00009A4A0000}"/>
    <cellStyle name="Normal 3 2 2 2 2 2 5" xfId="2423" xr:uid="{00000000-0005-0000-0000-00009B4A0000}"/>
    <cellStyle name="Normal 3 2 2 2 2 2 5 2" xfId="5997" xr:uid="{00000000-0005-0000-0000-00009C4A0000}"/>
    <cellStyle name="Normal 3 2 2 2 2 2 5 2 2" xfId="13155" xr:uid="{00000000-0005-0000-0000-00009D4A0000}"/>
    <cellStyle name="Normal 3 2 2 2 2 2 5 2 2 2" xfId="27447" xr:uid="{00000000-0005-0000-0000-00009E4A0000}"/>
    <cellStyle name="Normal 3 2 2 2 2 2 5 2 2 2 2" xfId="56029" xr:uid="{00000000-0005-0000-0000-00009F4A0000}"/>
    <cellStyle name="Normal 3 2 2 2 2 2 5 2 2 3" xfId="41740" xr:uid="{00000000-0005-0000-0000-0000A04A0000}"/>
    <cellStyle name="Normal 3 2 2 2 2 2 5 2 3" xfId="20303" xr:uid="{00000000-0005-0000-0000-0000A14A0000}"/>
    <cellStyle name="Normal 3 2 2 2 2 2 5 2 3 2" xfId="48885" xr:uid="{00000000-0005-0000-0000-0000A24A0000}"/>
    <cellStyle name="Normal 3 2 2 2 2 2 5 2 4" xfId="34596" xr:uid="{00000000-0005-0000-0000-0000A34A0000}"/>
    <cellStyle name="Normal 3 2 2 2 2 2 5 3" xfId="9584" xr:uid="{00000000-0005-0000-0000-0000A44A0000}"/>
    <cellStyle name="Normal 3 2 2 2 2 2 5 3 2" xfId="23876" xr:uid="{00000000-0005-0000-0000-0000A54A0000}"/>
    <cellStyle name="Normal 3 2 2 2 2 2 5 3 2 2" xfId="52458" xr:uid="{00000000-0005-0000-0000-0000A64A0000}"/>
    <cellStyle name="Normal 3 2 2 2 2 2 5 3 3" xfId="38169" xr:uid="{00000000-0005-0000-0000-0000A74A0000}"/>
    <cellStyle name="Normal 3 2 2 2 2 2 5 4" xfId="16732" xr:uid="{00000000-0005-0000-0000-0000A84A0000}"/>
    <cellStyle name="Normal 3 2 2 2 2 2 5 4 2" xfId="45314" xr:uid="{00000000-0005-0000-0000-0000A94A0000}"/>
    <cellStyle name="Normal 3 2 2 2 2 2 5 5" xfId="31025" xr:uid="{00000000-0005-0000-0000-0000AA4A0000}"/>
    <cellStyle name="Normal 3 2 2 2 2 2 6" xfId="3808" xr:uid="{00000000-0005-0000-0000-0000AB4A0000}"/>
    <cellStyle name="Normal 3 2 2 2 2 2 6 2" xfId="10967" xr:uid="{00000000-0005-0000-0000-0000AC4A0000}"/>
    <cellStyle name="Normal 3 2 2 2 2 2 6 2 2" xfId="25259" xr:uid="{00000000-0005-0000-0000-0000AD4A0000}"/>
    <cellStyle name="Normal 3 2 2 2 2 2 6 2 2 2" xfId="53841" xr:uid="{00000000-0005-0000-0000-0000AE4A0000}"/>
    <cellStyle name="Normal 3 2 2 2 2 2 6 2 3" xfId="39552" xr:uid="{00000000-0005-0000-0000-0000AF4A0000}"/>
    <cellStyle name="Normal 3 2 2 2 2 2 6 3" xfId="18115" xr:uid="{00000000-0005-0000-0000-0000B04A0000}"/>
    <cellStyle name="Normal 3 2 2 2 2 2 6 3 2" xfId="46697" xr:uid="{00000000-0005-0000-0000-0000B14A0000}"/>
    <cellStyle name="Normal 3 2 2 2 2 2 6 4" xfId="32408" xr:uid="{00000000-0005-0000-0000-0000B24A0000}"/>
    <cellStyle name="Normal 3 2 2 2 2 2 7" xfId="7396" xr:uid="{00000000-0005-0000-0000-0000B34A0000}"/>
    <cellStyle name="Normal 3 2 2 2 2 2 7 2" xfId="21688" xr:uid="{00000000-0005-0000-0000-0000B44A0000}"/>
    <cellStyle name="Normal 3 2 2 2 2 2 7 2 2" xfId="50270" xr:uid="{00000000-0005-0000-0000-0000B54A0000}"/>
    <cellStyle name="Normal 3 2 2 2 2 2 7 3" xfId="35981" xr:uid="{00000000-0005-0000-0000-0000B64A0000}"/>
    <cellStyle name="Normal 3 2 2 2 2 2 8" xfId="14543" xr:uid="{00000000-0005-0000-0000-0000B74A0000}"/>
    <cellStyle name="Normal 3 2 2 2 2 2 8 2" xfId="43126" xr:uid="{00000000-0005-0000-0000-0000B84A0000}"/>
    <cellStyle name="Normal 3 2 2 2 2 2 9" xfId="28836" xr:uid="{00000000-0005-0000-0000-0000B94A0000}"/>
    <cellStyle name="Normal 3 2 2 2 2 3" xfId="330" xr:uid="{00000000-0005-0000-0000-0000BA4A0000}"/>
    <cellStyle name="Normal 3 2 2 2 2 3 2" xfId="782" xr:uid="{00000000-0005-0000-0000-0000BB4A0000}"/>
    <cellStyle name="Normal 3 2 2 2 2 3 2 2" xfId="1679" xr:uid="{00000000-0005-0000-0000-0000BC4A0000}"/>
    <cellStyle name="Normal 3 2 2 2 2 3 2 2 2" xfId="2433" xr:uid="{00000000-0005-0000-0000-0000BD4A0000}"/>
    <cellStyle name="Normal 3 2 2 2 2 3 2 2 2 2" xfId="6007" xr:uid="{00000000-0005-0000-0000-0000BE4A0000}"/>
    <cellStyle name="Normal 3 2 2 2 2 3 2 2 2 2 2" xfId="13165" xr:uid="{00000000-0005-0000-0000-0000BF4A0000}"/>
    <cellStyle name="Normal 3 2 2 2 2 3 2 2 2 2 2 2" xfId="27457" xr:uid="{00000000-0005-0000-0000-0000C04A0000}"/>
    <cellStyle name="Normal 3 2 2 2 2 3 2 2 2 2 2 2 2" xfId="56039" xr:uid="{00000000-0005-0000-0000-0000C14A0000}"/>
    <cellStyle name="Normal 3 2 2 2 2 3 2 2 2 2 2 3" xfId="41750" xr:uid="{00000000-0005-0000-0000-0000C24A0000}"/>
    <cellStyle name="Normal 3 2 2 2 2 3 2 2 2 2 3" xfId="20313" xr:uid="{00000000-0005-0000-0000-0000C34A0000}"/>
    <cellStyle name="Normal 3 2 2 2 2 3 2 2 2 2 3 2" xfId="48895" xr:uid="{00000000-0005-0000-0000-0000C44A0000}"/>
    <cellStyle name="Normal 3 2 2 2 2 3 2 2 2 2 4" xfId="34606" xr:uid="{00000000-0005-0000-0000-0000C54A0000}"/>
    <cellStyle name="Normal 3 2 2 2 2 3 2 2 2 3" xfId="9594" xr:uid="{00000000-0005-0000-0000-0000C64A0000}"/>
    <cellStyle name="Normal 3 2 2 2 2 3 2 2 2 3 2" xfId="23886" xr:uid="{00000000-0005-0000-0000-0000C74A0000}"/>
    <cellStyle name="Normal 3 2 2 2 2 3 2 2 2 3 2 2" xfId="52468" xr:uid="{00000000-0005-0000-0000-0000C84A0000}"/>
    <cellStyle name="Normal 3 2 2 2 2 3 2 2 2 3 3" xfId="38179" xr:uid="{00000000-0005-0000-0000-0000C94A0000}"/>
    <cellStyle name="Normal 3 2 2 2 2 3 2 2 2 4" xfId="16742" xr:uid="{00000000-0005-0000-0000-0000CA4A0000}"/>
    <cellStyle name="Normal 3 2 2 2 2 3 2 2 2 4 2" xfId="45324" xr:uid="{00000000-0005-0000-0000-0000CB4A0000}"/>
    <cellStyle name="Normal 3 2 2 2 2 3 2 2 2 5" xfId="31035" xr:uid="{00000000-0005-0000-0000-0000CC4A0000}"/>
    <cellStyle name="Normal 3 2 2 2 2 3 2 2 3" xfId="5259" xr:uid="{00000000-0005-0000-0000-0000CD4A0000}"/>
    <cellStyle name="Normal 3 2 2 2 2 3 2 2 3 2" xfId="12417" xr:uid="{00000000-0005-0000-0000-0000CE4A0000}"/>
    <cellStyle name="Normal 3 2 2 2 2 3 2 2 3 2 2" xfId="26709" xr:uid="{00000000-0005-0000-0000-0000CF4A0000}"/>
    <cellStyle name="Normal 3 2 2 2 2 3 2 2 3 2 2 2" xfId="55291" xr:uid="{00000000-0005-0000-0000-0000D04A0000}"/>
    <cellStyle name="Normal 3 2 2 2 2 3 2 2 3 2 3" xfId="41002" xr:uid="{00000000-0005-0000-0000-0000D14A0000}"/>
    <cellStyle name="Normal 3 2 2 2 2 3 2 2 3 3" xfId="19565" xr:uid="{00000000-0005-0000-0000-0000D24A0000}"/>
    <cellStyle name="Normal 3 2 2 2 2 3 2 2 3 3 2" xfId="48147" xr:uid="{00000000-0005-0000-0000-0000D34A0000}"/>
    <cellStyle name="Normal 3 2 2 2 2 3 2 2 3 4" xfId="33858" xr:uid="{00000000-0005-0000-0000-0000D44A0000}"/>
    <cellStyle name="Normal 3 2 2 2 2 3 2 2 4" xfId="8846" xr:uid="{00000000-0005-0000-0000-0000D54A0000}"/>
    <cellStyle name="Normal 3 2 2 2 2 3 2 2 4 2" xfId="23138" xr:uid="{00000000-0005-0000-0000-0000D64A0000}"/>
    <cellStyle name="Normal 3 2 2 2 2 3 2 2 4 2 2" xfId="51720" xr:uid="{00000000-0005-0000-0000-0000D74A0000}"/>
    <cellStyle name="Normal 3 2 2 2 2 3 2 2 4 3" xfId="37431" xr:uid="{00000000-0005-0000-0000-0000D84A0000}"/>
    <cellStyle name="Normal 3 2 2 2 2 3 2 2 5" xfId="15994" xr:uid="{00000000-0005-0000-0000-0000D94A0000}"/>
    <cellStyle name="Normal 3 2 2 2 2 3 2 2 5 2" xfId="44576" xr:uid="{00000000-0005-0000-0000-0000DA4A0000}"/>
    <cellStyle name="Normal 3 2 2 2 2 3 2 2 6" xfId="30287" xr:uid="{00000000-0005-0000-0000-0000DB4A0000}"/>
    <cellStyle name="Normal 3 2 2 2 2 3 2 3" xfId="2432" xr:uid="{00000000-0005-0000-0000-0000DC4A0000}"/>
    <cellStyle name="Normal 3 2 2 2 2 3 2 3 2" xfId="6006" xr:uid="{00000000-0005-0000-0000-0000DD4A0000}"/>
    <cellStyle name="Normal 3 2 2 2 2 3 2 3 2 2" xfId="13164" xr:uid="{00000000-0005-0000-0000-0000DE4A0000}"/>
    <cellStyle name="Normal 3 2 2 2 2 3 2 3 2 2 2" xfId="27456" xr:uid="{00000000-0005-0000-0000-0000DF4A0000}"/>
    <cellStyle name="Normal 3 2 2 2 2 3 2 3 2 2 2 2" xfId="56038" xr:uid="{00000000-0005-0000-0000-0000E04A0000}"/>
    <cellStyle name="Normal 3 2 2 2 2 3 2 3 2 2 3" xfId="41749" xr:uid="{00000000-0005-0000-0000-0000E14A0000}"/>
    <cellStyle name="Normal 3 2 2 2 2 3 2 3 2 3" xfId="20312" xr:uid="{00000000-0005-0000-0000-0000E24A0000}"/>
    <cellStyle name="Normal 3 2 2 2 2 3 2 3 2 3 2" xfId="48894" xr:uid="{00000000-0005-0000-0000-0000E34A0000}"/>
    <cellStyle name="Normal 3 2 2 2 2 3 2 3 2 4" xfId="34605" xr:uid="{00000000-0005-0000-0000-0000E44A0000}"/>
    <cellStyle name="Normal 3 2 2 2 2 3 2 3 3" xfId="9593" xr:uid="{00000000-0005-0000-0000-0000E54A0000}"/>
    <cellStyle name="Normal 3 2 2 2 2 3 2 3 3 2" xfId="23885" xr:uid="{00000000-0005-0000-0000-0000E64A0000}"/>
    <cellStyle name="Normal 3 2 2 2 2 3 2 3 3 2 2" xfId="52467" xr:uid="{00000000-0005-0000-0000-0000E74A0000}"/>
    <cellStyle name="Normal 3 2 2 2 2 3 2 3 3 3" xfId="38178" xr:uid="{00000000-0005-0000-0000-0000E84A0000}"/>
    <cellStyle name="Normal 3 2 2 2 2 3 2 3 4" xfId="16741" xr:uid="{00000000-0005-0000-0000-0000E94A0000}"/>
    <cellStyle name="Normal 3 2 2 2 2 3 2 3 4 2" xfId="45323" xr:uid="{00000000-0005-0000-0000-0000EA4A0000}"/>
    <cellStyle name="Normal 3 2 2 2 2 3 2 3 5" xfId="31034" xr:uid="{00000000-0005-0000-0000-0000EB4A0000}"/>
    <cellStyle name="Normal 3 2 2 2 2 3 2 4" xfId="4366" xr:uid="{00000000-0005-0000-0000-0000EC4A0000}"/>
    <cellStyle name="Normal 3 2 2 2 2 3 2 4 2" xfId="11524" xr:uid="{00000000-0005-0000-0000-0000ED4A0000}"/>
    <cellStyle name="Normal 3 2 2 2 2 3 2 4 2 2" xfId="25816" xr:uid="{00000000-0005-0000-0000-0000EE4A0000}"/>
    <cellStyle name="Normal 3 2 2 2 2 3 2 4 2 2 2" xfId="54398" xr:uid="{00000000-0005-0000-0000-0000EF4A0000}"/>
    <cellStyle name="Normal 3 2 2 2 2 3 2 4 2 3" xfId="40109" xr:uid="{00000000-0005-0000-0000-0000F04A0000}"/>
    <cellStyle name="Normal 3 2 2 2 2 3 2 4 3" xfId="18672" xr:uid="{00000000-0005-0000-0000-0000F14A0000}"/>
    <cellStyle name="Normal 3 2 2 2 2 3 2 4 3 2" xfId="47254" xr:uid="{00000000-0005-0000-0000-0000F24A0000}"/>
    <cellStyle name="Normal 3 2 2 2 2 3 2 4 4" xfId="32965" xr:uid="{00000000-0005-0000-0000-0000F34A0000}"/>
    <cellStyle name="Normal 3 2 2 2 2 3 2 5" xfId="7953" xr:uid="{00000000-0005-0000-0000-0000F44A0000}"/>
    <cellStyle name="Normal 3 2 2 2 2 3 2 5 2" xfId="22245" xr:uid="{00000000-0005-0000-0000-0000F54A0000}"/>
    <cellStyle name="Normal 3 2 2 2 2 3 2 5 2 2" xfId="50827" xr:uid="{00000000-0005-0000-0000-0000F64A0000}"/>
    <cellStyle name="Normal 3 2 2 2 2 3 2 5 3" xfId="36538" xr:uid="{00000000-0005-0000-0000-0000F74A0000}"/>
    <cellStyle name="Normal 3 2 2 2 2 3 2 6" xfId="15101" xr:uid="{00000000-0005-0000-0000-0000F84A0000}"/>
    <cellStyle name="Normal 3 2 2 2 2 3 2 6 2" xfId="43683" xr:uid="{00000000-0005-0000-0000-0000F94A0000}"/>
    <cellStyle name="Normal 3 2 2 2 2 3 2 7" xfId="29394" xr:uid="{00000000-0005-0000-0000-0000FA4A0000}"/>
    <cellStyle name="Normal 3 2 2 2 2 3 3" xfId="1232" xr:uid="{00000000-0005-0000-0000-0000FB4A0000}"/>
    <cellStyle name="Normal 3 2 2 2 2 3 3 2" xfId="2434" xr:uid="{00000000-0005-0000-0000-0000FC4A0000}"/>
    <cellStyle name="Normal 3 2 2 2 2 3 3 2 2" xfId="6008" xr:uid="{00000000-0005-0000-0000-0000FD4A0000}"/>
    <cellStyle name="Normal 3 2 2 2 2 3 3 2 2 2" xfId="13166" xr:uid="{00000000-0005-0000-0000-0000FE4A0000}"/>
    <cellStyle name="Normal 3 2 2 2 2 3 3 2 2 2 2" xfId="27458" xr:uid="{00000000-0005-0000-0000-0000FF4A0000}"/>
    <cellStyle name="Normal 3 2 2 2 2 3 3 2 2 2 2 2" xfId="56040" xr:uid="{00000000-0005-0000-0000-0000004B0000}"/>
    <cellStyle name="Normal 3 2 2 2 2 3 3 2 2 2 3" xfId="41751" xr:uid="{00000000-0005-0000-0000-0000014B0000}"/>
    <cellStyle name="Normal 3 2 2 2 2 3 3 2 2 3" xfId="20314" xr:uid="{00000000-0005-0000-0000-0000024B0000}"/>
    <cellStyle name="Normal 3 2 2 2 2 3 3 2 2 3 2" xfId="48896" xr:uid="{00000000-0005-0000-0000-0000034B0000}"/>
    <cellStyle name="Normal 3 2 2 2 2 3 3 2 2 4" xfId="34607" xr:uid="{00000000-0005-0000-0000-0000044B0000}"/>
    <cellStyle name="Normal 3 2 2 2 2 3 3 2 3" xfId="9595" xr:uid="{00000000-0005-0000-0000-0000054B0000}"/>
    <cellStyle name="Normal 3 2 2 2 2 3 3 2 3 2" xfId="23887" xr:uid="{00000000-0005-0000-0000-0000064B0000}"/>
    <cellStyle name="Normal 3 2 2 2 2 3 3 2 3 2 2" xfId="52469" xr:uid="{00000000-0005-0000-0000-0000074B0000}"/>
    <cellStyle name="Normal 3 2 2 2 2 3 3 2 3 3" xfId="38180" xr:uid="{00000000-0005-0000-0000-0000084B0000}"/>
    <cellStyle name="Normal 3 2 2 2 2 3 3 2 4" xfId="16743" xr:uid="{00000000-0005-0000-0000-0000094B0000}"/>
    <cellStyle name="Normal 3 2 2 2 2 3 3 2 4 2" xfId="45325" xr:uid="{00000000-0005-0000-0000-00000A4B0000}"/>
    <cellStyle name="Normal 3 2 2 2 2 3 3 2 5" xfId="31036" xr:uid="{00000000-0005-0000-0000-00000B4B0000}"/>
    <cellStyle name="Normal 3 2 2 2 2 3 3 3" xfId="4813" xr:uid="{00000000-0005-0000-0000-00000C4B0000}"/>
    <cellStyle name="Normal 3 2 2 2 2 3 3 3 2" xfId="11971" xr:uid="{00000000-0005-0000-0000-00000D4B0000}"/>
    <cellStyle name="Normal 3 2 2 2 2 3 3 3 2 2" xfId="26263" xr:uid="{00000000-0005-0000-0000-00000E4B0000}"/>
    <cellStyle name="Normal 3 2 2 2 2 3 3 3 2 2 2" xfId="54845" xr:uid="{00000000-0005-0000-0000-00000F4B0000}"/>
    <cellStyle name="Normal 3 2 2 2 2 3 3 3 2 3" xfId="40556" xr:uid="{00000000-0005-0000-0000-0000104B0000}"/>
    <cellStyle name="Normal 3 2 2 2 2 3 3 3 3" xfId="19119" xr:uid="{00000000-0005-0000-0000-0000114B0000}"/>
    <cellStyle name="Normal 3 2 2 2 2 3 3 3 3 2" xfId="47701" xr:uid="{00000000-0005-0000-0000-0000124B0000}"/>
    <cellStyle name="Normal 3 2 2 2 2 3 3 3 4" xfId="33412" xr:uid="{00000000-0005-0000-0000-0000134B0000}"/>
    <cellStyle name="Normal 3 2 2 2 2 3 3 4" xfId="8400" xr:uid="{00000000-0005-0000-0000-0000144B0000}"/>
    <cellStyle name="Normal 3 2 2 2 2 3 3 4 2" xfId="22692" xr:uid="{00000000-0005-0000-0000-0000154B0000}"/>
    <cellStyle name="Normal 3 2 2 2 2 3 3 4 2 2" xfId="51274" xr:uid="{00000000-0005-0000-0000-0000164B0000}"/>
    <cellStyle name="Normal 3 2 2 2 2 3 3 4 3" xfId="36985" xr:uid="{00000000-0005-0000-0000-0000174B0000}"/>
    <cellStyle name="Normal 3 2 2 2 2 3 3 5" xfId="15548" xr:uid="{00000000-0005-0000-0000-0000184B0000}"/>
    <cellStyle name="Normal 3 2 2 2 2 3 3 5 2" xfId="44130" xr:uid="{00000000-0005-0000-0000-0000194B0000}"/>
    <cellStyle name="Normal 3 2 2 2 2 3 3 6" xfId="29841" xr:uid="{00000000-0005-0000-0000-00001A4B0000}"/>
    <cellStyle name="Normal 3 2 2 2 2 3 4" xfId="2431" xr:uid="{00000000-0005-0000-0000-00001B4B0000}"/>
    <cellStyle name="Normal 3 2 2 2 2 3 4 2" xfId="6005" xr:uid="{00000000-0005-0000-0000-00001C4B0000}"/>
    <cellStyle name="Normal 3 2 2 2 2 3 4 2 2" xfId="13163" xr:uid="{00000000-0005-0000-0000-00001D4B0000}"/>
    <cellStyle name="Normal 3 2 2 2 2 3 4 2 2 2" xfId="27455" xr:uid="{00000000-0005-0000-0000-00001E4B0000}"/>
    <cellStyle name="Normal 3 2 2 2 2 3 4 2 2 2 2" xfId="56037" xr:uid="{00000000-0005-0000-0000-00001F4B0000}"/>
    <cellStyle name="Normal 3 2 2 2 2 3 4 2 2 3" xfId="41748" xr:uid="{00000000-0005-0000-0000-0000204B0000}"/>
    <cellStyle name="Normal 3 2 2 2 2 3 4 2 3" xfId="20311" xr:uid="{00000000-0005-0000-0000-0000214B0000}"/>
    <cellStyle name="Normal 3 2 2 2 2 3 4 2 3 2" xfId="48893" xr:uid="{00000000-0005-0000-0000-0000224B0000}"/>
    <cellStyle name="Normal 3 2 2 2 2 3 4 2 4" xfId="34604" xr:uid="{00000000-0005-0000-0000-0000234B0000}"/>
    <cellStyle name="Normal 3 2 2 2 2 3 4 3" xfId="9592" xr:uid="{00000000-0005-0000-0000-0000244B0000}"/>
    <cellStyle name="Normal 3 2 2 2 2 3 4 3 2" xfId="23884" xr:uid="{00000000-0005-0000-0000-0000254B0000}"/>
    <cellStyle name="Normal 3 2 2 2 2 3 4 3 2 2" xfId="52466" xr:uid="{00000000-0005-0000-0000-0000264B0000}"/>
    <cellStyle name="Normal 3 2 2 2 2 3 4 3 3" xfId="38177" xr:uid="{00000000-0005-0000-0000-0000274B0000}"/>
    <cellStyle name="Normal 3 2 2 2 2 3 4 4" xfId="16740" xr:uid="{00000000-0005-0000-0000-0000284B0000}"/>
    <cellStyle name="Normal 3 2 2 2 2 3 4 4 2" xfId="45322" xr:uid="{00000000-0005-0000-0000-0000294B0000}"/>
    <cellStyle name="Normal 3 2 2 2 2 3 4 5" xfId="31033" xr:uid="{00000000-0005-0000-0000-00002A4B0000}"/>
    <cellStyle name="Normal 3 2 2 2 2 3 5" xfId="3919" xr:uid="{00000000-0005-0000-0000-00002B4B0000}"/>
    <cellStyle name="Normal 3 2 2 2 2 3 5 2" xfId="11078" xr:uid="{00000000-0005-0000-0000-00002C4B0000}"/>
    <cellStyle name="Normal 3 2 2 2 2 3 5 2 2" xfId="25370" xr:uid="{00000000-0005-0000-0000-00002D4B0000}"/>
    <cellStyle name="Normal 3 2 2 2 2 3 5 2 2 2" xfId="53952" xr:uid="{00000000-0005-0000-0000-00002E4B0000}"/>
    <cellStyle name="Normal 3 2 2 2 2 3 5 2 3" xfId="39663" xr:uid="{00000000-0005-0000-0000-00002F4B0000}"/>
    <cellStyle name="Normal 3 2 2 2 2 3 5 3" xfId="18226" xr:uid="{00000000-0005-0000-0000-0000304B0000}"/>
    <cellStyle name="Normal 3 2 2 2 2 3 5 3 2" xfId="46808" xr:uid="{00000000-0005-0000-0000-0000314B0000}"/>
    <cellStyle name="Normal 3 2 2 2 2 3 5 4" xfId="32519" xr:uid="{00000000-0005-0000-0000-0000324B0000}"/>
    <cellStyle name="Normal 3 2 2 2 2 3 6" xfId="7507" xr:uid="{00000000-0005-0000-0000-0000334B0000}"/>
    <cellStyle name="Normal 3 2 2 2 2 3 6 2" xfId="21799" xr:uid="{00000000-0005-0000-0000-0000344B0000}"/>
    <cellStyle name="Normal 3 2 2 2 2 3 6 2 2" xfId="50381" xr:uid="{00000000-0005-0000-0000-0000354B0000}"/>
    <cellStyle name="Normal 3 2 2 2 2 3 6 3" xfId="36092" xr:uid="{00000000-0005-0000-0000-0000364B0000}"/>
    <cellStyle name="Normal 3 2 2 2 2 3 7" xfId="14654" xr:uid="{00000000-0005-0000-0000-0000374B0000}"/>
    <cellStyle name="Normal 3 2 2 2 2 3 7 2" xfId="43237" xr:uid="{00000000-0005-0000-0000-0000384B0000}"/>
    <cellStyle name="Normal 3 2 2 2 2 3 8" xfId="28947" xr:uid="{00000000-0005-0000-0000-0000394B0000}"/>
    <cellStyle name="Normal 3 2 2 2 2 4" xfId="559" xr:uid="{00000000-0005-0000-0000-00003A4B0000}"/>
    <cellStyle name="Normal 3 2 2 2 2 4 2" xfId="1456" xr:uid="{00000000-0005-0000-0000-00003B4B0000}"/>
    <cellStyle name="Normal 3 2 2 2 2 4 2 2" xfId="2436" xr:uid="{00000000-0005-0000-0000-00003C4B0000}"/>
    <cellStyle name="Normal 3 2 2 2 2 4 2 2 2" xfId="6010" xr:uid="{00000000-0005-0000-0000-00003D4B0000}"/>
    <cellStyle name="Normal 3 2 2 2 2 4 2 2 2 2" xfId="13168" xr:uid="{00000000-0005-0000-0000-00003E4B0000}"/>
    <cellStyle name="Normal 3 2 2 2 2 4 2 2 2 2 2" xfId="27460" xr:uid="{00000000-0005-0000-0000-00003F4B0000}"/>
    <cellStyle name="Normal 3 2 2 2 2 4 2 2 2 2 2 2" xfId="56042" xr:uid="{00000000-0005-0000-0000-0000404B0000}"/>
    <cellStyle name="Normal 3 2 2 2 2 4 2 2 2 2 3" xfId="41753" xr:uid="{00000000-0005-0000-0000-0000414B0000}"/>
    <cellStyle name="Normal 3 2 2 2 2 4 2 2 2 3" xfId="20316" xr:uid="{00000000-0005-0000-0000-0000424B0000}"/>
    <cellStyle name="Normal 3 2 2 2 2 4 2 2 2 3 2" xfId="48898" xr:uid="{00000000-0005-0000-0000-0000434B0000}"/>
    <cellStyle name="Normal 3 2 2 2 2 4 2 2 2 4" xfId="34609" xr:uid="{00000000-0005-0000-0000-0000444B0000}"/>
    <cellStyle name="Normal 3 2 2 2 2 4 2 2 3" xfId="9597" xr:uid="{00000000-0005-0000-0000-0000454B0000}"/>
    <cellStyle name="Normal 3 2 2 2 2 4 2 2 3 2" xfId="23889" xr:uid="{00000000-0005-0000-0000-0000464B0000}"/>
    <cellStyle name="Normal 3 2 2 2 2 4 2 2 3 2 2" xfId="52471" xr:uid="{00000000-0005-0000-0000-0000474B0000}"/>
    <cellStyle name="Normal 3 2 2 2 2 4 2 2 3 3" xfId="38182" xr:uid="{00000000-0005-0000-0000-0000484B0000}"/>
    <cellStyle name="Normal 3 2 2 2 2 4 2 2 4" xfId="16745" xr:uid="{00000000-0005-0000-0000-0000494B0000}"/>
    <cellStyle name="Normal 3 2 2 2 2 4 2 2 4 2" xfId="45327" xr:uid="{00000000-0005-0000-0000-00004A4B0000}"/>
    <cellStyle name="Normal 3 2 2 2 2 4 2 2 5" xfId="31038" xr:uid="{00000000-0005-0000-0000-00004B4B0000}"/>
    <cellStyle name="Normal 3 2 2 2 2 4 2 3" xfId="5036" xr:uid="{00000000-0005-0000-0000-00004C4B0000}"/>
    <cellStyle name="Normal 3 2 2 2 2 4 2 3 2" xfId="12194" xr:uid="{00000000-0005-0000-0000-00004D4B0000}"/>
    <cellStyle name="Normal 3 2 2 2 2 4 2 3 2 2" xfId="26486" xr:uid="{00000000-0005-0000-0000-00004E4B0000}"/>
    <cellStyle name="Normal 3 2 2 2 2 4 2 3 2 2 2" xfId="55068" xr:uid="{00000000-0005-0000-0000-00004F4B0000}"/>
    <cellStyle name="Normal 3 2 2 2 2 4 2 3 2 3" xfId="40779" xr:uid="{00000000-0005-0000-0000-0000504B0000}"/>
    <cellStyle name="Normal 3 2 2 2 2 4 2 3 3" xfId="19342" xr:uid="{00000000-0005-0000-0000-0000514B0000}"/>
    <cellStyle name="Normal 3 2 2 2 2 4 2 3 3 2" xfId="47924" xr:uid="{00000000-0005-0000-0000-0000524B0000}"/>
    <cellStyle name="Normal 3 2 2 2 2 4 2 3 4" xfId="33635" xr:uid="{00000000-0005-0000-0000-0000534B0000}"/>
    <cellStyle name="Normal 3 2 2 2 2 4 2 4" xfId="8623" xr:uid="{00000000-0005-0000-0000-0000544B0000}"/>
    <cellStyle name="Normal 3 2 2 2 2 4 2 4 2" xfId="22915" xr:uid="{00000000-0005-0000-0000-0000554B0000}"/>
    <cellStyle name="Normal 3 2 2 2 2 4 2 4 2 2" xfId="51497" xr:uid="{00000000-0005-0000-0000-0000564B0000}"/>
    <cellStyle name="Normal 3 2 2 2 2 4 2 4 3" xfId="37208" xr:uid="{00000000-0005-0000-0000-0000574B0000}"/>
    <cellStyle name="Normal 3 2 2 2 2 4 2 5" xfId="15771" xr:uid="{00000000-0005-0000-0000-0000584B0000}"/>
    <cellStyle name="Normal 3 2 2 2 2 4 2 5 2" xfId="44353" xr:uid="{00000000-0005-0000-0000-0000594B0000}"/>
    <cellStyle name="Normal 3 2 2 2 2 4 2 6" xfId="30064" xr:uid="{00000000-0005-0000-0000-00005A4B0000}"/>
    <cellStyle name="Normal 3 2 2 2 2 4 3" xfId="2435" xr:uid="{00000000-0005-0000-0000-00005B4B0000}"/>
    <cellStyle name="Normal 3 2 2 2 2 4 3 2" xfId="6009" xr:uid="{00000000-0005-0000-0000-00005C4B0000}"/>
    <cellStyle name="Normal 3 2 2 2 2 4 3 2 2" xfId="13167" xr:uid="{00000000-0005-0000-0000-00005D4B0000}"/>
    <cellStyle name="Normal 3 2 2 2 2 4 3 2 2 2" xfId="27459" xr:uid="{00000000-0005-0000-0000-00005E4B0000}"/>
    <cellStyle name="Normal 3 2 2 2 2 4 3 2 2 2 2" xfId="56041" xr:uid="{00000000-0005-0000-0000-00005F4B0000}"/>
    <cellStyle name="Normal 3 2 2 2 2 4 3 2 2 3" xfId="41752" xr:uid="{00000000-0005-0000-0000-0000604B0000}"/>
    <cellStyle name="Normal 3 2 2 2 2 4 3 2 3" xfId="20315" xr:uid="{00000000-0005-0000-0000-0000614B0000}"/>
    <cellStyle name="Normal 3 2 2 2 2 4 3 2 3 2" xfId="48897" xr:uid="{00000000-0005-0000-0000-0000624B0000}"/>
    <cellStyle name="Normal 3 2 2 2 2 4 3 2 4" xfId="34608" xr:uid="{00000000-0005-0000-0000-0000634B0000}"/>
    <cellStyle name="Normal 3 2 2 2 2 4 3 3" xfId="9596" xr:uid="{00000000-0005-0000-0000-0000644B0000}"/>
    <cellStyle name="Normal 3 2 2 2 2 4 3 3 2" xfId="23888" xr:uid="{00000000-0005-0000-0000-0000654B0000}"/>
    <cellStyle name="Normal 3 2 2 2 2 4 3 3 2 2" xfId="52470" xr:uid="{00000000-0005-0000-0000-0000664B0000}"/>
    <cellStyle name="Normal 3 2 2 2 2 4 3 3 3" xfId="38181" xr:uid="{00000000-0005-0000-0000-0000674B0000}"/>
    <cellStyle name="Normal 3 2 2 2 2 4 3 4" xfId="16744" xr:uid="{00000000-0005-0000-0000-0000684B0000}"/>
    <cellStyle name="Normal 3 2 2 2 2 4 3 4 2" xfId="45326" xr:uid="{00000000-0005-0000-0000-0000694B0000}"/>
    <cellStyle name="Normal 3 2 2 2 2 4 3 5" xfId="31037" xr:uid="{00000000-0005-0000-0000-00006A4B0000}"/>
    <cellStyle name="Normal 3 2 2 2 2 4 4" xfId="4143" xr:uid="{00000000-0005-0000-0000-00006B4B0000}"/>
    <cellStyle name="Normal 3 2 2 2 2 4 4 2" xfId="11301" xr:uid="{00000000-0005-0000-0000-00006C4B0000}"/>
    <cellStyle name="Normal 3 2 2 2 2 4 4 2 2" xfId="25593" xr:uid="{00000000-0005-0000-0000-00006D4B0000}"/>
    <cellStyle name="Normal 3 2 2 2 2 4 4 2 2 2" xfId="54175" xr:uid="{00000000-0005-0000-0000-00006E4B0000}"/>
    <cellStyle name="Normal 3 2 2 2 2 4 4 2 3" xfId="39886" xr:uid="{00000000-0005-0000-0000-00006F4B0000}"/>
    <cellStyle name="Normal 3 2 2 2 2 4 4 3" xfId="18449" xr:uid="{00000000-0005-0000-0000-0000704B0000}"/>
    <cellStyle name="Normal 3 2 2 2 2 4 4 3 2" xfId="47031" xr:uid="{00000000-0005-0000-0000-0000714B0000}"/>
    <cellStyle name="Normal 3 2 2 2 2 4 4 4" xfId="32742" xr:uid="{00000000-0005-0000-0000-0000724B0000}"/>
    <cellStyle name="Normal 3 2 2 2 2 4 5" xfId="7730" xr:uid="{00000000-0005-0000-0000-0000734B0000}"/>
    <cellStyle name="Normal 3 2 2 2 2 4 5 2" xfId="22022" xr:uid="{00000000-0005-0000-0000-0000744B0000}"/>
    <cellStyle name="Normal 3 2 2 2 2 4 5 2 2" xfId="50604" xr:uid="{00000000-0005-0000-0000-0000754B0000}"/>
    <cellStyle name="Normal 3 2 2 2 2 4 5 3" xfId="36315" xr:uid="{00000000-0005-0000-0000-0000764B0000}"/>
    <cellStyle name="Normal 3 2 2 2 2 4 6" xfId="14878" xr:uid="{00000000-0005-0000-0000-0000774B0000}"/>
    <cellStyle name="Normal 3 2 2 2 2 4 6 2" xfId="43460" xr:uid="{00000000-0005-0000-0000-0000784B0000}"/>
    <cellStyle name="Normal 3 2 2 2 2 4 7" xfId="29171" xr:uid="{00000000-0005-0000-0000-0000794B0000}"/>
    <cellStyle name="Normal 3 2 2 2 2 5" xfId="1008" xr:uid="{00000000-0005-0000-0000-00007A4B0000}"/>
    <cellStyle name="Normal 3 2 2 2 2 5 2" xfId="2437" xr:uid="{00000000-0005-0000-0000-00007B4B0000}"/>
    <cellStyle name="Normal 3 2 2 2 2 5 2 2" xfId="6011" xr:uid="{00000000-0005-0000-0000-00007C4B0000}"/>
    <cellStyle name="Normal 3 2 2 2 2 5 2 2 2" xfId="13169" xr:uid="{00000000-0005-0000-0000-00007D4B0000}"/>
    <cellStyle name="Normal 3 2 2 2 2 5 2 2 2 2" xfId="27461" xr:uid="{00000000-0005-0000-0000-00007E4B0000}"/>
    <cellStyle name="Normal 3 2 2 2 2 5 2 2 2 2 2" xfId="56043" xr:uid="{00000000-0005-0000-0000-00007F4B0000}"/>
    <cellStyle name="Normal 3 2 2 2 2 5 2 2 2 3" xfId="41754" xr:uid="{00000000-0005-0000-0000-0000804B0000}"/>
    <cellStyle name="Normal 3 2 2 2 2 5 2 2 3" xfId="20317" xr:uid="{00000000-0005-0000-0000-0000814B0000}"/>
    <cellStyle name="Normal 3 2 2 2 2 5 2 2 3 2" xfId="48899" xr:uid="{00000000-0005-0000-0000-0000824B0000}"/>
    <cellStyle name="Normal 3 2 2 2 2 5 2 2 4" xfId="34610" xr:uid="{00000000-0005-0000-0000-0000834B0000}"/>
    <cellStyle name="Normal 3 2 2 2 2 5 2 3" xfId="9598" xr:uid="{00000000-0005-0000-0000-0000844B0000}"/>
    <cellStyle name="Normal 3 2 2 2 2 5 2 3 2" xfId="23890" xr:uid="{00000000-0005-0000-0000-0000854B0000}"/>
    <cellStyle name="Normal 3 2 2 2 2 5 2 3 2 2" xfId="52472" xr:uid="{00000000-0005-0000-0000-0000864B0000}"/>
    <cellStyle name="Normal 3 2 2 2 2 5 2 3 3" xfId="38183" xr:uid="{00000000-0005-0000-0000-0000874B0000}"/>
    <cellStyle name="Normal 3 2 2 2 2 5 2 4" xfId="16746" xr:uid="{00000000-0005-0000-0000-0000884B0000}"/>
    <cellStyle name="Normal 3 2 2 2 2 5 2 4 2" xfId="45328" xr:uid="{00000000-0005-0000-0000-0000894B0000}"/>
    <cellStyle name="Normal 3 2 2 2 2 5 2 5" xfId="31039" xr:uid="{00000000-0005-0000-0000-00008A4B0000}"/>
    <cellStyle name="Normal 3 2 2 2 2 5 3" xfId="4590" xr:uid="{00000000-0005-0000-0000-00008B4B0000}"/>
    <cellStyle name="Normal 3 2 2 2 2 5 3 2" xfId="11748" xr:uid="{00000000-0005-0000-0000-00008C4B0000}"/>
    <cellStyle name="Normal 3 2 2 2 2 5 3 2 2" xfId="26040" xr:uid="{00000000-0005-0000-0000-00008D4B0000}"/>
    <cellStyle name="Normal 3 2 2 2 2 5 3 2 2 2" xfId="54622" xr:uid="{00000000-0005-0000-0000-00008E4B0000}"/>
    <cellStyle name="Normal 3 2 2 2 2 5 3 2 3" xfId="40333" xr:uid="{00000000-0005-0000-0000-00008F4B0000}"/>
    <cellStyle name="Normal 3 2 2 2 2 5 3 3" xfId="18896" xr:uid="{00000000-0005-0000-0000-0000904B0000}"/>
    <cellStyle name="Normal 3 2 2 2 2 5 3 3 2" xfId="47478" xr:uid="{00000000-0005-0000-0000-0000914B0000}"/>
    <cellStyle name="Normal 3 2 2 2 2 5 3 4" xfId="33189" xr:uid="{00000000-0005-0000-0000-0000924B0000}"/>
    <cellStyle name="Normal 3 2 2 2 2 5 4" xfId="8177" xr:uid="{00000000-0005-0000-0000-0000934B0000}"/>
    <cellStyle name="Normal 3 2 2 2 2 5 4 2" xfId="22469" xr:uid="{00000000-0005-0000-0000-0000944B0000}"/>
    <cellStyle name="Normal 3 2 2 2 2 5 4 2 2" xfId="51051" xr:uid="{00000000-0005-0000-0000-0000954B0000}"/>
    <cellStyle name="Normal 3 2 2 2 2 5 4 3" xfId="36762" xr:uid="{00000000-0005-0000-0000-0000964B0000}"/>
    <cellStyle name="Normal 3 2 2 2 2 5 5" xfId="15325" xr:uid="{00000000-0005-0000-0000-0000974B0000}"/>
    <cellStyle name="Normal 3 2 2 2 2 5 5 2" xfId="43907" xr:uid="{00000000-0005-0000-0000-0000984B0000}"/>
    <cellStyle name="Normal 3 2 2 2 2 5 6" xfId="29618" xr:uid="{00000000-0005-0000-0000-0000994B0000}"/>
    <cellStyle name="Normal 3 2 2 2 2 6" xfId="2422" xr:uid="{00000000-0005-0000-0000-00009A4B0000}"/>
    <cellStyle name="Normal 3 2 2 2 2 6 2" xfId="5996" xr:uid="{00000000-0005-0000-0000-00009B4B0000}"/>
    <cellStyle name="Normal 3 2 2 2 2 6 2 2" xfId="13154" xr:uid="{00000000-0005-0000-0000-00009C4B0000}"/>
    <cellStyle name="Normal 3 2 2 2 2 6 2 2 2" xfId="27446" xr:uid="{00000000-0005-0000-0000-00009D4B0000}"/>
    <cellStyle name="Normal 3 2 2 2 2 6 2 2 2 2" xfId="56028" xr:uid="{00000000-0005-0000-0000-00009E4B0000}"/>
    <cellStyle name="Normal 3 2 2 2 2 6 2 2 3" xfId="41739" xr:uid="{00000000-0005-0000-0000-00009F4B0000}"/>
    <cellStyle name="Normal 3 2 2 2 2 6 2 3" xfId="20302" xr:uid="{00000000-0005-0000-0000-0000A04B0000}"/>
    <cellStyle name="Normal 3 2 2 2 2 6 2 3 2" xfId="48884" xr:uid="{00000000-0005-0000-0000-0000A14B0000}"/>
    <cellStyle name="Normal 3 2 2 2 2 6 2 4" xfId="34595" xr:uid="{00000000-0005-0000-0000-0000A24B0000}"/>
    <cellStyle name="Normal 3 2 2 2 2 6 3" xfId="9583" xr:uid="{00000000-0005-0000-0000-0000A34B0000}"/>
    <cellStyle name="Normal 3 2 2 2 2 6 3 2" xfId="23875" xr:uid="{00000000-0005-0000-0000-0000A44B0000}"/>
    <cellStyle name="Normal 3 2 2 2 2 6 3 2 2" xfId="52457" xr:uid="{00000000-0005-0000-0000-0000A54B0000}"/>
    <cellStyle name="Normal 3 2 2 2 2 6 3 3" xfId="38168" xr:uid="{00000000-0005-0000-0000-0000A64B0000}"/>
    <cellStyle name="Normal 3 2 2 2 2 6 4" xfId="16731" xr:uid="{00000000-0005-0000-0000-0000A74B0000}"/>
    <cellStyle name="Normal 3 2 2 2 2 6 4 2" xfId="45313" xr:uid="{00000000-0005-0000-0000-0000A84B0000}"/>
    <cellStyle name="Normal 3 2 2 2 2 6 5" xfId="31024" xr:uid="{00000000-0005-0000-0000-0000A94B0000}"/>
    <cellStyle name="Normal 3 2 2 2 2 7" xfId="3695" xr:uid="{00000000-0005-0000-0000-0000AA4B0000}"/>
    <cellStyle name="Normal 3 2 2 2 2 7 2" xfId="10855" xr:uid="{00000000-0005-0000-0000-0000AB4B0000}"/>
    <cellStyle name="Normal 3 2 2 2 2 7 2 2" xfId="25147" xr:uid="{00000000-0005-0000-0000-0000AC4B0000}"/>
    <cellStyle name="Normal 3 2 2 2 2 7 2 2 2" xfId="53729" xr:uid="{00000000-0005-0000-0000-0000AD4B0000}"/>
    <cellStyle name="Normal 3 2 2 2 2 7 2 3" xfId="39440" xr:uid="{00000000-0005-0000-0000-0000AE4B0000}"/>
    <cellStyle name="Normal 3 2 2 2 2 7 3" xfId="18003" xr:uid="{00000000-0005-0000-0000-0000AF4B0000}"/>
    <cellStyle name="Normal 3 2 2 2 2 7 3 2" xfId="46585" xr:uid="{00000000-0005-0000-0000-0000B04B0000}"/>
    <cellStyle name="Normal 3 2 2 2 2 7 4" xfId="32296" xr:uid="{00000000-0005-0000-0000-0000B14B0000}"/>
    <cellStyle name="Normal 3 2 2 2 2 8" xfId="7284" xr:uid="{00000000-0005-0000-0000-0000B24B0000}"/>
    <cellStyle name="Normal 3 2 2 2 2 8 2" xfId="21576" xr:uid="{00000000-0005-0000-0000-0000B34B0000}"/>
    <cellStyle name="Normal 3 2 2 2 2 8 2 2" xfId="50158" xr:uid="{00000000-0005-0000-0000-0000B44B0000}"/>
    <cellStyle name="Normal 3 2 2 2 2 8 3" xfId="35869" xr:uid="{00000000-0005-0000-0000-0000B54B0000}"/>
    <cellStyle name="Normal 3 2 2 2 2 9" xfId="14430" xr:uid="{00000000-0005-0000-0000-0000B64B0000}"/>
    <cellStyle name="Normal 3 2 2 2 2 9 2" xfId="43014" xr:uid="{00000000-0005-0000-0000-0000B74B0000}"/>
    <cellStyle name="Normal 3 2 2 2 3" xfId="158" xr:uid="{00000000-0005-0000-0000-0000B84B0000}"/>
    <cellStyle name="Normal 3 2 2 2 3 2" xfId="384" xr:uid="{00000000-0005-0000-0000-0000B94B0000}"/>
    <cellStyle name="Normal 3 2 2 2 3 2 2" xfId="834" xr:uid="{00000000-0005-0000-0000-0000BA4B0000}"/>
    <cellStyle name="Normal 3 2 2 2 3 2 2 2" xfId="1731" xr:uid="{00000000-0005-0000-0000-0000BB4B0000}"/>
    <cellStyle name="Normal 3 2 2 2 3 2 2 2 2" xfId="2441" xr:uid="{00000000-0005-0000-0000-0000BC4B0000}"/>
    <cellStyle name="Normal 3 2 2 2 3 2 2 2 2 2" xfId="6015" xr:uid="{00000000-0005-0000-0000-0000BD4B0000}"/>
    <cellStyle name="Normal 3 2 2 2 3 2 2 2 2 2 2" xfId="13173" xr:uid="{00000000-0005-0000-0000-0000BE4B0000}"/>
    <cellStyle name="Normal 3 2 2 2 3 2 2 2 2 2 2 2" xfId="27465" xr:uid="{00000000-0005-0000-0000-0000BF4B0000}"/>
    <cellStyle name="Normal 3 2 2 2 3 2 2 2 2 2 2 2 2" xfId="56047" xr:uid="{00000000-0005-0000-0000-0000C04B0000}"/>
    <cellStyle name="Normal 3 2 2 2 3 2 2 2 2 2 2 3" xfId="41758" xr:uid="{00000000-0005-0000-0000-0000C14B0000}"/>
    <cellStyle name="Normal 3 2 2 2 3 2 2 2 2 2 3" xfId="20321" xr:uid="{00000000-0005-0000-0000-0000C24B0000}"/>
    <cellStyle name="Normal 3 2 2 2 3 2 2 2 2 2 3 2" xfId="48903" xr:uid="{00000000-0005-0000-0000-0000C34B0000}"/>
    <cellStyle name="Normal 3 2 2 2 3 2 2 2 2 2 4" xfId="34614" xr:uid="{00000000-0005-0000-0000-0000C44B0000}"/>
    <cellStyle name="Normal 3 2 2 2 3 2 2 2 2 3" xfId="9602" xr:uid="{00000000-0005-0000-0000-0000C54B0000}"/>
    <cellStyle name="Normal 3 2 2 2 3 2 2 2 2 3 2" xfId="23894" xr:uid="{00000000-0005-0000-0000-0000C64B0000}"/>
    <cellStyle name="Normal 3 2 2 2 3 2 2 2 2 3 2 2" xfId="52476" xr:uid="{00000000-0005-0000-0000-0000C74B0000}"/>
    <cellStyle name="Normal 3 2 2 2 3 2 2 2 2 3 3" xfId="38187" xr:uid="{00000000-0005-0000-0000-0000C84B0000}"/>
    <cellStyle name="Normal 3 2 2 2 3 2 2 2 2 4" xfId="16750" xr:uid="{00000000-0005-0000-0000-0000C94B0000}"/>
    <cellStyle name="Normal 3 2 2 2 3 2 2 2 2 4 2" xfId="45332" xr:uid="{00000000-0005-0000-0000-0000CA4B0000}"/>
    <cellStyle name="Normal 3 2 2 2 3 2 2 2 2 5" xfId="31043" xr:uid="{00000000-0005-0000-0000-0000CB4B0000}"/>
    <cellStyle name="Normal 3 2 2 2 3 2 2 2 3" xfId="5311" xr:uid="{00000000-0005-0000-0000-0000CC4B0000}"/>
    <cellStyle name="Normal 3 2 2 2 3 2 2 2 3 2" xfId="12469" xr:uid="{00000000-0005-0000-0000-0000CD4B0000}"/>
    <cellStyle name="Normal 3 2 2 2 3 2 2 2 3 2 2" xfId="26761" xr:uid="{00000000-0005-0000-0000-0000CE4B0000}"/>
    <cellStyle name="Normal 3 2 2 2 3 2 2 2 3 2 2 2" xfId="55343" xr:uid="{00000000-0005-0000-0000-0000CF4B0000}"/>
    <cellStyle name="Normal 3 2 2 2 3 2 2 2 3 2 3" xfId="41054" xr:uid="{00000000-0005-0000-0000-0000D04B0000}"/>
    <cellStyle name="Normal 3 2 2 2 3 2 2 2 3 3" xfId="19617" xr:uid="{00000000-0005-0000-0000-0000D14B0000}"/>
    <cellStyle name="Normal 3 2 2 2 3 2 2 2 3 3 2" xfId="48199" xr:uid="{00000000-0005-0000-0000-0000D24B0000}"/>
    <cellStyle name="Normal 3 2 2 2 3 2 2 2 3 4" xfId="33910" xr:uid="{00000000-0005-0000-0000-0000D34B0000}"/>
    <cellStyle name="Normal 3 2 2 2 3 2 2 2 4" xfId="8898" xr:uid="{00000000-0005-0000-0000-0000D44B0000}"/>
    <cellStyle name="Normal 3 2 2 2 3 2 2 2 4 2" xfId="23190" xr:uid="{00000000-0005-0000-0000-0000D54B0000}"/>
    <cellStyle name="Normal 3 2 2 2 3 2 2 2 4 2 2" xfId="51772" xr:uid="{00000000-0005-0000-0000-0000D64B0000}"/>
    <cellStyle name="Normal 3 2 2 2 3 2 2 2 4 3" xfId="37483" xr:uid="{00000000-0005-0000-0000-0000D74B0000}"/>
    <cellStyle name="Normal 3 2 2 2 3 2 2 2 5" xfId="16046" xr:uid="{00000000-0005-0000-0000-0000D84B0000}"/>
    <cellStyle name="Normal 3 2 2 2 3 2 2 2 5 2" xfId="44628" xr:uid="{00000000-0005-0000-0000-0000D94B0000}"/>
    <cellStyle name="Normal 3 2 2 2 3 2 2 2 6" xfId="30339" xr:uid="{00000000-0005-0000-0000-0000DA4B0000}"/>
    <cellStyle name="Normal 3 2 2 2 3 2 2 3" xfId="2440" xr:uid="{00000000-0005-0000-0000-0000DB4B0000}"/>
    <cellStyle name="Normal 3 2 2 2 3 2 2 3 2" xfId="6014" xr:uid="{00000000-0005-0000-0000-0000DC4B0000}"/>
    <cellStyle name="Normal 3 2 2 2 3 2 2 3 2 2" xfId="13172" xr:uid="{00000000-0005-0000-0000-0000DD4B0000}"/>
    <cellStyle name="Normal 3 2 2 2 3 2 2 3 2 2 2" xfId="27464" xr:uid="{00000000-0005-0000-0000-0000DE4B0000}"/>
    <cellStyle name="Normal 3 2 2 2 3 2 2 3 2 2 2 2" xfId="56046" xr:uid="{00000000-0005-0000-0000-0000DF4B0000}"/>
    <cellStyle name="Normal 3 2 2 2 3 2 2 3 2 2 3" xfId="41757" xr:uid="{00000000-0005-0000-0000-0000E04B0000}"/>
    <cellStyle name="Normal 3 2 2 2 3 2 2 3 2 3" xfId="20320" xr:uid="{00000000-0005-0000-0000-0000E14B0000}"/>
    <cellStyle name="Normal 3 2 2 2 3 2 2 3 2 3 2" xfId="48902" xr:uid="{00000000-0005-0000-0000-0000E24B0000}"/>
    <cellStyle name="Normal 3 2 2 2 3 2 2 3 2 4" xfId="34613" xr:uid="{00000000-0005-0000-0000-0000E34B0000}"/>
    <cellStyle name="Normal 3 2 2 2 3 2 2 3 3" xfId="9601" xr:uid="{00000000-0005-0000-0000-0000E44B0000}"/>
    <cellStyle name="Normal 3 2 2 2 3 2 2 3 3 2" xfId="23893" xr:uid="{00000000-0005-0000-0000-0000E54B0000}"/>
    <cellStyle name="Normal 3 2 2 2 3 2 2 3 3 2 2" xfId="52475" xr:uid="{00000000-0005-0000-0000-0000E64B0000}"/>
    <cellStyle name="Normal 3 2 2 2 3 2 2 3 3 3" xfId="38186" xr:uid="{00000000-0005-0000-0000-0000E74B0000}"/>
    <cellStyle name="Normal 3 2 2 2 3 2 2 3 4" xfId="16749" xr:uid="{00000000-0005-0000-0000-0000E84B0000}"/>
    <cellStyle name="Normal 3 2 2 2 3 2 2 3 4 2" xfId="45331" xr:uid="{00000000-0005-0000-0000-0000E94B0000}"/>
    <cellStyle name="Normal 3 2 2 2 3 2 2 3 5" xfId="31042" xr:uid="{00000000-0005-0000-0000-0000EA4B0000}"/>
    <cellStyle name="Normal 3 2 2 2 3 2 2 4" xfId="4418" xr:uid="{00000000-0005-0000-0000-0000EB4B0000}"/>
    <cellStyle name="Normal 3 2 2 2 3 2 2 4 2" xfId="11576" xr:uid="{00000000-0005-0000-0000-0000EC4B0000}"/>
    <cellStyle name="Normal 3 2 2 2 3 2 2 4 2 2" xfId="25868" xr:uid="{00000000-0005-0000-0000-0000ED4B0000}"/>
    <cellStyle name="Normal 3 2 2 2 3 2 2 4 2 2 2" xfId="54450" xr:uid="{00000000-0005-0000-0000-0000EE4B0000}"/>
    <cellStyle name="Normal 3 2 2 2 3 2 2 4 2 3" xfId="40161" xr:uid="{00000000-0005-0000-0000-0000EF4B0000}"/>
    <cellStyle name="Normal 3 2 2 2 3 2 2 4 3" xfId="18724" xr:uid="{00000000-0005-0000-0000-0000F04B0000}"/>
    <cellStyle name="Normal 3 2 2 2 3 2 2 4 3 2" xfId="47306" xr:uid="{00000000-0005-0000-0000-0000F14B0000}"/>
    <cellStyle name="Normal 3 2 2 2 3 2 2 4 4" xfId="33017" xr:uid="{00000000-0005-0000-0000-0000F24B0000}"/>
    <cellStyle name="Normal 3 2 2 2 3 2 2 5" xfId="8005" xr:uid="{00000000-0005-0000-0000-0000F34B0000}"/>
    <cellStyle name="Normal 3 2 2 2 3 2 2 5 2" xfId="22297" xr:uid="{00000000-0005-0000-0000-0000F44B0000}"/>
    <cellStyle name="Normal 3 2 2 2 3 2 2 5 2 2" xfId="50879" xr:uid="{00000000-0005-0000-0000-0000F54B0000}"/>
    <cellStyle name="Normal 3 2 2 2 3 2 2 5 3" xfId="36590" xr:uid="{00000000-0005-0000-0000-0000F64B0000}"/>
    <cellStyle name="Normal 3 2 2 2 3 2 2 6" xfId="15153" xr:uid="{00000000-0005-0000-0000-0000F74B0000}"/>
    <cellStyle name="Normal 3 2 2 2 3 2 2 6 2" xfId="43735" xr:uid="{00000000-0005-0000-0000-0000F84B0000}"/>
    <cellStyle name="Normal 3 2 2 2 3 2 2 7" xfId="29446" xr:uid="{00000000-0005-0000-0000-0000F94B0000}"/>
    <cellStyle name="Normal 3 2 2 2 3 2 3" xfId="1284" xr:uid="{00000000-0005-0000-0000-0000FA4B0000}"/>
    <cellStyle name="Normal 3 2 2 2 3 2 3 2" xfId="2442" xr:uid="{00000000-0005-0000-0000-0000FB4B0000}"/>
    <cellStyle name="Normal 3 2 2 2 3 2 3 2 2" xfId="6016" xr:uid="{00000000-0005-0000-0000-0000FC4B0000}"/>
    <cellStyle name="Normal 3 2 2 2 3 2 3 2 2 2" xfId="13174" xr:uid="{00000000-0005-0000-0000-0000FD4B0000}"/>
    <cellStyle name="Normal 3 2 2 2 3 2 3 2 2 2 2" xfId="27466" xr:uid="{00000000-0005-0000-0000-0000FE4B0000}"/>
    <cellStyle name="Normal 3 2 2 2 3 2 3 2 2 2 2 2" xfId="56048" xr:uid="{00000000-0005-0000-0000-0000FF4B0000}"/>
    <cellStyle name="Normal 3 2 2 2 3 2 3 2 2 2 3" xfId="41759" xr:uid="{00000000-0005-0000-0000-0000004C0000}"/>
    <cellStyle name="Normal 3 2 2 2 3 2 3 2 2 3" xfId="20322" xr:uid="{00000000-0005-0000-0000-0000014C0000}"/>
    <cellStyle name="Normal 3 2 2 2 3 2 3 2 2 3 2" xfId="48904" xr:uid="{00000000-0005-0000-0000-0000024C0000}"/>
    <cellStyle name="Normal 3 2 2 2 3 2 3 2 2 4" xfId="34615" xr:uid="{00000000-0005-0000-0000-0000034C0000}"/>
    <cellStyle name="Normal 3 2 2 2 3 2 3 2 3" xfId="9603" xr:uid="{00000000-0005-0000-0000-0000044C0000}"/>
    <cellStyle name="Normal 3 2 2 2 3 2 3 2 3 2" xfId="23895" xr:uid="{00000000-0005-0000-0000-0000054C0000}"/>
    <cellStyle name="Normal 3 2 2 2 3 2 3 2 3 2 2" xfId="52477" xr:uid="{00000000-0005-0000-0000-0000064C0000}"/>
    <cellStyle name="Normal 3 2 2 2 3 2 3 2 3 3" xfId="38188" xr:uid="{00000000-0005-0000-0000-0000074C0000}"/>
    <cellStyle name="Normal 3 2 2 2 3 2 3 2 4" xfId="16751" xr:uid="{00000000-0005-0000-0000-0000084C0000}"/>
    <cellStyle name="Normal 3 2 2 2 3 2 3 2 4 2" xfId="45333" xr:uid="{00000000-0005-0000-0000-0000094C0000}"/>
    <cellStyle name="Normal 3 2 2 2 3 2 3 2 5" xfId="31044" xr:uid="{00000000-0005-0000-0000-00000A4C0000}"/>
    <cellStyle name="Normal 3 2 2 2 3 2 3 3" xfId="4865" xr:uid="{00000000-0005-0000-0000-00000B4C0000}"/>
    <cellStyle name="Normal 3 2 2 2 3 2 3 3 2" xfId="12023" xr:uid="{00000000-0005-0000-0000-00000C4C0000}"/>
    <cellStyle name="Normal 3 2 2 2 3 2 3 3 2 2" xfId="26315" xr:uid="{00000000-0005-0000-0000-00000D4C0000}"/>
    <cellStyle name="Normal 3 2 2 2 3 2 3 3 2 2 2" xfId="54897" xr:uid="{00000000-0005-0000-0000-00000E4C0000}"/>
    <cellStyle name="Normal 3 2 2 2 3 2 3 3 2 3" xfId="40608" xr:uid="{00000000-0005-0000-0000-00000F4C0000}"/>
    <cellStyle name="Normal 3 2 2 2 3 2 3 3 3" xfId="19171" xr:uid="{00000000-0005-0000-0000-0000104C0000}"/>
    <cellStyle name="Normal 3 2 2 2 3 2 3 3 3 2" xfId="47753" xr:uid="{00000000-0005-0000-0000-0000114C0000}"/>
    <cellStyle name="Normal 3 2 2 2 3 2 3 3 4" xfId="33464" xr:uid="{00000000-0005-0000-0000-0000124C0000}"/>
    <cellStyle name="Normal 3 2 2 2 3 2 3 4" xfId="8452" xr:uid="{00000000-0005-0000-0000-0000134C0000}"/>
    <cellStyle name="Normal 3 2 2 2 3 2 3 4 2" xfId="22744" xr:uid="{00000000-0005-0000-0000-0000144C0000}"/>
    <cellStyle name="Normal 3 2 2 2 3 2 3 4 2 2" xfId="51326" xr:uid="{00000000-0005-0000-0000-0000154C0000}"/>
    <cellStyle name="Normal 3 2 2 2 3 2 3 4 3" xfId="37037" xr:uid="{00000000-0005-0000-0000-0000164C0000}"/>
    <cellStyle name="Normal 3 2 2 2 3 2 3 5" xfId="15600" xr:uid="{00000000-0005-0000-0000-0000174C0000}"/>
    <cellStyle name="Normal 3 2 2 2 3 2 3 5 2" xfId="44182" xr:uid="{00000000-0005-0000-0000-0000184C0000}"/>
    <cellStyle name="Normal 3 2 2 2 3 2 3 6" xfId="29893" xr:uid="{00000000-0005-0000-0000-0000194C0000}"/>
    <cellStyle name="Normal 3 2 2 2 3 2 4" xfId="2439" xr:uid="{00000000-0005-0000-0000-00001A4C0000}"/>
    <cellStyle name="Normal 3 2 2 2 3 2 4 2" xfId="6013" xr:uid="{00000000-0005-0000-0000-00001B4C0000}"/>
    <cellStyle name="Normal 3 2 2 2 3 2 4 2 2" xfId="13171" xr:uid="{00000000-0005-0000-0000-00001C4C0000}"/>
    <cellStyle name="Normal 3 2 2 2 3 2 4 2 2 2" xfId="27463" xr:uid="{00000000-0005-0000-0000-00001D4C0000}"/>
    <cellStyle name="Normal 3 2 2 2 3 2 4 2 2 2 2" xfId="56045" xr:uid="{00000000-0005-0000-0000-00001E4C0000}"/>
    <cellStyle name="Normal 3 2 2 2 3 2 4 2 2 3" xfId="41756" xr:uid="{00000000-0005-0000-0000-00001F4C0000}"/>
    <cellStyle name="Normal 3 2 2 2 3 2 4 2 3" xfId="20319" xr:uid="{00000000-0005-0000-0000-0000204C0000}"/>
    <cellStyle name="Normal 3 2 2 2 3 2 4 2 3 2" xfId="48901" xr:uid="{00000000-0005-0000-0000-0000214C0000}"/>
    <cellStyle name="Normal 3 2 2 2 3 2 4 2 4" xfId="34612" xr:uid="{00000000-0005-0000-0000-0000224C0000}"/>
    <cellStyle name="Normal 3 2 2 2 3 2 4 3" xfId="9600" xr:uid="{00000000-0005-0000-0000-0000234C0000}"/>
    <cellStyle name="Normal 3 2 2 2 3 2 4 3 2" xfId="23892" xr:uid="{00000000-0005-0000-0000-0000244C0000}"/>
    <cellStyle name="Normal 3 2 2 2 3 2 4 3 2 2" xfId="52474" xr:uid="{00000000-0005-0000-0000-0000254C0000}"/>
    <cellStyle name="Normal 3 2 2 2 3 2 4 3 3" xfId="38185" xr:uid="{00000000-0005-0000-0000-0000264C0000}"/>
    <cellStyle name="Normal 3 2 2 2 3 2 4 4" xfId="16748" xr:uid="{00000000-0005-0000-0000-0000274C0000}"/>
    <cellStyle name="Normal 3 2 2 2 3 2 4 4 2" xfId="45330" xr:uid="{00000000-0005-0000-0000-0000284C0000}"/>
    <cellStyle name="Normal 3 2 2 2 3 2 4 5" xfId="31041" xr:uid="{00000000-0005-0000-0000-0000294C0000}"/>
    <cellStyle name="Normal 3 2 2 2 3 2 5" xfId="3971" xr:uid="{00000000-0005-0000-0000-00002A4C0000}"/>
    <cellStyle name="Normal 3 2 2 2 3 2 5 2" xfId="11130" xr:uid="{00000000-0005-0000-0000-00002B4C0000}"/>
    <cellStyle name="Normal 3 2 2 2 3 2 5 2 2" xfId="25422" xr:uid="{00000000-0005-0000-0000-00002C4C0000}"/>
    <cellStyle name="Normal 3 2 2 2 3 2 5 2 2 2" xfId="54004" xr:uid="{00000000-0005-0000-0000-00002D4C0000}"/>
    <cellStyle name="Normal 3 2 2 2 3 2 5 2 3" xfId="39715" xr:uid="{00000000-0005-0000-0000-00002E4C0000}"/>
    <cellStyle name="Normal 3 2 2 2 3 2 5 3" xfId="18278" xr:uid="{00000000-0005-0000-0000-00002F4C0000}"/>
    <cellStyle name="Normal 3 2 2 2 3 2 5 3 2" xfId="46860" xr:uid="{00000000-0005-0000-0000-0000304C0000}"/>
    <cellStyle name="Normal 3 2 2 2 3 2 5 4" xfId="32571" xr:uid="{00000000-0005-0000-0000-0000314C0000}"/>
    <cellStyle name="Normal 3 2 2 2 3 2 6" xfId="7559" xr:uid="{00000000-0005-0000-0000-0000324C0000}"/>
    <cellStyle name="Normal 3 2 2 2 3 2 6 2" xfId="21851" xr:uid="{00000000-0005-0000-0000-0000334C0000}"/>
    <cellStyle name="Normal 3 2 2 2 3 2 6 2 2" xfId="50433" xr:uid="{00000000-0005-0000-0000-0000344C0000}"/>
    <cellStyle name="Normal 3 2 2 2 3 2 6 3" xfId="36144" xr:uid="{00000000-0005-0000-0000-0000354C0000}"/>
    <cellStyle name="Normal 3 2 2 2 3 2 7" xfId="14706" xr:uid="{00000000-0005-0000-0000-0000364C0000}"/>
    <cellStyle name="Normal 3 2 2 2 3 2 7 2" xfId="43289" xr:uid="{00000000-0005-0000-0000-0000374C0000}"/>
    <cellStyle name="Normal 3 2 2 2 3 2 8" xfId="28999" xr:uid="{00000000-0005-0000-0000-0000384C0000}"/>
    <cellStyle name="Normal 3 2 2 2 3 3" xfId="611" xr:uid="{00000000-0005-0000-0000-0000394C0000}"/>
    <cellStyle name="Normal 3 2 2 2 3 3 2" xfId="1508" xr:uid="{00000000-0005-0000-0000-00003A4C0000}"/>
    <cellStyle name="Normal 3 2 2 2 3 3 2 2" xfId="2444" xr:uid="{00000000-0005-0000-0000-00003B4C0000}"/>
    <cellStyle name="Normal 3 2 2 2 3 3 2 2 2" xfId="6018" xr:uid="{00000000-0005-0000-0000-00003C4C0000}"/>
    <cellStyle name="Normal 3 2 2 2 3 3 2 2 2 2" xfId="13176" xr:uid="{00000000-0005-0000-0000-00003D4C0000}"/>
    <cellStyle name="Normal 3 2 2 2 3 3 2 2 2 2 2" xfId="27468" xr:uid="{00000000-0005-0000-0000-00003E4C0000}"/>
    <cellStyle name="Normal 3 2 2 2 3 3 2 2 2 2 2 2" xfId="56050" xr:uid="{00000000-0005-0000-0000-00003F4C0000}"/>
    <cellStyle name="Normal 3 2 2 2 3 3 2 2 2 2 3" xfId="41761" xr:uid="{00000000-0005-0000-0000-0000404C0000}"/>
    <cellStyle name="Normal 3 2 2 2 3 3 2 2 2 3" xfId="20324" xr:uid="{00000000-0005-0000-0000-0000414C0000}"/>
    <cellStyle name="Normal 3 2 2 2 3 3 2 2 2 3 2" xfId="48906" xr:uid="{00000000-0005-0000-0000-0000424C0000}"/>
    <cellStyle name="Normal 3 2 2 2 3 3 2 2 2 4" xfId="34617" xr:uid="{00000000-0005-0000-0000-0000434C0000}"/>
    <cellStyle name="Normal 3 2 2 2 3 3 2 2 3" xfId="9605" xr:uid="{00000000-0005-0000-0000-0000444C0000}"/>
    <cellStyle name="Normal 3 2 2 2 3 3 2 2 3 2" xfId="23897" xr:uid="{00000000-0005-0000-0000-0000454C0000}"/>
    <cellStyle name="Normal 3 2 2 2 3 3 2 2 3 2 2" xfId="52479" xr:uid="{00000000-0005-0000-0000-0000464C0000}"/>
    <cellStyle name="Normal 3 2 2 2 3 3 2 2 3 3" xfId="38190" xr:uid="{00000000-0005-0000-0000-0000474C0000}"/>
    <cellStyle name="Normal 3 2 2 2 3 3 2 2 4" xfId="16753" xr:uid="{00000000-0005-0000-0000-0000484C0000}"/>
    <cellStyle name="Normal 3 2 2 2 3 3 2 2 4 2" xfId="45335" xr:uid="{00000000-0005-0000-0000-0000494C0000}"/>
    <cellStyle name="Normal 3 2 2 2 3 3 2 2 5" xfId="31046" xr:uid="{00000000-0005-0000-0000-00004A4C0000}"/>
    <cellStyle name="Normal 3 2 2 2 3 3 2 3" xfId="5088" xr:uid="{00000000-0005-0000-0000-00004B4C0000}"/>
    <cellStyle name="Normal 3 2 2 2 3 3 2 3 2" xfId="12246" xr:uid="{00000000-0005-0000-0000-00004C4C0000}"/>
    <cellStyle name="Normal 3 2 2 2 3 3 2 3 2 2" xfId="26538" xr:uid="{00000000-0005-0000-0000-00004D4C0000}"/>
    <cellStyle name="Normal 3 2 2 2 3 3 2 3 2 2 2" xfId="55120" xr:uid="{00000000-0005-0000-0000-00004E4C0000}"/>
    <cellStyle name="Normal 3 2 2 2 3 3 2 3 2 3" xfId="40831" xr:uid="{00000000-0005-0000-0000-00004F4C0000}"/>
    <cellStyle name="Normal 3 2 2 2 3 3 2 3 3" xfId="19394" xr:uid="{00000000-0005-0000-0000-0000504C0000}"/>
    <cellStyle name="Normal 3 2 2 2 3 3 2 3 3 2" xfId="47976" xr:uid="{00000000-0005-0000-0000-0000514C0000}"/>
    <cellStyle name="Normal 3 2 2 2 3 3 2 3 4" xfId="33687" xr:uid="{00000000-0005-0000-0000-0000524C0000}"/>
    <cellStyle name="Normal 3 2 2 2 3 3 2 4" xfId="8675" xr:uid="{00000000-0005-0000-0000-0000534C0000}"/>
    <cellStyle name="Normal 3 2 2 2 3 3 2 4 2" xfId="22967" xr:uid="{00000000-0005-0000-0000-0000544C0000}"/>
    <cellStyle name="Normal 3 2 2 2 3 3 2 4 2 2" xfId="51549" xr:uid="{00000000-0005-0000-0000-0000554C0000}"/>
    <cellStyle name="Normal 3 2 2 2 3 3 2 4 3" xfId="37260" xr:uid="{00000000-0005-0000-0000-0000564C0000}"/>
    <cellStyle name="Normal 3 2 2 2 3 3 2 5" xfId="15823" xr:uid="{00000000-0005-0000-0000-0000574C0000}"/>
    <cellStyle name="Normal 3 2 2 2 3 3 2 5 2" xfId="44405" xr:uid="{00000000-0005-0000-0000-0000584C0000}"/>
    <cellStyle name="Normal 3 2 2 2 3 3 2 6" xfId="30116" xr:uid="{00000000-0005-0000-0000-0000594C0000}"/>
    <cellStyle name="Normal 3 2 2 2 3 3 3" xfId="2443" xr:uid="{00000000-0005-0000-0000-00005A4C0000}"/>
    <cellStyle name="Normal 3 2 2 2 3 3 3 2" xfId="6017" xr:uid="{00000000-0005-0000-0000-00005B4C0000}"/>
    <cellStyle name="Normal 3 2 2 2 3 3 3 2 2" xfId="13175" xr:uid="{00000000-0005-0000-0000-00005C4C0000}"/>
    <cellStyle name="Normal 3 2 2 2 3 3 3 2 2 2" xfId="27467" xr:uid="{00000000-0005-0000-0000-00005D4C0000}"/>
    <cellStyle name="Normal 3 2 2 2 3 3 3 2 2 2 2" xfId="56049" xr:uid="{00000000-0005-0000-0000-00005E4C0000}"/>
    <cellStyle name="Normal 3 2 2 2 3 3 3 2 2 3" xfId="41760" xr:uid="{00000000-0005-0000-0000-00005F4C0000}"/>
    <cellStyle name="Normal 3 2 2 2 3 3 3 2 3" xfId="20323" xr:uid="{00000000-0005-0000-0000-0000604C0000}"/>
    <cellStyle name="Normal 3 2 2 2 3 3 3 2 3 2" xfId="48905" xr:uid="{00000000-0005-0000-0000-0000614C0000}"/>
    <cellStyle name="Normal 3 2 2 2 3 3 3 2 4" xfId="34616" xr:uid="{00000000-0005-0000-0000-0000624C0000}"/>
    <cellStyle name="Normal 3 2 2 2 3 3 3 3" xfId="9604" xr:uid="{00000000-0005-0000-0000-0000634C0000}"/>
    <cellStyle name="Normal 3 2 2 2 3 3 3 3 2" xfId="23896" xr:uid="{00000000-0005-0000-0000-0000644C0000}"/>
    <cellStyle name="Normal 3 2 2 2 3 3 3 3 2 2" xfId="52478" xr:uid="{00000000-0005-0000-0000-0000654C0000}"/>
    <cellStyle name="Normal 3 2 2 2 3 3 3 3 3" xfId="38189" xr:uid="{00000000-0005-0000-0000-0000664C0000}"/>
    <cellStyle name="Normal 3 2 2 2 3 3 3 4" xfId="16752" xr:uid="{00000000-0005-0000-0000-0000674C0000}"/>
    <cellStyle name="Normal 3 2 2 2 3 3 3 4 2" xfId="45334" xr:uid="{00000000-0005-0000-0000-0000684C0000}"/>
    <cellStyle name="Normal 3 2 2 2 3 3 3 5" xfId="31045" xr:uid="{00000000-0005-0000-0000-0000694C0000}"/>
    <cellStyle name="Normal 3 2 2 2 3 3 4" xfId="4195" xr:uid="{00000000-0005-0000-0000-00006A4C0000}"/>
    <cellStyle name="Normal 3 2 2 2 3 3 4 2" xfId="11353" xr:uid="{00000000-0005-0000-0000-00006B4C0000}"/>
    <cellStyle name="Normal 3 2 2 2 3 3 4 2 2" xfId="25645" xr:uid="{00000000-0005-0000-0000-00006C4C0000}"/>
    <cellStyle name="Normal 3 2 2 2 3 3 4 2 2 2" xfId="54227" xr:uid="{00000000-0005-0000-0000-00006D4C0000}"/>
    <cellStyle name="Normal 3 2 2 2 3 3 4 2 3" xfId="39938" xr:uid="{00000000-0005-0000-0000-00006E4C0000}"/>
    <cellStyle name="Normal 3 2 2 2 3 3 4 3" xfId="18501" xr:uid="{00000000-0005-0000-0000-00006F4C0000}"/>
    <cellStyle name="Normal 3 2 2 2 3 3 4 3 2" xfId="47083" xr:uid="{00000000-0005-0000-0000-0000704C0000}"/>
    <cellStyle name="Normal 3 2 2 2 3 3 4 4" xfId="32794" xr:uid="{00000000-0005-0000-0000-0000714C0000}"/>
    <cellStyle name="Normal 3 2 2 2 3 3 5" xfId="7782" xr:uid="{00000000-0005-0000-0000-0000724C0000}"/>
    <cellStyle name="Normal 3 2 2 2 3 3 5 2" xfId="22074" xr:uid="{00000000-0005-0000-0000-0000734C0000}"/>
    <cellStyle name="Normal 3 2 2 2 3 3 5 2 2" xfId="50656" xr:uid="{00000000-0005-0000-0000-0000744C0000}"/>
    <cellStyle name="Normal 3 2 2 2 3 3 5 3" xfId="36367" xr:uid="{00000000-0005-0000-0000-0000754C0000}"/>
    <cellStyle name="Normal 3 2 2 2 3 3 6" xfId="14930" xr:uid="{00000000-0005-0000-0000-0000764C0000}"/>
    <cellStyle name="Normal 3 2 2 2 3 3 6 2" xfId="43512" xr:uid="{00000000-0005-0000-0000-0000774C0000}"/>
    <cellStyle name="Normal 3 2 2 2 3 3 7" xfId="29223" xr:uid="{00000000-0005-0000-0000-0000784C0000}"/>
    <cellStyle name="Normal 3 2 2 2 3 4" xfId="1061" xr:uid="{00000000-0005-0000-0000-0000794C0000}"/>
    <cellStyle name="Normal 3 2 2 2 3 4 2" xfId="2445" xr:uid="{00000000-0005-0000-0000-00007A4C0000}"/>
    <cellStyle name="Normal 3 2 2 2 3 4 2 2" xfId="6019" xr:uid="{00000000-0005-0000-0000-00007B4C0000}"/>
    <cellStyle name="Normal 3 2 2 2 3 4 2 2 2" xfId="13177" xr:uid="{00000000-0005-0000-0000-00007C4C0000}"/>
    <cellStyle name="Normal 3 2 2 2 3 4 2 2 2 2" xfId="27469" xr:uid="{00000000-0005-0000-0000-00007D4C0000}"/>
    <cellStyle name="Normal 3 2 2 2 3 4 2 2 2 2 2" xfId="56051" xr:uid="{00000000-0005-0000-0000-00007E4C0000}"/>
    <cellStyle name="Normal 3 2 2 2 3 4 2 2 2 3" xfId="41762" xr:uid="{00000000-0005-0000-0000-00007F4C0000}"/>
    <cellStyle name="Normal 3 2 2 2 3 4 2 2 3" xfId="20325" xr:uid="{00000000-0005-0000-0000-0000804C0000}"/>
    <cellStyle name="Normal 3 2 2 2 3 4 2 2 3 2" xfId="48907" xr:uid="{00000000-0005-0000-0000-0000814C0000}"/>
    <cellStyle name="Normal 3 2 2 2 3 4 2 2 4" xfId="34618" xr:uid="{00000000-0005-0000-0000-0000824C0000}"/>
    <cellStyle name="Normal 3 2 2 2 3 4 2 3" xfId="9606" xr:uid="{00000000-0005-0000-0000-0000834C0000}"/>
    <cellStyle name="Normal 3 2 2 2 3 4 2 3 2" xfId="23898" xr:uid="{00000000-0005-0000-0000-0000844C0000}"/>
    <cellStyle name="Normal 3 2 2 2 3 4 2 3 2 2" xfId="52480" xr:uid="{00000000-0005-0000-0000-0000854C0000}"/>
    <cellStyle name="Normal 3 2 2 2 3 4 2 3 3" xfId="38191" xr:uid="{00000000-0005-0000-0000-0000864C0000}"/>
    <cellStyle name="Normal 3 2 2 2 3 4 2 4" xfId="16754" xr:uid="{00000000-0005-0000-0000-0000874C0000}"/>
    <cellStyle name="Normal 3 2 2 2 3 4 2 4 2" xfId="45336" xr:uid="{00000000-0005-0000-0000-0000884C0000}"/>
    <cellStyle name="Normal 3 2 2 2 3 4 2 5" xfId="31047" xr:uid="{00000000-0005-0000-0000-0000894C0000}"/>
    <cellStyle name="Normal 3 2 2 2 3 4 3" xfId="4642" xr:uid="{00000000-0005-0000-0000-00008A4C0000}"/>
    <cellStyle name="Normal 3 2 2 2 3 4 3 2" xfId="11800" xr:uid="{00000000-0005-0000-0000-00008B4C0000}"/>
    <cellStyle name="Normal 3 2 2 2 3 4 3 2 2" xfId="26092" xr:uid="{00000000-0005-0000-0000-00008C4C0000}"/>
    <cellStyle name="Normal 3 2 2 2 3 4 3 2 2 2" xfId="54674" xr:uid="{00000000-0005-0000-0000-00008D4C0000}"/>
    <cellStyle name="Normal 3 2 2 2 3 4 3 2 3" xfId="40385" xr:uid="{00000000-0005-0000-0000-00008E4C0000}"/>
    <cellStyle name="Normal 3 2 2 2 3 4 3 3" xfId="18948" xr:uid="{00000000-0005-0000-0000-00008F4C0000}"/>
    <cellStyle name="Normal 3 2 2 2 3 4 3 3 2" xfId="47530" xr:uid="{00000000-0005-0000-0000-0000904C0000}"/>
    <cellStyle name="Normal 3 2 2 2 3 4 3 4" xfId="33241" xr:uid="{00000000-0005-0000-0000-0000914C0000}"/>
    <cellStyle name="Normal 3 2 2 2 3 4 4" xfId="8229" xr:uid="{00000000-0005-0000-0000-0000924C0000}"/>
    <cellStyle name="Normal 3 2 2 2 3 4 4 2" xfId="22521" xr:uid="{00000000-0005-0000-0000-0000934C0000}"/>
    <cellStyle name="Normal 3 2 2 2 3 4 4 2 2" xfId="51103" xr:uid="{00000000-0005-0000-0000-0000944C0000}"/>
    <cellStyle name="Normal 3 2 2 2 3 4 4 3" xfId="36814" xr:uid="{00000000-0005-0000-0000-0000954C0000}"/>
    <cellStyle name="Normal 3 2 2 2 3 4 5" xfId="15377" xr:uid="{00000000-0005-0000-0000-0000964C0000}"/>
    <cellStyle name="Normal 3 2 2 2 3 4 5 2" xfId="43959" xr:uid="{00000000-0005-0000-0000-0000974C0000}"/>
    <cellStyle name="Normal 3 2 2 2 3 4 6" xfId="29670" xr:uid="{00000000-0005-0000-0000-0000984C0000}"/>
    <cellStyle name="Normal 3 2 2 2 3 5" xfId="2438" xr:uid="{00000000-0005-0000-0000-0000994C0000}"/>
    <cellStyle name="Normal 3 2 2 2 3 5 2" xfId="6012" xr:uid="{00000000-0005-0000-0000-00009A4C0000}"/>
    <cellStyle name="Normal 3 2 2 2 3 5 2 2" xfId="13170" xr:uid="{00000000-0005-0000-0000-00009B4C0000}"/>
    <cellStyle name="Normal 3 2 2 2 3 5 2 2 2" xfId="27462" xr:uid="{00000000-0005-0000-0000-00009C4C0000}"/>
    <cellStyle name="Normal 3 2 2 2 3 5 2 2 2 2" xfId="56044" xr:uid="{00000000-0005-0000-0000-00009D4C0000}"/>
    <cellStyle name="Normal 3 2 2 2 3 5 2 2 3" xfId="41755" xr:uid="{00000000-0005-0000-0000-00009E4C0000}"/>
    <cellStyle name="Normal 3 2 2 2 3 5 2 3" xfId="20318" xr:uid="{00000000-0005-0000-0000-00009F4C0000}"/>
    <cellStyle name="Normal 3 2 2 2 3 5 2 3 2" xfId="48900" xr:uid="{00000000-0005-0000-0000-0000A04C0000}"/>
    <cellStyle name="Normal 3 2 2 2 3 5 2 4" xfId="34611" xr:uid="{00000000-0005-0000-0000-0000A14C0000}"/>
    <cellStyle name="Normal 3 2 2 2 3 5 3" xfId="9599" xr:uid="{00000000-0005-0000-0000-0000A24C0000}"/>
    <cellStyle name="Normal 3 2 2 2 3 5 3 2" xfId="23891" xr:uid="{00000000-0005-0000-0000-0000A34C0000}"/>
    <cellStyle name="Normal 3 2 2 2 3 5 3 2 2" xfId="52473" xr:uid="{00000000-0005-0000-0000-0000A44C0000}"/>
    <cellStyle name="Normal 3 2 2 2 3 5 3 3" xfId="38184" xr:uid="{00000000-0005-0000-0000-0000A54C0000}"/>
    <cellStyle name="Normal 3 2 2 2 3 5 4" xfId="16747" xr:uid="{00000000-0005-0000-0000-0000A64C0000}"/>
    <cellStyle name="Normal 3 2 2 2 3 5 4 2" xfId="45329" xr:uid="{00000000-0005-0000-0000-0000A74C0000}"/>
    <cellStyle name="Normal 3 2 2 2 3 5 5" xfId="31040" xr:uid="{00000000-0005-0000-0000-0000A84C0000}"/>
    <cellStyle name="Normal 3 2 2 2 3 6" xfId="3748" xr:uid="{00000000-0005-0000-0000-0000A94C0000}"/>
    <cellStyle name="Normal 3 2 2 2 3 6 2" xfId="10907" xr:uid="{00000000-0005-0000-0000-0000AA4C0000}"/>
    <cellStyle name="Normal 3 2 2 2 3 6 2 2" xfId="25199" xr:uid="{00000000-0005-0000-0000-0000AB4C0000}"/>
    <cellStyle name="Normal 3 2 2 2 3 6 2 2 2" xfId="53781" xr:uid="{00000000-0005-0000-0000-0000AC4C0000}"/>
    <cellStyle name="Normal 3 2 2 2 3 6 2 3" xfId="39492" xr:uid="{00000000-0005-0000-0000-0000AD4C0000}"/>
    <cellStyle name="Normal 3 2 2 2 3 6 3" xfId="18055" xr:uid="{00000000-0005-0000-0000-0000AE4C0000}"/>
    <cellStyle name="Normal 3 2 2 2 3 6 3 2" xfId="46637" xr:uid="{00000000-0005-0000-0000-0000AF4C0000}"/>
    <cellStyle name="Normal 3 2 2 2 3 6 4" xfId="32348" xr:uid="{00000000-0005-0000-0000-0000B04C0000}"/>
    <cellStyle name="Normal 3 2 2 2 3 7" xfId="7336" xr:uid="{00000000-0005-0000-0000-0000B14C0000}"/>
    <cellStyle name="Normal 3 2 2 2 3 7 2" xfId="21628" xr:uid="{00000000-0005-0000-0000-0000B24C0000}"/>
    <cellStyle name="Normal 3 2 2 2 3 7 2 2" xfId="50210" xr:uid="{00000000-0005-0000-0000-0000B34C0000}"/>
    <cellStyle name="Normal 3 2 2 2 3 7 3" xfId="35921" xr:uid="{00000000-0005-0000-0000-0000B44C0000}"/>
    <cellStyle name="Normal 3 2 2 2 3 8" xfId="14483" xr:uid="{00000000-0005-0000-0000-0000B54C0000}"/>
    <cellStyle name="Normal 3 2 2 2 3 8 2" xfId="43066" xr:uid="{00000000-0005-0000-0000-0000B64C0000}"/>
    <cellStyle name="Normal 3 2 2 2 3 9" xfId="28776" xr:uid="{00000000-0005-0000-0000-0000B74C0000}"/>
    <cellStyle name="Normal 3 2 2 2 4" xfId="270" xr:uid="{00000000-0005-0000-0000-0000B84C0000}"/>
    <cellStyle name="Normal 3 2 2 2 4 2" xfId="722" xr:uid="{00000000-0005-0000-0000-0000B94C0000}"/>
    <cellStyle name="Normal 3 2 2 2 4 2 2" xfId="1619" xr:uid="{00000000-0005-0000-0000-0000BA4C0000}"/>
    <cellStyle name="Normal 3 2 2 2 4 2 2 2" xfId="2448" xr:uid="{00000000-0005-0000-0000-0000BB4C0000}"/>
    <cellStyle name="Normal 3 2 2 2 4 2 2 2 2" xfId="6022" xr:uid="{00000000-0005-0000-0000-0000BC4C0000}"/>
    <cellStyle name="Normal 3 2 2 2 4 2 2 2 2 2" xfId="13180" xr:uid="{00000000-0005-0000-0000-0000BD4C0000}"/>
    <cellStyle name="Normal 3 2 2 2 4 2 2 2 2 2 2" xfId="27472" xr:uid="{00000000-0005-0000-0000-0000BE4C0000}"/>
    <cellStyle name="Normal 3 2 2 2 4 2 2 2 2 2 2 2" xfId="56054" xr:uid="{00000000-0005-0000-0000-0000BF4C0000}"/>
    <cellStyle name="Normal 3 2 2 2 4 2 2 2 2 2 3" xfId="41765" xr:uid="{00000000-0005-0000-0000-0000C04C0000}"/>
    <cellStyle name="Normal 3 2 2 2 4 2 2 2 2 3" xfId="20328" xr:uid="{00000000-0005-0000-0000-0000C14C0000}"/>
    <cellStyle name="Normal 3 2 2 2 4 2 2 2 2 3 2" xfId="48910" xr:uid="{00000000-0005-0000-0000-0000C24C0000}"/>
    <cellStyle name="Normal 3 2 2 2 4 2 2 2 2 4" xfId="34621" xr:uid="{00000000-0005-0000-0000-0000C34C0000}"/>
    <cellStyle name="Normal 3 2 2 2 4 2 2 2 3" xfId="9609" xr:uid="{00000000-0005-0000-0000-0000C44C0000}"/>
    <cellStyle name="Normal 3 2 2 2 4 2 2 2 3 2" xfId="23901" xr:uid="{00000000-0005-0000-0000-0000C54C0000}"/>
    <cellStyle name="Normal 3 2 2 2 4 2 2 2 3 2 2" xfId="52483" xr:uid="{00000000-0005-0000-0000-0000C64C0000}"/>
    <cellStyle name="Normal 3 2 2 2 4 2 2 2 3 3" xfId="38194" xr:uid="{00000000-0005-0000-0000-0000C74C0000}"/>
    <cellStyle name="Normal 3 2 2 2 4 2 2 2 4" xfId="16757" xr:uid="{00000000-0005-0000-0000-0000C84C0000}"/>
    <cellStyle name="Normal 3 2 2 2 4 2 2 2 4 2" xfId="45339" xr:uid="{00000000-0005-0000-0000-0000C94C0000}"/>
    <cellStyle name="Normal 3 2 2 2 4 2 2 2 5" xfId="31050" xr:uid="{00000000-0005-0000-0000-0000CA4C0000}"/>
    <cellStyle name="Normal 3 2 2 2 4 2 2 3" xfId="5199" xr:uid="{00000000-0005-0000-0000-0000CB4C0000}"/>
    <cellStyle name="Normal 3 2 2 2 4 2 2 3 2" xfId="12357" xr:uid="{00000000-0005-0000-0000-0000CC4C0000}"/>
    <cellStyle name="Normal 3 2 2 2 4 2 2 3 2 2" xfId="26649" xr:uid="{00000000-0005-0000-0000-0000CD4C0000}"/>
    <cellStyle name="Normal 3 2 2 2 4 2 2 3 2 2 2" xfId="55231" xr:uid="{00000000-0005-0000-0000-0000CE4C0000}"/>
    <cellStyle name="Normal 3 2 2 2 4 2 2 3 2 3" xfId="40942" xr:uid="{00000000-0005-0000-0000-0000CF4C0000}"/>
    <cellStyle name="Normal 3 2 2 2 4 2 2 3 3" xfId="19505" xr:uid="{00000000-0005-0000-0000-0000D04C0000}"/>
    <cellStyle name="Normal 3 2 2 2 4 2 2 3 3 2" xfId="48087" xr:uid="{00000000-0005-0000-0000-0000D14C0000}"/>
    <cellStyle name="Normal 3 2 2 2 4 2 2 3 4" xfId="33798" xr:uid="{00000000-0005-0000-0000-0000D24C0000}"/>
    <cellStyle name="Normal 3 2 2 2 4 2 2 4" xfId="8786" xr:uid="{00000000-0005-0000-0000-0000D34C0000}"/>
    <cellStyle name="Normal 3 2 2 2 4 2 2 4 2" xfId="23078" xr:uid="{00000000-0005-0000-0000-0000D44C0000}"/>
    <cellStyle name="Normal 3 2 2 2 4 2 2 4 2 2" xfId="51660" xr:uid="{00000000-0005-0000-0000-0000D54C0000}"/>
    <cellStyle name="Normal 3 2 2 2 4 2 2 4 3" xfId="37371" xr:uid="{00000000-0005-0000-0000-0000D64C0000}"/>
    <cellStyle name="Normal 3 2 2 2 4 2 2 5" xfId="15934" xr:uid="{00000000-0005-0000-0000-0000D74C0000}"/>
    <cellStyle name="Normal 3 2 2 2 4 2 2 5 2" xfId="44516" xr:uid="{00000000-0005-0000-0000-0000D84C0000}"/>
    <cellStyle name="Normal 3 2 2 2 4 2 2 6" xfId="30227" xr:uid="{00000000-0005-0000-0000-0000D94C0000}"/>
    <cellStyle name="Normal 3 2 2 2 4 2 3" xfId="2447" xr:uid="{00000000-0005-0000-0000-0000DA4C0000}"/>
    <cellStyle name="Normal 3 2 2 2 4 2 3 2" xfId="6021" xr:uid="{00000000-0005-0000-0000-0000DB4C0000}"/>
    <cellStyle name="Normal 3 2 2 2 4 2 3 2 2" xfId="13179" xr:uid="{00000000-0005-0000-0000-0000DC4C0000}"/>
    <cellStyle name="Normal 3 2 2 2 4 2 3 2 2 2" xfId="27471" xr:uid="{00000000-0005-0000-0000-0000DD4C0000}"/>
    <cellStyle name="Normal 3 2 2 2 4 2 3 2 2 2 2" xfId="56053" xr:uid="{00000000-0005-0000-0000-0000DE4C0000}"/>
    <cellStyle name="Normal 3 2 2 2 4 2 3 2 2 3" xfId="41764" xr:uid="{00000000-0005-0000-0000-0000DF4C0000}"/>
    <cellStyle name="Normal 3 2 2 2 4 2 3 2 3" xfId="20327" xr:uid="{00000000-0005-0000-0000-0000E04C0000}"/>
    <cellStyle name="Normal 3 2 2 2 4 2 3 2 3 2" xfId="48909" xr:uid="{00000000-0005-0000-0000-0000E14C0000}"/>
    <cellStyle name="Normal 3 2 2 2 4 2 3 2 4" xfId="34620" xr:uid="{00000000-0005-0000-0000-0000E24C0000}"/>
    <cellStyle name="Normal 3 2 2 2 4 2 3 3" xfId="9608" xr:uid="{00000000-0005-0000-0000-0000E34C0000}"/>
    <cellStyle name="Normal 3 2 2 2 4 2 3 3 2" xfId="23900" xr:uid="{00000000-0005-0000-0000-0000E44C0000}"/>
    <cellStyle name="Normal 3 2 2 2 4 2 3 3 2 2" xfId="52482" xr:uid="{00000000-0005-0000-0000-0000E54C0000}"/>
    <cellStyle name="Normal 3 2 2 2 4 2 3 3 3" xfId="38193" xr:uid="{00000000-0005-0000-0000-0000E64C0000}"/>
    <cellStyle name="Normal 3 2 2 2 4 2 3 4" xfId="16756" xr:uid="{00000000-0005-0000-0000-0000E74C0000}"/>
    <cellStyle name="Normal 3 2 2 2 4 2 3 4 2" xfId="45338" xr:uid="{00000000-0005-0000-0000-0000E84C0000}"/>
    <cellStyle name="Normal 3 2 2 2 4 2 3 5" xfId="31049" xr:uid="{00000000-0005-0000-0000-0000E94C0000}"/>
    <cellStyle name="Normal 3 2 2 2 4 2 4" xfId="4306" xr:uid="{00000000-0005-0000-0000-0000EA4C0000}"/>
    <cellStyle name="Normal 3 2 2 2 4 2 4 2" xfId="11464" xr:uid="{00000000-0005-0000-0000-0000EB4C0000}"/>
    <cellStyle name="Normal 3 2 2 2 4 2 4 2 2" xfId="25756" xr:uid="{00000000-0005-0000-0000-0000EC4C0000}"/>
    <cellStyle name="Normal 3 2 2 2 4 2 4 2 2 2" xfId="54338" xr:uid="{00000000-0005-0000-0000-0000ED4C0000}"/>
    <cellStyle name="Normal 3 2 2 2 4 2 4 2 3" xfId="40049" xr:uid="{00000000-0005-0000-0000-0000EE4C0000}"/>
    <cellStyle name="Normal 3 2 2 2 4 2 4 3" xfId="18612" xr:uid="{00000000-0005-0000-0000-0000EF4C0000}"/>
    <cellStyle name="Normal 3 2 2 2 4 2 4 3 2" xfId="47194" xr:uid="{00000000-0005-0000-0000-0000F04C0000}"/>
    <cellStyle name="Normal 3 2 2 2 4 2 4 4" xfId="32905" xr:uid="{00000000-0005-0000-0000-0000F14C0000}"/>
    <cellStyle name="Normal 3 2 2 2 4 2 5" xfId="7893" xr:uid="{00000000-0005-0000-0000-0000F24C0000}"/>
    <cellStyle name="Normal 3 2 2 2 4 2 5 2" xfId="22185" xr:uid="{00000000-0005-0000-0000-0000F34C0000}"/>
    <cellStyle name="Normal 3 2 2 2 4 2 5 2 2" xfId="50767" xr:uid="{00000000-0005-0000-0000-0000F44C0000}"/>
    <cellStyle name="Normal 3 2 2 2 4 2 5 3" xfId="36478" xr:uid="{00000000-0005-0000-0000-0000F54C0000}"/>
    <cellStyle name="Normal 3 2 2 2 4 2 6" xfId="15041" xr:uid="{00000000-0005-0000-0000-0000F64C0000}"/>
    <cellStyle name="Normal 3 2 2 2 4 2 6 2" xfId="43623" xr:uid="{00000000-0005-0000-0000-0000F74C0000}"/>
    <cellStyle name="Normal 3 2 2 2 4 2 7" xfId="29334" xr:uid="{00000000-0005-0000-0000-0000F84C0000}"/>
    <cellStyle name="Normal 3 2 2 2 4 3" xfId="1172" xr:uid="{00000000-0005-0000-0000-0000F94C0000}"/>
    <cellStyle name="Normal 3 2 2 2 4 3 2" xfId="2449" xr:uid="{00000000-0005-0000-0000-0000FA4C0000}"/>
    <cellStyle name="Normal 3 2 2 2 4 3 2 2" xfId="6023" xr:uid="{00000000-0005-0000-0000-0000FB4C0000}"/>
    <cellStyle name="Normal 3 2 2 2 4 3 2 2 2" xfId="13181" xr:uid="{00000000-0005-0000-0000-0000FC4C0000}"/>
    <cellStyle name="Normal 3 2 2 2 4 3 2 2 2 2" xfId="27473" xr:uid="{00000000-0005-0000-0000-0000FD4C0000}"/>
    <cellStyle name="Normal 3 2 2 2 4 3 2 2 2 2 2" xfId="56055" xr:uid="{00000000-0005-0000-0000-0000FE4C0000}"/>
    <cellStyle name="Normal 3 2 2 2 4 3 2 2 2 3" xfId="41766" xr:uid="{00000000-0005-0000-0000-0000FF4C0000}"/>
    <cellStyle name="Normal 3 2 2 2 4 3 2 2 3" xfId="20329" xr:uid="{00000000-0005-0000-0000-0000004D0000}"/>
    <cellStyle name="Normal 3 2 2 2 4 3 2 2 3 2" xfId="48911" xr:uid="{00000000-0005-0000-0000-0000014D0000}"/>
    <cellStyle name="Normal 3 2 2 2 4 3 2 2 4" xfId="34622" xr:uid="{00000000-0005-0000-0000-0000024D0000}"/>
    <cellStyle name="Normal 3 2 2 2 4 3 2 3" xfId="9610" xr:uid="{00000000-0005-0000-0000-0000034D0000}"/>
    <cellStyle name="Normal 3 2 2 2 4 3 2 3 2" xfId="23902" xr:uid="{00000000-0005-0000-0000-0000044D0000}"/>
    <cellStyle name="Normal 3 2 2 2 4 3 2 3 2 2" xfId="52484" xr:uid="{00000000-0005-0000-0000-0000054D0000}"/>
    <cellStyle name="Normal 3 2 2 2 4 3 2 3 3" xfId="38195" xr:uid="{00000000-0005-0000-0000-0000064D0000}"/>
    <cellStyle name="Normal 3 2 2 2 4 3 2 4" xfId="16758" xr:uid="{00000000-0005-0000-0000-0000074D0000}"/>
    <cellStyle name="Normal 3 2 2 2 4 3 2 4 2" xfId="45340" xr:uid="{00000000-0005-0000-0000-0000084D0000}"/>
    <cellStyle name="Normal 3 2 2 2 4 3 2 5" xfId="31051" xr:uid="{00000000-0005-0000-0000-0000094D0000}"/>
    <cellStyle name="Normal 3 2 2 2 4 3 3" xfId="4753" xr:uid="{00000000-0005-0000-0000-00000A4D0000}"/>
    <cellStyle name="Normal 3 2 2 2 4 3 3 2" xfId="11911" xr:uid="{00000000-0005-0000-0000-00000B4D0000}"/>
    <cellStyle name="Normal 3 2 2 2 4 3 3 2 2" xfId="26203" xr:uid="{00000000-0005-0000-0000-00000C4D0000}"/>
    <cellStyle name="Normal 3 2 2 2 4 3 3 2 2 2" xfId="54785" xr:uid="{00000000-0005-0000-0000-00000D4D0000}"/>
    <cellStyle name="Normal 3 2 2 2 4 3 3 2 3" xfId="40496" xr:uid="{00000000-0005-0000-0000-00000E4D0000}"/>
    <cellStyle name="Normal 3 2 2 2 4 3 3 3" xfId="19059" xr:uid="{00000000-0005-0000-0000-00000F4D0000}"/>
    <cellStyle name="Normal 3 2 2 2 4 3 3 3 2" xfId="47641" xr:uid="{00000000-0005-0000-0000-0000104D0000}"/>
    <cellStyle name="Normal 3 2 2 2 4 3 3 4" xfId="33352" xr:uid="{00000000-0005-0000-0000-0000114D0000}"/>
    <cellStyle name="Normal 3 2 2 2 4 3 4" xfId="8340" xr:uid="{00000000-0005-0000-0000-0000124D0000}"/>
    <cellStyle name="Normal 3 2 2 2 4 3 4 2" xfId="22632" xr:uid="{00000000-0005-0000-0000-0000134D0000}"/>
    <cellStyle name="Normal 3 2 2 2 4 3 4 2 2" xfId="51214" xr:uid="{00000000-0005-0000-0000-0000144D0000}"/>
    <cellStyle name="Normal 3 2 2 2 4 3 4 3" xfId="36925" xr:uid="{00000000-0005-0000-0000-0000154D0000}"/>
    <cellStyle name="Normal 3 2 2 2 4 3 5" xfId="15488" xr:uid="{00000000-0005-0000-0000-0000164D0000}"/>
    <cellStyle name="Normal 3 2 2 2 4 3 5 2" xfId="44070" xr:uid="{00000000-0005-0000-0000-0000174D0000}"/>
    <cellStyle name="Normal 3 2 2 2 4 3 6" xfId="29781" xr:uid="{00000000-0005-0000-0000-0000184D0000}"/>
    <cellStyle name="Normal 3 2 2 2 4 4" xfId="2446" xr:uid="{00000000-0005-0000-0000-0000194D0000}"/>
    <cellStyle name="Normal 3 2 2 2 4 4 2" xfId="6020" xr:uid="{00000000-0005-0000-0000-00001A4D0000}"/>
    <cellStyle name="Normal 3 2 2 2 4 4 2 2" xfId="13178" xr:uid="{00000000-0005-0000-0000-00001B4D0000}"/>
    <cellStyle name="Normal 3 2 2 2 4 4 2 2 2" xfId="27470" xr:uid="{00000000-0005-0000-0000-00001C4D0000}"/>
    <cellStyle name="Normal 3 2 2 2 4 4 2 2 2 2" xfId="56052" xr:uid="{00000000-0005-0000-0000-00001D4D0000}"/>
    <cellStyle name="Normal 3 2 2 2 4 4 2 2 3" xfId="41763" xr:uid="{00000000-0005-0000-0000-00001E4D0000}"/>
    <cellStyle name="Normal 3 2 2 2 4 4 2 3" xfId="20326" xr:uid="{00000000-0005-0000-0000-00001F4D0000}"/>
    <cellStyle name="Normal 3 2 2 2 4 4 2 3 2" xfId="48908" xr:uid="{00000000-0005-0000-0000-0000204D0000}"/>
    <cellStyle name="Normal 3 2 2 2 4 4 2 4" xfId="34619" xr:uid="{00000000-0005-0000-0000-0000214D0000}"/>
    <cellStyle name="Normal 3 2 2 2 4 4 3" xfId="9607" xr:uid="{00000000-0005-0000-0000-0000224D0000}"/>
    <cellStyle name="Normal 3 2 2 2 4 4 3 2" xfId="23899" xr:uid="{00000000-0005-0000-0000-0000234D0000}"/>
    <cellStyle name="Normal 3 2 2 2 4 4 3 2 2" xfId="52481" xr:uid="{00000000-0005-0000-0000-0000244D0000}"/>
    <cellStyle name="Normal 3 2 2 2 4 4 3 3" xfId="38192" xr:uid="{00000000-0005-0000-0000-0000254D0000}"/>
    <cellStyle name="Normal 3 2 2 2 4 4 4" xfId="16755" xr:uid="{00000000-0005-0000-0000-0000264D0000}"/>
    <cellStyle name="Normal 3 2 2 2 4 4 4 2" xfId="45337" xr:uid="{00000000-0005-0000-0000-0000274D0000}"/>
    <cellStyle name="Normal 3 2 2 2 4 4 5" xfId="31048" xr:uid="{00000000-0005-0000-0000-0000284D0000}"/>
    <cellStyle name="Normal 3 2 2 2 4 5" xfId="3859" xr:uid="{00000000-0005-0000-0000-0000294D0000}"/>
    <cellStyle name="Normal 3 2 2 2 4 5 2" xfId="11018" xr:uid="{00000000-0005-0000-0000-00002A4D0000}"/>
    <cellStyle name="Normal 3 2 2 2 4 5 2 2" xfId="25310" xr:uid="{00000000-0005-0000-0000-00002B4D0000}"/>
    <cellStyle name="Normal 3 2 2 2 4 5 2 2 2" xfId="53892" xr:uid="{00000000-0005-0000-0000-00002C4D0000}"/>
    <cellStyle name="Normal 3 2 2 2 4 5 2 3" xfId="39603" xr:uid="{00000000-0005-0000-0000-00002D4D0000}"/>
    <cellStyle name="Normal 3 2 2 2 4 5 3" xfId="18166" xr:uid="{00000000-0005-0000-0000-00002E4D0000}"/>
    <cellStyle name="Normal 3 2 2 2 4 5 3 2" xfId="46748" xr:uid="{00000000-0005-0000-0000-00002F4D0000}"/>
    <cellStyle name="Normal 3 2 2 2 4 5 4" xfId="32459" xr:uid="{00000000-0005-0000-0000-0000304D0000}"/>
    <cellStyle name="Normal 3 2 2 2 4 6" xfId="7447" xr:uid="{00000000-0005-0000-0000-0000314D0000}"/>
    <cellStyle name="Normal 3 2 2 2 4 6 2" xfId="21739" xr:uid="{00000000-0005-0000-0000-0000324D0000}"/>
    <cellStyle name="Normal 3 2 2 2 4 6 2 2" xfId="50321" xr:uid="{00000000-0005-0000-0000-0000334D0000}"/>
    <cellStyle name="Normal 3 2 2 2 4 6 3" xfId="36032" xr:uid="{00000000-0005-0000-0000-0000344D0000}"/>
    <cellStyle name="Normal 3 2 2 2 4 7" xfId="14594" xr:uid="{00000000-0005-0000-0000-0000354D0000}"/>
    <cellStyle name="Normal 3 2 2 2 4 7 2" xfId="43177" xr:uid="{00000000-0005-0000-0000-0000364D0000}"/>
    <cellStyle name="Normal 3 2 2 2 4 8" xfId="28887" xr:uid="{00000000-0005-0000-0000-0000374D0000}"/>
    <cellStyle name="Normal 3 2 2 2 5" xfId="499" xr:uid="{00000000-0005-0000-0000-0000384D0000}"/>
    <cellStyle name="Normal 3 2 2 2 5 2" xfId="1396" xr:uid="{00000000-0005-0000-0000-0000394D0000}"/>
    <cellStyle name="Normal 3 2 2 2 5 2 2" xfId="2451" xr:uid="{00000000-0005-0000-0000-00003A4D0000}"/>
    <cellStyle name="Normal 3 2 2 2 5 2 2 2" xfId="6025" xr:uid="{00000000-0005-0000-0000-00003B4D0000}"/>
    <cellStyle name="Normal 3 2 2 2 5 2 2 2 2" xfId="13183" xr:uid="{00000000-0005-0000-0000-00003C4D0000}"/>
    <cellStyle name="Normal 3 2 2 2 5 2 2 2 2 2" xfId="27475" xr:uid="{00000000-0005-0000-0000-00003D4D0000}"/>
    <cellStyle name="Normal 3 2 2 2 5 2 2 2 2 2 2" xfId="56057" xr:uid="{00000000-0005-0000-0000-00003E4D0000}"/>
    <cellStyle name="Normal 3 2 2 2 5 2 2 2 2 3" xfId="41768" xr:uid="{00000000-0005-0000-0000-00003F4D0000}"/>
    <cellStyle name="Normal 3 2 2 2 5 2 2 2 3" xfId="20331" xr:uid="{00000000-0005-0000-0000-0000404D0000}"/>
    <cellStyle name="Normal 3 2 2 2 5 2 2 2 3 2" xfId="48913" xr:uid="{00000000-0005-0000-0000-0000414D0000}"/>
    <cellStyle name="Normal 3 2 2 2 5 2 2 2 4" xfId="34624" xr:uid="{00000000-0005-0000-0000-0000424D0000}"/>
    <cellStyle name="Normal 3 2 2 2 5 2 2 3" xfId="9612" xr:uid="{00000000-0005-0000-0000-0000434D0000}"/>
    <cellStyle name="Normal 3 2 2 2 5 2 2 3 2" xfId="23904" xr:uid="{00000000-0005-0000-0000-0000444D0000}"/>
    <cellStyle name="Normal 3 2 2 2 5 2 2 3 2 2" xfId="52486" xr:uid="{00000000-0005-0000-0000-0000454D0000}"/>
    <cellStyle name="Normal 3 2 2 2 5 2 2 3 3" xfId="38197" xr:uid="{00000000-0005-0000-0000-0000464D0000}"/>
    <cellStyle name="Normal 3 2 2 2 5 2 2 4" xfId="16760" xr:uid="{00000000-0005-0000-0000-0000474D0000}"/>
    <cellStyle name="Normal 3 2 2 2 5 2 2 4 2" xfId="45342" xr:uid="{00000000-0005-0000-0000-0000484D0000}"/>
    <cellStyle name="Normal 3 2 2 2 5 2 2 5" xfId="31053" xr:uid="{00000000-0005-0000-0000-0000494D0000}"/>
    <cellStyle name="Normal 3 2 2 2 5 2 3" xfId="4976" xr:uid="{00000000-0005-0000-0000-00004A4D0000}"/>
    <cellStyle name="Normal 3 2 2 2 5 2 3 2" xfId="12134" xr:uid="{00000000-0005-0000-0000-00004B4D0000}"/>
    <cellStyle name="Normal 3 2 2 2 5 2 3 2 2" xfId="26426" xr:uid="{00000000-0005-0000-0000-00004C4D0000}"/>
    <cellStyle name="Normal 3 2 2 2 5 2 3 2 2 2" xfId="55008" xr:uid="{00000000-0005-0000-0000-00004D4D0000}"/>
    <cellStyle name="Normal 3 2 2 2 5 2 3 2 3" xfId="40719" xr:uid="{00000000-0005-0000-0000-00004E4D0000}"/>
    <cellStyle name="Normal 3 2 2 2 5 2 3 3" xfId="19282" xr:uid="{00000000-0005-0000-0000-00004F4D0000}"/>
    <cellStyle name="Normal 3 2 2 2 5 2 3 3 2" xfId="47864" xr:uid="{00000000-0005-0000-0000-0000504D0000}"/>
    <cellStyle name="Normal 3 2 2 2 5 2 3 4" xfId="33575" xr:uid="{00000000-0005-0000-0000-0000514D0000}"/>
    <cellStyle name="Normal 3 2 2 2 5 2 4" xfId="8563" xr:uid="{00000000-0005-0000-0000-0000524D0000}"/>
    <cellStyle name="Normal 3 2 2 2 5 2 4 2" xfId="22855" xr:uid="{00000000-0005-0000-0000-0000534D0000}"/>
    <cellStyle name="Normal 3 2 2 2 5 2 4 2 2" xfId="51437" xr:uid="{00000000-0005-0000-0000-0000544D0000}"/>
    <cellStyle name="Normal 3 2 2 2 5 2 4 3" xfId="37148" xr:uid="{00000000-0005-0000-0000-0000554D0000}"/>
    <cellStyle name="Normal 3 2 2 2 5 2 5" xfId="15711" xr:uid="{00000000-0005-0000-0000-0000564D0000}"/>
    <cellStyle name="Normal 3 2 2 2 5 2 5 2" xfId="44293" xr:uid="{00000000-0005-0000-0000-0000574D0000}"/>
    <cellStyle name="Normal 3 2 2 2 5 2 6" xfId="30004" xr:uid="{00000000-0005-0000-0000-0000584D0000}"/>
    <cellStyle name="Normal 3 2 2 2 5 3" xfId="2450" xr:uid="{00000000-0005-0000-0000-0000594D0000}"/>
    <cellStyle name="Normal 3 2 2 2 5 3 2" xfId="6024" xr:uid="{00000000-0005-0000-0000-00005A4D0000}"/>
    <cellStyle name="Normal 3 2 2 2 5 3 2 2" xfId="13182" xr:uid="{00000000-0005-0000-0000-00005B4D0000}"/>
    <cellStyle name="Normal 3 2 2 2 5 3 2 2 2" xfId="27474" xr:uid="{00000000-0005-0000-0000-00005C4D0000}"/>
    <cellStyle name="Normal 3 2 2 2 5 3 2 2 2 2" xfId="56056" xr:uid="{00000000-0005-0000-0000-00005D4D0000}"/>
    <cellStyle name="Normal 3 2 2 2 5 3 2 2 3" xfId="41767" xr:uid="{00000000-0005-0000-0000-00005E4D0000}"/>
    <cellStyle name="Normal 3 2 2 2 5 3 2 3" xfId="20330" xr:uid="{00000000-0005-0000-0000-00005F4D0000}"/>
    <cellStyle name="Normal 3 2 2 2 5 3 2 3 2" xfId="48912" xr:uid="{00000000-0005-0000-0000-0000604D0000}"/>
    <cellStyle name="Normal 3 2 2 2 5 3 2 4" xfId="34623" xr:uid="{00000000-0005-0000-0000-0000614D0000}"/>
    <cellStyle name="Normal 3 2 2 2 5 3 3" xfId="9611" xr:uid="{00000000-0005-0000-0000-0000624D0000}"/>
    <cellStyle name="Normal 3 2 2 2 5 3 3 2" xfId="23903" xr:uid="{00000000-0005-0000-0000-0000634D0000}"/>
    <cellStyle name="Normal 3 2 2 2 5 3 3 2 2" xfId="52485" xr:uid="{00000000-0005-0000-0000-0000644D0000}"/>
    <cellStyle name="Normal 3 2 2 2 5 3 3 3" xfId="38196" xr:uid="{00000000-0005-0000-0000-0000654D0000}"/>
    <cellStyle name="Normal 3 2 2 2 5 3 4" xfId="16759" xr:uid="{00000000-0005-0000-0000-0000664D0000}"/>
    <cellStyle name="Normal 3 2 2 2 5 3 4 2" xfId="45341" xr:uid="{00000000-0005-0000-0000-0000674D0000}"/>
    <cellStyle name="Normal 3 2 2 2 5 3 5" xfId="31052" xr:uid="{00000000-0005-0000-0000-0000684D0000}"/>
    <cellStyle name="Normal 3 2 2 2 5 4" xfId="4083" xr:uid="{00000000-0005-0000-0000-0000694D0000}"/>
    <cellStyle name="Normal 3 2 2 2 5 4 2" xfId="11241" xr:uid="{00000000-0005-0000-0000-00006A4D0000}"/>
    <cellStyle name="Normal 3 2 2 2 5 4 2 2" xfId="25533" xr:uid="{00000000-0005-0000-0000-00006B4D0000}"/>
    <cellStyle name="Normal 3 2 2 2 5 4 2 2 2" xfId="54115" xr:uid="{00000000-0005-0000-0000-00006C4D0000}"/>
    <cellStyle name="Normal 3 2 2 2 5 4 2 3" xfId="39826" xr:uid="{00000000-0005-0000-0000-00006D4D0000}"/>
    <cellStyle name="Normal 3 2 2 2 5 4 3" xfId="18389" xr:uid="{00000000-0005-0000-0000-00006E4D0000}"/>
    <cellStyle name="Normal 3 2 2 2 5 4 3 2" xfId="46971" xr:uid="{00000000-0005-0000-0000-00006F4D0000}"/>
    <cellStyle name="Normal 3 2 2 2 5 4 4" xfId="32682" xr:uid="{00000000-0005-0000-0000-0000704D0000}"/>
    <cellStyle name="Normal 3 2 2 2 5 5" xfId="7670" xr:uid="{00000000-0005-0000-0000-0000714D0000}"/>
    <cellStyle name="Normal 3 2 2 2 5 5 2" xfId="21962" xr:uid="{00000000-0005-0000-0000-0000724D0000}"/>
    <cellStyle name="Normal 3 2 2 2 5 5 2 2" xfId="50544" xr:uid="{00000000-0005-0000-0000-0000734D0000}"/>
    <cellStyle name="Normal 3 2 2 2 5 5 3" xfId="36255" xr:uid="{00000000-0005-0000-0000-0000744D0000}"/>
    <cellStyle name="Normal 3 2 2 2 5 6" xfId="14818" xr:uid="{00000000-0005-0000-0000-0000754D0000}"/>
    <cellStyle name="Normal 3 2 2 2 5 6 2" xfId="43400" xr:uid="{00000000-0005-0000-0000-0000764D0000}"/>
    <cellStyle name="Normal 3 2 2 2 5 7" xfId="29111" xr:uid="{00000000-0005-0000-0000-0000774D0000}"/>
    <cellStyle name="Normal 3 2 2 2 6" xfId="948" xr:uid="{00000000-0005-0000-0000-0000784D0000}"/>
    <cellStyle name="Normal 3 2 2 2 6 2" xfId="2452" xr:uid="{00000000-0005-0000-0000-0000794D0000}"/>
    <cellStyle name="Normal 3 2 2 2 6 2 2" xfId="6026" xr:uid="{00000000-0005-0000-0000-00007A4D0000}"/>
    <cellStyle name="Normal 3 2 2 2 6 2 2 2" xfId="13184" xr:uid="{00000000-0005-0000-0000-00007B4D0000}"/>
    <cellStyle name="Normal 3 2 2 2 6 2 2 2 2" xfId="27476" xr:uid="{00000000-0005-0000-0000-00007C4D0000}"/>
    <cellStyle name="Normal 3 2 2 2 6 2 2 2 2 2" xfId="56058" xr:uid="{00000000-0005-0000-0000-00007D4D0000}"/>
    <cellStyle name="Normal 3 2 2 2 6 2 2 2 3" xfId="41769" xr:uid="{00000000-0005-0000-0000-00007E4D0000}"/>
    <cellStyle name="Normal 3 2 2 2 6 2 2 3" xfId="20332" xr:uid="{00000000-0005-0000-0000-00007F4D0000}"/>
    <cellStyle name="Normal 3 2 2 2 6 2 2 3 2" xfId="48914" xr:uid="{00000000-0005-0000-0000-0000804D0000}"/>
    <cellStyle name="Normal 3 2 2 2 6 2 2 4" xfId="34625" xr:uid="{00000000-0005-0000-0000-0000814D0000}"/>
    <cellStyle name="Normal 3 2 2 2 6 2 3" xfId="9613" xr:uid="{00000000-0005-0000-0000-0000824D0000}"/>
    <cellStyle name="Normal 3 2 2 2 6 2 3 2" xfId="23905" xr:uid="{00000000-0005-0000-0000-0000834D0000}"/>
    <cellStyle name="Normal 3 2 2 2 6 2 3 2 2" xfId="52487" xr:uid="{00000000-0005-0000-0000-0000844D0000}"/>
    <cellStyle name="Normal 3 2 2 2 6 2 3 3" xfId="38198" xr:uid="{00000000-0005-0000-0000-0000854D0000}"/>
    <cellStyle name="Normal 3 2 2 2 6 2 4" xfId="16761" xr:uid="{00000000-0005-0000-0000-0000864D0000}"/>
    <cellStyle name="Normal 3 2 2 2 6 2 4 2" xfId="45343" xr:uid="{00000000-0005-0000-0000-0000874D0000}"/>
    <cellStyle name="Normal 3 2 2 2 6 2 5" xfId="31054" xr:uid="{00000000-0005-0000-0000-0000884D0000}"/>
    <cellStyle name="Normal 3 2 2 2 6 3" xfId="4530" xr:uid="{00000000-0005-0000-0000-0000894D0000}"/>
    <cellStyle name="Normal 3 2 2 2 6 3 2" xfId="11688" xr:uid="{00000000-0005-0000-0000-00008A4D0000}"/>
    <cellStyle name="Normal 3 2 2 2 6 3 2 2" xfId="25980" xr:uid="{00000000-0005-0000-0000-00008B4D0000}"/>
    <cellStyle name="Normal 3 2 2 2 6 3 2 2 2" xfId="54562" xr:uid="{00000000-0005-0000-0000-00008C4D0000}"/>
    <cellStyle name="Normal 3 2 2 2 6 3 2 3" xfId="40273" xr:uid="{00000000-0005-0000-0000-00008D4D0000}"/>
    <cellStyle name="Normal 3 2 2 2 6 3 3" xfId="18836" xr:uid="{00000000-0005-0000-0000-00008E4D0000}"/>
    <cellStyle name="Normal 3 2 2 2 6 3 3 2" xfId="47418" xr:uid="{00000000-0005-0000-0000-00008F4D0000}"/>
    <cellStyle name="Normal 3 2 2 2 6 3 4" xfId="33129" xr:uid="{00000000-0005-0000-0000-0000904D0000}"/>
    <cellStyle name="Normal 3 2 2 2 6 4" xfId="8117" xr:uid="{00000000-0005-0000-0000-0000914D0000}"/>
    <cellStyle name="Normal 3 2 2 2 6 4 2" xfId="22409" xr:uid="{00000000-0005-0000-0000-0000924D0000}"/>
    <cellStyle name="Normal 3 2 2 2 6 4 2 2" xfId="50991" xr:uid="{00000000-0005-0000-0000-0000934D0000}"/>
    <cellStyle name="Normal 3 2 2 2 6 4 3" xfId="36702" xr:uid="{00000000-0005-0000-0000-0000944D0000}"/>
    <cellStyle name="Normal 3 2 2 2 6 5" xfId="15265" xr:uid="{00000000-0005-0000-0000-0000954D0000}"/>
    <cellStyle name="Normal 3 2 2 2 6 5 2" xfId="43847" xr:uid="{00000000-0005-0000-0000-0000964D0000}"/>
    <cellStyle name="Normal 3 2 2 2 6 6" xfId="29558" xr:uid="{00000000-0005-0000-0000-0000974D0000}"/>
    <cellStyle name="Normal 3 2 2 2 7" xfId="2421" xr:uid="{00000000-0005-0000-0000-0000984D0000}"/>
    <cellStyle name="Normal 3 2 2 2 7 2" xfId="5995" xr:uid="{00000000-0005-0000-0000-0000994D0000}"/>
    <cellStyle name="Normal 3 2 2 2 7 2 2" xfId="13153" xr:uid="{00000000-0005-0000-0000-00009A4D0000}"/>
    <cellStyle name="Normal 3 2 2 2 7 2 2 2" xfId="27445" xr:uid="{00000000-0005-0000-0000-00009B4D0000}"/>
    <cellStyle name="Normal 3 2 2 2 7 2 2 2 2" xfId="56027" xr:uid="{00000000-0005-0000-0000-00009C4D0000}"/>
    <cellStyle name="Normal 3 2 2 2 7 2 2 3" xfId="41738" xr:uid="{00000000-0005-0000-0000-00009D4D0000}"/>
    <cellStyle name="Normal 3 2 2 2 7 2 3" xfId="20301" xr:uid="{00000000-0005-0000-0000-00009E4D0000}"/>
    <cellStyle name="Normal 3 2 2 2 7 2 3 2" xfId="48883" xr:uid="{00000000-0005-0000-0000-00009F4D0000}"/>
    <cellStyle name="Normal 3 2 2 2 7 2 4" xfId="34594" xr:uid="{00000000-0005-0000-0000-0000A04D0000}"/>
    <cellStyle name="Normal 3 2 2 2 7 3" xfId="9582" xr:uid="{00000000-0005-0000-0000-0000A14D0000}"/>
    <cellStyle name="Normal 3 2 2 2 7 3 2" xfId="23874" xr:uid="{00000000-0005-0000-0000-0000A24D0000}"/>
    <cellStyle name="Normal 3 2 2 2 7 3 2 2" xfId="52456" xr:uid="{00000000-0005-0000-0000-0000A34D0000}"/>
    <cellStyle name="Normal 3 2 2 2 7 3 3" xfId="38167" xr:uid="{00000000-0005-0000-0000-0000A44D0000}"/>
    <cellStyle name="Normal 3 2 2 2 7 4" xfId="16730" xr:uid="{00000000-0005-0000-0000-0000A54D0000}"/>
    <cellStyle name="Normal 3 2 2 2 7 4 2" xfId="45312" xr:uid="{00000000-0005-0000-0000-0000A64D0000}"/>
    <cellStyle name="Normal 3 2 2 2 7 5" xfId="31023" xr:uid="{00000000-0005-0000-0000-0000A74D0000}"/>
    <cellStyle name="Normal 3 2 2 2 8" xfId="3635" xr:uid="{00000000-0005-0000-0000-0000A84D0000}"/>
    <cellStyle name="Normal 3 2 2 2 8 2" xfId="10795" xr:uid="{00000000-0005-0000-0000-0000A94D0000}"/>
    <cellStyle name="Normal 3 2 2 2 8 2 2" xfId="25087" xr:uid="{00000000-0005-0000-0000-0000AA4D0000}"/>
    <cellStyle name="Normal 3 2 2 2 8 2 2 2" xfId="53669" xr:uid="{00000000-0005-0000-0000-0000AB4D0000}"/>
    <cellStyle name="Normal 3 2 2 2 8 2 3" xfId="39380" xr:uid="{00000000-0005-0000-0000-0000AC4D0000}"/>
    <cellStyle name="Normal 3 2 2 2 8 3" xfId="17943" xr:uid="{00000000-0005-0000-0000-0000AD4D0000}"/>
    <cellStyle name="Normal 3 2 2 2 8 3 2" xfId="46525" xr:uid="{00000000-0005-0000-0000-0000AE4D0000}"/>
    <cellStyle name="Normal 3 2 2 2 8 4" xfId="32236" xr:uid="{00000000-0005-0000-0000-0000AF4D0000}"/>
    <cellStyle name="Normal 3 2 2 2 9" xfId="7224" xr:uid="{00000000-0005-0000-0000-0000B04D0000}"/>
    <cellStyle name="Normal 3 2 2 2 9 2" xfId="21516" xr:uid="{00000000-0005-0000-0000-0000B14D0000}"/>
    <cellStyle name="Normal 3 2 2 2 9 2 2" xfId="50098" xr:uid="{00000000-0005-0000-0000-0000B24D0000}"/>
    <cellStyle name="Normal 3 2 2 2 9 3" xfId="35809" xr:uid="{00000000-0005-0000-0000-0000B34D0000}"/>
    <cellStyle name="Normal 3 2 2 3" xfId="103" xr:uid="{00000000-0005-0000-0000-0000B44D0000}"/>
    <cellStyle name="Normal 3 2 2 3 10" xfId="28722" xr:uid="{00000000-0005-0000-0000-0000B54D0000}"/>
    <cellStyle name="Normal 3 2 2 3 2" xfId="217" xr:uid="{00000000-0005-0000-0000-0000B64D0000}"/>
    <cellStyle name="Normal 3 2 2 3 2 2" xfId="443" xr:uid="{00000000-0005-0000-0000-0000B74D0000}"/>
    <cellStyle name="Normal 3 2 2 3 2 2 2" xfId="893" xr:uid="{00000000-0005-0000-0000-0000B84D0000}"/>
    <cellStyle name="Normal 3 2 2 3 2 2 2 2" xfId="1790" xr:uid="{00000000-0005-0000-0000-0000B94D0000}"/>
    <cellStyle name="Normal 3 2 2 3 2 2 2 2 2" xfId="2457" xr:uid="{00000000-0005-0000-0000-0000BA4D0000}"/>
    <cellStyle name="Normal 3 2 2 3 2 2 2 2 2 2" xfId="6031" xr:uid="{00000000-0005-0000-0000-0000BB4D0000}"/>
    <cellStyle name="Normal 3 2 2 3 2 2 2 2 2 2 2" xfId="13189" xr:uid="{00000000-0005-0000-0000-0000BC4D0000}"/>
    <cellStyle name="Normal 3 2 2 3 2 2 2 2 2 2 2 2" xfId="27481" xr:uid="{00000000-0005-0000-0000-0000BD4D0000}"/>
    <cellStyle name="Normal 3 2 2 3 2 2 2 2 2 2 2 2 2" xfId="56063" xr:uid="{00000000-0005-0000-0000-0000BE4D0000}"/>
    <cellStyle name="Normal 3 2 2 3 2 2 2 2 2 2 2 3" xfId="41774" xr:uid="{00000000-0005-0000-0000-0000BF4D0000}"/>
    <cellStyle name="Normal 3 2 2 3 2 2 2 2 2 2 3" xfId="20337" xr:uid="{00000000-0005-0000-0000-0000C04D0000}"/>
    <cellStyle name="Normal 3 2 2 3 2 2 2 2 2 2 3 2" xfId="48919" xr:uid="{00000000-0005-0000-0000-0000C14D0000}"/>
    <cellStyle name="Normal 3 2 2 3 2 2 2 2 2 2 4" xfId="34630" xr:uid="{00000000-0005-0000-0000-0000C24D0000}"/>
    <cellStyle name="Normal 3 2 2 3 2 2 2 2 2 3" xfId="9618" xr:uid="{00000000-0005-0000-0000-0000C34D0000}"/>
    <cellStyle name="Normal 3 2 2 3 2 2 2 2 2 3 2" xfId="23910" xr:uid="{00000000-0005-0000-0000-0000C44D0000}"/>
    <cellStyle name="Normal 3 2 2 3 2 2 2 2 2 3 2 2" xfId="52492" xr:uid="{00000000-0005-0000-0000-0000C54D0000}"/>
    <cellStyle name="Normal 3 2 2 3 2 2 2 2 2 3 3" xfId="38203" xr:uid="{00000000-0005-0000-0000-0000C64D0000}"/>
    <cellStyle name="Normal 3 2 2 3 2 2 2 2 2 4" xfId="16766" xr:uid="{00000000-0005-0000-0000-0000C74D0000}"/>
    <cellStyle name="Normal 3 2 2 3 2 2 2 2 2 4 2" xfId="45348" xr:uid="{00000000-0005-0000-0000-0000C84D0000}"/>
    <cellStyle name="Normal 3 2 2 3 2 2 2 2 2 5" xfId="31059" xr:uid="{00000000-0005-0000-0000-0000C94D0000}"/>
    <cellStyle name="Normal 3 2 2 3 2 2 2 2 3" xfId="5370" xr:uid="{00000000-0005-0000-0000-0000CA4D0000}"/>
    <cellStyle name="Normal 3 2 2 3 2 2 2 2 3 2" xfId="12528" xr:uid="{00000000-0005-0000-0000-0000CB4D0000}"/>
    <cellStyle name="Normal 3 2 2 3 2 2 2 2 3 2 2" xfId="26820" xr:uid="{00000000-0005-0000-0000-0000CC4D0000}"/>
    <cellStyle name="Normal 3 2 2 3 2 2 2 2 3 2 2 2" xfId="55402" xr:uid="{00000000-0005-0000-0000-0000CD4D0000}"/>
    <cellStyle name="Normal 3 2 2 3 2 2 2 2 3 2 3" xfId="41113" xr:uid="{00000000-0005-0000-0000-0000CE4D0000}"/>
    <cellStyle name="Normal 3 2 2 3 2 2 2 2 3 3" xfId="19676" xr:uid="{00000000-0005-0000-0000-0000CF4D0000}"/>
    <cellStyle name="Normal 3 2 2 3 2 2 2 2 3 3 2" xfId="48258" xr:uid="{00000000-0005-0000-0000-0000D04D0000}"/>
    <cellStyle name="Normal 3 2 2 3 2 2 2 2 3 4" xfId="33969" xr:uid="{00000000-0005-0000-0000-0000D14D0000}"/>
    <cellStyle name="Normal 3 2 2 3 2 2 2 2 4" xfId="8957" xr:uid="{00000000-0005-0000-0000-0000D24D0000}"/>
    <cellStyle name="Normal 3 2 2 3 2 2 2 2 4 2" xfId="23249" xr:uid="{00000000-0005-0000-0000-0000D34D0000}"/>
    <cellStyle name="Normal 3 2 2 3 2 2 2 2 4 2 2" xfId="51831" xr:uid="{00000000-0005-0000-0000-0000D44D0000}"/>
    <cellStyle name="Normal 3 2 2 3 2 2 2 2 4 3" xfId="37542" xr:uid="{00000000-0005-0000-0000-0000D54D0000}"/>
    <cellStyle name="Normal 3 2 2 3 2 2 2 2 5" xfId="16105" xr:uid="{00000000-0005-0000-0000-0000D64D0000}"/>
    <cellStyle name="Normal 3 2 2 3 2 2 2 2 5 2" xfId="44687" xr:uid="{00000000-0005-0000-0000-0000D74D0000}"/>
    <cellStyle name="Normal 3 2 2 3 2 2 2 2 6" xfId="30398" xr:uid="{00000000-0005-0000-0000-0000D84D0000}"/>
    <cellStyle name="Normal 3 2 2 3 2 2 2 3" xfId="2456" xr:uid="{00000000-0005-0000-0000-0000D94D0000}"/>
    <cellStyle name="Normal 3 2 2 3 2 2 2 3 2" xfId="6030" xr:uid="{00000000-0005-0000-0000-0000DA4D0000}"/>
    <cellStyle name="Normal 3 2 2 3 2 2 2 3 2 2" xfId="13188" xr:uid="{00000000-0005-0000-0000-0000DB4D0000}"/>
    <cellStyle name="Normal 3 2 2 3 2 2 2 3 2 2 2" xfId="27480" xr:uid="{00000000-0005-0000-0000-0000DC4D0000}"/>
    <cellStyle name="Normal 3 2 2 3 2 2 2 3 2 2 2 2" xfId="56062" xr:uid="{00000000-0005-0000-0000-0000DD4D0000}"/>
    <cellStyle name="Normal 3 2 2 3 2 2 2 3 2 2 3" xfId="41773" xr:uid="{00000000-0005-0000-0000-0000DE4D0000}"/>
    <cellStyle name="Normal 3 2 2 3 2 2 2 3 2 3" xfId="20336" xr:uid="{00000000-0005-0000-0000-0000DF4D0000}"/>
    <cellStyle name="Normal 3 2 2 3 2 2 2 3 2 3 2" xfId="48918" xr:uid="{00000000-0005-0000-0000-0000E04D0000}"/>
    <cellStyle name="Normal 3 2 2 3 2 2 2 3 2 4" xfId="34629" xr:uid="{00000000-0005-0000-0000-0000E14D0000}"/>
    <cellStyle name="Normal 3 2 2 3 2 2 2 3 3" xfId="9617" xr:uid="{00000000-0005-0000-0000-0000E24D0000}"/>
    <cellStyle name="Normal 3 2 2 3 2 2 2 3 3 2" xfId="23909" xr:uid="{00000000-0005-0000-0000-0000E34D0000}"/>
    <cellStyle name="Normal 3 2 2 3 2 2 2 3 3 2 2" xfId="52491" xr:uid="{00000000-0005-0000-0000-0000E44D0000}"/>
    <cellStyle name="Normal 3 2 2 3 2 2 2 3 3 3" xfId="38202" xr:uid="{00000000-0005-0000-0000-0000E54D0000}"/>
    <cellStyle name="Normal 3 2 2 3 2 2 2 3 4" xfId="16765" xr:uid="{00000000-0005-0000-0000-0000E64D0000}"/>
    <cellStyle name="Normal 3 2 2 3 2 2 2 3 4 2" xfId="45347" xr:uid="{00000000-0005-0000-0000-0000E74D0000}"/>
    <cellStyle name="Normal 3 2 2 3 2 2 2 3 5" xfId="31058" xr:uid="{00000000-0005-0000-0000-0000E84D0000}"/>
    <cellStyle name="Normal 3 2 2 3 2 2 2 4" xfId="4477" xr:uid="{00000000-0005-0000-0000-0000E94D0000}"/>
    <cellStyle name="Normal 3 2 2 3 2 2 2 4 2" xfId="11635" xr:uid="{00000000-0005-0000-0000-0000EA4D0000}"/>
    <cellStyle name="Normal 3 2 2 3 2 2 2 4 2 2" xfId="25927" xr:uid="{00000000-0005-0000-0000-0000EB4D0000}"/>
    <cellStyle name="Normal 3 2 2 3 2 2 2 4 2 2 2" xfId="54509" xr:uid="{00000000-0005-0000-0000-0000EC4D0000}"/>
    <cellStyle name="Normal 3 2 2 3 2 2 2 4 2 3" xfId="40220" xr:uid="{00000000-0005-0000-0000-0000ED4D0000}"/>
    <cellStyle name="Normal 3 2 2 3 2 2 2 4 3" xfId="18783" xr:uid="{00000000-0005-0000-0000-0000EE4D0000}"/>
    <cellStyle name="Normal 3 2 2 3 2 2 2 4 3 2" xfId="47365" xr:uid="{00000000-0005-0000-0000-0000EF4D0000}"/>
    <cellStyle name="Normal 3 2 2 3 2 2 2 4 4" xfId="33076" xr:uid="{00000000-0005-0000-0000-0000F04D0000}"/>
    <cellStyle name="Normal 3 2 2 3 2 2 2 5" xfId="8064" xr:uid="{00000000-0005-0000-0000-0000F14D0000}"/>
    <cellStyle name="Normal 3 2 2 3 2 2 2 5 2" xfId="22356" xr:uid="{00000000-0005-0000-0000-0000F24D0000}"/>
    <cellStyle name="Normal 3 2 2 3 2 2 2 5 2 2" xfId="50938" xr:uid="{00000000-0005-0000-0000-0000F34D0000}"/>
    <cellStyle name="Normal 3 2 2 3 2 2 2 5 3" xfId="36649" xr:uid="{00000000-0005-0000-0000-0000F44D0000}"/>
    <cellStyle name="Normal 3 2 2 3 2 2 2 6" xfId="15212" xr:uid="{00000000-0005-0000-0000-0000F54D0000}"/>
    <cellStyle name="Normal 3 2 2 3 2 2 2 6 2" xfId="43794" xr:uid="{00000000-0005-0000-0000-0000F64D0000}"/>
    <cellStyle name="Normal 3 2 2 3 2 2 2 7" xfId="29505" xr:uid="{00000000-0005-0000-0000-0000F74D0000}"/>
    <cellStyle name="Normal 3 2 2 3 2 2 3" xfId="1343" xr:uid="{00000000-0005-0000-0000-0000F84D0000}"/>
    <cellStyle name="Normal 3 2 2 3 2 2 3 2" xfId="2458" xr:uid="{00000000-0005-0000-0000-0000F94D0000}"/>
    <cellStyle name="Normal 3 2 2 3 2 2 3 2 2" xfId="6032" xr:uid="{00000000-0005-0000-0000-0000FA4D0000}"/>
    <cellStyle name="Normal 3 2 2 3 2 2 3 2 2 2" xfId="13190" xr:uid="{00000000-0005-0000-0000-0000FB4D0000}"/>
    <cellStyle name="Normal 3 2 2 3 2 2 3 2 2 2 2" xfId="27482" xr:uid="{00000000-0005-0000-0000-0000FC4D0000}"/>
    <cellStyle name="Normal 3 2 2 3 2 2 3 2 2 2 2 2" xfId="56064" xr:uid="{00000000-0005-0000-0000-0000FD4D0000}"/>
    <cellStyle name="Normal 3 2 2 3 2 2 3 2 2 2 3" xfId="41775" xr:uid="{00000000-0005-0000-0000-0000FE4D0000}"/>
    <cellStyle name="Normal 3 2 2 3 2 2 3 2 2 3" xfId="20338" xr:uid="{00000000-0005-0000-0000-0000FF4D0000}"/>
    <cellStyle name="Normal 3 2 2 3 2 2 3 2 2 3 2" xfId="48920" xr:uid="{00000000-0005-0000-0000-0000004E0000}"/>
    <cellStyle name="Normal 3 2 2 3 2 2 3 2 2 4" xfId="34631" xr:uid="{00000000-0005-0000-0000-0000014E0000}"/>
    <cellStyle name="Normal 3 2 2 3 2 2 3 2 3" xfId="9619" xr:uid="{00000000-0005-0000-0000-0000024E0000}"/>
    <cellStyle name="Normal 3 2 2 3 2 2 3 2 3 2" xfId="23911" xr:uid="{00000000-0005-0000-0000-0000034E0000}"/>
    <cellStyle name="Normal 3 2 2 3 2 2 3 2 3 2 2" xfId="52493" xr:uid="{00000000-0005-0000-0000-0000044E0000}"/>
    <cellStyle name="Normal 3 2 2 3 2 2 3 2 3 3" xfId="38204" xr:uid="{00000000-0005-0000-0000-0000054E0000}"/>
    <cellStyle name="Normal 3 2 2 3 2 2 3 2 4" xfId="16767" xr:uid="{00000000-0005-0000-0000-0000064E0000}"/>
    <cellStyle name="Normal 3 2 2 3 2 2 3 2 4 2" xfId="45349" xr:uid="{00000000-0005-0000-0000-0000074E0000}"/>
    <cellStyle name="Normal 3 2 2 3 2 2 3 2 5" xfId="31060" xr:uid="{00000000-0005-0000-0000-0000084E0000}"/>
    <cellStyle name="Normal 3 2 2 3 2 2 3 3" xfId="4924" xr:uid="{00000000-0005-0000-0000-0000094E0000}"/>
    <cellStyle name="Normal 3 2 2 3 2 2 3 3 2" xfId="12082" xr:uid="{00000000-0005-0000-0000-00000A4E0000}"/>
    <cellStyle name="Normal 3 2 2 3 2 2 3 3 2 2" xfId="26374" xr:uid="{00000000-0005-0000-0000-00000B4E0000}"/>
    <cellStyle name="Normal 3 2 2 3 2 2 3 3 2 2 2" xfId="54956" xr:uid="{00000000-0005-0000-0000-00000C4E0000}"/>
    <cellStyle name="Normal 3 2 2 3 2 2 3 3 2 3" xfId="40667" xr:uid="{00000000-0005-0000-0000-00000D4E0000}"/>
    <cellStyle name="Normal 3 2 2 3 2 2 3 3 3" xfId="19230" xr:uid="{00000000-0005-0000-0000-00000E4E0000}"/>
    <cellStyle name="Normal 3 2 2 3 2 2 3 3 3 2" xfId="47812" xr:uid="{00000000-0005-0000-0000-00000F4E0000}"/>
    <cellStyle name="Normal 3 2 2 3 2 2 3 3 4" xfId="33523" xr:uid="{00000000-0005-0000-0000-0000104E0000}"/>
    <cellStyle name="Normal 3 2 2 3 2 2 3 4" xfId="8511" xr:uid="{00000000-0005-0000-0000-0000114E0000}"/>
    <cellStyle name="Normal 3 2 2 3 2 2 3 4 2" xfId="22803" xr:uid="{00000000-0005-0000-0000-0000124E0000}"/>
    <cellStyle name="Normal 3 2 2 3 2 2 3 4 2 2" xfId="51385" xr:uid="{00000000-0005-0000-0000-0000134E0000}"/>
    <cellStyle name="Normal 3 2 2 3 2 2 3 4 3" xfId="37096" xr:uid="{00000000-0005-0000-0000-0000144E0000}"/>
    <cellStyle name="Normal 3 2 2 3 2 2 3 5" xfId="15659" xr:uid="{00000000-0005-0000-0000-0000154E0000}"/>
    <cellStyle name="Normal 3 2 2 3 2 2 3 5 2" xfId="44241" xr:uid="{00000000-0005-0000-0000-0000164E0000}"/>
    <cellStyle name="Normal 3 2 2 3 2 2 3 6" xfId="29952" xr:uid="{00000000-0005-0000-0000-0000174E0000}"/>
    <cellStyle name="Normal 3 2 2 3 2 2 4" xfId="2455" xr:uid="{00000000-0005-0000-0000-0000184E0000}"/>
    <cellStyle name="Normal 3 2 2 3 2 2 4 2" xfId="6029" xr:uid="{00000000-0005-0000-0000-0000194E0000}"/>
    <cellStyle name="Normal 3 2 2 3 2 2 4 2 2" xfId="13187" xr:uid="{00000000-0005-0000-0000-00001A4E0000}"/>
    <cellStyle name="Normal 3 2 2 3 2 2 4 2 2 2" xfId="27479" xr:uid="{00000000-0005-0000-0000-00001B4E0000}"/>
    <cellStyle name="Normal 3 2 2 3 2 2 4 2 2 2 2" xfId="56061" xr:uid="{00000000-0005-0000-0000-00001C4E0000}"/>
    <cellStyle name="Normal 3 2 2 3 2 2 4 2 2 3" xfId="41772" xr:uid="{00000000-0005-0000-0000-00001D4E0000}"/>
    <cellStyle name="Normal 3 2 2 3 2 2 4 2 3" xfId="20335" xr:uid="{00000000-0005-0000-0000-00001E4E0000}"/>
    <cellStyle name="Normal 3 2 2 3 2 2 4 2 3 2" xfId="48917" xr:uid="{00000000-0005-0000-0000-00001F4E0000}"/>
    <cellStyle name="Normal 3 2 2 3 2 2 4 2 4" xfId="34628" xr:uid="{00000000-0005-0000-0000-0000204E0000}"/>
    <cellStyle name="Normal 3 2 2 3 2 2 4 3" xfId="9616" xr:uid="{00000000-0005-0000-0000-0000214E0000}"/>
    <cellStyle name="Normal 3 2 2 3 2 2 4 3 2" xfId="23908" xr:uid="{00000000-0005-0000-0000-0000224E0000}"/>
    <cellStyle name="Normal 3 2 2 3 2 2 4 3 2 2" xfId="52490" xr:uid="{00000000-0005-0000-0000-0000234E0000}"/>
    <cellStyle name="Normal 3 2 2 3 2 2 4 3 3" xfId="38201" xr:uid="{00000000-0005-0000-0000-0000244E0000}"/>
    <cellStyle name="Normal 3 2 2 3 2 2 4 4" xfId="16764" xr:uid="{00000000-0005-0000-0000-0000254E0000}"/>
    <cellStyle name="Normal 3 2 2 3 2 2 4 4 2" xfId="45346" xr:uid="{00000000-0005-0000-0000-0000264E0000}"/>
    <cellStyle name="Normal 3 2 2 3 2 2 4 5" xfId="31057" xr:uid="{00000000-0005-0000-0000-0000274E0000}"/>
    <cellStyle name="Normal 3 2 2 3 2 2 5" xfId="4030" xr:uid="{00000000-0005-0000-0000-0000284E0000}"/>
    <cellStyle name="Normal 3 2 2 3 2 2 5 2" xfId="11189" xr:uid="{00000000-0005-0000-0000-0000294E0000}"/>
    <cellStyle name="Normal 3 2 2 3 2 2 5 2 2" xfId="25481" xr:uid="{00000000-0005-0000-0000-00002A4E0000}"/>
    <cellStyle name="Normal 3 2 2 3 2 2 5 2 2 2" xfId="54063" xr:uid="{00000000-0005-0000-0000-00002B4E0000}"/>
    <cellStyle name="Normal 3 2 2 3 2 2 5 2 3" xfId="39774" xr:uid="{00000000-0005-0000-0000-00002C4E0000}"/>
    <cellStyle name="Normal 3 2 2 3 2 2 5 3" xfId="18337" xr:uid="{00000000-0005-0000-0000-00002D4E0000}"/>
    <cellStyle name="Normal 3 2 2 3 2 2 5 3 2" xfId="46919" xr:uid="{00000000-0005-0000-0000-00002E4E0000}"/>
    <cellStyle name="Normal 3 2 2 3 2 2 5 4" xfId="32630" xr:uid="{00000000-0005-0000-0000-00002F4E0000}"/>
    <cellStyle name="Normal 3 2 2 3 2 2 6" xfId="7618" xr:uid="{00000000-0005-0000-0000-0000304E0000}"/>
    <cellStyle name="Normal 3 2 2 3 2 2 6 2" xfId="21910" xr:uid="{00000000-0005-0000-0000-0000314E0000}"/>
    <cellStyle name="Normal 3 2 2 3 2 2 6 2 2" xfId="50492" xr:uid="{00000000-0005-0000-0000-0000324E0000}"/>
    <cellStyle name="Normal 3 2 2 3 2 2 6 3" xfId="36203" xr:uid="{00000000-0005-0000-0000-0000334E0000}"/>
    <cellStyle name="Normal 3 2 2 3 2 2 7" xfId="14765" xr:uid="{00000000-0005-0000-0000-0000344E0000}"/>
    <cellStyle name="Normal 3 2 2 3 2 2 7 2" xfId="43348" xr:uid="{00000000-0005-0000-0000-0000354E0000}"/>
    <cellStyle name="Normal 3 2 2 3 2 2 8" xfId="29058" xr:uid="{00000000-0005-0000-0000-0000364E0000}"/>
    <cellStyle name="Normal 3 2 2 3 2 3" xfId="670" xr:uid="{00000000-0005-0000-0000-0000374E0000}"/>
    <cellStyle name="Normal 3 2 2 3 2 3 2" xfId="1567" xr:uid="{00000000-0005-0000-0000-0000384E0000}"/>
    <cellStyle name="Normal 3 2 2 3 2 3 2 2" xfId="2460" xr:uid="{00000000-0005-0000-0000-0000394E0000}"/>
    <cellStyle name="Normal 3 2 2 3 2 3 2 2 2" xfId="6034" xr:uid="{00000000-0005-0000-0000-00003A4E0000}"/>
    <cellStyle name="Normal 3 2 2 3 2 3 2 2 2 2" xfId="13192" xr:uid="{00000000-0005-0000-0000-00003B4E0000}"/>
    <cellStyle name="Normal 3 2 2 3 2 3 2 2 2 2 2" xfId="27484" xr:uid="{00000000-0005-0000-0000-00003C4E0000}"/>
    <cellStyle name="Normal 3 2 2 3 2 3 2 2 2 2 2 2" xfId="56066" xr:uid="{00000000-0005-0000-0000-00003D4E0000}"/>
    <cellStyle name="Normal 3 2 2 3 2 3 2 2 2 2 3" xfId="41777" xr:uid="{00000000-0005-0000-0000-00003E4E0000}"/>
    <cellStyle name="Normal 3 2 2 3 2 3 2 2 2 3" xfId="20340" xr:uid="{00000000-0005-0000-0000-00003F4E0000}"/>
    <cellStyle name="Normal 3 2 2 3 2 3 2 2 2 3 2" xfId="48922" xr:uid="{00000000-0005-0000-0000-0000404E0000}"/>
    <cellStyle name="Normal 3 2 2 3 2 3 2 2 2 4" xfId="34633" xr:uid="{00000000-0005-0000-0000-0000414E0000}"/>
    <cellStyle name="Normal 3 2 2 3 2 3 2 2 3" xfId="9621" xr:uid="{00000000-0005-0000-0000-0000424E0000}"/>
    <cellStyle name="Normal 3 2 2 3 2 3 2 2 3 2" xfId="23913" xr:uid="{00000000-0005-0000-0000-0000434E0000}"/>
    <cellStyle name="Normal 3 2 2 3 2 3 2 2 3 2 2" xfId="52495" xr:uid="{00000000-0005-0000-0000-0000444E0000}"/>
    <cellStyle name="Normal 3 2 2 3 2 3 2 2 3 3" xfId="38206" xr:uid="{00000000-0005-0000-0000-0000454E0000}"/>
    <cellStyle name="Normal 3 2 2 3 2 3 2 2 4" xfId="16769" xr:uid="{00000000-0005-0000-0000-0000464E0000}"/>
    <cellStyle name="Normal 3 2 2 3 2 3 2 2 4 2" xfId="45351" xr:uid="{00000000-0005-0000-0000-0000474E0000}"/>
    <cellStyle name="Normal 3 2 2 3 2 3 2 2 5" xfId="31062" xr:uid="{00000000-0005-0000-0000-0000484E0000}"/>
    <cellStyle name="Normal 3 2 2 3 2 3 2 3" xfId="5147" xr:uid="{00000000-0005-0000-0000-0000494E0000}"/>
    <cellStyle name="Normal 3 2 2 3 2 3 2 3 2" xfId="12305" xr:uid="{00000000-0005-0000-0000-00004A4E0000}"/>
    <cellStyle name="Normal 3 2 2 3 2 3 2 3 2 2" xfId="26597" xr:uid="{00000000-0005-0000-0000-00004B4E0000}"/>
    <cellStyle name="Normal 3 2 2 3 2 3 2 3 2 2 2" xfId="55179" xr:uid="{00000000-0005-0000-0000-00004C4E0000}"/>
    <cellStyle name="Normal 3 2 2 3 2 3 2 3 2 3" xfId="40890" xr:uid="{00000000-0005-0000-0000-00004D4E0000}"/>
    <cellStyle name="Normal 3 2 2 3 2 3 2 3 3" xfId="19453" xr:uid="{00000000-0005-0000-0000-00004E4E0000}"/>
    <cellStyle name="Normal 3 2 2 3 2 3 2 3 3 2" xfId="48035" xr:uid="{00000000-0005-0000-0000-00004F4E0000}"/>
    <cellStyle name="Normal 3 2 2 3 2 3 2 3 4" xfId="33746" xr:uid="{00000000-0005-0000-0000-0000504E0000}"/>
    <cellStyle name="Normal 3 2 2 3 2 3 2 4" xfId="8734" xr:uid="{00000000-0005-0000-0000-0000514E0000}"/>
    <cellStyle name="Normal 3 2 2 3 2 3 2 4 2" xfId="23026" xr:uid="{00000000-0005-0000-0000-0000524E0000}"/>
    <cellStyle name="Normal 3 2 2 3 2 3 2 4 2 2" xfId="51608" xr:uid="{00000000-0005-0000-0000-0000534E0000}"/>
    <cellStyle name="Normal 3 2 2 3 2 3 2 4 3" xfId="37319" xr:uid="{00000000-0005-0000-0000-0000544E0000}"/>
    <cellStyle name="Normal 3 2 2 3 2 3 2 5" xfId="15882" xr:uid="{00000000-0005-0000-0000-0000554E0000}"/>
    <cellStyle name="Normal 3 2 2 3 2 3 2 5 2" xfId="44464" xr:uid="{00000000-0005-0000-0000-0000564E0000}"/>
    <cellStyle name="Normal 3 2 2 3 2 3 2 6" xfId="30175" xr:uid="{00000000-0005-0000-0000-0000574E0000}"/>
    <cellStyle name="Normal 3 2 2 3 2 3 3" xfId="2459" xr:uid="{00000000-0005-0000-0000-0000584E0000}"/>
    <cellStyle name="Normal 3 2 2 3 2 3 3 2" xfId="6033" xr:uid="{00000000-0005-0000-0000-0000594E0000}"/>
    <cellStyle name="Normal 3 2 2 3 2 3 3 2 2" xfId="13191" xr:uid="{00000000-0005-0000-0000-00005A4E0000}"/>
    <cellStyle name="Normal 3 2 2 3 2 3 3 2 2 2" xfId="27483" xr:uid="{00000000-0005-0000-0000-00005B4E0000}"/>
    <cellStyle name="Normal 3 2 2 3 2 3 3 2 2 2 2" xfId="56065" xr:uid="{00000000-0005-0000-0000-00005C4E0000}"/>
    <cellStyle name="Normal 3 2 2 3 2 3 3 2 2 3" xfId="41776" xr:uid="{00000000-0005-0000-0000-00005D4E0000}"/>
    <cellStyle name="Normal 3 2 2 3 2 3 3 2 3" xfId="20339" xr:uid="{00000000-0005-0000-0000-00005E4E0000}"/>
    <cellStyle name="Normal 3 2 2 3 2 3 3 2 3 2" xfId="48921" xr:uid="{00000000-0005-0000-0000-00005F4E0000}"/>
    <cellStyle name="Normal 3 2 2 3 2 3 3 2 4" xfId="34632" xr:uid="{00000000-0005-0000-0000-0000604E0000}"/>
    <cellStyle name="Normal 3 2 2 3 2 3 3 3" xfId="9620" xr:uid="{00000000-0005-0000-0000-0000614E0000}"/>
    <cellStyle name="Normal 3 2 2 3 2 3 3 3 2" xfId="23912" xr:uid="{00000000-0005-0000-0000-0000624E0000}"/>
    <cellStyle name="Normal 3 2 2 3 2 3 3 3 2 2" xfId="52494" xr:uid="{00000000-0005-0000-0000-0000634E0000}"/>
    <cellStyle name="Normal 3 2 2 3 2 3 3 3 3" xfId="38205" xr:uid="{00000000-0005-0000-0000-0000644E0000}"/>
    <cellStyle name="Normal 3 2 2 3 2 3 3 4" xfId="16768" xr:uid="{00000000-0005-0000-0000-0000654E0000}"/>
    <cellStyle name="Normal 3 2 2 3 2 3 3 4 2" xfId="45350" xr:uid="{00000000-0005-0000-0000-0000664E0000}"/>
    <cellStyle name="Normal 3 2 2 3 2 3 3 5" xfId="31061" xr:uid="{00000000-0005-0000-0000-0000674E0000}"/>
    <cellStyle name="Normal 3 2 2 3 2 3 4" xfId="4254" xr:uid="{00000000-0005-0000-0000-0000684E0000}"/>
    <cellStyle name="Normal 3 2 2 3 2 3 4 2" xfId="11412" xr:uid="{00000000-0005-0000-0000-0000694E0000}"/>
    <cellStyle name="Normal 3 2 2 3 2 3 4 2 2" xfId="25704" xr:uid="{00000000-0005-0000-0000-00006A4E0000}"/>
    <cellStyle name="Normal 3 2 2 3 2 3 4 2 2 2" xfId="54286" xr:uid="{00000000-0005-0000-0000-00006B4E0000}"/>
    <cellStyle name="Normal 3 2 2 3 2 3 4 2 3" xfId="39997" xr:uid="{00000000-0005-0000-0000-00006C4E0000}"/>
    <cellStyle name="Normal 3 2 2 3 2 3 4 3" xfId="18560" xr:uid="{00000000-0005-0000-0000-00006D4E0000}"/>
    <cellStyle name="Normal 3 2 2 3 2 3 4 3 2" xfId="47142" xr:uid="{00000000-0005-0000-0000-00006E4E0000}"/>
    <cellStyle name="Normal 3 2 2 3 2 3 4 4" xfId="32853" xr:uid="{00000000-0005-0000-0000-00006F4E0000}"/>
    <cellStyle name="Normal 3 2 2 3 2 3 5" xfId="7841" xr:uid="{00000000-0005-0000-0000-0000704E0000}"/>
    <cellStyle name="Normal 3 2 2 3 2 3 5 2" xfId="22133" xr:uid="{00000000-0005-0000-0000-0000714E0000}"/>
    <cellStyle name="Normal 3 2 2 3 2 3 5 2 2" xfId="50715" xr:uid="{00000000-0005-0000-0000-0000724E0000}"/>
    <cellStyle name="Normal 3 2 2 3 2 3 5 3" xfId="36426" xr:uid="{00000000-0005-0000-0000-0000734E0000}"/>
    <cellStyle name="Normal 3 2 2 3 2 3 6" xfId="14989" xr:uid="{00000000-0005-0000-0000-0000744E0000}"/>
    <cellStyle name="Normal 3 2 2 3 2 3 6 2" xfId="43571" xr:uid="{00000000-0005-0000-0000-0000754E0000}"/>
    <cellStyle name="Normal 3 2 2 3 2 3 7" xfId="29282" xr:uid="{00000000-0005-0000-0000-0000764E0000}"/>
    <cellStyle name="Normal 3 2 2 3 2 4" xfId="1120" xr:uid="{00000000-0005-0000-0000-0000774E0000}"/>
    <cellStyle name="Normal 3 2 2 3 2 4 2" xfId="2461" xr:uid="{00000000-0005-0000-0000-0000784E0000}"/>
    <cellStyle name="Normal 3 2 2 3 2 4 2 2" xfId="6035" xr:uid="{00000000-0005-0000-0000-0000794E0000}"/>
    <cellStyle name="Normal 3 2 2 3 2 4 2 2 2" xfId="13193" xr:uid="{00000000-0005-0000-0000-00007A4E0000}"/>
    <cellStyle name="Normal 3 2 2 3 2 4 2 2 2 2" xfId="27485" xr:uid="{00000000-0005-0000-0000-00007B4E0000}"/>
    <cellStyle name="Normal 3 2 2 3 2 4 2 2 2 2 2" xfId="56067" xr:uid="{00000000-0005-0000-0000-00007C4E0000}"/>
    <cellStyle name="Normal 3 2 2 3 2 4 2 2 2 3" xfId="41778" xr:uid="{00000000-0005-0000-0000-00007D4E0000}"/>
    <cellStyle name="Normal 3 2 2 3 2 4 2 2 3" xfId="20341" xr:uid="{00000000-0005-0000-0000-00007E4E0000}"/>
    <cellStyle name="Normal 3 2 2 3 2 4 2 2 3 2" xfId="48923" xr:uid="{00000000-0005-0000-0000-00007F4E0000}"/>
    <cellStyle name="Normal 3 2 2 3 2 4 2 2 4" xfId="34634" xr:uid="{00000000-0005-0000-0000-0000804E0000}"/>
    <cellStyle name="Normal 3 2 2 3 2 4 2 3" xfId="9622" xr:uid="{00000000-0005-0000-0000-0000814E0000}"/>
    <cellStyle name="Normal 3 2 2 3 2 4 2 3 2" xfId="23914" xr:uid="{00000000-0005-0000-0000-0000824E0000}"/>
    <cellStyle name="Normal 3 2 2 3 2 4 2 3 2 2" xfId="52496" xr:uid="{00000000-0005-0000-0000-0000834E0000}"/>
    <cellStyle name="Normal 3 2 2 3 2 4 2 3 3" xfId="38207" xr:uid="{00000000-0005-0000-0000-0000844E0000}"/>
    <cellStyle name="Normal 3 2 2 3 2 4 2 4" xfId="16770" xr:uid="{00000000-0005-0000-0000-0000854E0000}"/>
    <cellStyle name="Normal 3 2 2 3 2 4 2 4 2" xfId="45352" xr:uid="{00000000-0005-0000-0000-0000864E0000}"/>
    <cellStyle name="Normal 3 2 2 3 2 4 2 5" xfId="31063" xr:uid="{00000000-0005-0000-0000-0000874E0000}"/>
    <cellStyle name="Normal 3 2 2 3 2 4 3" xfId="4701" xr:uid="{00000000-0005-0000-0000-0000884E0000}"/>
    <cellStyle name="Normal 3 2 2 3 2 4 3 2" xfId="11859" xr:uid="{00000000-0005-0000-0000-0000894E0000}"/>
    <cellStyle name="Normal 3 2 2 3 2 4 3 2 2" xfId="26151" xr:uid="{00000000-0005-0000-0000-00008A4E0000}"/>
    <cellStyle name="Normal 3 2 2 3 2 4 3 2 2 2" xfId="54733" xr:uid="{00000000-0005-0000-0000-00008B4E0000}"/>
    <cellStyle name="Normal 3 2 2 3 2 4 3 2 3" xfId="40444" xr:uid="{00000000-0005-0000-0000-00008C4E0000}"/>
    <cellStyle name="Normal 3 2 2 3 2 4 3 3" xfId="19007" xr:uid="{00000000-0005-0000-0000-00008D4E0000}"/>
    <cellStyle name="Normal 3 2 2 3 2 4 3 3 2" xfId="47589" xr:uid="{00000000-0005-0000-0000-00008E4E0000}"/>
    <cellStyle name="Normal 3 2 2 3 2 4 3 4" xfId="33300" xr:uid="{00000000-0005-0000-0000-00008F4E0000}"/>
    <cellStyle name="Normal 3 2 2 3 2 4 4" xfId="8288" xr:uid="{00000000-0005-0000-0000-0000904E0000}"/>
    <cellStyle name="Normal 3 2 2 3 2 4 4 2" xfId="22580" xr:uid="{00000000-0005-0000-0000-0000914E0000}"/>
    <cellStyle name="Normal 3 2 2 3 2 4 4 2 2" xfId="51162" xr:uid="{00000000-0005-0000-0000-0000924E0000}"/>
    <cellStyle name="Normal 3 2 2 3 2 4 4 3" xfId="36873" xr:uid="{00000000-0005-0000-0000-0000934E0000}"/>
    <cellStyle name="Normal 3 2 2 3 2 4 5" xfId="15436" xr:uid="{00000000-0005-0000-0000-0000944E0000}"/>
    <cellStyle name="Normal 3 2 2 3 2 4 5 2" xfId="44018" xr:uid="{00000000-0005-0000-0000-0000954E0000}"/>
    <cellStyle name="Normal 3 2 2 3 2 4 6" xfId="29729" xr:uid="{00000000-0005-0000-0000-0000964E0000}"/>
    <cellStyle name="Normal 3 2 2 3 2 5" xfId="2454" xr:uid="{00000000-0005-0000-0000-0000974E0000}"/>
    <cellStyle name="Normal 3 2 2 3 2 5 2" xfId="6028" xr:uid="{00000000-0005-0000-0000-0000984E0000}"/>
    <cellStyle name="Normal 3 2 2 3 2 5 2 2" xfId="13186" xr:uid="{00000000-0005-0000-0000-0000994E0000}"/>
    <cellStyle name="Normal 3 2 2 3 2 5 2 2 2" xfId="27478" xr:uid="{00000000-0005-0000-0000-00009A4E0000}"/>
    <cellStyle name="Normal 3 2 2 3 2 5 2 2 2 2" xfId="56060" xr:uid="{00000000-0005-0000-0000-00009B4E0000}"/>
    <cellStyle name="Normal 3 2 2 3 2 5 2 2 3" xfId="41771" xr:uid="{00000000-0005-0000-0000-00009C4E0000}"/>
    <cellStyle name="Normal 3 2 2 3 2 5 2 3" xfId="20334" xr:uid="{00000000-0005-0000-0000-00009D4E0000}"/>
    <cellStyle name="Normal 3 2 2 3 2 5 2 3 2" xfId="48916" xr:uid="{00000000-0005-0000-0000-00009E4E0000}"/>
    <cellStyle name="Normal 3 2 2 3 2 5 2 4" xfId="34627" xr:uid="{00000000-0005-0000-0000-00009F4E0000}"/>
    <cellStyle name="Normal 3 2 2 3 2 5 3" xfId="9615" xr:uid="{00000000-0005-0000-0000-0000A04E0000}"/>
    <cellStyle name="Normal 3 2 2 3 2 5 3 2" xfId="23907" xr:uid="{00000000-0005-0000-0000-0000A14E0000}"/>
    <cellStyle name="Normal 3 2 2 3 2 5 3 2 2" xfId="52489" xr:uid="{00000000-0005-0000-0000-0000A24E0000}"/>
    <cellStyle name="Normal 3 2 2 3 2 5 3 3" xfId="38200" xr:uid="{00000000-0005-0000-0000-0000A34E0000}"/>
    <cellStyle name="Normal 3 2 2 3 2 5 4" xfId="16763" xr:uid="{00000000-0005-0000-0000-0000A44E0000}"/>
    <cellStyle name="Normal 3 2 2 3 2 5 4 2" xfId="45345" xr:uid="{00000000-0005-0000-0000-0000A54E0000}"/>
    <cellStyle name="Normal 3 2 2 3 2 5 5" xfId="31056" xr:uid="{00000000-0005-0000-0000-0000A64E0000}"/>
    <cellStyle name="Normal 3 2 2 3 2 6" xfId="3807" xr:uid="{00000000-0005-0000-0000-0000A74E0000}"/>
    <cellStyle name="Normal 3 2 2 3 2 6 2" xfId="10966" xr:uid="{00000000-0005-0000-0000-0000A84E0000}"/>
    <cellStyle name="Normal 3 2 2 3 2 6 2 2" xfId="25258" xr:uid="{00000000-0005-0000-0000-0000A94E0000}"/>
    <cellStyle name="Normal 3 2 2 3 2 6 2 2 2" xfId="53840" xr:uid="{00000000-0005-0000-0000-0000AA4E0000}"/>
    <cellStyle name="Normal 3 2 2 3 2 6 2 3" xfId="39551" xr:uid="{00000000-0005-0000-0000-0000AB4E0000}"/>
    <cellStyle name="Normal 3 2 2 3 2 6 3" xfId="18114" xr:uid="{00000000-0005-0000-0000-0000AC4E0000}"/>
    <cellStyle name="Normal 3 2 2 3 2 6 3 2" xfId="46696" xr:uid="{00000000-0005-0000-0000-0000AD4E0000}"/>
    <cellStyle name="Normal 3 2 2 3 2 6 4" xfId="32407" xr:uid="{00000000-0005-0000-0000-0000AE4E0000}"/>
    <cellStyle name="Normal 3 2 2 3 2 7" xfId="7395" xr:uid="{00000000-0005-0000-0000-0000AF4E0000}"/>
    <cellStyle name="Normal 3 2 2 3 2 7 2" xfId="21687" xr:uid="{00000000-0005-0000-0000-0000B04E0000}"/>
    <cellStyle name="Normal 3 2 2 3 2 7 2 2" xfId="50269" xr:uid="{00000000-0005-0000-0000-0000B14E0000}"/>
    <cellStyle name="Normal 3 2 2 3 2 7 3" xfId="35980" xr:uid="{00000000-0005-0000-0000-0000B24E0000}"/>
    <cellStyle name="Normal 3 2 2 3 2 8" xfId="14542" xr:uid="{00000000-0005-0000-0000-0000B34E0000}"/>
    <cellStyle name="Normal 3 2 2 3 2 8 2" xfId="43125" xr:uid="{00000000-0005-0000-0000-0000B44E0000}"/>
    <cellStyle name="Normal 3 2 2 3 2 9" xfId="28835" xr:uid="{00000000-0005-0000-0000-0000B54E0000}"/>
    <cellStyle name="Normal 3 2 2 3 3" xfId="329" xr:uid="{00000000-0005-0000-0000-0000B64E0000}"/>
    <cellStyle name="Normal 3 2 2 3 3 2" xfId="781" xr:uid="{00000000-0005-0000-0000-0000B74E0000}"/>
    <cellStyle name="Normal 3 2 2 3 3 2 2" xfId="1678" xr:uid="{00000000-0005-0000-0000-0000B84E0000}"/>
    <cellStyle name="Normal 3 2 2 3 3 2 2 2" xfId="2464" xr:uid="{00000000-0005-0000-0000-0000B94E0000}"/>
    <cellStyle name="Normal 3 2 2 3 3 2 2 2 2" xfId="6038" xr:uid="{00000000-0005-0000-0000-0000BA4E0000}"/>
    <cellStyle name="Normal 3 2 2 3 3 2 2 2 2 2" xfId="13196" xr:uid="{00000000-0005-0000-0000-0000BB4E0000}"/>
    <cellStyle name="Normal 3 2 2 3 3 2 2 2 2 2 2" xfId="27488" xr:uid="{00000000-0005-0000-0000-0000BC4E0000}"/>
    <cellStyle name="Normal 3 2 2 3 3 2 2 2 2 2 2 2" xfId="56070" xr:uid="{00000000-0005-0000-0000-0000BD4E0000}"/>
    <cellStyle name="Normal 3 2 2 3 3 2 2 2 2 2 3" xfId="41781" xr:uid="{00000000-0005-0000-0000-0000BE4E0000}"/>
    <cellStyle name="Normal 3 2 2 3 3 2 2 2 2 3" xfId="20344" xr:uid="{00000000-0005-0000-0000-0000BF4E0000}"/>
    <cellStyle name="Normal 3 2 2 3 3 2 2 2 2 3 2" xfId="48926" xr:uid="{00000000-0005-0000-0000-0000C04E0000}"/>
    <cellStyle name="Normal 3 2 2 3 3 2 2 2 2 4" xfId="34637" xr:uid="{00000000-0005-0000-0000-0000C14E0000}"/>
    <cellStyle name="Normal 3 2 2 3 3 2 2 2 3" xfId="9625" xr:uid="{00000000-0005-0000-0000-0000C24E0000}"/>
    <cellStyle name="Normal 3 2 2 3 3 2 2 2 3 2" xfId="23917" xr:uid="{00000000-0005-0000-0000-0000C34E0000}"/>
    <cellStyle name="Normal 3 2 2 3 3 2 2 2 3 2 2" xfId="52499" xr:uid="{00000000-0005-0000-0000-0000C44E0000}"/>
    <cellStyle name="Normal 3 2 2 3 3 2 2 2 3 3" xfId="38210" xr:uid="{00000000-0005-0000-0000-0000C54E0000}"/>
    <cellStyle name="Normal 3 2 2 3 3 2 2 2 4" xfId="16773" xr:uid="{00000000-0005-0000-0000-0000C64E0000}"/>
    <cellStyle name="Normal 3 2 2 3 3 2 2 2 4 2" xfId="45355" xr:uid="{00000000-0005-0000-0000-0000C74E0000}"/>
    <cellStyle name="Normal 3 2 2 3 3 2 2 2 5" xfId="31066" xr:uid="{00000000-0005-0000-0000-0000C84E0000}"/>
    <cellStyle name="Normal 3 2 2 3 3 2 2 3" xfId="5258" xr:uid="{00000000-0005-0000-0000-0000C94E0000}"/>
    <cellStyle name="Normal 3 2 2 3 3 2 2 3 2" xfId="12416" xr:uid="{00000000-0005-0000-0000-0000CA4E0000}"/>
    <cellStyle name="Normal 3 2 2 3 3 2 2 3 2 2" xfId="26708" xr:uid="{00000000-0005-0000-0000-0000CB4E0000}"/>
    <cellStyle name="Normal 3 2 2 3 3 2 2 3 2 2 2" xfId="55290" xr:uid="{00000000-0005-0000-0000-0000CC4E0000}"/>
    <cellStyle name="Normal 3 2 2 3 3 2 2 3 2 3" xfId="41001" xr:uid="{00000000-0005-0000-0000-0000CD4E0000}"/>
    <cellStyle name="Normal 3 2 2 3 3 2 2 3 3" xfId="19564" xr:uid="{00000000-0005-0000-0000-0000CE4E0000}"/>
    <cellStyle name="Normal 3 2 2 3 3 2 2 3 3 2" xfId="48146" xr:uid="{00000000-0005-0000-0000-0000CF4E0000}"/>
    <cellStyle name="Normal 3 2 2 3 3 2 2 3 4" xfId="33857" xr:uid="{00000000-0005-0000-0000-0000D04E0000}"/>
    <cellStyle name="Normal 3 2 2 3 3 2 2 4" xfId="8845" xr:uid="{00000000-0005-0000-0000-0000D14E0000}"/>
    <cellStyle name="Normal 3 2 2 3 3 2 2 4 2" xfId="23137" xr:uid="{00000000-0005-0000-0000-0000D24E0000}"/>
    <cellStyle name="Normal 3 2 2 3 3 2 2 4 2 2" xfId="51719" xr:uid="{00000000-0005-0000-0000-0000D34E0000}"/>
    <cellStyle name="Normal 3 2 2 3 3 2 2 4 3" xfId="37430" xr:uid="{00000000-0005-0000-0000-0000D44E0000}"/>
    <cellStyle name="Normal 3 2 2 3 3 2 2 5" xfId="15993" xr:uid="{00000000-0005-0000-0000-0000D54E0000}"/>
    <cellStyle name="Normal 3 2 2 3 3 2 2 5 2" xfId="44575" xr:uid="{00000000-0005-0000-0000-0000D64E0000}"/>
    <cellStyle name="Normal 3 2 2 3 3 2 2 6" xfId="30286" xr:uid="{00000000-0005-0000-0000-0000D74E0000}"/>
    <cellStyle name="Normal 3 2 2 3 3 2 3" xfId="2463" xr:uid="{00000000-0005-0000-0000-0000D84E0000}"/>
    <cellStyle name="Normal 3 2 2 3 3 2 3 2" xfId="6037" xr:uid="{00000000-0005-0000-0000-0000D94E0000}"/>
    <cellStyle name="Normal 3 2 2 3 3 2 3 2 2" xfId="13195" xr:uid="{00000000-0005-0000-0000-0000DA4E0000}"/>
    <cellStyle name="Normal 3 2 2 3 3 2 3 2 2 2" xfId="27487" xr:uid="{00000000-0005-0000-0000-0000DB4E0000}"/>
    <cellStyle name="Normal 3 2 2 3 3 2 3 2 2 2 2" xfId="56069" xr:uid="{00000000-0005-0000-0000-0000DC4E0000}"/>
    <cellStyle name="Normal 3 2 2 3 3 2 3 2 2 3" xfId="41780" xr:uid="{00000000-0005-0000-0000-0000DD4E0000}"/>
    <cellStyle name="Normal 3 2 2 3 3 2 3 2 3" xfId="20343" xr:uid="{00000000-0005-0000-0000-0000DE4E0000}"/>
    <cellStyle name="Normal 3 2 2 3 3 2 3 2 3 2" xfId="48925" xr:uid="{00000000-0005-0000-0000-0000DF4E0000}"/>
    <cellStyle name="Normal 3 2 2 3 3 2 3 2 4" xfId="34636" xr:uid="{00000000-0005-0000-0000-0000E04E0000}"/>
    <cellStyle name="Normal 3 2 2 3 3 2 3 3" xfId="9624" xr:uid="{00000000-0005-0000-0000-0000E14E0000}"/>
    <cellStyle name="Normal 3 2 2 3 3 2 3 3 2" xfId="23916" xr:uid="{00000000-0005-0000-0000-0000E24E0000}"/>
    <cellStyle name="Normal 3 2 2 3 3 2 3 3 2 2" xfId="52498" xr:uid="{00000000-0005-0000-0000-0000E34E0000}"/>
    <cellStyle name="Normal 3 2 2 3 3 2 3 3 3" xfId="38209" xr:uid="{00000000-0005-0000-0000-0000E44E0000}"/>
    <cellStyle name="Normal 3 2 2 3 3 2 3 4" xfId="16772" xr:uid="{00000000-0005-0000-0000-0000E54E0000}"/>
    <cellStyle name="Normal 3 2 2 3 3 2 3 4 2" xfId="45354" xr:uid="{00000000-0005-0000-0000-0000E64E0000}"/>
    <cellStyle name="Normal 3 2 2 3 3 2 3 5" xfId="31065" xr:uid="{00000000-0005-0000-0000-0000E74E0000}"/>
    <cellStyle name="Normal 3 2 2 3 3 2 4" xfId="4365" xr:uid="{00000000-0005-0000-0000-0000E84E0000}"/>
    <cellStyle name="Normal 3 2 2 3 3 2 4 2" xfId="11523" xr:uid="{00000000-0005-0000-0000-0000E94E0000}"/>
    <cellStyle name="Normal 3 2 2 3 3 2 4 2 2" xfId="25815" xr:uid="{00000000-0005-0000-0000-0000EA4E0000}"/>
    <cellStyle name="Normal 3 2 2 3 3 2 4 2 2 2" xfId="54397" xr:uid="{00000000-0005-0000-0000-0000EB4E0000}"/>
    <cellStyle name="Normal 3 2 2 3 3 2 4 2 3" xfId="40108" xr:uid="{00000000-0005-0000-0000-0000EC4E0000}"/>
    <cellStyle name="Normal 3 2 2 3 3 2 4 3" xfId="18671" xr:uid="{00000000-0005-0000-0000-0000ED4E0000}"/>
    <cellStyle name="Normal 3 2 2 3 3 2 4 3 2" xfId="47253" xr:uid="{00000000-0005-0000-0000-0000EE4E0000}"/>
    <cellStyle name="Normal 3 2 2 3 3 2 4 4" xfId="32964" xr:uid="{00000000-0005-0000-0000-0000EF4E0000}"/>
    <cellStyle name="Normal 3 2 2 3 3 2 5" xfId="7952" xr:uid="{00000000-0005-0000-0000-0000F04E0000}"/>
    <cellStyle name="Normal 3 2 2 3 3 2 5 2" xfId="22244" xr:uid="{00000000-0005-0000-0000-0000F14E0000}"/>
    <cellStyle name="Normal 3 2 2 3 3 2 5 2 2" xfId="50826" xr:uid="{00000000-0005-0000-0000-0000F24E0000}"/>
    <cellStyle name="Normal 3 2 2 3 3 2 5 3" xfId="36537" xr:uid="{00000000-0005-0000-0000-0000F34E0000}"/>
    <cellStyle name="Normal 3 2 2 3 3 2 6" xfId="15100" xr:uid="{00000000-0005-0000-0000-0000F44E0000}"/>
    <cellStyle name="Normal 3 2 2 3 3 2 6 2" xfId="43682" xr:uid="{00000000-0005-0000-0000-0000F54E0000}"/>
    <cellStyle name="Normal 3 2 2 3 3 2 7" xfId="29393" xr:uid="{00000000-0005-0000-0000-0000F64E0000}"/>
    <cellStyle name="Normal 3 2 2 3 3 3" xfId="1231" xr:uid="{00000000-0005-0000-0000-0000F74E0000}"/>
    <cellStyle name="Normal 3 2 2 3 3 3 2" xfId="2465" xr:uid="{00000000-0005-0000-0000-0000F84E0000}"/>
    <cellStyle name="Normal 3 2 2 3 3 3 2 2" xfId="6039" xr:uid="{00000000-0005-0000-0000-0000F94E0000}"/>
    <cellStyle name="Normal 3 2 2 3 3 3 2 2 2" xfId="13197" xr:uid="{00000000-0005-0000-0000-0000FA4E0000}"/>
    <cellStyle name="Normal 3 2 2 3 3 3 2 2 2 2" xfId="27489" xr:uid="{00000000-0005-0000-0000-0000FB4E0000}"/>
    <cellStyle name="Normal 3 2 2 3 3 3 2 2 2 2 2" xfId="56071" xr:uid="{00000000-0005-0000-0000-0000FC4E0000}"/>
    <cellStyle name="Normal 3 2 2 3 3 3 2 2 2 3" xfId="41782" xr:uid="{00000000-0005-0000-0000-0000FD4E0000}"/>
    <cellStyle name="Normal 3 2 2 3 3 3 2 2 3" xfId="20345" xr:uid="{00000000-0005-0000-0000-0000FE4E0000}"/>
    <cellStyle name="Normal 3 2 2 3 3 3 2 2 3 2" xfId="48927" xr:uid="{00000000-0005-0000-0000-0000FF4E0000}"/>
    <cellStyle name="Normal 3 2 2 3 3 3 2 2 4" xfId="34638" xr:uid="{00000000-0005-0000-0000-0000004F0000}"/>
    <cellStyle name="Normal 3 2 2 3 3 3 2 3" xfId="9626" xr:uid="{00000000-0005-0000-0000-0000014F0000}"/>
    <cellStyle name="Normal 3 2 2 3 3 3 2 3 2" xfId="23918" xr:uid="{00000000-0005-0000-0000-0000024F0000}"/>
    <cellStyle name="Normal 3 2 2 3 3 3 2 3 2 2" xfId="52500" xr:uid="{00000000-0005-0000-0000-0000034F0000}"/>
    <cellStyle name="Normal 3 2 2 3 3 3 2 3 3" xfId="38211" xr:uid="{00000000-0005-0000-0000-0000044F0000}"/>
    <cellStyle name="Normal 3 2 2 3 3 3 2 4" xfId="16774" xr:uid="{00000000-0005-0000-0000-0000054F0000}"/>
    <cellStyle name="Normal 3 2 2 3 3 3 2 4 2" xfId="45356" xr:uid="{00000000-0005-0000-0000-0000064F0000}"/>
    <cellStyle name="Normal 3 2 2 3 3 3 2 5" xfId="31067" xr:uid="{00000000-0005-0000-0000-0000074F0000}"/>
    <cellStyle name="Normal 3 2 2 3 3 3 3" xfId="4812" xr:uid="{00000000-0005-0000-0000-0000084F0000}"/>
    <cellStyle name="Normal 3 2 2 3 3 3 3 2" xfId="11970" xr:uid="{00000000-0005-0000-0000-0000094F0000}"/>
    <cellStyle name="Normal 3 2 2 3 3 3 3 2 2" xfId="26262" xr:uid="{00000000-0005-0000-0000-00000A4F0000}"/>
    <cellStyle name="Normal 3 2 2 3 3 3 3 2 2 2" xfId="54844" xr:uid="{00000000-0005-0000-0000-00000B4F0000}"/>
    <cellStyle name="Normal 3 2 2 3 3 3 3 2 3" xfId="40555" xr:uid="{00000000-0005-0000-0000-00000C4F0000}"/>
    <cellStyle name="Normal 3 2 2 3 3 3 3 3" xfId="19118" xr:uid="{00000000-0005-0000-0000-00000D4F0000}"/>
    <cellStyle name="Normal 3 2 2 3 3 3 3 3 2" xfId="47700" xr:uid="{00000000-0005-0000-0000-00000E4F0000}"/>
    <cellStyle name="Normal 3 2 2 3 3 3 3 4" xfId="33411" xr:uid="{00000000-0005-0000-0000-00000F4F0000}"/>
    <cellStyle name="Normal 3 2 2 3 3 3 4" xfId="8399" xr:uid="{00000000-0005-0000-0000-0000104F0000}"/>
    <cellStyle name="Normal 3 2 2 3 3 3 4 2" xfId="22691" xr:uid="{00000000-0005-0000-0000-0000114F0000}"/>
    <cellStyle name="Normal 3 2 2 3 3 3 4 2 2" xfId="51273" xr:uid="{00000000-0005-0000-0000-0000124F0000}"/>
    <cellStyle name="Normal 3 2 2 3 3 3 4 3" xfId="36984" xr:uid="{00000000-0005-0000-0000-0000134F0000}"/>
    <cellStyle name="Normal 3 2 2 3 3 3 5" xfId="15547" xr:uid="{00000000-0005-0000-0000-0000144F0000}"/>
    <cellStyle name="Normal 3 2 2 3 3 3 5 2" xfId="44129" xr:uid="{00000000-0005-0000-0000-0000154F0000}"/>
    <cellStyle name="Normal 3 2 2 3 3 3 6" xfId="29840" xr:uid="{00000000-0005-0000-0000-0000164F0000}"/>
    <cellStyle name="Normal 3 2 2 3 3 4" xfId="2462" xr:uid="{00000000-0005-0000-0000-0000174F0000}"/>
    <cellStyle name="Normal 3 2 2 3 3 4 2" xfId="6036" xr:uid="{00000000-0005-0000-0000-0000184F0000}"/>
    <cellStyle name="Normal 3 2 2 3 3 4 2 2" xfId="13194" xr:uid="{00000000-0005-0000-0000-0000194F0000}"/>
    <cellStyle name="Normal 3 2 2 3 3 4 2 2 2" xfId="27486" xr:uid="{00000000-0005-0000-0000-00001A4F0000}"/>
    <cellStyle name="Normal 3 2 2 3 3 4 2 2 2 2" xfId="56068" xr:uid="{00000000-0005-0000-0000-00001B4F0000}"/>
    <cellStyle name="Normal 3 2 2 3 3 4 2 2 3" xfId="41779" xr:uid="{00000000-0005-0000-0000-00001C4F0000}"/>
    <cellStyle name="Normal 3 2 2 3 3 4 2 3" xfId="20342" xr:uid="{00000000-0005-0000-0000-00001D4F0000}"/>
    <cellStyle name="Normal 3 2 2 3 3 4 2 3 2" xfId="48924" xr:uid="{00000000-0005-0000-0000-00001E4F0000}"/>
    <cellStyle name="Normal 3 2 2 3 3 4 2 4" xfId="34635" xr:uid="{00000000-0005-0000-0000-00001F4F0000}"/>
    <cellStyle name="Normal 3 2 2 3 3 4 3" xfId="9623" xr:uid="{00000000-0005-0000-0000-0000204F0000}"/>
    <cellStyle name="Normal 3 2 2 3 3 4 3 2" xfId="23915" xr:uid="{00000000-0005-0000-0000-0000214F0000}"/>
    <cellStyle name="Normal 3 2 2 3 3 4 3 2 2" xfId="52497" xr:uid="{00000000-0005-0000-0000-0000224F0000}"/>
    <cellStyle name="Normal 3 2 2 3 3 4 3 3" xfId="38208" xr:uid="{00000000-0005-0000-0000-0000234F0000}"/>
    <cellStyle name="Normal 3 2 2 3 3 4 4" xfId="16771" xr:uid="{00000000-0005-0000-0000-0000244F0000}"/>
    <cellStyle name="Normal 3 2 2 3 3 4 4 2" xfId="45353" xr:uid="{00000000-0005-0000-0000-0000254F0000}"/>
    <cellStyle name="Normal 3 2 2 3 3 4 5" xfId="31064" xr:uid="{00000000-0005-0000-0000-0000264F0000}"/>
    <cellStyle name="Normal 3 2 2 3 3 5" xfId="3918" xr:uid="{00000000-0005-0000-0000-0000274F0000}"/>
    <cellStyle name="Normal 3 2 2 3 3 5 2" xfId="11077" xr:uid="{00000000-0005-0000-0000-0000284F0000}"/>
    <cellStyle name="Normal 3 2 2 3 3 5 2 2" xfId="25369" xr:uid="{00000000-0005-0000-0000-0000294F0000}"/>
    <cellStyle name="Normal 3 2 2 3 3 5 2 2 2" xfId="53951" xr:uid="{00000000-0005-0000-0000-00002A4F0000}"/>
    <cellStyle name="Normal 3 2 2 3 3 5 2 3" xfId="39662" xr:uid="{00000000-0005-0000-0000-00002B4F0000}"/>
    <cellStyle name="Normal 3 2 2 3 3 5 3" xfId="18225" xr:uid="{00000000-0005-0000-0000-00002C4F0000}"/>
    <cellStyle name="Normal 3 2 2 3 3 5 3 2" xfId="46807" xr:uid="{00000000-0005-0000-0000-00002D4F0000}"/>
    <cellStyle name="Normal 3 2 2 3 3 5 4" xfId="32518" xr:uid="{00000000-0005-0000-0000-00002E4F0000}"/>
    <cellStyle name="Normal 3 2 2 3 3 6" xfId="7506" xr:uid="{00000000-0005-0000-0000-00002F4F0000}"/>
    <cellStyle name="Normal 3 2 2 3 3 6 2" xfId="21798" xr:uid="{00000000-0005-0000-0000-0000304F0000}"/>
    <cellStyle name="Normal 3 2 2 3 3 6 2 2" xfId="50380" xr:uid="{00000000-0005-0000-0000-0000314F0000}"/>
    <cellStyle name="Normal 3 2 2 3 3 6 3" xfId="36091" xr:uid="{00000000-0005-0000-0000-0000324F0000}"/>
    <cellStyle name="Normal 3 2 2 3 3 7" xfId="14653" xr:uid="{00000000-0005-0000-0000-0000334F0000}"/>
    <cellStyle name="Normal 3 2 2 3 3 7 2" xfId="43236" xr:uid="{00000000-0005-0000-0000-0000344F0000}"/>
    <cellStyle name="Normal 3 2 2 3 3 8" xfId="28946" xr:uid="{00000000-0005-0000-0000-0000354F0000}"/>
    <cellStyle name="Normal 3 2 2 3 4" xfId="558" xr:uid="{00000000-0005-0000-0000-0000364F0000}"/>
    <cellStyle name="Normal 3 2 2 3 4 2" xfId="1455" xr:uid="{00000000-0005-0000-0000-0000374F0000}"/>
    <cellStyle name="Normal 3 2 2 3 4 2 2" xfId="2467" xr:uid="{00000000-0005-0000-0000-0000384F0000}"/>
    <cellStyle name="Normal 3 2 2 3 4 2 2 2" xfId="6041" xr:uid="{00000000-0005-0000-0000-0000394F0000}"/>
    <cellStyle name="Normal 3 2 2 3 4 2 2 2 2" xfId="13199" xr:uid="{00000000-0005-0000-0000-00003A4F0000}"/>
    <cellStyle name="Normal 3 2 2 3 4 2 2 2 2 2" xfId="27491" xr:uid="{00000000-0005-0000-0000-00003B4F0000}"/>
    <cellStyle name="Normal 3 2 2 3 4 2 2 2 2 2 2" xfId="56073" xr:uid="{00000000-0005-0000-0000-00003C4F0000}"/>
    <cellStyle name="Normal 3 2 2 3 4 2 2 2 2 3" xfId="41784" xr:uid="{00000000-0005-0000-0000-00003D4F0000}"/>
    <cellStyle name="Normal 3 2 2 3 4 2 2 2 3" xfId="20347" xr:uid="{00000000-0005-0000-0000-00003E4F0000}"/>
    <cellStyle name="Normal 3 2 2 3 4 2 2 2 3 2" xfId="48929" xr:uid="{00000000-0005-0000-0000-00003F4F0000}"/>
    <cellStyle name="Normal 3 2 2 3 4 2 2 2 4" xfId="34640" xr:uid="{00000000-0005-0000-0000-0000404F0000}"/>
    <cellStyle name="Normal 3 2 2 3 4 2 2 3" xfId="9628" xr:uid="{00000000-0005-0000-0000-0000414F0000}"/>
    <cellStyle name="Normal 3 2 2 3 4 2 2 3 2" xfId="23920" xr:uid="{00000000-0005-0000-0000-0000424F0000}"/>
    <cellStyle name="Normal 3 2 2 3 4 2 2 3 2 2" xfId="52502" xr:uid="{00000000-0005-0000-0000-0000434F0000}"/>
    <cellStyle name="Normal 3 2 2 3 4 2 2 3 3" xfId="38213" xr:uid="{00000000-0005-0000-0000-0000444F0000}"/>
    <cellStyle name="Normal 3 2 2 3 4 2 2 4" xfId="16776" xr:uid="{00000000-0005-0000-0000-0000454F0000}"/>
    <cellStyle name="Normal 3 2 2 3 4 2 2 4 2" xfId="45358" xr:uid="{00000000-0005-0000-0000-0000464F0000}"/>
    <cellStyle name="Normal 3 2 2 3 4 2 2 5" xfId="31069" xr:uid="{00000000-0005-0000-0000-0000474F0000}"/>
    <cellStyle name="Normal 3 2 2 3 4 2 3" xfId="5035" xr:uid="{00000000-0005-0000-0000-0000484F0000}"/>
    <cellStyle name="Normal 3 2 2 3 4 2 3 2" xfId="12193" xr:uid="{00000000-0005-0000-0000-0000494F0000}"/>
    <cellStyle name="Normal 3 2 2 3 4 2 3 2 2" xfId="26485" xr:uid="{00000000-0005-0000-0000-00004A4F0000}"/>
    <cellStyle name="Normal 3 2 2 3 4 2 3 2 2 2" xfId="55067" xr:uid="{00000000-0005-0000-0000-00004B4F0000}"/>
    <cellStyle name="Normal 3 2 2 3 4 2 3 2 3" xfId="40778" xr:uid="{00000000-0005-0000-0000-00004C4F0000}"/>
    <cellStyle name="Normal 3 2 2 3 4 2 3 3" xfId="19341" xr:uid="{00000000-0005-0000-0000-00004D4F0000}"/>
    <cellStyle name="Normal 3 2 2 3 4 2 3 3 2" xfId="47923" xr:uid="{00000000-0005-0000-0000-00004E4F0000}"/>
    <cellStyle name="Normal 3 2 2 3 4 2 3 4" xfId="33634" xr:uid="{00000000-0005-0000-0000-00004F4F0000}"/>
    <cellStyle name="Normal 3 2 2 3 4 2 4" xfId="8622" xr:uid="{00000000-0005-0000-0000-0000504F0000}"/>
    <cellStyle name="Normal 3 2 2 3 4 2 4 2" xfId="22914" xr:uid="{00000000-0005-0000-0000-0000514F0000}"/>
    <cellStyle name="Normal 3 2 2 3 4 2 4 2 2" xfId="51496" xr:uid="{00000000-0005-0000-0000-0000524F0000}"/>
    <cellStyle name="Normal 3 2 2 3 4 2 4 3" xfId="37207" xr:uid="{00000000-0005-0000-0000-0000534F0000}"/>
    <cellStyle name="Normal 3 2 2 3 4 2 5" xfId="15770" xr:uid="{00000000-0005-0000-0000-0000544F0000}"/>
    <cellStyle name="Normal 3 2 2 3 4 2 5 2" xfId="44352" xr:uid="{00000000-0005-0000-0000-0000554F0000}"/>
    <cellStyle name="Normal 3 2 2 3 4 2 6" xfId="30063" xr:uid="{00000000-0005-0000-0000-0000564F0000}"/>
    <cellStyle name="Normal 3 2 2 3 4 3" xfId="2466" xr:uid="{00000000-0005-0000-0000-0000574F0000}"/>
    <cellStyle name="Normal 3 2 2 3 4 3 2" xfId="6040" xr:uid="{00000000-0005-0000-0000-0000584F0000}"/>
    <cellStyle name="Normal 3 2 2 3 4 3 2 2" xfId="13198" xr:uid="{00000000-0005-0000-0000-0000594F0000}"/>
    <cellStyle name="Normal 3 2 2 3 4 3 2 2 2" xfId="27490" xr:uid="{00000000-0005-0000-0000-00005A4F0000}"/>
    <cellStyle name="Normal 3 2 2 3 4 3 2 2 2 2" xfId="56072" xr:uid="{00000000-0005-0000-0000-00005B4F0000}"/>
    <cellStyle name="Normal 3 2 2 3 4 3 2 2 3" xfId="41783" xr:uid="{00000000-0005-0000-0000-00005C4F0000}"/>
    <cellStyle name="Normal 3 2 2 3 4 3 2 3" xfId="20346" xr:uid="{00000000-0005-0000-0000-00005D4F0000}"/>
    <cellStyle name="Normal 3 2 2 3 4 3 2 3 2" xfId="48928" xr:uid="{00000000-0005-0000-0000-00005E4F0000}"/>
    <cellStyle name="Normal 3 2 2 3 4 3 2 4" xfId="34639" xr:uid="{00000000-0005-0000-0000-00005F4F0000}"/>
    <cellStyle name="Normal 3 2 2 3 4 3 3" xfId="9627" xr:uid="{00000000-0005-0000-0000-0000604F0000}"/>
    <cellStyle name="Normal 3 2 2 3 4 3 3 2" xfId="23919" xr:uid="{00000000-0005-0000-0000-0000614F0000}"/>
    <cellStyle name="Normal 3 2 2 3 4 3 3 2 2" xfId="52501" xr:uid="{00000000-0005-0000-0000-0000624F0000}"/>
    <cellStyle name="Normal 3 2 2 3 4 3 3 3" xfId="38212" xr:uid="{00000000-0005-0000-0000-0000634F0000}"/>
    <cellStyle name="Normal 3 2 2 3 4 3 4" xfId="16775" xr:uid="{00000000-0005-0000-0000-0000644F0000}"/>
    <cellStyle name="Normal 3 2 2 3 4 3 4 2" xfId="45357" xr:uid="{00000000-0005-0000-0000-0000654F0000}"/>
    <cellStyle name="Normal 3 2 2 3 4 3 5" xfId="31068" xr:uid="{00000000-0005-0000-0000-0000664F0000}"/>
    <cellStyle name="Normal 3 2 2 3 4 4" xfId="4142" xr:uid="{00000000-0005-0000-0000-0000674F0000}"/>
    <cellStyle name="Normal 3 2 2 3 4 4 2" xfId="11300" xr:uid="{00000000-0005-0000-0000-0000684F0000}"/>
    <cellStyle name="Normal 3 2 2 3 4 4 2 2" xfId="25592" xr:uid="{00000000-0005-0000-0000-0000694F0000}"/>
    <cellStyle name="Normal 3 2 2 3 4 4 2 2 2" xfId="54174" xr:uid="{00000000-0005-0000-0000-00006A4F0000}"/>
    <cellStyle name="Normal 3 2 2 3 4 4 2 3" xfId="39885" xr:uid="{00000000-0005-0000-0000-00006B4F0000}"/>
    <cellStyle name="Normal 3 2 2 3 4 4 3" xfId="18448" xr:uid="{00000000-0005-0000-0000-00006C4F0000}"/>
    <cellStyle name="Normal 3 2 2 3 4 4 3 2" xfId="47030" xr:uid="{00000000-0005-0000-0000-00006D4F0000}"/>
    <cellStyle name="Normal 3 2 2 3 4 4 4" xfId="32741" xr:uid="{00000000-0005-0000-0000-00006E4F0000}"/>
    <cellStyle name="Normal 3 2 2 3 4 5" xfId="7729" xr:uid="{00000000-0005-0000-0000-00006F4F0000}"/>
    <cellStyle name="Normal 3 2 2 3 4 5 2" xfId="22021" xr:uid="{00000000-0005-0000-0000-0000704F0000}"/>
    <cellStyle name="Normal 3 2 2 3 4 5 2 2" xfId="50603" xr:uid="{00000000-0005-0000-0000-0000714F0000}"/>
    <cellStyle name="Normal 3 2 2 3 4 5 3" xfId="36314" xr:uid="{00000000-0005-0000-0000-0000724F0000}"/>
    <cellStyle name="Normal 3 2 2 3 4 6" xfId="14877" xr:uid="{00000000-0005-0000-0000-0000734F0000}"/>
    <cellStyle name="Normal 3 2 2 3 4 6 2" xfId="43459" xr:uid="{00000000-0005-0000-0000-0000744F0000}"/>
    <cellStyle name="Normal 3 2 2 3 4 7" xfId="29170" xr:uid="{00000000-0005-0000-0000-0000754F0000}"/>
    <cellStyle name="Normal 3 2 2 3 5" xfId="1007" xr:uid="{00000000-0005-0000-0000-0000764F0000}"/>
    <cellStyle name="Normal 3 2 2 3 5 2" xfId="2468" xr:uid="{00000000-0005-0000-0000-0000774F0000}"/>
    <cellStyle name="Normal 3 2 2 3 5 2 2" xfId="6042" xr:uid="{00000000-0005-0000-0000-0000784F0000}"/>
    <cellStyle name="Normal 3 2 2 3 5 2 2 2" xfId="13200" xr:uid="{00000000-0005-0000-0000-0000794F0000}"/>
    <cellStyle name="Normal 3 2 2 3 5 2 2 2 2" xfId="27492" xr:uid="{00000000-0005-0000-0000-00007A4F0000}"/>
    <cellStyle name="Normal 3 2 2 3 5 2 2 2 2 2" xfId="56074" xr:uid="{00000000-0005-0000-0000-00007B4F0000}"/>
    <cellStyle name="Normal 3 2 2 3 5 2 2 2 3" xfId="41785" xr:uid="{00000000-0005-0000-0000-00007C4F0000}"/>
    <cellStyle name="Normal 3 2 2 3 5 2 2 3" xfId="20348" xr:uid="{00000000-0005-0000-0000-00007D4F0000}"/>
    <cellStyle name="Normal 3 2 2 3 5 2 2 3 2" xfId="48930" xr:uid="{00000000-0005-0000-0000-00007E4F0000}"/>
    <cellStyle name="Normal 3 2 2 3 5 2 2 4" xfId="34641" xr:uid="{00000000-0005-0000-0000-00007F4F0000}"/>
    <cellStyle name="Normal 3 2 2 3 5 2 3" xfId="9629" xr:uid="{00000000-0005-0000-0000-0000804F0000}"/>
    <cellStyle name="Normal 3 2 2 3 5 2 3 2" xfId="23921" xr:uid="{00000000-0005-0000-0000-0000814F0000}"/>
    <cellStyle name="Normal 3 2 2 3 5 2 3 2 2" xfId="52503" xr:uid="{00000000-0005-0000-0000-0000824F0000}"/>
    <cellStyle name="Normal 3 2 2 3 5 2 3 3" xfId="38214" xr:uid="{00000000-0005-0000-0000-0000834F0000}"/>
    <cellStyle name="Normal 3 2 2 3 5 2 4" xfId="16777" xr:uid="{00000000-0005-0000-0000-0000844F0000}"/>
    <cellStyle name="Normal 3 2 2 3 5 2 4 2" xfId="45359" xr:uid="{00000000-0005-0000-0000-0000854F0000}"/>
    <cellStyle name="Normal 3 2 2 3 5 2 5" xfId="31070" xr:uid="{00000000-0005-0000-0000-0000864F0000}"/>
    <cellStyle name="Normal 3 2 2 3 5 3" xfId="4589" xr:uid="{00000000-0005-0000-0000-0000874F0000}"/>
    <cellStyle name="Normal 3 2 2 3 5 3 2" xfId="11747" xr:uid="{00000000-0005-0000-0000-0000884F0000}"/>
    <cellStyle name="Normal 3 2 2 3 5 3 2 2" xfId="26039" xr:uid="{00000000-0005-0000-0000-0000894F0000}"/>
    <cellStyle name="Normal 3 2 2 3 5 3 2 2 2" xfId="54621" xr:uid="{00000000-0005-0000-0000-00008A4F0000}"/>
    <cellStyle name="Normal 3 2 2 3 5 3 2 3" xfId="40332" xr:uid="{00000000-0005-0000-0000-00008B4F0000}"/>
    <cellStyle name="Normal 3 2 2 3 5 3 3" xfId="18895" xr:uid="{00000000-0005-0000-0000-00008C4F0000}"/>
    <cellStyle name="Normal 3 2 2 3 5 3 3 2" xfId="47477" xr:uid="{00000000-0005-0000-0000-00008D4F0000}"/>
    <cellStyle name="Normal 3 2 2 3 5 3 4" xfId="33188" xr:uid="{00000000-0005-0000-0000-00008E4F0000}"/>
    <cellStyle name="Normal 3 2 2 3 5 4" xfId="8176" xr:uid="{00000000-0005-0000-0000-00008F4F0000}"/>
    <cellStyle name="Normal 3 2 2 3 5 4 2" xfId="22468" xr:uid="{00000000-0005-0000-0000-0000904F0000}"/>
    <cellStyle name="Normal 3 2 2 3 5 4 2 2" xfId="51050" xr:uid="{00000000-0005-0000-0000-0000914F0000}"/>
    <cellStyle name="Normal 3 2 2 3 5 4 3" xfId="36761" xr:uid="{00000000-0005-0000-0000-0000924F0000}"/>
    <cellStyle name="Normal 3 2 2 3 5 5" xfId="15324" xr:uid="{00000000-0005-0000-0000-0000934F0000}"/>
    <cellStyle name="Normal 3 2 2 3 5 5 2" xfId="43906" xr:uid="{00000000-0005-0000-0000-0000944F0000}"/>
    <cellStyle name="Normal 3 2 2 3 5 6" xfId="29617" xr:uid="{00000000-0005-0000-0000-0000954F0000}"/>
    <cellStyle name="Normal 3 2 2 3 6" xfId="2453" xr:uid="{00000000-0005-0000-0000-0000964F0000}"/>
    <cellStyle name="Normal 3 2 2 3 6 2" xfId="6027" xr:uid="{00000000-0005-0000-0000-0000974F0000}"/>
    <cellStyle name="Normal 3 2 2 3 6 2 2" xfId="13185" xr:uid="{00000000-0005-0000-0000-0000984F0000}"/>
    <cellStyle name="Normal 3 2 2 3 6 2 2 2" xfId="27477" xr:uid="{00000000-0005-0000-0000-0000994F0000}"/>
    <cellStyle name="Normal 3 2 2 3 6 2 2 2 2" xfId="56059" xr:uid="{00000000-0005-0000-0000-00009A4F0000}"/>
    <cellStyle name="Normal 3 2 2 3 6 2 2 3" xfId="41770" xr:uid="{00000000-0005-0000-0000-00009B4F0000}"/>
    <cellStyle name="Normal 3 2 2 3 6 2 3" xfId="20333" xr:uid="{00000000-0005-0000-0000-00009C4F0000}"/>
    <cellStyle name="Normal 3 2 2 3 6 2 3 2" xfId="48915" xr:uid="{00000000-0005-0000-0000-00009D4F0000}"/>
    <cellStyle name="Normal 3 2 2 3 6 2 4" xfId="34626" xr:uid="{00000000-0005-0000-0000-00009E4F0000}"/>
    <cellStyle name="Normal 3 2 2 3 6 3" xfId="9614" xr:uid="{00000000-0005-0000-0000-00009F4F0000}"/>
    <cellStyle name="Normal 3 2 2 3 6 3 2" xfId="23906" xr:uid="{00000000-0005-0000-0000-0000A04F0000}"/>
    <cellStyle name="Normal 3 2 2 3 6 3 2 2" xfId="52488" xr:uid="{00000000-0005-0000-0000-0000A14F0000}"/>
    <cellStyle name="Normal 3 2 2 3 6 3 3" xfId="38199" xr:uid="{00000000-0005-0000-0000-0000A24F0000}"/>
    <cellStyle name="Normal 3 2 2 3 6 4" xfId="16762" xr:uid="{00000000-0005-0000-0000-0000A34F0000}"/>
    <cellStyle name="Normal 3 2 2 3 6 4 2" xfId="45344" xr:uid="{00000000-0005-0000-0000-0000A44F0000}"/>
    <cellStyle name="Normal 3 2 2 3 6 5" xfId="31055" xr:uid="{00000000-0005-0000-0000-0000A54F0000}"/>
    <cellStyle name="Normal 3 2 2 3 7" xfId="3694" xr:uid="{00000000-0005-0000-0000-0000A64F0000}"/>
    <cellStyle name="Normal 3 2 2 3 7 2" xfId="10854" xr:uid="{00000000-0005-0000-0000-0000A74F0000}"/>
    <cellStyle name="Normal 3 2 2 3 7 2 2" xfId="25146" xr:uid="{00000000-0005-0000-0000-0000A84F0000}"/>
    <cellStyle name="Normal 3 2 2 3 7 2 2 2" xfId="53728" xr:uid="{00000000-0005-0000-0000-0000A94F0000}"/>
    <cellStyle name="Normal 3 2 2 3 7 2 3" xfId="39439" xr:uid="{00000000-0005-0000-0000-0000AA4F0000}"/>
    <cellStyle name="Normal 3 2 2 3 7 3" xfId="18002" xr:uid="{00000000-0005-0000-0000-0000AB4F0000}"/>
    <cellStyle name="Normal 3 2 2 3 7 3 2" xfId="46584" xr:uid="{00000000-0005-0000-0000-0000AC4F0000}"/>
    <cellStyle name="Normal 3 2 2 3 7 4" xfId="32295" xr:uid="{00000000-0005-0000-0000-0000AD4F0000}"/>
    <cellStyle name="Normal 3 2 2 3 8" xfId="7283" xr:uid="{00000000-0005-0000-0000-0000AE4F0000}"/>
    <cellStyle name="Normal 3 2 2 3 8 2" xfId="21575" xr:uid="{00000000-0005-0000-0000-0000AF4F0000}"/>
    <cellStyle name="Normal 3 2 2 3 8 2 2" xfId="50157" xr:uid="{00000000-0005-0000-0000-0000B04F0000}"/>
    <cellStyle name="Normal 3 2 2 3 8 3" xfId="35868" xr:uid="{00000000-0005-0000-0000-0000B14F0000}"/>
    <cellStyle name="Normal 3 2 2 3 9" xfId="14429" xr:uid="{00000000-0005-0000-0000-0000B24F0000}"/>
    <cellStyle name="Normal 3 2 2 3 9 2" xfId="43013" xr:uid="{00000000-0005-0000-0000-0000B34F0000}"/>
    <cellStyle name="Normal 3 2 2 4" xfId="157" xr:uid="{00000000-0005-0000-0000-0000B44F0000}"/>
    <cellStyle name="Normal 3 2 2 4 2" xfId="383" xr:uid="{00000000-0005-0000-0000-0000B54F0000}"/>
    <cellStyle name="Normal 3 2 2 4 2 2" xfId="833" xr:uid="{00000000-0005-0000-0000-0000B64F0000}"/>
    <cellStyle name="Normal 3 2 2 4 2 2 2" xfId="1730" xr:uid="{00000000-0005-0000-0000-0000B74F0000}"/>
    <cellStyle name="Normal 3 2 2 4 2 2 2 2" xfId="2472" xr:uid="{00000000-0005-0000-0000-0000B84F0000}"/>
    <cellStyle name="Normal 3 2 2 4 2 2 2 2 2" xfId="6046" xr:uid="{00000000-0005-0000-0000-0000B94F0000}"/>
    <cellStyle name="Normal 3 2 2 4 2 2 2 2 2 2" xfId="13204" xr:uid="{00000000-0005-0000-0000-0000BA4F0000}"/>
    <cellStyle name="Normal 3 2 2 4 2 2 2 2 2 2 2" xfId="27496" xr:uid="{00000000-0005-0000-0000-0000BB4F0000}"/>
    <cellStyle name="Normal 3 2 2 4 2 2 2 2 2 2 2 2" xfId="56078" xr:uid="{00000000-0005-0000-0000-0000BC4F0000}"/>
    <cellStyle name="Normal 3 2 2 4 2 2 2 2 2 2 3" xfId="41789" xr:uid="{00000000-0005-0000-0000-0000BD4F0000}"/>
    <cellStyle name="Normal 3 2 2 4 2 2 2 2 2 3" xfId="20352" xr:uid="{00000000-0005-0000-0000-0000BE4F0000}"/>
    <cellStyle name="Normal 3 2 2 4 2 2 2 2 2 3 2" xfId="48934" xr:uid="{00000000-0005-0000-0000-0000BF4F0000}"/>
    <cellStyle name="Normal 3 2 2 4 2 2 2 2 2 4" xfId="34645" xr:uid="{00000000-0005-0000-0000-0000C04F0000}"/>
    <cellStyle name="Normal 3 2 2 4 2 2 2 2 3" xfId="9633" xr:uid="{00000000-0005-0000-0000-0000C14F0000}"/>
    <cellStyle name="Normal 3 2 2 4 2 2 2 2 3 2" xfId="23925" xr:uid="{00000000-0005-0000-0000-0000C24F0000}"/>
    <cellStyle name="Normal 3 2 2 4 2 2 2 2 3 2 2" xfId="52507" xr:uid="{00000000-0005-0000-0000-0000C34F0000}"/>
    <cellStyle name="Normal 3 2 2 4 2 2 2 2 3 3" xfId="38218" xr:uid="{00000000-0005-0000-0000-0000C44F0000}"/>
    <cellStyle name="Normal 3 2 2 4 2 2 2 2 4" xfId="16781" xr:uid="{00000000-0005-0000-0000-0000C54F0000}"/>
    <cellStyle name="Normal 3 2 2 4 2 2 2 2 4 2" xfId="45363" xr:uid="{00000000-0005-0000-0000-0000C64F0000}"/>
    <cellStyle name="Normal 3 2 2 4 2 2 2 2 5" xfId="31074" xr:uid="{00000000-0005-0000-0000-0000C74F0000}"/>
    <cellStyle name="Normal 3 2 2 4 2 2 2 3" xfId="5310" xr:uid="{00000000-0005-0000-0000-0000C84F0000}"/>
    <cellStyle name="Normal 3 2 2 4 2 2 2 3 2" xfId="12468" xr:uid="{00000000-0005-0000-0000-0000C94F0000}"/>
    <cellStyle name="Normal 3 2 2 4 2 2 2 3 2 2" xfId="26760" xr:uid="{00000000-0005-0000-0000-0000CA4F0000}"/>
    <cellStyle name="Normal 3 2 2 4 2 2 2 3 2 2 2" xfId="55342" xr:uid="{00000000-0005-0000-0000-0000CB4F0000}"/>
    <cellStyle name="Normal 3 2 2 4 2 2 2 3 2 3" xfId="41053" xr:uid="{00000000-0005-0000-0000-0000CC4F0000}"/>
    <cellStyle name="Normal 3 2 2 4 2 2 2 3 3" xfId="19616" xr:uid="{00000000-0005-0000-0000-0000CD4F0000}"/>
    <cellStyle name="Normal 3 2 2 4 2 2 2 3 3 2" xfId="48198" xr:uid="{00000000-0005-0000-0000-0000CE4F0000}"/>
    <cellStyle name="Normal 3 2 2 4 2 2 2 3 4" xfId="33909" xr:uid="{00000000-0005-0000-0000-0000CF4F0000}"/>
    <cellStyle name="Normal 3 2 2 4 2 2 2 4" xfId="8897" xr:uid="{00000000-0005-0000-0000-0000D04F0000}"/>
    <cellStyle name="Normal 3 2 2 4 2 2 2 4 2" xfId="23189" xr:uid="{00000000-0005-0000-0000-0000D14F0000}"/>
    <cellStyle name="Normal 3 2 2 4 2 2 2 4 2 2" xfId="51771" xr:uid="{00000000-0005-0000-0000-0000D24F0000}"/>
    <cellStyle name="Normal 3 2 2 4 2 2 2 4 3" xfId="37482" xr:uid="{00000000-0005-0000-0000-0000D34F0000}"/>
    <cellStyle name="Normal 3 2 2 4 2 2 2 5" xfId="16045" xr:uid="{00000000-0005-0000-0000-0000D44F0000}"/>
    <cellStyle name="Normal 3 2 2 4 2 2 2 5 2" xfId="44627" xr:uid="{00000000-0005-0000-0000-0000D54F0000}"/>
    <cellStyle name="Normal 3 2 2 4 2 2 2 6" xfId="30338" xr:uid="{00000000-0005-0000-0000-0000D64F0000}"/>
    <cellStyle name="Normal 3 2 2 4 2 2 3" xfId="2471" xr:uid="{00000000-0005-0000-0000-0000D74F0000}"/>
    <cellStyle name="Normal 3 2 2 4 2 2 3 2" xfId="6045" xr:uid="{00000000-0005-0000-0000-0000D84F0000}"/>
    <cellStyle name="Normal 3 2 2 4 2 2 3 2 2" xfId="13203" xr:uid="{00000000-0005-0000-0000-0000D94F0000}"/>
    <cellStyle name="Normal 3 2 2 4 2 2 3 2 2 2" xfId="27495" xr:uid="{00000000-0005-0000-0000-0000DA4F0000}"/>
    <cellStyle name="Normal 3 2 2 4 2 2 3 2 2 2 2" xfId="56077" xr:uid="{00000000-0005-0000-0000-0000DB4F0000}"/>
    <cellStyle name="Normal 3 2 2 4 2 2 3 2 2 3" xfId="41788" xr:uid="{00000000-0005-0000-0000-0000DC4F0000}"/>
    <cellStyle name="Normal 3 2 2 4 2 2 3 2 3" xfId="20351" xr:uid="{00000000-0005-0000-0000-0000DD4F0000}"/>
    <cellStyle name="Normal 3 2 2 4 2 2 3 2 3 2" xfId="48933" xr:uid="{00000000-0005-0000-0000-0000DE4F0000}"/>
    <cellStyle name="Normal 3 2 2 4 2 2 3 2 4" xfId="34644" xr:uid="{00000000-0005-0000-0000-0000DF4F0000}"/>
    <cellStyle name="Normal 3 2 2 4 2 2 3 3" xfId="9632" xr:uid="{00000000-0005-0000-0000-0000E04F0000}"/>
    <cellStyle name="Normal 3 2 2 4 2 2 3 3 2" xfId="23924" xr:uid="{00000000-0005-0000-0000-0000E14F0000}"/>
    <cellStyle name="Normal 3 2 2 4 2 2 3 3 2 2" xfId="52506" xr:uid="{00000000-0005-0000-0000-0000E24F0000}"/>
    <cellStyle name="Normal 3 2 2 4 2 2 3 3 3" xfId="38217" xr:uid="{00000000-0005-0000-0000-0000E34F0000}"/>
    <cellStyle name="Normal 3 2 2 4 2 2 3 4" xfId="16780" xr:uid="{00000000-0005-0000-0000-0000E44F0000}"/>
    <cellStyle name="Normal 3 2 2 4 2 2 3 4 2" xfId="45362" xr:uid="{00000000-0005-0000-0000-0000E54F0000}"/>
    <cellStyle name="Normal 3 2 2 4 2 2 3 5" xfId="31073" xr:uid="{00000000-0005-0000-0000-0000E64F0000}"/>
    <cellStyle name="Normal 3 2 2 4 2 2 4" xfId="4417" xr:uid="{00000000-0005-0000-0000-0000E74F0000}"/>
    <cellStyle name="Normal 3 2 2 4 2 2 4 2" xfId="11575" xr:uid="{00000000-0005-0000-0000-0000E84F0000}"/>
    <cellStyle name="Normal 3 2 2 4 2 2 4 2 2" xfId="25867" xr:uid="{00000000-0005-0000-0000-0000E94F0000}"/>
    <cellStyle name="Normal 3 2 2 4 2 2 4 2 2 2" xfId="54449" xr:uid="{00000000-0005-0000-0000-0000EA4F0000}"/>
    <cellStyle name="Normal 3 2 2 4 2 2 4 2 3" xfId="40160" xr:uid="{00000000-0005-0000-0000-0000EB4F0000}"/>
    <cellStyle name="Normal 3 2 2 4 2 2 4 3" xfId="18723" xr:uid="{00000000-0005-0000-0000-0000EC4F0000}"/>
    <cellStyle name="Normal 3 2 2 4 2 2 4 3 2" xfId="47305" xr:uid="{00000000-0005-0000-0000-0000ED4F0000}"/>
    <cellStyle name="Normal 3 2 2 4 2 2 4 4" xfId="33016" xr:uid="{00000000-0005-0000-0000-0000EE4F0000}"/>
    <cellStyle name="Normal 3 2 2 4 2 2 5" xfId="8004" xr:uid="{00000000-0005-0000-0000-0000EF4F0000}"/>
    <cellStyle name="Normal 3 2 2 4 2 2 5 2" xfId="22296" xr:uid="{00000000-0005-0000-0000-0000F04F0000}"/>
    <cellStyle name="Normal 3 2 2 4 2 2 5 2 2" xfId="50878" xr:uid="{00000000-0005-0000-0000-0000F14F0000}"/>
    <cellStyle name="Normal 3 2 2 4 2 2 5 3" xfId="36589" xr:uid="{00000000-0005-0000-0000-0000F24F0000}"/>
    <cellStyle name="Normal 3 2 2 4 2 2 6" xfId="15152" xr:uid="{00000000-0005-0000-0000-0000F34F0000}"/>
    <cellStyle name="Normal 3 2 2 4 2 2 6 2" xfId="43734" xr:uid="{00000000-0005-0000-0000-0000F44F0000}"/>
    <cellStyle name="Normal 3 2 2 4 2 2 7" xfId="29445" xr:uid="{00000000-0005-0000-0000-0000F54F0000}"/>
    <cellStyle name="Normal 3 2 2 4 2 3" xfId="1283" xr:uid="{00000000-0005-0000-0000-0000F64F0000}"/>
    <cellStyle name="Normal 3 2 2 4 2 3 2" xfId="2473" xr:uid="{00000000-0005-0000-0000-0000F74F0000}"/>
    <cellStyle name="Normal 3 2 2 4 2 3 2 2" xfId="6047" xr:uid="{00000000-0005-0000-0000-0000F84F0000}"/>
    <cellStyle name="Normal 3 2 2 4 2 3 2 2 2" xfId="13205" xr:uid="{00000000-0005-0000-0000-0000F94F0000}"/>
    <cellStyle name="Normal 3 2 2 4 2 3 2 2 2 2" xfId="27497" xr:uid="{00000000-0005-0000-0000-0000FA4F0000}"/>
    <cellStyle name="Normal 3 2 2 4 2 3 2 2 2 2 2" xfId="56079" xr:uid="{00000000-0005-0000-0000-0000FB4F0000}"/>
    <cellStyle name="Normal 3 2 2 4 2 3 2 2 2 3" xfId="41790" xr:uid="{00000000-0005-0000-0000-0000FC4F0000}"/>
    <cellStyle name="Normal 3 2 2 4 2 3 2 2 3" xfId="20353" xr:uid="{00000000-0005-0000-0000-0000FD4F0000}"/>
    <cellStyle name="Normal 3 2 2 4 2 3 2 2 3 2" xfId="48935" xr:uid="{00000000-0005-0000-0000-0000FE4F0000}"/>
    <cellStyle name="Normal 3 2 2 4 2 3 2 2 4" xfId="34646" xr:uid="{00000000-0005-0000-0000-0000FF4F0000}"/>
    <cellStyle name="Normal 3 2 2 4 2 3 2 3" xfId="9634" xr:uid="{00000000-0005-0000-0000-000000500000}"/>
    <cellStyle name="Normal 3 2 2 4 2 3 2 3 2" xfId="23926" xr:uid="{00000000-0005-0000-0000-000001500000}"/>
    <cellStyle name="Normal 3 2 2 4 2 3 2 3 2 2" xfId="52508" xr:uid="{00000000-0005-0000-0000-000002500000}"/>
    <cellStyle name="Normal 3 2 2 4 2 3 2 3 3" xfId="38219" xr:uid="{00000000-0005-0000-0000-000003500000}"/>
    <cellStyle name="Normal 3 2 2 4 2 3 2 4" xfId="16782" xr:uid="{00000000-0005-0000-0000-000004500000}"/>
    <cellStyle name="Normal 3 2 2 4 2 3 2 4 2" xfId="45364" xr:uid="{00000000-0005-0000-0000-000005500000}"/>
    <cellStyle name="Normal 3 2 2 4 2 3 2 5" xfId="31075" xr:uid="{00000000-0005-0000-0000-000006500000}"/>
    <cellStyle name="Normal 3 2 2 4 2 3 3" xfId="4864" xr:uid="{00000000-0005-0000-0000-000007500000}"/>
    <cellStyle name="Normal 3 2 2 4 2 3 3 2" xfId="12022" xr:uid="{00000000-0005-0000-0000-000008500000}"/>
    <cellStyle name="Normal 3 2 2 4 2 3 3 2 2" xfId="26314" xr:uid="{00000000-0005-0000-0000-000009500000}"/>
    <cellStyle name="Normal 3 2 2 4 2 3 3 2 2 2" xfId="54896" xr:uid="{00000000-0005-0000-0000-00000A500000}"/>
    <cellStyle name="Normal 3 2 2 4 2 3 3 2 3" xfId="40607" xr:uid="{00000000-0005-0000-0000-00000B500000}"/>
    <cellStyle name="Normal 3 2 2 4 2 3 3 3" xfId="19170" xr:uid="{00000000-0005-0000-0000-00000C500000}"/>
    <cellStyle name="Normal 3 2 2 4 2 3 3 3 2" xfId="47752" xr:uid="{00000000-0005-0000-0000-00000D500000}"/>
    <cellStyle name="Normal 3 2 2 4 2 3 3 4" xfId="33463" xr:uid="{00000000-0005-0000-0000-00000E500000}"/>
    <cellStyle name="Normal 3 2 2 4 2 3 4" xfId="8451" xr:uid="{00000000-0005-0000-0000-00000F500000}"/>
    <cellStyle name="Normal 3 2 2 4 2 3 4 2" xfId="22743" xr:uid="{00000000-0005-0000-0000-000010500000}"/>
    <cellStyle name="Normal 3 2 2 4 2 3 4 2 2" xfId="51325" xr:uid="{00000000-0005-0000-0000-000011500000}"/>
    <cellStyle name="Normal 3 2 2 4 2 3 4 3" xfId="37036" xr:uid="{00000000-0005-0000-0000-000012500000}"/>
    <cellStyle name="Normal 3 2 2 4 2 3 5" xfId="15599" xr:uid="{00000000-0005-0000-0000-000013500000}"/>
    <cellStyle name="Normal 3 2 2 4 2 3 5 2" xfId="44181" xr:uid="{00000000-0005-0000-0000-000014500000}"/>
    <cellStyle name="Normal 3 2 2 4 2 3 6" xfId="29892" xr:uid="{00000000-0005-0000-0000-000015500000}"/>
    <cellStyle name="Normal 3 2 2 4 2 4" xfId="2470" xr:uid="{00000000-0005-0000-0000-000016500000}"/>
    <cellStyle name="Normal 3 2 2 4 2 4 2" xfId="6044" xr:uid="{00000000-0005-0000-0000-000017500000}"/>
    <cellStyle name="Normal 3 2 2 4 2 4 2 2" xfId="13202" xr:uid="{00000000-0005-0000-0000-000018500000}"/>
    <cellStyle name="Normal 3 2 2 4 2 4 2 2 2" xfId="27494" xr:uid="{00000000-0005-0000-0000-000019500000}"/>
    <cellStyle name="Normal 3 2 2 4 2 4 2 2 2 2" xfId="56076" xr:uid="{00000000-0005-0000-0000-00001A500000}"/>
    <cellStyle name="Normal 3 2 2 4 2 4 2 2 3" xfId="41787" xr:uid="{00000000-0005-0000-0000-00001B500000}"/>
    <cellStyle name="Normal 3 2 2 4 2 4 2 3" xfId="20350" xr:uid="{00000000-0005-0000-0000-00001C500000}"/>
    <cellStyle name="Normal 3 2 2 4 2 4 2 3 2" xfId="48932" xr:uid="{00000000-0005-0000-0000-00001D500000}"/>
    <cellStyle name="Normal 3 2 2 4 2 4 2 4" xfId="34643" xr:uid="{00000000-0005-0000-0000-00001E500000}"/>
    <cellStyle name="Normal 3 2 2 4 2 4 3" xfId="9631" xr:uid="{00000000-0005-0000-0000-00001F500000}"/>
    <cellStyle name="Normal 3 2 2 4 2 4 3 2" xfId="23923" xr:uid="{00000000-0005-0000-0000-000020500000}"/>
    <cellStyle name="Normal 3 2 2 4 2 4 3 2 2" xfId="52505" xr:uid="{00000000-0005-0000-0000-000021500000}"/>
    <cellStyle name="Normal 3 2 2 4 2 4 3 3" xfId="38216" xr:uid="{00000000-0005-0000-0000-000022500000}"/>
    <cellStyle name="Normal 3 2 2 4 2 4 4" xfId="16779" xr:uid="{00000000-0005-0000-0000-000023500000}"/>
    <cellStyle name="Normal 3 2 2 4 2 4 4 2" xfId="45361" xr:uid="{00000000-0005-0000-0000-000024500000}"/>
    <cellStyle name="Normal 3 2 2 4 2 4 5" xfId="31072" xr:uid="{00000000-0005-0000-0000-000025500000}"/>
    <cellStyle name="Normal 3 2 2 4 2 5" xfId="3970" xr:uid="{00000000-0005-0000-0000-000026500000}"/>
    <cellStyle name="Normal 3 2 2 4 2 5 2" xfId="11129" xr:uid="{00000000-0005-0000-0000-000027500000}"/>
    <cellStyle name="Normal 3 2 2 4 2 5 2 2" xfId="25421" xr:uid="{00000000-0005-0000-0000-000028500000}"/>
    <cellStyle name="Normal 3 2 2 4 2 5 2 2 2" xfId="54003" xr:uid="{00000000-0005-0000-0000-000029500000}"/>
    <cellStyle name="Normal 3 2 2 4 2 5 2 3" xfId="39714" xr:uid="{00000000-0005-0000-0000-00002A500000}"/>
    <cellStyle name="Normal 3 2 2 4 2 5 3" xfId="18277" xr:uid="{00000000-0005-0000-0000-00002B500000}"/>
    <cellStyle name="Normal 3 2 2 4 2 5 3 2" xfId="46859" xr:uid="{00000000-0005-0000-0000-00002C500000}"/>
    <cellStyle name="Normal 3 2 2 4 2 5 4" xfId="32570" xr:uid="{00000000-0005-0000-0000-00002D500000}"/>
    <cellStyle name="Normal 3 2 2 4 2 6" xfId="7558" xr:uid="{00000000-0005-0000-0000-00002E500000}"/>
    <cellStyle name="Normal 3 2 2 4 2 6 2" xfId="21850" xr:uid="{00000000-0005-0000-0000-00002F500000}"/>
    <cellStyle name="Normal 3 2 2 4 2 6 2 2" xfId="50432" xr:uid="{00000000-0005-0000-0000-000030500000}"/>
    <cellStyle name="Normal 3 2 2 4 2 6 3" xfId="36143" xr:uid="{00000000-0005-0000-0000-000031500000}"/>
    <cellStyle name="Normal 3 2 2 4 2 7" xfId="14705" xr:uid="{00000000-0005-0000-0000-000032500000}"/>
    <cellStyle name="Normal 3 2 2 4 2 7 2" xfId="43288" xr:uid="{00000000-0005-0000-0000-000033500000}"/>
    <cellStyle name="Normal 3 2 2 4 2 8" xfId="28998" xr:uid="{00000000-0005-0000-0000-000034500000}"/>
    <cellStyle name="Normal 3 2 2 4 3" xfId="610" xr:uid="{00000000-0005-0000-0000-000035500000}"/>
    <cellStyle name="Normal 3 2 2 4 3 2" xfId="1507" xr:uid="{00000000-0005-0000-0000-000036500000}"/>
    <cellStyle name="Normal 3 2 2 4 3 2 2" xfId="2475" xr:uid="{00000000-0005-0000-0000-000037500000}"/>
    <cellStyle name="Normal 3 2 2 4 3 2 2 2" xfId="6049" xr:uid="{00000000-0005-0000-0000-000038500000}"/>
    <cellStyle name="Normal 3 2 2 4 3 2 2 2 2" xfId="13207" xr:uid="{00000000-0005-0000-0000-000039500000}"/>
    <cellStyle name="Normal 3 2 2 4 3 2 2 2 2 2" xfId="27499" xr:uid="{00000000-0005-0000-0000-00003A500000}"/>
    <cellStyle name="Normal 3 2 2 4 3 2 2 2 2 2 2" xfId="56081" xr:uid="{00000000-0005-0000-0000-00003B500000}"/>
    <cellStyle name="Normal 3 2 2 4 3 2 2 2 2 3" xfId="41792" xr:uid="{00000000-0005-0000-0000-00003C500000}"/>
    <cellStyle name="Normal 3 2 2 4 3 2 2 2 3" xfId="20355" xr:uid="{00000000-0005-0000-0000-00003D500000}"/>
    <cellStyle name="Normal 3 2 2 4 3 2 2 2 3 2" xfId="48937" xr:uid="{00000000-0005-0000-0000-00003E500000}"/>
    <cellStyle name="Normal 3 2 2 4 3 2 2 2 4" xfId="34648" xr:uid="{00000000-0005-0000-0000-00003F500000}"/>
    <cellStyle name="Normal 3 2 2 4 3 2 2 3" xfId="9636" xr:uid="{00000000-0005-0000-0000-000040500000}"/>
    <cellStyle name="Normal 3 2 2 4 3 2 2 3 2" xfId="23928" xr:uid="{00000000-0005-0000-0000-000041500000}"/>
    <cellStyle name="Normal 3 2 2 4 3 2 2 3 2 2" xfId="52510" xr:uid="{00000000-0005-0000-0000-000042500000}"/>
    <cellStyle name="Normal 3 2 2 4 3 2 2 3 3" xfId="38221" xr:uid="{00000000-0005-0000-0000-000043500000}"/>
    <cellStyle name="Normal 3 2 2 4 3 2 2 4" xfId="16784" xr:uid="{00000000-0005-0000-0000-000044500000}"/>
    <cellStyle name="Normal 3 2 2 4 3 2 2 4 2" xfId="45366" xr:uid="{00000000-0005-0000-0000-000045500000}"/>
    <cellStyle name="Normal 3 2 2 4 3 2 2 5" xfId="31077" xr:uid="{00000000-0005-0000-0000-000046500000}"/>
    <cellStyle name="Normal 3 2 2 4 3 2 3" xfId="5087" xr:uid="{00000000-0005-0000-0000-000047500000}"/>
    <cellStyle name="Normal 3 2 2 4 3 2 3 2" xfId="12245" xr:uid="{00000000-0005-0000-0000-000048500000}"/>
    <cellStyle name="Normal 3 2 2 4 3 2 3 2 2" xfId="26537" xr:uid="{00000000-0005-0000-0000-000049500000}"/>
    <cellStyle name="Normal 3 2 2 4 3 2 3 2 2 2" xfId="55119" xr:uid="{00000000-0005-0000-0000-00004A500000}"/>
    <cellStyle name="Normal 3 2 2 4 3 2 3 2 3" xfId="40830" xr:uid="{00000000-0005-0000-0000-00004B500000}"/>
    <cellStyle name="Normal 3 2 2 4 3 2 3 3" xfId="19393" xr:uid="{00000000-0005-0000-0000-00004C500000}"/>
    <cellStyle name="Normal 3 2 2 4 3 2 3 3 2" xfId="47975" xr:uid="{00000000-0005-0000-0000-00004D500000}"/>
    <cellStyle name="Normal 3 2 2 4 3 2 3 4" xfId="33686" xr:uid="{00000000-0005-0000-0000-00004E500000}"/>
    <cellStyle name="Normal 3 2 2 4 3 2 4" xfId="8674" xr:uid="{00000000-0005-0000-0000-00004F500000}"/>
    <cellStyle name="Normal 3 2 2 4 3 2 4 2" xfId="22966" xr:uid="{00000000-0005-0000-0000-000050500000}"/>
    <cellStyle name="Normal 3 2 2 4 3 2 4 2 2" xfId="51548" xr:uid="{00000000-0005-0000-0000-000051500000}"/>
    <cellStyle name="Normal 3 2 2 4 3 2 4 3" xfId="37259" xr:uid="{00000000-0005-0000-0000-000052500000}"/>
    <cellStyle name="Normal 3 2 2 4 3 2 5" xfId="15822" xr:uid="{00000000-0005-0000-0000-000053500000}"/>
    <cellStyle name="Normal 3 2 2 4 3 2 5 2" xfId="44404" xr:uid="{00000000-0005-0000-0000-000054500000}"/>
    <cellStyle name="Normal 3 2 2 4 3 2 6" xfId="30115" xr:uid="{00000000-0005-0000-0000-000055500000}"/>
    <cellStyle name="Normal 3 2 2 4 3 3" xfId="2474" xr:uid="{00000000-0005-0000-0000-000056500000}"/>
    <cellStyle name="Normal 3 2 2 4 3 3 2" xfId="6048" xr:uid="{00000000-0005-0000-0000-000057500000}"/>
    <cellStyle name="Normal 3 2 2 4 3 3 2 2" xfId="13206" xr:uid="{00000000-0005-0000-0000-000058500000}"/>
    <cellStyle name="Normal 3 2 2 4 3 3 2 2 2" xfId="27498" xr:uid="{00000000-0005-0000-0000-000059500000}"/>
    <cellStyle name="Normal 3 2 2 4 3 3 2 2 2 2" xfId="56080" xr:uid="{00000000-0005-0000-0000-00005A500000}"/>
    <cellStyle name="Normal 3 2 2 4 3 3 2 2 3" xfId="41791" xr:uid="{00000000-0005-0000-0000-00005B500000}"/>
    <cellStyle name="Normal 3 2 2 4 3 3 2 3" xfId="20354" xr:uid="{00000000-0005-0000-0000-00005C500000}"/>
    <cellStyle name="Normal 3 2 2 4 3 3 2 3 2" xfId="48936" xr:uid="{00000000-0005-0000-0000-00005D500000}"/>
    <cellStyle name="Normal 3 2 2 4 3 3 2 4" xfId="34647" xr:uid="{00000000-0005-0000-0000-00005E500000}"/>
    <cellStyle name="Normal 3 2 2 4 3 3 3" xfId="9635" xr:uid="{00000000-0005-0000-0000-00005F500000}"/>
    <cellStyle name="Normal 3 2 2 4 3 3 3 2" xfId="23927" xr:uid="{00000000-0005-0000-0000-000060500000}"/>
    <cellStyle name="Normal 3 2 2 4 3 3 3 2 2" xfId="52509" xr:uid="{00000000-0005-0000-0000-000061500000}"/>
    <cellStyle name="Normal 3 2 2 4 3 3 3 3" xfId="38220" xr:uid="{00000000-0005-0000-0000-000062500000}"/>
    <cellStyle name="Normal 3 2 2 4 3 3 4" xfId="16783" xr:uid="{00000000-0005-0000-0000-000063500000}"/>
    <cellStyle name="Normal 3 2 2 4 3 3 4 2" xfId="45365" xr:uid="{00000000-0005-0000-0000-000064500000}"/>
    <cellStyle name="Normal 3 2 2 4 3 3 5" xfId="31076" xr:uid="{00000000-0005-0000-0000-000065500000}"/>
    <cellStyle name="Normal 3 2 2 4 3 4" xfId="4194" xr:uid="{00000000-0005-0000-0000-000066500000}"/>
    <cellStyle name="Normal 3 2 2 4 3 4 2" xfId="11352" xr:uid="{00000000-0005-0000-0000-000067500000}"/>
    <cellStyle name="Normal 3 2 2 4 3 4 2 2" xfId="25644" xr:uid="{00000000-0005-0000-0000-000068500000}"/>
    <cellStyle name="Normal 3 2 2 4 3 4 2 2 2" xfId="54226" xr:uid="{00000000-0005-0000-0000-000069500000}"/>
    <cellStyle name="Normal 3 2 2 4 3 4 2 3" xfId="39937" xr:uid="{00000000-0005-0000-0000-00006A500000}"/>
    <cellStyle name="Normal 3 2 2 4 3 4 3" xfId="18500" xr:uid="{00000000-0005-0000-0000-00006B500000}"/>
    <cellStyle name="Normal 3 2 2 4 3 4 3 2" xfId="47082" xr:uid="{00000000-0005-0000-0000-00006C500000}"/>
    <cellStyle name="Normal 3 2 2 4 3 4 4" xfId="32793" xr:uid="{00000000-0005-0000-0000-00006D500000}"/>
    <cellStyle name="Normal 3 2 2 4 3 5" xfId="7781" xr:uid="{00000000-0005-0000-0000-00006E500000}"/>
    <cellStyle name="Normal 3 2 2 4 3 5 2" xfId="22073" xr:uid="{00000000-0005-0000-0000-00006F500000}"/>
    <cellStyle name="Normal 3 2 2 4 3 5 2 2" xfId="50655" xr:uid="{00000000-0005-0000-0000-000070500000}"/>
    <cellStyle name="Normal 3 2 2 4 3 5 3" xfId="36366" xr:uid="{00000000-0005-0000-0000-000071500000}"/>
    <cellStyle name="Normal 3 2 2 4 3 6" xfId="14929" xr:uid="{00000000-0005-0000-0000-000072500000}"/>
    <cellStyle name="Normal 3 2 2 4 3 6 2" xfId="43511" xr:uid="{00000000-0005-0000-0000-000073500000}"/>
    <cellStyle name="Normal 3 2 2 4 3 7" xfId="29222" xr:uid="{00000000-0005-0000-0000-000074500000}"/>
    <cellStyle name="Normal 3 2 2 4 4" xfId="1060" xr:uid="{00000000-0005-0000-0000-000075500000}"/>
    <cellStyle name="Normal 3 2 2 4 4 2" xfId="2476" xr:uid="{00000000-0005-0000-0000-000076500000}"/>
    <cellStyle name="Normal 3 2 2 4 4 2 2" xfId="6050" xr:uid="{00000000-0005-0000-0000-000077500000}"/>
    <cellStyle name="Normal 3 2 2 4 4 2 2 2" xfId="13208" xr:uid="{00000000-0005-0000-0000-000078500000}"/>
    <cellStyle name="Normal 3 2 2 4 4 2 2 2 2" xfId="27500" xr:uid="{00000000-0005-0000-0000-000079500000}"/>
    <cellStyle name="Normal 3 2 2 4 4 2 2 2 2 2" xfId="56082" xr:uid="{00000000-0005-0000-0000-00007A500000}"/>
    <cellStyle name="Normal 3 2 2 4 4 2 2 2 3" xfId="41793" xr:uid="{00000000-0005-0000-0000-00007B500000}"/>
    <cellStyle name="Normal 3 2 2 4 4 2 2 3" xfId="20356" xr:uid="{00000000-0005-0000-0000-00007C500000}"/>
    <cellStyle name="Normal 3 2 2 4 4 2 2 3 2" xfId="48938" xr:uid="{00000000-0005-0000-0000-00007D500000}"/>
    <cellStyle name="Normal 3 2 2 4 4 2 2 4" xfId="34649" xr:uid="{00000000-0005-0000-0000-00007E500000}"/>
    <cellStyle name="Normal 3 2 2 4 4 2 3" xfId="9637" xr:uid="{00000000-0005-0000-0000-00007F500000}"/>
    <cellStyle name="Normal 3 2 2 4 4 2 3 2" xfId="23929" xr:uid="{00000000-0005-0000-0000-000080500000}"/>
    <cellStyle name="Normal 3 2 2 4 4 2 3 2 2" xfId="52511" xr:uid="{00000000-0005-0000-0000-000081500000}"/>
    <cellStyle name="Normal 3 2 2 4 4 2 3 3" xfId="38222" xr:uid="{00000000-0005-0000-0000-000082500000}"/>
    <cellStyle name="Normal 3 2 2 4 4 2 4" xfId="16785" xr:uid="{00000000-0005-0000-0000-000083500000}"/>
    <cellStyle name="Normal 3 2 2 4 4 2 4 2" xfId="45367" xr:uid="{00000000-0005-0000-0000-000084500000}"/>
    <cellStyle name="Normal 3 2 2 4 4 2 5" xfId="31078" xr:uid="{00000000-0005-0000-0000-000085500000}"/>
    <cellStyle name="Normal 3 2 2 4 4 3" xfId="4641" xr:uid="{00000000-0005-0000-0000-000086500000}"/>
    <cellStyle name="Normal 3 2 2 4 4 3 2" xfId="11799" xr:uid="{00000000-0005-0000-0000-000087500000}"/>
    <cellStyle name="Normal 3 2 2 4 4 3 2 2" xfId="26091" xr:uid="{00000000-0005-0000-0000-000088500000}"/>
    <cellStyle name="Normal 3 2 2 4 4 3 2 2 2" xfId="54673" xr:uid="{00000000-0005-0000-0000-000089500000}"/>
    <cellStyle name="Normal 3 2 2 4 4 3 2 3" xfId="40384" xr:uid="{00000000-0005-0000-0000-00008A500000}"/>
    <cellStyle name="Normal 3 2 2 4 4 3 3" xfId="18947" xr:uid="{00000000-0005-0000-0000-00008B500000}"/>
    <cellStyle name="Normal 3 2 2 4 4 3 3 2" xfId="47529" xr:uid="{00000000-0005-0000-0000-00008C500000}"/>
    <cellStyle name="Normal 3 2 2 4 4 3 4" xfId="33240" xr:uid="{00000000-0005-0000-0000-00008D500000}"/>
    <cellStyle name="Normal 3 2 2 4 4 4" xfId="8228" xr:uid="{00000000-0005-0000-0000-00008E500000}"/>
    <cellStyle name="Normal 3 2 2 4 4 4 2" xfId="22520" xr:uid="{00000000-0005-0000-0000-00008F500000}"/>
    <cellStyle name="Normal 3 2 2 4 4 4 2 2" xfId="51102" xr:uid="{00000000-0005-0000-0000-000090500000}"/>
    <cellStyle name="Normal 3 2 2 4 4 4 3" xfId="36813" xr:uid="{00000000-0005-0000-0000-000091500000}"/>
    <cellStyle name="Normal 3 2 2 4 4 5" xfId="15376" xr:uid="{00000000-0005-0000-0000-000092500000}"/>
    <cellStyle name="Normal 3 2 2 4 4 5 2" xfId="43958" xr:uid="{00000000-0005-0000-0000-000093500000}"/>
    <cellStyle name="Normal 3 2 2 4 4 6" xfId="29669" xr:uid="{00000000-0005-0000-0000-000094500000}"/>
    <cellStyle name="Normal 3 2 2 4 5" xfId="2469" xr:uid="{00000000-0005-0000-0000-000095500000}"/>
    <cellStyle name="Normal 3 2 2 4 5 2" xfId="6043" xr:uid="{00000000-0005-0000-0000-000096500000}"/>
    <cellStyle name="Normal 3 2 2 4 5 2 2" xfId="13201" xr:uid="{00000000-0005-0000-0000-000097500000}"/>
    <cellStyle name="Normal 3 2 2 4 5 2 2 2" xfId="27493" xr:uid="{00000000-0005-0000-0000-000098500000}"/>
    <cellStyle name="Normal 3 2 2 4 5 2 2 2 2" xfId="56075" xr:uid="{00000000-0005-0000-0000-000099500000}"/>
    <cellStyle name="Normal 3 2 2 4 5 2 2 3" xfId="41786" xr:uid="{00000000-0005-0000-0000-00009A500000}"/>
    <cellStyle name="Normal 3 2 2 4 5 2 3" xfId="20349" xr:uid="{00000000-0005-0000-0000-00009B500000}"/>
    <cellStyle name="Normal 3 2 2 4 5 2 3 2" xfId="48931" xr:uid="{00000000-0005-0000-0000-00009C500000}"/>
    <cellStyle name="Normal 3 2 2 4 5 2 4" xfId="34642" xr:uid="{00000000-0005-0000-0000-00009D500000}"/>
    <cellStyle name="Normal 3 2 2 4 5 3" xfId="9630" xr:uid="{00000000-0005-0000-0000-00009E500000}"/>
    <cellStyle name="Normal 3 2 2 4 5 3 2" xfId="23922" xr:uid="{00000000-0005-0000-0000-00009F500000}"/>
    <cellStyle name="Normal 3 2 2 4 5 3 2 2" xfId="52504" xr:uid="{00000000-0005-0000-0000-0000A0500000}"/>
    <cellStyle name="Normal 3 2 2 4 5 3 3" xfId="38215" xr:uid="{00000000-0005-0000-0000-0000A1500000}"/>
    <cellStyle name="Normal 3 2 2 4 5 4" xfId="16778" xr:uid="{00000000-0005-0000-0000-0000A2500000}"/>
    <cellStyle name="Normal 3 2 2 4 5 4 2" xfId="45360" xr:uid="{00000000-0005-0000-0000-0000A3500000}"/>
    <cellStyle name="Normal 3 2 2 4 5 5" xfId="31071" xr:uid="{00000000-0005-0000-0000-0000A4500000}"/>
    <cellStyle name="Normal 3 2 2 4 6" xfId="3747" xr:uid="{00000000-0005-0000-0000-0000A5500000}"/>
    <cellStyle name="Normal 3 2 2 4 6 2" xfId="10906" xr:uid="{00000000-0005-0000-0000-0000A6500000}"/>
    <cellStyle name="Normal 3 2 2 4 6 2 2" xfId="25198" xr:uid="{00000000-0005-0000-0000-0000A7500000}"/>
    <cellStyle name="Normal 3 2 2 4 6 2 2 2" xfId="53780" xr:uid="{00000000-0005-0000-0000-0000A8500000}"/>
    <cellStyle name="Normal 3 2 2 4 6 2 3" xfId="39491" xr:uid="{00000000-0005-0000-0000-0000A9500000}"/>
    <cellStyle name="Normal 3 2 2 4 6 3" xfId="18054" xr:uid="{00000000-0005-0000-0000-0000AA500000}"/>
    <cellStyle name="Normal 3 2 2 4 6 3 2" xfId="46636" xr:uid="{00000000-0005-0000-0000-0000AB500000}"/>
    <cellStyle name="Normal 3 2 2 4 6 4" xfId="32347" xr:uid="{00000000-0005-0000-0000-0000AC500000}"/>
    <cellStyle name="Normal 3 2 2 4 7" xfId="7335" xr:uid="{00000000-0005-0000-0000-0000AD500000}"/>
    <cellStyle name="Normal 3 2 2 4 7 2" xfId="21627" xr:uid="{00000000-0005-0000-0000-0000AE500000}"/>
    <cellStyle name="Normal 3 2 2 4 7 2 2" xfId="50209" xr:uid="{00000000-0005-0000-0000-0000AF500000}"/>
    <cellStyle name="Normal 3 2 2 4 7 3" xfId="35920" xr:uid="{00000000-0005-0000-0000-0000B0500000}"/>
    <cellStyle name="Normal 3 2 2 4 8" xfId="14482" xr:uid="{00000000-0005-0000-0000-0000B1500000}"/>
    <cellStyle name="Normal 3 2 2 4 8 2" xfId="43065" xr:uid="{00000000-0005-0000-0000-0000B2500000}"/>
    <cellStyle name="Normal 3 2 2 4 9" xfId="28775" xr:uid="{00000000-0005-0000-0000-0000B3500000}"/>
    <cellStyle name="Normal 3 2 2 5" xfId="269" xr:uid="{00000000-0005-0000-0000-0000B4500000}"/>
    <cellStyle name="Normal 3 2 2 5 2" xfId="721" xr:uid="{00000000-0005-0000-0000-0000B5500000}"/>
    <cellStyle name="Normal 3 2 2 5 2 2" xfId="1618" xr:uid="{00000000-0005-0000-0000-0000B6500000}"/>
    <cellStyle name="Normal 3 2 2 5 2 2 2" xfId="2479" xr:uid="{00000000-0005-0000-0000-0000B7500000}"/>
    <cellStyle name="Normal 3 2 2 5 2 2 2 2" xfId="6053" xr:uid="{00000000-0005-0000-0000-0000B8500000}"/>
    <cellStyle name="Normal 3 2 2 5 2 2 2 2 2" xfId="13211" xr:uid="{00000000-0005-0000-0000-0000B9500000}"/>
    <cellStyle name="Normal 3 2 2 5 2 2 2 2 2 2" xfId="27503" xr:uid="{00000000-0005-0000-0000-0000BA500000}"/>
    <cellStyle name="Normal 3 2 2 5 2 2 2 2 2 2 2" xfId="56085" xr:uid="{00000000-0005-0000-0000-0000BB500000}"/>
    <cellStyle name="Normal 3 2 2 5 2 2 2 2 2 3" xfId="41796" xr:uid="{00000000-0005-0000-0000-0000BC500000}"/>
    <cellStyle name="Normal 3 2 2 5 2 2 2 2 3" xfId="20359" xr:uid="{00000000-0005-0000-0000-0000BD500000}"/>
    <cellStyle name="Normal 3 2 2 5 2 2 2 2 3 2" xfId="48941" xr:uid="{00000000-0005-0000-0000-0000BE500000}"/>
    <cellStyle name="Normal 3 2 2 5 2 2 2 2 4" xfId="34652" xr:uid="{00000000-0005-0000-0000-0000BF500000}"/>
    <cellStyle name="Normal 3 2 2 5 2 2 2 3" xfId="9640" xr:uid="{00000000-0005-0000-0000-0000C0500000}"/>
    <cellStyle name="Normal 3 2 2 5 2 2 2 3 2" xfId="23932" xr:uid="{00000000-0005-0000-0000-0000C1500000}"/>
    <cellStyle name="Normal 3 2 2 5 2 2 2 3 2 2" xfId="52514" xr:uid="{00000000-0005-0000-0000-0000C2500000}"/>
    <cellStyle name="Normal 3 2 2 5 2 2 2 3 3" xfId="38225" xr:uid="{00000000-0005-0000-0000-0000C3500000}"/>
    <cellStyle name="Normal 3 2 2 5 2 2 2 4" xfId="16788" xr:uid="{00000000-0005-0000-0000-0000C4500000}"/>
    <cellStyle name="Normal 3 2 2 5 2 2 2 4 2" xfId="45370" xr:uid="{00000000-0005-0000-0000-0000C5500000}"/>
    <cellStyle name="Normal 3 2 2 5 2 2 2 5" xfId="31081" xr:uid="{00000000-0005-0000-0000-0000C6500000}"/>
    <cellStyle name="Normal 3 2 2 5 2 2 3" xfId="5198" xr:uid="{00000000-0005-0000-0000-0000C7500000}"/>
    <cellStyle name="Normal 3 2 2 5 2 2 3 2" xfId="12356" xr:uid="{00000000-0005-0000-0000-0000C8500000}"/>
    <cellStyle name="Normal 3 2 2 5 2 2 3 2 2" xfId="26648" xr:uid="{00000000-0005-0000-0000-0000C9500000}"/>
    <cellStyle name="Normal 3 2 2 5 2 2 3 2 2 2" xfId="55230" xr:uid="{00000000-0005-0000-0000-0000CA500000}"/>
    <cellStyle name="Normal 3 2 2 5 2 2 3 2 3" xfId="40941" xr:uid="{00000000-0005-0000-0000-0000CB500000}"/>
    <cellStyle name="Normal 3 2 2 5 2 2 3 3" xfId="19504" xr:uid="{00000000-0005-0000-0000-0000CC500000}"/>
    <cellStyle name="Normal 3 2 2 5 2 2 3 3 2" xfId="48086" xr:uid="{00000000-0005-0000-0000-0000CD500000}"/>
    <cellStyle name="Normal 3 2 2 5 2 2 3 4" xfId="33797" xr:uid="{00000000-0005-0000-0000-0000CE500000}"/>
    <cellStyle name="Normal 3 2 2 5 2 2 4" xfId="8785" xr:uid="{00000000-0005-0000-0000-0000CF500000}"/>
    <cellStyle name="Normal 3 2 2 5 2 2 4 2" xfId="23077" xr:uid="{00000000-0005-0000-0000-0000D0500000}"/>
    <cellStyle name="Normal 3 2 2 5 2 2 4 2 2" xfId="51659" xr:uid="{00000000-0005-0000-0000-0000D1500000}"/>
    <cellStyle name="Normal 3 2 2 5 2 2 4 3" xfId="37370" xr:uid="{00000000-0005-0000-0000-0000D2500000}"/>
    <cellStyle name="Normal 3 2 2 5 2 2 5" xfId="15933" xr:uid="{00000000-0005-0000-0000-0000D3500000}"/>
    <cellStyle name="Normal 3 2 2 5 2 2 5 2" xfId="44515" xr:uid="{00000000-0005-0000-0000-0000D4500000}"/>
    <cellStyle name="Normal 3 2 2 5 2 2 6" xfId="30226" xr:uid="{00000000-0005-0000-0000-0000D5500000}"/>
    <cellStyle name="Normal 3 2 2 5 2 3" xfId="2478" xr:uid="{00000000-0005-0000-0000-0000D6500000}"/>
    <cellStyle name="Normal 3 2 2 5 2 3 2" xfId="6052" xr:uid="{00000000-0005-0000-0000-0000D7500000}"/>
    <cellStyle name="Normal 3 2 2 5 2 3 2 2" xfId="13210" xr:uid="{00000000-0005-0000-0000-0000D8500000}"/>
    <cellStyle name="Normal 3 2 2 5 2 3 2 2 2" xfId="27502" xr:uid="{00000000-0005-0000-0000-0000D9500000}"/>
    <cellStyle name="Normal 3 2 2 5 2 3 2 2 2 2" xfId="56084" xr:uid="{00000000-0005-0000-0000-0000DA500000}"/>
    <cellStyle name="Normal 3 2 2 5 2 3 2 2 3" xfId="41795" xr:uid="{00000000-0005-0000-0000-0000DB500000}"/>
    <cellStyle name="Normal 3 2 2 5 2 3 2 3" xfId="20358" xr:uid="{00000000-0005-0000-0000-0000DC500000}"/>
    <cellStyle name="Normal 3 2 2 5 2 3 2 3 2" xfId="48940" xr:uid="{00000000-0005-0000-0000-0000DD500000}"/>
    <cellStyle name="Normal 3 2 2 5 2 3 2 4" xfId="34651" xr:uid="{00000000-0005-0000-0000-0000DE500000}"/>
    <cellStyle name="Normal 3 2 2 5 2 3 3" xfId="9639" xr:uid="{00000000-0005-0000-0000-0000DF500000}"/>
    <cellStyle name="Normal 3 2 2 5 2 3 3 2" xfId="23931" xr:uid="{00000000-0005-0000-0000-0000E0500000}"/>
    <cellStyle name="Normal 3 2 2 5 2 3 3 2 2" xfId="52513" xr:uid="{00000000-0005-0000-0000-0000E1500000}"/>
    <cellStyle name="Normal 3 2 2 5 2 3 3 3" xfId="38224" xr:uid="{00000000-0005-0000-0000-0000E2500000}"/>
    <cellStyle name="Normal 3 2 2 5 2 3 4" xfId="16787" xr:uid="{00000000-0005-0000-0000-0000E3500000}"/>
    <cellStyle name="Normal 3 2 2 5 2 3 4 2" xfId="45369" xr:uid="{00000000-0005-0000-0000-0000E4500000}"/>
    <cellStyle name="Normal 3 2 2 5 2 3 5" xfId="31080" xr:uid="{00000000-0005-0000-0000-0000E5500000}"/>
    <cellStyle name="Normal 3 2 2 5 2 4" xfId="4305" xr:uid="{00000000-0005-0000-0000-0000E6500000}"/>
    <cellStyle name="Normal 3 2 2 5 2 4 2" xfId="11463" xr:uid="{00000000-0005-0000-0000-0000E7500000}"/>
    <cellStyle name="Normal 3 2 2 5 2 4 2 2" xfId="25755" xr:uid="{00000000-0005-0000-0000-0000E8500000}"/>
    <cellStyle name="Normal 3 2 2 5 2 4 2 2 2" xfId="54337" xr:uid="{00000000-0005-0000-0000-0000E9500000}"/>
    <cellStyle name="Normal 3 2 2 5 2 4 2 3" xfId="40048" xr:uid="{00000000-0005-0000-0000-0000EA500000}"/>
    <cellStyle name="Normal 3 2 2 5 2 4 3" xfId="18611" xr:uid="{00000000-0005-0000-0000-0000EB500000}"/>
    <cellStyle name="Normal 3 2 2 5 2 4 3 2" xfId="47193" xr:uid="{00000000-0005-0000-0000-0000EC500000}"/>
    <cellStyle name="Normal 3 2 2 5 2 4 4" xfId="32904" xr:uid="{00000000-0005-0000-0000-0000ED500000}"/>
    <cellStyle name="Normal 3 2 2 5 2 5" xfId="7892" xr:uid="{00000000-0005-0000-0000-0000EE500000}"/>
    <cellStyle name="Normal 3 2 2 5 2 5 2" xfId="22184" xr:uid="{00000000-0005-0000-0000-0000EF500000}"/>
    <cellStyle name="Normal 3 2 2 5 2 5 2 2" xfId="50766" xr:uid="{00000000-0005-0000-0000-0000F0500000}"/>
    <cellStyle name="Normal 3 2 2 5 2 5 3" xfId="36477" xr:uid="{00000000-0005-0000-0000-0000F1500000}"/>
    <cellStyle name="Normal 3 2 2 5 2 6" xfId="15040" xr:uid="{00000000-0005-0000-0000-0000F2500000}"/>
    <cellStyle name="Normal 3 2 2 5 2 6 2" xfId="43622" xr:uid="{00000000-0005-0000-0000-0000F3500000}"/>
    <cellStyle name="Normal 3 2 2 5 2 7" xfId="29333" xr:uid="{00000000-0005-0000-0000-0000F4500000}"/>
    <cellStyle name="Normal 3 2 2 5 3" xfId="1171" xr:uid="{00000000-0005-0000-0000-0000F5500000}"/>
    <cellStyle name="Normal 3 2 2 5 3 2" xfId="2480" xr:uid="{00000000-0005-0000-0000-0000F6500000}"/>
    <cellStyle name="Normal 3 2 2 5 3 2 2" xfId="6054" xr:uid="{00000000-0005-0000-0000-0000F7500000}"/>
    <cellStyle name="Normal 3 2 2 5 3 2 2 2" xfId="13212" xr:uid="{00000000-0005-0000-0000-0000F8500000}"/>
    <cellStyle name="Normal 3 2 2 5 3 2 2 2 2" xfId="27504" xr:uid="{00000000-0005-0000-0000-0000F9500000}"/>
    <cellStyle name="Normal 3 2 2 5 3 2 2 2 2 2" xfId="56086" xr:uid="{00000000-0005-0000-0000-0000FA500000}"/>
    <cellStyle name="Normal 3 2 2 5 3 2 2 2 3" xfId="41797" xr:uid="{00000000-0005-0000-0000-0000FB500000}"/>
    <cellStyle name="Normal 3 2 2 5 3 2 2 3" xfId="20360" xr:uid="{00000000-0005-0000-0000-0000FC500000}"/>
    <cellStyle name="Normal 3 2 2 5 3 2 2 3 2" xfId="48942" xr:uid="{00000000-0005-0000-0000-0000FD500000}"/>
    <cellStyle name="Normal 3 2 2 5 3 2 2 4" xfId="34653" xr:uid="{00000000-0005-0000-0000-0000FE500000}"/>
    <cellStyle name="Normal 3 2 2 5 3 2 3" xfId="9641" xr:uid="{00000000-0005-0000-0000-0000FF500000}"/>
    <cellStyle name="Normal 3 2 2 5 3 2 3 2" xfId="23933" xr:uid="{00000000-0005-0000-0000-000000510000}"/>
    <cellStyle name="Normal 3 2 2 5 3 2 3 2 2" xfId="52515" xr:uid="{00000000-0005-0000-0000-000001510000}"/>
    <cellStyle name="Normal 3 2 2 5 3 2 3 3" xfId="38226" xr:uid="{00000000-0005-0000-0000-000002510000}"/>
    <cellStyle name="Normal 3 2 2 5 3 2 4" xfId="16789" xr:uid="{00000000-0005-0000-0000-000003510000}"/>
    <cellStyle name="Normal 3 2 2 5 3 2 4 2" xfId="45371" xr:uid="{00000000-0005-0000-0000-000004510000}"/>
    <cellStyle name="Normal 3 2 2 5 3 2 5" xfId="31082" xr:uid="{00000000-0005-0000-0000-000005510000}"/>
    <cellStyle name="Normal 3 2 2 5 3 3" xfId="4752" xr:uid="{00000000-0005-0000-0000-000006510000}"/>
    <cellStyle name="Normal 3 2 2 5 3 3 2" xfId="11910" xr:uid="{00000000-0005-0000-0000-000007510000}"/>
    <cellStyle name="Normal 3 2 2 5 3 3 2 2" xfId="26202" xr:uid="{00000000-0005-0000-0000-000008510000}"/>
    <cellStyle name="Normal 3 2 2 5 3 3 2 2 2" xfId="54784" xr:uid="{00000000-0005-0000-0000-000009510000}"/>
    <cellStyle name="Normal 3 2 2 5 3 3 2 3" xfId="40495" xr:uid="{00000000-0005-0000-0000-00000A510000}"/>
    <cellStyle name="Normal 3 2 2 5 3 3 3" xfId="19058" xr:uid="{00000000-0005-0000-0000-00000B510000}"/>
    <cellStyle name="Normal 3 2 2 5 3 3 3 2" xfId="47640" xr:uid="{00000000-0005-0000-0000-00000C510000}"/>
    <cellStyle name="Normal 3 2 2 5 3 3 4" xfId="33351" xr:uid="{00000000-0005-0000-0000-00000D510000}"/>
    <cellStyle name="Normal 3 2 2 5 3 4" xfId="8339" xr:uid="{00000000-0005-0000-0000-00000E510000}"/>
    <cellStyle name="Normal 3 2 2 5 3 4 2" xfId="22631" xr:uid="{00000000-0005-0000-0000-00000F510000}"/>
    <cellStyle name="Normal 3 2 2 5 3 4 2 2" xfId="51213" xr:uid="{00000000-0005-0000-0000-000010510000}"/>
    <cellStyle name="Normal 3 2 2 5 3 4 3" xfId="36924" xr:uid="{00000000-0005-0000-0000-000011510000}"/>
    <cellStyle name="Normal 3 2 2 5 3 5" xfId="15487" xr:uid="{00000000-0005-0000-0000-000012510000}"/>
    <cellStyle name="Normal 3 2 2 5 3 5 2" xfId="44069" xr:uid="{00000000-0005-0000-0000-000013510000}"/>
    <cellStyle name="Normal 3 2 2 5 3 6" xfId="29780" xr:uid="{00000000-0005-0000-0000-000014510000}"/>
    <cellStyle name="Normal 3 2 2 5 4" xfId="2477" xr:uid="{00000000-0005-0000-0000-000015510000}"/>
    <cellStyle name="Normal 3 2 2 5 4 2" xfId="6051" xr:uid="{00000000-0005-0000-0000-000016510000}"/>
    <cellStyle name="Normal 3 2 2 5 4 2 2" xfId="13209" xr:uid="{00000000-0005-0000-0000-000017510000}"/>
    <cellStyle name="Normal 3 2 2 5 4 2 2 2" xfId="27501" xr:uid="{00000000-0005-0000-0000-000018510000}"/>
    <cellStyle name="Normal 3 2 2 5 4 2 2 2 2" xfId="56083" xr:uid="{00000000-0005-0000-0000-000019510000}"/>
    <cellStyle name="Normal 3 2 2 5 4 2 2 3" xfId="41794" xr:uid="{00000000-0005-0000-0000-00001A510000}"/>
    <cellStyle name="Normal 3 2 2 5 4 2 3" xfId="20357" xr:uid="{00000000-0005-0000-0000-00001B510000}"/>
    <cellStyle name="Normal 3 2 2 5 4 2 3 2" xfId="48939" xr:uid="{00000000-0005-0000-0000-00001C510000}"/>
    <cellStyle name="Normal 3 2 2 5 4 2 4" xfId="34650" xr:uid="{00000000-0005-0000-0000-00001D510000}"/>
    <cellStyle name="Normal 3 2 2 5 4 3" xfId="9638" xr:uid="{00000000-0005-0000-0000-00001E510000}"/>
    <cellStyle name="Normal 3 2 2 5 4 3 2" xfId="23930" xr:uid="{00000000-0005-0000-0000-00001F510000}"/>
    <cellStyle name="Normal 3 2 2 5 4 3 2 2" xfId="52512" xr:uid="{00000000-0005-0000-0000-000020510000}"/>
    <cellStyle name="Normal 3 2 2 5 4 3 3" xfId="38223" xr:uid="{00000000-0005-0000-0000-000021510000}"/>
    <cellStyle name="Normal 3 2 2 5 4 4" xfId="16786" xr:uid="{00000000-0005-0000-0000-000022510000}"/>
    <cellStyle name="Normal 3 2 2 5 4 4 2" xfId="45368" xr:uid="{00000000-0005-0000-0000-000023510000}"/>
    <cellStyle name="Normal 3 2 2 5 4 5" xfId="31079" xr:uid="{00000000-0005-0000-0000-000024510000}"/>
    <cellStyle name="Normal 3 2 2 5 5" xfId="3858" xr:uid="{00000000-0005-0000-0000-000025510000}"/>
    <cellStyle name="Normal 3 2 2 5 5 2" xfId="11017" xr:uid="{00000000-0005-0000-0000-000026510000}"/>
    <cellStyle name="Normal 3 2 2 5 5 2 2" xfId="25309" xr:uid="{00000000-0005-0000-0000-000027510000}"/>
    <cellStyle name="Normal 3 2 2 5 5 2 2 2" xfId="53891" xr:uid="{00000000-0005-0000-0000-000028510000}"/>
    <cellStyle name="Normal 3 2 2 5 5 2 3" xfId="39602" xr:uid="{00000000-0005-0000-0000-000029510000}"/>
    <cellStyle name="Normal 3 2 2 5 5 3" xfId="18165" xr:uid="{00000000-0005-0000-0000-00002A510000}"/>
    <cellStyle name="Normal 3 2 2 5 5 3 2" xfId="46747" xr:uid="{00000000-0005-0000-0000-00002B510000}"/>
    <cellStyle name="Normal 3 2 2 5 5 4" xfId="32458" xr:uid="{00000000-0005-0000-0000-00002C510000}"/>
    <cellStyle name="Normal 3 2 2 5 6" xfId="7446" xr:uid="{00000000-0005-0000-0000-00002D510000}"/>
    <cellStyle name="Normal 3 2 2 5 6 2" xfId="21738" xr:uid="{00000000-0005-0000-0000-00002E510000}"/>
    <cellStyle name="Normal 3 2 2 5 6 2 2" xfId="50320" xr:uid="{00000000-0005-0000-0000-00002F510000}"/>
    <cellStyle name="Normal 3 2 2 5 6 3" xfId="36031" xr:uid="{00000000-0005-0000-0000-000030510000}"/>
    <cellStyle name="Normal 3 2 2 5 7" xfId="14593" xr:uid="{00000000-0005-0000-0000-000031510000}"/>
    <cellStyle name="Normal 3 2 2 5 7 2" xfId="43176" xr:uid="{00000000-0005-0000-0000-000032510000}"/>
    <cellStyle name="Normal 3 2 2 5 8" xfId="28886" xr:uid="{00000000-0005-0000-0000-000033510000}"/>
    <cellStyle name="Normal 3 2 2 6" xfId="498" xr:uid="{00000000-0005-0000-0000-000034510000}"/>
    <cellStyle name="Normal 3 2 2 6 2" xfId="1395" xr:uid="{00000000-0005-0000-0000-000035510000}"/>
    <cellStyle name="Normal 3 2 2 6 2 2" xfId="2482" xr:uid="{00000000-0005-0000-0000-000036510000}"/>
    <cellStyle name="Normal 3 2 2 6 2 2 2" xfId="6056" xr:uid="{00000000-0005-0000-0000-000037510000}"/>
    <cellStyle name="Normal 3 2 2 6 2 2 2 2" xfId="13214" xr:uid="{00000000-0005-0000-0000-000038510000}"/>
    <cellStyle name="Normal 3 2 2 6 2 2 2 2 2" xfId="27506" xr:uid="{00000000-0005-0000-0000-000039510000}"/>
    <cellStyle name="Normal 3 2 2 6 2 2 2 2 2 2" xfId="56088" xr:uid="{00000000-0005-0000-0000-00003A510000}"/>
    <cellStyle name="Normal 3 2 2 6 2 2 2 2 3" xfId="41799" xr:uid="{00000000-0005-0000-0000-00003B510000}"/>
    <cellStyle name="Normal 3 2 2 6 2 2 2 3" xfId="20362" xr:uid="{00000000-0005-0000-0000-00003C510000}"/>
    <cellStyle name="Normal 3 2 2 6 2 2 2 3 2" xfId="48944" xr:uid="{00000000-0005-0000-0000-00003D510000}"/>
    <cellStyle name="Normal 3 2 2 6 2 2 2 4" xfId="34655" xr:uid="{00000000-0005-0000-0000-00003E510000}"/>
    <cellStyle name="Normal 3 2 2 6 2 2 3" xfId="9643" xr:uid="{00000000-0005-0000-0000-00003F510000}"/>
    <cellStyle name="Normal 3 2 2 6 2 2 3 2" xfId="23935" xr:uid="{00000000-0005-0000-0000-000040510000}"/>
    <cellStyle name="Normal 3 2 2 6 2 2 3 2 2" xfId="52517" xr:uid="{00000000-0005-0000-0000-000041510000}"/>
    <cellStyle name="Normal 3 2 2 6 2 2 3 3" xfId="38228" xr:uid="{00000000-0005-0000-0000-000042510000}"/>
    <cellStyle name="Normal 3 2 2 6 2 2 4" xfId="16791" xr:uid="{00000000-0005-0000-0000-000043510000}"/>
    <cellStyle name="Normal 3 2 2 6 2 2 4 2" xfId="45373" xr:uid="{00000000-0005-0000-0000-000044510000}"/>
    <cellStyle name="Normal 3 2 2 6 2 2 5" xfId="31084" xr:uid="{00000000-0005-0000-0000-000045510000}"/>
    <cellStyle name="Normal 3 2 2 6 2 3" xfId="4975" xr:uid="{00000000-0005-0000-0000-000046510000}"/>
    <cellStyle name="Normal 3 2 2 6 2 3 2" xfId="12133" xr:uid="{00000000-0005-0000-0000-000047510000}"/>
    <cellStyle name="Normal 3 2 2 6 2 3 2 2" xfId="26425" xr:uid="{00000000-0005-0000-0000-000048510000}"/>
    <cellStyle name="Normal 3 2 2 6 2 3 2 2 2" xfId="55007" xr:uid="{00000000-0005-0000-0000-000049510000}"/>
    <cellStyle name="Normal 3 2 2 6 2 3 2 3" xfId="40718" xr:uid="{00000000-0005-0000-0000-00004A510000}"/>
    <cellStyle name="Normal 3 2 2 6 2 3 3" xfId="19281" xr:uid="{00000000-0005-0000-0000-00004B510000}"/>
    <cellStyle name="Normal 3 2 2 6 2 3 3 2" xfId="47863" xr:uid="{00000000-0005-0000-0000-00004C510000}"/>
    <cellStyle name="Normal 3 2 2 6 2 3 4" xfId="33574" xr:uid="{00000000-0005-0000-0000-00004D510000}"/>
    <cellStyle name="Normal 3 2 2 6 2 4" xfId="8562" xr:uid="{00000000-0005-0000-0000-00004E510000}"/>
    <cellStyle name="Normal 3 2 2 6 2 4 2" xfId="22854" xr:uid="{00000000-0005-0000-0000-00004F510000}"/>
    <cellStyle name="Normal 3 2 2 6 2 4 2 2" xfId="51436" xr:uid="{00000000-0005-0000-0000-000050510000}"/>
    <cellStyle name="Normal 3 2 2 6 2 4 3" xfId="37147" xr:uid="{00000000-0005-0000-0000-000051510000}"/>
    <cellStyle name="Normal 3 2 2 6 2 5" xfId="15710" xr:uid="{00000000-0005-0000-0000-000052510000}"/>
    <cellStyle name="Normal 3 2 2 6 2 5 2" xfId="44292" xr:uid="{00000000-0005-0000-0000-000053510000}"/>
    <cellStyle name="Normal 3 2 2 6 2 6" xfId="30003" xr:uid="{00000000-0005-0000-0000-000054510000}"/>
    <cellStyle name="Normal 3 2 2 6 3" xfId="2481" xr:uid="{00000000-0005-0000-0000-000055510000}"/>
    <cellStyle name="Normal 3 2 2 6 3 2" xfId="6055" xr:uid="{00000000-0005-0000-0000-000056510000}"/>
    <cellStyle name="Normal 3 2 2 6 3 2 2" xfId="13213" xr:uid="{00000000-0005-0000-0000-000057510000}"/>
    <cellStyle name="Normal 3 2 2 6 3 2 2 2" xfId="27505" xr:uid="{00000000-0005-0000-0000-000058510000}"/>
    <cellStyle name="Normal 3 2 2 6 3 2 2 2 2" xfId="56087" xr:uid="{00000000-0005-0000-0000-000059510000}"/>
    <cellStyle name="Normal 3 2 2 6 3 2 2 3" xfId="41798" xr:uid="{00000000-0005-0000-0000-00005A510000}"/>
    <cellStyle name="Normal 3 2 2 6 3 2 3" xfId="20361" xr:uid="{00000000-0005-0000-0000-00005B510000}"/>
    <cellStyle name="Normal 3 2 2 6 3 2 3 2" xfId="48943" xr:uid="{00000000-0005-0000-0000-00005C510000}"/>
    <cellStyle name="Normal 3 2 2 6 3 2 4" xfId="34654" xr:uid="{00000000-0005-0000-0000-00005D510000}"/>
    <cellStyle name="Normal 3 2 2 6 3 3" xfId="9642" xr:uid="{00000000-0005-0000-0000-00005E510000}"/>
    <cellStyle name="Normal 3 2 2 6 3 3 2" xfId="23934" xr:uid="{00000000-0005-0000-0000-00005F510000}"/>
    <cellStyle name="Normal 3 2 2 6 3 3 2 2" xfId="52516" xr:uid="{00000000-0005-0000-0000-000060510000}"/>
    <cellStyle name="Normal 3 2 2 6 3 3 3" xfId="38227" xr:uid="{00000000-0005-0000-0000-000061510000}"/>
    <cellStyle name="Normal 3 2 2 6 3 4" xfId="16790" xr:uid="{00000000-0005-0000-0000-000062510000}"/>
    <cellStyle name="Normal 3 2 2 6 3 4 2" xfId="45372" xr:uid="{00000000-0005-0000-0000-000063510000}"/>
    <cellStyle name="Normal 3 2 2 6 3 5" xfId="31083" xr:uid="{00000000-0005-0000-0000-000064510000}"/>
    <cellStyle name="Normal 3 2 2 6 4" xfId="4082" xr:uid="{00000000-0005-0000-0000-000065510000}"/>
    <cellStyle name="Normal 3 2 2 6 4 2" xfId="11240" xr:uid="{00000000-0005-0000-0000-000066510000}"/>
    <cellStyle name="Normal 3 2 2 6 4 2 2" xfId="25532" xr:uid="{00000000-0005-0000-0000-000067510000}"/>
    <cellStyle name="Normal 3 2 2 6 4 2 2 2" xfId="54114" xr:uid="{00000000-0005-0000-0000-000068510000}"/>
    <cellStyle name="Normal 3 2 2 6 4 2 3" xfId="39825" xr:uid="{00000000-0005-0000-0000-000069510000}"/>
    <cellStyle name="Normal 3 2 2 6 4 3" xfId="18388" xr:uid="{00000000-0005-0000-0000-00006A510000}"/>
    <cellStyle name="Normal 3 2 2 6 4 3 2" xfId="46970" xr:uid="{00000000-0005-0000-0000-00006B510000}"/>
    <cellStyle name="Normal 3 2 2 6 4 4" xfId="32681" xr:uid="{00000000-0005-0000-0000-00006C510000}"/>
    <cellStyle name="Normal 3 2 2 6 5" xfId="7669" xr:uid="{00000000-0005-0000-0000-00006D510000}"/>
    <cellStyle name="Normal 3 2 2 6 5 2" xfId="21961" xr:uid="{00000000-0005-0000-0000-00006E510000}"/>
    <cellStyle name="Normal 3 2 2 6 5 2 2" xfId="50543" xr:uid="{00000000-0005-0000-0000-00006F510000}"/>
    <cellStyle name="Normal 3 2 2 6 5 3" xfId="36254" xr:uid="{00000000-0005-0000-0000-000070510000}"/>
    <cellStyle name="Normal 3 2 2 6 6" xfId="14817" xr:uid="{00000000-0005-0000-0000-000071510000}"/>
    <cellStyle name="Normal 3 2 2 6 6 2" xfId="43399" xr:uid="{00000000-0005-0000-0000-000072510000}"/>
    <cellStyle name="Normal 3 2 2 6 7" xfId="29110" xr:uid="{00000000-0005-0000-0000-000073510000}"/>
    <cellStyle name="Normal 3 2 2 7" xfId="947" xr:uid="{00000000-0005-0000-0000-000074510000}"/>
    <cellStyle name="Normal 3 2 2 7 2" xfId="2483" xr:uid="{00000000-0005-0000-0000-000075510000}"/>
    <cellStyle name="Normal 3 2 2 7 2 2" xfId="6057" xr:uid="{00000000-0005-0000-0000-000076510000}"/>
    <cellStyle name="Normal 3 2 2 7 2 2 2" xfId="13215" xr:uid="{00000000-0005-0000-0000-000077510000}"/>
    <cellStyle name="Normal 3 2 2 7 2 2 2 2" xfId="27507" xr:uid="{00000000-0005-0000-0000-000078510000}"/>
    <cellStyle name="Normal 3 2 2 7 2 2 2 2 2" xfId="56089" xr:uid="{00000000-0005-0000-0000-000079510000}"/>
    <cellStyle name="Normal 3 2 2 7 2 2 2 3" xfId="41800" xr:uid="{00000000-0005-0000-0000-00007A510000}"/>
    <cellStyle name="Normal 3 2 2 7 2 2 3" xfId="20363" xr:uid="{00000000-0005-0000-0000-00007B510000}"/>
    <cellStyle name="Normal 3 2 2 7 2 2 3 2" xfId="48945" xr:uid="{00000000-0005-0000-0000-00007C510000}"/>
    <cellStyle name="Normal 3 2 2 7 2 2 4" xfId="34656" xr:uid="{00000000-0005-0000-0000-00007D510000}"/>
    <cellStyle name="Normal 3 2 2 7 2 3" xfId="9644" xr:uid="{00000000-0005-0000-0000-00007E510000}"/>
    <cellStyle name="Normal 3 2 2 7 2 3 2" xfId="23936" xr:uid="{00000000-0005-0000-0000-00007F510000}"/>
    <cellStyle name="Normal 3 2 2 7 2 3 2 2" xfId="52518" xr:uid="{00000000-0005-0000-0000-000080510000}"/>
    <cellStyle name="Normal 3 2 2 7 2 3 3" xfId="38229" xr:uid="{00000000-0005-0000-0000-000081510000}"/>
    <cellStyle name="Normal 3 2 2 7 2 4" xfId="16792" xr:uid="{00000000-0005-0000-0000-000082510000}"/>
    <cellStyle name="Normal 3 2 2 7 2 4 2" xfId="45374" xr:uid="{00000000-0005-0000-0000-000083510000}"/>
    <cellStyle name="Normal 3 2 2 7 2 5" xfId="31085" xr:uid="{00000000-0005-0000-0000-000084510000}"/>
    <cellStyle name="Normal 3 2 2 7 3" xfId="4529" xr:uid="{00000000-0005-0000-0000-000085510000}"/>
    <cellStyle name="Normal 3 2 2 7 3 2" xfId="11687" xr:uid="{00000000-0005-0000-0000-000086510000}"/>
    <cellStyle name="Normal 3 2 2 7 3 2 2" xfId="25979" xr:uid="{00000000-0005-0000-0000-000087510000}"/>
    <cellStyle name="Normal 3 2 2 7 3 2 2 2" xfId="54561" xr:uid="{00000000-0005-0000-0000-000088510000}"/>
    <cellStyle name="Normal 3 2 2 7 3 2 3" xfId="40272" xr:uid="{00000000-0005-0000-0000-000089510000}"/>
    <cellStyle name="Normal 3 2 2 7 3 3" xfId="18835" xr:uid="{00000000-0005-0000-0000-00008A510000}"/>
    <cellStyle name="Normal 3 2 2 7 3 3 2" xfId="47417" xr:uid="{00000000-0005-0000-0000-00008B510000}"/>
    <cellStyle name="Normal 3 2 2 7 3 4" xfId="33128" xr:uid="{00000000-0005-0000-0000-00008C510000}"/>
    <cellStyle name="Normal 3 2 2 7 4" xfId="8116" xr:uid="{00000000-0005-0000-0000-00008D510000}"/>
    <cellStyle name="Normal 3 2 2 7 4 2" xfId="22408" xr:uid="{00000000-0005-0000-0000-00008E510000}"/>
    <cellStyle name="Normal 3 2 2 7 4 2 2" xfId="50990" xr:uid="{00000000-0005-0000-0000-00008F510000}"/>
    <cellStyle name="Normal 3 2 2 7 4 3" xfId="36701" xr:uid="{00000000-0005-0000-0000-000090510000}"/>
    <cellStyle name="Normal 3 2 2 7 5" xfId="15264" xr:uid="{00000000-0005-0000-0000-000091510000}"/>
    <cellStyle name="Normal 3 2 2 7 5 2" xfId="43846" xr:uid="{00000000-0005-0000-0000-000092510000}"/>
    <cellStyle name="Normal 3 2 2 7 6" xfId="29557" xr:uid="{00000000-0005-0000-0000-000093510000}"/>
    <cellStyle name="Normal 3 2 2 8" xfId="2420" xr:uid="{00000000-0005-0000-0000-000094510000}"/>
    <cellStyle name="Normal 3 2 2 8 2" xfId="5994" xr:uid="{00000000-0005-0000-0000-000095510000}"/>
    <cellStyle name="Normal 3 2 2 8 2 2" xfId="13152" xr:uid="{00000000-0005-0000-0000-000096510000}"/>
    <cellStyle name="Normal 3 2 2 8 2 2 2" xfId="27444" xr:uid="{00000000-0005-0000-0000-000097510000}"/>
    <cellStyle name="Normal 3 2 2 8 2 2 2 2" xfId="56026" xr:uid="{00000000-0005-0000-0000-000098510000}"/>
    <cellStyle name="Normal 3 2 2 8 2 2 3" xfId="41737" xr:uid="{00000000-0005-0000-0000-000099510000}"/>
    <cellStyle name="Normal 3 2 2 8 2 3" xfId="20300" xr:uid="{00000000-0005-0000-0000-00009A510000}"/>
    <cellStyle name="Normal 3 2 2 8 2 3 2" xfId="48882" xr:uid="{00000000-0005-0000-0000-00009B510000}"/>
    <cellStyle name="Normal 3 2 2 8 2 4" xfId="34593" xr:uid="{00000000-0005-0000-0000-00009C510000}"/>
    <cellStyle name="Normal 3 2 2 8 3" xfId="9581" xr:uid="{00000000-0005-0000-0000-00009D510000}"/>
    <cellStyle name="Normal 3 2 2 8 3 2" xfId="23873" xr:uid="{00000000-0005-0000-0000-00009E510000}"/>
    <cellStyle name="Normal 3 2 2 8 3 2 2" xfId="52455" xr:uid="{00000000-0005-0000-0000-00009F510000}"/>
    <cellStyle name="Normal 3 2 2 8 3 3" xfId="38166" xr:uid="{00000000-0005-0000-0000-0000A0510000}"/>
    <cellStyle name="Normal 3 2 2 8 4" xfId="16729" xr:uid="{00000000-0005-0000-0000-0000A1510000}"/>
    <cellStyle name="Normal 3 2 2 8 4 2" xfId="45311" xr:uid="{00000000-0005-0000-0000-0000A2510000}"/>
    <cellStyle name="Normal 3 2 2 8 5" xfId="31022" xr:uid="{00000000-0005-0000-0000-0000A3510000}"/>
    <cellStyle name="Normal 3 2 2 9" xfId="3634" xr:uid="{00000000-0005-0000-0000-0000A4510000}"/>
    <cellStyle name="Normal 3 2 2 9 2" xfId="10794" xr:uid="{00000000-0005-0000-0000-0000A5510000}"/>
    <cellStyle name="Normal 3 2 2 9 2 2" xfId="25086" xr:uid="{00000000-0005-0000-0000-0000A6510000}"/>
    <cellStyle name="Normal 3 2 2 9 2 2 2" xfId="53668" xr:uid="{00000000-0005-0000-0000-0000A7510000}"/>
    <cellStyle name="Normal 3 2 2 9 2 3" xfId="39379" xr:uid="{00000000-0005-0000-0000-0000A8510000}"/>
    <cellStyle name="Normal 3 2 2 9 3" xfId="17942" xr:uid="{00000000-0005-0000-0000-0000A9510000}"/>
    <cellStyle name="Normal 3 2 2 9 3 2" xfId="46524" xr:uid="{00000000-0005-0000-0000-0000AA510000}"/>
    <cellStyle name="Normal 3 2 2 9 4" xfId="32235" xr:uid="{00000000-0005-0000-0000-0000AB510000}"/>
    <cellStyle name="Normal 3 2 3" xfId="42" xr:uid="{00000000-0005-0000-0000-0000AC510000}"/>
    <cellStyle name="Normal 3 2 3 10" xfId="14371" xr:uid="{00000000-0005-0000-0000-0000AD510000}"/>
    <cellStyle name="Normal 3 2 3 10 2" xfId="42955" xr:uid="{00000000-0005-0000-0000-0000AE510000}"/>
    <cellStyle name="Normal 3 2 3 11" xfId="28664" xr:uid="{00000000-0005-0000-0000-0000AF510000}"/>
    <cellStyle name="Normal 3 2 3 2" xfId="105" xr:uid="{00000000-0005-0000-0000-0000B0510000}"/>
    <cellStyle name="Normal 3 2 3 2 10" xfId="28724" xr:uid="{00000000-0005-0000-0000-0000B1510000}"/>
    <cellStyle name="Normal 3 2 3 2 2" xfId="219" xr:uid="{00000000-0005-0000-0000-0000B2510000}"/>
    <cellStyle name="Normal 3 2 3 2 2 2" xfId="445" xr:uid="{00000000-0005-0000-0000-0000B3510000}"/>
    <cellStyle name="Normal 3 2 3 2 2 2 2" xfId="895" xr:uid="{00000000-0005-0000-0000-0000B4510000}"/>
    <cellStyle name="Normal 3 2 3 2 2 2 2 2" xfId="1792" xr:uid="{00000000-0005-0000-0000-0000B5510000}"/>
    <cellStyle name="Normal 3 2 3 2 2 2 2 2 2" xfId="2489" xr:uid="{00000000-0005-0000-0000-0000B6510000}"/>
    <cellStyle name="Normal 3 2 3 2 2 2 2 2 2 2" xfId="6063" xr:uid="{00000000-0005-0000-0000-0000B7510000}"/>
    <cellStyle name="Normal 3 2 3 2 2 2 2 2 2 2 2" xfId="13221" xr:uid="{00000000-0005-0000-0000-0000B8510000}"/>
    <cellStyle name="Normal 3 2 3 2 2 2 2 2 2 2 2 2" xfId="27513" xr:uid="{00000000-0005-0000-0000-0000B9510000}"/>
    <cellStyle name="Normal 3 2 3 2 2 2 2 2 2 2 2 2 2" xfId="56095" xr:uid="{00000000-0005-0000-0000-0000BA510000}"/>
    <cellStyle name="Normal 3 2 3 2 2 2 2 2 2 2 2 3" xfId="41806" xr:uid="{00000000-0005-0000-0000-0000BB510000}"/>
    <cellStyle name="Normal 3 2 3 2 2 2 2 2 2 2 3" xfId="20369" xr:uid="{00000000-0005-0000-0000-0000BC510000}"/>
    <cellStyle name="Normal 3 2 3 2 2 2 2 2 2 2 3 2" xfId="48951" xr:uid="{00000000-0005-0000-0000-0000BD510000}"/>
    <cellStyle name="Normal 3 2 3 2 2 2 2 2 2 2 4" xfId="34662" xr:uid="{00000000-0005-0000-0000-0000BE510000}"/>
    <cellStyle name="Normal 3 2 3 2 2 2 2 2 2 3" xfId="9650" xr:uid="{00000000-0005-0000-0000-0000BF510000}"/>
    <cellStyle name="Normal 3 2 3 2 2 2 2 2 2 3 2" xfId="23942" xr:uid="{00000000-0005-0000-0000-0000C0510000}"/>
    <cellStyle name="Normal 3 2 3 2 2 2 2 2 2 3 2 2" xfId="52524" xr:uid="{00000000-0005-0000-0000-0000C1510000}"/>
    <cellStyle name="Normal 3 2 3 2 2 2 2 2 2 3 3" xfId="38235" xr:uid="{00000000-0005-0000-0000-0000C2510000}"/>
    <cellStyle name="Normal 3 2 3 2 2 2 2 2 2 4" xfId="16798" xr:uid="{00000000-0005-0000-0000-0000C3510000}"/>
    <cellStyle name="Normal 3 2 3 2 2 2 2 2 2 4 2" xfId="45380" xr:uid="{00000000-0005-0000-0000-0000C4510000}"/>
    <cellStyle name="Normal 3 2 3 2 2 2 2 2 2 5" xfId="31091" xr:uid="{00000000-0005-0000-0000-0000C5510000}"/>
    <cellStyle name="Normal 3 2 3 2 2 2 2 2 3" xfId="5372" xr:uid="{00000000-0005-0000-0000-0000C6510000}"/>
    <cellStyle name="Normal 3 2 3 2 2 2 2 2 3 2" xfId="12530" xr:uid="{00000000-0005-0000-0000-0000C7510000}"/>
    <cellStyle name="Normal 3 2 3 2 2 2 2 2 3 2 2" xfId="26822" xr:uid="{00000000-0005-0000-0000-0000C8510000}"/>
    <cellStyle name="Normal 3 2 3 2 2 2 2 2 3 2 2 2" xfId="55404" xr:uid="{00000000-0005-0000-0000-0000C9510000}"/>
    <cellStyle name="Normal 3 2 3 2 2 2 2 2 3 2 3" xfId="41115" xr:uid="{00000000-0005-0000-0000-0000CA510000}"/>
    <cellStyle name="Normal 3 2 3 2 2 2 2 2 3 3" xfId="19678" xr:uid="{00000000-0005-0000-0000-0000CB510000}"/>
    <cellStyle name="Normal 3 2 3 2 2 2 2 2 3 3 2" xfId="48260" xr:uid="{00000000-0005-0000-0000-0000CC510000}"/>
    <cellStyle name="Normal 3 2 3 2 2 2 2 2 3 4" xfId="33971" xr:uid="{00000000-0005-0000-0000-0000CD510000}"/>
    <cellStyle name="Normal 3 2 3 2 2 2 2 2 4" xfId="8959" xr:uid="{00000000-0005-0000-0000-0000CE510000}"/>
    <cellStyle name="Normal 3 2 3 2 2 2 2 2 4 2" xfId="23251" xr:uid="{00000000-0005-0000-0000-0000CF510000}"/>
    <cellStyle name="Normal 3 2 3 2 2 2 2 2 4 2 2" xfId="51833" xr:uid="{00000000-0005-0000-0000-0000D0510000}"/>
    <cellStyle name="Normal 3 2 3 2 2 2 2 2 4 3" xfId="37544" xr:uid="{00000000-0005-0000-0000-0000D1510000}"/>
    <cellStyle name="Normal 3 2 3 2 2 2 2 2 5" xfId="16107" xr:uid="{00000000-0005-0000-0000-0000D2510000}"/>
    <cellStyle name="Normal 3 2 3 2 2 2 2 2 5 2" xfId="44689" xr:uid="{00000000-0005-0000-0000-0000D3510000}"/>
    <cellStyle name="Normal 3 2 3 2 2 2 2 2 6" xfId="30400" xr:uid="{00000000-0005-0000-0000-0000D4510000}"/>
    <cellStyle name="Normal 3 2 3 2 2 2 2 3" xfId="2488" xr:uid="{00000000-0005-0000-0000-0000D5510000}"/>
    <cellStyle name="Normal 3 2 3 2 2 2 2 3 2" xfId="6062" xr:uid="{00000000-0005-0000-0000-0000D6510000}"/>
    <cellStyle name="Normal 3 2 3 2 2 2 2 3 2 2" xfId="13220" xr:uid="{00000000-0005-0000-0000-0000D7510000}"/>
    <cellStyle name="Normal 3 2 3 2 2 2 2 3 2 2 2" xfId="27512" xr:uid="{00000000-0005-0000-0000-0000D8510000}"/>
    <cellStyle name="Normal 3 2 3 2 2 2 2 3 2 2 2 2" xfId="56094" xr:uid="{00000000-0005-0000-0000-0000D9510000}"/>
    <cellStyle name="Normal 3 2 3 2 2 2 2 3 2 2 3" xfId="41805" xr:uid="{00000000-0005-0000-0000-0000DA510000}"/>
    <cellStyle name="Normal 3 2 3 2 2 2 2 3 2 3" xfId="20368" xr:uid="{00000000-0005-0000-0000-0000DB510000}"/>
    <cellStyle name="Normal 3 2 3 2 2 2 2 3 2 3 2" xfId="48950" xr:uid="{00000000-0005-0000-0000-0000DC510000}"/>
    <cellStyle name="Normal 3 2 3 2 2 2 2 3 2 4" xfId="34661" xr:uid="{00000000-0005-0000-0000-0000DD510000}"/>
    <cellStyle name="Normal 3 2 3 2 2 2 2 3 3" xfId="9649" xr:uid="{00000000-0005-0000-0000-0000DE510000}"/>
    <cellStyle name="Normal 3 2 3 2 2 2 2 3 3 2" xfId="23941" xr:uid="{00000000-0005-0000-0000-0000DF510000}"/>
    <cellStyle name="Normal 3 2 3 2 2 2 2 3 3 2 2" xfId="52523" xr:uid="{00000000-0005-0000-0000-0000E0510000}"/>
    <cellStyle name="Normal 3 2 3 2 2 2 2 3 3 3" xfId="38234" xr:uid="{00000000-0005-0000-0000-0000E1510000}"/>
    <cellStyle name="Normal 3 2 3 2 2 2 2 3 4" xfId="16797" xr:uid="{00000000-0005-0000-0000-0000E2510000}"/>
    <cellStyle name="Normal 3 2 3 2 2 2 2 3 4 2" xfId="45379" xr:uid="{00000000-0005-0000-0000-0000E3510000}"/>
    <cellStyle name="Normal 3 2 3 2 2 2 2 3 5" xfId="31090" xr:uid="{00000000-0005-0000-0000-0000E4510000}"/>
    <cellStyle name="Normal 3 2 3 2 2 2 2 4" xfId="4479" xr:uid="{00000000-0005-0000-0000-0000E5510000}"/>
    <cellStyle name="Normal 3 2 3 2 2 2 2 4 2" xfId="11637" xr:uid="{00000000-0005-0000-0000-0000E6510000}"/>
    <cellStyle name="Normal 3 2 3 2 2 2 2 4 2 2" xfId="25929" xr:uid="{00000000-0005-0000-0000-0000E7510000}"/>
    <cellStyle name="Normal 3 2 3 2 2 2 2 4 2 2 2" xfId="54511" xr:uid="{00000000-0005-0000-0000-0000E8510000}"/>
    <cellStyle name="Normal 3 2 3 2 2 2 2 4 2 3" xfId="40222" xr:uid="{00000000-0005-0000-0000-0000E9510000}"/>
    <cellStyle name="Normal 3 2 3 2 2 2 2 4 3" xfId="18785" xr:uid="{00000000-0005-0000-0000-0000EA510000}"/>
    <cellStyle name="Normal 3 2 3 2 2 2 2 4 3 2" xfId="47367" xr:uid="{00000000-0005-0000-0000-0000EB510000}"/>
    <cellStyle name="Normal 3 2 3 2 2 2 2 4 4" xfId="33078" xr:uid="{00000000-0005-0000-0000-0000EC510000}"/>
    <cellStyle name="Normal 3 2 3 2 2 2 2 5" xfId="8066" xr:uid="{00000000-0005-0000-0000-0000ED510000}"/>
    <cellStyle name="Normal 3 2 3 2 2 2 2 5 2" xfId="22358" xr:uid="{00000000-0005-0000-0000-0000EE510000}"/>
    <cellStyle name="Normal 3 2 3 2 2 2 2 5 2 2" xfId="50940" xr:uid="{00000000-0005-0000-0000-0000EF510000}"/>
    <cellStyle name="Normal 3 2 3 2 2 2 2 5 3" xfId="36651" xr:uid="{00000000-0005-0000-0000-0000F0510000}"/>
    <cellStyle name="Normal 3 2 3 2 2 2 2 6" xfId="15214" xr:uid="{00000000-0005-0000-0000-0000F1510000}"/>
    <cellStyle name="Normal 3 2 3 2 2 2 2 6 2" xfId="43796" xr:uid="{00000000-0005-0000-0000-0000F2510000}"/>
    <cellStyle name="Normal 3 2 3 2 2 2 2 7" xfId="29507" xr:uid="{00000000-0005-0000-0000-0000F3510000}"/>
    <cellStyle name="Normal 3 2 3 2 2 2 3" xfId="1345" xr:uid="{00000000-0005-0000-0000-0000F4510000}"/>
    <cellStyle name="Normal 3 2 3 2 2 2 3 2" xfId="2490" xr:uid="{00000000-0005-0000-0000-0000F5510000}"/>
    <cellStyle name="Normal 3 2 3 2 2 2 3 2 2" xfId="6064" xr:uid="{00000000-0005-0000-0000-0000F6510000}"/>
    <cellStyle name="Normal 3 2 3 2 2 2 3 2 2 2" xfId="13222" xr:uid="{00000000-0005-0000-0000-0000F7510000}"/>
    <cellStyle name="Normal 3 2 3 2 2 2 3 2 2 2 2" xfId="27514" xr:uid="{00000000-0005-0000-0000-0000F8510000}"/>
    <cellStyle name="Normal 3 2 3 2 2 2 3 2 2 2 2 2" xfId="56096" xr:uid="{00000000-0005-0000-0000-0000F9510000}"/>
    <cellStyle name="Normal 3 2 3 2 2 2 3 2 2 2 3" xfId="41807" xr:uid="{00000000-0005-0000-0000-0000FA510000}"/>
    <cellStyle name="Normal 3 2 3 2 2 2 3 2 2 3" xfId="20370" xr:uid="{00000000-0005-0000-0000-0000FB510000}"/>
    <cellStyle name="Normal 3 2 3 2 2 2 3 2 2 3 2" xfId="48952" xr:uid="{00000000-0005-0000-0000-0000FC510000}"/>
    <cellStyle name="Normal 3 2 3 2 2 2 3 2 2 4" xfId="34663" xr:uid="{00000000-0005-0000-0000-0000FD510000}"/>
    <cellStyle name="Normal 3 2 3 2 2 2 3 2 3" xfId="9651" xr:uid="{00000000-0005-0000-0000-0000FE510000}"/>
    <cellStyle name="Normal 3 2 3 2 2 2 3 2 3 2" xfId="23943" xr:uid="{00000000-0005-0000-0000-0000FF510000}"/>
    <cellStyle name="Normal 3 2 3 2 2 2 3 2 3 2 2" xfId="52525" xr:uid="{00000000-0005-0000-0000-000000520000}"/>
    <cellStyle name="Normal 3 2 3 2 2 2 3 2 3 3" xfId="38236" xr:uid="{00000000-0005-0000-0000-000001520000}"/>
    <cellStyle name="Normal 3 2 3 2 2 2 3 2 4" xfId="16799" xr:uid="{00000000-0005-0000-0000-000002520000}"/>
    <cellStyle name="Normal 3 2 3 2 2 2 3 2 4 2" xfId="45381" xr:uid="{00000000-0005-0000-0000-000003520000}"/>
    <cellStyle name="Normal 3 2 3 2 2 2 3 2 5" xfId="31092" xr:uid="{00000000-0005-0000-0000-000004520000}"/>
    <cellStyle name="Normal 3 2 3 2 2 2 3 3" xfId="4926" xr:uid="{00000000-0005-0000-0000-000005520000}"/>
    <cellStyle name="Normal 3 2 3 2 2 2 3 3 2" xfId="12084" xr:uid="{00000000-0005-0000-0000-000006520000}"/>
    <cellStyle name="Normal 3 2 3 2 2 2 3 3 2 2" xfId="26376" xr:uid="{00000000-0005-0000-0000-000007520000}"/>
    <cellStyle name="Normal 3 2 3 2 2 2 3 3 2 2 2" xfId="54958" xr:uid="{00000000-0005-0000-0000-000008520000}"/>
    <cellStyle name="Normal 3 2 3 2 2 2 3 3 2 3" xfId="40669" xr:uid="{00000000-0005-0000-0000-000009520000}"/>
    <cellStyle name="Normal 3 2 3 2 2 2 3 3 3" xfId="19232" xr:uid="{00000000-0005-0000-0000-00000A520000}"/>
    <cellStyle name="Normal 3 2 3 2 2 2 3 3 3 2" xfId="47814" xr:uid="{00000000-0005-0000-0000-00000B520000}"/>
    <cellStyle name="Normal 3 2 3 2 2 2 3 3 4" xfId="33525" xr:uid="{00000000-0005-0000-0000-00000C520000}"/>
    <cellStyle name="Normal 3 2 3 2 2 2 3 4" xfId="8513" xr:uid="{00000000-0005-0000-0000-00000D520000}"/>
    <cellStyle name="Normal 3 2 3 2 2 2 3 4 2" xfId="22805" xr:uid="{00000000-0005-0000-0000-00000E520000}"/>
    <cellStyle name="Normal 3 2 3 2 2 2 3 4 2 2" xfId="51387" xr:uid="{00000000-0005-0000-0000-00000F520000}"/>
    <cellStyle name="Normal 3 2 3 2 2 2 3 4 3" xfId="37098" xr:uid="{00000000-0005-0000-0000-000010520000}"/>
    <cellStyle name="Normal 3 2 3 2 2 2 3 5" xfId="15661" xr:uid="{00000000-0005-0000-0000-000011520000}"/>
    <cellStyle name="Normal 3 2 3 2 2 2 3 5 2" xfId="44243" xr:uid="{00000000-0005-0000-0000-000012520000}"/>
    <cellStyle name="Normal 3 2 3 2 2 2 3 6" xfId="29954" xr:uid="{00000000-0005-0000-0000-000013520000}"/>
    <cellStyle name="Normal 3 2 3 2 2 2 4" xfId="2487" xr:uid="{00000000-0005-0000-0000-000014520000}"/>
    <cellStyle name="Normal 3 2 3 2 2 2 4 2" xfId="6061" xr:uid="{00000000-0005-0000-0000-000015520000}"/>
    <cellStyle name="Normal 3 2 3 2 2 2 4 2 2" xfId="13219" xr:uid="{00000000-0005-0000-0000-000016520000}"/>
    <cellStyle name="Normal 3 2 3 2 2 2 4 2 2 2" xfId="27511" xr:uid="{00000000-0005-0000-0000-000017520000}"/>
    <cellStyle name="Normal 3 2 3 2 2 2 4 2 2 2 2" xfId="56093" xr:uid="{00000000-0005-0000-0000-000018520000}"/>
    <cellStyle name="Normal 3 2 3 2 2 2 4 2 2 3" xfId="41804" xr:uid="{00000000-0005-0000-0000-000019520000}"/>
    <cellStyle name="Normal 3 2 3 2 2 2 4 2 3" xfId="20367" xr:uid="{00000000-0005-0000-0000-00001A520000}"/>
    <cellStyle name="Normal 3 2 3 2 2 2 4 2 3 2" xfId="48949" xr:uid="{00000000-0005-0000-0000-00001B520000}"/>
    <cellStyle name="Normal 3 2 3 2 2 2 4 2 4" xfId="34660" xr:uid="{00000000-0005-0000-0000-00001C520000}"/>
    <cellStyle name="Normal 3 2 3 2 2 2 4 3" xfId="9648" xr:uid="{00000000-0005-0000-0000-00001D520000}"/>
    <cellStyle name="Normal 3 2 3 2 2 2 4 3 2" xfId="23940" xr:uid="{00000000-0005-0000-0000-00001E520000}"/>
    <cellStyle name="Normal 3 2 3 2 2 2 4 3 2 2" xfId="52522" xr:uid="{00000000-0005-0000-0000-00001F520000}"/>
    <cellStyle name="Normal 3 2 3 2 2 2 4 3 3" xfId="38233" xr:uid="{00000000-0005-0000-0000-000020520000}"/>
    <cellStyle name="Normal 3 2 3 2 2 2 4 4" xfId="16796" xr:uid="{00000000-0005-0000-0000-000021520000}"/>
    <cellStyle name="Normal 3 2 3 2 2 2 4 4 2" xfId="45378" xr:uid="{00000000-0005-0000-0000-000022520000}"/>
    <cellStyle name="Normal 3 2 3 2 2 2 4 5" xfId="31089" xr:uid="{00000000-0005-0000-0000-000023520000}"/>
    <cellStyle name="Normal 3 2 3 2 2 2 5" xfId="4032" xr:uid="{00000000-0005-0000-0000-000024520000}"/>
    <cellStyle name="Normal 3 2 3 2 2 2 5 2" xfId="11191" xr:uid="{00000000-0005-0000-0000-000025520000}"/>
    <cellStyle name="Normal 3 2 3 2 2 2 5 2 2" xfId="25483" xr:uid="{00000000-0005-0000-0000-000026520000}"/>
    <cellStyle name="Normal 3 2 3 2 2 2 5 2 2 2" xfId="54065" xr:uid="{00000000-0005-0000-0000-000027520000}"/>
    <cellStyle name="Normal 3 2 3 2 2 2 5 2 3" xfId="39776" xr:uid="{00000000-0005-0000-0000-000028520000}"/>
    <cellStyle name="Normal 3 2 3 2 2 2 5 3" xfId="18339" xr:uid="{00000000-0005-0000-0000-000029520000}"/>
    <cellStyle name="Normal 3 2 3 2 2 2 5 3 2" xfId="46921" xr:uid="{00000000-0005-0000-0000-00002A520000}"/>
    <cellStyle name="Normal 3 2 3 2 2 2 5 4" xfId="32632" xr:uid="{00000000-0005-0000-0000-00002B520000}"/>
    <cellStyle name="Normal 3 2 3 2 2 2 6" xfId="7620" xr:uid="{00000000-0005-0000-0000-00002C520000}"/>
    <cellStyle name="Normal 3 2 3 2 2 2 6 2" xfId="21912" xr:uid="{00000000-0005-0000-0000-00002D520000}"/>
    <cellStyle name="Normal 3 2 3 2 2 2 6 2 2" xfId="50494" xr:uid="{00000000-0005-0000-0000-00002E520000}"/>
    <cellStyle name="Normal 3 2 3 2 2 2 6 3" xfId="36205" xr:uid="{00000000-0005-0000-0000-00002F520000}"/>
    <cellStyle name="Normal 3 2 3 2 2 2 7" xfId="14767" xr:uid="{00000000-0005-0000-0000-000030520000}"/>
    <cellStyle name="Normal 3 2 3 2 2 2 7 2" xfId="43350" xr:uid="{00000000-0005-0000-0000-000031520000}"/>
    <cellStyle name="Normal 3 2 3 2 2 2 8" xfId="29060" xr:uid="{00000000-0005-0000-0000-000032520000}"/>
    <cellStyle name="Normal 3 2 3 2 2 3" xfId="672" xr:uid="{00000000-0005-0000-0000-000033520000}"/>
    <cellStyle name="Normal 3 2 3 2 2 3 2" xfId="1569" xr:uid="{00000000-0005-0000-0000-000034520000}"/>
    <cellStyle name="Normal 3 2 3 2 2 3 2 2" xfId="2492" xr:uid="{00000000-0005-0000-0000-000035520000}"/>
    <cellStyle name="Normal 3 2 3 2 2 3 2 2 2" xfId="6066" xr:uid="{00000000-0005-0000-0000-000036520000}"/>
    <cellStyle name="Normal 3 2 3 2 2 3 2 2 2 2" xfId="13224" xr:uid="{00000000-0005-0000-0000-000037520000}"/>
    <cellStyle name="Normal 3 2 3 2 2 3 2 2 2 2 2" xfId="27516" xr:uid="{00000000-0005-0000-0000-000038520000}"/>
    <cellStyle name="Normal 3 2 3 2 2 3 2 2 2 2 2 2" xfId="56098" xr:uid="{00000000-0005-0000-0000-000039520000}"/>
    <cellStyle name="Normal 3 2 3 2 2 3 2 2 2 2 3" xfId="41809" xr:uid="{00000000-0005-0000-0000-00003A520000}"/>
    <cellStyle name="Normal 3 2 3 2 2 3 2 2 2 3" xfId="20372" xr:uid="{00000000-0005-0000-0000-00003B520000}"/>
    <cellStyle name="Normal 3 2 3 2 2 3 2 2 2 3 2" xfId="48954" xr:uid="{00000000-0005-0000-0000-00003C520000}"/>
    <cellStyle name="Normal 3 2 3 2 2 3 2 2 2 4" xfId="34665" xr:uid="{00000000-0005-0000-0000-00003D520000}"/>
    <cellStyle name="Normal 3 2 3 2 2 3 2 2 3" xfId="9653" xr:uid="{00000000-0005-0000-0000-00003E520000}"/>
    <cellStyle name="Normal 3 2 3 2 2 3 2 2 3 2" xfId="23945" xr:uid="{00000000-0005-0000-0000-00003F520000}"/>
    <cellStyle name="Normal 3 2 3 2 2 3 2 2 3 2 2" xfId="52527" xr:uid="{00000000-0005-0000-0000-000040520000}"/>
    <cellStyle name="Normal 3 2 3 2 2 3 2 2 3 3" xfId="38238" xr:uid="{00000000-0005-0000-0000-000041520000}"/>
    <cellStyle name="Normal 3 2 3 2 2 3 2 2 4" xfId="16801" xr:uid="{00000000-0005-0000-0000-000042520000}"/>
    <cellStyle name="Normal 3 2 3 2 2 3 2 2 4 2" xfId="45383" xr:uid="{00000000-0005-0000-0000-000043520000}"/>
    <cellStyle name="Normal 3 2 3 2 2 3 2 2 5" xfId="31094" xr:uid="{00000000-0005-0000-0000-000044520000}"/>
    <cellStyle name="Normal 3 2 3 2 2 3 2 3" xfId="5149" xr:uid="{00000000-0005-0000-0000-000045520000}"/>
    <cellStyle name="Normal 3 2 3 2 2 3 2 3 2" xfId="12307" xr:uid="{00000000-0005-0000-0000-000046520000}"/>
    <cellStyle name="Normal 3 2 3 2 2 3 2 3 2 2" xfId="26599" xr:uid="{00000000-0005-0000-0000-000047520000}"/>
    <cellStyle name="Normal 3 2 3 2 2 3 2 3 2 2 2" xfId="55181" xr:uid="{00000000-0005-0000-0000-000048520000}"/>
    <cellStyle name="Normal 3 2 3 2 2 3 2 3 2 3" xfId="40892" xr:uid="{00000000-0005-0000-0000-000049520000}"/>
    <cellStyle name="Normal 3 2 3 2 2 3 2 3 3" xfId="19455" xr:uid="{00000000-0005-0000-0000-00004A520000}"/>
    <cellStyle name="Normal 3 2 3 2 2 3 2 3 3 2" xfId="48037" xr:uid="{00000000-0005-0000-0000-00004B520000}"/>
    <cellStyle name="Normal 3 2 3 2 2 3 2 3 4" xfId="33748" xr:uid="{00000000-0005-0000-0000-00004C520000}"/>
    <cellStyle name="Normal 3 2 3 2 2 3 2 4" xfId="8736" xr:uid="{00000000-0005-0000-0000-00004D520000}"/>
    <cellStyle name="Normal 3 2 3 2 2 3 2 4 2" xfId="23028" xr:uid="{00000000-0005-0000-0000-00004E520000}"/>
    <cellStyle name="Normal 3 2 3 2 2 3 2 4 2 2" xfId="51610" xr:uid="{00000000-0005-0000-0000-00004F520000}"/>
    <cellStyle name="Normal 3 2 3 2 2 3 2 4 3" xfId="37321" xr:uid="{00000000-0005-0000-0000-000050520000}"/>
    <cellStyle name="Normal 3 2 3 2 2 3 2 5" xfId="15884" xr:uid="{00000000-0005-0000-0000-000051520000}"/>
    <cellStyle name="Normal 3 2 3 2 2 3 2 5 2" xfId="44466" xr:uid="{00000000-0005-0000-0000-000052520000}"/>
    <cellStyle name="Normal 3 2 3 2 2 3 2 6" xfId="30177" xr:uid="{00000000-0005-0000-0000-000053520000}"/>
    <cellStyle name="Normal 3 2 3 2 2 3 3" xfId="2491" xr:uid="{00000000-0005-0000-0000-000054520000}"/>
    <cellStyle name="Normal 3 2 3 2 2 3 3 2" xfId="6065" xr:uid="{00000000-0005-0000-0000-000055520000}"/>
    <cellStyle name="Normal 3 2 3 2 2 3 3 2 2" xfId="13223" xr:uid="{00000000-0005-0000-0000-000056520000}"/>
    <cellStyle name="Normal 3 2 3 2 2 3 3 2 2 2" xfId="27515" xr:uid="{00000000-0005-0000-0000-000057520000}"/>
    <cellStyle name="Normal 3 2 3 2 2 3 3 2 2 2 2" xfId="56097" xr:uid="{00000000-0005-0000-0000-000058520000}"/>
    <cellStyle name="Normal 3 2 3 2 2 3 3 2 2 3" xfId="41808" xr:uid="{00000000-0005-0000-0000-000059520000}"/>
    <cellStyle name="Normal 3 2 3 2 2 3 3 2 3" xfId="20371" xr:uid="{00000000-0005-0000-0000-00005A520000}"/>
    <cellStyle name="Normal 3 2 3 2 2 3 3 2 3 2" xfId="48953" xr:uid="{00000000-0005-0000-0000-00005B520000}"/>
    <cellStyle name="Normal 3 2 3 2 2 3 3 2 4" xfId="34664" xr:uid="{00000000-0005-0000-0000-00005C520000}"/>
    <cellStyle name="Normal 3 2 3 2 2 3 3 3" xfId="9652" xr:uid="{00000000-0005-0000-0000-00005D520000}"/>
    <cellStyle name="Normal 3 2 3 2 2 3 3 3 2" xfId="23944" xr:uid="{00000000-0005-0000-0000-00005E520000}"/>
    <cellStyle name="Normal 3 2 3 2 2 3 3 3 2 2" xfId="52526" xr:uid="{00000000-0005-0000-0000-00005F520000}"/>
    <cellStyle name="Normal 3 2 3 2 2 3 3 3 3" xfId="38237" xr:uid="{00000000-0005-0000-0000-000060520000}"/>
    <cellStyle name="Normal 3 2 3 2 2 3 3 4" xfId="16800" xr:uid="{00000000-0005-0000-0000-000061520000}"/>
    <cellStyle name="Normal 3 2 3 2 2 3 3 4 2" xfId="45382" xr:uid="{00000000-0005-0000-0000-000062520000}"/>
    <cellStyle name="Normal 3 2 3 2 2 3 3 5" xfId="31093" xr:uid="{00000000-0005-0000-0000-000063520000}"/>
    <cellStyle name="Normal 3 2 3 2 2 3 4" xfId="4256" xr:uid="{00000000-0005-0000-0000-000064520000}"/>
    <cellStyle name="Normal 3 2 3 2 2 3 4 2" xfId="11414" xr:uid="{00000000-0005-0000-0000-000065520000}"/>
    <cellStyle name="Normal 3 2 3 2 2 3 4 2 2" xfId="25706" xr:uid="{00000000-0005-0000-0000-000066520000}"/>
    <cellStyle name="Normal 3 2 3 2 2 3 4 2 2 2" xfId="54288" xr:uid="{00000000-0005-0000-0000-000067520000}"/>
    <cellStyle name="Normal 3 2 3 2 2 3 4 2 3" xfId="39999" xr:uid="{00000000-0005-0000-0000-000068520000}"/>
    <cellStyle name="Normal 3 2 3 2 2 3 4 3" xfId="18562" xr:uid="{00000000-0005-0000-0000-000069520000}"/>
    <cellStyle name="Normal 3 2 3 2 2 3 4 3 2" xfId="47144" xr:uid="{00000000-0005-0000-0000-00006A520000}"/>
    <cellStyle name="Normal 3 2 3 2 2 3 4 4" xfId="32855" xr:uid="{00000000-0005-0000-0000-00006B520000}"/>
    <cellStyle name="Normal 3 2 3 2 2 3 5" xfId="7843" xr:uid="{00000000-0005-0000-0000-00006C520000}"/>
    <cellStyle name="Normal 3 2 3 2 2 3 5 2" xfId="22135" xr:uid="{00000000-0005-0000-0000-00006D520000}"/>
    <cellStyle name="Normal 3 2 3 2 2 3 5 2 2" xfId="50717" xr:uid="{00000000-0005-0000-0000-00006E520000}"/>
    <cellStyle name="Normal 3 2 3 2 2 3 5 3" xfId="36428" xr:uid="{00000000-0005-0000-0000-00006F520000}"/>
    <cellStyle name="Normal 3 2 3 2 2 3 6" xfId="14991" xr:uid="{00000000-0005-0000-0000-000070520000}"/>
    <cellStyle name="Normal 3 2 3 2 2 3 6 2" xfId="43573" xr:uid="{00000000-0005-0000-0000-000071520000}"/>
    <cellStyle name="Normal 3 2 3 2 2 3 7" xfId="29284" xr:uid="{00000000-0005-0000-0000-000072520000}"/>
    <cellStyle name="Normal 3 2 3 2 2 4" xfId="1122" xr:uid="{00000000-0005-0000-0000-000073520000}"/>
    <cellStyle name="Normal 3 2 3 2 2 4 2" xfId="2493" xr:uid="{00000000-0005-0000-0000-000074520000}"/>
    <cellStyle name="Normal 3 2 3 2 2 4 2 2" xfId="6067" xr:uid="{00000000-0005-0000-0000-000075520000}"/>
    <cellStyle name="Normal 3 2 3 2 2 4 2 2 2" xfId="13225" xr:uid="{00000000-0005-0000-0000-000076520000}"/>
    <cellStyle name="Normal 3 2 3 2 2 4 2 2 2 2" xfId="27517" xr:uid="{00000000-0005-0000-0000-000077520000}"/>
    <cellStyle name="Normal 3 2 3 2 2 4 2 2 2 2 2" xfId="56099" xr:uid="{00000000-0005-0000-0000-000078520000}"/>
    <cellStyle name="Normal 3 2 3 2 2 4 2 2 2 3" xfId="41810" xr:uid="{00000000-0005-0000-0000-000079520000}"/>
    <cellStyle name="Normal 3 2 3 2 2 4 2 2 3" xfId="20373" xr:uid="{00000000-0005-0000-0000-00007A520000}"/>
    <cellStyle name="Normal 3 2 3 2 2 4 2 2 3 2" xfId="48955" xr:uid="{00000000-0005-0000-0000-00007B520000}"/>
    <cellStyle name="Normal 3 2 3 2 2 4 2 2 4" xfId="34666" xr:uid="{00000000-0005-0000-0000-00007C520000}"/>
    <cellStyle name="Normal 3 2 3 2 2 4 2 3" xfId="9654" xr:uid="{00000000-0005-0000-0000-00007D520000}"/>
    <cellStyle name="Normal 3 2 3 2 2 4 2 3 2" xfId="23946" xr:uid="{00000000-0005-0000-0000-00007E520000}"/>
    <cellStyle name="Normal 3 2 3 2 2 4 2 3 2 2" xfId="52528" xr:uid="{00000000-0005-0000-0000-00007F520000}"/>
    <cellStyle name="Normal 3 2 3 2 2 4 2 3 3" xfId="38239" xr:uid="{00000000-0005-0000-0000-000080520000}"/>
    <cellStyle name="Normal 3 2 3 2 2 4 2 4" xfId="16802" xr:uid="{00000000-0005-0000-0000-000081520000}"/>
    <cellStyle name="Normal 3 2 3 2 2 4 2 4 2" xfId="45384" xr:uid="{00000000-0005-0000-0000-000082520000}"/>
    <cellStyle name="Normal 3 2 3 2 2 4 2 5" xfId="31095" xr:uid="{00000000-0005-0000-0000-000083520000}"/>
    <cellStyle name="Normal 3 2 3 2 2 4 3" xfId="4703" xr:uid="{00000000-0005-0000-0000-000084520000}"/>
    <cellStyle name="Normal 3 2 3 2 2 4 3 2" xfId="11861" xr:uid="{00000000-0005-0000-0000-000085520000}"/>
    <cellStyle name="Normal 3 2 3 2 2 4 3 2 2" xfId="26153" xr:uid="{00000000-0005-0000-0000-000086520000}"/>
    <cellStyle name="Normal 3 2 3 2 2 4 3 2 2 2" xfId="54735" xr:uid="{00000000-0005-0000-0000-000087520000}"/>
    <cellStyle name="Normal 3 2 3 2 2 4 3 2 3" xfId="40446" xr:uid="{00000000-0005-0000-0000-000088520000}"/>
    <cellStyle name="Normal 3 2 3 2 2 4 3 3" xfId="19009" xr:uid="{00000000-0005-0000-0000-000089520000}"/>
    <cellStyle name="Normal 3 2 3 2 2 4 3 3 2" xfId="47591" xr:uid="{00000000-0005-0000-0000-00008A520000}"/>
    <cellStyle name="Normal 3 2 3 2 2 4 3 4" xfId="33302" xr:uid="{00000000-0005-0000-0000-00008B520000}"/>
    <cellStyle name="Normal 3 2 3 2 2 4 4" xfId="8290" xr:uid="{00000000-0005-0000-0000-00008C520000}"/>
    <cellStyle name="Normal 3 2 3 2 2 4 4 2" xfId="22582" xr:uid="{00000000-0005-0000-0000-00008D520000}"/>
    <cellStyle name="Normal 3 2 3 2 2 4 4 2 2" xfId="51164" xr:uid="{00000000-0005-0000-0000-00008E520000}"/>
    <cellStyle name="Normal 3 2 3 2 2 4 4 3" xfId="36875" xr:uid="{00000000-0005-0000-0000-00008F520000}"/>
    <cellStyle name="Normal 3 2 3 2 2 4 5" xfId="15438" xr:uid="{00000000-0005-0000-0000-000090520000}"/>
    <cellStyle name="Normal 3 2 3 2 2 4 5 2" xfId="44020" xr:uid="{00000000-0005-0000-0000-000091520000}"/>
    <cellStyle name="Normal 3 2 3 2 2 4 6" xfId="29731" xr:uid="{00000000-0005-0000-0000-000092520000}"/>
    <cellStyle name="Normal 3 2 3 2 2 5" xfId="2486" xr:uid="{00000000-0005-0000-0000-000093520000}"/>
    <cellStyle name="Normal 3 2 3 2 2 5 2" xfId="6060" xr:uid="{00000000-0005-0000-0000-000094520000}"/>
    <cellStyle name="Normal 3 2 3 2 2 5 2 2" xfId="13218" xr:uid="{00000000-0005-0000-0000-000095520000}"/>
    <cellStyle name="Normal 3 2 3 2 2 5 2 2 2" xfId="27510" xr:uid="{00000000-0005-0000-0000-000096520000}"/>
    <cellStyle name="Normal 3 2 3 2 2 5 2 2 2 2" xfId="56092" xr:uid="{00000000-0005-0000-0000-000097520000}"/>
    <cellStyle name="Normal 3 2 3 2 2 5 2 2 3" xfId="41803" xr:uid="{00000000-0005-0000-0000-000098520000}"/>
    <cellStyle name="Normal 3 2 3 2 2 5 2 3" xfId="20366" xr:uid="{00000000-0005-0000-0000-000099520000}"/>
    <cellStyle name="Normal 3 2 3 2 2 5 2 3 2" xfId="48948" xr:uid="{00000000-0005-0000-0000-00009A520000}"/>
    <cellStyle name="Normal 3 2 3 2 2 5 2 4" xfId="34659" xr:uid="{00000000-0005-0000-0000-00009B520000}"/>
    <cellStyle name="Normal 3 2 3 2 2 5 3" xfId="9647" xr:uid="{00000000-0005-0000-0000-00009C520000}"/>
    <cellStyle name="Normal 3 2 3 2 2 5 3 2" xfId="23939" xr:uid="{00000000-0005-0000-0000-00009D520000}"/>
    <cellStyle name="Normal 3 2 3 2 2 5 3 2 2" xfId="52521" xr:uid="{00000000-0005-0000-0000-00009E520000}"/>
    <cellStyle name="Normal 3 2 3 2 2 5 3 3" xfId="38232" xr:uid="{00000000-0005-0000-0000-00009F520000}"/>
    <cellStyle name="Normal 3 2 3 2 2 5 4" xfId="16795" xr:uid="{00000000-0005-0000-0000-0000A0520000}"/>
    <cellStyle name="Normal 3 2 3 2 2 5 4 2" xfId="45377" xr:uid="{00000000-0005-0000-0000-0000A1520000}"/>
    <cellStyle name="Normal 3 2 3 2 2 5 5" xfId="31088" xr:uid="{00000000-0005-0000-0000-0000A2520000}"/>
    <cellStyle name="Normal 3 2 3 2 2 6" xfId="3809" xr:uid="{00000000-0005-0000-0000-0000A3520000}"/>
    <cellStyle name="Normal 3 2 3 2 2 6 2" xfId="10968" xr:uid="{00000000-0005-0000-0000-0000A4520000}"/>
    <cellStyle name="Normal 3 2 3 2 2 6 2 2" xfId="25260" xr:uid="{00000000-0005-0000-0000-0000A5520000}"/>
    <cellStyle name="Normal 3 2 3 2 2 6 2 2 2" xfId="53842" xr:uid="{00000000-0005-0000-0000-0000A6520000}"/>
    <cellStyle name="Normal 3 2 3 2 2 6 2 3" xfId="39553" xr:uid="{00000000-0005-0000-0000-0000A7520000}"/>
    <cellStyle name="Normal 3 2 3 2 2 6 3" xfId="18116" xr:uid="{00000000-0005-0000-0000-0000A8520000}"/>
    <cellStyle name="Normal 3 2 3 2 2 6 3 2" xfId="46698" xr:uid="{00000000-0005-0000-0000-0000A9520000}"/>
    <cellStyle name="Normal 3 2 3 2 2 6 4" xfId="32409" xr:uid="{00000000-0005-0000-0000-0000AA520000}"/>
    <cellStyle name="Normal 3 2 3 2 2 7" xfId="7397" xr:uid="{00000000-0005-0000-0000-0000AB520000}"/>
    <cellStyle name="Normal 3 2 3 2 2 7 2" xfId="21689" xr:uid="{00000000-0005-0000-0000-0000AC520000}"/>
    <cellStyle name="Normal 3 2 3 2 2 7 2 2" xfId="50271" xr:uid="{00000000-0005-0000-0000-0000AD520000}"/>
    <cellStyle name="Normal 3 2 3 2 2 7 3" xfId="35982" xr:uid="{00000000-0005-0000-0000-0000AE520000}"/>
    <cellStyle name="Normal 3 2 3 2 2 8" xfId="14544" xr:uid="{00000000-0005-0000-0000-0000AF520000}"/>
    <cellStyle name="Normal 3 2 3 2 2 8 2" xfId="43127" xr:uid="{00000000-0005-0000-0000-0000B0520000}"/>
    <cellStyle name="Normal 3 2 3 2 2 9" xfId="28837" xr:uid="{00000000-0005-0000-0000-0000B1520000}"/>
    <cellStyle name="Normal 3 2 3 2 3" xfId="331" xr:uid="{00000000-0005-0000-0000-0000B2520000}"/>
    <cellStyle name="Normal 3 2 3 2 3 2" xfId="783" xr:uid="{00000000-0005-0000-0000-0000B3520000}"/>
    <cellStyle name="Normal 3 2 3 2 3 2 2" xfId="1680" xr:uid="{00000000-0005-0000-0000-0000B4520000}"/>
    <cellStyle name="Normal 3 2 3 2 3 2 2 2" xfId="2496" xr:uid="{00000000-0005-0000-0000-0000B5520000}"/>
    <cellStyle name="Normal 3 2 3 2 3 2 2 2 2" xfId="6070" xr:uid="{00000000-0005-0000-0000-0000B6520000}"/>
    <cellStyle name="Normal 3 2 3 2 3 2 2 2 2 2" xfId="13228" xr:uid="{00000000-0005-0000-0000-0000B7520000}"/>
    <cellStyle name="Normal 3 2 3 2 3 2 2 2 2 2 2" xfId="27520" xr:uid="{00000000-0005-0000-0000-0000B8520000}"/>
    <cellStyle name="Normal 3 2 3 2 3 2 2 2 2 2 2 2" xfId="56102" xr:uid="{00000000-0005-0000-0000-0000B9520000}"/>
    <cellStyle name="Normal 3 2 3 2 3 2 2 2 2 2 3" xfId="41813" xr:uid="{00000000-0005-0000-0000-0000BA520000}"/>
    <cellStyle name="Normal 3 2 3 2 3 2 2 2 2 3" xfId="20376" xr:uid="{00000000-0005-0000-0000-0000BB520000}"/>
    <cellStyle name="Normal 3 2 3 2 3 2 2 2 2 3 2" xfId="48958" xr:uid="{00000000-0005-0000-0000-0000BC520000}"/>
    <cellStyle name="Normal 3 2 3 2 3 2 2 2 2 4" xfId="34669" xr:uid="{00000000-0005-0000-0000-0000BD520000}"/>
    <cellStyle name="Normal 3 2 3 2 3 2 2 2 3" xfId="9657" xr:uid="{00000000-0005-0000-0000-0000BE520000}"/>
    <cellStyle name="Normal 3 2 3 2 3 2 2 2 3 2" xfId="23949" xr:uid="{00000000-0005-0000-0000-0000BF520000}"/>
    <cellStyle name="Normal 3 2 3 2 3 2 2 2 3 2 2" xfId="52531" xr:uid="{00000000-0005-0000-0000-0000C0520000}"/>
    <cellStyle name="Normal 3 2 3 2 3 2 2 2 3 3" xfId="38242" xr:uid="{00000000-0005-0000-0000-0000C1520000}"/>
    <cellStyle name="Normal 3 2 3 2 3 2 2 2 4" xfId="16805" xr:uid="{00000000-0005-0000-0000-0000C2520000}"/>
    <cellStyle name="Normal 3 2 3 2 3 2 2 2 4 2" xfId="45387" xr:uid="{00000000-0005-0000-0000-0000C3520000}"/>
    <cellStyle name="Normal 3 2 3 2 3 2 2 2 5" xfId="31098" xr:uid="{00000000-0005-0000-0000-0000C4520000}"/>
    <cellStyle name="Normal 3 2 3 2 3 2 2 3" xfId="5260" xr:uid="{00000000-0005-0000-0000-0000C5520000}"/>
    <cellStyle name="Normal 3 2 3 2 3 2 2 3 2" xfId="12418" xr:uid="{00000000-0005-0000-0000-0000C6520000}"/>
    <cellStyle name="Normal 3 2 3 2 3 2 2 3 2 2" xfId="26710" xr:uid="{00000000-0005-0000-0000-0000C7520000}"/>
    <cellStyle name="Normal 3 2 3 2 3 2 2 3 2 2 2" xfId="55292" xr:uid="{00000000-0005-0000-0000-0000C8520000}"/>
    <cellStyle name="Normal 3 2 3 2 3 2 2 3 2 3" xfId="41003" xr:uid="{00000000-0005-0000-0000-0000C9520000}"/>
    <cellStyle name="Normal 3 2 3 2 3 2 2 3 3" xfId="19566" xr:uid="{00000000-0005-0000-0000-0000CA520000}"/>
    <cellStyle name="Normal 3 2 3 2 3 2 2 3 3 2" xfId="48148" xr:uid="{00000000-0005-0000-0000-0000CB520000}"/>
    <cellStyle name="Normal 3 2 3 2 3 2 2 3 4" xfId="33859" xr:uid="{00000000-0005-0000-0000-0000CC520000}"/>
    <cellStyle name="Normal 3 2 3 2 3 2 2 4" xfId="8847" xr:uid="{00000000-0005-0000-0000-0000CD520000}"/>
    <cellStyle name="Normal 3 2 3 2 3 2 2 4 2" xfId="23139" xr:uid="{00000000-0005-0000-0000-0000CE520000}"/>
    <cellStyle name="Normal 3 2 3 2 3 2 2 4 2 2" xfId="51721" xr:uid="{00000000-0005-0000-0000-0000CF520000}"/>
    <cellStyle name="Normal 3 2 3 2 3 2 2 4 3" xfId="37432" xr:uid="{00000000-0005-0000-0000-0000D0520000}"/>
    <cellStyle name="Normal 3 2 3 2 3 2 2 5" xfId="15995" xr:uid="{00000000-0005-0000-0000-0000D1520000}"/>
    <cellStyle name="Normal 3 2 3 2 3 2 2 5 2" xfId="44577" xr:uid="{00000000-0005-0000-0000-0000D2520000}"/>
    <cellStyle name="Normal 3 2 3 2 3 2 2 6" xfId="30288" xr:uid="{00000000-0005-0000-0000-0000D3520000}"/>
    <cellStyle name="Normal 3 2 3 2 3 2 3" xfId="2495" xr:uid="{00000000-0005-0000-0000-0000D4520000}"/>
    <cellStyle name="Normal 3 2 3 2 3 2 3 2" xfId="6069" xr:uid="{00000000-0005-0000-0000-0000D5520000}"/>
    <cellStyle name="Normal 3 2 3 2 3 2 3 2 2" xfId="13227" xr:uid="{00000000-0005-0000-0000-0000D6520000}"/>
    <cellStyle name="Normal 3 2 3 2 3 2 3 2 2 2" xfId="27519" xr:uid="{00000000-0005-0000-0000-0000D7520000}"/>
    <cellStyle name="Normal 3 2 3 2 3 2 3 2 2 2 2" xfId="56101" xr:uid="{00000000-0005-0000-0000-0000D8520000}"/>
    <cellStyle name="Normal 3 2 3 2 3 2 3 2 2 3" xfId="41812" xr:uid="{00000000-0005-0000-0000-0000D9520000}"/>
    <cellStyle name="Normal 3 2 3 2 3 2 3 2 3" xfId="20375" xr:uid="{00000000-0005-0000-0000-0000DA520000}"/>
    <cellStyle name="Normal 3 2 3 2 3 2 3 2 3 2" xfId="48957" xr:uid="{00000000-0005-0000-0000-0000DB520000}"/>
    <cellStyle name="Normal 3 2 3 2 3 2 3 2 4" xfId="34668" xr:uid="{00000000-0005-0000-0000-0000DC520000}"/>
    <cellStyle name="Normal 3 2 3 2 3 2 3 3" xfId="9656" xr:uid="{00000000-0005-0000-0000-0000DD520000}"/>
    <cellStyle name="Normal 3 2 3 2 3 2 3 3 2" xfId="23948" xr:uid="{00000000-0005-0000-0000-0000DE520000}"/>
    <cellStyle name="Normal 3 2 3 2 3 2 3 3 2 2" xfId="52530" xr:uid="{00000000-0005-0000-0000-0000DF520000}"/>
    <cellStyle name="Normal 3 2 3 2 3 2 3 3 3" xfId="38241" xr:uid="{00000000-0005-0000-0000-0000E0520000}"/>
    <cellStyle name="Normal 3 2 3 2 3 2 3 4" xfId="16804" xr:uid="{00000000-0005-0000-0000-0000E1520000}"/>
    <cellStyle name="Normal 3 2 3 2 3 2 3 4 2" xfId="45386" xr:uid="{00000000-0005-0000-0000-0000E2520000}"/>
    <cellStyle name="Normal 3 2 3 2 3 2 3 5" xfId="31097" xr:uid="{00000000-0005-0000-0000-0000E3520000}"/>
    <cellStyle name="Normal 3 2 3 2 3 2 4" xfId="4367" xr:uid="{00000000-0005-0000-0000-0000E4520000}"/>
    <cellStyle name="Normal 3 2 3 2 3 2 4 2" xfId="11525" xr:uid="{00000000-0005-0000-0000-0000E5520000}"/>
    <cellStyle name="Normal 3 2 3 2 3 2 4 2 2" xfId="25817" xr:uid="{00000000-0005-0000-0000-0000E6520000}"/>
    <cellStyle name="Normal 3 2 3 2 3 2 4 2 2 2" xfId="54399" xr:uid="{00000000-0005-0000-0000-0000E7520000}"/>
    <cellStyle name="Normal 3 2 3 2 3 2 4 2 3" xfId="40110" xr:uid="{00000000-0005-0000-0000-0000E8520000}"/>
    <cellStyle name="Normal 3 2 3 2 3 2 4 3" xfId="18673" xr:uid="{00000000-0005-0000-0000-0000E9520000}"/>
    <cellStyle name="Normal 3 2 3 2 3 2 4 3 2" xfId="47255" xr:uid="{00000000-0005-0000-0000-0000EA520000}"/>
    <cellStyle name="Normal 3 2 3 2 3 2 4 4" xfId="32966" xr:uid="{00000000-0005-0000-0000-0000EB520000}"/>
    <cellStyle name="Normal 3 2 3 2 3 2 5" xfId="7954" xr:uid="{00000000-0005-0000-0000-0000EC520000}"/>
    <cellStyle name="Normal 3 2 3 2 3 2 5 2" xfId="22246" xr:uid="{00000000-0005-0000-0000-0000ED520000}"/>
    <cellStyle name="Normal 3 2 3 2 3 2 5 2 2" xfId="50828" xr:uid="{00000000-0005-0000-0000-0000EE520000}"/>
    <cellStyle name="Normal 3 2 3 2 3 2 5 3" xfId="36539" xr:uid="{00000000-0005-0000-0000-0000EF520000}"/>
    <cellStyle name="Normal 3 2 3 2 3 2 6" xfId="15102" xr:uid="{00000000-0005-0000-0000-0000F0520000}"/>
    <cellStyle name="Normal 3 2 3 2 3 2 6 2" xfId="43684" xr:uid="{00000000-0005-0000-0000-0000F1520000}"/>
    <cellStyle name="Normal 3 2 3 2 3 2 7" xfId="29395" xr:uid="{00000000-0005-0000-0000-0000F2520000}"/>
    <cellStyle name="Normal 3 2 3 2 3 3" xfId="1233" xr:uid="{00000000-0005-0000-0000-0000F3520000}"/>
    <cellStyle name="Normal 3 2 3 2 3 3 2" xfId="2497" xr:uid="{00000000-0005-0000-0000-0000F4520000}"/>
    <cellStyle name="Normal 3 2 3 2 3 3 2 2" xfId="6071" xr:uid="{00000000-0005-0000-0000-0000F5520000}"/>
    <cellStyle name="Normal 3 2 3 2 3 3 2 2 2" xfId="13229" xr:uid="{00000000-0005-0000-0000-0000F6520000}"/>
    <cellStyle name="Normal 3 2 3 2 3 3 2 2 2 2" xfId="27521" xr:uid="{00000000-0005-0000-0000-0000F7520000}"/>
    <cellStyle name="Normal 3 2 3 2 3 3 2 2 2 2 2" xfId="56103" xr:uid="{00000000-0005-0000-0000-0000F8520000}"/>
    <cellStyle name="Normal 3 2 3 2 3 3 2 2 2 3" xfId="41814" xr:uid="{00000000-0005-0000-0000-0000F9520000}"/>
    <cellStyle name="Normal 3 2 3 2 3 3 2 2 3" xfId="20377" xr:uid="{00000000-0005-0000-0000-0000FA520000}"/>
    <cellStyle name="Normal 3 2 3 2 3 3 2 2 3 2" xfId="48959" xr:uid="{00000000-0005-0000-0000-0000FB520000}"/>
    <cellStyle name="Normal 3 2 3 2 3 3 2 2 4" xfId="34670" xr:uid="{00000000-0005-0000-0000-0000FC520000}"/>
    <cellStyle name="Normal 3 2 3 2 3 3 2 3" xfId="9658" xr:uid="{00000000-0005-0000-0000-0000FD520000}"/>
    <cellStyle name="Normal 3 2 3 2 3 3 2 3 2" xfId="23950" xr:uid="{00000000-0005-0000-0000-0000FE520000}"/>
    <cellStyle name="Normal 3 2 3 2 3 3 2 3 2 2" xfId="52532" xr:uid="{00000000-0005-0000-0000-0000FF520000}"/>
    <cellStyle name="Normal 3 2 3 2 3 3 2 3 3" xfId="38243" xr:uid="{00000000-0005-0000-0000-000000530000}"/>
    <cellStyle name="Normal 3 2 3 2 3 3 2 4" xfId="16806" xr:uid="{00000000-0005-0000-0000-000001530000}"/>
    <cellStyle name="Normal 3 2 3 2 3 3 2 4 2" xfId="45388" xr:uid="{00000000-0005-0000-0000-000002530000}"/>
    <cellStyle name="Normal 3 2 3 2 3 3 2 5" xfId="31099" xr:uid="{00000000-0005-0000-0000-000003530000}"/>
    <cellStyle name="Normal 3 2 3 2 3 3 3" xfId="4814" xr:uid="{00000000-0005-0000-0000-000004530000}"/>
    <cellStyle name="Normal 3 2 3 2 3 3 3 2" xfId="11972" xr:uid="{00000000-0005-0000-0000-000005530000}"/>
    <cellStyle name="Normal 3 2 3 2 3 3 3 2 2" xfId="26264" xr:uid="{00000000-0005-0000-0000-000006530000}"/>
    <cellStyle name="Normal 3 2 3 2 3 3 3 2 2 2" xfId="54846" xr:uid="{00000000-0005-0000-0000-000007530000}"/>
    <cellStyle name="Normal 3 2 3 2 3 3 3 2 3" xfId="40557" xr:uid="{00000000-0005-0000-0000-000008530000}"/>
    <cellStyle name="Normal 3 2 3 2 3 3 3 3" xfId="19120" xr:uid="{00000000-0005-0000-0000-000009530000}"/>
    <cellStyle name="Normal 3 2 3 2 3 3 3 3 2" xfId="47702" xr:uid="{00000000-0005-0000-0000-00000A530000}"/>
    <cellStyle name="Normal 3 2 3 2 3 3 3 4" xfId="33413" xr:uid="{00000000-0005-0000-0000-00000B530000}"/>
    <cellStyle name="Normal 3 2 3 2 3 3 4" xfId="8401" xr:uid="{00000000-0005-0000-0000-00000C530000}"/>
    <cellStyle name="Normal 3 2 3 2 3 3 4 2" xfId="22693" xr:uid="{00000000-0005-0000-0000-00000D530000}"/>
    <cellStyle name="Normal 3 2 3 2 3 3 4 2 2" xfId="51275" xr:uid="{00000000-0005-0000-0000-00000E530000}"/>
    <cellStyle name="Normal 3 2 3 2 3 3 4 3" xfId="36986" xr:uid="{00000000-0005-0000-0000-00000F530000}"/>
    <cellStyle name="Normal 3 2 3 2 3 3 5" xfId="15549" xr:uid="{00000000-0005-0000-0000-000010530000}"/>
    <cellStyle name="Normal 3 2 3 2 3 3 5 2" xfId="44131" xr:uid="{00000000-0005-0000-0000-000011530000}"/>
    <cellStyle name="Normal 3 2 3 2 3 3 6" xfId="29842" xr:uid="{00000000-0005-0000-0000-000012530000}"/>
    <cellStyle name="Normal 3 2 3 2 3 4" xfId="2494" xr:uid="{00000000-0005-0000-0000-000013530000}"/>
    <cellStyle name="Normal 3 2 3 2 3 4 2" xfId="6068" xr:uid="{00000000-0005-0000-0000-000014530000}"/>
    <cellStyle name="Normal 3 2 3 2 3 4 2 2" xfId="13226" xr:uid="{00000000-0005-0000-0000-000015530000}"/>
    <cellStyle name="Normal 3 2 3 2 3 4 2 2 2" xfId="27518" xr:uid="{00000000-0005-0000-0000-000016530000}"/>
    <cellStyle name="Normal 3 2 3 2 3 4 2 2 2 2" xfId="56100" xr:uid="{00000000-0005-0000-0000-000017530000}"/>
    <cellStyle name="Normal 3 2 3 2 3 4 2 2 3" xfId="41811" xr:uid="{00000000-0005-0000-0000-000018530000}"/>
    <cellStyle name="Normal 3 2 3 2 3 4 2 3" xfId="20374" xr:uid="{00000000-0005-0000-0000-000019530000}"/>
    <cellStyle name="Normal 3 2 3 2 3 4 2 3 2" xfId="48956" xr:uid="{00000000-0005-0000-0000-00001A530000}"/>
    <cellStyle name="Normal 3 2 3 2 3 4 2 4" xfId="34667" xr:uid="{00000000-0005-0000-0000-00001B530000}"/>
    <cellStyle name="Normal 3 2 3 2 3 4 3" xfId="9655" xr:uid="{00000000-0005-0000-0000-00001C530000}"/>
    <cellStyle name="Normal 3 2 3 2 3 4 3 2" xfId="23947" xr:uid="{00000000-0005-0000-0000-00001D530000}"/>
    <cellStyle name="Normal 3 2 3 2 3 4 3 2 2" xfId="52529" xr:uid="{00000000-0005-0000-0000-00001E530000}"/>
    <cellStyle name="Normal 3 2 3 2 3 4 3 3" xfId="38240" xr:uid="{00000000-0005-0000-0000-00001F530000}"/>
    <cellStyle name="Normal 3 2 3 2 3 4 4" xfId="16803" xr:uid="{00000000-0005-0000-0000-000020530000}"/>
    <cellStyle name="Normal 3 2 3 2 3 4 4 2" xfId="45385" xr:uid="{00000000-0005-0000-0000-000021530000}"/>
    <cellStyle name="Normal 3 2 3 2 3 4 5" xfId="31096" xr:uid="{00000000-0005-0000-0000-000022530000}"/>
    <cellStyle name="Normal 3 2 3 2 3 5" xfId="3920" xr:uid="{00000000-0005-0000-0000-000023530000}"/>
    <cellStyle name="Normal 3 2 3 2 3 5 2" xfId="11079" xr:uid="{00000000-0005-0000-0000-000024530000}"/>
    <cellStyle name="Normal 3 2 3 2 3 5 2 2" xfId="25371" xr:uid="{00000000-0005-0000-0000-000025530000}"/>
    <cellStyle name="Normal 3 2 3 2 3 5 2 2 2" xfId="53953" xr:uid="{00000000-0005-0000-0000-000026530000}"/>
    <cellStyle name="Normal 3 2 3 2 3 5 2 3" xfId="39664" xr:uid="{00000000-0005-0000-0000-000027530000}"/>
    <cellStyle name="Normal 3 2 3 2 3 5 3" xfId="18227" xr:uid="{00000000-0005-0000-0000-000028530000}"/>
    <cellStyle name="Normal 3 2 3 2 3 5 3 2" xfId="46809" xr:uid="{00000000-0005-0000-0000-000029530000}"/>
    <cellStyle name="Normal 3 2 3 2 3 5 4" xfId="32520" xr:uid="{00000000-0005-0000-0000-00002A530000}"/>
    <cellStyle name="Normal 3 2 3 2 3 6" xfId="7508" xr:uid="{00000000-0005-0000-0000-00002B530000}"/>
    <cellStyle name="Normal 3 2 3 2 3 6 2" xfId="21800" xr:uid="{00000000-0005-0000-0000-00002C530000}"/>
    <cellStyle name="Normal 3 2 3 2 3 6 2 2" xfId="50382" xr:uid="{00000000-0005-0000-0000-00002D530000}"/>
    <cellStyle name="Normal 3 2 3 2 3 6 3" xfId="36093" xr:uid="{00000000-0005-0000-0000-00002E530000}"/>
    <cellStyle name="Normal 3 2 3 2 3 7" xfId="14655" xr:uid="{00000000-0005-0000-0000-00002F530000}"/>
    <cellStyle name="Normal 3 2 3 2 3 7 2" xfId="43238" xr:uid="{00000000-0005-0000-0000-000030530000}"/>
    <cellStyle name="Normal 3 2 3 2 3 8" xfId="28948" xr:uid="{00000000-0005-0000-0000-000031530000}"/>
    <cellStyle name="Normal 3 2 3 2 4" xfId="560" xr:uid="{00000000-0005-0000-0000-000032530000}"/>
    <cellStyle name="Normal 3 2 3 2 4 2" xfId="1457" xr:uid="{00000000-0005-0000-0000-000033530000}"/>
    <cellStyle name="Normal 3 2 3 2 4 2 2" xfId="2499" xr:uid="{00000000-0005-0000-0000-000034530000}"/>
    <cellStyle name="Normal 3 2 3 2 4 2 2 2" xfId="6073" xr:uid="{00000000-0005-0000-0000-000035530000}"/>
    <cellStyle name="Normal 3 2 3 2 4 2 2 2 2" xfId="13231" xr:uid="{00000000-0005-0000-0000-000036530000}"/>
    <cellStyle name="Normal 3 2 3 2 4 2 2 2 2 2" xfId="27523" xr:uid="{00000000-0005-0000-0000-000037530000}"/>
    <cellStyle name="Normal 3 2 3 2 4 2 2 2 2 2 2" xfId="56105" xr:uid="{00000000-0005-0000-0000-000038530000}"/>
    <cellStyle name="Normal 3 2 3 2 4 2 2 2 2 3" xfId="41816" xr:uid="{00000000-0005-0000-0000-000039530000}"/>
    <cellStyle name="Normal 3 2 3 2 4 2 2 2 3" xfId="20379" xr:uid="{00000000-0005-0000-0000-00003A530000}"/>
    <cellStyle name="Normal 3 2 3 2 4 2 2 2 3 2" xfId="48961" xr:uid="{00000000-0005-0000-0000-00003B530000}"/>
    <cellStyle name="Normal 3 2 3 2 4 2 2 2 4" xfId="34672" xr:uid="{00000000-0005-0000-0000-00003C530000}"/>
    <cellStyle name="Normal 3 2 3 2 4 2 2 3" xfId="9660" xr:uid="{00000000-0005-0000-0000-00003D530000}"/>
    <cellStyle name="Normal 3 2 3 2 4 2 2 3 2" xfId="23952" xr:uid="{00000000-0005-0000-0000-00003E530000}"/>
    <cellStyle name="Normal 3 2 3 2 4 2 2 3 2 2" xfId="52534" xr:uid="{00000000-0005-0000-0000-00003F530000}"/>
    <cellStyle name="Normal 3 2 3 2 4 2 2 3 3" xfId="38245" xr:uid="{00000000-0005-0000-0000-000040530000}"/>
    <cellStyle name="Normal 3 2 3 2 4 2 2 4" xfId="16808" xr:uid="{00000000-0005-0000-0000-000041530000}"/>
    <cellStyle name="Normal 3 2 3 2 4 2 2 4 2" xfId="45390" xr:uid="{00000000-0005-0000-0000-000042530000}"/>
    <cellStyle name="Normal 3 2 3 2 4 2 2 5" xfId="31101" xr:uid="{00000000-0005-0000-0000-000043530000}"/>
    <cellStyle name="Normal 3 2 3 2 4 2 3" xfId="5037" xr:uid="{00000000-0005-0000-0000-000044530000}"/>
    <cellStyle name="Normal 3 2 3 2 4 2 3 2" xfId="12195" xr:uid="{00000000-0005-0000-0000-000045530000}"/>
    <cellStyle name="Normal 3 2 3 2 4 2 3 2 2" xfId="26487" xr:uid="{00000000-0005-0000-0000-000046530000}"/>
    <cellStyle name="Normal 3 2 3 2 4 2 3 2 2 2" xfId="55069" xr:uid="{00000000-0005-0000-0000-000047530000}"/>
    <cellStyle name="Normal 3 2 3 2 4 2 3 2 3" xfId="40780" xr:uid="{00000000-0005-0000-0000-000048530000}"/>
    <cellStyle name="Normal 3 2 3 2 4 2 3 3" xfId="19343" xr:uid="{00000000-0005-0000-0000-000049530000}"/>
    <cellStyle name="Normal 3 2 3 2 4 2 3 3 2" xfId="47925" xr:uid="{00000000-0005-0000-0000-00004A530000}"/>
    <cellStyle name="Normal 3 2 3 2 4 2 3 4" xfId="33636" xr:uid="{00000000-0005-0000-0000-00004B530000}"/>
    <cellStyle name="Normal 3 2 3 2 4 2 4" xfId="8624" xr:uid="{00000000-0005-0000-0000-00004C530000}"/>
    <cellStyle name="Normal 3 2 3 2 4 2 4 2" xfId="22916" xr:uid="{00000000-0005-0000-0000-00004D530000}"/>
    <cellStyle name="Normal 3 2 3 2 4 2 4 2 2" xfId="51498" xr:uid="{00000000-0005-0000-0000-00004E530000}"/>
    <cellStyle name="Normal 3 2 3 2 4 2 4 3" xfId="37209" xr:uid="{00000000-0005-0000-0000-00004F530000}"/>
    <cellStyle name="Normal 3 2 3 2 4 2 5" xfId="15772" xr:uid="{00000000-0005-0000-0000-000050530000}"/>
    <cellStyle name="Normal 3 2 3 2 4 2 5 2" xfId="44354" xr:uid="{00000000-0005-0000-0000-000051530000}"/>
    <cellStyle name="Normal 3 2 3 2 4 2 6" xfId="30065" xr:uid="{00000000-0005-0000-0000-000052530000}"/>
    <cellStyle name="Normal 3 2 3 2 4 3" xfId="2498" xr:uid="{00000000-0005-0000-0000-000053530000}"/>
    <cellStyle name="Normal 3 2 3 2 4 3 2" xfId="6072" xr:uid="{00000000-0005-0000-0000-000054530000}"/>
    <cellStyle name="Normal 3 2 3 2 4 3 2 2" xfId="13230" xr:uid="{00000000-0005-0000-0000-000055530000}"/>
    <cellStyle name="Normal 3 2 3 2 4 3 2 2 2" xfId="27522" xr:uid="{00000000-0005-0000-0000-000056530000}"/>
    <cellStyle name="Normal 3 2 3 2 4 3 2 2 2 2" xfId="56104" xr:uid="{00000000-0005-0000-0000-000057530000}"/>
    <cellStyle name="Normal 3 2 3 2 4 3 2 2 3" xfId="41815" xr:uid="{00000000-0005-0000-0000-000058530000}"/>
    <cellStyle name="Normal 3 2 3 2 4 3 2 3" xfId="20378" xr:uid="{00000000-0005-0000-0000-000059530000}"/>
    <cellStyle name="Normal 3 2 3 2 4 3 2 3 2" xfId="48960" xr:uid="{00000000-0005-0000-0000-00005A530000}"/>
    <cellStyle name="Normal 3 2 3 2 4 3 2 4" xfId="34671" xr:uid="{00000000-0005-0000-0000-00005B530000}"/>
    <cellStyle name="Normal 3 2 3 2 4 3 3" xfId="9659" xr:uid="{00000000-0005-0000-0000-00005C530000}"/>
    <cellStyle name="Normal 3 2 3 2 4 3 3 2" xfId="23951" xr:uid="{00000000-0005-0000-0000-00005D530000}"/>
    <cellStyle name="Normal 3 2 3 2 4 3 3 2 2" xfId="52533" xr:uid="{00000000-0005-0000-0000-00005E530000}"/>
    <cellStyle name="Normal 3 2 3 2 4 3 3 3" xfId="38244" xr:uid="{00000000-0005-0000-0000-00005F530000}"/>
    <cellStyle name="Normal 3 2 3 2 4 3 4" xfId="16807" xr:uid="{00000000-0005-0000-0000-000060530000}"/>
    <cellStyle name="Normal 3 2 3 2 4 3 4 2" xfId="45389" xr:uid="{00000000-0005-0000-0000-000061530000}"/>
    <cellStyle name="Normal 3 2 3 2 4 3 5" xfId="31100" xr:uid="{00000000-0005-0000-0000-000062530000}"/>
    <cellStyle name="Normal 3 2 3 2 4 4" xfId="4144" xr:uid="{00000000-0005-0000-0000-000063530000}"/>
    <cellStyle name="Normal 3 2 3 2 4 4 2" xfId="11302" xr:uid="{00000000-0005-0000-0000-000064530000}"/>
    <cellStyle name="Normal 3 2 3 2 4 4 2 2" xfId="25594" xr:uid="{00000000-0005-0000-0000-000065530000}"/>
    <cellStyle name="Normal 3 2 3 2 4 4 2 2 2" xfId="54176" xr:uid="{00000000-0005-0000-0000-000066530000}"/>
    <cellStyle name="Normal 3 2 3 2 4 4 2 3" xfId="39887" xr:uid="{00000000-0005-0000-0000-000067530000}"/>
    <cellStyle name="Normal 3 2 3 2 4 4 3" xfId="18450" xr:uid="{00000000-0005-0000-0000-000068530000}"/>
    <cellStyle name="Normal 3 2 3 2 4 4 3 2" xfId="47032" xr:uid="{00000000-0005-0000-0000-000069530000}"/>
    <cellStyle name="Normal 3 2 3 2 4 4 4" xfId="32743" xr:uid="{00000000-0005-0000-0000-00006A530000}"/>
    <cellStyle name="Normal 3 2 3 2 4 5" xfId="7731" xr:uid="{00000000-0005-0000-0000-00006B530000}"/>
    <cellStyle name="Normal 3 2 3 2 4 5 2" xfId="22023" xr:uid="{00000000-0005-0000-0000-00006C530000}"/>
    <cellStyle name="Normal 3 2 3 2 4 5 2 2" xfId="50605" xr:uid="{00000000-0005-0000-0000-00006D530000}"/>
    <cellStyle name="Normal 3 2 3 2 4 5 3" xfId="36316" xr:uid="{00000000-0005-0000-0000-00006E530000}"/>
    <cellStyle name="Normal 3 2 3 2 4 6" xfId="14879" xr:uid="{00000000-0005-0000-0000-00006F530000}"/>
    <cellStyle name="Normal 3 2 3 2 4 6 2" xfId="43461" xr:uid="{00000000-0005-0000-0000-000070530000}"/>
    <cellStyle name="Normal 3 2 3 2 4 7" xfId="29172" xr:uid="{00000000-0005-0000-0000-000071530000}"/>
    <cellStyle name="Normal 3 2 3 2 5" xfId="1009" xr:uid="{00000000-0005-0000-0000-000072530000}"/>
    <cellStyle name="Normal 3 2 3 2 5 2" xfId="2500" xr:uid="{00000000-0005-0000-0000-000073530000}"/>
    <cellStyle name="Normal 3 2 3 2 5 2 2" xfId="6074" xr:uid="{00000000-0005-0000-0000-000074530000}"/>
    <cellStyle name="Normal 3 2 3 2 5 2 2 2" xfId="13232" xr:uid="{00000000-0005-0000-0000-000075530000}"/>
    <cellStyle name="Normal 3 2 3 2 5 2 2 2 2" xfId="27524" xr:uid="{00000000-0005-0000-0000-000076530000}"/>
    <cellStyle name="Normal 3 2 3 2 5 2 2 2 2 2" xfId="56106" xr:uid="{00000000-0005-0000-0000-000077530000}"/>
    <cellStyle name="Normal 3 2 3 2 5 2 2 2 3" xfId="41817" xr:uid="{00000000-0005-0000-0000-000078530000}"/>
    <cellStyle name="Normal 3 2 3 2 5 2 2 3" xfId="20380" xr:uid="{00000000-0005-0000-0000-000079530000}"/>
    <cellStyle name="Normal 3 2 3 2 5 2 2 3 2" xfId="48962" xr:uid="{00000000-0005-0000-0000-00007A530000}"/>
    <cellStyle name="Normal 3 2 3 2 5 2 2 4" xfId="34673" xr:uid="{00000000-0005-0000-0000-00007B530000}"/>
    <cellStyle name="Normal 3 2 3 2 5 2 3" xfId="9661" xr:uid="{00000000-0005-0000-0000-00007C530000}"/>
    <cellStyle name="Normal 3 2 3 2 5 2 3 2" xfId="23953" xr:uid="{00000000-0005-0000-0000-00007D530000}"/>
    <cellStyle name="Normal 3 2 3 2 5 2 3 2 2" xfId="52535" xr:uid="{00000000-0005-0000-0000-00007E530000}"/>
    <cellStyle name="Normal 3 2 3 2 5 2 3 3" xfId="38246" xr:uid="{00000000-0005-0000-0000-00007F530000}"/>
    <cellStyle name="Normal 3 2 3 2 5 2 4" xfId="16809" xr:uid="{00000000-0005-0000-0000-000080530000}"/>
    <cellStyle name="Normal 3 2 3 2 5 2 4 2" xfId="45391" xr:uid="{00000000-0005-0000-0000-000081530000}"/>
    <cellStyle name="Normal 3 2 3 2 5 2 5" xfId="31102" xr:uid="{00000000-0005-0000-0000-000082530000}"/>
    <cellStyle name="Normal 3 2 3 2 5 3" xfId="4591" xr:uid="{00000000-0005-0000-0000-000083530000}"/>
    <cellStyle name="Normal 3 2 3 2 5 3 2" xfId="11749" xr:uid="{00000000-0005-0000-0000-000084530000}"/>
    <cellStyle name="Normal 3 2 3 2 5 3 2 2" xfId="26041" xr:uid="{00000000-0005-0000-0000-000085530000}"/>
    <cellStyle name="Normal 3 2 3 2 5 3 2 2 2" xfId="54623" xr:uid="{00000000-0005-0000-0000-000086530000}"/>
    <cellStyle name="Normal 3 2 3 2 5 3 2 3" xfId="40334" xr:uid="{00000000-0005-0000-0000-000087530000}"/>
    <cellStyle name="Normal 3 2 3 2 5 3 3" xfId="18897" xr:uid="{00000000-0005-0000-0000-000088530000}"/>
    <cellStyle name="Normal 3 2 3 2 5 3 3 2" xfId="47479" xr:uid="{00000000-0005-0000-0000-000089530000}"/>
    <cellStyle name="Normal 3 2 3 2 5 3 4" xfId="33190" xr:uid="{00000000-0005-0000-0000-00008A530000}"/>
    <cellStyle name="Normal 3 2 3 2 5 4" xfId="8178" xr:uid="{00000000-0005-0000-0000-00008B530000}"/>
    <cellStyle name="Normal 3 2 3 2 5 4 2" xfId="22470" xr:uid="{00000000-0005-0000-0000-00008C530000}"/>
    <cellStyle name="Normal 3 2 3 2 5 4 2 2" xfId="51052" xr:uid="{00000000-0005-0000-0000-00008D530000}"/>
    <cellStyle name="Normal 3 2 3 2 5 4 3" xfId="36763" xr:uid="{00000000-0005-0000-0000-00008E530000}"/>
    <cellStyle name="Normal 3 2 3 2 5 5" xfId="15326" xr:uid="{00000000-0005-0000-0000-00008F530000}"/>
    <cellStyle name="Normal 3 2 3 2 5 5 2" xfId="43908" xr:uid="{00000000-0005-0000-0000-000090530000}"/>
    <cellStyle name="Normal 3 2 3 2 5 6" xfId="29619" xr:uid="{00000000-0005-0000-0000-000091530000}"/>
    <cellStyle name="Normal 3 2 3 2 6" xfId="2485" xr:uid="{00000000-0005-0000-0000-000092530000}"/>
    <cellStyle name="Normal 3 2 3 2 6 2" xfId="6059" xr:uid="{00000000-0005-0000-0000-000093530000}"/>
    <cellStyle name="Normal 3 2 3 2 6 2 2" xfId="13217" xr:uid="{00000000-0005-0000-0000-000094530000}"/>
    <cellStyle name="Normal 3 2 3 2 6 2 2 2" xfId="27509" xr:uid="{00000000-0005-0000-0000-000095530000}"/>
    <cellStyle name="Normal 3 2 3 2 6 2 2 2 2" xfId="56091" xr:uid="{00000000-0005-0000-0000-000096530000}"/>
    <cellStyle name="Normal 3 2 3 2 6 2 2 3" xfId="41802" xr:uid="{00000000-0005-0000-0000-000097530000}"/>
    <cellStyle name="Normal 3 2 3 2 6 2 3" xfId="20365" xr:uid="{00000000-0005-0000-0000-000098530000}"/>
    <cellStyle name="Normal 3 2 3 2 6 2 3 2" xfId="48947" xr:uid="{00000000-0005-0000-0000-000099530000}"/>
    <cellStyle name="Normal 3 2 3 2 6 2 4" xfId="34658" xr:uid="{00000000-0005-0000-0000-00009A530000}"/>
    <cellStyle name="Normal 3 2 3 2 6 3" xfId="9646" xr:uid="{00000000-0005-0000-0000-00009B530000}"/>
    <cellStyle name="Normal 3 2 3 2 6 3 2" xfId="23938" xr:uid="{00000000-0005-0000-0000-00009C530000}"/>
    <cellStyle name="Normal 3 2 3 2 6 3 2 2" xfId="52520" xr:uid="{00000000-0005-0000-0000-00009D530000}"/>
    <cellStyle name="Normal 3 2 3 2 6 3 3" xfId="38231" xr:uid="{00000000-0005-0000-0000-00009E530000}"/>
    <cellStyle name="Normal 3 2 3 2 6 4" xfId="16794" xr:uid="{00000000-0005-0000-0000-00009F530000}"/>
    <cellStyle name="Normal 3 2 3 2 6 4 2" xfId="45376" xr:uid="{00000000-0005-0000-0000-0000A0530000}"/>
    <cellStyle name="Normal 3 2 3 2 6 5" xfId="31087" xr:uid="{00000000-0005-0000-0000-0000A1530000}"/>
    <cellStyle name="Normal 3 2 3 2 7" xfId="3696" xr:uid="{00000000-0005-0000-0000-0000A2530000}"/>
    <cellStyle name="Normal 3 2 3 2 7 2" xfId="10856" xr:uid="{00000000-0005-0000-0000-0000A3530000}"/>
    <cellStyle name="Normal 3 2 3 2 7 2 2" xfId="25148" xr:uid="{00000000-0005-0000-0000-0000A4530000}"/>
    <cellStyle name="Normal 3 2 3 2 7 2 2 2" xfId="53730" xr:uid="{00000000-0005-0000-0000-0000A5530000}"/>
    <cellStyle name="Normal 3 2 3 2 7 2 3" xfId="39441" xr:uid="{00000000-0005-0000-0000-0000A6530000}"/>
    <cellStyle name="Normal 3 2 3 2 7 3" xfId="18004" xr:uid="{00000000-0005-0000-0000-0000A7530000}"/>
    <cellStyle name="Normal 3 2 3 2 7 3 2" xfId="46586" xr:uid="{00000000-0005-0000-0000-0000A8530000}"/>
    <cellStyle name="Normal 3 2 3 2 7 4" xfId="32297" xr:uid="{00000000-0005-0000-0000-0000A9530000}"/>
    <cellStyle name="Normal 3 2 3 2 8" xfId="7285" xr:uid="{00000000-0005-0000-0000-0000AA530000}"/>
    <cellStyle name="Normal 3 2 3 2 8 2" xfId="21577" xr:uid="{00000000-0005-0000-0000-0000AB530000}"/>
    <cellStyle name="Normal 3 2 3 2 8 2 2" xfId="50159" xr:uid="{00000000-0005-0000-0000-0000AC530000}"/>
    <cellStyle name="Normal 3 2 3 2 8 3" xfId="35870" xr:uid="{00000000-0005-0000-0000-0000AD530000}"/>
    <cellStyle name="Normal 3 2 3 2 9" xfId="14431" xr:uid="{00000000-0005-0000-0000-0000AE530000}"/>
    <cellStyle name="Normal 3 2 3 2 9 2" xfId="43015" xr:uid="{00000000-0005-0000-0000-0000AF530000}"/>
    <cellStyle name="Normal 3 2 3 3" xfId="159" xr:uid="{00000000-0005-0000-0000-0000B0530000}"/>
    <cellStyle name="Normal 3 2 3 3 2" xfId="385" xr:uid="{00000000-0005-0000-0000-0000B1530000}"/>
    <cellStyle name="Normal 3 2 3 3 2 2" xfId="835" xr:uid="{00000000-0005-0000-0000-0000B2530000}"/>
    <cellStyle name="Normal 3 2 3 3 2 2 2" xfId="1732" xr:uid="{00000000-0005-0000-0000-0000B3530000}"/>
    <cellStyle name="Normal 3 2 3 3 2 2 2 2" xfId="2504" xr:uid="{00000000-0005-0000-0000-0000B4530000}"/>
    <cellStyle name="Normal 3 2 3 3 2 2 2 2 2" xfId="6078" xr:uid="{00000000-0005-0000-0000-0000B5530000}"/>
    <cellStyle name="Normal 3 2 3 3 2 2 2 2 2 2" xfId="13236" xr:uid="{00000000-0005-0000-0000-0000B6530000}"/>
    <cellStyle name="Normal 3 2 3 3 2 2 2 2 2 2 2" xfId="27528" xr:uid="{00000000-0005-0000-0000-0000B7530000}"/>
    <cellStyle name="Normal 3 2 3 3 2 2 2 2 2 2 2 2" xfId="56110" xr:uid="{00000000-0005-0000-0000-0000B8530000}"/>
    <cellStyle name="Normal 3 2 3 3 2 2 2 2 2 2 3" xfId="41821" xr:uid="{00000000-0005-0000-0000-0000B9530000}"/>
    <cellStyle name="Normal 3 2 3 3 2 2 2 2 2 3" xfId="20384" xr:uid="{00000000-0005-0000-0000-0000BA530000}"/>
    <cellStyle name="Normal 3 2 3 3 2 2 2 2 2 3 2" xfId="48966" xr:uid="{00000000-0005-0000-0000-0000BB530000}"/>
    <cellStyle name="Normal 3 2 3 3 2 2 2 2 2 4" xfId="34677" xr:uid="{00000000-0005-0000-0000-0000BC530000}"/>
    <cellStyle name="Normal 3 2 3 3 2 2 2 2 3" xfId="9665" xr:uid="{00000000-0005-0000-0000-0000BD530000}"/>
    <cellStyle name="Normal 3 2 3 3 2 2 2 2 3 2" xfId="23957" xr:uid="{00000000-0005-0000-0000-0000BE530000}"/>
    <cellStyle name="Normal 3 2 3 3 2 2 2 2 3 2 2" xfId="52539" xr:uid="{00000000-0005-0000-0000-0000BF530000}"/>
    <cellStyle name="Normal 3 2 3 3 2 2 2 2 3 3" xfId="38250" xr:uid="{00000000-0005-0000-0000-0000C0530000}"/>
    <cellStyle name="Normal 3 2 3 3 2 2 2 2 4" xfId="16813" xr:uid="{00000000-0005-0000-0000-0000C1530000}"/>
    <cellStyle name="Normal 3 2 3 3 2 2 2 2 4 2" xfId="45395" xr:uid="{00000000-0005-0000-0000-0000C2530000}"/>
    <cellStyle name="Normal 3 2 3 3 2 2 2 2 5" xfId="31106" xr:uid="{00000000-0005-0000-0000-0000C3530000}"/>
    <cellStyle name="Normal 3 2 3 3 2 2 2 3" xfId="5312" xr:uid="{00000000-0005-0000-0000-0000C4530000}"/>
    <cellStyle name="Normal 3 2 3 3 2 2 2 3 2" xfId="12470" xr:uid="{00000000-0005-0000-0000-0000C5530000}"/>
    <cellStyle name="Normal 3 2 3 3 2 2 2 3 2 2" xfId="26762" xr:uid="{00000000-0005-0000-0000-0000C6530000}"/>
    <cellStyle name="Normal 3 2 3 3 2 2 2 3 2 2 2" xfId="55344" xr:uid="{00000000-0005-0000-0000-0000C7530000}"/>
    <cellStyle name="Normal 3 2 3 3 2 2 2 3 2 3" xfId="41055" xr:uid="{00000000-0005-0000-0000-0000C8530000}"/>
    <cellStyle name="Normal 3 2 3 3 2 2 2 3 3" xfId="19618" xr:uid="{00000000-0005-0000-0000-0000C9530000}"/>
    <cellStyle name="Normal 3 2 3 3 2 2 2 3 3 2" xfId="48200" xr:uid="{00000000-0005-0000-0000-0000CA530000}"/>
    <cellStyle name="Normal 3 2 3 3 2 2 2 3 4" xfId="33911" xr:uid="{00000000-0005-0000-0000-0000CB530000}"/>
    <cellStyle name="Normal 3 2 3 3 2 2 2 4" xfId="8899" xr:uid="{00000000-0005-0000-0000-0000CC530000}"/>
    <cellStyle name="Normal 3 2 3 3 2 2 2 4 2" xfId="23191" xr:uid="{00000000-0005-0000-0000-0000CD530000}"/>
    <cellStyle name="Normal 3 2 3 3 2 2 2 4 2 2" xfId="51773" xr:uid="{00000000-0005-0000-0000-0000CE530000}"/>
    <cellStyle name="Normal 3 2 3 3 2 2 2 4 3" xfId="37484" xr:uid="{00000000-0005-0000-0000-0000CF530000}"/>
    <cellStyle name="Normal 3 2 3 3 2 2 2 5" xfId="16047" xr:uid="{00000000-0005-0000-0000-0000D0530000}"/>
    <cellStyle name="Normal 3 2 3 3 2 2 2 5 2" xfId="44629" xr:uid="{00000000-0005-0000-0000-0000D1530000}"/>
    <cellStyle name="Normal 3 2 3 3 2 2 2 6" xfId="30340" xr:uid="{00000000-0005-0000-0000-0000D2530000}"/>
    <cellStyle name="Normal 3 2 3 3 2 2 3" xfId="2503" xr:uid="{00000000-0005-0000-0000-0000D3530000}"/>
    <cellStyle name="Normal 3 2 3 3 2 2 3 2" xfId="6077" xr:uid="{00000000-0005-0000-0000-0000D4530000}"/>
    <cellStyle name="Normal 3 2 3 3 2 2 3 2 2" xfId="13235" xr:uid="{00000000-0005-0000-0000-0000D5530000}"/>
    <cellStyle name="Normal 3 2 3 3 2 2 3 2 2 2" xfId="27527" xr:uid="{00000000-0005-0000-0000-0000D6530000}"/>
    <cellStyle name="Normal 3 2 3 3 2 2 3 2 2 2 2" xfId="56109" xr:uid="{00000000-0005-0000-0000-0000D7530000}"/>
    <cellStyle name="Normal 3 2 3 3 2 2 3 2 2 3" xfId="41820" xr:uid="{00000000-0005-0000-0000-0000D8530000}"/>
    <cellStyle name="Normal 3 2 3 3 2 2 3 2 3" xfId="20383" xr:uid="{00000000-0005-0000-0000-0000D9530000}"/>
    <cellStyle name="Normal 3 2 3 3 2 2 3 2 3 2" xfId="48965" xr:uid="{00000000-0005-0000-0000-0000DA530000}"/>
    <cellStyle name="Normal 3 2 3 3 2 2 3 2 4" xfId="34676" xr:uid="{00000000-0005-0000-0000-0000DB530000}"/>
    <cellStyle name="Normal 3 2 3 3 2 2 3 3" xfId="9664" xr:uid="{00000000-0005-0000-0000-0000DC530000}"/>
    <cellStyle name="Normal 3 2 3 3 2 2 3 3 2" xfId="23956" xr:uid="{00000000-0005-0000-0000-0000DD530000}"/>
    <cellStyle name="Normal 3 2 3 3 2 2 3 3 2 2" xfId="52538" xr:uid="{00000000-0005-0000-0000-0000DE530000}"/>
    <cellStyle name="Normal 3 2 3 3 2 2 3 3 3" xfId="38249" xr:uid="{00000000-0005-0000-0000-0000DF530000}"/>
    <cellStyle name="Normal 3 2 3 3 2 2 3 4" xfId="16812" xr:uid="{00000000-0005-0000-0000-0000E0530000}"/>
    <cellStyle name="Normal 3 2 3 3 2 2 3 4 2" xfId="45394" xr:uid="{00000000-0005-0000-0000-0000E1530000}"/>
    <cellStyle name="Normal 3 2 3 3 2 2 3 5" xfId="31105" xr:uid="{00000000-0005-0000-0000-0000E2530000}"/>
    <cellStyle name="Normal 3 2 3 3 2 2 4" xfId="4419" xr:uid="{00000000-0005-0000-0000-0000E3530000}"/>
    <cellStyle name="Normal 3 2 3 3 2 2 4 2" xfId="11577" xr:uid="{00000000-0005-0000-0000-0000E4530000}"/>
    <cellStyle name="Normal 3 2 3 3 2 2 4 2 2" xfId="25869" xr:uid="{00000000-0005-0000-0000-0000E5530000}"/>
    <cellStyle name="Normal 3 2 3 3 2 2 4 2 2 2" xfId="54451" xr:uid="{00000000-0005-0000-0000-0000E6530000}"/>
    <cellStyle name="Normal 3 2 3 3 2 2 4 2 3" xfId="40162" xr:uid="{00000000-0005-0000-0000-0000E7530000}"/>
    <cellStyle name="Normal 3 2 3 3 2 2 4 3" xfId="18725" xr:uid="{00000000-0005-0000-0000-0000E8530000}"/>
    <cellStyle name="Normal 3 2 3 3 2 2 4 3 2" xfId="47307" xr:uid="{00000000-0005-0000-0000-0000E9530000}"/>
    <cellStyle name="Normal 3 2 3 3 2 2 4 4" xfId="33018" xr:uid="{00000000-0005-0000-0000-0000EA530000}"/>
    <cellStyle name="Normal 3 2 3 3 2 2 5" xfId="8006" xr:uid="{00000000-0005-0000-0000-0000EB530000}"/>
    <cellStyle name="Normal 3 2 3 3 2 2 5 2" xfId="22298" xr:uid="{00000000-0005-0000-0000-0000EC530000}"/>
    <cellStyle name="Normal 3 2 3 3 2 2 5 2 2" xfId="50880" xr:uid="{00000000-0005-0000-0000-0000ED530000}"/>
    <cellStyle name="Normal 3 2 3 3 2 2 5 3" xfId="36591" xr:uid="{00000000-0005-0000-0000-0000EE530000}"/>
    <cellStyle name="Normal 3 2 3 3 2 2 6" xfId="15154" xr:uid="{00000000-0005-0000-0000-0000EF530000}"/>
    <cellStyle name="Normal 3 2 3 3 2 2 6 2" xfId="43736" xr:uid="{00000000-0005-0000-0000-0000F0530000}"/>
    <cellStyle name="Normal 3 2 3 3 2 2 7" xfId="29447" xr:uid="{00000000-0005-0000-0000-0000F1530000}"/>
    <cellStyle name="Normal 3 2 3 3 2 3" xfId="1285" xr:uid="{00000000-0005-0000-0000-0000F2530000}"/>
    <cellStyle name="Normal 3 2 3 3 2 3 2" xfId="2505" xr:uid="{00000000-0005-0000-0000-0000F3530000}"/>
    <cellStyle name="Normal 3 2 3 3 2 3 2 2" xfId="6079" xr:uid="{00000000-0005-0000-0000-0000F4530000}"/>
    <cellStyle name="Normal 3 2 3 3 2 3 2 2 2" xfId="13237" xr:uid="{00000000-0005-0000-0000-0000F5530000}"/>
    <cellStyle name="Normal 3 2 3 3 2 3 2 2 2 2" xfId="27529" xr:uid="{00000000-0005-0000-0000-0000F6530000}"/>
    <cellStyle name="Normal 3 2 3 3 2 3 2 2 2 2 2" xfId="56111" xr:uid="{00000000-0005-0000-0000-0000F7530000}"/>
    <cellStyle name="Normal 3 2 3 3 2 3 2 2 2 3" xfId="41822" xr:uid="{00000000-0005-0000-0000-0000F8530000}"/>
    <cellStyle name="Normal 3 2 3 3 2 3 2 2 3" xfId="20385" xr:uid="{00000000-0005-0000-0000-0000F9530000}"/>
    <cellStyle name="Normal 3 2 3 3 2 3 2 2 3 2" xfId="48967" xr:uid="{00000000-0005-0000-0000-0000FA530000}"/>
    <cellStyle name="Normal 3 2 3 3 2 3 2 2 4" xfId="34678" xr:uid="{00000000-0005-0000-0000-0000FB530000}"/>
    <cellStyle name="Normal 3 2 3 3 2 3 2 3" xfId="9666" xr:uid="{00000000-0005-0000-0000-0000FC530000}"/>
    <cellStyle name="Normal 3 2 3 3 2 3 2 3 2" xfId="23958" xr:uid="{00000000-0005-0000-0000-0000FD530000}"/>
    <cellStyle name="Normal 3 2 3 3 2 3 2 3 2 2" xfId="52540" xr:uid="{00000000-0005-0000-0000-0000FE530000}"/>
    <cellStyle name="Normal 3 2 3 3 2 3 2 3 3" xfId="38251" xr:uid="{00000000-0005-0000-0000-0000FF530000}"/>
    <cellStyle name="Normal 3 2 3 3 2 3 2 4" xfId="16814" xr:uid="{00000000-0005-0000-0000-000000540000}"/>
    <cellStyle name="Normal 3 2 3 3 2 3 2 4 2" xfId="45396" xr:uid="{00000000-0005-0000-0000-000001540000}"/>
    <cellStyle name="Normal 3 2 3 3 2 3 2 5" xfId="31107" xr:uid="{00000000-0005-0000-0000-000002540000}"/>
    <cellStyle name="Normal 3 2 3 3 2 3 3" xfId="4866" xr:uid="{00000000-0005-0000-0000-000003540000}"/>
    <cellStyle name="Normal 3 2 3 3 2 3 3 2" xfId="12024" xr:uid="{00000000-0005-0000-0000-000004540000}"/>
    <cellStyle name="Normal 3 2 3 3 2 3 3 2 2" xfId="26316" xr:uid="{00000000-0005-0000-0000-000005540000}"/>
    <cellStyle name="Normal 3 2 3 3 2 3 3 2 2 2" xfId="54898" xr:uid="{00000000-0005-0000-0000-000006540000}"/>
    <cellStyle name="Normal 3 2 3 3 2 3 3 2 3" xfId="40609" xr:uid="{00000000-0005-0000-0000-000007540000}"/>
    <cellStyle name="Normal 3 2 3 3 2 3 3 3" xfId="19172" xr:uid="{00000000-0005-0000-0000-000008540000}"/>
    <cellStyle name="Normal 3 2 3 3 2 3 3 3 2" xfId="47754" xr:uid="{00000000-0005-0000-0000-000009540000}"/>
    <cellStyle name="Normal 3 2 3 3 2 3 3 4" xfId="33465" xr:uid="{00000000-0005-0000-0000-00000A540000}"/>
    <cellStyle name="Normal 3 2 3 3 2 3 4" xfId="8453" xr:uid="{00000000-0005-0000-0000-00000B540000}"/>
    <cellStyle name="Normal 3 2 3 3 2 3 4 2" xfId="22745" xr:uid="{00000000-0005-0000-0000-00000C540000}"/>
    <cellStyle name="Normal 3 2 3 3 2 3 4 2 2" xfId="51327" xr:uid="{00000000-0005-0000-0000-00000D540000}"/>
    <cellStyle name="Normal 3 2 3 3 2 3 4 3" xfId="37038" xr:uid="{00000000-0005-0000-0000-00000E540000}"/>
    <cellStyle name="Normal 3 2 3 3 2 3 5" xfId="15601" xr:uid="{00000000-0005-0000-0000-00000F540000}"/>
    <cellStyle name="Normal 3 2 3 3 2 3 5 2" xfId="44183" xr:uid="{00000000-0005-0000-0000-000010540000}"/>
    <cellStyle name="Normal 3 2 3 3 2 3 6" xfId="29894" xr:uid="{00000000-0005-0000-0000-000011540000}"/>
    <cellStyle name="Normal 3 2 3 3 2 4" xfId="2502" xr:uid="{00000000-0005-0000-0000-000012540000}"/>
    <cellStyle name="Normal 3 2 3 3 2 4 2" xfId="6076" xr:uid="{00000000-0005-0000-0000-000013540000}"/>
    <cellStyle name="Normal 3 2 3 3 2 4 2 2" xfId="13234" xr:uid="{00000000-0005-0000-0000-000014540000}"/>
    <cellStyle name="Normal 3 2 3 3 2 4 2 2 2" xfId="27526" xr:uid="{00000000-0005-0000-0000-000015540000}"/>
    <cellStyle name="Normal 3 2 3 3 2 4 2 2 2 2" xfId="56108" xr:uid="{00000000-0005-0000-0000-000016540000}"/>
    <cellStyle name="Normal 3 2 3 3 2 4 2 2 3" xfId="41819" xr:uid="{00000000-0005-0000-0000-000017540000}"/>
    <cellStyle name="Normal 3 2 3 3 2 4 2 3" xfId="20382" xr:uid="{00000000-0005-0000-0000-000018540000}"/>
    <cellStyle name="Normal 3 2 3 3 2 4 2 3 2" xfId="48964" xr:uid="{00000000-0005-0000-0000-000019540000}"/>
    <cellStyle name="Normal 3 2 3 3 2 4 2 4" xfId="34675" xr:uid="{00000000-0005-0000-0000-00001A540000}"/>
    <cellStyle name="Normal 3 2 3 3 2 4 3" xfId="9663" xr:uid="{00000000-0005-0000-0000-00001B540000}"/>
    <cellStyle name="Normal 3 2 3 3 2 4 3 2" xfId="23955" xr:uid="{00000000-0005-0000-0000-00001C540000}"/>
    <cellStyle name="Normal 3 2 3 3 2 4 3 2 2" xfId="52537" xr:uid="{00000000-0005-0000-0000-00001D540000}"/>
    <cellStyle name="Normal 3 2 3 3 2 4 3 3" xfId="38248" xr:uid="{00000000-0005-0000-0000-00001E540000}"/>
    <cellStyle name="Normal 3 2 3 3 2 4 4" xfId="16811" xr:uid="{00000000-0005-0000-0000-00001F540000}"/>
    <cellStyle name="Normal 3 2 3 3 2 4 4 2" xfId="45393" xr:uid="{00000000-0005-0000-0000-000020540000}"/>
    <cellStyle name="Normal 3 2 3 3 2 4 5" xfId="31104" xr:uid="{00000000-0005-0000-0000-000021540000}"/>
    <cellStyle name="Normal 3 2 3 3 2 5" xfId="3972" xr:uid="{00000000-0005-0000-0000-000022540000}"/>
    <cellStyle name="Normal 3 2 3 3 2 5 2" xfId="11131" xr:uid="{00000000-0005-0000-0000-000023540000}"/>
    <cellStyle name="Normal 3 2 3 3 2 5 2 2" xfId="25423" xr:uid="{00000000-0005-0000-0000-000024540000}"/>
    <cellStyle name="Normal 3 2 3 3 2 5 2 2 2" xfId="54005" xr:uid="{00000000-0005-0000-0000-000025540000}"/>
    <cellStyle name="Normal 3 2 3 3 2 5 2 3" xfId="39716" xr:uid="{00000000-0005-0000-0000-000026540000}"/>
    <cellStyle name="Normal 3 2 3 3 2 5 3" xfId="18279" xr:uid="{00000000-0005-0000-0000-000027540000}"/>
    <cellStyle name="Normal 3 2 3 3 2 5 3 2" xfId="46861" xr:uid="{00000000-0005-0000-0000-000028540000}"/>
    <cellStyle name="Normal 3 2 3 3 2 5 4" xfId="32572" xr:uid="{00000000-0005-0000-0000-000029540000}"/>
    <cellStyle name="Normal 3 2 3 3 2 6" xfId="7560" xr:uid="{00000000-0005-0000-0000-00002A540000}"/>
    <cellStyle name="Normal 3 2 3 3 2 6 2" xfId="21852" xr:uid="{00000000-0005-0000-0000-00002B540000}"/>
    <cellStyle name="Normal 3 2 3 3 2 6 2 2" xfId="50434" xr:uid="{00000000-0005-0000-0000-00002C540000}"/>
    <cellStyle name="Normal 3 2 3 3 2 6 3" xfId="36145" xr:uid="{00000000-0005-0000-0000-00002D540000}"/>
    <cellStyle name="Normal 3 2 3 3 2 7" xfId="14707" xr:uid="{00000000-0005-0000-0000-00002E540000}"/>
    <cellStyle name="Normal 3 2 3 3 2 7 2" xfId="43290" xr:uid="{00000000-0005-0000-0000-00002F540000}"/>
    <cellStyle name="Normal 3 2 3 3 2 8" xfId="29000" xr:uid="{00000000-0005-0000-0000-000030540000}"/>
    <cellStyle name="Normal 3 2 3 3 3" xfId="612" xr:uid="{00000000-0005-0000-0000-000031540000}"/>
    <cellStyle name="Normal 3 2 3 3 3 2" xfId="1509" xr:uid="{00000000-0005-0000-0000-000032540000}"/>
    <cellStyle name="Normal 3 2 3 3 3 2 2" xfId="2507" xr:uid="{00000000-0005-0000-0000-000033540000}"/>
    <cellStyle name="Normal 3 2 3 3 3 2 2 2" xfId="6081" xr:uid="{00000000-0005-0000-0000-000034540000}"/>
    <cellStyle name="Normal 3 2 3 3 3 2 2 2 2" xfId="13239" xr:uid="{00000000-0005-0000-0000-000035540000}"/>
    <cellStyle name="Normal 3 2 3 3 3 2 2 2 2 2" xfId="27531" xr:uid="{00000000-0005-0000-0000-000036540000}"/>
    <cellStyle name="Normal 3 2 3 3 3 2 2 2 2 2 2" xfId="56113" xr:uid="{00000000-0005-0000-0000-000037540000}"/>
    <cellStyle name="Normal 3 2 3 3 3 2 2 2 2 3" xfId="41824" xr:uid="{00000000-0005-0000-0000-000038540000}"/>
    <cellStyle name="Normal 3 2 3 3 3 2 2 2 3" xfId="20387" xr:uid="{00000000-0005-0000-0000-000039540000}"/>
    <cellStyle name="Normal 3 2 3 3 3 2 2 2 3 2" xfId="48969" xr:uid="{00000000-0005-0000-0000-00003A540000}"/>
    <cellStyle name="Normal 3 2 3 3 3 2 2 2 4" xfId="34680" xr:uid="{00000000-0005-0000-0000-00003B540000}"/>
    <cellStyle name="Normal 3 2 3 3 3 2 2 3" xfId="9668" xr:uid="{00000000-0005-0000-0000-00003C540000}"/>
    <cellStyle name="Normal 3 2 3 3 3 2 2 3 2" xfId="23960" xr:uid="{00000000-0005-0000-0000-00003D540000}"/>
    <cellStyle name="Normal 3 2 3 3 3 2 2 3 2 2" xfId="52542" xr:uid="{00000000-0005-0000-0000-00003E540000}"/>
    <cellStyle name="Normal 3 2 3 3 3 2 2 3 3" xfId="38253" xr:uid="{00000000-0005-0000-0000-00003F540000}"/>
    <cellStyle name="Normal 3 2 3 3 3 2 2 4" xfId="16816" xr:uid="{00000000-0005-0000-0000-000040540000}"/>
    <cellStyle name="Normal 3 2 3 3 3 2 2 4 2" xfId="45398" xr:uid="{00000000-0005-0000-0000-000041540000}"/>
    <cellStyle name="Normal 3 2 3 3 3 2 2 5" xfId="31109" xr:uid="{00000000-0005-0000-0000-000042540000}"/>
    <cellStyle name="Normal 3 2 3 3 3 2 3" xfId="5089" xr:uid="{00000000-0005-0000-0000-000043540000}"/>
    <cellStyle name="Normal 3 2 3 3 3 2 3 2" xfId="12247" xr:uid="{00000000-0005-0000-0000-000044540000}"/>
    <cellStyle name="Normal 3 2 3 3 3 2 3 2 2" xfId="26539" xr:uid="{00000000-0005-0000-0000-000045540000}"/>
    <cellStyle name="Normal 3 2 3 3 3 2 3 2 2 2" xfId="55121" xr:uid="{00000000-0005-0000-0000-000046540000}"/>
    <cellStyle name="Normal 3 2 3 3 3 2 3 2 3" xfId="40832" xr:uid="{00000000-0005-0000-0000-000047540000}"/>
    <cellStyle name="Normal 3 2 3 3 3 2 3 3" xfId="19395" xr:uid="{00000000-0005-0000-0000-000048540000}"/>
    <cellStyle name="Normal 3 2 3 3 3 2 3 3 2" xfId="47977" xr:uid="{00000000-0005-0000-0000-000049540000}"/>
    <cellStyle name="Normal 3 2 3 3 3 2 3 4" xfId="33688" xr:uid="{00000000-0005-0000-0000-00004A540000}"/>
    <cellStyle name="Normal 3 2 3 3 3 2 4" xfId="8676" xr:uid="{00000000-0005-0000-0000-00004B540000}"/>
    <cellStyle name="Normal 3 2 3 3 3 2 4 2" xfId="22968" xr:uid="{00000000-0005-0000-0000-00004C540000}"/>
    <cellStyle name="Normal 3 2 3 3 3 2 4 2 2" xfId="51550" xr:uid="{00000000-0005-0000-0000-00004D540000}"/>
    <cellStyle name="Normal 3 2 3 3 3 2 4 3" xfId="37261" xr:uid="{00000000-0005-0000-0000-00004E540000}"/>
    <cellStyle name="Normal 3 2 3 3 3 2 5" xfId="15824" xr:uid="{00000000-0005-0000-0000-00004F540000}"/>
    <cellStyle name="Normal 3 2 3 3 3 2 5 2" xfId="44406" xr:uid="{00000000-0005-0000-0000-000050540000}"/>
    <cellStyle name="Normal 3 2 3 3 3 2 6" xfId="30117" xr:uid="{00000000-0005-0000-0000-000051540000}"/>
    <cellStyle name="Normal 3 2 3 3 3 3" xfId="2506" xr:uid="{00000000-0005-0000-0000-000052540000}"/>
    <cellStyle name="Normal 3 2 3 3 3 3 2" xfId="6080" xr:uid="{00000000-0005-0000-0000-000053540000}"/>
    <cellStyle name="Normal 3 2 3 3 3 3 2 2" xfId="13238" xr:uid="{00000000-0005-0000-0000-000054540000}"/>
    <cellStyle name="Normal 3 2 3 3 3 3 2 2 2" xfId="27530" xr:uid="{00000000-0005-0000-0000-000055540000}"/>
    <cellStyle name="Normal 3 2 3 3 3 3 2 2 2 2" xfId="56112" xr:uid="{00000000-0005-0000-0000-000056540000}"/>
    <cellStyle name="Normal 3 2 3 3 3 3 2 2 3" xfId="41823" xr:uid="{00000000-0005-0000-0000-000057540000}"/>
    <cellStyle name="Normal 3 2 3 3 3 3 2 3" xfId="20386" xr:uid="{00000000-0005-0000-0000-000058540000}"/>
    <cellStyle name="Normal 3 2 3 3 3 3 2 3 2" xfId="48968" xr:uid="{00000000-0005-0000-0000-000059540000}"/>
    <cellStyle name="Normal 3 2 3 3 3 3 2 4" xfId="34679" xr:uid="{00000000-0005-0000-0000-00005A540000}"/>
    <cellStyle name="Normal 3 2 3 3 3 3 3" xfId="9667" xr:uid="{00000000-0005-0000-0000-00005B540000}"/>
    <cellStyle name="Normal 3 2 3 3 3 3 3 2" xfId="23959" xr:uid="{00000000-0005-0000-0000-00005C540000}"/>
    <cellStyle name="Normal 3 2 3 3 3 3 3 2 2" xfId="52541" xr:uid="{00000000-0005-0000-0000-00005D540000}"/>
    <cellStyle name="Normal 3 2 3 3 3 3 3 3" xfId="38252" xr:uid="{00000000-0005-0000-0000-00005E540000}"/>
    <cellStyle name="Normal 3 2 3 3 3 3 4" xfId="16815" xr:uid="{00000000-0005-0000-0000-00005F540000}"/>
    <cellStyle name="Normal 3 2 3 3 3 3 4 2" xfId="45397" xr:uid="{00000000-0005-0000-0000-000060540000}"/>
    <cellStyle name="Normal 3 2 3 3 3 3 5" xfId="31108" xr:uid="{00000000-0005-0000-0000-000061540000}"/>
    <cellStyle name="Normal 3 2 3 3 3 4" xfId="4196" xr:uid="{00000000-0005-0000-0000-000062540000}"/>
    <cellStyle name="Normal 3 2 3 3 3 4 2" xfId="11354" xr:uid="{00000000-0005-0000-0000-000063540000}"/>
    <cellStyle name="Normal 3 2 3 3 3 4 2 2" xfId="25646" xr:uid="{00000000-0005-0000-0000-000064540000}"/>
    <cellStyle name="Normal 3 2 3 3 3 4 2 2 2" xfId="54228" xr:uid="{00000000-0005-0000-0000-000065540000}"/>
    <cellStyle name="Normal 3 2 3 3 3 4 2 3" xfId="39939" xr:uid="{00000000-0005-0000-0000-000066540000}"/>
    <cellStyle name="Normal 3 2 3 3 3 4 3" xfId="18502" xr:uid="{00000000-0005-0000-0000-000067540000}"/>
    <cellStyle name="Normal 3 2 3 3 3 4 3 2" xfId="47084" xr:uid="{00000000-0005-0000-0000-000068540000}"/>
    <cellStyle name="Normal 3 2 3 3 3 4 4" xfId="32795" xr:uid="{00000000-0005-0000-0000-000069540000}"/>
    <cellStyle name="Normal 3 2 3 3 3 5" xfId="7783" xr:uid="{00000000-0005-0000-0000-00006A540000}"/>
    <cellStyle name="Normal 3 2 3 3 3 5 2" xfId="22075" xr:uid="{00000000-0005-0000-0000-00006B540000}"/>
    <cellStyle name="Normal 3 2 3 3 3 5 2 2" xfId="50657" xr:uid="{00000000-0005-0000-0000-00006C540000}"/>
    <cellStyle name="Normal 3 2 3 3 3 5 3" xfId="36368" xr:uid="{00000000-0005-0000-0000-00006D540000}"/>
    <cellStyle name="Normal 3 2 3 3 3 6" xfId="14931" xr:uid="{00000000-0005-0000-0000-00006E540000}"/>
    <cellStyle name="Normal 3 2 3 3 3 6 2" xfId="43513" xr:uid="{00000000-0005-0000-0000-00006F540000}"/>
    <cellStyle name="Normal 3 2 3 3 3 7" xfId="29224" xr:uid="{00000000-0005-0000-0000-000070540000}"/>
    <cellStyle name="Normal 3 2 3 3 4" xfId="1062" xr:uid="{00000000-0005-0000-0000-000071540000}"/>
    <cellStyle name="Normal 3 2 3 3 4 2" xfId="2508" xr:uid="{00000000-0005-0000-0000-000072540000}"/>
    <cellStyle name="Normal 3 2 3 3 4 2 2" xfId="6082" xr:uid="{00000000-0005-0000-0000-000073540000}"/>
    <cellStyle name="Normal 3 2 3 3 4 2 2 2" xfId="13240" xr:uid="{00000000-0005-0000-0000-000074540000}"/>
    <cellStyle name="Normal 3 2 3 3 4 2 2 2 2" xfId="27532" xr:uid="{00000000-0005-0000-0000-000075540000}"/>
    <cellStyle name="Normal 3 2 3 3 4 2 2 2 2 2" xfId="56114" xr:uid="{00000000-0005-0000-0000-000076540000}"/>
    <cellStyle name="Normal 3 2 3 3 4 2 2 2 3" xfId="41825" xr:uid="{00000000-0005-0000-0000-000077540000}"/>
    <cellStyle name="Normal 3 2 3 3 4 2 2 3" xfId="20388" xr:uid="{00000000-0005-0000-0000-000078540000}"/>
    <cellStyle name="Normal 3 2 3 3 4 2 2 3 2" xfId="48970" xr:uid="{00000000-0005-0000-0000-000079540000}"/>
    <cellStyle name="Normal 3 2 3 3 4 2 2 4" xfId="34681" xr:uid="{00000000-0005-0000-0000-00007A540000}"/>
    <cellStyle name="Normal 3 2 3 3 4 2 3" xfId="9669" xr:uid="{00000000-0005-0000-0000-00007B540000}"/>
    <cellStyle name="Normal 3 2 3 3 4 2 3 2" xfId="23961" xr:uid="{00000000-0005-0000-0000-00007C540000}"/>
    <cellStyle name="Normal 3 2 3 3 4 2 3 2 2" xfId="52543" xr:uid="{00000000-0005-0000-0000-00007D540000}"/>
    <cellStyle name="Normal 3 2 3 3 4 2 3 3" xfId="38254" xr:uid="{00000000-0005-0000-0000-00007E540000}"/>
    <cellStyle name="Normal 3 2 3 3 4 2 4" xfId="16817" xr:uid="{00000000-0005-0000-0000-00007F540000}"/>
    <cellStyle name="Normal 3 2 3 3 4 2 4 2" xfId="45399" xr:uid="{00000000-0005-0000-0000-000080540000}"/>
    <cellStyle name="Normal 3 2 3 3 4 2 5" xfId="31110" xr:uid="{00000000-0005-0000-0000-000081540000}"/>
    <cellStyle name="Normal 3 2 3 3 4 3" xfId="4643" xr:uid="{00000000-0005-0000-0000-000082540000}"/>
    <cellStyle name="Normal 3 2 3 3 4 3 2" xfId="11801" xr:uid="{00000000-0005-0000-0000-000083540000}"/>
    <cellStyle name="Normal 3 2 3 3 4 3 2 2" xfId="26093" xr:uid="{00000000-0005-0000-0000-000084540000}"/>
    <cellStyle name="Normal 3 2 3 3 4 3 2 2 2" xfId="54675" xr:uid="{00000000-0005-0000-0000-000085540000}"/>
    <cellStyle name="Normal 3 2 3 3 4 3 2 3" xfId="40386" xr:uid="{00000000-0005-0000-0000-000086540000}"/>
    <cellStyle name="Normal 3 2 3 3 4 3 3" xfId="18949" xr:uid="{00000000-0005-0000-0000-000087540000}"/>
    <cellStyle name="Normal 3 2 3 3 4 3 3 2" xfId="47531" xr:uid="{00000000-0005-0000-0000-000088540000}"/>
    <cellStyle name="Normal 3 2 3 3 4 3 4" xfId="33242" xr:uid="{00000000-0005-0000-0000-000089540000}"/>
    <cellStyle name="Normal 3 2 3 3 4 4" xfId="8230" xr:uid="{00000000-0005-0000-0000-00008A540000}"/>
    <cellStyle name="Normal 3 2 3 3 4 4 2" xfId="22522" xr:uid="{00000000-0005-0000-0000-00008B540000}"/>
    <cellStyle name="Normal 3 2 3 3 4 4 2 2" xfId="51104" xr:uid="{00000000-0005-0000-0000-00008C540000}"/>
    <cellStyle name="Normal 3 2 3 3 4 4 3" xfId="36815" xr:uid="{00000000-0005-0000-0000-00008D540000}"/>
    <cellStyle name="Normal 3 2 3 3 4 5" xfId="15378" xr:uid="{00000000-0005-0000-0000-00008E540000}"/>
    <cellStyle name="Normal 3 2 3 3 4 5 2" xfId="43960" xr:uid="{00000000-0005-0000-0000-00008F540000}"/>
    <cellStyle name="Normal 3 2 3 3 4 6" xfId="29671" xr:uid="{00000000-0005-0000-0000-000090540000}"/>
    <cellStyle name="Normal 3 2 3 3 5" xfId="2501" xr:uid="{00000000-0005-0000-0000-000091540000}"/>
    <cellStyle name="Normal 3 2 3 3 5 2" xfId="6075" xr:uid="{00000000-0005-0000-0000-000092540000}"/>
    <cellStyle name="Normal 3 2 3 3 5 2 2" xfId="13233" xr:uid="{00000000-0005-0000-0000-000093540000}"/>
    <cellStyle name="Normal 3 2 3 3 5 2 2 2" xfId="27525" xr:uid="{00000000-0005-0000-0000-000094540000}"/>
    <cellStyle name="Normal 3 2 3 3 5 2 2 2 2" xfId="56107" xr:uid="{00000000-0005-0000-0000-000095540000}"/>
    <cellStyle name="Normal 3 2 3 3 5 2 2 3" xfId="41818" xr:uid="{00000000-0005-0000-0000-000096540000}"/>
    <cellStyle name="Normal 3 2 3 3 5 2 3" xfId="20381" xr:uid="{00000000-0005-0000-0000-000097540000}"/>
    <cellStyle name="Normal 3 2 3 3 5 2 3 2" xfId="48963" xr:uid="{00000000-0005-0000-0000-000098540000}"/>
    <cellStyle name="Normal 3 2 3 3 5 2 4" xfId="34674" xr:uid="{00000000-0005-0000-0000-000099540000}"/>
    <cellStyle name="Normal 3 2 3 3 5 3" xfId="9662" xr:uid="{00000000-0005-0000-0000-00009A540000}"/>
    <cellStyle name="Normal 3 2 3 3 5 3 2" xfId="23954" xr:uid="{00000000-0005-0000-0000-00009B540000}"/>
    <cellStyle name="Normal 3 2 3 3 5 3 2 2" xfId="52536" xr:uid="{00000000-0005-0000-0000-00009C540000}"/>
    <cellStyle name="Normal 3 2 3 3 5 3 3" xfId="38247" xr:uid="{00000000-0005-0000-0000-00009D540000}"/>
    <cellStyle name="Normal 3 2 3 3 5 4" xfId="16810" xr:uid="{00000000-0005-0000-0000-00009E540000}"/>
    <cellStyle name="Normal 3 2 3 3 5 4 2" xfId="45392" xr:uid="{00000000-0005-0000-0000-00009F540000}"/>
    <cellStyle name="Normal 3 2 3 3 5 5" xfId="31103" xr:uid="{00000000-0005-0000-0000-0000A0540000}"/>
    <cellStyle name="Normal 3 2 3 3 6" xfId="3749" xr:uid="{00000000-0005-0000-0000-0000A1540000}"/>
    <cellStyle name="Normal 3 2 3 3 6 2" xfId="10908" xr:uid="{00000000-0005-0000-0000-0000A2540000}"/>
    <cellStyle name="Normal 3 2 3 3 6 2 2" xfId="25200" xr:uid="{00000000-0005-0000-0000-0000A3540000}"/>
    <cellStyle name="Normal 3 2 3 3 6 2 2 2" xfId="53782" xr:uid="{00000000-0005-0000-0000-0000A4540000}"/>
    <cellStyle name="Normal 3 2 3 3 6 2 3" xfId="39493" xr:uid="{00000000-0005-0000-0000-0000A5540000}"/>
    <cellStyle name="Normal 3 2 3 3 6 3" xfId="18056" xr:uid="{00000000-0005-0000-0000-0000A6540000}"/>
    <cellStyle name="Normal 3 2 3 3 6 3 2" xfId="46638" xr:uid="{00000000-0005-0000-0000-0000A7540000}"/>
    <cellStyle name="Normal 3 2 3 3 6 4" xfId="32349" xr:uid="{00000000-0005-0000-0000-0000A8540000}"/>
    <cellStyle name="Normal 3 2 3 3 7" xfId="7337" xr:uid="{00000000-0005-0000-0000-0000A9540000}"/>
    <cellStyle name="Normal 3 2 3 3 7 2" xfId="21629" xr:uid="{00000000-0005-0000-0000-0000AA540000}"/>
    <cellStyle name="Normal 3 2 3 3 7 2 2" xfId="50211" xr:uid="{00000000-0005-0000-0000-0000AB540000}"/>
    <cellStyle name="Normal 3 2 3 3 7 3" xfId="35922" xr:uid="{00000000-0005-0000-0000-0000AC540000}"/>
    <cellStyle name="Normal 3 2 3 3 8" xfId="14484" xr:uid="{00000000-0005-0000-0000-0000AD540000}"/>
    <cellStyle name="Normal 3 2 3 3 8 2" xfId="43067" xr:uid="{00000000-0005-0000-0000-0000AE540000}"/>
    <cellStyle name="Normal 3 2 3 3 9" xfId="28777" xr:uid="{00000000-0005-0000-0000-0000AF540000}"/>
    <cellStyle name="Normal 3 2 3 4" xfId="271" xr:uid="{00000000-0005-0000-0000-0000B0540000}"/>
    <cellStyle name="Normal 3 2 3 4 2" xfId="723" xr:uid="{00000000-0005-0000-0000-0000B1540000}"/>
    <cellStyle name="Normal 3 2 3 4 2 2" xfId="1620" xr:uid="{00000000-0005-0000-0000-0000B2540000}"/>
    <cellStyle name="Normal 3 2 3 4 2 2 2" xfId="2511" xr:uid="{00000000-0005-0000-0000-0000B3540000}"/>
    <cellStyle name="Normal 3 2 3 4 2 2 2 2" xfId="6085" xr:uid="{00000000-0005-0000-0000-0000B4540000}"/>
    <cellStyle name="Normal 3 2 3 4 2 2 2 2 2" xfId="13243" xr:uid="{00000000-0005-0000-0000-0000B5540000}"/>
    <cellStyle name="Normal 3 2 3 4 2 2 2 2 2 2" xfId="27535" xr:uid="{00000000-0005-0000-0000-0000B6540000}"/>
    <cellStyle name="Normal 3 2 3 4 2 2 2 2 2 2 2" xfId="56117" xr:uid="{00000000-0005-0000-0000-0000B7540000}"/>
    <cellStyle name="Normal 3 2 3 4 2 2 2 2 2 3" xfId="41828" xr:uid="{00000000-0005-0000-0000-0000B8540000}"/>
    <cellStyle name="Normal 3 2 3 4 2 2 2 2 3" xfId="20391" xr:uid="{00000000-0005-0000-0000-0000B9540000}"/>
    <cellStyle name="Normal 3 2 3 4 2 2 2 2 3 2" xfId="48973" xr:uid="{00000000-0005-0000-0000-0000BA540000}"/>
    <cellStyle name="Normal 3 2 3 4 2 2 2 2 4" xfId="34684" xr:uid="{00000000-0005-0000-0000-0000BB540000}"/>
    <cellStyle name="Normal 3 2 3 4 2 2 2 3" xfId="9672" xr:uid="{00000000-0005-0000-0000-0000BC540000}"/>
    <cellStyle name="Normal 3 2 3 4 2 2 2 3 2" xfId="23964" xr:uid="{00000000-0005-0000-0000-0000BD540000}"/>
    <cellStyle name="Normal 3 2 3 4 2 2 2 3 2 2" xfId="52546" xr:uid="{00000000-0005-0000-0000-0000BE540000}"/>
    <cellStyle name="Normal 3 2 3 4 2 2 2 3 3" xfId="38257" xr:uid="{00000000-0005-0000-0000-0000BF540000}"/>
    <cellStyle name="Normal 3 2 3 4 2 2 2 4" xfId="16820" xr:uid="{00000000-0005-0000-0000-0000C0540000}"/>
    <cellStyle name="Normal 3 2 3 4 2 2 2 4 2" xfId="45402" xr:uid="{00000000-0005-0000-0000-0000C1540000}"/>
    <cellStyle name="Normal 3 2 3 4 2 2 2 5" xfId="31113" xr:uid="{00000000-0005-0000-0000-0000C2540000}"/>
    <cellStyle name="Normal 3 2 3 4 2 2 3" xfId="5200" xr:uid="{00000000-0005-0000-0000-0000C3540000}"/>
    <cellStyle name="Normal 3 2 3 4 2 2 3 2" xfId="12358" xr:uid="{00000000-0005-0000-0000-0000C4540000}"/>
    <cellStyle name="Normal 3 2 3 4 2 2 3 2 2" xfId="26650" xr:uid="{00000000-0005-0000-0000-0000C5540000}"/>
    <cellStyle name="Normal 3 2 3 4 2 2 3 2 2 2" xfId="55232" xr:uid="{00000000-0005-0000-0000-0000C6540000}"/>
    <cellStyle name="Normal 3 2 3 4 2 2 3 2 3" xfId="40943" xr:uid="{00000000-0005-0000-0000-0000C7540000}"/>
    <cellStyle name="Normal 3 2 3 4 2 2 3 3" xfId="19506" xr:uid="{00000000-0005-0000-0000-0000C8540000}"/>
    <cellStyle name="Normal 3 2 3 4 2 2 3 3 2" xfId="48088" xr:uid="{00000000-0005-0000-0000-0000C9540000}"/>
    <cellStyle name="Normal 3 2 3 4 2 2 3 4" xfId="33799" xr:uid="{00000000-0005-0000-0000-0000CA540000}"/>
    <cellStyle name="Normal 3 2 3 4 2 2 4" xfId="8787" xr:uid="{00000000-0005-0000-0000-0000CB540000}"/>
    <cellStyle name="Normal 3 2 3 4 2 2 4 2" xfId="23079" xr:uid="{00000000-0005-0000-0000-0000CC540000}"/>
    <cellStyle name="Normal 3 2 3 4 2 2 4 2 2" xfId="51661" xr:uid="{00000000-0005-0000-0000-0000CD540000}"/>
    <cellStyle name="Normal 3 2 3 4 2 2 4 3" xfId="37372" xr:uid="{00000000-0005-0000-0000-0000CE540000}"/>
    <cellStyle name="Normal 3 2 3 4 2 2 5" xfId="15935" xr:uid="{00000000-0005-0000-0000-0000CF540000}"/>
    <cellStyle name="Normal 3 2 3 4 2 2 5 2" xfId="44517" xr:uid="{00000000-0005-0000-0000-0000D0540000}"/>
    <cellStyle name="Normal 3 2 3 4 2 2 6" xfId="30228" xr:uid="{00000000-0005-0000-0000-0000D1540000}"/>
    <cellStyle name="Normal 3 2 3 4 2 3" xfId="2510" xr:uid="{00000000-0005-0000-0000-0000D2540000}"/>
    <cellStyle name="Normal 3 2 3 4 2 3 2" xfId="6084" xr:uid="{00000000-0005-0000-0000-0000D3540000}"/>
    <cellStyle name="Normal 3 2 3 4 2 3 2 2" xfId="13242" xr:uid="{00000000-0005-0000-0000-0000D4540000}"/>
    <cellStyle name="Normal 3 2 3 4 2 3 2 2 2" xfId="27534" xr:uid="{00000000-0005-0000-0000-0000D5540000}"/>
    <cellStyle name="Normal 3 2 3 4 2 3 2 2 2 2" xfId="56116" xr:uid="{00000000-0005-0000-0000-0000D6540000}"/>
    <cellStyle name="Normal 3 2 3 4 2 3 2 2 3" xfId="41827" xr:uid="{00000000-0005-0000-0000-0000D7540000}"/>
    <cellStyle name="Normal 3 2 3 4 2 3 2 3" xfId="20390" xr:uid="{00000000-0005-0000-0000-0000D8540000}"/>
    <cellStyle name="Normal 3 2 3 4 2 3 2 3 2" xfId="48972" xr:uid="{00000000-0005-0000-0000-0000D9540000}"/>
    <cellStyle name="Normal 3 2 3 4 2 3 2 4" xfId="34683" xr:uid="{00000000-0005-0000-0000-0000DA540000}"/>
    <cellStyle name="Normal 3 2 3 4 2 3 3" xfId="9671" xr:uid="{00000000-0005-0000-0000-0000DB540000}"/>
    <cellStyle name="Normal 3 2 3 4 2 3 3 2" xfId="23963" xr:uid="{00000000-0005-0000-0000-0000DC540000}"/>
    <cellStyle name="Normal 3 2 3 4 2 3 3 2 2" xfId="52545" xr:uid="{00000000-0005-0000-0000-0000DD540000}"/>
    <cellStyle name="Normal 3 2 3 4 2 3 3 3" xfId="38256" xr:uid="{00000000-0005-0000-0000-0000DE540000}"/>
    <cellStyle name="Normal 3 2 3 4 2 3 4" xfId="16819" xr:uid="{00000000-0005-0000-0000-0000DF540000}"/>
    <cellStyle name="Normal 3 2 3 4 2 3 4 2" xfId="45401" xr:uid="{00000000-0005-0000-0000-0000E0540000}"/>
    <cellStyle name="Normal 3 2 3 4 2 3 5" xfId="31112" xr:uid="{00000000-0005-0000-0000-0000E1540000}"/>
    <cellStyle name="Normal 3 2 3 4 2 4" xfId="4307" xr:uid="{00000000-0005-0000-0000-0000E2540000}"/>
    <cellStyle name="Normal 3 2 3 4 2 4 2" xfId="11465" xr:uid="{00000000-0005-0000-0000-0000E3540000}"/>
    <cellStyle name="Normal 3 2 3 4 2 4 2 2" xfId="25757" xr:uid="{00000000-0005-0000-0000-0000E4540000}"/>
    <cellStyle name="Normal 3 2 3 4 2 4 2 2 2" xfId="54339" xr:uid="{00000000-0005-0000-0000-0000E5540000}"/>
    <cellStyle name="Normal 3 2 3 4 2 4 2 3" xfId="40050" xr:uid="{00000000-0005-0000-0000-0000E6540000}"/>
    <cellStyle name="Normal 3 2 3 4 2 4 3" xfId="18613" xr:uid="{00000000-0005-0000-0000-0000E7540000}"/>
    <cellStyle name="Normal 3 2 3 4 2 4 3 2" xfId="47195" xr:uid="{00000000-0005-0000-0000-0000E8540000}"/>
    <cellStyle name="Normal 3 2 3 4 2 4 4" xfId="32906" xr:uid="{00000000-0005-0000-0000-0000E9540000}"/>
    <cellStyle name="Normal 3 2 3 4 2 5" xfId="7894" xr:uid="{00000000-0005-0000-0000-0000EA540000}"/>
    <cellStyle name="Normal 3 2 3 4 2 5 2" xfId="22186" xr:uid="{00000000-0005-0000-0000-0000EB540000}"/>
    <cellStyle name="Normal 3 2 3 4 2 5 2 2" xfId="50768" xr:uid="{00000000-0005-0000-0000-0000EC540000}"/>
    <cellStyle name="Normal 3 2 3 4 2 5 3" xfId="36479" xr:uid="{00000000-0005-0000-0000-0000ED540000}"/>
    <cellStyle name="Normal 3 2 3 4 2 6" xfId="15042" xr:uid="{00000000-0005-0000-0000-0000EE540000}"/>
    <cellStyle name="Normal 3 2 3 4 2 6 2" xfId="43624" xr:uid="{00000000-0005-0000-0000-0000EF540000}"/>
    <cellStyle name="Normal 3 2 3 4 2 7" xfId="29335" xr:uid="{00000000-0005-0000-0000-0000F0540000}"/>
    <cellStyle name="Normal 3 2 3 4 3" xfId="1173" xr:uid="{00000000-0005-0000-0000-0000F1540000}"/>
    <cellStyle name="Normal 3 2 3 4 3 2" xfId="2512" xr:uid="{00000000-0005-0000-0000-0000F2540000}"/>
    <cellStyle name="Normal 3 2 3 4 3 2 2" xfId="6086" xr:uid="{00000000-0005-0000-0000-0000F3540000}"/>
    <cellStyle name="Normal 3 2 3 4 3 2 2 2" xfId="13244" xr:uid="{00000000-0005-0000-0000-0000F4540000}"/>
    <cellStyle name="Normal 3 2 3 4 3 2 2 2 2" xfId="27536" xr:uid="{00000000-0005-0000-0000-0000F5540000}"/>
    <cellStyle name="Normal 3 2 3 4 3 2 2 2 2 2" xfId="56118" xr:uid="{00000000-0005-0000-0000-0000F6540000}"/>
    <cellStyle name="Normal 3 2 3 4 3 2 2 2 3" xfId="41829" xr:uid="{00000000-0005-0000-0000-0000F7540000}"/>
    <cellStyle name="Normal 3 2 3 4 3 2 2 3" xfId="20392" xr:uid="{00000000-0005-0000-0000-0000F8540000}"/>
    <cellStyle name="Normal 3 2 3 4 3 2 2 3 2" xfId="48974" xr:uid="{00000000-0005-0000-0000-0000F9540000}"/>
    <cellStyle name="Normal 3 2 3 4 3 2 2 4" xfId="34685" xr:uid="{00000000-0005-0000-0000-0000FA540000}"/>
    <cellStyle name="Normal 3 2 3 4 3 2 3" xfId="9673" xr:uid="{00000000-0005-0000-0000-0000FB540000}"/>
    <cellStyle name="Normal 3 2 3 4 3 2 3 2" xfId="23965" xr:uid="{00000000-0005-0000-0000-0000FC540000}"/>
    <cellStyle name="Normal 3 2 3 4 3 2 3 2 2" xfId="52547" xr:uid="{00000000-0005-0000-0000-0000FD540000}"/>
    <cellStyle name="Normal 3 2 3 4 3 2 3 3" xfId="38258" xr:uid="{00000000-0005-0000-0000-0000FE540000}"/>
    <cellStyle name="Normal 3 2 3 4 3 2 4" xfId="16821" xr:uid="{00000000-0005-0000-0000-0000FF540000}"/>
    <cellStyle name="Normal 3 2 3 4 3 2 4 2" xfId="45403" xr:uid="{00000000-0005-0000-0000-000000550000}"/>
    <cellStyle name="Normal 3 2 3 4 3 2 5" xfId="31114" xr:uid="{00000000-0005-0000-0000-000001550000}"/>
    <cellStyle name="Normal 3 2 3 4 3 3" xfId="4754" xr:uid="{00000000-0005-0000-0000-000002550000}"/>
    <cellStyle name="Normal 3 2 3 4 3 3 2" xfId="11912" xr:uid="{00000000-0005-0000-0000-000003550000}"/>
    <cellStyle name="Normal 3 2 3 4 3 3 2 2" xfId="26204" xr:uid="{00000000-0005-0000-0000-000004550000}"/>
    <cellStyle name="Normal 3 2 3 4 3 3 2 2 2" xfId="54786" xr:uid="{00000000-0005-0000-0000-000005550000}"/>
    <cellStyle name="Normal 3 2 3 4 3 3 2 3" xfId="40497" xr:uid="{00000000-0005-0000-0000-000006550000}"/>
    <cellStyle name="Normal 3 2 3 4 3 3 3" xfId="19060" xr:uid="{00000000-0005-0000-0000-000007550000}"/>
    <cellStyle name="Normal 3 2 3 4 3 3 3 2" xfId="47642" xr:uid="{00000000-0005-0000-0000-000008550000}"/>
    <cellStyle name="Normal 3 2 3 4 3 3 4" xfId="33353" xr:uid="{00000000-0005-0000-0000-000009550000}"/>
    <cellStyle name="Normal 3 2 3 4 3 4" xfId="8341" xr:uid="{00000000-0005-0000-0000-00000A550000}"/>
    <cellStyle name="Normal 3 2 3 4 3 4 2" xfId="22633" xr:uid="{00000000-0005-0000-0000-00000B550000}"/>
    <cellStyle name="Normal 3 2 3 4 3 4 2 2" xfId="51215" xr:uid="{00000000-0005-0000-0000-00000C550000}"/>
    <cellStyle name="Normal 3 2 3 4 3 4 3" xfId="36926" xr:uid="{00000000-0005-0000-0000-00000D550000}"/>
    <cellStyle name="Normal 3 2 3 4 3 5" xfId="15489" xr:uid="{00000000-0005-0000-0000-00000E550000}"/>
    <cellStyle name="Normal 3 2 3 4 3 5 2" xfId="44071" xr:uid="{00000000-0005-0000-0000-00000F550000}"/>
    <cellStyle name="Normal 3 2 3 4 3 6" xfId="29782" xr:uid="{00000000-0005-0000-0000-000010550000}"/>
    <cellStyle name="Normal 3 2 3 4 4" xfId="2509" xr:uid="{00000000-0005-0000-0000-000011550000}"/>
    <cellStyle name="Normal 3 2 3 4 4 2" xfId="6083" xr:uid="{00000000-0005-0000-0000-000012550000}"/>
    <cellStyle name="Normal 3 2 3 4 4 2 2" xfId="13241" xr:uid="{00000000-0005-0000-0000-000013550000}"/>
    <cellStyle name="Normal 3 2 3 4 4 2 2 2" xfId="27533" xr:uid="{00000000-0005-0000-0000-000014550000}"/>
    <cellStyle name="Normal 3 2 3 4 4 2 2 2 2" xfId="56115" xr:uid="{00000000-0005-0000-0000-000015550000}"/>
    <cellStyle name="Normal 3 2 3 4 4 2 2 3" xfId="41826" xr:uid="{00000000-0005-0000-0000-000016550000}"/>
    <cellStyle name="Normal 3 2 3 4 4 2 3" xfId="20389" xr:uid="{00000000-0005-0000-0000-000017550000}"/>
    <cellStyle name="Normal 3 2 3 4 4 2 3 2" xfId="48971" xr:uid="{00000000-0005-0000-0000-000018550000}"/>
    <cellStyle name="Normal 3 2 3 4 4 2 4" xfId="34682" xr:uid="{00000000-0005-0000-0000-000019550000}"/>
    <cellStyle name="Normal 3 2 3 4 4 3" xfId="9670" xr:uid="{00000000-0005-0000-0000-00001A550000}"/>
    <cellStyle name="Normal 3 2 3 4 4 3 2" xfId="23962" xr:uid="{00000000-0005-0000-0000-00001B550000}"/>
    <cellStyle name="Normal 3 2 3 4 4 3 2 2" xfId="52544" xr:uid="{00000000-0005-0000-0000-00001C550000}"/>
    <cellStyle name="Normal 3 2 3 4 4 3 3" xfId="38255" xr:uid="{00000000-0005-0000-0000-00001D550000}"/>
    <cellStyle name="Normal 3 2 3 4 4 4" xfId="16818" xr:uid="{00000000-0005-0000-0000-00001E550000}"/>
    <cellStyle name="Normal 3 2 3 4 4 4 2" xfId="45400" xr:uid="{00000000-0005-0000-0000-00001F550000}"/>
    <cellStyle name="Normal 3 2 3 4 4 5" xfId="31111" xr:uid="{00000000-0005-0000-0000-000020550000}"/>
    <cellStyle name="Normal 3 2 3 4 5" xfId="3860" xr:uid="{00000000-0005-0000-0000-000021550000}"/>
    <cellStyle name="Normal 3 2 3 4 5 2" xfId="11019" xr:uid="{00000000-0005-0000-0000-000022550000}"/>
    <cellStyle name="Normal 3 2 3 4 5 2 2" xfId="25311" xr:uid="{00000000-0005-0000-0000-000023550000}"/>
    <cellStyle name="Normal 3 2 3 4 5 2 2 2" xfId="53893" xr:uid="{00000000-0005-0000-0000-000024550000}"/>
    <cellStyle name="Normal 3 2 3 4 5 2 3" xfId="39604" xr:uid="{00000000-0005-0000-0000-000025550000}"/>
    <cellStyle name="Normal 3 2 3 4 5 3" xfId="18167" xr:uid="{00000000-0005-0000-0000-000026550000}"/>
    <cellStyle name="Normal 3 2 3 4 5 3 2" xfId="46749" xr:uid="{00000000-0005-0000-0000-000027550000}"/>
    <cellStyle name="Normal 3 2 3 4 5 4" xfId="32460" xr:uid="{00000000-0005-0000-0000-000028550000}"/>
    <cellStyle name="Normal 3 2 3 4 6" xfId="7448" xr:uid="{00000000-0005-0000-0000-000029550000}"/>
    <cellStyle name="Normal 3 2 3 4 6 2" xfId="21740" xr:uid="{00000000-0005-0000-0000-00002A550000}"/>
    <cellStyle name="Normal 3 2 3 4 6 2 2" xfId="50322" xr:uid="{00000000-0005-0000-0000-00002B550000}"/>
    <cellStyle name="Normal 3 2 3 4 6 3" xfId="36033" xr:uid="{00000000-0005-0000-0000-00002C550000}"/>
    <cellStyle name="Normal 3 2 3 4 7" xfId="14595" xr:uid="{00000000-0005-0000-0000-00002D550000}"/>
    <cellStyle name="Normal 3 2 3 4 7 2" xfId="43178" xr:uid="{00000000-0005-0000-0000-00002E550000}"/>
    <cellStyle name="Normal 3 2 3 4 8" xfId="28888" xr:uid="{00000000-0005-0000-0000-00002F550000}"/>
    <cellStyle name="Normal 3 2 3 5" xfId="500" xr:uid="{00000000-0005-0000-0000-000030550000}"/>
    <cellStyle name="Normal 3 2 3 5 2" xfId="1397" xr:uid="{00000000-0005-0000-0000-000031550000}"/>
    <cellStyle name="Normal 3 2 3 5 2 2" xfId="2514" xr:uid="{00000000-0005-0000-0000-000032550000}"/>
    <cellStyle name="Normal 3 2 3 5 2 2 2" xfId="6088" xr:uid="{00000000-0005-0000-0000-000033550000}"/>
    <cellStyle name="Normal 3 2 3 5 2 2 2 2" xfId="13246" xr:uid="{00000000-0005-0000-0000-000034550000}"/>
    <cellStyle name="Normal 3 2 3 5 2 2 2 2 2" xfId="27538" xr:uid="{00000000-0005-0000-0000-000035550000}"/>
    <cellStyle name="Normal 3 2 3 5 2 2 2 2 2 2" xfId="56120" xr:uid="{00000000-0005-0000-0000-000036550000}"/>
    <cellStyle name="Normal 3 2 3 5 2 2 2 2 3" xfId="41831" xr:uid="{00000000-0005-0000-0000-000037550000}"/>
    <cellStyle name="Normal 3 2 3 5 2 2 2 3" xfId="20394" xr:uid="{00000000-0005-0000-0000-000038550000}"/>
    <cellStyle name="Normal 3 2 3 5 2 2 2 3 2" xfId="48976" xr:uid="{00000000-0005-0000-0000-000039550000}"/>
    <cellStyle name="Normal 3 2 3 5 2 2 2 4" xfId="34687" xr:uid="{00000000-0005-0000-0000-00003A550000}"/>
    <cellStyle name="Normal 3 2 3 5 2 2 3" xfId="9675" xr:uid="{00000000-0005-0000-0000-00003B550000}"/>
    <cellStyle name="Normal 3 2 3 5 2 2 3 2" xfId="23967" xr:uid="{00000000-0005-0000-0000-00003C550000}"/>
    <cellStyle name="Normal 3 2 3 5 2 2 3 2 2" xfId="52549" xr:uid="{00000000-0005-0000-0000-00003D550000}"/>
    <cellStyle name="Normal 3 2 3 5 2 2 3 3" xfId="38260" xr:uid="{00000000-0005-0000-0000-00003E550000}"/>
    <cellStyle name="Normal 3 2 3 5 2 2 4" xfId="16823" xr:uid="{00000000-0005-0000-0000-00003F550000}"/>
    <cellStyle name="Normal 3 2 3 5 2 2 4 2" xfId="45405" xr:uid="{00000000-0005-0000-0000-000040550000}"/>
    <cellStyle name="Normal 3 2 3 5 2 2 5" xfId="31116" xr:uid="{00000000-0005-0000-0000-000041550000}"/>
    <cellStyle name="Normal 3 2 3 5 2 3" xfId="4977" xr:uid="{00000000-0005-0000-0000-000042550000}"/>
    <cellStyle name="Normal 3 2 3 5 2 3 2" xfId="12135" xr:uid="{00000000-0005-0000-0000-000043550000}"/>
    <cellStyle name="Normal 3 2 3 5 2 3 2 2" xfId="26427" xr:uid="{00000000-0005-0000-0000-000044550000}"/>
    <cellStyle name="Normal 3 2 3 5 2 3 2 2 2" xfId="55009" xr:uid="{00000000-0005-0000-0000-000045550000}"/>
    <cellStyle name="Normal 3 2 3 5 2 3 2 3" xfId="40720" xr:uid="{00000000-0005-0000-0000-000046550000}"/>
    <cellStyle name="Normal 3 2 3 5 2 3 3" xfId="19283" xr:uid="{00000000-0005-0000-0000-000047550000}"/>
    <cellStyle name="Normal 3 2 3 5 2 3 3 2" xfId="47865" xr:uid="{00000000-0005-0000-0000-000048550000}"/>
    <cellStyle name="Normal 3 2 3 5 2 3 4" xfId="33576" xr:uid="{00000000-0005-0000-0000-000049550000}"/>
    <cellStyle name="Normal 3 2 3 5 2 4" xfId="8564" xr:uid="{00000000-0005-0000-0000-00004A550000}"/>
    <cellStyle name="Normal 3 2 3 5 2 4 2" xfId="22856" xr:uid="{00000000-0005-0000-0000-00004B550000}"/>
    <cellStyle name="Normal 3 2 3 5 2 4 2 2" xfId="51438" xr:uid="{00000000-0005-0000-0000-00004C550000}"/>
    <cellStyle name="Normal 3 2 3 5 2 4 3" xfId="37149" xr:uid="{00000000-0005-0000-0000-00004D550000}"/>
    <cellStyle name="Normal 3 2 3 5 2 5" xfId="15712" xr:uid="{00000000-0005-0000-0000-00004E550000}"/>
    <cellStyle name="Normal 3 2 3 5 2 5 2" xfId="44294" xr:uid="{00000000-0005-0000-0000-00004F550000}"/>
    <cellStyle name="Normal 3 2 3 5 2 6" xfId="30005" xr:uid="{00000000-0005-0000-0000-000050550000}"/>
    <cellStyle name="Normal 3 2 3 5 3" xfId="2513" xr:uid="{00000000-0005-0000-0000-000051550000}"/>
    <cellStyle name="Normal 3 2 3 5 3 2" xfId="6087" xr:uid="{00000000-0005-0000-0000-000052550000}"/>
    <cellStyle name="Normal 3 2 3 5 3 2 2" xfId="13245" xr:uid="{00000000-0005-0000-0000-000053550000}"/>
    <cellStyle name="Normal 3 2 3 5 3 2 2 2" xfId="27537" xr:uid="{00000000-0005-0000-0000-000054550000}"/>
    <cellStyle name="Normal 3 2 3 5 3 2 2 2 2" xfId="56119" xr:uid="{00000000-0005-0000-0000-000055550000}"/>
    <cellStyle name="Normal 3 2 3 5 3 2 2 3" xfId="41830" xr:uid="{00000000-0005-0000-0000-000056550000}"/>
    <cellStyle name="Normal 3 2 3 5 3 2 3" xfId="20393" xr:uid="{00000000-0005-0000-0000-000057550000}"/>
    <cellStyle name="Normal 3 2 3 5 3 2 3 2" xfId="48975" xr:uid="{00000000-0005-0000-0000-000058550000}"/>
    <cellStyle name="Normal 3 2 3 5 3 2 4" xfId="34686" xr:uid="{00000000-0005-0000-0000-000059550000}"/>
    <cellStyle name="Normal 3 2 3 5 3 3" xfId="9674" xr:uid="{00000000-0005-0000-0000-00005A550000}"/>
    <cellStyle name="Normal 3 2 3 5 3 3 2" xfId="23966" xr:uid="{00000000-0005-0000-0000-00005B550000}"/>
    <cellStyle name="Normal 3 2 3 5 3 3 2 2" xfId="52548" xr:uid="{00000000-0005-0000-0000-00005C550000}"/>
    <cellStyle name="Normal 3 2 3 5 3 3 3" xfId="38259" xr:uid="{00000000-0005-0000-0000-00005D550000}"/>
    <cellStyle name="Normal 3 2 3 5 3 4" xfId="16822" xr:uid="{00000000-0005-0000-0000-00005E550000}"/>
    <cellStyle name="Normal 3 2 3 5 3 4 2" xfId="45404" xr:uid="{00000000-0005-0000-0000-00005F550000}"/>
    <cellStyle name="Normal 3 2 3 5 3 5" xfId="31115" xr:uid="{00000000-0005-0000-0000-000060550000}"/>
    <cellStyle name="Normal 3 2 3 5 4" xfId="4084" xr:uid="{00000000-0005-0000-0000-000061550000}"/>
    <cellStyle name="Normal 3 2 3 5 4 2" xfId="11242" xr:uid="{00000000-0005-0000-0000-000062550000}"/>
    <cellStyle name="Normal 3 2 3 5 4 2 2" xfId="25534" xr:uid="{00000000-0005-0000-0000-000063550000}"/>
    <cellStyle name="Normal 3 2 3 5 4 2 2 2" xfId="54116" xr:uid="{00000000-0005-0000-0000-000064550000}"/>
    <cellStyle name="Normal 3 2 3 5 4 2 3" xfId="39827" xr:uid="{00000000-0005-0000-0000-000065550000}"/>
    <cellStyle name="Normal 3 2 3 5 4 3" xfId="18390" xr:uid="{00000000-0005-0000-0000-000066550000}"/>
    <cellStyle name="Normal 3 2 3 5 4 3 2" xfId="46972" xr:uid="{00000000-0005-0000-0000-000067550000}"/>
    <cellStyle name="Normal 3 2 3 5 4 4" xfId="32683" xr:uid="{00000000-0005-0000-0000-000068550000}"/>
    <cellStyle name="Normal 3 2 3 5 5" xfId="7671" xr:uid="{00000000-0005-0000-0000-000069550000}"/>
    <cellStyle name="Normal 3 2 3 5 5 2" xfId="21963" xr:uid="{00000000-0005-0000-0000-00006A550000}"/>
    <cellStyle name="Normal 3 2 3 5 5 2 2" xfId="50545" xr:uid="{00000000-0005-0000-0000-00006B550000}"/>
    <cellStyle name="Normal 3 2 3 5 5 3" xfId="36256" xr:uid="{00000000-0005-0000-0000-00006C550000}"/>
    <cellStyle name="Normal 3 2 3 5 6" xfId="14819" xr:uid="{00000000-0005-0000-0000-00006D550000}"/>
    <cellStyle name="Normal 3 2 3 5 6 2" xfId="43401" xr:uid="{00000000-0005-0000-0000-00006E550000}"/>
    <cellStyle name="Normal 3 2 3 5 7" xfId="29112" xr:uid="{00000000-0005-0000-0000-00006F550000}"/>
    <cellStyle name="Normal 3 2 3 6" xfId="949" xr:uid="{00000000-0005-0000-0000-000070550000}"/>
    <cellStyle name="Normal 3 2 3 6 2" xfId="2515" xr:uid="{00000000-0005-0000-0000-000071550000}"/>
    <cellStyle name="Normal 3 2 3 6 2 2" xfId="6089" xr:uid="{00000000-0005-0000-0000-000072550000}"/>
    <cellStyle name="Normal 3 2 3 6 2 2 2" xfId="13247" xr:uid="{00000000-0005-0000-0000-000073550000}"/>
    <cellStyle name="Normal 3 2 3 6 2 2 2 2" xfId="27539" xr:uid="{00000000-0005-0000-0000-000074550000}"/>
    <cellStyle name="Normal 3 2 3 6 2 2 2 2 2" xfId="56121" xr:uid="{00000000-0005-0000-0000-000075550000}"/>
    <cellStyle name="Normal 3 2 3 6 2 2 2 3" xfId="41832" xr:uid="{00000000-0005-0000-0000-000076550000}"/>
    <cellStyle name="Normal 3 2 3 6 2 2 3" xfId="20395" xr:uid="{00000000-0005-0000-0000-000077550000}"/>
    <cellStyle name="Normal 3 2 3 6 2 2 3 2" xfId="48977" xr:uid="{00000000-0005-0000-0000-000078550000}"/>
    <cellStyle name="Normal 3 2 3 6 2 2 4" xfId="34688" xr:uid="{00000000-0005-0000-0000-000079550000}"/>
    <cellStyle name="Normal 3 2 3 6 2 3" xfId="9676" xr:uid="{00000000-0005-0000-0000-00007A550000}"/>
    <cellStyle name="Normal 3 2 3 6 2 3 2" xfId="23968" xr:uid="{00000000-0005-0000-0000-00007B550000}"/>
    <cellStyle name="Normal 3 2 3 6 2 3 2 2" xfId="52550" xr:uid="{00000000-0005-0000-0000-00007C550000}"/>
    <cellStyle name="Normal 3 2 3 6 2 3 3" xfId="38261" xr:uid="{00000000-0005-0000-0000-00007D550000}"/>
    <cellStyle name="Normal 3 2 3 6 2 4" xfId="16824" xr:uid="{00000000-0005-0000-0000-00007E550000}"/>
    <cellStyle name="Normal 3 2 3 6 2 4 2" xfId="45406" xr:uid="{00000000-0005-0000-0000-00007F550000}"/>
    <cellStyle name="Normal 3 2 3 6 2 5" xfId="31117" xr:uid="{00000000-0005-0000-0000-000080550000}"/>
    <cellStyle name="Normal 3 2 3 6 3" xfId="4531" xr:uid="{00000000-0005-0000-0000-000081550000}"/>
    <cellStyle name="Normal 3 2 3 6 3 2" xfId="11689" xr:uid="{00000000-0005-0000-0000-000082550000}"/>
    <cellStyle name="Normal 3 2 3 6 3 2 2" xfId="25981" xr:uid="{00000000-0005-0000-0000-000083550000}"/>
    <cellStyle name="Normal 3 2 3 6 3 2 2 2" xfId="54563" xr:uid="{00000000-0005-0000-0000-000084550000}"/>
    <cellStyle name="Normal 3 2 3 6 3 2 3" xfId="40274" xr:uid="{00000000-0005-0000-0000-000085550000}"/>
    <cellStyle name="Normal 3 2 3 6 3 3" xfId="18837" xr:uid="{00000000-0005-0000-0000-000086550000}"/>
    <cellStyle name="Normal 3 2 3 6 3 3 2" xfId="47419" xr:uid="{00000000-0005-0000-0000-000087550000}"/>
    <cellStyle name="Normal 3 2 3 6 3 4" xfId="33130" xr:uid="{00000000-0005-0000-0000-000088550000}"/>
    <cellStyle name="Normal 3 2 3 6 4" xfId="8118" xr:uid="{00000000-0005-0000-0000-000089550000}"/>
    <cellStyle name="Normal 3 2 3 6 4 2" xfId="22410" xr:uid="{00000000-0005-0000-0000-00008A550000}"/>
    <cellStyle name="Normal 3 2 3 6 4 2 2" xfId="50992" xr:uid="{00000000-0005-0000-0000-00008B550000}"/>
    <cellStyle name="Normal 3 2 3 6 4 3" xfId="36703" xr:uid="{00000000-0005-0000-0000-00008C550000}"/>
    <cellStyle name="Normal 3 2 3 6 5" xfId="15266" xr:uid="{00000000-0005-0000-0000-00008D550000}"/>
    <cellStyle name="Normal 3 2 3 6 5 2" xfId="43848" xr:uid="{00000000-0005-0000-0000-00008E550000}"/>
    <cellStyle name="Normal 3 2 3 6 6" xfId="29559" xr:uid="{00000000-0005-0000-0000-00008F550000}"/>
    <cellStyle name="Normal 3 2 3 7" xfId="2484" xr:uid="{00000000-0005-0000-0000-000090550000}"/>
    <cellStyle name="Normal 3 2 3 7 2" xfId="6058" xr:uid="{00000000-0005-0000-0000-000091550000}"/>
    <cellStyle name="Normal 3 2 3 7 2 2" xfId="13216" xr:uid="{00000000-0005-0000-0000-000092550000}"/>
    <cellStyle name="Normal 3 2 3 7 2 2 2" xfId="27508" xr:uid="{00000000-0005-0000-0000-000093550000}"/>
    <cellStyle name="Normal 3 2 3 7 2 2 2 2" xfId="56090" xr:uid="{00000000-0005-0000-0000-000094550000}"/>
    <cellStyle name="Normal 3 2 3 7 2 2 3" xfId="41801" xr:uid="{00000000-0005-0000-0000-000095550000}"/>
    <cellStyle name="Normal 3 2 3 7 2 3" xfId="20364" xr:uid="{00000000-0005-0000-0000-000096550000}"/>
    <cellStyle name="Normal 3 2 3 7 2 3 2" xfId="48946" xr:uid="{00000000-0005-0000-0000-000097550000}"/>
    <cellStyle name="Normal 3 2 3 7 2 4" xfId="34657" xr:uid="{00000000-0005-0000-0000-000098550000}"/>
    <cellStyle name="Normal 3 2 3 7 3" xfId="9645" xr:uid="{00000000-0005-0000-0000-000099550000}"/>
    <cellStyle name="Normal 3 2 3 7 3 2" xfId="23937" xr:uid="{00000000-0005-0000-0000-00009A550000}"/>
    <cellStyle name="Normal 3 2 3 7 3 2 2" xfId="52519" xr:uid="{00000000-0005-0000-0000-00009B550000}"/>
    <cellStyle name="Normal 3 2 3 7 3 3" xfId="38230" xr:uid="{00000000-0005-0000-0000-00009C550000}"/>
    <cellStyle name="Normal 3 2 3 7 4" xfId="16793" xr:uid="{00000000-0005-0000-0000-00009D550000}"/>
    <cellStyle name="Normal 3 2 3 7 4 2" xfId="45375" xr:uid="{00000000-0005-0000-0000-00009E550000}"/>
    <cellStyle name="Normal 3 2 3 7 5" xfId="31086" xr:uid="{00000000-0005-0000-0000-00009F550000}"/>
    <cellStyle name="Normal 3 2 3 8" xfId="3636" xr:uid="{00000000-0005-0000-0000-0000A0550000}"/>
    <cellStyle name="Normal 3 2 3 8 2" xfId="10796" xr:uid="{00000000-0005-0000-0000-0000A1550000}"/>
    <cellStyle name="Normal 3 2 3 8 2 2" xfId="25088" xr:uid="{00000000-0005-0000-0000-0000A2550000}"/>
    <cellStyle name="Normal 3 2 3 8 2 2 2" xfId="53670" xr:uid="{00000000-0005-0000-0000-0000A3550000}"/>
    <cellStyle name="Normal 3 2 3 8 2 3" xfId="39381" xr:uid="{00000000-0005-0000-0000-0000A4550000}"/>
    <cellStyle name="Normal 3 2 3 8 3" xfId="17944" xr:uid="{00000000-0005-0000-0000-0000A5550000}"/>
    <cellStyle name="Normal 3 2 3 8 3 2" xfId="46526" xr:uid="{00000000-0005-0000-0000-0000A6550000}"/>
    <cellStyle name="Normal 3 2 3 8 4" xfId="32237" xr:uid="{00000000-0005-0000-0000-0000A7550000}"/>
    <cellStyle name="Normal 3 2 3 9" xfId="7225" xr:uid="{00000000-0005-0000-0000-0000A8550000}"/>
    <cellStyle name="Normal 3 2 3 9 2" xfId="21517" xr:uid="{00000000-0005-0000-0000-0000A9550000}"/>
    <cellStyle name="Normal 3 2 3 9 2 2" xfId="50099" xr:uid="{00000000-0005-0000-0000-0000AA550000}"/>
    <cellStyle name="Normal 3 2 3 9 3" xfId="35810" xr:uid="{00000000-0005-0000-0000-0000AB550000}"/>
    <cellStyle name="Normal 3 2 4" xfId="43" xr:uid="{00000000-0005-0000-0000-0000AC550000}"/>
    <cellStyle name="Normal 3 2 4 10" xfId="14372" xr:uid="{00000000-0005-0000-0000-0000AD550000}"/>
    <cellStyle name="Normal 3 2 4 10 2" xfId="42956" xr:uid="{00000000-0005-0000-0000-0000AE550000}"/>
    <cellStyle name="Normal 3 2 4 11" xfId="28665" xr:uid="{00000000-0005-0000-0000-0000AF550000}"/>
    <cellStyle name="Normal 3 2 4 2" xfId="106" xr:uid="{00000000-0005-0000-0000-0000B0550000}"/>
    <cellStyle name="Normal 3 2 4 2 10" xfId="28725" xr:uid="{00000000-0005-0000-0000-0000B1550000}"/>
    <cellStyle name="Normal 3 2 4 2 2" xfId="220" xr:uid="{00000000-0005-0000-0000-0000B2550000}"/>
    <cellStyle name="Normal 3 2 4 2 2 2" xfId="446" xr:uid="{00000000-0005-0000-0000-0000B3550000}"/>
    <cellStyle name="Normal 3 2 4 2 2 2 2" xfId="896" xr:uid="{00000000-0005-0000-0000-0000B4550000}"/>
    <cellStyle name="Normal 3 2 4 2 2 2 2 2" xfId="1793" xr:uid="{00000000-0005-0000-0000-0000B5550000}"/>
    <cellStyle name="Normal 3 2 4 2 2 2 2 2 2" xfId="2521" xr:uid="{00000000-0005-0000-0000-0000B6550000}"/>
    <cellStyle name="Normal 3 2 4 2 2 2 2 2 2 2" xfId="6095" xr:uid="{00000000-0005-0000-0000-0000B7550000}"/>
    <cellStyle name="Normal 3 2 4 2 2 2 2 2 2 2 2" xfId="13253" xr:uid="{00000000-0005-0000-0000-0000B8550000}"/>
    <cellStyle name="Normal 3 2 4 2 2 2 2 2 2 2 2 2" xfId="27545" xr:uid="{00000000-0005-0000-0000-0000B9550000}"/>
    <cellStyle name="Normal 3 2 4 2 2 2 2 2 2 2 2 2 2" xfId="56127" xr:uid="{00000000-0005-0000-0000-0000BA550000}"/>
    <cellStyle name="Normal 3 2 4 2 2 2 2 2 2 2 2 3" xfId="41838" xr:uid="{00000000-0005-0000-0000-0000BB550000}"/>
    <cellStyle name="Normal 3 2 4 2 2 2 2 2 2 2 3" xfId="20401" xr:uid="{00000000-0005-0000-0000-0000BC550000}"/>
    <cellStyle name="Normal 3 2 4 2 2 2 2 2 2 2 3 2" xfId="48983" xr:uid="{00000000-0005-0000-0000-0000BD550000}"/>
    <cellStyle name="Normal 3 2 4 2 2 2 2 2 2 2 4" xfId="34694" xr:uid="{00000000-0005-0000-0000-0000BE550000}"/>
    <cellStyle name="Normal 3 2 4 2 2 2 2 2 2 3" xfId="9682" xr:uid="{00000000-0005-0000-0000-0000BF550000}"/>
    <cellStyle name="Normal 3 2 4 2 2 2 2 2 2 3 2" xfId="23974" xr:uid="{00000000-0005-0000-0000-0000C0550000}"/>
    <cellStyle name="Normal 3 2 4 2 2 2 2 2 2 3 2 2" xfId="52556" xr:uid="{00000000-0005-0000-0000-0000C1550000}"/>
    <cellStyle name="Normal 3 2 4 2 2 2 2 2 2 3 3" xfId="38267" xr:uid="{00000000-0005-0000-0000-0000C2550000}"/>
    <cellStyle name="Normal 3 2 4 2 2 2 2 2 2 4" xfId="16830" xr:uid="{00000000-0005-0000-0000-0000C3550000}"/>
    <cellStyle name="Normal 3 2 4 2 2 2 2 2 2 4 2" xfId="45412" xr:uid="{00000000-0005-0000-0000-0000C4550000}"/>
    <cellStyle name="Normal 3 2 4 2 2 2 2 2 2 5" xfId="31123" xr:uid="{00000000-0005-0000-0000-0000C5550000}"/>
    <cellStyle name="Normal 3 2 4 2 2 2 2 2 3" xfId="5373" xr:uid="{00000000-0005-0000-0000-0000C6550000}"/>
    <cellStyle name="Normal 3 2 4 2 2 2 2 2 3 2" xfId="12531" xr:uid="{00000000-0005-0000-0000-0000C7550000}"/>
    <cellStyle name="Normal 3 2 4 2 2 2 2 2 3 2 2" xfId="26823" xr:uid="{00000000-0005-0000-0000-0000C8550000}"/>
    <cellStyle name="Normal 3 2 4 2 2 2 2 2 3 2 2 2" xfId="55405" xr:uid="{00000000-0005-0000-0000-0000C9550000}"/>
    <cellStyle name="Normal 3 2 4 2 2 2 2 2 3 2 3" xfId="41116" xr:uid="{00000000-0005-0000-0000-0000CA550000}"/>
    <cellStyle name="Normal 3 2 4 2 2 2 2 2 3 3" xfId="19679" xr:uid="{00000000-0005-0000-0000-0000CB550000}"/>
    <cellStyle name="Normal 3 2 4 2 2 2 2 2 3 3 2" xfId="48261" xr:uid="{00000000-0005-0000-0000-0000CC550000}"/>
    <cellStyle name="Normal 3 2 4 2 2 2 2 2 3 4" xfId="33972" xr:uid="{00000000-0005-0000-0000-0000CD550000}"/>
    <cellStyle name="Normal 3 2 4 2 2 2 2 2 4" xfId="8960" xr:uid="{00000000-0005-0000-0000-0000CE550000}"/>
    <cellStyle name="Normal 3 2 4 2 2 2 2 2 4 2" xfId="23252" xr:uid="{00000000-0005-0000-0000-0000CF550000}"/>
    <cellStyle name="Normal 3 2 4 2 2 2 2 2 4 2 2" xfId="51834" xr:uid="{00000000-0005-0000-0000-0000D0550000}"/>
    <cellStyle name="Normal 3 2 4 2 2 2 2 2 4 3" xfId="37545" xr:uid="{00000000-0005-0000-0000-0000D1550000}"/>
    <cellStyle name="Normal 3 2 4 2 2 2 2 2 5" xfId="16108" xr:uid="{00000000-0005-0000-0000-0000D2550000}"/>
    <cellStyle name="Normal 3 2 4 2 2 2 2 2 5 2" xfId="44690" xr:uid="{00000000-0005-0000-0000-0000D3550000}"/>
    <cellStyle name="Normal 3 2 4 2 2 2 2 2 6" xfId="30401" xr:uid="{00000000-0005-0000-0000-0000D4550000}"/>
    <cellStyle name="Normal 3 2 4 2 2 2 2 3" xfId="2520" xr:uid="{00000000-0005-0000-0000-0000D5550000}"/>
    <cellStyle name="Normal 3 2 4 2 2 2 2 3 2" xfId="6094" xr:uid="{00000000-0005-0000-0000-0000D6550000}"/>
    <cellStyle name="Normal 3 2 4 2 2 2 2 3 2 2" xfId="13252" xr:uid="{00000000-0005-0000-0000-0000D7550000}"/>
    <cellStyle name="Normal 3 2 4 2 2 2 2 3 2 2 2" xfId="27544" xr:uid="{00000000-0005-0000-0000-0000D8550000}"/>
    <cellStyle name="Normal 3 2 4 2 2 2 2 3 2 2 2 2" xfId="56126" xr:uid="{00000000-0005-0000-0000-0000D9550000}"/>
    <cellStyle name="Normal 3 2 4 2 2 2 2 3 2 2 3" xfId="41837" xr:uid="{00000000-0005-0000-0000-0000DA550000}"/>
    <cellStyle name="Normal 3 2 4 2 2 2 2 3 2 3" xfId="20400" xr:uid="{00000000-0005-0000-0000-0000DB550000}"/>
    <cellStyle name="Normal 3 2 4 2 2 2 2 3 2 3 2" xfId="48982" xr:uid="{00000000-0005-0000-0000-0000DC550000}"/>
    <cellStyle name="Normal 3 2 4 2 2 2 2 3 2 4" xfId="34693" xr:uid="{00000000-0005-0000-0000-0000DD550000}"/>
    <cellStyle name="Normal 3 2 4 2 2 2 2 3 3" xfId="9681" xr:uid="{00000000-0005-0000-0000-0000DE550000}"/>
    <cellStyle name="Normal 3 2 4 2 2 2 2 3 3 2" xfId="23973" xr:uid="{00000000-0005-0000-0000-0000DF550000}"/>
    <cellStyle name="Normal 3 2 4 2 2 2 2 3 3 2 2" xfId="52555" xr:uid="{00000000-0005-0000-0000-0000E0550000}"/>
    <cellStyle name="Normal 3 2 4 2 2 2 2 3 3 3" xfId="38266" xr:uid="{00000000-0005-0000-0000-0000E1550000}"/>
    <cellStyle name="Normal 3 2 4 2 2 2 2 3 4" xfId="16829" xr:uid="{00000000-0005-0000-0000-0000E2550000}"/>
    <cellStyle name="Normal 3 2 4 2 2 2 2 3 4 2" xfId="45411" xr:uid="{00000000-0005-0000-0000-0000E3550000}"/>
    <cellStyle name="Normal 3 2 4 2 2 2 2 3 5" xfId="31122" xr:uid="{00000000-0005-0000-0000-0000E4550000}"/>
    <cellStyle name="Normal 3 2 4 2 2 2 2 4" xfId="4480" xr:uid="{00000000-0005-0000-0000-0000E5550000}"/>
    <cellStyle name="Normal 3 2 4 2 2 2 2 4 2" xfId="11638" xr:uid="{00000000-0005-0000-0000-0000E6550000}"/>
    <cellStyle name="Normal 3 2 4 2 2 2 2 4 2 2" xfId="25930" xr:uid="{00000000-0005-0000-0000-0000E7550000}"/>
    <cellStyle name="Normal 3 2 4 2 2 2 2 4 2 2 2" xfId="54512" xr:uid="{00000000-0005-0000-0000-0000E8550000}"/>
    <cellStyle name="Normal 3 2 4 2 2 2 2 4 2 3" xfId="40223" xr:uid="{00000000-0005-0000-0000-0000E9550000}"/>
    <cellStyle name="Normal 3 2 4 2 2 2 2 4 3" xfId="18786" xr:uid="{00000000-0005-0000-0000-0000EA550000}"/>
    <cellStyle name="Normal 3 2 4 2 2 2 2 4 3 2" xfId="47368" xr:uid="{00000000-0005-0000-0000-0000EB550000}"/>
    <cellStyle name="Normal 3 2 4 2 2 2 2 4 4" xfId="33079" xr:uid="{00000000-0005-0000-0000-0000EC550000}"/>
    <cellStyle name="Normal 3 2 4 2 2 2 2 5" xfId="8067" xr:uid="{00000000-0005-0000-0000-0000ED550000}"/>
    <cellStyle name="Normal 3 2 4 2 2 2 2 5 2" xfId="22359" xr:uid="{00000000-0005-0000-0000-0000EE550000}"/>
    <cellStyle name="Normal 3 2 4 2 2 2 2 5 2 2" xfId="50941" xr:uid="{00000000-0005-0000-0000-0000EF550000}"/>
    <cellStyle name="Normal 3 2 4 2 2 2 2 5 3" xfId="36652" xr:uid="{00000000-0005-0000-0000-0000F0550000}"/>
    <cellStyle name="Normal 3 2 4 2 2 2 2 6" xfId="15215" xr:uid="{00000000-0005-0000-0000-0000F1550000}"/>
    <cellStyle name="Normal 3 2 4 2 2 2 2 6 2" xfId="43797" xr:uid="{00000000-0005-0000-0000-0000F2550000}"/>
    <cellStyle name="Normal 3 2 4 2 2 2 2 7" xfId="29508" xr:uid="{00000000-0005-0000-0000-0000F3550000}"/>
    <cellStyle name="Normal 3 2 4 2 2 2 3" xfId="1346" xr:uid="{00000000-0005-0000-0000-0000F4550000}"/>
    <cellStyle name="Normal 3 2 4 2 2 2 3 2" xfId="2522" xr:uid="{00000000-0005-0000-0000-0000F5550000}"/>
    <cellStyle name="Normal 3 2 4 2 2 2 3 2 2" xfId="6096" xr:uid="{00000000-0005-0000-0000-0000F6550000}"/>
    <cellStyle name="Normal 3 2 4 2 2 2 3 2 2 2" xfId="13254" xr:uid="{00000000-0005-0000-0000-0000F7550000}"/>
    <cellStyle name="Normal 3 2 4 2 2 2 3 2 2 2 2" xfId="27546" xr:uid="{00000000-0005-0000-0000-0000F8550000}"/>
    <cellStyle name="Normal 3 2 4 2 2 2 3 2 2 2 2 2" xfId="56128" xr:uid="{00000000-0005-0000-0000-0000F9550000}"/>
    <cellStyle name="Normal 3 2 4 2 2 2 3 2 2 2 3" xfId="41839" xr:uid="{00000000-0005-0000-0000-0000FA550000}"/>
    <cellStyle name="Normal 3 2 4 2 2 2 3 2 2 3" xfId="20402" xr:uid="{00000000-0005-0000-0000-0000FB550000}"/>
    <cellStyle name="Normal 3 2 4 2 2 2 3 2 2 3 2" xfId="48984" xr:uid="{00000000-0005-0000-0000-0000FC550000}"/>
    <cellStyle name="Normal 3 2 4 2 2 2 3 2 2 4" xfId="34695" xr:uid="{00000000-0005-0000-0000-0000FD550000}"/>
    <cellStyle name="Normal 3 2 4 2 2 2 3 2 3" xfId="9683" xr:uid="{00000000-0005-0000-0000-0000FE550000}"/>
    <cellStyle name="Normal 3 2 4 2 2 2 3 2 3 2" xfId="23975" xr:uid="{00000000-0005-0000-0000-0000FF550000}"/>
    <cellStyle name="Normal 3 2 4 2 2 2 3 2 3 2 2" xfId="52557" xr:uid="{00000000-0005-0000-0000-000000560000}"/>
    <cellStyle name="Normal 3 2 4 2 2 2 3 2 3 3" xfId="38268" xr:uid="{00000000-0005-0000-0000-000001560000}"/>
    <cellStyle name="Normal 3 2 4 2 2 2 3 2 4" xfId="16831" xr:uid="{00000000-0005-0000-0000-000002560000}"/>
    <cellStyle name="Normal 3 2 4 2 2 2 3 2 4 2" xfId="45413" xr:uid="{00000000-0005-0000-0000-000003560000}"/>
    <cellStyle name="Normal 3 2 4 2 2 2 3 2 5" xfId="31124" xr:uid="{00000000-0005-0000-0000-000004560000}"/>
    <cellStyle name="Normal 3 2 4 2 2 2 3 3" xfId="4927" xr:uid="{00000000-0005-0000-0000-000005560000}"/>
    <cellStyle name="Normal 3 2 4 2 2 2 3 3 2" xfId="12085" xr:uid="{00000000-0005-0000-0000-000006560000}"/>
    <cellStyle name="Normal 3 2 4 2 2 2 3 3 2 2" xfId="26377" xr:uid="{00000000-0005-0000-0000-000007560000}"/>
    <cellStyle name="Normal 3 2 4 2 2 2 3 3 2 2 2" xfId="54959" xr:uid="{00000000-0005-0000-0000-000008560000}"/>
    <cellStyle name="Normal 3 2 4 2 2 2 3 3 2 3" xfId="40670" xr:uid="{00000000-0005-0000-0000-000009560000}"/>
    <cellStyle name="Normal 3 2 4 2 2 2 3 3 3" xfId="19233" xr:uid="{00000000-0005-0000-0000-00000A560000}"/>
    <cellStyle name="Normal 3 2 4 2 2 2 3 3 3 2" xfId="47815" xr:uid="{00000000-0005-0000-0000-00000B560000}"/>
    <cellStyle name="Normal 3 2 4 2 2 2 3 3 4" xfId="33526" xr:uid="{00000000-0005-0000-0000-00000C560000}"/>
    <cellStyle name="Normal 3 2 4 2 2 2 3 4" xfId="8514" xr:uid="{00000000-0005-0000-0000-00000D560000}"/>
    <cellStyle name="Normal 3 2 4 2 2 2 3 4 2" xfId="22806" xr:uid="{00000000-0005-0000-0000-00000E560000}"/>
    <cellStyle name="Normal 3 2 4 2 2 2 3 4 2 2" xfId="51388" xr:uid="{00000000-0005-0000-0000-00000F560000}"/>
    <cellStyle name="Normal 3 2 4 2 2 2 3 4 3" xfId="37099" xr:uid="{00000000-0005-0000-0000-000010560000}"/>
    <cellStyle name="Normal 3 2 4 2 2 2 3 5" xfId="15662" xr:uid="{00000000-0005-0000-0000-000011560000}"/>
    <cellStyle name="Normal 3 2 4 2 2 2 3 5 2" xfId="44244" xr:uid="{00000000-0005-0000-0000-000012560000}"/>
    <cellStyle name="Normal 3 2 4 2 2 2 3 6" xfId="29955" xr:uid="{00000000-0005-0000-0000-000013560000}"/>
    <cellStyle name="Normal 3 2 4 2 2 2 4" xfId="2519" xr:uid="{00000000-0005-0000-0000-000014560000}"/>
    <cellStyle name="Normal 3 2 4 2 2 2 4 2" xfId="6093" xr:uid="{00000000-0005-0000-0000-000015560000}"/>
    <cellStyle name="Normal 3 2 4 2 2 2 4 2 2" xfId="13251" xr:uid="{00000000-0005-0000-0000-000016560000}"/>
    <cellStyle name="Normal 3 2 4 2 2 2 4 2 2 2" xfId="27543" xr:uid="{00000000-0005-0000-0000-000017560000}"/>
    <cellStyle name="Normal 3 2 4 2 2 2 4 2 2 2 2" xfId="56125" xr:uid="{00000000-0005-0000-0000-000018560000}"/>
    <cellStyle name="Normal 3 2 4 2 2 2 4 2 2 3" xfId="41836" xr:uid="{00000000-0005-0000-0000-000019560000}"/>
    <cellStyle name="Normal 3 2 4 2 2 2 4 2 3" xfId="20399" xr:uid="{00000000-0005-0000-0000-00001A560000}"/>
    <cellStyle name="Normal 3 2 4 2 2 2 4 2 3 2" xfId="48981" xr:uid="{00000000-0005-0000-0000-00001B560000}"/>
    <cellStyle name="Normal 3 2 4 2 2 2 4 2 4" xfId="34692" xr:uid="{00000000-0005-0000-0000-00001C560000}"/>
    <cellStyle name="Normal 3 2 4 2 2 2 4 3" xfId="9680" xr:uid="{00000000-0005-0000-0000-00001D560000}"/>
    <cellStyle name="Normal 3 2 4 2 2 2 4 3 2" xfId="23972" xr:uid="{00000000-0005-0000-0000-00001E560000}"/>
    <cellStyle name="Normal 3 2 4 2 2 2 4 3 2 2" xfId="52554" xr:uid="{00000000-0005-0000-0000-00001F560000}"/>
    <cellStyle name="Normal 3 2 4 2 2 2 4 3 3" xfId="38265" xr:uid="{00000000-0005-0000-0000-000020560000}"/>
    <cellStyle name="Normal 3 2 4 2 2 2 4 4" xfId="16828" xr:uid="{00000000-0005-0000-0000-000021560000}"/>
    <cellStyle name="Normal 3 2 4 2 2 2 4 4 2" xfId="45410" xr:uid="{00000000-0005-0000-0000-000022560000}"/>
    <cellStyle name="Normal 3 2 4 2 2 2 4 5" xfId="31121" xr:uid="{00000000-0005-0000-0000-000023560000}"/>
    <cellStyle name="Normal 3 2 4 2 2 2 5" xfId="4033" xr:uid="{00000000-0005-0000-0000-000024560000}"/>
    <cellStyle name="Normal 3 2 4 2 2 2 5 2" xfId="11192" xr:uid="{00000000-0005-0000-0000-000025560000}"/>
    <cellStyle name="Normal 3 2 4 2 2 2 5 2 2" xfId="25484" xr:uid="{00000000-0005-0000-0000-000026560000}"/>
    <cellStyle name="Normal 3 2 4 2 2 2 5 2 2 2" xfId="54066" xr:uid="{00000000-0005-0000-0000-000027560000}"/>
    <cellStyle name="Normal 3 2 4 2 2 2 5 2 3" xfId="39777" xr:uid="{00000000-0005-0000-0000-000028560000}"/>
    <cellStyle name="Normal 3 2 4 2 2 2 5 3" xfId="18340" xr:uid="{00000000-0005-0000-0000-000029560000}"/>
    <cellStyle name="Normal 3 2 4 2 2 2 5 3 2" xfId="46922" xr:uid="{00000000-0005-0000-0000-00002A560000}"/>
    <cellStyle name="Normal 3 2 4 2 2 2 5 4" xfId="32633" xr:uid="{00000000-0005-0000-0000-00002B560000}"/>
    <cellStyle name="Normal 3 2 4 2 2 2 6" xfId="7621" xr:uid="{00000000-0005-0000-0000-00002C560000}"/>
    <cellStyle name="Normal 3 2 4 2 2 2 6 2" xfId="21913" xr:uid="{00000000-0005-0000-0000-00002D560000}"/>
    <cellStyle name="Normal 3 2 4 2 2 2 6 2 2" xfId="50495" xr:uid="{00000000-0005-0000-0000-00002E560000}"/>
    <cellStyle name="Normal 3 2 4 2 2 2 6 3" xfId="36206" xr:uid="{00000000-0005-0000-0000-00002F560000}"/>
    <cellStyle name="Normal 3 2 4 2 2 2 7" xfId="14768" xr:uid="{00000000-0005-0000-0000-000030560000}"/>
    <cellStyle name="Normal 3 2 4 2 2 2 7 2" xfId="43351" xr:uid="{00000000-0005-0000-0000-000031560000}"/>
    <cellStyle name="Normal 3 2 4 2 2 2 8" xfId="29061" xr:uid="{00000000-0005-0000-0000-000032560000}"/>
    <cellStyle name="Normal 3 2 4 2 2 3" xfId="673" xr:uid="{00000000-0005-0000-0000-000033560000}"/>
    <cellStyle name="Normal 3 2 4 2 2 3 2" xfId="1570" xr:uid="{00000000-0005-0000-0000-000034560000}"/>
    <cellStyle name="Normal 3 2 4 2 2 3 2 2" xfId="2524" xr:uid="{00000000-0005-0000-0000-000035560000}"/>
    <cellStyle name="Normal 3 2 4 2 2 3 2 2 2" xfId="6098" xr:uid="{00000000-0005-0000-0000-000036560000}"/>
    <cellStyle name="Normal 3 2 4 2 2 3 2 2 2 2" xfId="13256" xr:uid="{00000000-0005-0000-0000-000037560000}"/>
    <cellStyle name="Normal 3 2 4 2 2 3 2 2 2 2 2" xfId="27548" xr:uid="{00000000-0005-0000-0000-000038560000}"/>
    <cellStyle name="Normal 3 2 4 2 2 3 2 2 2 2 2 2" xfId="56130" xr:uid="{00000000-0005-0000-0000-000039560000}"/>
    <cellStyle name="Normal 3 2 4 2 2 3 2 2 2 2 3" xfId="41841" xr:uid="{00000000-0005-0000-0000-00003A560000}"/>
    <cellStyle name="Normal 3 2 4 2 2 3 2 2 2 3" xfId="20404" xr:uid="{00000000-0005-0000-0000-00003B560000}"/>
    <cellStyle name="Normal 3 2 4 2 2 3 2 2 2 3 2" xfId="48986" xr:uid="{00000000-0005-0000-0000-00003C560000}"/>
    <cellStyle name="Normal 3 2 4 2 2 3 2 2 2 4" xfId="34697" xr:uid="{00000000-0005-0000-0000-00003D560000}"/>
    <cellStyle name="Normal 3 2 4 2 2 3 2 2 3" xfId="9685" xr:uid="{00000000-0005-0000-0000-00003E560000}"/>
    <cellStyle name="Normal 3 2 4 2 2 3 2 2 3 2" xfId="23977" xr:uid="{00000000-0005-0000-0000-00003F560000}"/>
    <cellStyle name="Normal 3 2 4 2 2 3 2 2 3 2 2" xfId="52559" xr:uid="{00000000-0005-0000-0000-000040560000}"/>
    <cellStyle name="Normal 3 2 4 2 2 3 2 2 3 3" xfId="38270" xr:uid="{00000000-0005-0000-0000-000041560000}"/>
    <cellStyle name="Normal 3 2 4 2 2 3 2 2 4" xfId="16833" xr:uid="{00000000-0005-0000-0000-000042560000}"/>
    <cellStyle name="Normal 3 2 4 2 2 3 2 2 4 2" xfId="45415" xr:uid="{00000000-0005-0000-0000-000043560000}"/>
    <cellStyle name="Normal 3 2 4 2 2 3 2 2 5" xfId="31126" xr:uid="{00000000-0005-0000-0000-000044560000}"/>
    <cellStyle name="Normal 3 2 4 2 2 3 2 3" xfId="5150" xr:uid="{00000000-0005-0000-0000-000045560000}"/>
    <cellStyle name="Normal 3 2 4 2 2 3 2 3 2" xfId="12308" xr:uid="{00000000-0005-0000-0000-000046560000}"/>
    <cellStyle name="Normal 3 2 4 2 2 3 2 3 2 2" xfId="26600" xr:uid="{00000000-0005-0000-0000-000047560000}"/>
    <cellStyle name="Normal 3 2 4 2 2 3 2 3 2 2 2" xfId="55182" xr:uid="{00000000-0005-0000-0000-000048560000}"/>
    <cellStyle name="Normal 3 2 4 2 2 3 2 3 2 3" xfId="40893" xr:uid="{00000000-0005-0000-0000-000049560000}"/>
    <cellStyle name="Normal 3 2 4 2 2 3 2 3 3" xfId="19456" xr:uid="{00000000-0005-0000-0000-00004A560000}"/>
    <cellStyle name="Normal 3 2 4 2 2 3 2 3 3 2" xfId="48038" xr:uid="{00000000-0005-0000-0000-00004B560000}"/>
    <cellStyle name="Normal 3 2 4 2 2 3 2 3 4" xfId="33749" xr:uid="{00000000-0005-0000-0000-00004C560000}"/>
    <cellStyle name="Normal 3 2 4 2 2 3 2 4" xfId="8737" xr:uid="{00000000-0005-0000-0000-00004D560000}"/>
    <cellStyle name="Normal 3 2 4 2 2 3 2 4 2" xfId="23029" xr:uid="{00000000-0005-0000-0000-00004E560000}"/>
    <cellStyle name="Normal 3 2 4 2 2 3 2 4 2 2" xfId="51611" xr:uid="{00000000-0005-0000-0000-00004F560000}"/>
    <cellStyle name="Normal 3 2 4 2 2 3 2 4 3" xfId="37322" xr:uid="{00000000-0005-0000-0000-000050560000}"/>
    <cellStyle name="Normal 3 2 4 2 2 3 2 5" xfId="15885" xr:uid="{00000000-0005-0000-0000-000051560000}"/>
    <cellStyle name="Normal 3 2 4 2 2 3 2 5 2" xfId="44467" xr:uid="{00000000-0005-0000-0000-000052560000}"/>
    <cellStyle name="Normal 3 2 4 2 2 3 2 6" xfId="30178" xr:uid="{00000000-0005-0000-0000-000053560000}"/>
    <cellStyle name="Normal 3 2 4 2 2 3 3" xfId="2523" xr:uid="{00000000-0005-0000-0000-000054560000}"/>
    <cellStyle name="Normal 3 2 4 2 2 3 3 2" xfId="6097" xr:uid="{00000000-0005-0000-0000-000055560000}"/>
    <cellStyle name="Normal 3 2 4 2 2 3 3 2 2" xfId="13255" xr:uid="{00000000-0005-0000-0000-000056560000}"/>
    <cellStyle name="Normal 3 2 4 2 2 3 3 2 2 2" xfId="27547" xr:uid="{00000000-0005-0000-0000-000057560000}"/>
    <cellStyle name="Normal 3 2 4 2 2 3 3 2 2 2 2" xfId="56129" xr:uid="{00000000-0005-0000-0000-000058560000}"/>
    <cellStyle name="Normal 3 2 4 2 2 3 3 2 2 3" xfId="41840" xr:uid="{00000000-0005-0000-0000-000059560000}"/>
    <cellStyle name="Normal 3 2 4 2 2 3 3 2 3" xfId="20403" xr:uid="{00000000-0005-0000-0000-00005A560000}"/>
    <cellStyle name="Normal 3 2 4 2 2 3 3 2 3 2" xfId="48985" xr:uid="{00000000-0005-0000-0000-00005B560000}"/>
    <cellStyle name="Normal 3 2 4 2 2 3 3 2 4" xfId="34696" xr:uid="{00000000-0005-0000-0000-00005C560000}"/>
    <cellStyle name="Normal 3 2 4 2 2 3 3 3" xfId="9684" xr:uid="{00000000-0005-0000-0000-00005D560000}"/>
    <cellStyle name="Normal 3 2 4 2 2 3 3 3 2" xfId="23976" xr:uid="{00000000-0005-0000-0000-00005E560000}"/>
    <cellStyle name="Normal 3 2 4 2 2 3 3 3 2 2" xfId="52558" xr:uid="{00000000-0005-0000-0000-00005F560000}"/>
    <cellStyle name="Normal 3 2 4 2 2 3 3 3 3" xfId="38269" xr:uid="{00000000-0005-0000-0000-000060560000}"/>
    <cellStyle name="Normal 3 2 4 2 2 3 3 4" xfId="16832" xr:uid="{00000000-0005-0000-0000-000061560000}"/>
    <cellStyle name="Normal 3 2 4 2 2 3 3 4 2" xfId="45414" xr:uid="{00000000-0005-0000-0000-000062560000}"/>
    <cellStyle name="Normal 3 2 4 2 2 3 3 5" xfId="31125" xr:uid="{00000000-0005-0000-0000-000063560000}"/>
    <cellStyle name="Normal 3 2 4 2 2 3 4" xfId="4257" xr:uid="{00000000-0005-0000-0000-000064560000}"/>
    <cellStyle name="Normal 3 2 4 2 2 3 4 2" xfId="11415" xr:uid="{00000000-0005-0000-0000-000065560000}"/>
    <cellStyle name="Normal 3 2 4 2 2 3 4 2 2" xfId="25707" xr:uid="{00000000-0005-0000-0000-000066560000}"/>
    <cellStyle name="Normal 3 2 4 2 2 3 4 2 2 2" xfId="54289" xr:uid="{00000000-0005-0000-0000-000067560000}"/>
    <cellStyle name="Normal 3 2 4 2 2 3 4 2 3" xfId="40000" xr:uid="{00000000-0005-0000-0000-000068560000}"/>
    <cellStyle name="Normal 3 2 4 2 2 3 4 3" xfId="18563" xr:uid="{00000000-0005-0000-0000-000069560000}"/>
    <cellStyle name="Normal 3 2 4 2 2 3 4 3 2" xfId="47145" xr:uid="{00000000-0005-0000-0000-00006A560000}"/>
    <cellStyle name="Normal 3 2 4 2 2 3 4 4" xfId="32856" xr:uid="{00000000-0005-0000-0000-00006B560000}"/>
    <cellStyle name="Normal 3 2 4 2 2 3 5" xfId="7844" xr:uid="{00000000-0005-0000-0000-00006C560000}"/>
    <cellStyle name="Normal 3 2 4 2 2 3 5 2" xfId="22136" xr:uid="{00000000-0005-0000-0000-00006D560000}"/>
    <cellStyle name="Normal 3 2 4 2 2 3 5 2 2" xfId="50718" xr:uid="{00000000-0005-0000-0000-00006E560000}"/>
    <cellStyle name="Normal 3 2 4 2 2 3 5 3" xfId="36429" xr:uid="{00000000-0005-0000-0000-00006F560000}"/>
    <cellStyle name="Normal 3 2 4 2 2 3 6" xfId="14992" xr:uid="{00000000-0005-0000-0000-000070560000}"/>
    <cellStyle name="Normal 3 2 4 2 2 3 6 2" xfId="43574" xr:uid="{00000000-0005-0000-0000-000071560000}"/>
    <cellStyle name="Normal 3 2 4 2 2 3 7" xfId="29285" xr:uid="{00000000-0005-0000-0000-000072560000}"/>
    <cellStyle name="Normal 3 2 4 2 2 4" xfId="1123" xr:uid="{00000000-0005-0000-0000-000073560000}"/>
    <cellStyle name="Normal 3 2 4 2 2 4 2" xfId="2525" xr:uid="{00000000-0005-0000-0000-000074560000}"/>
    <cellStyle name="Normal 3 2 4 2 2 4 2 2" xfId="6099" xr:uid="{00000000-0005-0000-0000-000075560000}"/>
    <cellStyle name="Normal 3 2 4 2 2 4 2 2 2" xfId="13257" xr:uid="{00000000-0005-0000-0000-000076560000}"/>
    <cellStyle name="Normal 3 2 4 2 2 4 2 2 2 2" xfId="27549" xr:uid="{00000000-0005-0000-0000-000077560000}"/>
    <cellStyle name="Normal 3 2 4 2 2 4 2 2 2 2 2" xfId="56131" xr:uid="{00000000-0005-0000-0000-000078560000}"/>
    <cellStyle name="Normal 3 2 4 2 2 4 2 2 2 3" xfId="41842" xr:uid="{00000000-0005-0000-0000-000079560000}"/>
    <cellStyle name="Normal 3 2 4 2 2 4 2 2 3" xfId="20405" xr:uid="{00000000-0005-0000-0000-00007A560000}"/>
    <cellStyle name="Normal 3 2 4 2 2 4 2 2 3 2" xfId="48987" xr:uid="{00000000-0005-0000-0000-00007B560000}"/>
    <cellStyle name="Normal 3 2 4 2 2 4 2 2 4" xfId="34698" xr:uid="{00000000-0005-0000-0000-00007C560000}"/>
    <cellStyle name="Normal 3 2 4 2 2 4 2 3" xfId="9686" xr:uid="{00000000-0005-0000-0000-00007D560000}"/>
    <cellStyle name="Normal 3 2 4 2 2 4 2 3 2" xfId="23978" xr:uid="{00000000-0005-0000-0000-00007E560000}"/>
    <cellStyle name="Normal 3 2 4 2 2 4 2 3 2 2" xfId="52560" xr:uid="{00000000-0005-0000-0000-00007F560000}"/>
    <cellStyle name="Normal 3 2 4 2 2 4 2 3 3" xfId="38271" xr:uid="{00000000-0005-0000-0000-000080560000}"/>
    <cellStyle name="Normal 3 2 4 2 2 4 2 4" xfId="16834" xr:uid="{00000000-0005-0000-0000-000081560000}"/>
    <cellStyle name="Normal 3 2 4 2 2 4 2 4 2" xfId="45416" xr:uid="{00000000-0005-0000-0000-000082560000}"/>
    <cellStyle name="Normal 3 2 4 2 2 4 2 5" xfId="31127" xr:uid="{00000000-0005-0000-0000-000083560000}"/>
    <cellStyle name="Normal 3 2 4 2 2 4 3" xfId="4704" xr:uid="{00000000-0005-0000-0000-000084560000}"/>
    <cellStyle name="Normal 3 2 4 2 2 4 3 2" xfId="11862" xr:uid="{00000000-0005-0000-0000-000085560000}"/>
    <cellStyle name="Normal 3 2 4 2 2 4 3 2 2" xfId="26154" xr:uid="{00000000-0005-0000-0000-000086560000}"/>
    <cellStyle name="Normal 3 2 4 2 2 4 3 2 2 2" xfId="54736" xr:uid="{00000000-0005-0000-0000-000087560000}"/>
    <cellStyle name="Normal 3 2 4 2 2 4 3 2 3" xfId="40447" xr:uid="{00000000-0005-0000-0000-000088560000}"/>
    <cellStyle name="Normal 3 2 4 2 2 4 3 3" xfId="19010" xr:uid="{00000000-0005-0000-0000-000089560000}"/>
    <cellStyle name="Normal 3 2 4 2 2 4 3 3 2" xfId="47592" xr:uid="{00000000-0005-0000-0000-00008A560000}"/>
    <cellStyle name="Normal 3 2 4 2 2 4 3 4" xfId="33303" xr:uid="{00000000-0005-0000-0000-00008B560000}"/>
    <cellStyle name="Normal 3 2 4 2 2 4 4" xfId="8291" xr:uid="{00000000-0005-0000-0000-00008C560000}"/>
    <cellStyle name="Normal 3 2 4 2 2 4 4 2" xfId="22583" xr:uid="{00000000-0005-0000-0000-00008D560000}"/>
    <cellStyle name="Normal 3 2 4 2 2 4 4 2 2" xfId="51165" xr:uid="{00000000-0005-0000-0000-00008E560000}"/>
    <cellStyle name="Normal 3 2 4 2 2 4 4 3" xfId="36876" xr:uid="{00000000-0005-0000-0000-00008F560000}"/>
    <cellStyle name="Normal 3 2 4 2 2 4 5" xfId="15439" xr:uid="{00000000-0005-0000-0000-000090560000}"/>
    <cellStyle name="Normal 3 2 4 2 2 4 5 2" xfId="44021" xr:uid="{00000000-0005-0000-0000-000091560000}"/>
    <cellStyle name="Normal 3 2 4 2 2 4 6" xfId="29732" xr:uid="{00000000-0005-0000-0000-000092560000}"/>
    <cellStyle name="Normal 3 2 4 2 2 5" xfId="2518" xr:uid="{00000000-0005-0000-0000-000093560000}"/>
    <cellStyle name="Normal 3 2 4 2 2 5 2" xfId="6092" xr:uid="{00000000-0005-0000-0000-000094560000}"/>
    <cellStyle name="Normal 3 2 4 2 2 5 2 2" xfId="13250" xr:uid="{00000000-0005-0000-0000-000095560000}"/>
    <cellStyle name="Normal 3 2 4 2 2 5 2 2 2" xfId="27542" xr:uid="{00000000-0005-0000-0000-000096560000}"/>
    <cellStyle name="Normal 3 2 4 2 2 5 2 2 2 2" xfId="56124" xr:uid="{00000000-0005-0000-0000-000097560000}"/>
    <cellStyle name="Normal 3 2 4 2 2 5 2 2 3" xfId="41835" xr:uid="{00000000-0005-0000-0000-000098560000}"/>
    <cellStyle name="Normal 3 2 4 2 2 5 2 3" xfId="20398" xr:uid="{00000000-0005-0000-0000-000099560000}"/>
    <cellStyle name="Normal 3 2 4 2 2 5 2 3 2" xfId="48980" xr:uid="{00000000-0005-0000-0000-00009A560000}"/>
    <cellStyle name="Normal 3 2 4 2 2 5 2 4" xfId="34691" xr:uid="{00000000-0005-0000-0000-00009B560000}"/>
    <cellStyle name="Normal 3 2 4 2 2 5 3" xfId="9679" xr:uid="{00000000-0005-0000-0000-00009C560000}"/>
    <cellStyle name="Normal 3 2 4 2 2 5 3 2" xfId="23971" xr:uid="{00000000-0005-0000-0000-00009D560000}"/>
    <cellStyle name="Normal 3 2 4 2 2 5 3 2 2" xfId="52553" xr:uid="{00000000-0005-0000-0000-00009E560000}"/>
    <cellStyle name="Normal 3 2 4 2 2 5 3 3" xfId="38264" xr:uid="{00000000-0005-0000-0000-00009F560000}"/>
    <cellStyle name="Normal 3 2 4 2 2 5 4" xfId="16827" xr:uid="{00000000-0005-0000-0000-0000A0560000}"/>
    <cellStyle name="Normal 3 2 4 2 2 5 4 2" xfId="45409" xr:uid="{00000000-0005-0000-0000-0000A1560000}"/>
    <cellStyle name="Normal 3 2 4 2 2 5 5" xfId="31120" xr:uid="{00000000-0005-0000-0000-0000A2560000}"/>
    <cellStyle name="Normal 3 2 4 2 2 6" xfId="3810" xr:uid="{00000000-0005-0000-0000-0000A3560000}"/>
    <cellStyle name="Normal 3 2 4 2 2 6 2" xfId="10969" xr:uid="{00000000-0005-0000-0000-0000A4560000}"/>
    <cellStyle name="Normal 3 2 4 2 2 6 2 2" xfId="25261" xr:uid="{00000000-0005-0000-0000-0000A5560000}"/>
    <cellStyle name="Normal 3 2 4 2 2 6 2 2 2" xfId="53843" xr:uid="{00000000-0005-0000-0000-0000A6560000}"/>
    <cellStyle name="Normal 3 2 4 2 2 6 2 3" xfId="39554" xr:uid="{00000000-0005-0000-0000-0000A7560000}"/>
    <cellStyle name="Normal 3 2 4 2 2 6 3" xfId="18117" xr:uid="{00000000-0005-0000-0000-0000A8560000}"/>
    <cellStyle name="Normal 3 2 4 2 2 6 3 2" xfId="46699" xr:uid="{00000000-0005-0000-0000-0000A9560000}"/>
    <cellStyle name="Normal 3 2 4 2 2 6 4" xfId="32410" xr:uid="{00000000-0005-0000-0000-0000AA560000}"/>
    <cellStyle name="Normal 3 2 4 2 2 7" xfId="7398" xr:uid="{00000000-0005-0000-0000-0000AB560000}"/>
    <cellStyle name="Normal 3 2 4 2 2 7 2" xfId="21690" xr:uid="{00000000-0005-0000-0000-0000AC560000}"/>
    <cellStyle name="Normal 3 2 4 2 2 7 2 2" xfId="50272" xr:uid="{00000000-0005-0000-0000-0000AD560000}"/>
    <cellStyle name="Normal 3 2 4 2 2 7 3" xfId="35983" xr:uid="{00000000-0005-0000-0000-0000AE560000}"/>
    <cellStyle name="Normal 3 2 4 2 2 8" xfId="14545" xr:uid="{00000000-0005-0000-0000-0000AF560000}"/>
    <cellStyle name="Normal 3 2 4 2 2 8 2" xfId="43128" xr:uid="{00000000-0005-0000-0000-0000B0560000}"/>
    <cellStyle name="Normal 3 2 4 2 2 9" xfId="28838" xr:uid="{00000000-0005-0000-0000-0000B1560000}"/>
    <cellStyle name="Normal 3 2 4 2 3" xfId="332" xr:uid="{00000000-0005-0000-0000-0000B2560000}"/>
    <cellStyle name="Normal 3 2 4 2 3 2" xfId="784" xr:uid="{00000000-0005-0000-0000-0000B3560000}"/>
    <cellStyle name="Normal 3 2 4 2 3 2 2" xfId="1681" xr:uid="{00000000-0005-0000-0000-0000B4560000}"/>
    <cellStyle name="Normal 3 2 4 2 3 2 2 2" xfId="2528" xr:uid="{00000000-0005-0000-0000-0000B5560000}"/>
    <cellStyle name="Normal 3 2 4 2 3 2 2 2 2" xfId="6102" xr:uid="{00000000-0005-0000-0000-0000B6560000}"/>
    <cellStyle name="Normal 3 2 4 2 3 2 2 2 2 2" xfId="13260" xr:uid="{00000000-0005-0000-0000-0000B7560000}"/>
    <cellStyle name="Normal 3 2 4 2 3 2 2 2 2 2 2" xfId="27552" xr:uid="{00000000-0005-0000-0000-0000B8560000}"/>
    <cellStyle name="Normal 3 2 4 2 3 2 2 2 2 2 2 2" xfId="56134" xr:uid="{00000000-0005-0000-0000-0000B9560000}"/>
    <cellStyle name="Normal 3 2 4 2 3 2 2 2 2 2 3" xfId="41845" xr:uid="{00000000-0005-0000-0000-0000BA560000}"/>
    <cellStyle name="Normal 3 2 4 2 3 2 2 2 2 3" xfId="20408" xr:uid="{00000000-0005-0000-0000-0000BB560000}"/>
    <cellStyle name="Normal 3 2 4 2 3 2 2 2 2 3 2" xfId="48990" xr:uid="{00000000-0005-0000-0000-0000BC560000}"/>
    <cellStyle name="Normal 3 2 4 2 3 2 2 2 2 4" xfId="34701" xr:uid="{00000000-0005-0000-0000-0000BD560000}"/>
    <cellStyle name="Normal 3 2 4 2 3 2 2 2 3" xfId="9689" xr:uid="{00000000-0005-0000-0000-0000BE560000}"/>
    <cellStyle name="Normal 3 2 4 2 3 2 2 2 3 2" xfId="23981" xr:uid="{00000000-0005-0000-0000-0000BF560000}"/>
    <cellStyle name="Normal 3 2 4 2 3 2 2 2 3 2 2" xfId="52563" xr:uid="{00000000-0005-0000-0000-0000C0560000}"/>
    <cellStyle name="Normal 3 2 4 2 3 2 2 2 3 3" xfId="38274" xr:uid="{00000000-0005-0000-0000-0000C1560000}"/>
    <cellStyle name="Normal 3 2 4 2 3 2 2 2 4" xfId="16837" xr:uid="{00000000-0005-0000-0000-0000C2560000}"/>
    <cellStyle name="Normal 3 2 4 2 3 2 2 2 4 2" xfId="45419" xr:uid="{00000000-0005-0000-0000-0000C3560000}"/>
    <cellStyle name="Normal 3 2 4 2 3 2 2 2 5" xfId="31130" xr:uid="{00000000-0005-0000-0000-0000C4560000}"/>
    <cellStyle name="Normal 3 2 4 2 3 2 2 3" xfId="5261" xr:uid="{00000000-0005-0000-0000-0000C5560000}"/>
    <cellStyle name="Normal 3 2 4 2 3 2 2 3 2" xfId="12419" xr:uid="{00000000-0005-0000-0000-0000C6560000}"/>
    <cellStyle name="Normal 3 2 4 2 3 2 2 3 2 2" xfId="26711" xr:uid="{00000000-0005-0000-0000-0000C7560000}"/>
    <cellStyle name="Normal 3 2 4 2 3 2 2 3 2 2 2" xfId="55293" xr:uid="{00000000-0005-0000-0000-0000C8560000}"/>
    <cellStyle name="Normal 3 2 4 2 3 2 2 3 2 3" xfId="41004" xr:uid="{00000000-0005-0000-0000-0000C9560000}"/>
    <cellStyle name="Normal 3 2 4 2 3 2 2 3 3" xfId="19567" xr:uid="{00000000-0005-0000-0000-0000CA560000}"/>
    <cellStyle name="Normal 3 2 4 2 3 2 2 3 3 2" xfId="48149" xr:uid="{00000000-0005-0000-0000-0000CB560000}"/>
    <cellStyle name="Normal 3 2 4 2 3 2 2 3 4" xfId="33860" xr:uid="{00000000-0005-0000-0000-0000CC560000}"/>
    <cellStyle name="Normal 3 2 4 2 3 2 2 4" xfId="8848" xr:uid="{00000000-0005-0000-0000-0000CD560000}"/>
    <cellStyle name="Normal 3 2 4 2 3 2 2 4 2" xfId="23140" xr:uid="{00000000-0005-0000-0000-0000CE560000}"/>
    <cellStyle name="Normal 3 2 4 2 3 2 2 4 2 2" xfId="51722" xr:uid="{00000000-0005-0000-0000-0000CF560000}"/>
    <cellStyle name="Normal 3 2 4 2 3 2 2 4 3" xfId="37433" xr:uid="{00000000-0005-0000-0000-0000D0560000}"/>
    <cellStyle name="Normal 3 2 4 2 3 2 2 5" xfId="15996" xr:uid="{00000000-0005-0000-0000-0000D1560000}"/>
    <cellStyle name="Normal 3 2 4 2 3 2 2 5 2" xfId="44578" xr:uid="{00000000-0005-0000-0000-0000D2560000}"/>
    <cellStyle name="Normal 3 2 4 2 3 2 2 6" xfId="30289" xr:uid="{00000000-0005-0000-0000-0000D3560000}"/>
    <cellStyle name="Normal 3 2 4 2 3 2 3" xfId="2527" xr:uid="{00000000-0005-0000-0000-0000D4560000}"/>
    <cellStyle name="Normal 3 2 4 2 3 2 3 2" xfId="6101" xr:uid="{00000000-0005-0000-0000-0000D5560000}"/>
    <cellStyle name="Normal 3 2 4 2 3 2 3 2 2" xfId="13259" xr:uid="{00000000-0005-0000-0000-0000D6560000}"/>
    <cellStyle name="Normal 3 2 4 2 3 2 3 2 2 2" xfId="27551" xr:uid="{00000000-0005-0000-0000-0000D7560000}"/>
    <cellStyle name="Normal 3 2 4 2 3 2 3 2 2 2 2" xfId="56133" xr:uid="{00000000-0005-0000-0000-0000D8560000}"/>
    <cellStyle name="Normal 3 2 4 2 3 2 3 2 2 3" xfId="41844" xr:uid="{00000000-0005-0000-0000-0000D9560000}"/>
    <cellStyle name="Normal 3 2 4 2 3 2 3 2 3" xfId="20407" xr:uid="{00000000-0005-0000-0000-0000DA560000}"/>
    <cellStyle name="Normal 3 2 4 2 3 2 3 2 3 2" xfId="48989" xr:uid="{00000000-0005-0000-0000-0000DB560000}"/>
    <cellStyle name="Normal 3 2 4 2 3 2 3 2 4" xfId="34700" xr:uid="{00000000-0005-0000-0000-0000DC560000}"/>
    <cellStyle name="Normal 3 2 4 2 3 2 3 3" xfId="9688" xr:uid="{00000000-0005-0000-0000-0000DD560000}"/>
    <cellStyle name="Normal 3 2 4 2 3 2 3 3 2" xfId="23980" xr:uid="{00000000-0005-0000-0000-0000DE560000}"/>
    <cellStyle name="Normal 3 2 4 2 3 2 3 3 2 2" xfId="52562" xr:uid="{00000000-0005-0000-0000-0000DF560000}"/>
    <cellStyle name="Normal 3 2 4 2 3 2 3 3 3" xfId="38273" xr:uid="{00000000-0005-0000-0000-0000E0560000}"/>
    <cellStyle name="Normal 3 2 4 2 3 2 3 4" xfId="16836" xr:uid="{00000000-0005-0000-0000-0000E1560000}"/>
    <cellStyle name="Normal 3 2 4 2 3 2 3 4 2" xfId="45418" xr:uid="{00000000-0005-0000-0000-0000E2560000}"/>
    <cellStyle name="Normal 3 2 4 2 3 2 3 5" xfId="31129" xr:uid="{00000000-0005-0000-0000-0000E3560000}"/>
    <cellStyle name="Normal 3 2 4 2 3 2 4" xfId="4368" xr:uid="{00000000-0005-0000-0000-0000E4560000}"/>
    <cellStyle name="Normal 3 2 4 2 3 2 4 2" xfId="11526" xr:uid="{00000000-0005-0000-0000-0000E5560000}"/>
    <cellStyle name="Normal 3 2 4 2 3 2 4 2 2" xfId="25818" xr:uid="{00000000-0005-0000-0000-0000E6560000}"/>
    <cellStyle name="Normal 3 2 4 2 3 2 4 2 2 2" xfId="54400" xr:uid="{00000000-0005-0000-0000-0000E7560000}"/>
    <cellStyle name="Normal 3 2 4 2 3 2 4 2 3" xfId="40111" xr:uid="{00000000-0005-0000-0000-0000E8560000}"/>
    <cellStyle name="Normal 3 2 4 2 3 2 4 3" xfId="18674" xr:uid="{00000000-0005-0000-0000-0000E9560000}"/>
    <cellStyle name="Normal 3 2 4 2 3 2 4 3 2" xfId="47256" xr:uid="{00000000-0005-0000-0000-0000EA560000}"/>
    <cellStyle name="Normal 3 2 4 2 3 2 4 4" xfId="32967" xr:uid="{00000000-0005-0000-0000-0000EB560000}"/>
    <cellStyle name="Normal 3 2 4 2 3 2 5" xfId="7955" xr:uid="{00000000-0005-0000-0000-0000EC560000}"/>
    <cellStyle name="Normal 3 2 4 2 3 2 5 2" xfId="22247" xr:uid="{00000000-0005-0000-0000-0000ED560000}"/>
    <cellStyle name="Normal 3 2 4 2 3 2 5 2 2" xfId="50829" xr:uid="{00000000-0005-0000-0000-0000EE560000}"/>
    <cellStyle name="Normal 3 2 4 2 3 2 5 3" xfId="36540" xr:uid="{00000000-0005-0000-0000-0000EF560000}"/>
    <cellStyle name="Normal 3 2 4 2 3 2 6" xfId="15103" xr:uid="{00000000-0005-0000-0000-0000F0560000}"/>
    <cellStyle name="Normal 3 2 4 2 3 2 6 2" xfId="43685" xr:uid="{00000000-0005-0000-0000-0000F1560000}"/>
    <cellStyle name="Normal 3 2 4 2 3 2 7" xfId="29396" xr:uid="{00000000-0005-0000-0000-0000F2560000}"/>
    <cellStyle name="Normal 3 2 4 2 3 3" xfId="1234" xr:uid="{00000000-0005-0000-0000-0000F3560000}"/>
    <cellStyle name="Normal 3 2 4 2 3 3 2" xfId="2529" xr:uid="{00000000-0005-0000-0000-0000F4560000}"/>
    <cellStyle name="Normal 3 2 4 2 3 3 2 2" xfId="6103" xr:uid="{00000000-0005-0000-0000-0000F5560000}"/>
    <cellStyle name="Normal 3 2 4 2 3 3 2 2 2" xfId="13261" xr:uid="{00000000-0005-0000-0000-0000F6560000}"/>
    <cellStyle name="Normal 3 2 4 2 3 3 2 2 2 2" xfId="27553" xr:uid="{00000000-0005-0000-0000-0000F7560000}"/>
    <cellStyle name="Normal 3 2 4 2 3 3 2 2 2 2 2" xfId="56135" xr:uid="{00000000-0005-0000-0000-0000F8560000}"/>
    <cellStyle name="Normal 3 2 4 2 3 3 2 2 2 3" xfId="41846" xr:uid="{00000000-0005-0000-0000-0000F9560000}"/>
    <cellStyle name="Normal 3 2 4 2 3 3 2 2 3" xfId="20409" xr:uid="{00000000-0005-0000-0000-0000FA560000}"/>
    <cellStyle name="Normal 3 2 4 2 3 3 2 2 3 2" xfId="48991" xr:uid="{00000000-0005-0000-0000-0000FB560000}"/>
    <cellStyle name="Normal 3 2 4 2 3 3 2 2 4" xfId="34702" xr:uid="{00000000-0005-0000-0000-0000FC560000}"/>
    <cellStyle name="Normal 3 2 4 2 3 3 2 3" xfId="9690" xr:uid="{00000000-0005-0000-0000-0000FD560000}"/>
    <cellStyle name="Normal 3 2 4 2 3 3 2 3 2" xfId="23982" xr:uid="{00000000-0005-0000-0000-0000FE560000}"/>
    <cellStyle name="Normal 3 2 4 2 3 3 2 3 2 2" xfId="52564" xr:uid="{00000000-0005-0000-0000-0000FF560000}"/>
    <cellStyle name="Normal 3 2 4 2 3 3 2 3 3" xfId="38275" xr:uid="{00000000-0005-0000-0000-000000570000}"/>
    <cellStyle name="Normal 3 2 4 2 3 3 2 4" xfId="16838" xr:uid="{00000000-0005-0000-0000-000001570000}"/>
    <cellStyle name="Normal 3 2 4 2 3 3 2 4 2" xfId="45420" xr:uid="{00000000-0005-0000-0000-000002570000}"/>
    <cellStyle name="Normal 3 2 4 2 3 3 2 5" xfId="31131" xr:uid="{00000000-0005-0000-0000-000003570000}"/>
    <cellStyle name="Normal 3 2 4 2 3 3 3" xfId="4815" xr:uid="{00000000-0005-0000-0000-000004570000}"/>
    <cellStyle name="Normal 3 2 4 2 3 3 3 2" xfId="11973" xr:uid="{00000000-0005-0000-0000-000005570000}"/>
    <cellStyle name="Normal 3 2 4 2 3 3 3 2 2" xfId="26265" xr:uid="{00000000-0005-0000-0000-000006570000}"/>
    <cellStyle name="Normal 3 2 4 2 3 3 3 2 2 2" xfId="54847" xr:uid="{00000000-0005-0000-0000-000007570000}"/>
    <cellStyle name="Normal 3 2 4 2 3 3 3 2 3" xfId="40558" xr:uid="{00000000-0005-0000-0000-000008570000}"/>
    <cellStyle name="Normal 3 2 4 2 3 3 3 3" xfId="19121" xr:uid="{00000000-0005-0000-0000-000009570000}"/>
    <cellStyle name="Normal 3 2 4 2 3 3 3 3 2" xfId="47703" xr:uid="{00000000-0005-0000-0000-00000A570000}"/>
    <cellStyle name="Normal 3 2 4 2 3 3 3 4" xfId="33414" xr:uid="{00000000-0005-0000-0000-00000B570000}"/>
    <cellStyle name="Normal 3 2 4 2 3 3 4" xfId="8402" xr:uid="{00000000-0005-0000-0000-00000C570000}"/>
    <cellStyle name="Normal 3 2 4 2 3 3 4 2" xfId="22694" xr:uid="{00000000-0005-0000-0000-00000D570000}"/>
    <cellStyle name="Normal 3 2 4 2 3 3 4 2 2" xfId="51276" xr:uid="{00000000-0005-0000-0000-00000E570000}"/>
    <cellStyle name="Normal 3 2 4 2 3 3 4 3" xfId="36987" xr:uid="{00000000-0005-0000-0000-00000F570000}"/>
    <cellStyle name="Normal 3 2 4 2 3 3 5" xfId="15550" xr:uid="{00000000-0005-0000-0000-000010570000}"/>
    <cellStyle name="Normal 3 2 4 2 3 3 5 2" xfId="44132" xr:uid="{00000000-0005-0000-0000-000011570000}"/>
    <cellStyle name="Normal 3 2 4 2 3 3 6" xfId="29843" xr:uid="{00000000-0005-0000-0000-000012570000}"/>
    <cellStyle name="Normal 3 2 4 2 3 4" xfId="2526" xr:uid="{00000000-0005-0000-0000-000013570000}"/>
    <cellStyle name="Normal 3 2 4 2 3 4 2" xfId="6100" xr:uid="{00000000-0005-0000-0000-000014570000}"/>
    <cellStyle name="Normal 3 2 4 2 3 4 2 2" xfId="13258" xr:uid="{00000000-0005-0000-0000-000015570000}"/>
    <cellStyle name="Normal 3 2 4 2 3 4 2 2 2" xfId="27550" xr:uid="{00000000-0005-0000-0000-000016570000}"/>
    <cellStyle name="Normal 3 2 4 2 3 4 2 2 2 2" xfId="56132" xr:uid="{00000000-0005-0000-0000-000017570000}"/>
    <cellStyle name="Normal 3 2 4 2 3 4 2 2 3" xfId="41843" xr:uid="{00000000-0005-0000-0000-000018570000}"/>
    <cellStyle name="Normal 3 2 4 2 3 4 2 3" xfId="20406" xr:uid="{00000000-0005-0000-0000-000019570000}"/>
    <cellStyle name="Normal 3 2 4 2 3 4 2 3 2" xfId="48988" xr:uid="{00000000-0005-0000-0000-00001A570000}"/>
    <cellStyle name="Normal 3 2 4 2 3 4 2 4" xfId="34699" xr:uid="{00000000-0005-0000-0000-00001B570000}"/>
    <cellStyle name="Normal 3 2 4 2 3 4 3" xfId="9687" xr:uid="{00000000-0005-0000-0000-00001C570000}"/>
    <cellStyle name="Normal 3 2 4 2 3 4 3 2" xfId="23979" xr:uid="{00000000-0005-0000-0000-00001D570000}"/>
    <cellStyle name="Normal 3 2 4 2 3 4 3 2 2" xfId="52561" xr:uid="{00000000-0005-0000-0000-00001E570000}"/>
    <cellStyle name="Normal 3 2 4 2 3 4 3 3" xfId="38272" xr:uid="{00000000-0005-0000-0000-00001F570000}"/>
    <cellStyle name="Normal 3 2 4 2 3 4 4" xfId="16835" xr:uid="{00000000-0005-0000-0000-000020570000}"/>
    <cellStyle name="Normal 3 2 4 2 3 4 4 2" xfId="45417" xr:uid="{00000000-0005-0000-0000-000021570000}"/>
    <cellStyle name="Normal 3 2 4 2 3 4 5" xfId="31128" xr:uid="{00000000-0005-0000-0000-000022570000}"/>
    <cellStyle name="Normal 3 2 4 2 3 5" xfId="3921" xr:uid="{00000000-0005-0000-0000-000023570000}"/>
    <cellStyle name="Normal 3 2 4 2 3 5 2" xfId="11080" xr:uid="{00000000-0005-0000-0000-000024570000}"/>
    <cellStyle name="Normal 3 2 4 2 3 5 2 2" xfId="25372" xr:uid="{00000000-0005-0000-0000-000025570000}"/>
    <cellStyle name="Normal 3 2 4 2 3 5 2 2 2" xfId="53954" xr:uid="{00000000-0005-0000-0000-000026570000}"/>
    <cellStyle name="Normal 3 2 4 2 3 5 2 3" xfId="39665" xr:uid="{00000000-0005-0000-0000-000027570000}"/>
    <cellStyle name="Normal 3 2 4 2 3 5 3" xfId="18228" xr:uid="{00000000-0005-0000-0000-000028570000}"/>
    <cellStyle name="Normal 3 2 4 2 3 5 3 2" xfId="46810" xr:uid="{00000000-0005-0000-0000-000029570000}"/>
    <cellStyle name="Normal 3 2 4 2 3 5 4" xfId="32521" xr:uid="{00000000-0005-0000-0000-00002A570000}"/>
    <cellStyle name="Normal 3 2 4 2 3 6" xfId="7509" xr:uid="{00000000-0005-0000-0000-00002B570000}"/>
    <cellStyle name="Normal 3 2 4 2 3 6 2" xfId="21801" xr:uid="{00000000-0005-0000-0000-00002C570000}"/>
    <cellStyle name="Normal 3 2 4 2 3 6 2 2" xfId="50383" xr:uid="{00000000-0005-0000-0000-00002D570000}"/>
    <cellStyle name="Normal 3 2 4 2 3 6 3" xfId="36094" xr:uid="{00000000-0005-0000-0000-00002E570000}"/>
    <cellStyle name="Normal 3 2 4 2 3 7" xfId="14656" xr:uid="{00000000-0005-0000-0000-00002F570000}"/>
    <cellStyle name="Normal 3 2 4 2 3 7 2" xfId="43239" xr:uid="{00000000-0005-0000-0000-000030570000}"/>
    <cellStyle name="Normal 3 2 4 2 3 8" xfId="28949" xr:uid="{00000000-0005-0000-0000-000031570000}"/>
    <cellStyle name="Normal 3 2 4 2 4" xfId="561" xr:uid="{00000000-0005-0000-0000-000032570000}"/>
    <cellStyle name="Normal 3 2 4 2 4 2" xfId="1458" xr:uid="{00000000-0005-0000-0000-000033570000}"/>
    <cellStyle name="Normal 3 2 4 2 4 2 2" xfId="2531" xr:uid="{00000000-0005-0000-0000-000034570000}"/>
    <cellStyle name="Normal 3 2 4 2 4 2 2 2" xfId="6105" xr:uid="{00000000-0005-0000-0000-000035570000}"/>
    <cellStyle name="Normal 3 2 4 2 4 2 2 2 2" xfId="13263" xr:uid="{00000000-0005-0000-0000-000036570000}"/>
    <cellStyle name="Normal 3 2 4 2 4 2 2 2 2 2" xfId="27555" xr:uid="{00000000-0005-0000-0000-000037570000}"/>
    <cellStyle name="Normal 3 2 4 2 4 2 2 2 2 2 2" xfId="56137" xr:uid="{00000000-0005-0000-0000-000038570000}"/>
    <cellStyle name="Normal 3 2 4 2 4 2 2 2 2 3" xfId="41848" xr:uid="{00000000-0005-0000-0000-000039570000}"/>
    <cellStyle name="Normal 3 2 4 2 4 2 2 2 3" xfId="20411" xr:uid="{00000000-0005-0000-0000-00003A570000}"/>
    <cellStyle name="Normal 3 2 4 2 4 2 2 2 3 2" xfId="48993" xr:uid="{00000000-0005-0000-0000-00003B570000}"/>
    <cellStyle name="Normal 3 2 4 2 4 2 2 2 4" xfId="34704" xr:uid="{00000000-0005-0000-0000-00003C570000}"/>
    <cellStyle name="Normal 3 2 4 2 4 2 2 3" xfId="9692" xr:uid="{00000000-0005-0000-0000-00003D570000}"/>
    <cellStyle name="Normal 3 2 4 2 4 2 2 3 2" xfId="23984" xr:uid="{00000000-0005-0000-0000-00003E570000}"/>
    <cellStyle name="Normal 3 2 4 2 4 2 2 3 2 2" xfId="52566" xr:uid="{00000000-0005-0000-0000-00003F570000}"/>
    <cellStyle name="Normal 3 2 4 2 4 2 2 3 3" xfId="38277" xr:uid="{00000000-0005-0000-0000-000040570000}"/>
    <cellStyle name="Normal 3 2 4 2 4 2 2 4" xfId="16840" xr:uid="{00000000-0005-0000-0000-000041570000}"/>
    <cellStyle name="Normal 3 2 4 2 4 2 2 4 2" xfId="45422" xr:uid="{00000000-0005-0000-0000-000042570000}"/>
    <cellStyle name="Normal 3 2 4 2 4 2 2 5" xfId="31133" xr:uid="{00000000-0005-0000-0000-000043570000}"/>
    <cellStyle name="Normal 3 2 4 2 4 2 3" xfId="5038" xr:uid="{00000000-0005-0000-0000-000044570000}"/>
    <cellStyle name="Normal 3 2 4 2 4 2 3 2" xfId="12196" xr:uid="{00000000-0005-0000-0000-000045570000}"/>
    <cellStyle name="Normal 3 2 4 2 4 2 3 2 2" xfId="26488" xr:uid="{00000000-0005-0000-0000-000046570000}"/>
    <cellStyle name="Normal 3 2 4 2 4 2 3 2 2 2" xfId="55070" xr:uid="{00000000-0005-0000-0000-000047570000}"/>
    <cellStyle name="Normal 3 2 4 2 4 2 3 2 3" xfId="40781" xr:uid="{00000000-0005-0000-0000-000048570000}"/>
    <cellStyle name="Normal 3 2 4 2 4 2 3 3" xfId="19344" xr:uid="{00000000-0005-0000-0000-000049570000}"/>
    <cellStyle name="Normal 3 2 4 2 4 2 3 3 2" xfId="47926" xr:uid="{00000000-0005-0000-0000-00004A570000}"/>
    <cellStyle name="Normal 3 2 4 2 4 2 3 4" xfId="33637" xr:uid="{00000000-0005-0000-0000-00004B570000}"/>
    <cellStyle name="Normal 3 2 4 2 4 2 4" xfId="8625" xr:uid="{00000000-0005-0000-0000-00004C570000}"/>
    <cellStyle name="Normal 3 2 4 2 4 2 4 2" xfId="22917" xr:uid="{00000000-0005-0000-0000-00004D570000}"/>
    <cellStyle name="Normal 3 2 4 2 4 2 4 2 2" xfId="51499" xr:uid="{00000000-0005-0000-0000-00004E570000}"/>
    <cellStyle name="Normal 3 2 4 2 4 2 4 3" xfId="37210" xr:uid="{00000000-0005-0000-0000-00004F570000}"/>
    <cellStyle name="Normal 3 2 4 2 4 2 5" xfId="15773" xr:uid="{00000000-0005-0000-0000-000050570000}"/>
    <cellStyle name="Normal 3 2 4 2 4 2 5 2" xfId="44355" xr:uid="{00000000-0005-0000-0000-000051570000}"/>
    <cellStyle name="Normal 3 2 4 2 4 2 6" xfId="30066" xr:uid="{00000000-0005-0000-0000-000052570000}"/>
    <cellStyle name="Normal 3 2 4 2 4 3" xfId="2530" xr:uid="{00000000-0005-0000-0000-000053570000}"/>
    <cellStyle name="Normal 3 2 4 2 4 3 2" xfId="6104" xr:uid="{00000000-0005-0000-0000-000054570000}"/>
    <cellStyle name="Normal 3 2 4 2 4 3 2 2" xfId="13262" xr:uid="{00000000-0005-0000-0000-000055570000}"/>
    <cellStyle name="Normal 3 2 4 2 4 3 2 2 2" xfId="27554" xr:uid="{00000000-0005-0000-0000-000056570000}"/>
    <cellStyle name="Normal 3 2 4 2 4 3 2 2 2 2" xfId="56136" xr:uid="{00000000-0005-0000-0000-000057570000}"/>
    <cellStyle name="Normal 3 2 4 2 4 3 2 2 3" xfId="41847" xr:uid="{00000000-0005-0000-0000-000058570000}"/>
    <cellStyle name="Normal 3 2 4 2 4 3 2 3" xfId="20410" xr:uid="{00000000-0005-0000-0000-000059570000}"/>
    <cellStyle name="Normal 3 2 4 2 4 3 2 3 2" xfId="48992" xr:uid="{00000000-0005-0000-0000-00005A570000}"/>
    <cellStyle name="Normal 3 2 4 2 4 3 2 4" xfId="34703" xr:uid="{00000000-0005-0000-0000-00005B570000}"/>
    <cellStyle name="Normal 3 2 4 2 4 3 3" xfId="9691" xr:uid="{00000000-0005-0000-0000-00005C570000}"/>
    <cellStyle name="Normal 3 2 4 2 4 3 3 2" xfId="23983" xr:uid="{00000000-0005-0000-0000-00005D570000}"/>
    <cellStyle name="Normal 3 2 4 2 4 3 3 2 2" xfId="52565" xr:uid="{00000000-0005-0000-0000-00005E570000}"/>
    <cellStyle name="Normal 3 2 4 2 4 3 3 3" xfId="38276" xr:uid="{00000000-0005-0000-0000-00005F570000}"/>
    <cellStyle name="Normal 3 2 4 2 4 3 4" xfId="16839" xr:uid="{00000000-0005-0000-0000-000060570000}"/>
    <cellStyle name="Normal 3 2 4 2 4 3 4 2" xfId="45421" xr:uid="{00000000-0005-0000-0000-000061570000}"/>
    <cellStyle name="Normal 3 2 4 2 4 3 5" xfId="31132" xr:uid="{00000000-0005-0000-0000-000062570000}"/>
    <cellStyle name="Normal 3 2 4 2 4 4" xfId="4145" xr:uid="{00000000-0005-0000-0000-000063570000}"/>
    <cellStyle name="Normal 3 2 4 2 4 4 2" xfId="11303" xr:uid="{00000000-0005-0000-0000-000064570000}"/>
    <cellStyle name="Normal 3 2 4 2 4 4 2 2" xfId="25595" xr:uid="{00000000-0005-0000-0000-000065570000}"/>
    <cellStyle name="Normal 3 2 4 2 4 4 2 2 2" xfId="54177" xr:uid="{00000000-0005-0000-0000-000066570000}"/>
    <cellStyle name="Normal 3 2 4 2 4 4 2 3" xfId="39888" xr:uid="{00000000-0005-0000-0000-000067570000}"/>
    <cellStyle name="Normal 3 2 4 2 4 4 3" xfId="18451" xr:uid="{00000000-0005-0000-0000-000068570000}"/>
    <cellStyle name="Normal 3 2 4 2 4 4 3 2" xfId="47033" xr:uid="{00000000-0005-0000-0000-000069570000}"/>
    <cellStyle name="Normal 3 2 4 2 4 4 4" xfId="32744" xr:uid="{00000000-0005-0000-0000-00006A570000}"/>
    <cellStyle name="Normal 3 2 4 2 4 5" xfId="7732" xr:uid="{00000000-0005-0000-0000-00006B570000}"/>
    <cellStyle name="Normal 3 2 4 2 4 5 2" xfId="22024" xr:uid="{00000000-0005-0000-0000-00006C570000}"/>
    <cellStyle name="Normal 3 2 4 2 4 5 2 2" xfId="50606" xr:uid="{00000000-0005-0000-0000-00006D570000}"/>
    <cellStyle name="Normal 3 2 4 2 4 5 3" xfId="36317" xr:uid="{00000000-0005-0000-0000-00006E570000}"/>
    <cellStyle name="Normal 3 2 4 2 4 6" xfId="14880" xr:uid="{00000000-0005-0000-0000-00006F570000}"/>
    <cellStyle name="Normal 3 2 4 2 4 6 2" xfId="43462" xr:uid="{00000000-0005-0000-0000-000070570000}"/>
    <cellStyle name="Normal 3 2 4 2 4 7" xfId="29173" xr:uid="{00000000-0005-0000-0000-000071570000}"/>
    <cellStyle name="Normal 3 2 4 2 5" xfId="1010" xr:uid="{00000000-0005-0000-0000-000072570000}"/>
    <cellStyle name="Normal 3 2 4 2 5 2" xfId="2532" xr:uid="{00000000-0005-0000-0000-000073570000}"/>
    <cellStyle name="Normal 3 2 4 2 5 2 2" xfId="6106" xr:uid="{00000000-0005-0000-0000-000074570000}"/>
    <cellStyle name="Normal 3 2 4 2 5 2 2 2" xfId="13264" xr:uid="{00000000-0005-0000-0000-000075570000}"/>
    <cellStyle name="Normal 3 2 4 2 5 2 2 2 2" xfId="27556" xr:uid="{00000000-0005-0000-0000-000076570000}"/>
    <cellStyle name="Normal 3 2 4 2 5 2 2 2 2 2" xfId="56138" xr:uid="{00000000-0005-0000-0000-000077570000}"/>
    <cellStyle name="Normal 3 2 4 2 5 2 2 2 3" xfId="41849" xr:uid="{00000000-0005-0000-0000-000078570000}"/>
    <cellStyle name="Normal 3 2 4 2 5 2 2 3" xfId="20412" xr:uid="{00000000-0005-0000-0000-000079570000}"/>
    <cellStyle name="Normal 3 2 4 2 5 2 2 3 2" xfId="48994" xr:uid="{00000000-0005-0000-0000-00007A570000}"/>
    <cellStyle name="Normal 3 2 4 2 5 2 2 4" xfId="34705" xr:uid="{00000000-0005-0000-0000-00007B570000}"/>
    <cellStyle name="Normal 3 2 4 2 5 2 3" xfId="9693" xr:uid="{00000000-0005-0000-0000-00007C570000}"/>
    <cellStyle name="Normal 3 2 4 2 5 2 3 2" xfId="23985" xr:uid="{00000000-0005-0000-0000-00007D570000}"/>
    <cellStyle name="Normal 3 2 4 2 5 2 3 2 2" xfId="52567" xr:uid="{00000000-0005-0000-0000-00007E570000}"/>
    <cellStyle name="Normal 3 2 4 2 5 2 3 3" xfId="38278" xr:uid="{00000000-0005-0000-0000-00007F570000}"/>
    <cellStyle name="Normal 3 2 4 2 5 2 4" xfId="16841" xr:uid="{00000000-0005-0000-0000-000080570000}"/>
    <cellStyle name="Normal 3 2 4 2 5 2 4 2" xfId="45423" xr:uid="{00000000-0005-0000-0000-000081570000}"/>
    <cellStyle name="Normal 3 2 4 2 5 2 5" xfId="31134" xr:uid="{00000000-0005-0000-0000-000082570000}"/>
    <cellStyle name="Normal 3 2 4 2 5 3" xfId="4592" xr:uid="{00000000-0005-0000-0000-000083570000}"/>
    <cellStyle name="Normal 3 2 4 2 5 3 2" xfId="11750" xr:uid="{00000000-0005-0000-0000-000084570000}"/>
    <cellStyle name="Normal 3 2 4 2 5 3 2 2" xfId="26042" xr:uid="{00000000-0005-0000-0000-000085570000}"/>
    <cellStyle name="Normal 3 2 4 2 5 3 2 2 2" xfId="54624" xr:uid="{00000000-0005-0000-0000-000086570000}"/>
    <cellStyle name="Normal 3 2 4 2 5 3 2 3" xfId="40335" xr:uid="{00000000-0005-0000-0000-000087570000}"/>
    <cellStyle name="Normal 3 2 4 2 5 3 3" xfId="18898" xr:uid="{00000000-0005-0000-0000-000088570000}"/>
    <cellStyle name="Normal 3 2 4 2 5 3 3 2" xfId="47480" xr:uid="{00000000-0005-0000-0000-000089570000}"/>
    <cellStyle name="Normal 3 2 4 2 5 3 4" xfId="33191" xr:uid="{00000000-0005-0000-0000-00008A570000}"/>
    <cellStyle name="Normal 3 2 4 2 5 4" xfId="8179" xr:uid="{00000000-0005-0000-0000-00008B570000}"/>
    <cellStyle name="Normal 3 2 4 2 5 4 2" xfId="22471" xr:uid="{00000000-0005-0000-0000-00008C570000}"/>
    <cellStyle name="Normal 3 2 4 2 5 4 2 2" xfId="51053" xr:uid="{00000000-0005-0000-0000-00008D570000}"/>
    <cellStyle name="Normal 3 2 4 2 5 4 3" xfId="36764" xr:uid="{00000000-0005-0000-0000-00008E570000}"/>
    <cellStyle name="Normal 3 2 4 2 5 5" xfId="15327" xr:uid="{00000000-0005-0000-0000-00008F570000}"/>
    <cellStyle name="Normal 3 2 4 2 5 5 2" xfId="43909" xr:uid="{00000000-0005-0000-0000-000090570000}"/>
    <cellStyle name="Normal 3 2 4 2 5 6" xfId="29620" xr:uid="{00000000-0005-0000-0000-000091570000}"/>
    <cellStyle name="Normal 3 2 4 2 6" xfId="2517" xr:uid="{00000000-0005-0000-0000-000092570000}"/>
    <cellStyle name="Normal 3 2 4 2 6 2" xfId="6091" xr:uid="{00000000-0005-0000-0000-000093570000}"/>
    <cellStyle name="Normal 3 2 4 2 6 2 2" xfId="13249" xr:uid="{00000000-0005-0000-0000-000094570000}"/>
    <cellStyle name="Normal 3 2 4 2 6 2 2 2" xfId="27541" xr:uid="{00000000-0005-0000-0000-000095570000}"/>
    <cellStyle name="Normal 3 2 4 2 6 2 2 2 2" xfId="56123" xr:uid="{00000000-0005-0000-0000-000096570000}"/>
    <cellStyle name="Normal 3 2 4 2 6 2 2 3" xfId="41834" xr:uid="{00000000-0005-0000-0000-000097570000}"/>
    <cellStyle name="Normal 3 2 4 2 6 2 3" xfId="20397" xr:uid="{00000000-0005-0000-0000-000098570000}"/>
    <cellStyle name="Normal 3 2 4 2 6 2 3 2" xfId="48979" xr:uid="{00000000-0005-0000-0000-000099570000}"/>
    <cellStyle name="Normal 3 2 4 2 6 2 4" xfId="34690" xr:uid="{00000000-0005-0000-0000-00009A570000}"/>
    <cellStyle name="Normal 3 2 4 2 6 3" xfId="9678" xr:uid="{00000000-0005-0000-0000-00009B570000}"/>
    <cellStyle name="Normal 3 2 4 2 6 3 2" xfId="23970" xr:uid="{00000000-0005-0000-0000-00009C570000}"/>
    <cellStyle name="Normal 3 2 4 2 6 3 2 2" xfId="52552" xr:uid="{00000000-0005-0000-0000-00009D570000}"/>
    <cellStyle name="Normal 3 2 4 2 6 3 3" xfId="38263" xr:uid="{00000000-0005-0000-0000-00009E570000}"/>
    <cellStyle name="Normal 3 2 4 2 6 4" xfId="16826" xr:uid="{00000000-0005-0000-0000-00009F570000}"/>
    <cellStyle name="Normal 3 2 4 2 6 4 2" xfId="45408" xr:uid="{00000000-0005-0000-0000-0000A0570000}"/>
    <cellStyle name="Normal 3 2 4 2 6 5" xfId="31119" xr:uid="{00000000-0005-0000-0000-0000A1570000}"/>
    <cellStyle name="Normal 3 2 4 2 7" xfId="3697" xr:uid="{00000000-0005-0000-0000-0000A2570000}"/>
    <cellStyle name="Normal 3 2 4 2 7 2" xfId="10857" xr:uid="{00000000-0005-0000-0000-0000A3570000}"/>
    <cellStyle name="Normal 3 2 4 2 7 2 2" xfId="25149" xr:uid="{00000000-0005-0000-0000-0000A4570000}"/>
    <cellStyle name="Normal 3 2 4 2 7 2 2 2" xfId="53731" xr:uid="{00000000-0005-0000-0000-0000A5570000}"/>
    <cellStyle name="Normal 3 2 4 2 7 2 3" xfId="39442" xr:uid="{00000000-0005-0000-0000-0000A6570000}"/>
    <cellStyle name="Normal 3 2 4 2 7 3" xfId="18005" xr:uid="{00000000-0005-0000-0000-0000A7570000}"/>
    <cellStyle name="Normal 3 2 4 2 7 3 2" xfId="46587" xr:uid="{00000000-0005-0000-0000-0000A8570000}"/>
    <cellStyle name="Normal 3 2 4 2 7 4" xfId="32298" xr:uid="{00000000-0005-0000-0000-0000A9570000}"/>
    <cellStyle name="Normal 3 2 4 2 8" xfId="7286" xr:uid="{00000000-0005-0000-0000-0000AA570000}"/>
    <cellStyle name="Normal 3 2 4 2 8 2" xfId="21578" xr:uid="{00000000-0005-0000-0000-0000AB570000}"/>
    <cellStyle name="Normal 3 2 4 2 8 2 2" xfId="50160" xr:uid="{00000000-0005-0000-0000-0000AC570000}"/>
    <cellStyle name="Normal 3 2 4 2 8 3" xfId="35871" xr:uid="{00000000-0005-0000-0000-0000AD570000}"/>
    <cellStyle name="Normal 3 2 4 2 9" xfId="14432" xr:uid="{00000000-0005-0000-0000-0000AE570000}"/>
    <cellStyle name="Normal 3 2 4 2 9 2" xfId="43016" xr:uid="{00000000-0005-0000-0000-0000AF570000}"/>
    <cellStyle name="Normal 3 2 4 3" xfId="160" xr:uid="{00000000-0005-0000-0000-0000B0570000}"/>
    <cellStyle name="Normal 3 2 4 3 2" xfId="386" xr:uid="{00000000-0005-0000-0000-0000B1570000}"/>
    <cellStyle name="Normal 3 2 4 3 2 2" xfId="836" xr:uid="{00000000-0005-0000-0000-0000B2570000}"/>
    <cellStyle name="Normal 3 2 4 3 2 2 2" xfId="1733" xr:uid="{00000000-0005-0000-0000-0000B3570000}"/>
    <cellStyle name="Normal 3 2 4 3 2 2 2 2" xfId="2536" xr:uid="{00000000-0005-0000-0000-0000B4570000}"/>
    <cellStyle name="Normal 3 2 4 3 2 2 2 2 2" xfId="6110" xr:uid="{00000000-0005-0000-0000-0000B5570000}"/>
    <cellStyle name="Normal 3 2 4 3 2 2 2 2 2 2" xfId="13268" xr:uid="{00000000-0005-0000-0000-0000B6570000}"/>
    <cellStyle name="Normal 3 2 4 3 2 2 2 2 2 2 2" xfId="27560" xr:uid="{00000000-0005-0000-0000-0000B7570000}"/>
    <cellStyle name="Normal 3 2 4 3 2 2 2 2 2 2 2 2" xfId="56142" xr:uid="{00000000-0005-0000-0000-0000B8570000}"/>
    <cellStyle name="Normal 3 2 4 3 2 2 2 2 2 2 3" xfId="41853" xr:uid="{00000000-0005-0000-0000-0000B9570000}"/>
    <cellStyle name="Normal 3 2 4 3 2 2 2 2 2 3" xfId="20416" xr:uid="{00000000-0005-0000-0000-0000BA570000}"/>
    <cellStyle name="Normal 3 2 4 3 2 2 2 2 2 3 2" xfId="48998" xr:uid="{00000000-0005-0000-0000-0000BB570000}"/>
    <cellStyle name="Normal 3 2 4 3 2 2 2 2 2 4" xfId="34709" xr:uid="{00000000-0005-0000-0000-0000BC570000}"/>
    <cellStyle name="Normal 3 2 4 3 2 2 2 2 3" xfId="9697" xr:uid="{00000000-0005-0000-0000-0000BD570000}"/>
    <cellStyle name="Normal 3 2 4 3 2 2 2 2 3 2" xfId="23989" xr:uid="{00000000-0005-0000-0000-0000BE570000}"/>
    <cellStyle name="Normal 3 2 4 3 2 2 2 2 3 2 2" xfId="52571" xr:uid="{00000000-0005-0000-0000-0000BF570000}"/>
    <cellStyle name="Normal 3 2 4 3 2 2 2 2 3 3" xfId="38282" xr:uid="{00000000-0005-0000-0000-0000C0570000}"/>
    <cellStyle name="Normal 3 2 4 3 2 2 2 2 4" xfId="16845" xr:uid="{00000000-0005-0000-0000-0000C1570000}"/>
    <cellStyle name="Normal 3 2 4 3 2 2 2 2 4 2" xfId="45427" xr:uid="{00000000-0005-0000-0000-0000C2570000}"/>
    <cellStyle name="Normal 3 2 4 3 2 2 2 2 5" xfId="31138" xr:uid="{00000000-0005-0000-0000-0000C3570000}"/>
    <cellStyle name="Normal 3 2 4 3 2 2 2 3" xfId="5313" xr:uid="{00000000-0005-0000-0000-0000C4570000}"/>
    <cellStyle name="Normal 3 2 4 3 2 2 2 3 2" xfId="12471" xr:uid="{00000000-0005-0000-0000-0000C5570000}"/>
    <cellStyle name="Normal 3 2 4 3 2 2 2 3 2 2" xfId="26763" xr:uid="{00000000-0005-0000-0000-0000C6570000}"/>
    <cellStyle name="Normal 3 2 4 3 2 2 2 3 2 2 2" xfId="55345" xr:uid="{00000000-0005-0000-0000-0000C7570000}"/>
    <cellStyle name="Normal 3 2 4 3 2 2 2 3 2 3" xfId="41056" xr:uid="{00000000-0005-0000-0000-0000C8570000}"/>
    <cellStyle name="Normal 3 2 4 3 2 2 2 3 3" xfId="19619" xr:uid="{00000000-0005-0000-0000-0000C9570000}"/>
    <cellStyle name="Normal 3 2 4 3 2 2 2 3 3 2" xfId="48201" xr:uid="{00000000-0005-0000-0000-0000CA570000}"/>
    <cellStyle name="Normal 3 2 4 3 2 2 2 3 4" xfId="33912" xr:uid="{00000000-0005-0000-0000-0000CB570000}"/>
    <cellStyle name="Normal 3 2 4 3 2 2 2 4" xfId="8900" xr:uid="{00000000-0005-0000-0000-0000CC570000}"/>
    <cellStyle name="Normal 3 2 4 3 2 2 2 4 2" xfId="23192" xr:uid="{00000000-0005-0000-0000-0000CD570000}"/>
    <cellStyle name="Normal 3 2 4 3 2 2 2 4 2 2" xfId="51774" xr:uid="{00000000-0005-0000-0000-0000CE570000}"/>
    <cellStyle name="Normal 3 2 4 3 2 2 2 4 3" xfId="37485" xr:uid="{00000000-0005-0000-0000-0000CF570000}"/>
    <cellStyle name="Normal 3 2 4 3 2 2 2 5" xfId="16048" xr:uid="{00000000-0005-0000-0000-0000D0570000}"/>
    <cellStyle name="Normal 3 2 4 3 2 2 2 5 2" xfId="44630" xr:uid="{00000000-0005-0000-0000-0000D1570000}"/>
    <cellStyle name="Normal 3 2 4 3 2 2 2 6" xfId="30341" xr:uid="{00000000-0005-0000-0000-0000D2570000}"/>
    <cellStyle name="Normal 3 2 4 3 2 2 3" xfId="2535" xr:uid="{00000000-0005-0000-0000-0000D3570000}"/>
    <cellStyle name="Normal 3 2 4 3 2 2 3 2" xfId="6109" xr:uid="{00000000-0005-0000-0000-0000D4570000}"/>
    <cellStyle name="Normal 3 2 4 3 2 2 3 2 2" xfId="13267" xr:uid="{00000000-0005-0000-0000-0000D5570000}"/>
    <cellStyle name="Normal 3 2 4 3 2 2 3 2 2 2" xfId="27559" xr:uid="{00000000-0005-0000-0000-0000D6570000}"/>
    <cellStyle name="Normal 3 2 4 3 2 2 3 2 2 2 2" xfId="56141" xr:uid="{00000000-0005-0000-0000-0000D7570000}"/>
    <cellStyle name="Normal 3 2 4 3 2 2 3 2 2 3" xfId="41852" xr:uid="{00000000-0005-0000-0000-0000D8570000}"/>
    <cellStyle name="Normal 3 2 4 3 2 2 3 2 3" xfId="20415" xr:uid="{00000000-0005-0000-0000-0000D9570000}"/>
    <cellStyle name="Normal 3 2 4 3 2 2 3 2 3 2" xfId="48997" xr:uid="{00000000-0005-0000-0000-0000DA570000}"/>
    <cellStyle name="Normal 3 2 4 3 2 2 3 2 4" xfId="34708" xr:uid="{00000000-0005-0000-0000-0000DB570000}"/>
    <cellStyle name="Normal 3 2 4 3 2 2 3 3" xfId="9696" xr:uid="{00000000-0005-0000-0000-0000DC570000}"/>
    <cellStyle name="Normal 3 2 4 3 2 2 3 3 2" xfId="23988" xr:uid="{00000000-0005-0000-0000-0000DD570000}"/>
    <cellStyle name="Normal 3 2 4 3 2 2 3 3 2 2" xfId="52570" xr:uid="{00000000-0005-0000-0000-0000DE570000}"/>
    <cellStyle name="Normal 3 2 4 3 2 2 3 3 3" xfId="38281" xr:uid="{00000000-0005-0000-0000-0000DF570000}"/>
    <cellStyle name="Normal 3 2 4 3 2 2 3 4" xfId="16844" xr:uid="{00000000-0005-0000-0000-0000E0570000}"/>
    <cellStyle name="Normal 3 2 4 3 2 2 3 4 2" xfId="45426" xr:uid="{00000000-0005-0000-0000-0000E1570000}"/>
    <cellStyle name="Normal 3 2 4 3 2 2 3 5" xfId="31137" xr:uid="{00000000-0005-0000-0000-0000E2570000}"/>
    <cellStyle name="Normal 3 2 4 3 2 2 4" xfId="4420" xr:uid="{00000000-0005-0000-0000-0000E3570000}"/>
    <cellStyle name="Normal 3 2 4 3 2 2 4 2" xfId="11578" xr:uid="{00000000-0005-0000-0000-0000E4570000}"/>
    <cellStyle name="Normal 3 2 4 3 2 2 4 2 2" xfId="25870" xr:uid="{00000000-0005-0000-0000-0000E5570000}"/>
    <cellStyle name="Normal 3 2 4 3 2 2 4 2 2 2" xfId="54452" xr:uid="{00000000-0005-0000-0000-0000E6570000}"/>
    <cellStyle name="Normal 3 2 4 3 2 2 4 2 3" xfId="40163" xr:uid="{00000000-0005-0000-0000-0000E7570000}"/>
    <cellStyle name="Normal 3 2 4 3 2 2 4 3" xfId="18726" xr:uid="{00000000-0005-0000-0000-0000E8570000}"/>
    <cellStyle name="Normal 3 2 4 3 2 2 4 3 2" xfId="47308" xr:uid="{00000000-0005-0000-0000-0000E9570000}"/>
    <cellStyle name="Normal 3 2 4 3 2 2 4 4" xfId="33019" xr:uid="{00000000-0005-0000-0000-0000EA570000}"/>
    <cellStyle name="Normal 3 2 4 3 2 2 5" xfId="8007" xr:uid="{00000000-0005-0000-0000-0000EB570000}"/>
    <cellStyle name="Normal 3 2 4 3 2 2 5 2" xfId="22299" xr:uid="{00000000-0005-0000-0000-0000EC570000}"/>
    <cellStyle name="Normal 3 2 4 3 2 2 5 2 2" xfId="50881" xr:uid="{00000000-0005-0000-0000-0000ED570000}"/>
    <cellStyle name="Normal 3 2 4 3 2 2 5 3" xfId="36592" xr:uid="{00000000-0005-0000-0000-0000EE570000}"/>
    <cellStyle name="Normal 3 2 4 3 2 2 6" xfId="15155" xr:uid="{00000000-0005-0000-0000-0000EF570000}"/>
    <cellStyle name="Normal 3 2 4 3 2 2 6 2" xfId="43737" xr:uid="{00000000-0005-0000-0000-0000F0570000}"/>
    <cellStyle name="Normal 3 2 4 3 2 2 7" xfId="29448" xr:uid="{00000000-0005-0000-0000-0000F1570000}"/>
    <cellStyle name="Normal 3 2 4 3 2 3" xfId="1286" xr:uid="{00000000-0005-0000-0000-0000F2570000}"/>
    <cellStyle name="Normal 3 2 4 3 2 3 2" xfId="2537" xr:uid="{00000000-0005-0000-0000-0000F3570000}"/>
    <cellStyle name="Normal 3 2 4 3 2 3 2 2" xfId="6111" xr:uid="{00000000-0005-0000-0000-0000F4570000}"/>
    <cellStyle name="Normal 3 2 4 3 2 3 2 2 2" xfId="13269" xr:uid="{00000000-0005-0000-0000-0000F5570000}"/>
    <cellStyle name="Normal 3 2 4 3 2 3 2 2 2 2" xfId="27561" xr:uid="{00000000-0005-0000-0000-0000F6570000}"/>
    <cellStyle name="Normal 3 2 4 3 2 3 2 2 2 2 2" xfId="56143" xr:uid="{00000000-0005-0000-0000-0000F7570000}"/>
    <cellStyle name="Normal 3 2 4 3 2 3 2 2 2 3" xfId="41854" xr:uid="{00000000-0005-0000-0000-0000F8570000}"/>
    <cellStyle name="Normal 3 2 4 3 2 3 2 2 3" xfId="20417" xr:uid="{00000000-0005-0000-0000-0000F9570000}"/>
    <cellStyle name="Normal 3 2 4 3 2 3 2 2 3 2" xfId="48999" xr:uid="{00000000-0005-0000-0000-0000FA570000}"/>
    <cellStyle name="Normal 3 2 4 3 2 3 2 2 4" xfId="34710" xr:uid="{00000000-0005-0000-0000-0000FB570000}"/>
    <cellStyle name="Normal 3 2 4 3 2 3 2 3" xfId="9698" xr:uid="{00000000-0005-0000-0000-0000FC570000}"/>
    <cellStyle name="Normal 3 2 4 3 2 3 2 3 2" xfId="23990" xr:uid="{00000000-0005-0000-0000-0000FD570000}"/>
    <cellStyle name="Normal 3 2 4 3 2 3 2 3 2 2" xfId="52572" xr:uid="{00000000-0005-0000-0000-0000FE570000}"/>
    <cellStyle name="Normal 3 2 4 3 2 3 2 3 3" xfId="38283" xr:uid="{00000000-0005-0000-0000-0000FF570000}"/>
    <cellStyle name="Normal 3 2 4 3 2 3 2 4" xfId="16846" xr:uid="{00000000-0005-0000-0000-000000580000}"/>
    <cellStyle name="Normal 3 2 4 3 2 3 2 4 2" xfId="45428" xr:uid="{00000000-0005-0000-0000-000001580000}"/>
    <cellStyle name="Normal 3 2 4 3 2 3 2 5" xfId="31139" xr:uid="{00000000-0005-0000-0000-000002580000}"/>
    <cellStyle name="Normal 3 2 4 3 2 3 3" xfId="4867" xr:uid="{00000000-0005-0000-0000-000003580000}"/>
    <cellStyle name="Normal 3 2 4 3 2 3 3 2" xfId="12025" xr:uid="{00000000-0005-0000-0000-000004580000}"/>
    <cellStyle name="Normal 3 2 4 3 2 3 3 2 2" xfId="26317" xr:uid="{00000000-0005-0000-0000-000005580000}"/>
    <cellStyle name="Normal 3 2 4 3 2 3 3 2 2 2" xfId="54899" xr:uid="{00000000-0005-0000-0000-000006580000}"/>
    <cellStyle name="Normal 3 2 4 3 2 3 3 2 3" xfId="40610" xr:uid="{00000000-0005-0000-0000-000007580000}"/>
    <cellStyle name="Normal 3 2 4 3 2 3 3 3" xfId="19173" xr:uid="{00000000-0005-0000-0000-000008580000}"/>
    <cellStyle name="Normal 3 2 4 3 2 3 3 3 2" xfId="47755" xr:uid="{00000000-0005-0000-0000-000009580000}"/>
    <cellStyle name="Normal 3 2 4 3 2 3 3 4" xfId="33466" xr:uid="{00000000-0005-0000-0000-00000A580000}"/>
    <cellStyle name="Normal 3 2 4 3 2 3 4" xfId="8454" xr:uid="{00000000-0005-0000-0000-00000B580000}"/>
    <cellStyle name="Normal 3 2 4 3 2 3 4 2" xfId="22746" xr:uid="{00000000-0005-0000-0000-00000C580000}"/>
    <cellStyle name="Normal 3 2 4 3 2 3 4 2 2" xfId="51328" xr:uid="{00000000-0005-0000-0000-00000D580000}"/>
    <cellStyle name="Normal 3 2 4 3 2 3 4 3" xfId="37039" xr:uid="{00000000-0005-0000-0000-00000E580000}"/>
    <cellStyle name="Normal 3 2 4 3 2 3 5" xfId="15602" xr:uid="{00000000-0005-0000-0000-00000F580000}"/>
    <cellStyle name="Normal 3 2 4 3 2 3 5 2" xfId="44184" xr:uid="{00000000-0005-0000-0000-000010580000}"/>
    <cellStyle name="Normal 3 2 4 3 2 3 6" xfId="29895" xr:uid="{00000000-0005-0000-0000-000011580000}"/>
    <cellStyle name="Normal 3 2 4 3 2 4" xfId="2534" xr:uid="{00000000-0005-0000-0000-000012580000}"/>
    <cellStyle name="Normal 3 2 4 3 2 4 2" xfId="6108" xr:uid="{00000000-0005-0000-0000-000013580000}"/>
    <cellStyle name="Normal 3 2 4 3 2 4 2 2" xfId="13266" xr:uid="{00000000-0005-0000-0000-000014580000}"/>
    <cellStyle name="Normal 3 2 4 3 2 4 2 2 2" xfId="27558" xr:uid="{00000000-0005-0000-0000-000015580000}"/>
    <cellStyle name="Normal 3 2 4 3 2 4 2 2 2 2" xfId="56140" xr:uid="{00000000-0005-0000-0000-000016580000}"/>
    <cellStyle name="Normal 3 2 4 3 2 4 2 2 3" xfId="41851" xr:uid="{00000000-0005-0000-0000-000017580000}"/>
    <cellStyle name="Normal 3 2 4 3 2 4 2 3" xfId="20414" xr:uid="{00000000-0005-0000-0000-000018580000}"/>
    <cellStyle name="Normal 3 2 4 3 2 4 2 3 2" xfId="48996" xr:uid="{00000000-0005-0000-0000-000019580000}"/>
    <cellStyle name="Normal 3 2 4 3 2 4 2 4" xfId="34707" xr:uid="{00000000-0005-0000-0000-00001A580000}"/>
    <cellStyle name="Normal 3 2 4 3 2 4 3" xfId="9695" xr:uid="{00000000-0005-0000-0000-00001B580000}"/>
    <cellStyle name="Normal 3 2 4 3 2 4 3 2" xfId="23987" xr:uid="{00000000-0005-0000-0000-00001C580000}"/>
    <cellStyle name="Normal 3 2 4 3 2 4 3 2 2" xfId="52569" xr:uid="{00000000-0005-0000-0000-00001D580000}"/>
    <cellStyle name="Normal 3 2 4 3 2 4 3 3" xfId="38280" xr:uid="{00000000-0005-0000-0000-00001E580000}"/>
    <cellStyle name="Normal 3 2 4 3 2 4 4" xfId="16843" xr:uid="{00000000-0005-0000-0000-00001F580000}"/>
    <cellStyle name="Normal 3 2 4 3 2 4 4 2" xfId="45425" xr:uid="{00000000-0005-0000-0000-000020580000}"/>
    <cellStyle name="Normal 3 2 4 3 2 4 5" xfId="31136" xr:uid="{00000000-0005-0000-0000-000021580000}"/>
    <cellStyle name="Normal 3 2 4 3 2 5" xfId="3973" xr:uid="{00000000-0005-0000-0000-000022580000}"/>
    <cellStyle name="Normal 3 2 4 3 2 5 2" xfId="11132" xr:uid="{00000000-0005-0000-0000-000023580000}"/>
    <cellStyle name="Normal 3 2 4 3 2 5 2 2" xfId="25424" xr:uid="{00000000-0005-0000-0000-000024580000}"/>
    <cellStyle name="Normal 3 2 4 3 2 5 2 2 2" xfId="54006" xr:uid="{00000000-0005-0000-0000-000025580000}"/>
    <cellStyle name="Normal 3 2 4 3 2 5 2 3" xfId="39717" xr:uid="{00000000-0005-0000-0000-000026580000}"/>
    <cellStyle name="Normal 3 2 4 3 2 5 3" xfId="18280" xr:uid="{00000000-0005-0000-0000-000027580000}"/>
    <cellStyle name="Normal 3 2 4 3 2 5 3 2" xfId="46862" xr:uid="{00000000-0005-0000-0000-000028580000}"/>
    <cellStyle name="Normal 3 2 4 3 2 5 4" xfId="32573" xr:uid="{00000000-0005-0000-0000-000029580000}"/>
    <cellStyle name="Normal 3 2 4 3 2 6" xfId="7561" xr:uid="{00000000-0005-0000-0000-00002A580000}"/>
    <cellStyle name="Normal 3 2 4 3 2 6 2" xfId="21853" xr:uid="{00000000-0005-0000-0000-00002B580000}"/>
    <cellStyle name="Normal 3 2 4 3 2 6 2 2" xfId="50435" xr:uid="{00000000-0005-0000-0000-00002C580000}"/>
    <cellStyle name="Normal 3 2 4 3 2 6 3" xfId="36146" xr:uid="{00000000-0005-0000-0000-00002D580000}"/>
    <cellStyle name="Normal 3 2 4 3 2 7" xfId="14708" xr:uid="{00000000-0005-0000-0000-00002E580000}"/>
    <cellStyle name="Normal 3 2 4 3 2 7 2" xfId="43291" xr:uid="{00000000-0005-0000-0000-00002F580000}"/>
    <cellStyle name="Normal 3 2 4 3 2 8" xfId="29001" xr:uid="{00000000-0005-0000-0000-000030580000}"/>
    <cellStyle name="Normal 3 2 4 3 3" xfId="613" xr:uid="{00000000-0005-0000-0000-000031580000}"/>
    <cellStyle name="Normal 3 2 4 3 3 2" xfId="1510" xr:uid="{00000000-0005-0000-0000-000032580000}"/>
    <cellStyle name="Normal 3 2 4 3 3 2 2" xfId="2539" xr:uid="{00000000-0005-0000-0000-000033580000}"/>
    <cellStyle name="Normal 3 2 4 3 3 2 2 2" xfId="6113" xr:uid="{00000000-0005-0000-0000-000034580000}"/>
    <cellStyle name="Normal 3 2 4 3 3 2 2 2 2" xfId="13271" xr:uid="{00000000-0005-0000-0000-000035580000}"/>
    <cellStyle name="Normal 3 2 4 3 3 2 2 2 2 2" xfId="27563" xr:uid="{00000000-0005-0000-0000-000036580000}"/>
    <cellStyle name="Normal 3 2 4 3 3 2 2 2 2 2 2" xfId="56145" xr:uid="{00000000-0005-0000-0000-000037580000}"/>
    <cellStyle name="Normal 3 2 4 3 3 2 2 2 2 3" xfId="41856" xr:uid="{00000000-0005-0000-0000-000038580000}"/>
    <cellStyle name="Normal 3 2 4 3 3 2 2 2 3" xfId="20419" xr:uid="{00000000-0005-0000-0000-000039580000}"/>
    <cellStyle name="Normal 3 2 4 3 3 2 2 2 3 2" xfId="49001" xr:uid="{00000000-0005-0000-0000-00003A580000}"/>
    <cellStyle name="Normal 3 2 4 3 3 2 2 2 4" xfId="34712" xr:uid="{00000000-0005-0000-0000-00003B580000}"/>
    <cellStyle name="Normal 3 2 4 3 3 2 2 3" xfId="9700" xr:uid="{00000000-0005-0000-0000-00003C580000}"/>
    <cellStyle name="Normal 3 2 4 3 3 2 2 3 2" xfId="23992" xr:uid="{00000000-0005-0000-0000-00003D580000}"/>
    <cellStyle name="Normal 3 2 4 3 3 2 2 3 2 2" xfId="52574" xr:uid="{00000000-0005-0000-0000-00003E580000}"/>
    <cellStyle name="Normal 3 2 4 3 3 2 2 3 3" xfId="38285" xr:uid="{00000000-0005-0000-0000-00003F580000}"/>
    <cellStyle name="Normal 3 2 4 3 3 2 2 4" xfId="16848" xr:uid="{00000000-0005-0000-0000-000040580000}"/>
    <cellStyle name="Normal 3 2 4 3 3 2 2 4 2" xfId="45430" xr:uid="{00000000-0005-0000-0000-000041580000}"/>
    <cellStyle name="Normal 3 2 4 3 3 2 2 5" xfId="31141" xr:uid="{00000000-0005-0000-0000-000042580000}"/>
    <cellStyle name="Normal 3 2 4 3 3 2 3" xfId="5090" xr:uid="{00000000-0005-0000-0000-000043580000}"/>
    <cellStyle name="Normal 3 2 4 3 3 2 3 2" xfId="12248" xr:uid="{00000000-0005-0000-0000-000044580000}"/>
    <cellStyle name="Normal 3 2 4 3 3 2 3 2 2" xfId="26540" xr:uid="{00000000-0005-0000-0000-000045580000}"/>
    <cellStyle name="Normal 3 2 4 3 3 2 3 2 2 2" xfId="55122" xr:uid="{00000000-0005-0000-0000-000046580000}"/>
    <cellStyle name="Normal 3 2 4 3 3 2 3 2 3" xfId="40833" xr:uid="{00000000-0005-0000-0000-000047580000}"/>
    <cellStyle name="Normal 3 2 4 3 3 2 3 3" xfId="19396" xr:uid="{00000000-0005-0000-0000-000048580000}"/>
    <cellStyle name="Normal 3 2 4 3 3 2 3 3 2" xfId="47978" xr:uid="{00000000-0005-0000-0000-000049580000}"/>
    <cellStyle name="Normal 3 2 4 3 3 2 3 4" xfId="33689" xr:uid="{00000000-0005-0000-0000-00004A580000}"/>
    <cellStyle name="Normal 3 2 4 3 3 2 4" xfId="8677" xr:uid="{00000000-0005-0000-0000-00004B580000}"/>
    <cellStyle name="Normal 3 2 4 3 3 2 4 2" xfId="22969" xr:uid="{00000000-0005-0000-0000-00004C580000}"/>
    <cellStyle name="Normal 3 2 4 3 3 2 4 2 2" xfId="51551" xr:uid="{00000000-0005-0000-0000-00004D580000}"/>
    <cellStyle name="Normal 3 2 4 3 3 2 4 3" xfId="37262" xr:uid="{00000000-0005-0000-0000-00004E580000}"/>
    <cellStyle name="Normal 3 2 4 3 3 2 5" xfId="15825" xr:uid="{00000000-0005-0000-0000-00004F580000}"/>
    <cellStyle name="Normal 3 2 4 3 3 2 5 2" xfId="44407" xr:uid="{00000000-0005-0000-0000-000050580000}"/>
    <cellStyle name="Normal 3 2 4 3 3 2 6" xfId="30118" xr:uid="{00000000-0005-0000-0000-000051580000}"/>
    <cellStyle name="Normal 3 2 4 3 3 3" xfId="2538" xr:uid="{00000000-0005-0000-0000-000052580000}"/>
    <cellStyle name="Normal 3 2 4 3 3 3 2" xfId="6112" xr:uid="{00000000-0005-0000-0000-000053580000}"/>
    <cellStyle name="Normal 3 2 4 3 3 3 2 2" xfId="13270" xr:uid="{00000000-0005-0000-0000-000054580000}"/>
    <cellStyle name="Normal 3 2 4 3 3 3 2 2 2" xfId="27562" xr:uid="{00000000-0005-0000-0000-000055580000}"/>
    <cellStyle name="Normal 3 2 4 3 3 3 2 2 2 2" xfId="56144" xr:uid="{00000000-0005-0000-0000-000056580000}"/>
    <cellStyle name="Normal 3 2 4 3 3 3 2 2 3" xfId="41855" xr:uid="{00000000-0005-0000-0000-000057580000}"/>
    <cellStyle name="Normal 3 2 4 3 3 3 2 3" xfId="20418" xr:uid="{00000000-0005-0000-0000-000058580000}"/>
    <cellStyle name="Normal 3 2 4 3 3 3 2 3 2" xfId="49000" xr:uid="{00000000-0005-0000-0000-000059580000}"/>
    <cellStyle name="Normal 3 2 4 3 3 3 2 4" xfId="34711" xr:uid="{00000000-0005-0000-0000-00005A580000}"/>
    <cellStyle name="Normal 3 2 4 3 3 3 3" xfId="9699" xr:uid="{00000000-0005-0000-0000-00005B580000}"/>
    <cellStyle name="Normal 3 2 4 3 3 3 3 2" xfId="23991" xr:uid="{00000000-0005-0000-0000-00005C580000}"/>
    <cellStyle name="Normal 3 2 4 3 3 3 3 2 2" xfId="52573" xr:uid="{00000000-0005-0000-0000-00005D580000}"/>
    <cellStyle name="Normal 3 2 4 3 3 3 3 3" xfId="38284" xr:uid="{00000000-0005-0000-0000-00005E580000}"/>
    <cellStyle name="Normal 3 2 4 3 3 3 4" xfId="16847" xr:uid="{00000000-0005-0000-0000-00005F580000}"/>
    <cellStyle name="Normal 3 2 4 3 3 3 4 2" xfId="45429" xr:uid="{00000000-0005-0000-0000-000060580000}"/>
    <cellStyle name="Normal 3 2 4 3 3 3 5" xfId="31140" xr:uid="{00000000-0005-0000-0000-000061580000}"/>
    <cellStyle name="Normal 3 2 4 3 3 4" xfId="4197" xr:uid="{00000000-0005-0000-0000-000062580000}"/>
    <cellStyle name="Normal 3 2 4 3 3 4 2" xfId="11355" xr:uid="{00000000-0005-0000-0000-000063580000}"/>
    <cellStyle name="Normal 3 2 4 3 3 4 2 2" xfId="25647" xr:uid="{00000000-0005-0000-0000-000064580000}"/>
    <cellStyle name="Normal 3 2 4 3 3 4 2 2 2" xfId="54229" xr:uid="{00000000-0005-0000-0000-000065580000}"/>
    <cellStyle name="Normal 3 2 4 3 3 4 2 3" xfId="39940" xr:uid="{00000000-0005-0000-0000-000066580000}"/>
    <cellStyle name="Normal 3 2 4 3 3 4 3" xfId="18503" xr:uid="{00000000-0005-0000-0000-000067580000}"/>
    <cellStyle name="Normal 3 2 4 3 3 4 3 2" xfId="47085" xr:uid="{00000000-0005-0000-0000-000068580000}"/>
    <cellStyle name="Normal 3 2 4 3 3 4 4" xfId="32796" xr:uid="{00000000-0005-0000-0000-000069580000}"/>
    <cellStyle name="Normal 3 2 4 3 3 5" xfId="7784" xr:uid="{00000000-0005-0000-0000-00006A580000}"/>
    <cellStyle name="Normal 3 2 4 3 3 5 2" xfId="22076" xr:uid="{00000000-0005-0000-0000-00006B580000}"/>
    <cellStyle name="Normal 3 2 4 3 3 5 2 2" xfId="50658" xr:uid="{00000000-0005-0000-0000-00006C580000}"/>
    <cellStyle name="Normal 3 2 4 3 3 5 3" xfId="36369" xr:uid="{00000000-0005-0000-0000-00006D580000}"/>
    <cellStyle name="Normal 3 2 4 3 3 6" xfId="14932" xr:uid="{00000000-0005-0000-0000-00006E580000}"/>
    <cellStyle name="Normal 3 2 4 3 3 6 2" xfId="43514" xr:uid="{00000000-0005-0000-0000-00006F580000}"/>
    <cellStyle name="Normal 3 2 4 3 3 7" xfId="29225" xr:uid="{00000000-0005-0000-0000-000070580000}"/>
    <cellStyle name="Normal 3 2 4 3 4" xfId="1063" xr:uid="{00000000-0005-0000-0000-000071580000}"/>
    <cellStyle name="Normal 3 2 4 3 4 2" xfId="2540" xr:uid="{00000000-0005-0000-0000-000072580000}"/>
    <cellStyle name="Normal 3 2 4 3 4 2 2" xfId="6114" xr:uid="{00000000-0005-0000-0000-000073580000}"/>
    <cellStyle name="Normal 3 2 4 3 4 2 2 2" xfId="13272" xr:uid="{00000000-0005-0000-0000-000074580000}"/>
    <cellStyle name="Normal 3 2 4 3 4 2 2 2 2" xfId="27564" xr:uid="{00000000-0005-0000-0000-000075580000}"/>
    <cellStyle name="Normal 3 2 4 3 4 2 2 2 2 2" xfId="56146" xr:uid="{00000000-0005-0000-0000-000076580000}"/>
    <cellStyle name="Normal 3 2 4 3 4 2 2 2 3" xfId="41857" xr:uid="{00000000-0005-0000-0000-000077580000}"/>
    <cellStyle name="Normal 3 2 4 3 4 2 2 3" xfId="20420" xr:uid="{00000000-0005-0000-0000-000078580000}"/>
    <cellStyle name="Normal 3 2 4 3 4 2 2 3 2" xfId="49002" xr:uid="{00000000-0005-0000-0000-000079580000}"/>
    <cellStyle name="Normal 3 2 4 3 4 2 2 4" xfId="34713" xr:uid="{00000000-0005-0000-0000-00007A580000}"/>
    <cellStyle name="Normal 3 2 4 3 4 2 3" xfId="9701" xr:uid="{00000000-0005-0000-0000-00007B580000}"/>
    <cellStyle name="Normal 3 2 4 3 4 2 3 2" xfId="23993" xr:uid="{00000000-0005-0000-0000-00007C580000}"/>
    <cellStyle name="Normal 3 2 4 3 4 2 3 2 2" xfId="52575" xr:uid="{00000000-0005-0000-0000-00007D580000}"/>
    <cellStyle name="Normal 3 2 4 3 4 2 3 3" xfId="38286" xr:uid="{00000000-0005-0000-0000-00007E580000}"/>
    <cellStyle name="Normal 3 2 4 3 4 2 4" xfId="16849" xr:uid="{00000000-0005-0000-0000-00007F580000}"/>
    <cellStyle name="Normal 3 2 4 3 4 2 4 2" xfId="45431" xr:uid="{00000000-0005-0000-0000-000080580000}"/>
    <cellStyle name="Normal 3 2 4 3 4 2 5" xfId="31142" xr:uid="{00000000-0005-0000-0000-000081580000}"/>
    <cellStyle name="Normal 3 2 4 3 4 3" xfId="4644" xr:uid="{00000000-0005-0000-0000-000082580000}"/>
    <cellStyle name="Normal 3 2 4 3 4 3 2" xfId="11802" xr:uid="{00000000-0005-0000-0000-000083580000}"/>
    <cellStyle name="Normal 3 2 4 3 4 3 2 2" xfId="26094" xr:uid="{00000000-0005-0000-0000-000084580000}"/>
    <cellStyle name="Normal 3 2 4 3 4 3 2 2 2" xfId="54676" xr:uid="{00000000-0005-0000-0000-000085580000}"/>
    <cellStyle name="Normal 3 2 4 3 4 3 2 3" xfId="40387" xr:uid="{00000000-0005-0000-0000-000086580000}"/>
    <cellStyle name="Normal 3 2 4 3 4 3 3" xfId="18950" xr:uid="{00000000-0005-0000-0000-000087580000}"/>
    <cellStyle name="Normal 3 2 4 3 4 3 3 2" xfId="47532" xr:uid="{00000000-0005-0000-0000-000088580000}"/>
    <cellStyle name="Normal 3 2 4 3 4 3 4" xfId="33243" xr:uid="{00000000-0005-0000-0000-000089580000}"/>
    <cellStyle name="Normal 3 2 4 3 4 4" xfId="8231" xr:uid="{00000000-0005-0000-0000-00008A580000}"/>
    <cellStyle name="Normal 3 2 4 3 4 4 2" xfId="22523" xr:uid="{00000000-0005-0000-0000-00008B580000}"/>
    <cellStyle name="Normal 3 2 4 3 4 4 2 2" xfId="51105" xr:uid="{00000000-0005-0000-0000-00008C580000}"/>
    <cellStyle name="Normal 3 2 4 3 4 4 3" xfId="36816" xr:uid="{00000000-0005-0000-0000-00008D580000}"/>
    <cellStyle name="Normal 3 2 4 3 4 5" xfId="15379" xr:uid="{00000000-0005-0000-0000-00008E580000}"/>
    <cellStyle name="Normal 3 2 4 3 4 5 2" xfId="43961" xr:uid="{00000000-0005-0000-0000-00008F580000}"/>
    <cellStyle name="Normal 3 2 4 3 4 6" xfId="29672" xr:uid="{00000000-0005-0000-0000-000090580000}"/>
    <cellStyle name="Normal 3 2 4 3 5" xfId="2533" xr:uid="{00000000-0005-0000-0000-000091580000}"/>
    <cellStyle name="Normal 3 2 4 3 5 2" xfId="6107" xr:uid="{00000000-0005-0000-0000-000092580000}"/>
    <cellStyle name="Normal 3 2 4 3 5 2 2" xfId="13265" xr:uid="{00000000-0005-0000-0000-000093580000}"/>
    <cellStyle name="Normal 3 2 4 3 5 2 2 2" xfId="27557" xr:uid="{00000000-0005-0000-0000-000094580000}"/>
    <cellStyle name="Normal 3 2 4 3 5 2 2 2 2" xfId="56139" xr:uid="{00000000-0005-0000-0000-000095580000}"/>
    <cellStyle name="Normal 3 2 4 3 5 2 2 3" xfId="41850" xr:uid="{00000000-0005-0000-0000-000096580000}"/>
    <cellStyle name="Normal 3 2 4 3 5 2 3" xfId="20413" xr:uid="{00000000-0005-0000-0000-000097580000}"/>
    <cellStyle name="Normal 3 2 4 3 5 2 3 2" xfId="48995" xr:uid="{00000000-0005-0000-0000-000098580000}"/>
    <cellStyle name="Normal 3 2 4 3 5 2 4" xfId="34706" xr:uid="{00000000-0005-0000-0000-000099580000}"/>
    <cellStyle name="Normal 3 2 4 3 5 3" xfId="9694" xr:uid="{00000000-0005-0000-0000-00009A580000}"/>
    <cellStyle name="Normal 3 2 4 3 5 3 2" xfId="23986" xr:uid="{00000000-0005-0000-0000-00009B580000}"/>
    <cellStyle name="Normal 3 2 4 3 5 3 2 2" xfId="52568" xr:uid="{00000000-0005-0000-0000-00009C580000}"/>
    <cellStyle name="Normal 3 2 4 3 5 3 3" xfId="38279" xr:uid="{00000000-0005-0000-0000-00009D580000}"/>
    <cellStyle name="Normal 3 2 4 3 5 4" xfId="16842" xr:uid="{00000000-0005-0000-0000-00009E580000}"/>
    <cellStyle name="Normal 3 2 4 3 5 4 2" xfId="45424" xr:uid="{00000000-0005-0000-0000-00009F580000}"/>
    <cellStyle name="Normal 3 2 4 3 5 5" xfId="31135" xr:uid="{00000000-0005-0000-0000-0000A0580000}"/>
    <cellStyle name="Normal 3 2 4 3 6" xfId="3750" xr:uid="{00000000-0005-0000-0000-0000A1580000}"/>
    <cellStyle name="Normal 3 2 4 3 6 2" xfId="10909" xr:uid="{00000000-0005-0000-0000-0000A2580000}"/>
    <cellStyle name="Normal 3 2 4 3 6 2 2" xfId="25201" xr:uid="{00000000-0005-0000-0000-0000A3580000}"/>
    <cellStyle name="Normal 3 2 4 3 6 2 2 2" xfId="53783" xr:uid="{00000000-0005-0000-0000-0000A4580000}"/>
    <cellStyle name="Normal 3 2 4 3 6 2 3" xfId="39494" xr:uid="{00000000-0005-0000-0000-0000A5580000}"/>
    <cellStyle name="Normal 3 2 4 3 6 3" xfId="18057" xr:uid="{00000000-0005-0000-0000-0000A6580000}"/>
    <cellStyle name="Normal 3 2 4 3 6 3 2" xfId="46639" xr:uid="{00000000-0005-0000-0000-0000A7580000}"/>
    <cellStyle name="Normal 3 2 4 3 6 4" xfId="32350" xr:uid="{00000000-0005-0000-0000-0000A8580000}"/>
    <cellStyle name="Normal 3 2 4 3 7" xfId="7338" xr:uid="{00000000-0005-0000-0000-0000A9580000}"/>
    <cellStyle name="Normal 3 2 4 3 7 2" xfId="21630" xr:uid="{00000000-0005-0000-0000-0000AA580000}"/>
    <cellStyle name="Normal 3 2 4 3 7 2 2" xfId="50212" xr:uid="{00000000-0005-0000-0000-0000AB580000}"/>
    <cellStyle name="Normal 3 2 4 3 7 3" xfId="35923" xr:uid="{00000000-0005-0000-0000-0000AC580000}"/>
    <cellStyle name="Normal 3 2 4 3 8" xfId="14485" xr:uid="{00000000-0005-0000-0000-0000AD580000}"/>
    <cellStyle name="Normal 3 2 4 3 8 2" xfId="43068" xr:uid="{00000000-0005-0000-0000-0000AE580000}"/>
    <cellStyle name="Normal 3 2 4 3 9" xfId="28778" xr:uid="{00000000-0005-0000-0000-0000AF580000}"/>
    <cellStyle name="Normal 3 2 4 4" xfId="272" xr:uid="{00000000-0005-0000-0000-0000B0580000}"/>
    <cellStyle name="Normal 3 2 4 4 2" xfId="724" xr:uid="{00000000-0005-0000-0000-0000B1580000}"/>
    <cellStyle name="Normal 3 2 4 4 2 2" xfId="1621" xr:uid="{00000000-0005-0000-0000-0000B2580000}"/>
    <cellStyle name="Normal 3 2 4 4 2 2 2" xfId="2543" xr:uid="{00000000-0005-0000-0000-0000B3580000}"/>
    <cellStyle name="Normal 3 2 4 4 2 2 2 2" xfId="6117" xr:uid="{00000000-0005-0000-0000-0000B4580000}"/>
    <cellStyle name="Normal 3 2 4 4 2 2 2 2 2" xfId="13275" xr:uid="{00000000-0005-0000-0000-0000B5580000}"/>
    <cellStyle name="Normal 3 2 4 4 2 2 2 2 2 2" xfId="27567" xr:uid="{00000000-0005-0000-0000-0000B6580000}"/>
    <cellStyle name="Normal 3 2 4 4 2 2 2 2 2 2 2" xfId="56149" xr:uid="{00000000-0005-0000-0000-0000B7580000}"/>
    <cellStyle name="Normal 3 2 4 4 2 2 2 2 2 3" xfId="41860" xr:uid="{00000000-0005-0000-0000-0000B8580000}"/>
    <cellStyle name="Normal 3 2 4 4 2 2 2 2 3" xfId="20423" xr:uid="{00000000-0005-0000-0000-0000B9580000}"/>
    <cellStyle name="Normal 3 2 4 4 2 2 2 2 3 2" xfId="49005" xr:uid="{00000000-0005-0000-0000-0000BA580000}"/>
    <cellStyle name="Normal 3 2 4 4 2 2 2 2 4" xfId="34716" xr:uid="{00000000-0005-0000-0000-0000BB580000}"/>
    <cellStyle name="Normal 3 2 4 4 2 2 2 3" xfId="9704" xr:uid="{00000000-0005-0000-0000-0000BC580000}"/>
    <cellStyle name="Normal 3 2 4 4 2 2 2 3 2" xfId="23996" xr:uid="{00000000-0005-0000-0000-0000BD580000}"/>
    <cellStyle name="Normal 3 2 4 4 2 2 2 3 2 2" xfId="52578" xr:uid="{00000000-0005-0000-0000-0000BE580000}"/>
    <cellStyle name="Normal 3 2 4 4 2 2 2 3 3" xfId="38289" xr:uid="{00000000-0005-0000-0000-0000BF580000}"/>
    <cellStyle name="Normal 3 2 4 4 2 2 2 4" xfId="16852" xr:uid="{00000000-0005-0000-0000-0000C0580000}"/>
    <cellStyle name="Normal 3 2 4 4 2 2 2 4 2" xfId="45434" xr:uid="{00000000-0005-0000-0000-0000C1580000}"/>
    <cellStyle name="Normal 3 2 4 4 2 2 2 5" xfId="31145" xr:uid="{00000000-0005-0000-0000-0000C2580000}"/>
    <cellStyle name="Normal 3 2 4 4 2 2 3" xfId="5201" xr:uid="{00000000-0005-0000-0000-0000C3580000}"/>
    <cellStyle name="Normal 3 2 4 4 2 2 3 2" xfId="12359" xr:uid="{00000000-0005-0000-0000-0000C4580000}"/>
    <cellStyle name="Normal 3 2 4 4 2 2 3 2 2" xfId="26651" xr:uid="{00000000-0005-0000-0000-0000C5580000}"/>
    <cellStyle name="Normal 3 2 4 4 2 2 3 2 2 2" xfId="55233" xr:uid="{00000000-0005-0000-0000-0000C6580000}"/>
    <cellStyle name="Normal 3 2 4 4 2 2 3 2 3" xfId="40944" xr:uid="{00000000-0005-0000-0000-0000C7580000}"/>
    <cellStyle name="Normal 3 2 4 4 2 2 3 3" xfId="19507" xr:uid="{00000000-0005-0000-0000-0000C8580000}"/>
    <cellStyle name="Normal 3 2 4 4 2 2 3 3 2" xfId="48089" xr:uid="{00000000-0005-0000-0000-0000C9580000}"/>
    <cellStyle name="Normal 3 2 4 4 2 2 3 4" xfId="33800" xr:uid="{00000000-0005-0000-0000-0000CA580000}"/>
    <cellStyle name="Normal 3 2 4 4 2 2 4" xfId="8788" xr:uid="{00000000-0005-0000-0000-0000CB580000}"/>
    <cellStyle name="Normal 3 2 4 4 2 2 4 2" xfId="23080" xr:uid="{00000000-0005-0000-0000-0000CC580000}"/>
    <cellStyle name="Normal 3 2 4 4 2 2 4 2 2" xfId="51662" xr:uid="{00000000-0005-0000-0000-0000CD580000}"/>
    <cellStyle name="Normal 3 2 4 4 2 2 4 3" xfId="37373" xr:uid="{00000000-0005-0000-0000-0000CE580000}"/>
    <cellStyle name="Normal 3 2 4 4 2 2 5" xfId="15936" xr:uid="{00000000-0005-0000-0000-0000CF580000}"/>
    <cellStyle name="Normal 3 2 4 4 2 2 5 2" xfId="44518" xr:uid="{00000000-0005-0000-0000-0000D0580000}"/>
    <cellStyle name="Normal 3 2 4 4 2 2 6" xfId="30229" xr:uid="{00000000-0005-0000-0000-0000D1580000}"/>
    <cellStyle name="Normal 3 2 4 4 2 3" xfId="2542" xr:uid="{00000000-0005-0000-0000-0000D2580000}"/>
    <cellStyle name="Normal 3 2 4 4 2 3 2" xfId="6116" xr:uid="{00000000-0005-0000-0000-0000D3580000}"/>
    <cellStyle name="Normal 3 2 4 4 2 3 2 2" xfId="13274" xr:uid="{00000000-0005-0000-0000-0000D4580000}"/>
    <cellStyle name="Normal 3 2 4 4 2 3 2 2 2" xfId="27566" xr:uid="{00000000-0005-0000-0000-0000D5580000}"/>
    <cellStyle name="Normal 3 2 4 4 2 3 2 2 2 2" xfId="56148" xr:uid="{00000000-0005-0000-0000-0000D6580000}"/>
    <cellStyle name="Normal 3 2 4 4 2 3 2 2 3" xfId="41859" xr:uid="{00000000-0005-0000-0000-0000D7580000}"/>
    <cellStyle name="Normal 3 2 4 4 2 3 2 3" xfId="20422" xr:uid="{00000000-0005-0000-0000-0000D8580000}"/>
    <cellStyle name="Normal 3 2 4 4 2 3 2 3 2" xfId="49004" xr:uid="{00000000-0005-0000-0000-0000D9580000}"/>
    <cellStyle name="Normal 3 2 4 4 2 3 2 4" xfId="34715" xr:uid="{00000000-0005-0000-0000-0000DA580000}"/>
    <cellStyle name="Normal 3 2 4 4 2 3 3" xfId="9703" xr:uid="{00000000-0005-0000-0000-0000DB580000}"/>
    <cellStyle name="Normal 3 2 4 4 2 3 3 2" xfId="23995" xr:uid="{00000000-0005-0000-0000-0000DC580000}"/>
    <cellStyle name="Normal 3 2 4 4 2 3 3 2 2" xfId="52577" xr:uid="{00000000-0005-0000-0000-0000DD580000}"/>
    <cellStyle name="Normal 3 2 4 4 2 3 3 3" xfId="38288" xr:uid="{00000000-0005-0000-0000-0000DE580000}"/>
    <cellStyle name="Normal 3 2 4 4 2 3 4" xfId="16851" xr:uid="{00000000-0005-0000-0000-0000DF580000}"/>
    <cellStyle name="Normal 3 2 4 4 2 3 4 2" xfId="45433" xr:uid="{00000000-0005-0000-0000-0000E0580000}"/>
    <cellStyle name="Normal 3 2 4 4 2 3 5" xfId="31144" xr:uid="{00000000-0005-0000-0000-0000E1580000}"/>
    <cellStyle name="Normal 3 2 4 4 2 4" xfId="4308" xr:uid="{00000000-0005-0000-0000-0000E2580000}"/>
    <cellStyle name="Normal 3 2 4 4 2 4 2" xfId="11466" xr:uid="{00000000-0005-0000-0000-0000E3580000}"/>
    <cellStyle name="Normal 3 2 4 4 2 4 2 2" xfId="25758" xr:uid="{00000000-0005-0000-0000-0000E4580000}"/>
    <cellStyle name="Normal 3 2 4 4 2 4 2 2 2" xfId="54340" xr:uid="{00000000-0005-0000-0000-0000E5580000}"/>
    <cellStyle name="Normal 3 2 4 4 2 4 2 3" xfId="40051" xr:uid="{00000000-0005-0000-0000-0000E6580000}"/>
    <cellStyle name="Normal 3 2 4 4 2 4 3" xfId="18614" xr:uid="{00000000-0005-0000-0000-0000E7580000}"/>
    <cellStyle name="Normal 3 2 4 4 2 4 3 2" xfId="47196" xr:uid="{00000000-0005-0000-0000-0000E8580000}"/>
    <cellStyle name="Normal 3 2 4 4 2 4 4" xfId="32907" xr:uid="{00000000-0005-0000-0000-0000E9580000}"/>
    <cellStyle name="Normal 3 2 4 4 2 5" xfId="7895" xr:uid="{00000000-0005-0000-0000-0000EA580000}"/>
    <cellStyle name="Normal 3 2 4 4 2 5 2" xfId="22187" xr:uid="{00000000-0005-0000-0000-0000EB580000}"/>
    <cellStyle name="Normal 3 2 4 4 2 5 2 2" xfId="50769" xr:uid="{00000000-0005-0000-0000-0000EC580000}"/>
    <cellStyle name="Normal 3 2 4 4 2 5 3" xfId="36480" xr:uid="{00000000-0005-0000-0000-0000ED580000}"/>
    <cellStyle name="Normal 3 2 4 4 2 6" xfId="15043" xr:uid="{00000000-0005-0000-0000-0000EE580000}"/>
    <cellStyle name="Normal 3 2 4 4 2 6 2" xfId="43625" xr:uid="{00000000-0005-0000-0000-0000EF580000}"/>
    <cellStyle name="Normal 3 2 4 4 2 7" xfId="29336" xr:uid="{00000000-0005-0000-0000-0000F0580000}"/>
    <cellStyle name="Normal 3 2 4 4 3" xfId="1174" xr:uid="{00000000-0005-0000-0000-0000F1580000}"/>
    <cellStyle name="Normal 3 2 4 4 3 2" xfId="2544" xr:uid="{00000000-0005-0000-0000-0000F2580000}"/>
    <cellStyle name="Normal 3 2 4 4 3 2 2" xfId="6118" xr:uid="{00000000-0005-0000-0000-0000F3580000}"/>
    <cellStyle name="Normal 3 2 4 4 3 2 2 2" xfId="13276" xr:uid="{00000000-0005-0000-0000-0000F4580000}"/>
    <cellStyle name="Normal 3 2 4 4 3 2 2 2 2" xfId="27568" xr:uid="{00000000-0005-0000-0000-0000F5580000}"/>
    <cellStyle name="Normal 3 2 4 4 3 2 2 2 2 2" xfId="56150" xr:uid="{00000000-0005-0000-0000-0000F6580000}"/>
    <cellStyle name="Normal 3 2 4 4 3 2 2 2 3" xfId="41861" xr:uid="{00000000-0005-0000-0000-0000F7580000}"/>
    <cellStyle name="Normal 3 2 4 4 3 2 2 3" xfId="20424" xr:uid="{00000000-0005-0000-0000-0000F8580000}"/>
    <cellStyle name="Normal 3 2 4 4 3 2 2 3 2" xfId="49006" xr:uid="{00000000-0005-0000-0000-0000F9580000}"/>
    <cellStyle name="Normal 3 2 4 4 3 2 2 4" xfId="34717" xr:uid="{00000000-0005-0000-0000-0000FA580000}"/>
    <cellStyle name="Normal 3 2 4 4 3 2 3" xfId="9705" xr:uid="{00000000-0005-0000-0000-0000FB580000}"/>
    <cellStyle name="Normal 3 2 4 4 3 2 3 2" xfId="23997" xr:uid="{00000000-0005-0000-0000-0000FC580000}"/>
    <cellStyle name="Normal 3 2 4 4 3 2 3 2 2" xfId="52579" xr:uid="{00000000-0005-0000-0000-0000FD580000}"/>
    <cellStyle name="Normal 3 2 4 4 3 2 3 3" xfId="38290" xr:uid="{00000000-0005-0000-0000-0000FE580000}"/>
    <cellStyle name="Normal 3 2 4 4 3 2 4" xfId="16853" xr:uid="{00000000-0005-0000-0000-0000FF580000}"/>
    <cellStyle name="Normal 3 2 4 4 3 2 4 2" xfId="45435" xr:uid="{00000000-0005-0000-0000-000000590000}"/>
    <cellStyle name="Normal 3 2 4 4 3 2 5" xfId="31146" xr:uid="{00000000-0005-0000-0000-000001590000}"/>
    <cellStyle name="Normal 3 2 4 4 3 3" xfId="4755" xr:uid="{00000000-0005-0000-0000-000002590000}"/>
    <cellStyle name="Normal 3 2 4 4 3 3 2" xfId="11913" xr:uid="{00000000-0005-0000-0000-000003590000}"/>
    <cellStyle name="Normal 3 2 4 4 3 3 2 2" xfId="26205" xr:uid="{00000000-0005-0000-0000-000004590000}"/>
    <cellStyle name="Normal 3 2 4 4 3 3 2 2 2" xfId="54787" xr:uid="{00000000-0005-0000-0000-000005590000}"/>
    <cellStyle name="Normal 3 2 4 4 3 3 2 3" xfId="40498" xr:uid="{00000000-0005-0000-0000-000006590000}"/>
    <cellStyle name="Normal 3 2 4 4 3 3 3" xfId="19061" xr:uid="{00000000-0005-0000-0000-000007590000}"/>
    <cellStyle name="Normal 3 2 4 4 3 3 3 2" xfId="47643" xr:uid="{00000000-0005-0000-0000-000008590000}"/>
    <cellStyle name="Normal 3 2 4 4 3 3 4" xfId="33354" xr:uid="{00000000-0005-0000-0000-000009590000}"/>
    <cellStyle name="Normal 3 2 4 4 3 4" xfId="8342" xr:uid="{00000000-0005-0000-0000-00000A590000}"/>
    <cellStyle name="Normal 3 2 4 4 3 4 2" xfId="22634" xr:uid="{00000000-0005-0000-0000-00000B590000}"/>
    <cellStyle name="Normal 3 2 4 4 3 4 2 2" xfId="51216" xr:uid="{00000000-0005-0000-0000-00000C590000}"/>
    <cellStyle name="Normal 3 2 4 4 3 4 3" xfId="36927" xr:uid="{00000000-0005-0000-0000-00000D590000}"/>
    <cellStyle name="Normal 3 2 4 4 3 5" xfId="15490" xr:uid="{00000000-0005-0000-0000-00000E590000}"/>
    <cellStyle name="Normal 3 2 4 4 3 5 2" xfId="44072" xr:uid="{00000000-0005-0000-0000-00000F590000}"/>
    <cellStyle name="Normal 3 2 4 4 3 6" xfId="29783" xr:uid="{00000000-0005-0000-0000-000010590000}"/>
    <cellStyle name="Normal 3 2 4 4 4" xfId="2541" xr:uid="{00000000-0005-0000-0000-000011590000}"/>
    <cellStyle name="Normal 3 2 4 4 4 2" xfId="6115" xr:uid="{00000000-0005-0000-0000-000012590000}"/>
    <cellStyle name="Normal 3 2 4 4 4 2 2" xfId="13273" xr:uid="{00000000-0005-0000-0000-000013590000}"/>
    <cellStyle name="Normal 3 2 4 4 4 2 2 2" xfId="27565" xr:uid="{00000000-0005-0000-0000-000014590000}"/>
    <cellStyle name="Normal 3 2 4 4 4 2 2 2 2" xfId="56147" xr:uid="{00000000-0005-0000-0000-000015590000}"/>
    <cellStyle name="Normal 3 2 4 4 4 2 2 3" xfId="41858" xr:uid="{00000000-0005-0000-0000-000016590000}"/>
    <cellStyle name="Normal 3 2 4 4 4 2 3" xfId="20421" xr:uid="{00000000-0005-0000-0000-000017590000}"/>
    <cellStyle name="Normal 3 2 4 4 4 2 3 2" xfId="49003" xr:uid="{00000000-0005-0000-0000-000018590000}"/>
    <cellStyle name="Normal 3 2 4 4 4 2 4" xfId="34714" xr:uid="{00000000-0005-0000-0000-000019590000}"/>
    <cellStyle name="Normal 3 2 4 4 4 3" xfId="9702" xr:uid="{00000000-0005-0000-0000-00001A590000}"/>
    <cellStyle name="Normal 3 2 4 4 4 3 2" xfId="23994" xr:uid="{00000000-0005-0000-0000-00001B590000}"/>
    <cellStyle name="Normal 3 2 4 4 4 3 2 2" xfId="52576" xr:uid="{00000000-0005-0000-0000-00001C590000}"/>
    <cellStyle name="Normal 3 2 4 4 4 3 3" xfId="38287" xr:uid="{00000000-0005-0000-0000-00001D590000}"/>
    <cellStyle name="Normal 3 2 4 4 4 4" xfId="16850" xr:uid="{00000000-0005-0000-0000-00001E590000}"/>
    <cellStyle name="Normal 3 2 4 4 4 4 2" xfId="45432" xr:uid="{00000000-0005-0000-0000-00001F590000}"/>
    <cellStyle name="Normal 3 2 4 4 4 5" xfId="31143" xr:uid="{00000000-0005-0000-0000-000020590000}"/>
    <cellStyle name="Normal 3 2 4 4 5" xfId="3861" xr:uid="{00000000-0005-0000-0000-000021590000}"/>
    <cellStyle name="Normal 3 2 4 4 5 2" xfId="11020" xr:uid="{00000000-0005-0000-0000-000022590000}"/>
    <cellStyle name="Normal 3 2 4 4 5 2 2" xfId="25312" xr:uid="{00000000-0005-0000-0000-000023590000}"/>
    <cellStyle name="Normal 3 2 4 4 5 2 2 2" xfId="53894" xr:uid="{00000000-0005-0000-0000-000024590000}"/>
    <cellStyle name="Normal 3 2 4 4 5 2 3" xfId="39605" xr:uid="{00000000-0005-0000-0000-000025590000}"/>
    <cellStyle name="Normal 3 2 4 4 5 3" xfId="18168" xr:uid="{00000000-0005-0000-0000-000026590000}"/>
    <cellStyle name="Normal 3 2 4 4 5 3 2" xfId="46750" xr:uid="{00000000-0005-0000-0000-000027590000}"/>
    <cellStyle name="Normal 3 2 4 4 5 4" xfId="32461" xr:uid="{00000000-0005-0000-0000-000028590000}"/>
    <cellStyle name="Normal 3 2 4 4 6" xfId="7449" xr:uid="{00000000-0005-0000-0000-000029590000}"/>
    <cellStyle name="Normal 3 2 4 4 6 2" xfId="21741" xr:uid="{00000000-0005-0000-0000-00002A590000}"/>
    <cellStyle name="Normal 3 2 4 4 6 2 2" xfId="50323" xr:uid="{00000000-0005-0000-0000-00002B590000}"/>
    <cellStyle name="Normal 3 2 4 4 6 3" xfId="36034" xr:uid="{00000000-0005-0000-0000-00002C590000}"/>
    <cellStyle name="Normal 3 2 4 4 7" xfId="14596" xr:uid="{00000000-0005-0000-0000-00002D590000}"/>
    <cellStyle name="Normal 3 2 4 4 7 2" xfId="43179" xr:uid="{00000000-0005-0000-0000-00002E590000}"/>
    <cellStyle name="Normal 3 2 4 4 8" xfId="28889" xr:uid="{00000000-0005-0000-0000-00002F590000}"/>
    <cellStyle name="Normal 3 2 4 5" xfId="501" xr:uid="{00000000-0005-0000-0000-000030590000}"/>
    <cellStyle name="Normal 3 2 4 5 2" xfId="1398" xr:uid="{00000000-0005-0000-0000-000031590000}"/>
    <cellStyle name="Normal 3 2 4 5 2 2" xfId="2546" xr:uid="{00000000-0005-0000-0000-000032590000}"/>
    <cellStyle name="Normal 3 2 4 5 2 2 2" xfId="6120" xr:uid="{00000000-0005-0000-0000-000033590000}"/>
    <cellStyle name="Normal 3 2 4 5 2 2 2 2" xfId="13278" xr:uid="{00000000-0005-0000-0000-000034590000}"/>
    <cellStyle name="Normal 3 2 4 5 2 2 2 2 2" xfId="27570" xr:uid="{00000000-0005-0000-0000-000035590000}"/>
    <cellStyle name="Normal 3 2 4 5 2 2 2 2 2 2" xfId="56152" xr:uid="{00000000-0005-0000-0000-000036590000}"/>
    <cellStyle name="Normal 3 2 4 5 2 2 2 2 3" xfId="41863" xr:uid="{00000000-0005-0000-0000-000037590000}"/>
    <cellStyle name="Normal 3 2 4 5 2 2 2 3" xfId="20426" xr:uid="{00000000-0005-0000-0000-000038590000}"/>
    <cellStyle name="Normal 3 2 4 5 2 2 2 3 2" xfId="49008" xr:uid="{00000000-0005-0000-0000-000039590000}"/>
    <cellStyle name="Normal 3 2 4 5 2 2 2 4" xfId="34719" xr:uid="{00000000-0005-0000-0000-00003A590000}"/>
    <cellStyle name="Normal 3 2 4 5 2 2 3" xfId="9707" xr:uid="{00000000-0005-0000-0000-00003B590000}"/>
    <cellStyle name="Normal 3 2 4 5 2 2 3 2" xfId="23999" xr:uid="{00000000-0005-0000-0000-00003C590000}"/>
    <cellStyle name="Normal 3 2 4 5 2 2 3 2 2" xfId="52581" xr:uid="{00000000-0005-0000-0000-00003D590000}"/>
    <cellStyle name="Normal 3 2 4 5 2 2 3 3" xfId="38292" xr:uid="{00000000-0005-0000-0000-00003E590000}"/>
    <cellStyle name="Normal 3 2 4 5 2 2 4" xfId="16855" xr:uid="{00000000-0005-0000-0000-00003F590000}"/>
    <cellStyle name="Normal 3 2 4 5 2 2 4 2" xfId="45437" xr:uid="{00000000-0005-0000-0000-000040590000}"/>
    <cellStyle name="Normal 3 2 4 5 2 2 5" xfId="31148" xr:uid="{00000000-0005-0000-0000-000041590000}"/>
    <cellStyle name="Normal 3 2 4 5 2 3" xfId="4978" xr:uid="{00000000-0005-0000-0000-000042590000}"/>
    <cellStyle name="Normal 3 2 4 5 2 3 2" xfId="12136" xr:uid="{00000000-0005-0000-0000-000043590000}"/>
    <cellStyle name="Normal 3 2 4 5 2 3 2 2" xfId="26428" xr:uid="{00000000-0005-0000-0000-000044590000}"/>
    <cellStyle name="Normal 3 2 4 5 2 3 2 2 2" xfId="55010" xr:uid="{00000000-0005-0000-0000-000045590000}"/>
    <cellStyle name="Normal 3 2 4 5 2 3 2 3" xfId="40721" xr:uid="{00000000-0005-0000-0000-000046590000}"/>
    <cellStyle name="Normal 3 2 4 5 2 3 3" xfId="19284" xr:uid="{00000000-0005-0000-0000-000047590000}"/>
    <cellStyle name="Normal 3 2 4 5 2 3 3 2" xfId="47866" xr:uid="{00000000-0005-0000-0000-000048590000}"/>
    <cellStyle name="Normal 3 2 4 5 2 3 4" xfId="33577" xr:uid="{00000000-0005-0000-0000-000049590000}"/>
    <cellStyle name="Normal 3 2 4 5 2 4" xfId="8565" xr:uid="{00000000-0005-0000-0000-00004A590000}"/>
    <cellStyle name="Normal 3 2 4 5 2 4 2" xfId="22857" xr:uid="{00000000-0005-0000-0000-00004B590000}"/>
    <cellStyle name="Normal 3 2 4 5 2 4 2 2" xfId="51439" xr:uid="{00000000-0005-0000-0000-00004C590000}"/>
    <cellStyle name="Normal 3 2 4 5 2 4 3" xfId="37150" xr:uid="{00000000-0005-0000-0000-00004D590000}"/>
    <cellStyle name="Normal 3 2 4 5 2 5" xfId="15713" xr:uid="{00000000-0005-0000-0000-00004E590000}"/>
    <cellStyle name="Normal 3 2 4 5 2 5 2" xfId="44295" xr:uid="{00000000-0005-0000-0000-00004F590000}"/>
    <cellStyle name="Normal 3 2 4 5 2 6" xfId="30006" xr:uid="{00000000-0005-0000-0000-000050590000}"/>
    <cellStyle name="Normal 3 2 4 5 3" xfId="2545" xr:uid="{00000000-0005-0000-0000-000051590000}"/>
    <cellStyle name="Normal 3 2 4 5 3 2" xfId="6119" xr:uid="{00000000-0005-0000-0000-000052590000}"/>
    <cellStyle name="Normal 3 2 4 5 3 2 2" xfId="13277" xr:uid="{00000000-0005-0000-0000-000053590000}"/>
    <cellStyle name="Normal 3 2 4 5 3 2 2 2" xfId="27569" xr:uid="{00000000-0005-0000-0000-000054590000}"/>
    <cellStyle name="Normal 3 2 4 5 3 2 2 2 2" xfId="56151" xr:uid="{00000000-0005-0000-0000-000055590000}"/>
    <cellStyle name="Normal 3 2 4 5 3 2 2 3" xfId="41862" xr:uid="{00000000-0005-0000-0000-000056590000}"/>
    <cellStyle name="Normal 3 2 4 5 3 2 3" xfId="20425" xr:uid="{00000000-0005-0000-0000-000057590000}"/>
    <cellStyle name="Normal 3 2 4 5 3 2 3 2" xfId="49007" xr:uid="{00000000-0005-0000-0000-000058590000}"/>
    <cellStyle name="Normal 3 2 4 5 3 2 4" xfId="34718" xr:uid="{00000000-0005-0000-0000-000059590000}"/>
    <cellStyle name="Normal 3 2 4 5 3 3" xfId="9706" xr:uid="{00000000-0005-0000-0000-00005A590000}"/>
    <cellStyle name="Normal 3 2 4 5 3 3 2" xfId="23998" xr:uid="{00000000-0005-0000-0000-00005B590000}"/>
    <cellStyle name="Normal 3 2 4 5 3 3 2 2" xfId="52580" xr:uid="{00000000-0005-0000-0000-00005C590000}"/>
    <cellStyle name="Normal 3 2 4 5 3 3 3" xfId="38291" xr:uid="{00000000-0005-0000-0000-00005D590000}"/>
    <cellStyle name="Normal 3 2 4 5 3 4" xfId="16854" xr:uid="{00000000-0005-0000-0000-00005E590000}"/>
    <cellStyle name="Normal 3 2 4 5 3 4 2" xfId="45436" xr:uid="{00000000-0005-0000-0000-00005F590000}"/>
    <cellStyle name="Normal 3 2 4 5 3 5" xfId="31147" xr:uid="{00000000-0005-0000-0000-000060590000}"/>
    <cellStyle name="Normal 3 2 4 5 4" xfId="4085" xr:uid="{00000000-0005-0000-0000-000061590000}"/>
    <cellStyle name="Normal 3 2 4 5 4 2" xfId="11243" xr:uid="{00000000-0005-0000-0000-000062590000}"/>
    <cellStyle name="Normal 3 2 4 5 4 2 2" xfId="25535" xr:uid="{00000000-0005-0000-0000-000063590000}"/>
    <cellStyle name="Normal 3 2 4 5 4 2 2 2" xfId="54117" xr:uid="{00000000-0005-0000-0000-000064590000}"/>
    <cellStyle name="Normal 3 2 4 5 4 2 3" xfId="39828" xr:uid="{00000000-0005-0000-0000-000065590000}"/>
    <cellStyle name="Normal 3 2 4 5 4 3" xfId="18391" xr:uid="{00000000-0005-0000-0000-000066590000}"/>
    <cellStyle name="Normal 3 2 4 5 4 3 2" xfId="46973" xr:uid="{00000000-0005-0000-0000-000067590000}"/>
    <cellStyle name="Normal 3 2 4 5 4 4" xfId="32684" xr:uid="{00000000-0005-0000-0000-000068590000}"/>
    <cellStyle name="Normal 3 2 4 5 5" xfId="7672" xr:uid="{00000000-0005-0000-0000-000069590000}"/>
    <cellStyle name="Normal 3 2 4 5 5 2" xfId="21964" xr:uid="{00000000-0005-0000-0000-00006A590000}"/>
    <cellStyle name="Normal 3 2 4 5 5 2 2" xfId="50546" xr:uid="{00000000-0005-0000-0000-00006B590000}"/>
    <cellStyle name="Normal 3 2 4 5 5 3" xfId="36257" xr:uid="{00000000-0005-0000-0000-00006C590000}"/>
    <cellStyle name="Normal 3 2 4 5 6" xfId="14820" xr:uid="{00000000-0005-0000-0000-00006D590000}"/>
    <cellStyle name="Normal 3 2 4 5 6 2" xfId="43402" xr:uid="{00000000-0005-0000-0000-00006E590000}"/>
    <cellStyle name="Normal 3 2 4 5 7" xfId="29113" xr:uid="{00000000-0005-0000-0000-00006F590000}"/>
    <cellStyle name="Normal 3 2 4 6" xfId="950" xr:uid="{00000000-0005-0000-0000-000070590000}"/>
    <cellStyle name="Normal 3 2 4 6 2" xfId="2547" xr:uid="{00000000-0005-0000-0000-000071590000}"/>
    <cellStyle name="Normal 3 2 4 6 2 2" xfId="6121" xr:uid="{00000000-0005-0000-0000-000072590000}"/>
    <cellStyle name="Normal 3 2 4 6 2 2 2" xfId="13279" xr:uid="{00000000-0005-0000-0000-000073590000}"/>
    <cellStyle name="Normal 3 2 4 6 2 2 2 2" xfId="27571" xr:uid="{00000000-0005-0000-0000-000074590000}"/>
    <cellStyle name="Normal 3 2 4 6 2 2 2 2 2" xfId="56153" xr:uid="{00000000-0005-0000-0000-000075590000}"/>
    <cellStyle name="Normal 3 2 4 6 2 2 2 3" xfId="41864" xr:uid="{00000000-0005-0000-0000-000076590000}"/>
    <cellStyle name="Normal 3 2 4 6 2 2 3" xfId="20427" xr:uid="{00000000-0005-0000-0000-000077590000}"/>
    <cellStyle name="Normal 3 2 4 6 2 2 3 2" xfId="49009" xr:uid="{00000000-0005-0000-0000-000078590000}"/>
    <cellStyle name="Normal 3 2 4 6 2 2 4" xfId="34720" xr:uid="{00000000-0005-0000-0000-000079590000}"/>
    <cellStyle name="Normal 3 2 4 6 2 3" xfId="9708" xr:uid="{00000000-0005-0000-0000-00007A590000}"/>
    <cellStyle name="Normal 3 2 4 6 2 3 2" xfId="24000" xr:uid="{00000000-0005-0000-0000-00007B590000}"/>
    <cellStyle name="Normal 3 2 4 6 2 3 2 2" xfId="52582" xr:uid="{00000000-0005-0000-0000-00007C590000}"/>
    <cellStyle name="Normal 3 2 4 6 2 3 3" xfId="38293" xr:uid="{00000000-0005-0000-0000-00007D590000}"/>
    <cellStyle name="Normal 3 2 4 6 2 4" xfId="16856" xr:uid="{00000000-0005-0000-0000-00007E590000}"/>
    <cellStyle name="Normal 3 2 4 6 2 4 2" xfId="45438" xr:uid="{00000000-0005-0000-0000-00007F590000}"/>
    <cellStyle name="Normal 3 2 4 6 2 5" xfId="31149" xr:uid="{00000000-0005-0000-0000-000080590000}"/>
    <cellStyle name="Normal 3 2 4 6 3" xfId="4532" xr:uid="{00000000-0005-0000-0000-000081590000}"/>
    <cellStyle name="Normal 3 2 4 6 3 2" xfId="11690" xr:uid="{00000000-0005-0000-0000-000082590000}"/>
    <cellStyle name="Normal 3 2 4 6 3 2 2" xfId="25982" xr:uid="{00000000-0005-0000-0000-000083590000}"/>
    <cellStyle name="Normal 3 2 4 6 3 2 2 2" xfId="54564" xr:uid="{00000000-0005-0000-0000-000084590000}"/>
    <cellStyle name="Normal 3 2 4 6 3 2 3" xfId="40275" xr:uid="{00000000-0005-0000-0000-000085590000}"/>
    <cellStyle name="Normal 3 2 4 6 3 3" xfId="18838" xr:uid="{00000000-0005-0000-0000-000086590000}"/>
    <cellStyle name="Normal 3 2 4 6 3 3 2" xfId="47420" xr:uid="{00000000-0005-0000-0000-000087590000}"/>
    <cellStyle name="Normal 3 2 4 6 3 4" xfId="33131" xr:uid="{00000000-0005-0000-0000-000088590000}"/>
    <cellStyle name="Normal 3 2 4 6 4" xfId="8119" xr:uid="{00000000-0005-0000-0000-000089590000}"/>
    <cellStyle name="Normal 3 2 4 6 4 2" xfId="22411" xr:uid="{00000000-0005-0000-0000-00008A590000}"/>
    <cellStyle name="Normal 3 2 4 6 4 2 2" xfId="50993" xr:uid="{00000000-0005-0000-0000-00008B590000}"/>
    <cellStyle name="Normal 3 2 4 6 4 3" xfId="36704" xr:uid="{00000000-0005-0000-0000-00008C590000}"/>
    <cellStyle name="Normal 3 2 4 6 5" xfId="15267" xr:uid="{00000000-0005-0000-0000-00008D590000}"/>
    <cellStyle name="Normal 3 2 4 6 5 2" xfId="43849" xr:uid="{00000000-0005-0000-0000-00008E590000}"/>
    <cellStyle name="Normal 3 2 4 6 6" xfId="29560" xr:uid="{00000000-0005-0000-0000-00008F590000}"/>
    <cellStyle name="Normal 3 2 4 7" xfId="2516" xr:uid="{00000000-0005-0000-0000-000090590000}"/>
    <cellStyle name="Normal 3 2 4 7 2" xfId="6090" xr:uid="{00000000-0005-0000-0000-000091590000}"/>
    <cellStyle name="Normal 3 2 4 7 2 2" xfId="13248" xr:uid="{00000000-0005-0000-0000-000092590000}"/>
    <cellStyle name="Normal 3 2 4 7 2 2 2" xfId="27540" xr:uid="{00000000-0005-0000-0000-000093590000}"/>
    <cellStyle name="Normal 3 2 4 7 2 2 2 2" xfId="56122" xr:uid="{00000000-0005-0000-0000-000094590000}"/>
    <cellStyle name="Normal 3 2 4 7 2 2 3" xfId="41833" xr:uid="{00000000-0005-0000-0000-000095590000}"/>
    <cellStyle name="Normal 3 2 4 7 2 3" xfId="20396" xr:uid="{00000000-0005-0000-0000-000096590000}"/>
    <cellStyle name="Normal 3 2 4 7 2 3 2" xfId="48978" xr:uid="{00000000-0005-0000-0000-000097590000}"/>
    <cellStyle name="Normal 3 2 4 7 2 4" xfId="34689" xr:uid="{00000000-0005-0000-0000-000098590000}"/>
    <cellStyle name="Normal 3 2 4 7 3" xfId="9677" xr:uid="{00000000-0005-0000-0000-000099590000}"/>
    <cellStyle name="Normal 3 2 4 7 3 2" xfId="23969" xr:uid="{00000000-0005-0000-0000-00009A590000}"/>
    <cellStyle name="Normal 3 2 4 7 3 2 2" xfId="52551" xr:uid="{00000000-0005-0000-0000-00009B590000}"/>
    <cellStyle name="Normal 3 2 4 7 3 3" xfId="38262" xr:uid="{00000000-0005-0000-0000-00009C590000}"/>
    <cellStyle name="Normal 3 2 4 7 4" xfId="16825" xr:uid="{00000000-0005-0000-0000-00009D590000}"/>
    <cellStyle name="Normal 3 2 4 7 4 2" xfId="45407" xr:uid="{00000000-0005-0000-0000-00009E590000}"/>
    <cellStyle name="Normal 3 2 4 7 5" xfId="31118" xr:uid="{00000000-0005-0000-0000-00009F590000}"/>
    <cellStyle name="Normal 3 2 4 8" xfId="3637" xr:uid="{00000000-0005-0000-0000-0000A0590000}"/>
    <cellStyle name="Normal 3 2 4 8 2" xfId="10797" xr:uid="{00000000-0005-0000-0000-0000A1590000}"/>
    <cellStyle name="Normal 3 2 4 8 2 2" xfId="25089" xr:uid="{00000000-0005-0000-0000-0000A2590000}"/>
    <cellStyle name="Normal 3 2 4 8 2 2 2" xfId="53671" xr:uid="{00000000-0005-0000-0000-0000A3590000}"/>
    <cellStyle name="Normal 3 2 4 8 2 3" xfId="39382" xr:uid="{00000000-0005-0000-0000-0000A4590000}"/>
    <cellStyle name="Normal 3 2 4 8 3" xfId="17945" xr:uid="{00000000-0005-0000-0000-0000A5590000}"/>
    <cellStyle name="Normal 3 2 4 8 3 2" xfId="46527" xr:uid="{00000000-0005-0000-0000-0000A6590000}"/>
    <cellStyle name="Normal 3 2 4 8 4" xfId="32238" xr:uid="{00000000-0005-0000-0000-0000A7590000}"/>
    <cellStyle name="Normal 3 2 4 9" xfId="7226" xr:uid="{00000000-0005-0000-0000-0000A8590000}"/>
    <cellStyle name="Normal 3 2 4 9 2" xfId="21518" xr:uid="{00000000-0005-0000-0000-0000A9590000}"/>
    <cellStyle name="Normal 3 2 4 9 2 2" xfId="50100" xr:uid="{00000000-0005-0000-0000-0000AA590000}"/>
    <cellStyle name="Normal 3 2 4 9 3" xfId="35811" xr:uid="{00000000-0005-0000-0000-0000AB590000}"/>
    <cellStyle name="Normal 3 2 5" xfId="102" xr:uid="{00000000-0005-0000-0000-0000AC590000}"/>
    <cellStyle name="Normal 3 2 5 10" xfId="28721" xr:uid="{00000000-0005-0000-0000-0000AD590000}"/>
    <cellStyle name="Normal 3 2 5 2" xfId="216" xr:uid="{00000000-0005-0000-0000-0000AE590000}"/>
    <cellStyle name="Normal 3 2 5 2 2" xfId="442" xr:uid="{00000000-0005-0000-0000-0000AF590000}"/>
    <cellStyle name="Normal 3 2 5 2 2 2" xfId="892" xr:uid="{00000000-0005-0000-0000-0000B0590000}"/>
    <cellStyle name="Normal 3 2 5 2 2 2 2" xfId="1789" xr:uid="{00000000-0005-0000-0000-0000B1590000}"/>
    <cellStyle name="Normal 3 2 5 2 2 2 2 2" xfId="2552" xr:uid="{00000000-0005-0000-0000-0000B2590000}"/>
    <cellStyle name="Normal 3 2 5 2 2 2 2 2 2" xfId="6126" xr:uid="{00000000-0005-0000-0000-0000B3590000}"/>
    <cellStyle name="Normal 3 2 5 2 2 2 2 2 2 2" xfId="13284" xr:uid="{00000000-0005-0000-0000-0000B4590000}"/>
    <cellStyle name="Normal 3 2 5 2 2 2 2 2 2 2 2" xfId="27576" xr:uid="{00000000-0005-0000-0000-0000B5590000}"/>
    <cellStyle name="Normal 3 2 5 2 2 2 2 2 2 2 2 2" xfId="56158" xr:uid="{00000000-0005-0000-0000-0000B6590000}"/>
    <cellStyle name="Normal 3 2 5 2 2 2 2 2 2 2 3" xfId="41869" xr:uid="{00000000-0005-0000-0000-0000B7590000}"/>
    <cellStyle name="Normal 3 2 5 2 2 2 2 2 2 3" xfId="20432" xr:uid="{00000000-0005-0000-0000-0000B8590000}"/>
    <cellStyle name="Normal 3 2 5 2 2 2 2 2 2 3 2" xfId="49014" xr:uid="{00000000-0005-0000-0000-0000B9590000}"/>
    <cellStyle name="Normal 3 2 5 2 2 2 2 2 2 4" xfId="34725" xr:uid="{00000000-0005-0000-0000-0000BA590000}"/>
    <cellStyle name="Normal 3 2 5 2 2 2 2 2 3" xfId="9713" xr:uid="{00000000-0005-0000-0000-0000BB590000}"/>
    <cellStyle name="Normal 3 2 5 2 2 2 2 2 3 2" xfId="24005" xr:uid="{00000000-0005-0000-0000-0000BC590000}"/>
    <cellStyle name="Normal 3 2 5 2 2 2 2 2 3 2 2" xfId="52587" xr:uid="{00000000-0005-0000-0000-0000BD590000}"/>
    <cellStyle name="Normal 3 2 5 2 2 2 2 2 3 3" xfId="38298" xr:uid="{00000000-0005-0000-0000-0000BE590000}"/>
    <cellStyle name="Normal 3 2 5 2 2 2 2 2 4" xfId="16861" xr:uid="{00000000-0005-0000-0000-0000BF590000}"/>
    <cellStyle name="Normal 3 2 5 2 2 2 2 2 4 2" xfId="45443" xr:uid="{00000000-0005-0000-0000-0000C0590000}"/>
    <cellStyle name="Normal 3 2 5 2 2 2 2 2 5" xfId="31154" xr:uid="{00000000-0005-0000-0000-0000C1590000}"/>
    <cellStyle name="Normal 3 2 5 2 2 2 2 3" xfId="5369" xr:uid="{00000000-0005-0000-0000-0000C2590000}"/>
    <cellStyle name="Normal 3 2 5 2 2 2 2 3 2" xfId="12527" xr:uid="{00000000-0005-0000-0000-0000C3590000}"/>
    <cellStyle name="Normal 3 2 5 2 2 2 2 3 2 2" xfId="26819" xr:uid="{00000000-0005-0000-0000-0000C4590000}"/>
    <cellStyle name="Normal 3 2 5 2 2 2 2 3 2 2 2" xfId="55401" xr:uid="{00000000-0005-0000-0000-0000C5590000}"/>
    <cellStyle name="Normal 3 2 5 2 2 2 2 3 2 3" xfId="41112" xr:uid="{00000000-0005-0000-0000-0000C6590000}"/>
    <cellStyle name="Normal 3 2 5 2 2 2 2 3 3" xfId="19675" xr:uid="{00000000-0005-0000-0000-0000C7590000}"/>
    <cellStyle name="Normal 3 2 5 2 2 2 2 3 3 2" xfId="48257" xr:uid="{00000000-0005-0000-0000-0000C8590000}"/>
    <cellStyle name="Normal 3 2 5 2 2 2 2 3 4" xfId="33968" xr:uid="{00000000-0005-0000-0000-0000C9590000}"/>
    <cellStyle name="Normal 3 2 5 2 2 2 2 4" xfId="8956" xr:uid="{00000000-0005-0000-0000-0000CA590000}"/>
    <cellStyle name="Normal 3 2 5 2 2 2 2 4 2" xfId="23248" xr:uid="{00000000-0005-0000-0000-0000CB590000}"/>
    <cellStyle name="Normal 3 2 5 2 2 2 2 4 2 2" xfId="51830" xr:uid="{00000000-0005-0000-0000-0000CC590000}"/>
    <cellStyle name="Normal 3 2 5 2 2 2 2 4 3" xfId="37541" xr:uid="{00000000-0005-0000-0000-0000CD590000}"/>
    <cellStyle name="Normal 3 2 5 2 2 2 2 5" xfId="16104" xr:uid="{00000000-0005-0000-0000-0000CE590000}"/>
    <cellStyle name="Normal 3 2 5 2 2 2 2 5 2" xfId="44686" xr:uid="{00000000-0005-0000-0000-0000CF590000}"/>
    <cellStyle name="Normal 3 2 5 2 2 2 2 6" xfId="30397" xr:uid="{00000000-0005-0000-0000-0000D0590000}"/>
    <cellStyle name="Normal 3 2 5 2 2 2 3" xfId="2551" xr:uid="{00000000-0005-0000-0000-0000D1590000}"/>
    <cellStyle name="Normal 3 2 5 2 2 2 3 2" xfId="6125" xr:uid="{00000000-0005-0000-0000-0000D2590000}"/>
    <cellStyle name="Normal 3 2 5 2 2 2 3 2 2" xfId="13283" xr:uid="{00000000-0005-0000-0000-0000D3590000}"/>
    <cellStyle name="Normal 3 2 5 2 2 2 3 2 2 2" xfId="27575" xr:uid="{00000000-0005-0000-0000-0000D4590000}"/>
    <cellStyle name="Normal 3 2 5 2 2 2 3 2 2 2 2" xfId="56157" xr:uid="{00000000-0005-0000-0000-0000D5590000}"/>
    <cellStyle name="Normal 3 2 5 2 2 2 3 2 2 3" xfId="41868" xr:uid="{00000000-0005-0000-0000-0000D6590000}"/>
    <cellStyle name="Normal 3 2 5 2 2 2 3 2 3" xfId="20431" xr:uid="{00000000-0005-0000-0000-0000D7590000}"/>
    <cellStyle name="Normal 3 2 5 2 2 2 3 2 3 2" xfId="49013" xr:uid="{00000000-0005-0000-0000-0000D8590000}"/>
    <cellStyle name="Normal 3 2 5 2 2 2 3 2 4" xfId="34724" xr:uid="{00000000-0005-0000-0000-0000D9590000}"/>
    <cellStyle name="Normal 3 2 5 2 2 2 3 3" xfId="9712" xr:uid="{00000000-0005-0000-0000-0000DA590000}"/>
    <cellStyle name="Normal 3 2 5 2 2 2 3 3 2" xfId="24004" xr:uid="{00000000-0005-0000-0000-0000DB590000}"/>
    <cellStyle name="Normal 3 2 5 2 2 2 3 3 2 2" xfId="52586" xr:uid="{00000000-0005-0000-0000-0000DC590000}"/>
    <cellStyle name="Normal 3 2 5 2 2 2 3 3 3" xfId="38297" xr:uid="{00000000-0005-0000-0000-0000DD590000}"/>
    <cellStyle name="Normal 3 2 5 2 2 2 3 4" xfId="16860" xr:uid="{00000000-0005-0000-0000-0000DE590000}"/>
    <cellStyle name="Normal 3 2 5 2 2 2 3 4 2" xfId="45442" xr:uid="{00000000-0005-0000-0000-0000DF590000}"/>
    <cellStyle name="Normal 3 2 5 2 2 2 3 5" xfId="31153" xr:uid="{00000000-0005-0000-0000-0000E0590000}"/>
    <cellStyle name="Normal 3 2 5 2 2 2 4" xfId="4476" xr:uid="{00000000-0005-0000-0000-0000E1590000}"/>
    <cellStyle name="Normal 3 2 5 2 2 2 4 2" xfId="11634" xr:uid="{00000000-0005-0000-0000-0000E2590000}"/>
    <cellStyle name="Normal 3 2 5 2 2 2 4 2 2" xfId="25926" xr:uid="{00000000-0005-0000-0000-0000E3590000}"/>
    <cellStyle name="Normal 3 2 5 2 2 2 4 2 2 2" xfId="54508" xr:uid="{00000000-0005-0000-0000-0000E4590000}"/>
    <cellStyle name="Normal 3 2 5 2 2 2 4 2 3" xfId="40219" xr:uid="{00000000-0005-0000-0000-0000E5590000}"/>
    <cellStyle name="Normal 3 2 5 2 2 2 4 3" xfId="18782" xr:uid="{00000000-0005-0000-0000-0000E6590000}"/>
    <cellStyle name="Normal 3 2 5 2 2 2 4 3 2" xfId="47364" xr:uid="{00000000-0005-0000-0000-0000E7590000}"/>
    <cellStyle name="Normal 3 2 5 2 2 2 4 4" xfId="33075" xr:uid="{00000000-0005-0000-0000-0000E8590000}"/>
    <cellStyle name="Normal 3 2 5 2 2 2 5" xfId="8063" xr:uid="{00000000-0005-0000-0000-0000E9590000}"/>
    <cellStyle name="Normal 3 2 5 2 2 2 5 2" xfId="22355" xr:uid="{00000000-0005-0000-0000-0000EA590000}"/>
    <cellStyle name="Normal 3 2 5 2 2 2 5 2 2" xfId="50937" xr:uid="{00000000-0005-0000-0000-0000EB590000}"/>
    <cellStyle name="Normal 3 2 5 2 2 2 5 3" xfId="36648" xr:uid="{00000000-0005-0000-0000-0000EC590000}"/>
    <cellStyle name="Normal 3 2 5 2 2 2 6" xfId="15211" xr:uid="{00000000-0005-0000-0000-0000ED590000}"/>
    <cellStyle name="Normal 3 2 5 2 2 2 6 2" xfId="43793" xr:uid="{00000000-0005-0000-0000-0000EE590000}"/>
    <cellStyle name="Normal 3 2 5 2 2 2 7" xfId="29504" xr:uid="{00000000-0005-0000-0000-0000EF590000}"/>
    <cellStyle name="Normal 3 2 5 2 2 3" xfId="1342" xr:uid="{00000000-0005-0000-0000-0000F0590000}"/>
    <cellStyle name="Normal 3 2 5 2 2 3 2" xfId="2553" xr:uid="{00000000-0005-0000-0000-0000F1590000}"/>
    <cellStyle name="Normal 3 2 5 2 2 3 2 2" xfId="6127" xr:uid="{00000000-0005-0000-0000-0000F2590000}"/>
    <cellStyle name="Normal 3 2 5 2 2 3 2 2 2" xfId="13285" xr:uid="{00000000-0005-0000-0000-0000F3590000}"/>
    <cellStyle name="Normal 3 2 5 2 2 3 2 2 2 2" xfId="27577" xr:uid="{00000000-0005-0000-0000-0000F4590000}"/>
    <cellStyle name="Normal 3 2 5 2 2 3 2 2 2 2 2" xfId="56159" xr:uid="{00000000-0005-0000-0000-0000F5590000}"/>
    <cellStyle name="Normal 3 2 5 2 2 3 2 2 2 3" xfId="41870" xr:uid="{00000000-0005-0000-0000-0000F6590000}"/>
    <cellStyle name="Normal 3 2 5 2 2 3 2 2 3" xfId="20433" xr:uid="{00000000-0005-0000-0000-0000F7590000}"/>
    <cellStyle name="Normal 3 2 5 2 2 3 2 2 3 2" xfId="49015" xr:uid="{00000000-0005-0000-0000-0000F8590000}"/>
    <cellStyle name="Normal 3 2 5 2 2 3 2 2 4" xfId="34726" xr:uid="{00000000-0005-0000-0000-0000F9590000}"/>
    <cellStyle name="Normal 3 2 5 2 2 3 2 3" xfId="9714" xr:uid="{00000000-0005-0000-0000-0000FA590000}"/>
    <cellStyle name="Normal 3 2 5 2 2 3 2 3 2" xfId="24006" xr:uid="{00000000-0005-0000-0000-0000FB590000}"/>
    <cellStyle name="Normal 3 2 5 2 2 3 2 3 2 2" xfId="52588" xr:uid="{00000000-0005-0000-0000-0000FC590000}"/>
    <cellStyle name="Normal 3 2 5 2 2 3 2 3 3" xfId="38299" xr:uid="{00000000-0005-0000-0000-0000FD590000}"/>
    <cellStyle name="Normal 3 2 5 2 2 3 2 4" xfId="16862" xr:uid="{00000000-0005-0000-0000-0000FE590000}"/>
    <cellStyle name="Normal 3 2 5 2 2 3 2 4 2" xfId="45444" xr:uid="{00000000-0005-0000-0000-0000FF590000}"/>
    <cellStyle name="Normal 3 2 5 2 2 3 2 5" xfId="31155" xr:uid="{00000000-0005-0000-0000-0000005A0000}"/>
    <cellStyle name="Normal 3 2 5 2 2 3 3" xfId="4923" xr:uid="{00000000-0005-0000-0000-0000015A0000}"/>
    <cellStyle name="Normal 3 2 5 2 2 3 3 2" xfId="12081" xr:uid="{00000000-0005-0000-0000-0000025A0000}"/>
    <cellStyle name="Normal 3 2 5 2 2 3 3 2 2" xfId="26373" xr:uid="{00000000-0005-0000-0000-0000035A0000}"/>
    <cellStyle name="Normal 3 2 5 2 2 3 3 2 2 2" xfId="54955" xr:uid="{00000000-0005-0000-0000-0000045A0000}"/>
    <cellStyle name="Normal 3 2 5 2 2 3 3 2 3" xfId="40666" xr:uid="{00000000-0005-0000-0000-0000055A0000}"/>
    <cellStyle name="Normal 3 2 5 2 2 3 3 3" xfId="19229" xr:uid="{00000000-0005-0000-0000-0000065A0000}"/>
    <cellStyle name="Normal 3 2 5 2 2 3 3 3 2" xfId="47811" xr:uid="{00000000-0005-0000-0000-0000075A0000}"/>
    <cellStyle name="Normal 3 2 5 2 2 3 3 4" xfId="33522" xr:uid="{00000000-0005-0000-0000-0000085A0000}"/>
    <cellStyle name="Normal 3 2 5 2 2 3 4" xfId="8510" xr:uid="{00000000-0005-0000-0000-0000095A0000}"/>
    <cellStyle name="Normal 3 2 5 2 2 3 4 2" xfId="22802" xr:uid="{00000000-0005-0000-0000-00000A5A0000}"/>
    <cellStyle name="Normal 3 2 5 2 2 3 4 2 2" xfId="51384" xr:uid="{00000000-0005-0000-0000-00000B5A0000}"/>
    <cellStyle name="Normal 3 2 5 2 2 3 4 3" xfId="37095" xr:uid="{00000000-0005-0000-0000-00000C5A0000}"/>
    <cellStyle name="Normal 3 2 5 2 2 3 5" xfId="15658" xr:uid="{00000000-0005-0000-0000-00000D5A0000}"/>
    <cellStyle name="Normal 3 2 5 2 2 3 5 2" xfId="44240" xr:uid="{00000000-0005-0000-0000-00000E5A0000}"/>
    <cellStyle name="Normal 3 2 5 2 2 3 6" xfId="29951" xr:uid="{00000000-0005-0000-0000-00000F5A0000}"/>
    <cellStyle name="Normal 3 2 5 2 2 4" xfId="2550" xr:uid="{00000000-0005-0000-0000-0000105A0000}"/>
    <cellStyle name="Normal 3 2 5 2 2 4 2" xfId="6124" xr:uid="{00000000-0005-0000-0000-0000115A0000}"/>
    <cellStyle name="Normal 3 2 5 2 2 4 2 2" xfId="13282" xr:uid="{00000000-0005-0000-0000-0000125A0000}"/>
    <cellStyle name="Normal 3 2 5 2 2 4 2 2 2" xfId="27574" xr:uid="{00000000-0005-0000-0000-0000135A0000}"/>
    <cellStyle name="Normal 3 2 5 2 2 4 2 2 2 2" xfId="56156" xr:uid="{00000000-0005-0000-0000-0000145A0000}"/>
    <cellStyle name="Normal 3 2 5 2 2 4 2 2 3" xfId="41867" xr:uid="{00000000-0005-0000-0000-0000155A0000}"/>
    <cellStyle name="Normal 3 2 5 2 2 4 2 3" xfId="20430" xr:uid="{00000000-0005-0000-0000-0000165A0000}"/>
    <cellStyle name="Normal 3 2 5 2 2 4 2 3 2" xfId="49012" xr:uid="{00000000-0005-0000-0000-0000175A0000}"/>
    <cellStyle name="Normal 3 2 5 2 2 4 2 4" xfId="34723" xr:uid="{00000000-0005-0000-0000-0000185A0000}"/>
    <cellStyle name="Normal 3 2 5 2 2 4 3" xfId="9711" xr:uid="{00000000-0005-0000-0000-0000195A0000}"/>
    <cellStyle name="Normal 3 2 5 2 2 4 3 2" xfId="24003" xr:uid="{00000000-0005-0000-0000-00001A5A0000}"/>
    <cellStyle name="Normal 3 2 5 2 2 4 3 2 2" xfId="52585" xr:uid="{00000000-0005-0000-0000-00001B5A0000}"/>
    <cellStyle name="Normal 3 2 5 2 2 4 3 3" xfId="38296" xr:uid="{00000000-0005-0000-0000-00001C5A0000}"/>
    <cellStyle name="Normal 3 2 5 2 2 4 4" xfId="16859" xr:uid="{00000000-0005-0000-0000-00001D5A0000}"/>
    <cellStyle name="Normal 3 2 5 2 2 4 4 2" xfId="45441" xr:uid="{00000000-0005-0000-0000-00001E5A0000}"/>
    <cellStyle name="Normal 3 2 5 2 2 4 5" xfId="31152" xr:uid="{00000000-0005-0000-0000-00001F5A0000}"/>
    <cellStyle name="Normal 3 2 5 2 2 5" xfId="4029" xr:uid="{00000000-0005-0000-0000-0000205A0000}"/>
    <cellStyle name="Normal 3 2 5 2 2 5 2" xfId="11188" xr:uid="{00000000-0005-0000-0000-0000215A0000}"/>
    <cellStyle name="Normal 3 2 5 2 2 5 2 2" xfId="25480" xr:uid="{00000000-0005-0000-0000-0000225A0000}"/>
    <cellStyle name="Normal 3 2 5 2 2 5 2 2 2" xfId="54062" xr:uid="{00000000-0005-0000-0000-0000235A0000}"/>
    <cellStyle name="Normal 3 2 5 2 2 5 2 3" xfId="39773" xr:uid="{00000000-0005-0000-0000-0000245A0000}"/>
    <cellStyle name="Normal 3 2 5 2 2 5 3" xfId="18336" xr:uid="{00000000-0005-0000-0000-0000255A0000}"/>
    <cellStyle name="Normal 3 2 5 2 2 5 3 2" xfId="46918" xr:uid="{00000000-0005-0000-0000-0000265A0000}"/>
    <cellStyle name="Normal 3 2 5 2 2 5 4" xfId="32629" xr:uid="{00000000-0005-0000-0000-0000275A0000}"/>
    <cellStyle name="Normal 3 2 5 2 2 6" xfId="7617" xr:uid="{00000000-0005-0000-0000-0000285A0000}"/>
    <cellStyle name="Normal 3 2 5 2 2 6 2" xfId="21909" xr:uid="{00000000-0005-0000-0000-0000295A0000}"/>
    <cellStyle name="Normal 3 2 5 2 2 6 2 2" xfId="50491" xr:uid="{00000000-0005-0000-0000-00002A5A0000}"/>
    <cellStyle name="Normal 3 2 5 2 2 6 3" xfId="36202" xr:uid="{00000000-0005-0000-0000-00002B5A0000}"/>
    <cellStyle name="Normal 3 2 5 2 2 7" xfId="14764" xr:uid="{00000000-0005-0000-0000-00002C5A0000}"/>
    <cellStyle name="Normal 3 2 5 2 2 7 2" xfId="43347" xr:uid="{00000000-0005-0000-0000-00002D5A0000}"/>
    <cellStyle name="Normal 3 2 5 2 2 8" xfId="29057" xr:uid="{00000000-0005-0000-0000-00002E5A0000}"/>
    <cellStyle name="Normal 3 2 5 2 3" xfId="669" xr:uid="{00000000-0005-0000-0000-00002F5A0000}"/>
    <cellStyle name="Normal 3 2 5 2 3 2" xfId="1566" xr:uid="{00000000-0005-0000-0000-0000305A0000}"/>
    <cellStyle name="Normal 3 2 5 2 3 2 2" xfId="2555" xr:uid="{00000000-0005-0000-0000-0000315A0000}"/>
    <cellStyle name="Normal 3 2 5 2 3 2 2 2" xfId="6129" xr:uid="{00000000-0005-0000-0000-0000325A0000}"/>
    <cellStyle name="Normal 3 2 5 2 3 2 2 2 2" xfId="13287" xr:uid="{00000000-0005-0000-0000-0000335A0000}"/>
    <cellStyle name="Normal 3 2 5 2 3 2 2 2 2 2" xfId="27579" xr:uid="{00000000-0005-0000-0000-0000345A0000}"/>
    <cellStyle name="Normal 3 2 5 2 3 2 2 2 2 2 2" xfId="56161" xr:uid="{00000000-0005-0000-0000-0000355A0000}"/>
    <cellStyle name="Normal 3 2 5 2 3 2 2 2 2 3" xfId="41872" xr:uid="{00000000-0005-0000-0000-0000365A0000}"/>
    <cellStyle name="Normal 3 2 5 2 3 2 2 2 3" xfId="20435" xr:uid="{00000000-0005-0000-0000-0000375A0000}"/>
    <cellStyle name="Normal 3 2 5 2 3 2 2 2 3 2" xfId="49017" xr:uid="{00000000-0005-0000-0000-0000385A0000}"/>
    <cellStyle name="Normal 3 2 5 2 3 2 2 2 4" xfId="34728" xr:uid="{00000000-0005-0000-0000-0000395A0000}"/>
    <cellStyle name="Normal 3 2 5 2 3 2 2 3" xfId="9716" xr:uid="{00000000-0005-0000-0000-00003A5A0000}"/>
    <cellStyle name="Normal 3 2 5 2 3 2 2 3 2" xfId="24008" xr:uid="{00000000-0005-0000-0000-00003B5A0000}"/>
    <cellStyle name="Normal 3 2 5 2 3 2 2 3 2 2" xfId="52590" xr:uid="{00000000-0005-0000-0000-00003C5A0000}"/>
    <cellStyle name="Normal 3 2 5 2 3 2 2 3 3" xfId="38301" xr:uid="{00000000-0005-0000-0000-00003D5A0000}"/>
    <cellStyle name="Normal 3 2 5 2 3 2 2 4" xfId="16864" xr:uid="{00000000-0005-0000-0000-00003E5A0000}"/>
    <cellStyle name="Normal 3 2 5 2 3 2 2 4 2" xfId="45446" xr:uid="{00000000-0005-0000-0000-00003F5A0000}"/>
    <cellStyle name="Normal 3 2 5 2 3 2 2 5" xfId="31157" xr:uid="{00000000-0005-0000-0000-0000405A0000}"/>
    <cellStyle name="Normal 3 2 5 2 3 2 3" xfId="5146" xr:uid="{00000000-0005-0000-0000-0000415A0000}"/>
    <cellStyle name="Normal 3 2 5 2 3 2 3 2" xfId="12304" xr:uid="{00000000-0005-0000-0000-0000425A0000}"/>
    <cellStyle name="Normal 3 2 5 2 3 2 3 2 2" xfId="26596" xr:uid="{00000000-0005-0000-0000-0000435A0000}"/>
    <cellStyle name="Normal 3 2 5 2 3 2 3 2 2 2" xfId="55178" xr:uid="{00000000-0005-0000-0000-0000445A0000}"/>
    <cellStyle name="Normal 3 2 5 2 3 2 3 2 3" xfId="40889" xr:uid="{00000000-0005-0000-0000-0000455A0000}"/>
    <cellStyle name="Normal 3 2 5 2 3 2 3 3" xfId="19452" xr:uid="{00000000-0005-0000-0000-0000465A0000}"/>
    <cellStyle name="Normal 3 2 5 2 3 2 3 3 2" xfId="48034" xr:uid="{00000000-0005-0000-0000-0000475A0000}"/>
    <cellStyle name="Normal 3 2 5 2 3 2 3 4" xfId="33745" xr:uid="{00000000-0005-0000-0000-0000485A0000}"/>
    <cellStyle name="Normal 3 2 5 2 3 2 4" xfId="8733" xr:uid="{00000000-0005-0000-0000-0000495A0000}"/>
    <cellStyle name="Normal 3 2 5 2 3 2 4 2" xfId="23025" xr:uid="{00000000-0005-0000-0000-00004A5A0000}"/>
    <cellStyle name="Normal 3 2 5 2 3 2 4 2 2" xfId="51607" xr:uid="{00000000-0005-0000-0000-00004B5A0000}"/>
    <cellStyle name="Normal 3 2 5 2 3 2 4 3" xfId="37318" xr:uid="{00000000-0005-0000-0000-00004C5A0000}"/>
    <cellStyle name="Normal 3 2 5 2 3 2 5" xfId="15881" xr:uid="{00000000-0005-0000-0000-00004D5A0000}"/>
    <cellStyle name="Normal 3 2 5 2 3 2 5 2" xfId="44463" xr:uid="{00000000-0005-0000-0000-00004E5A0000}"/>
    <cellStyle name="Normal 3 2 5 2 3 2 6" xfId="30174" xr:uid="{00000000-0005-0000-0000-00004F5A0000}"/>
    <cellStyle name="Normal 3 2 5 2 3 3" xfId="2554" xr:uid="{00000000-0005-0000-0000-0000505A0000}"/>
    <cellStyle name="Normal 3 2 5 2 3 3 2" xfId="6128" xr:uid="{00000000-0005-0000-0000-0000515A0000}"/>
    <cellStyle name="Normal 3 2 5 2 3 3 2 2" xfId="13286" xr:uid="{00000000-0005-0000-0000-0000525A0000}"/>
    <cellStyle name="Normal 3 2 5 2 3 3 2 2 2" xfId="27578" xr:uid="{00000000-0005-0000-0000-0000535A0000}"/>
    <cellStyle name="Normal 3 2 5 2 3 3 2 2 2 2" xfId="56160" xr:uid="{00000000-0005-0000-0000-0000545A0000}"/>
    <cellStyle name="Normal 3 2 5 2 3 3 2 2 3" xfId="41871" xr:uid="{00000000-0005-0000-0000-0000555A0000}"/>
    <cellStyle name="Normal 3 2 5 2 3 3 2 3" xfId="20434" xr:uid="{00000000-0005-0000-0000-0000565A0000}"/>
    <cellStyle name="Normal 3 2 5 2 3 3 2 3 2" xfId="49016" xr:uid="{00000000-0005-0000-0000-0000575A0000}"/>
    <cellStyle name="Normal 3 2 5 2 3 3 2 4" xfId="34727" xr:uid="{00000000-0005-0000-0000-0000585A0000}"/>
    <cellStyle name="Normal 3 2 5 2 3 3 3" xfId="9715" xr:uid="{00000000-0005-0000-0000-0000595A0000}"/>
    <cellStyle name="Normal 3 2 5 2 3 3 3 2" xfId="24007" xr:uid="{00000000-0005-0000-0000-00005A5A0000}"/>
    <cellStyle name="Normal 3 2 5 2 3 3 3 2 2" xfId="52589" xr:uid="{00000000-0005-0000-0000-00005B5A0000}"/>
    <cellStyle name="Normal 3 2 5 2 3 3 3 3" xfId="38300" xr:uid="{00000000-0005-0000-0000-00005C5A0000}"/>
    <cellStyle name="Normal 3 2 5 2 3 3 4" xfId="16863" xr:uid="{00000000-0005-0000-0000-00005D5A0000}"/>
    <cellStyle name="Normal 3 2 5 2 3 3 4 2" xfId="45445" xr:uid="{00000000-0005-0000-0000-00005E5A0000}"/>
    <cellStyle name="Normal 3 2 5 2 3 3 5" xfId="31156" xr:uid="{00000000-0005-0000-0000-00005F5A0000}"/>
    <cellStyle name="Normal 3 2 5 2 3 4" xfId="4253" xr:uid="{00000000-0005-0000-0000-0000605A0000}"/>
    <cellStyle name="Normal 3 2 5 2 3 4 2" xfId="11411" xr:uid="{00000000-0005-0000-0000-0000615A0000}"/>
    <cellStyle name="Normal 3 2 5 2 3 4 2 2" xfId="25703" xr:uid="{00000000-0005-0000-0000-0000625A0000}"/>
    <cellStyle name="Normal 3 2 5 2 3 4 2 2 2" xfId="54285" xr:uid="{00000000-0005-0000-0000-0000635A0000}"/>
    <cellStyle name="Normal 3 2 5 2 3 4 2 3" xfId="39996" xr:uid="{00000000-0005-0000-0000-0000645A0000}"/>
    <cellStyle name="Normal 3 2 5 2 3 4 3" xfId="18559" xr:uid="{00000000-0005-0000-0000-0000655A0000}"/>
    <cellStyle name="Normal 3 2 5 2 3 4 3 2" xfId="47141" xr:uid="{00000000-0005-0000-0000-0000665A0000}"/>
    <cellStyle name="Normal 3 2 5 2 3 4 4" xfId="32852" xr:uid="{00000000-0005-0000-0000-0000675A0000}"/>
    <cellStyle name="Normal 3 2 5 2 3 5" xfId="7840" xr:uid="{00000000-0005-0000-0000-0000685A0000}"/>
    <cellStyle name="Normal 3 2 5 2 3 5 2" xfId="22132" xr:uid="{00000000-0005-0000-0000-0000695A0000}"/>
    <cellStyle name="Normal 3 2 5 2 3 5 2 2" xfId="50714" xr:uid="{00000000-0005-0000-0000-00006A5A0000}"/>
    <cellStyle name="Normal 3 2 5 2 3 5 3" xfId="36425" xr:uid="{00000000-0005-0000-0000-00006B5A0000}"/>
    <cellStyle name="Normal 3 2 5 2 3 6" xfId="14988" xr:uid="{00000000-0005-0000-0000-00006C5A0000}"/>
    <cellStyle name="Normal 3 2 5 2 3 6 2" xfId="43570" xr:uid="{00000000-0005-0000-0000-00006D5A0000}"/>
    <cellStyle name="Normal 3 2 5 2 3 7" xfId="29281" xr:uid="{00000000-0005-0000-0000-00006E5A0000}"/>
    <cellStyle name="Normal 3 2 5 2 4" xfId="1119" xr:uid="{00000000-0005-0000-0000-00006F5A0000}"/>
    <cellStyle name="Normal 3 2 5 2 4 2" xfId="2556" xr:uid="{00000000-0005-0000-0000-0000705A0000}"/>
    <cellStyle name="Normal 3 2 5 2 4 2 2" xfId="6130" xr:uid="{00000000-0005-0000-0000-0000715A0000}"/>
    <cellStyle name="Normal 3 2 5 2 4 2 2 2" xfId="13288" xr:uid="{00000000-0005-0000-0000-0000725A0000}"/>
    <cellStyle name="Normal 3 2 5 2 4 2 2 2 2" xfId="27580" xr:uid="{00000000-0005-0000-0000-0000735A0000}"/>
    <cellStyle name="Normal 3 2 5 2 4 2 2 2 2 2" xfId="56162" xr:uid="{00000000-0005-0000-0000-0000745A0000}"/>
    <cellStyle name="Normal 3 2 5 2 4 2 2 2 3" xfId="41873" xr:uid="{00000000-0005-0000-0000-0000755A0000}"/>
    <cellStyle name="Normal 3 2 5 2 4 2 2 3" xfId="20436" xr:uid="{00000000-0005-0000-0000-0000765A0000}"/>
    <cellStyle name="Normal 3 2 5 2 4 2 2 3 2" xfId="49018" xr:uid="{00000000-0005-0000-0000-0000775A0000}"/>
    <cellStyle name="Normal 3 2 5 2 4 2 2 4" xfId="34729" xr:uid="{00000000-0005-0000-0000-0000785A0000}"/>
    <cellStyle name="Normal 3 2 5 2 4 2 3" xfId="9717" xr:uid="{00000000-0005-0000-0000-0000795A0000}"/>
    <cellStyle name="Normal 3 2 5 2 4 2 3 2" xfId="24009" xr:uid="{00000000-0005-0000-0000-00007A5A0000}"/>
    <cellStyle name="Normal 3 2 5 2 4 2 3 2 2" xfId="52591" xr:uid="{00000000-0005-0000-0000-00007B5A0000}"/>
    <cellStyle name="Normal 3 2 5 2 4 2 3 3" xfId="38302" xr:uid="{00000000-0005-0000-0000-00007C5A0000}"/>
    <cellStyle name="Normal 3 2 5 2 4 2 4" xfId="16865" xr:uid="{00000000-0005-0000-0000-00007D5A0000}"/>
    <cellStyle name="Normal 3 2 5 2 4 2 4 2" xfId="45447" xr:uid="{00000000-0005-0000-0000-00007E5A0000}"/>
    <cellStyle name="Normal 3 2 5 2 4 2 5" xfId="31158" xr:uid="{00000000-0005-0000-0000-00007F5A0000}"/>
    <cellStyle name="Normal 3 2 5 2 4 3" xfId="4700" xr:uid="{00000000-0005-0000-0000-0000805A0000}"/>
    <cellStyle name="Normal 3 2 5 2 4 3 2" xfId="11858" xr:uid="{00000000-0005-0000-0000-0000815A0000}"/>
    <cellStyle name="Normal 3 2 5 2 4 3 2 2" xfId="26150" xr:uid="{00000000-0005-0000-0000-0000825A0000}"/>
    <cellStyle name="Normal 3 2 5 2 4 3 2 2 2" xfId="54732" xr:uid="{00000000-0005-0000-0000-0000835A0000}"/>
    <cellStyle name="Normal 3 2 5 2 4 3 2 3" xfId="40443" xr:uid="{00000000-0005-0000-0000-0000845A0000}"/>
    <cellStyle name="Normal 3 2 5 2 4 3 3" xfId="19006" xr:uid="{00000000-0005-0000-0000-0000855A0000}"/>
    <cellStyle name="Normal 3 2 5 2 4 3 3 2" xfId="47588" xr:uid="{00000000-0005-0000-0000-0000865A0000}"/>
    <cellStyle name="Normal 3 2 5 2 4 3 4" xfId="33299" xr:uid="{00000000-0005-0000-0000-0000875A0000}"/>
    <cellStyle name="Normal 3 2 5 2 4 4" xfId="8287" xr:uid="{00000000-0005-0000-0000-0000885A0000}"/>
    <cellStyle name="Normal 3 2 5 2 4 4 2" xfId="22579" xr:uid="{00000000-0005-0000-0000-0000895A0000}"/>
    <cellStyle name="Normal 3 2 5 2 4 4 2 2" xfId="51161" xr:uid="{00000000-0005-0000-0000-00008A5A0000}"/>
    <cellStyle name="Normal 3 2 5 2 4 4 3" xfId="36872" xr:uid="{00000000-0005-0000-0000-00008B5A0000}"/>
    <cellStyle name="Normal 3 2 5 2 4 5" xfId="15435" xr:uid="{00000000-0005-0000-0000-00008C5A0000}"/>
    <cellStyle name="Normal 3 2 5 2 4 5 2" xfId="44017" xr:uid="{00000000-0005-0000-0000-00008D5A0000}"/>
    <cellStyle name="Normal 3 2 5 2 4 6" xfId="29728" xr:uid="{00000000-0005-0000-0000-00008E5A0000}"/>
    <cellStyle name="Normal 3 2 5 2 5" xfId="2549" xr:uid="{00000000-0005-0000-0000-00008F5A0000}"/>
    <cellStyle name="Normal 3 2 5 2 5 2" xfId="6123" xr:uid="{00000000-0005-0000-0000-0000905A0000}"/>
    <cellStyle name="Normal 3 2 5 2 5 2 2" xfId="13281" xr:uid="{00000000-0005-0000-0000-0000915A0000}"/>
    <cellStyle name="Normal 3 2 5 2 5 2 2 2" xfId="27573" xr:uid="{00000000-0005-0000-0000-0000925A0000}"/>
    <cellStyle name="Normal 3 2 5 2 5 2 2 2 2" xfId="56155" xr:uid="{00000000-0005-0000-0000-0000935A0000}"/>
    <cellStyle name="Normal 3 2 5 2 5 2 2 3" xfId="41866" xr:uid="{00000000-0005-0000-0000-0000945A0000}"/>
    <cellStyle name="Normal 3 2 5 2 5 2 3" xfId="20429" xr:uid="{00000000-0005-0000-0000-0000955A0000}"/>
    <cellStyle name="Normal 3 2 5 2 5 2 3 2" xfId="49011" xr:uid="{00000000-0005-0000-0000-0000965A0000}"/>
    <cellStyle name="Normal 3 2 5 2 5 2 4" xfId="34722" xr:uid="{00000000-0005-0000-0000-0000975A0000}"/>
    <cellStyle name="Normal 3 2 5 2 5 3" xfId="9710" xr:uid="{00000000-0005-0000-0000-0000985A0000}"/>
    <cellStyle name="Normal 3 2 5 2 5 3 2" xfId="24002" xr:uid="{00000000-0005-0000-0000-0000995A0000}"/>
    <cellStyle name="Normal 3 2 5 2 5 3 2 2" xfId="52584" xr:uid="{00000000-0005-0000-0000-00009A5A0000}"/>
    <cellStyle name="Normal 3 2 5 2 5 3 3" xfId="38295" xr:uid="{00000000-0005-0000-0000-00009B5A0000}"/>
    <cellStyle name="Normal 3 2 5 2 5 4" xfId="16858" xr:uid="{00000000-0005-0000-0000-00009C5A0000}"/>
    <cellStyle name="Normal 3 2 5 2 5 4 2" xfId="45440" xr:uid="{00000000-0005-0000-0000-00009D5A0000}"/>
    <cellStyle name="Normal 3 2 5 2 5 5" xfId="31151" xr:uid="{00000000-0005-0000-0000-00009E5A0000}"/>
    <cellStyle name="Normal 3 2 5 2 6" xfId="3806" xr:uid="{00000000-0005-0000-0000-00009F5A0000}"/>
    <cellStyle name="Normal 3 2 5 2 6 2" xfId="10965" xr:uid="{00000000-0005-0000-0000-0000A05A0000}"/>
    <cellStyle name="Normal 3 2 5 2 6 2 2" xfId="25257" xr:uid="{00000000-0005-0000-0000-0000A15A0000}"/>
    <cellStyle name="Normal 3 2 5 2 6 2 2 2" xfId="53839" xr:uid="{00000000-0005-0000-0000-0000A25A0000}"/>
    <cellStyle name="Normal 3 2 5 2 6 2 3" xfId="39550" xr:uid="{00000000-0005-0000-0000-0000A35A0000}"/>
    <cellStyle name="Normal 3 2 5 2 6 3" xfId="18113" xr:uid="{00000000-0005-0000-0000-0000A45A0000}"/>
    <cellStyle name="Normal 3 2 5 2 6 3 2" xfId="46695" xr:uid="{00000000-0005-0000-0000-0000A55A0000}"/>
    <cellStyle name="Normal 3 2 5 2 6 4" xfId="32406" xr:uid="{00000000-0005-0000-0000-0000A65A0000}"/>
    <cellStyle name="Normal 3 2 5 2 7" xfId="7394" xr:uid="{00000000-0005-0000-0000-0000A75A0000}"/>
    <cellStyle name="Normal 3 2 5 2 7 2" xfId="21686" xr:uid="{00000000-0005-0000-0000-0000A85A0000}"/>
    <cellStyle name="Normal 3 2 5 2 7 2 2" xfId="50268" xr:uid="{00000000-0005-0000-0000-0000A95A0000}"/>
    <cellStyle name="Normal 3 2 5 2 7 3" xfId="35979" xr:uid="{00000000-0005-0000-0000-0000AA5A0000}"/>
    <cellStyle name="Normal 3 2 5 2 8" xfId="14541" xr:uid="{00000000-0005-0000-0000-0000AB5A0000}"/>
    <cellStyle name="Normal 3 2 5 2 8 2" xfId="43124" xr:uid="{00000000-0005-0000-0000-0000AC5A0000}"/>
    <cellStyle name="Normal 3 2 5 2 9" xfId="28834" xr:uid="{00000000-0005-0000-0000-0000AD5A0000}"/>
    <cellStyle name="Normal 3 2 5 3" xfId="328" xr:uid="{00000000-0005-0000-0000-0000AE5A0000}"/>
    <cellStyle name="Normal 3 2 5 3 2" xfId="780" xr:uid="{00000000-0005-0000-0000-0000AF5A0000}"/>
    <cellStyle name="Normal 3 2 5 3 2 2" xfId="1677" xr:uid="{00000000-0005-0000-0000-0000B05A0000}"/>
    <cellStyle name="Normal 3 2 5 3 2 2 2" xfId="2559" xr:uid="{00000000-0005-0000-0000-0000B15A0000}"/>
    <cellStyle name="Normal 3 2 5 3 2 2 2 2" xfId="6133" xr:uid="{00000000-0005-0000-0000-0000B25A0000}"/>
    <cellStyle name="Normal 3 2 5 3 2 2 2 2 2" xfId="13291" xr:uid="{00000000-0005-0000-0000-0000B35A0000}"/>
    <cellStyle name="Normal 3 2 5 3 2 2 2 2 2 2" xfId="27583" xr:uid="{00000000-0005-0000-0000-0000B45A0000}"/>
    <cellStyle name="Normal 3 2 5 3 2 2 2 2 2 2 2" xfId="56165" xr:uid="{00000000-0005-0000-0000-0000B55A0000}"/>
    <cellStyle name="Normal 3 2 5 3 2 2 2 2 2 3" xfId="41876" xr:uid="{00000000-0005-0000-0000-0000B65A0000}"/>
    <cellStyle name="Normal 3 2 5 3 2 2 2 2 3" xfId="20439" xr:uid="{00000000-0005-0000-0000-0000B75A0000}"/>
    <cellStyle name="Normal 3 2 5 3 2 2 2 2 3 2" xfId="49021" xr:uid="{00000000-0005-0000-0000-0000B85A0000}"/>
    <cellStyle name="Normal 3 2 5 3 2 2 2 2 4" xfId="34732" xr:uid="{00000000-0005-0000-0000-0000B95A0000}"/>
    <cellStyle name="Normal 3 2 5 3 2 2 2 3" xfId="9720" xr:uid="{00000000-0005-0000-0000-0000BA5A0000}"/>
    <cellStyle name="Normal 3 2 5 3 2 2 2 3 2" xfId="24012" xr:uid="{00000000-0005-0000-0000-0000BB5A0000}"/>
    <cellStyle name="Normal 3 2 5 3 2 2 2 3 2 2" xfId="52594" xr:uid="{00000000-0005-0000-0000-0000BC5A0000}"/>
    <cellStyle name="Normal 3 2 5 3 2 2 2 3 3" xfId="38305" xr:uid="{00000000-0005-0000-0000-0000BD5A0000}"/>
    <cellStyle name="Normal 3 2 5 3 2 2 2 4" xfId="16868" xr:uid="{00000000-0005-0000-0000-0000BE5A0000}"/>
    <cellStyle name="Normal 3 2 5 3 2 2 2 4 2" xfId="45450" xr:uid="{00000000-0005-0000-0000-0000BF5A0000}"/>
    <cellStyle name="Normal 3 2 5 3 2 2 2 5" xfId="31161" xr:uid="{00000000-0005-0000-0000-0000C05A0000}"/>
    <cellStyle name="Normal 3 2 5 3 2 2 3" xfId="5257" xr:uid="{00000000-0005-0000-0000-0000C15A0000}"/>
    <cellStyle name="Normal 3 2 5 3 2 2 3 2" xfId="12415" xr:uid="{00000000-0005-0000-0000-0000C25A0000}"/>
    <cellStyle name="Normal 3 2 5 3 2 2 3 2 2" xfId="26707" xr:uid="{00000000-0005-0000-0000-0000C35A0000}"/>
    <cellStyle name="Normal 3 2 5 3 2 2 3 2 2 2" xfId="55289" xr:uid="{00000000-0005-0000-0000-0000C45A0000}"/>
    <cellStyle name="Normal 3 2 5 3 2 2 3 2 3" xfId="41000" xr:uid="{00000000-0005-0000-0000-0000C55A0000}"/>
    <cellStyle name="Normal 3 2 5 3 2 2 3 3" xfId="19563" xr:uid="{00000000-0005-0000-0000-0000C65A0000}"/>
    <cellStyle name="Normal 3 2 5 3 2 2 3 3 2" xfId="48145" xr:uid="{00000000-0005-0000-0000-0000C75A0000}"/>
    <cellStyle name="Normal 3 2 5 3 2 2 3 4" xfId="33856" xr:uid="{00000000-0005-0000-0000-0000C85A0000}"/>
    <cellStyle name="Normal 3 2 5 3 2 2 4" xfId="8844" xr:uid="{00000000-0005-0000-0000-0000C95A0000}"/>
    <cellStyle name="Normal 3 2 5 3 2 2 4 2" xfId="23136" xr:uid="{00000000-0005-0000-0000-0000CA5A0000}"/>
    <cellStyle name="Normal 3 2 5 3 2 2 4 2 2" xfId="51718" xr:uid="{00000000-0005-0000-0000-0000CB5A0000}"/>
    <cellStyle name="Normal 3 2 5 3 2 2 4 3" xfId="37429" xr:uid="{00000000-0005-0000-0000-0000CC5A0000}"/>
    <cellStyle name="Normal 3 2 5 3 2 2 5" xfId="15992" xr:uid="{00000000-0005-0000-0000-0000CD5A0000}"/>
    <cellStyle name="Normal 3 2 5 3 2 2 5 2" xfId="44574" xr:uid="{00000000-0005-0000-0000-0000CE5A0000}"/>
    <cellStyle name="Normal 3 2 5 3 2 2 6" xfId="30285" xr:uid="{00000000-0005-0000-0000-0000CF5A0000}"/>
    <cellStyle name="Normal 3 2 5 3 2 3" xfId="2558" xr:uid="{00000000-0005-0000-0000-0000D05A0000}"/>
    <cellStyle name="Normal 3 2 5 3 2 3 2" xfId="6132" xr:uid="{00000000-0005-0000-0000-0000D15A0000}"/>
    <cellStyle name="Normal 3 2 5 3 2 3 2 2" xfId="13290" xr:uid="{00000000-0005-0000-0000-0000D25A0000}"/>
    <cellStyle name="Normal 3 2 5 3 2 3 2 2 2" xfId="27582" xr:uid="{00000000-0005-0000-0000-0000D35A0000}"/>
    <cellStyle name="Normal 3 2 5 3 2 3 2 2 2 2" xfId="56164" xr:uid="{00000000-0005-0000-0000-0000D45A0000}"/>
    <cellStyle name="Normal 3 2 5 3 2 3 2 2 3" xfId="41875" xr:uid="{00000000-0005-0000-0000-0000D55A0000}"/>
    <cellStyle name="Normal 3 2 5 3 2 3 2 3" xfId="20438" xr:uid="{00000000-0005-0000-0000-0000D65A0000}"/>
    <cellStyle name="Normal 3 2 5 3 2 3 2 3 2" xfId="49020" xr:uid="{00000000-0005-0000-0000-0000D75A0000}"/>
    <cellStyle name="Normal 3 2 5 3 2 3 2 4" xfId="34731" xr:uid="{00000000-0005-0000-0000-0000D85A0000}"/>
    <cellStyle name="Normal 3 2 5 3 2 3 3" xfId="9719" xr:uid="{00000000-0005-0000-0000-0000D95A0000}"/>
    <cellStyle name="Normal 3 2 5 3 2 3 3 2" xfId="24011" xr:uid="{00000000-0005-0000-0000-0000DA5A0000}"/>
    <cellStyle name="Normal 3 2 5 3 2 3 3 2 2" xfId="52593" xr:uid="{00000000-0005-0000-0000-0000DB5A0000}"/>
    <cellStyle name="Normal 3 2 5 3 2 3 3 3" xfId="38304" xr:uid="{00000000-0005-0000-0000-0000DC5A0000}"/>
    <cellStyle name="Normal 3 2 5 3 2 3 4" xfId="16867" xr:uid="{00000000-0005-0000-0000-0000DD5A0000}"/>
    <cellStyle name="Normal 3 2 5 3 2 3 4 2" xfId="45449" xr:uid="{00000000-0005-0000-0000-0000DE5A0000}"/>
    <cellStyle name="Normal 3 2 5 3 2 3 5" xfId="31160" xr:uid="{00000000-0005-0000-0000-0000DF5A0000}"/>
    <cellStyle name="Normal 3 2 5 3 2 4" xfId="4364" xr:uid="{00000000-0005-0000-0000-0000E05A0000}"/>
    <cellStyle name="Normal 3 2 5 3 2 4 2" xfId="11522" xr:uid="{00000000-0005-0000-0000-0000E15A0000}"/>
    <cellStyle name="Normal 3 2 5 3 2 4 2 2" xfId="25814" xr:uid="{00000000-0005-0000-0000-0000E25A0000}"/>
    <cellStyle name="Normal 3 2 5 3 2 4 2 2 2" xfId="54396" xr:uid="{00000000-0005-0000-0000-0000E35A0000}"/>
    <cellStyle name="Normal 3 2 5 3 2 4 2 3" xfId="40107" xr:uid="{00000000-0005-0000-0000-0000E45A0000}"/>
    <cellStyle name="Normal 3 2 5 3 2 4 3" xfId="18670" xr:uid="{00000000-0005-0000-0000-0000E55A0000}"/>
    <cellStyle name="Normal 3 2 5 3 2 4 3 2" xfId="47252" xr:uid="{00000000-0005-0000-0000-0000E65A0000}"/>
    <cellStyle name="Normal 3 2 5 3 2 4 4" xfId="32963" xr:uid="{00000000-0005-0000-0000-0000E75A0000}"/>
    <cellStyle name="Normal 3 2 5 3 2 5" xfId="7951" xr:uid="{00000000-0005-0000-0000-0000E85A0000}"/>
    <cellStyle name="Normal 3 2 5 3 2 5 2" xfId="22243" xr:uid="{00000000-0005-0000-0000-0000E95A0000}"/>
    <cellStyle name="Normal 3 2 5 3 2 5 2 2" xfId="50825" xr:uid="{00000000-0005-0000-0000-0000EA5A0000}"/>
    <cellStyle name="Normal 3 2 5 3 2 5 3" xfId="36536" xr:uid="{00000000-0005-0000-0000-0000EB5A0000}"/>
    <cellStyle name="Normal 3 2 5 3 2 6" xfId="15099" xr:uid="{00000000-0005-0000-0000-0000EC5A0000}"/>
    <cellStyle name="Normal 3 2 5 3 2 6 2" xfId="43681" xr:uid="{00000000-0005-0000-0000-0000ED5A0000}"/>
    <cellStyle name="Normal 3 2 5 3 2 7" xfId="29392" xr:uid="{00000000-0005-0000-0000-0000EE5A0000}"/>
    <cellStyle name="Normal 3 2 5 3 3" xfId="1230" xr:uid="{00000000-0005-0000-0000-0000EF5A0000}"/>
    <cellStyle name="Normal 3 2 5 3 3 2" xfId="2560" xr:uid="{00000000-0005-0000-0000-0000F05A0000}"/>
    <cellStyle name="Normal 3 2 5 3 3 2 2" xfId="6134" xr:uid="{00000000-0005-0000-0000-0000F15A0000}"/>
    <cellStyle name="Normal 3 2 5 3 3 2 2 2" xfId="13292" xr:uid="{00000000-0005-0000-0000-0000F25A0000}"/>
    <cellStyle name="Normal 3 2 5 3 3 2 2 2 2" xfId="27584" xr:uid="{00000000-0005-0000-0000-0000F35A0000}"/>
    <cellStyle name="Normal 3 2 5 3 3 2 2 2 2 2" xfId="56166" xr:uid="{00000000-0005-0000-0000-0000F45A0000}"/>
    <cellStyle name="Normal 3 2 5 3 3 2 2 2 3" xfId="41877" xr:uid="{00000000-0005-0000-0000-0000F55A0000}"/>
    <cellStyle name="Normal 3 2 5 3 3 2 2 3" xfId="20440" xr:uid="{00000000-0005-0000-0000-0000F65A0000}"/>
    <cellStyle name="Normal 3 2 5 3 3 2 2 3 2" xfId="49022" xr:uid="{00000000-0005-0000-0000-0000F75A0000}"/>
    <cellStyle name="Normal 3 2 5 3 3 2 2 4" xfId="34733" xr:uid="{00000000-0005-0000-0000-0000F85A0000}"/>
    <cellStyle name="Normal 3 2 5 3 3 2 3" xfId="9721" xr:uid="{00000000-0005-0000-0000-0000F95A0000}"/>
    <cellStyle name="Normal 3 2 5 3 3 2 3 2" xfId="24013" xr:uid="{00000000-0005-0000-0000-0000FA5A0000}"/>
    <cellStyle name="Normal 3 2 5 3 3 2 3 2 2" xfId="52595" xr:uid="{00000000-0005-0000-0000-0000FB5A0000}"/>
    <cellStyle name="Normal 3 2 5 3 3 2 3 3" xfId="38306" xr:uid="{00000000-0005-0000-0000-0000FC5A0000}"/>
    <cellStyle name="Normal 3 2 5 3 3 2 4" xfId="16869" xr:uid="{00000000-0005-0000-0000-0000FD5A0000}"/>
    <cellStyle name="Normal 3 2 5 3 3 2 4 2" xfId="45451" xr:uid="{00000000-0005-0000-0000-0000FE5A0000}"/>
    <cellStyle name="Normal 3 2 5 3 3 2 5" xfId="31162" xr:uid="{00000000-0005-0000-0000-0000FF5A0000}"/>
    <cellStyle name="Normal 3 2 5 3 3 3" xfId="4811" xr:uid="{00000000-0005-0000-0000-0000005B0000}"/>
    <cellStyle name="Normal 3 2 5 3 3 3 2" xfId="11969" xr:uid="{00000000-0005-0000-0000-0000015B0000}"/>
    <cellStyle name="Normal 3 2 5 3 3 3 2 2" xfId="26261" xr:uid="{00000000-0005-0000-0000-0000025B0000}"/>
    <cellStyle name="Normal 3 2 5 3 3 3 2 2 2" xfId="54843" xr:uid="{00000000-0005-0000-0000-0000035B0000}"/>
    <cellStyle name="Normal 3 2 5 3 3 3 2 3" xfId="40554" xr:uid="{00000000-0005-0000-0000-0000045B0000}"/>
    <cellStyle name="Normal 3 2 5 3 3 3 3" xfId="19117" xr:uid="{00000000-0005-0000-0000-0000055B0000}"/>
    <cellStyle name="Normal 3 2 5 3 3 3 3 2" xfId="47699" xr:uid="{00000000-0005-0000-0000-0000065B0000}"/>
    <cellStyle name="Normal 3 2 5 3 3 3 4" xfId="33410" xr:uid="{00000000-0005-0000-0000-0000075B0000}"/>
    <cellStyle name="Normal 3 2 5 3 3 4" xfId="8398" xr:uid="{00000000-0005-0000-0000-0000085B0000}"/>
    <cellStyle name="Normal 3 2 5 3 3 4 2" xfId="22690" xr:uid="{00000000-0005-0000-0000-0000095B0000}"/>
    <cellStyle name="Normal 3 2 5 3 3 4 2 2" xfId="51272" xr:uid="{00000000-0005-0000-0000-00000A5B0000}"/>
    <cellStyle name="Normal 3 2 5 3 3 4 3" xfId="36983" xr:uid="{00000000-0005-0000-0000-00000B5B0000}"/>
    <cellStyle name="Normal 3 2 5 3 3 5" xfId="15546" xr:uid="{00000000-0005-0000-0000-00000C5B0000}"/>
    <cellStyle name="Normal 3 2 5 3 3 5 2" xfId="44128" xr:uid="{00000000-0005-0000-0000-00000D5B0000}"/>
    <cellStyle name="Normal 3 2 5 3 3 6" xfId="29839" xr:uid="{00000000-0005-0000-0000-00000E5B0000}"/>
    <cellStyle name="Normal 3 2 5 3 4" xfId="2557" xr:uid="{00000000-0005-0000-0000-00000F5B0000}"/>
    <cellStyle name="Normal 3 2 5 3 4 2" xfId="6131" xr:uid="{00000000-0005-0000-0000-0000105B0000}"/>
    <cellStyle name="Normal 3 2 5 3 4 2 2" xfId="13289" xr:uid="{00000000-0005-0000-0000-0000115B0000}"/>
    <cellStyle name="Normal 3 2 5 3 4 2 2 2" xfId="27581" xr:uid="{00000000-0005-0000-0000-0000125B0000}"/>
    <cellStyle name="Normal 3 2 5 3 4 2 2 2 2" xfId="56163" xr:uid="{00000000-0005-0000-0000-0000135B0000}"/>
    <cellStyle name="Normal 3 2 5 3 4 2 2 3" xfId="41874" xr:uid="{00000000-0005-0000-0000-0000145B0000}"/>
    <cellStyle name="Normal 3 2 5 3 4 2 3" xfId="20437" xr:uid="{00000000-0005-0000-0000-0000155B0000}"/>
    <cellStyle name="Normal 3 2 5 3 4 2 3 2" xfId="49019" xr:uid="{00000000-0005-0000-0000-0000165B0000}"/>
    <cellStyle name="Normal 3 2 5 3 4 2 4" xfId="34730" xr:uid="{00000000-0005-0000-0000-0000175B0000}"/>
    <cellStyle name="Normal 3 2 5 3 4 3" xfId="9718" xr:uid="{00000000-0005-0000-0000-0000185B0000}"/>
    <cellStyle name="Normal 3 2 5 3 4 3 2" xfId="24010" xr:uid="{00000000-0005-0000-0000-0000195B0000}"/>
    <cellStyle name="Normal 3 2 5 3 4 3 2 2" xfId="52592" xr:uid="{00000000-0005-0000-0000-00001A5B0000}"/>
    <cellStyle name="Normal 3 2 5 3 4 3 3" xfId="38303" xr:uid="{00000000-0005-0000-0000-00001B5B0000}"/>
    <cellStyle name="Normal 3 2 5 3 4 4" xfId="16866" xr:uid="{00000000-0005-0000-0000-00001C5B0000}"/>
    <cellStyle name="Normal 3 2 5 3 4 4 2" xfId="45448" xr:uid="{00000000-0005-0000-0000-00001D5B0000}"/>
    <cellStyle name="Normal 3 2 5 3 4 5" xfId="31159" xr:uid="{00000000-0005-0000-0000-00001E5B0000}"/>
    <cellStyle name="Normal 3 2 5 3 5" xfId="3917" xr:uid="{00000000-0005-0000-0000-00001F5B0000}"/>
    <cellStyle name="Normal 3 2 5 3 5 2" xfId="11076" xr:uid="{00000000-0005-0000-0000-0000205B0000}"/>
    <cellStyle name="Normal 3 2 5 3 5 2 2" xfId="25368" xr:uid="{00000000-0005-0000-0000-0000215B0000}"/>
    <cellStyle name="Normal 3 2 5 3 5 2 2 2" xfId="53950" xr:uid="{00000000-0005-0000-0000-0000225B0000}"/>
    <cellStyle name="Normal 3 2 5 3 5 2 3" xfId="39661" xr:uid="{00000000-0005-0000-0000-0000235B0000}"/>
    <cellStyle name="Normal 3 2 5 3 5 3" xfId="18224" xr:uid="{00000000-0005-0000-0000-0000245B0000}"/>
    <cellStyle name="Normal 3 2 5 3 5 3 2" xfId="46806" xr:uid="{00000000-0005-0000-0000-0000255B0000}"/>
    <cellStyle name="Normal 3 2 5 3 5 4" xfId="32517" xr:uid="{00000000-0005-0000-0000-0000265B0000}"/>
    <cellStyle name="Normal 3 2 5 3 6" xfId="7505" xr:uid="{00000000-0005-0000-0000-0000275B0000}"/>
    <cellStyle name="Normal 3 2 5 3 6 2" xfId="21797" xr:uid="{00000000-0005-0000-0000-0000285B0000}"/>
    <cellStyle name="Normal 3 2 5 3 6 2 2" xfId="50379" xr:uid="{00000000-0005-0000-0000-0000295B0000}"/>
    <cellStyle name="Normal 3 2 5 3 6 3" xfId="36090" xr:uid="{00000000-0005-0000-0000-00002A5B0000}"/>
    <cellStyle name="Normal 3 2 5 3 7" xfId="14652" xr:uid="{00000000-0005-0000-0000-00002B5B0000}"/>
    <cellStyle name="Normal 3 2 5 3 7 2" xfId="43235" xr:uid="{00000000-0005-0000-0000-00002C5B0000}"/>
    <cellStyle name="Normal 3 2 5 3 8" xfId="28945" xr:uid="{00000000-0005-0000-0000-00002D5B0000}"/>
    <cellStyle name="Normal 3 2 5 4" xfId="557" xr:uid="{00000000-0005-0000-0000-00002E5B0000}"/>
    <cellStyle name="Normal 3 2 5 4 2" xfId="1454" xr:uid="{00000000-0005-0000-0000-00002F5B0000}"/>
    <cellStyle name="Normal 3 2 5 4 2 2" xfId="2562" xr:uid="{00000000-0005-0000-0000-0000305B0000}"/>
    <cellStyle name="Normal 3 2 5 4 2 2 2" xfId="6136" xr:uid="{00000000-0005-0000-0000-0000315B0000}"/>
    <cellStyle name="Normal 3 2 5 4 2 2 2 2" xfId="13294" xr:uid="{00000000-0005-0000-0000-0000325B0000}"/>
    <cellStyle name="Normal 3 2 5 4 2 2 2 2 2" xfId="27586" xr:uid="{00000000-0005-0000-0000-0000335B0000}"/>
    <cellStyle name="Normal 3 2 5 4 2 2 2 2 2 2" xfId="56168" xr:uid="{00000000-0005-0000-0000-0000345B0000}"/>
    <cellStyle name="Normal 3 2 5 4 2 2 2 2 3" xfId="41879" xr:uid="{00000000-0005-0000-0000-0000355B0000}"/>
    <cellStyle name="Normal 3 2 5 4 2 2 2 3" xfId="20442" xr:uid="{00000000-0005-0000-0000-0000365B0000}"/>
    <cellStyle name="Normal 3 2 5 4 2 2 2 3 2" xfId="49024" xr:uid="{00000000-0005-0000-0000-0000375B0000}"/>
    <cellStyle name="Normal 3 2 5 4 2 2 2 4" xfId="34735" xr:uid="{00000000-0005-0000-0000-0000385B0000}"/>
    <cellStyle name="Normal 3 2 5 4 2 2 3" xfId="9723" xr:uid="{00000000-0005-0000-0000-0000395B0000}"/>
    <cellStyle name="Normal 3 2 5 4 2 2 3 2" xfId="24015" xr:uid="{00000000-0005-0000-0000-00003A5B0000}"/>
    <cellStyle name="Normal 3 2 5 4 2 2 3 2 2" xfId="52597" xr:uid="{00000000-0005-0000-0000-00003B5B0000}"/>
    <cellStyle name="Normal 3 2 5 4 2 2 3 3" xfId="38308" xr:uid="{00000000-0005-0000-0000-00003C5B0000}"/>
    <cellStyle name="Normal 3 2 5 4 2 2 4" xfId="16871" xr:uid="{00000000-0005-0000-0000-00003D5B0000}"/>
    <cellStyle name="Normal 3 2 5 4 2 2 4 2" xfId="45453" xr:uid="{00000000-0005-0000-0000-00003E5B0000}"/>
    <cellStyle name="Normal 3 2 5 4 2 2 5" xfId="31164" xr:uid="{00000000-0005-0000-0000-00003F5B0000}"/>
    <cellStyle name="Normal 3 2 5 4 2 3" xfId="5034" xr:uid="{00000000-0005-0000-0000-0000405B0000}"/>
    <cellStyle name="Normal 3 2 5 4 2 3 2" xfId="12192" xr:uid="{00000000-0005-0000-0000-0000415B0000}"/>
    <cellStyle name="Normal 3 2 5 4 2 3 2 2" xfId="26484" xr:uid="{00000000-0005-0000-0000-0000425B0000}"/>
    <cellStyle name="Normal 3 2 5 4 2 3 2 2 2" xfId="55066" xr:uid="{00000000-0005-0000-0000-0000435B0000}"/>
    <cellStyle name="Normal 3 2 5 4 2 3 2 3" xfId="40777" xr:uid="{00000000-0005-0000-0000-0000445B0000}"/>
    <cellStyle name="Normal 3 2 5 4 2 3 3" xfId="19340" xr:uid="{00000000-0005-0000-0000-0000455B0000}"/>
    <cellStyle name="Normal 3 2 5 4 2 3 3 2" xfId="47922" xr:uid="{00000000-0005-0000-0000-0000465B0000}"/>
    <cellStyle name="Normal 3 2 5 4 2 3 4" xfId="33633" xr:uid="{00000000-0005-0000-0000-0000475B0000}"/>
    <cellStyle name="Normal 3 2 5 4 2 4" xfId="8621" xr:uid="{00000000-0005-0000-0000-0000485B0000}"/>
    <cellStyle name="Normal 3 2 5 4 2 4 2" xfId="22913" xr:uid="{00000000-0005-0000-0000-0000495B0000}"/>
    <cellStyle name="Normal 3 2 5 4 2 4 2 2" xfId="51495" xr:uid="{00000000-0005-0000-0000-00004A5B0000}"/>
    <cellStyle name="Normal 3 2 5 4 2 4 3" xfId="37206" xr:uid="{00000000-0005-0000-0000-00004B5B0000}"/>
    <cellStyle name="Normal 3 2 5 4 2 5" xfId="15769" xr:uid="{00000000-0005-0000-0000-00004C5B0000}"/>
    <cellStyle name="Normal 3 2 5 4 2 5 2" xfId="44351" xr:uid="{00000000-0005-0000-0000-00004D5B0000}"/>
    <cellStyle name="Normal 3 2 5 4 2 6" xfId="30062" xr:uid="{00000000-0005-0000-0000-00004E5B0000}"/>
    <cellStyle name="Normal 3 2 5 4 3" xfId="2561" xr:uid="{00000000-0005-0000-0000-00004F5B0000}"/>
    <cellStyle name="Normal 3 2 5 4 3 2" xfId="6135" xr:uid="{00000000-0005-0000-0000-0000505B0000}"/>
    <cellStyle name="Normal 3 2 5 4 3 2 2" xfId="13293" xr:uid="{00000000-0005-0000-0000-0000515B0000}"/>
    <cellStyle name="Normal 3 2 5 4 3 2 2 2" xfId="27585" xr:uid="{00000000-0005-0000-0000-0000525B0000}"/>
    <cellStyle name="Normal 3 2 5 4 3 2 2 2 2" xfId="56167" xr:uid="{00000000-0005-0000-0000-0000535B0000}"/>
    <cellStyle name="Normal 3 2 5 4 3 2 2 3" xfId="41878" xr:uid="{00000000-0005-0000-0000-0000545B0000}"/>
    <cellStyle name="Normal 3 2 5 4 3 2 3" xfId="20441" xr:uid="{00000000-0005-0000-0000-0000555B0000}"/>
    <cellStyle name="Normal 3 2 5 4 3 2 3 2" xfId="49023" xr:uid="{00000000-0005-0000-0000-0000565B0000}"/>
    <cellStyle name="Normal 3 2 5 4 3 2 4" xfId="34734" xr:uid="{00000000-0005-0000-0000-0000575B0000}"/>
    <cellStyle name="Normal 3 2 5 4 3 3" xfId="9722" xr:uid="{00000000-0005-0000-0000-0000585B0000}"/>
    <cellStyle name="Normal 3 2 5 4 3 3 2" xfId="24014" xr:uid="{00000000-0005-0000-0000-0000595B0000}"/>
    <cellStyle name="Normal 3 2 5 4 3 3 2 2" xfId="52596" xr:uid="{00000000-0005-0000-0000-00005A5B0000}"/>
    <cellStyle name="Normal 3 2 5 4 3 3 3" xfId="38307" xr:uid="{00000000-0005-0000-0000-00005B5B0000}"/>
    <cellStyle name="Normal 3 2 5 4 3 4" xfId="16870" xr:uid="{00000000-0005-0000-0000-00005C5B0000}"/>
    <cellStyle name="Normal 3 2 5 4 3 4 2" xfId="45452" xr:uid="{00000000-0005-0000-0000-00005D5B0000}"/>
    <cellStyle name="Normal 3 2 5 4 3 5" xfId="31163" xr:uid="{00000000-0005-0000-0000-00005E5B0000}"/>
    <cellStyle name="Normal 3 2 5 4 4" xfId="4141" xr:uid="{00000000-0005-0000-0000-00005F5B0000}"/>
    <cellStyle name="Normal 3 2 5 4 4 2" xfId="11299" xr:uid="{00000000-0005-0000-0000-0000605B0000}"/>
    <cellStyle name="Normal 3 2 5 4 4 2 2" xfId="25591" xr:uid="{00000000-0005-0000-0000-0000615B0000}"/>
    <cellStyle name="Normal 3 2 5 4 4 2 2 2" xfId="54173" xr:uid="{00000000-0005-0000-0000-0000625B0000}"/>
    <cellStyle name="Normal 3 2 5 4 4 2 3" xfId="39884" xr:uid="{00000000-0005-0000-0000-0000635B0000}"/>
    <cellStyle name="Normal 3 2 5 4 4 3" xfId="18447" xr:uid="{00000000-0005-0000-0000-0000645B0000}"/>
    <cellStyle name="Normal 3 2 5 4 4 3 2" xfId="47029" xr:uid="{00000000-0005-0000-0000-0000655B0000}"/>
    <cellStyle name="Normal 3 2 5 4 4 4" xfId="32740" xr:uid="{00000000-0005-0000-0000-0000665B0000}"/>
    <cellStyle name="Normal 3 2 5 4 5" xfId="7728" xr:uid="{00000000-0005-0000-0000-0000675B0000}"/>
    <cellStyle name="Normal 3 2 5 4 5 2" xfId="22020" xr:uid="{00000000-0005-0000-0000-0000685B0000}"/>
    <cellStyle name="Normal 3 2 5 4 5 2 2" xfId="50602" xr:uid="{00000000-0005-0000-0000-0000695B0000}"/>
    <cellStyle name="Normal 3 2 5 4 5 3" xfId="36313" xr:uid="{00000000-0005-0000-0000-00006A5B0000}"/>
    <cellStyle name="Normal 3 2 5 4 6" xfId="14876" xr:uid="{00000000-0005-0000-0000-00006B5B0000}"/>
    <cellStyle name="Normal 3 2 5 4 6 2" xfId="43458" xr:uid="{00000000-0005-0000-0000-00006C5B0000}"/>
    <cellStyle name="Normal 3 2 5 4 7" xfId="29169" xr:uid="{00000000-0005-0000-0000-00006D5B0000}"/>
    <cellStyle name="Normal 3 2 5 5" xfId="1006" xr:uid="{00000000-0005-0000-0000-00006E5B0000}"/>
    <cellStyle name="Normal 3 2 5 5 2" xfId="2563" xr:uid="{00000000-0005-0000-0000-00006F5B0000}"/>
    <cellStyle name="Normal 3 2 5 5 2 2" xfId="6137" xr:uid="{00000000-0005-0000-0000-0000705B0000}"/>
    <cellStyle name="Normal 3 2 5 5 2 2 2" xfId="13295" xr:uid="{00000000-0005-0000-0000-0000715B0000}"/>
    <cellStyle name="Normal 3 2 5 5 2 2 2 2" xfId="27587" xr:uid="{00000000-0005-0000-0000-0000725B0000}"/>
    <cellStyle name="Normal 3 2 5 5 2 2 2 2 2" xfId="56169" xr:uid="{00000000-0005-0000-0000-0000735B0000}"/>
    <cellStyle name="Normal 3 2 5 5 2 2 2 3" xfId="41880" xr:uid="{00000000-0005-0000-0000-0000745B0000}"/>
    <cellStyle name="Normal 3 2 5 5 2 2 3" xfId="20443" xr:uid="{00000000-0005-0000-0000-0000755B0000}"/>
    <cellStyle name="Normal 3 2 5 5 2 2 3 2" xfId="49025" xr:uid="{00000000-0005-0000-0000-0000765B0000}"/>
    <cellStyle name="Normal 3 2 5 5 2 2 4" xfId="34736" xr:uid="{00000000-0005-0000-0000-0000775B0000}"/>
    <cellStyle name="Normal 3 2 5 5 2 3" xfId="9724" xr:uid="{00000000-0005-0000-0000-0000785B0000}"/>
    <cellStyle name="Normal 3 2 5 5 2 3 2" xfId="24016" xr:uid="{00000000-0005-0000-0000-0000795B0000}"/>
    <cellStyle name="Normal 3 2 5 5 2 3 2 2" xfId="52598" xr:uid="{00000000-0005-0000-0000-00007A5B0000}"/>
    <cellStyle name="Normal 3 2 5 5 2 3 3" xfId="38309" xr:uid="{00000000-0005-0000-0000-00007B5B0000}"/>
    <cellStyle name="Normal 3 2 5 5 2 4" xfId="16872" xr:uid="{00000000-0005-0000-0000-00007C5B0000}"/>
    <cellStyle name="Normal 3 2 5 5 2 4 2" xfId="45454" xr:uid="{00000000-0005-0000-0000-00007D5B0000}"/>
    <cellStyle name="Normal 3 2 5 5 2 5" xfId="31165" xr:uid="{00000000-0005-0000-0000-00007E5B0000}"/>
    <cellStyle name="Normal 3 2 5 5 3" xfId="4588" xr:uid="{00000000-0005-0000-0000-00007F5B0000}"/>
    <cellStyle name="Normal 3 2 5 5 3 2" xfId="11746" xr:uid="{00000000-0005-0000-0000-0000805B0000}"/>
    <cellStyle name="Normal 3 2 5 5 3 2 2" xfId="26038" xr:uid="{00000000-0005-0000-0000-0000815B0000}"/>
    <cellStyle name="Normal 3 2 5 5 3 2 2 2" xfId="54620" xr:uid="{00000000-0005-0000-0000-0000825B0000}"/>
    <cellStyle name="Normal 3 2 5 5 3 2 3" xfId="40331" xr:uid="{00000000-0005-0000-0000-0000835B0000}"/>
    <cellStyle name="Normal 3 2 5 5 3 3" xfId="18894" xr:uid="{00000000-0005-0000-0000-0000845B0000}"/>
    <cellStyle name="Normal 3 2 5 5 3 3 2" xfId="47476" xr:uid="{00000000-0005-0000-0000-0000855B0000}"/>
    <cellStyle name="Normal 3 2 5 5 3 4" xfId="33187" xr:uid="{00000000-0005-0000-0000-0000865B0000}"/>
    <cellStyle name="Normal 3 2 5 5 4" xfId="8175" xr:uid="{00000000-0005-0000-0000-0000875B0000}"/>
    <cellStyle name="Normal 3 2 5 5 4 2" xfId="22467" xr:uid="{00000000-0005-0000-0000-0000885B0000}"/>
    <cellStyle name="Normal 3 2 5 5 4 2 2" xfId="51049" xr:uid="{00000000-0005-0000-0000-0000895B0000}"/>
    <cellStyle name="Normal 3 2 5 5 4 3" xfId="36760" xr:uid="{00000000-0005-0000-0000-00008A5B0000}"/>
    <cellStyle name="Normal 3 2 5 5 5" xfId="15323" xr:uid="{00000000-0005-0000-0000-00008B5B0000}"/>
    <cellStyle name="Normal 3 2 5 5 5 2" xfId="43905" xr:uid="{00000000-0005-0000-0000-00008C5B0000}"/>
    <cellStyle name="Normal 3 2 5 5 6" xfId="29616" xr:uid="{00000000-0005-0000-0000-00008D5B0000}"/>
    <cellStyle name="Normal 3 2 5 6" xfId="2548" xr:uid="{00000000-0005-0000-0000-00008E5B0000}"/>
    <cellStyle name="Normal 3 2 5 6 2" xfId="6122" xr:uid="{00000000-0005-0000-0000-00008F5B0000}"/>
    <cellStyle name="Normal 3 2 5 6 2 2" xfId="13280" xr:uid="{00000000-0005-0000-0000-0000905B0000}"/>
    <cellStyle name="Normal 3 2 5 6 2 2 2" xfId="27572" xr:uid="{00000000-0005-0000-0000-0000915B0000}"/>
    <cellStyle name="Normal 3 2 5 6 2 2 2 2" xfId="56154" xr:uid="{00000000-0005-0000-0000-0000925B0000}"/>
    <cellStyle name="Normal 3 2 5 6 2 2 3" xfId="41865" xr:uid="{00000000-0005-0000-0000-0000935B0000}"/>
    <cellStyle name="Normal 3 2 5 6 2 3" xfId="20428" xr:uid="{00000000-0005-0000-0000-0000945B0000}"/>
    <cellStyle name="Normal 3 2 5 6 2 3 2" xfId="49010" xr:uid="{00000000-0005-0000-0000-0000955B0000}"/>
    <cellStyle name="Normal 3 2 5 6 2 4" xfId="34721" xr:uid="{00000000-0005-0000-0000-0000965B0000}"/>
    <cellStyle name="Normal 3 2 5 6 3" xfId="9709" xr:uid="{00000000-0005-0000-0000-0000975B0000}"/>
    <cellStyle name="Normal 3 2 5 6 3 2" xfId="24001" xr:uid="{00000000-0005-0000-0000-0000985B0000}"/>
    <cellStyle name="Normal 3 2 5 6 3 2 2" xfId="52583" xr:uid="{00000000-0005-0000-0000-0000995B0000}"/>
    <cellStyle name="Normal 3 2 5 6 3 3" xfId="38294" xr:uid="{00000000-0005-0000-0000-00009A5B0000}"/>
    <cellStyle name="Normal 3 2 5 6 4" xfId="16857" xr:uid="{00000000-0005-0000-0000-00009B5B0000}"/>
    <cellStyle name="Normal 3 2 5 6 4 2" xfId="45439" xr:uid="{00000000-0005-0000-0000-00009C5B0000}"/>
    <cellStyle name="Normal 3 2 5 6 5" xfId="31150" xr:uid="{00000000-0005-0000-0000-00009D5B0000}"/>
    <cellStyle name="Normal 3 2 5 7" xfId="3693" xr:uid="{00000000-0005-0000-0000-00009E5B0000}"/>
    <cellStyle name="Normal 3 2 5 7 2" xfId="10853" xr:uid="{00000000-0005-0000-0000-00009F5B0000}"/>
    <cellStyle name="Normal 3 2 5 7 2 2" xfId="25145" xr:uid="{00000000-0005-0000-0000-0000A05B0000}"/>
    <cellStyle name="Normal 3 2 5 7 2 2 2" xfId="53727" xr:uid="{00000000-0005-0000-0000-0000A15B0000}"/>
    <cellStyle name="Normal 3 2 5 7 2 3" xfId="39438" xr:uid="{00000000-0005-0000-0000-0000A25B0000}"/>
    <cellStyle name="Normal 3 2 5 7 3" xfId="18001" xr:uid="{00000000-0005-0000-0000-0000A35B0000}"/>
    <cellStyle name="Normal 3 2 5 7 3 2" xfId="46583" xr:uid="{00000000-0005-0000-0000-0000A45B0000}"/>
    <cellStyle name="Normal 3 2 5 7 4" xfId="32294" xr:uid="{00000000-0005-0000-0000-0000A55B0000}"/>
    <cellStyle name="Normal 3 2 5 8" xfId="7282" xr:uid="{00000000-0005-0000-0000-0000A65B0000}"/>
    <cellStyle name="Normal 3 2 5 8 2" xfId="21574" xr:uid="{00000000-0005-0000-0000-0000A75B0000}"/>
    <cellStyle name="Normal 3 2 5 8 2 2" xfId="50156" xr:uid="{00000000-0005-0000-0000-0000A85B0000}"/>
    <cellStyle name="Normal 3 2 5 8 3" xfId="35867" xr:uid="{00000000-0005-0000-0000-0000A95B0000}"/>
    <cellStyle name="Normal 3 2 5 9" xfId="14428" xr:uid="{00000000-0005-0000-0000-0000AA5B0000}"/>
    <cellStyle name="Normal 3 2 5 9 2" xfId="43012" xr:uid="{00000000-0005-0000-0000-0000AB5B0000}"/>
    <cellStyle name="Normal 3 2 6" xfId="156" xr:uid="{00000000-0005-0000-0000-0000AC5B0000}"/>
    <cellStyle name="Normal 3 2 6 2" xfId="382" xr:uid="{00000000-0005-0000-0000-0000AD5B0000}"/>
    <cellStyle name="Normal 3 2 6 2 2" xfId="832" xr:uid="{00000000-0005-0000-0000-0000AE5B0000}"/>
    <cellStyle name="Normal 3 2 6 2 2 2" xfId="1729" xr:uid="{00000000-0005-0000-0000-0000AF5B0000}"/>
    <cellStyle name="Normal 3 2 6 2 2 2 2" xfId="2567" xr:uid="{00000000-0005-0000-0000-0000B05B0000}"/>
    <cellStyle name="Normal 3 2 6 2 2 2 2 2" xfId="6141" xr:uid="{00000000-0005-0000-0000-0000B15B0000}"/>
    <cellStyle name="Normal 3 2 6 2 2 2 2 2 2" xfId="13299" xr:uid="{00000000-0005-0000-0000-0000B25B0000}"/>
    <cellStyle name="Normal 3 2 6 2 2 2 2 2 2 2" xfId="27591" xr:uid="{00000000-0005-0000-0000-0000B35B0000}"/>
    <cellStyle name="Normal 3 2 6 2 2 2 2 2 2 2 2" xfId="56173" xr:uid="{00000000-0005-0000-0000-0000B45B0000}"/>
    <cellStyle name="Normal 3 2 6 2 2 2 2 2 2 3" xfId="41884" xr:uid="{00000000-0005-0000-0000-0000B55B0000}"/>
    <cellStyle name="Normal 3 2 6 2 2 2 2 2 3" xfId="20447" xr:uid="{00000000-0005-0000-0000-0000B65B0000}"/>
    <cellStyle name="Normal 3 2 6 2 2 2 2 2 3 2" xfId="49029" xr:uid="{00000000-0005-0000-0000-0000B75B0000}"/>
    <cellStyle name="Normal 3 2 6 2 2 2 2 2 4" xfId="34740" xr:uid="{00000000-0005-0000-0000-0000B85B0000}"/>
    <cellStyle name="Normal 3 2 6 2 2 2 2 3" xfId="9728" xr:uid="{00000000-0005-0000-0000-0000B95B0000}"/>
    <cellStyle name="Normal 3 2 6 2 2 2 2 3 2" xfId="24020" xr:uid="{00000000-0005-0000-0000-0000BA5B0000}"/>
    <cellStyle name="Normal 3 2 6 2 2 2 2 3 2 2" xfId="52602" xr:uid="{00000000-0005-0000-0000-0000BB5B0000}"/>
    <cellStyle name="Normal 3 2 6 2 2 2 2 3 3" xfId="38313" xr:uid="{00000000-0005-0000-0000-0000BC5B0000}"/>
    <cellStyle name="Normal 3 2 6 2 2 2 2 4" xfId="16876" xr:uid="{00000000-0005-0000-0000-0000BD5B0000}"/>
    <cellStyle name="Normal 3 2 6 2 2 2 2 4 2" xfId="45458" xr:uid="{00000000-0005-0000-0000-0000BE5B0000}"/>
    <cellStyle name="Normal 3 2 6 2 2 2 2 5" xfId="31169" xr:uid="{00000000-0005-0000-0000-0000BF5B0000}"/>
    <cellStyle name="Normal 3 2 6 2 2 2 3" xfId="5309" xr:uid="{00000000-0005-0000-0000-0000C05B0000}"/>
    <cellStyle name="Normal 3 2 6 2 2 2 3 2" xfId="12467" xr:uid="{00000000-0005-0000-0000-0000C15B0000}"/>
    <cellStyle name="Normal 3 2 6 2 2 2 3 2 2" xfId="26759" xr:uid="{00000000-0005-0000-0000-0000C25B0000}"/>
    <cellStyle name="Normal 3 2 6 2 2 2 3 2 2 2" xfId="55341" xr:uid="{00000000-0005-0000-0000-0000C35B0000}"/>
    <cellStyle name="Normal 3 2 6 2 2 2 3 2 3" xfId="41052" xr:uid="{00000000-0005-0000-0000-0000C45B0000}"/>
    <cellStyle name="Normal 3 2 6 2 2 2 3 3" xfId="19615" xr:uid="{00000000-0005-0000-0000-0000C55B0000}"/>
    <cellStyle name="Normal 3 2 6 2 2 2 3 3 2" xfId="48197" xr:uid="{00000000-0005-0000-0000-0000C65B0000}"/>
    <cellStyle name="Normal 3 2 6 2 2 2 3 4" xfId="33908" xr:uid="{00000000-0005-0000-0000-0000C75B0000}"/>
    <cellStyle name="Normal 3 2 6 2 2 2 4" xfId="8896" xr:uid="{00000000-0005-0000-0000-0000C85B0000}"/>
    <cellStyle name="Normal 3 2 6 2 2 2 4 2" xfId="23188" xr:uid="{00000000-0005-0000-0000-0000C95B0000}"/>
    <cellStyle name="Normal 3 2 6 2 2 2 4 2 2" xfId="51770" xr:uid="{00000000-0005-0000-0000-0000CA5B0000}"/>
    <cellStyle name="Normal 3 2 6 2 2 2 4 3" xfId="37481" xr:uid="{00000000-0005-0000-0000-0000CB5B0000}"/>
    <cellStyle name="Normal 3 2 6 2 2 2 5" xfId="16044" xr:uid="{00000000-0005-0000-0000-0000CC5B0000}"/>
    <cellStyle name="Normal 3 2 6 2 2 2 5 2" xfId="44626" xr:uid="{00000000-0005-0000-0000-0000CD5B0000}"/>
    <cellStyle name="Normal 3 2 6 2 2 2 6" xfId="30337" xr:uid="{00000000-0005-0000-0000-0000CE5B0000}"/>
    <cellStyle name="Normal 3 2 6 2 2 3" xfId="2566" xr:uid="{00000000-0005-0000-0000-0000CF5B0000}"/>
    <cellStyle name="Normal 3 2 6 2 2 3 2" xfId="6140" xr:uid="{00000000-0005-0000-0000-0000D05B0000}"/>
    <cellStyle name="Normal 3 2 6 2 2 3 2 2" xfId="13298" xr:uid="{00000000-0005-0000-0000-0000D15B0000}"/>
    <cellStyle name="Normal 3 2 6 2 2 3 2 2 2" xfId="27590" xr:uid="{00000000-0005-0000-0000-0000D25B0000}"/>
    <cellStyle name="Normal 3 2 6 2 2 3 2 2 2 2" xfId="56172" xr:uid="{00000000-0005-0000-0000-0000D35B0000}"/>
    <cellStyle name="Normal 3 2 6 2 2 3 2 2 3" xfId="41883" xr:uid="{00000000-0005-0000-0000-0000D45B0000}"/>
    <cellStyle name="Normal 3 2 6 2 2 3 2 3" xfId="20446" xr:uid="{00000000-0005-0000-0000-0000D55B0000}"/>
    <cellStyle name="Normal 3 2 6 2 2 3 2 3 2" xfId="49028" xr:uid="{00000000-0005-0000-0000-0000D65B0000}"/>
    <cellStyle name="Normal 3 2 6 2 2 3 2 4" xfId="34739" xr:uid="{00000000-0005-0000-0000-0000D75B0000}"/>
    <cellStyle name="Normal 3 2 6 2 2 3 3" xfId="9727" xr:uid="{00000000-0005-0000-0000-0000D85B0000}"/>
    <cellStyle name="Normal 3 2 6 2 2 3 3 2" xfId="24019" xr:uid="{00000000-0005-0000-0000-0000D95B0000}"/>
    <cellStyle name="Normal 3 2 6 2 2 3 3 2 2" xfId="52601" xr:uid="{00000000-0005-0000-0000-0000DA5B0000}"/>
    <cellStyle name="Normal 3 2 6 2 2 3 3 3" xfId="38312" xr:uid="{00000000-0005-0000-0000-0000DB5B0000}"/>
    <cellStyle name="Normal 3 2 6 2 2 3 4" xfId="16875" xr:uid="{00000000-0005-0000-0000-0000DC5B0000}"/>
    <cellStyle name="Normal 3 2 6 2 2 3 4 2" xfId="45457" xr:uid="{00000000-0005-0000-0000-0000DD5B0000}"/>
    <cellStyle name="Normal 3 2 6 2 2 3 5" xfId="31168" xr:uid="{00000000-0005-0000-0000-0000DE5B0000}"/>
    <cellStyle name="Normal 3 2 6 2 2 4" xfId="4416" xr:uid="{00000000-0005-0000-0000-0000DF5B0000}"/>
    <cellStyle name="Normal 3 2 6 2 2 4 2" xfId="11574" xr:uid="{00000000-0005-0000-0000-0000E05B0000}"/>
    <cellStyle name="Normal 3 2 6 2 2 4 2 2" xfId="25866" xr:uid="{00000000-0005-0000-0000-0000E15B0000}"/>
    <cellStyle name="Normal 3 2 6 2 2 4 2 2 2" xfId="54448" xr:uid="{00000000-0005-0000-0000-0000E25B0000}"/>
    <cellStyle name="Normal 3 2 6 2 2 4 2 3" xfId="40159" xr:uid="{00000000-0005-0000-0000-0000E35B0000}"/>
    <cellStyle name="Normal 3 2 6 2 2 4 3" xfId="18722" xr:uid="{00000000-0005-0000-0000-0000E45B0000}"/>
    <cellStyle name="Normal 3 2 6 2 2 4 3 2" xfId="47304" xr:uid="{00000000-0005-0000-0000-0000E55B0000}"/>
    <cellStyle name="Normal 3 2 6 2 2 4 4" xfId="33015" xr:uid="{00000000-0005-0000-0000-0000E65B0000}"/>
    <cellStyle name="Normal 3 2 6 2 2 5" xfId="8003" xr:uid="{00000000-0005-0000-0000-0000E75B0000}"/>
    <cellStyle name="Normal 3 2 6 2 2 5 2" xfId="22295" xr:uid="{00000000-0005-0000-0000-0000E85B0000}"/>
    <cellStyle name="Normal 3 2 6 2 2 5 2 2" xfId="50877" xr:uid="{00000000-0005-0000-0000-0000E95B0000}"/>
    <cellStyle name="Normal 3 2 6 2 2 5 3" xfId="36588" xr:uid="{00000000-0005-0000-0000-0000EA5B0000}"/>
    <cellStyle name="Normal 3 2 6 2 2 6" xfId="15151" xr:uid="{00000000-0005-0000-0000-0000EB5B0000}"/>
    <cellStyle name="Normal 3 2 6 2 2 6 2" xfId="43733" xr:uid="{00000000-0005-0000-0000-0000EC5B0000}"/>
    <cellStyle name="Normal 3 2 6 2 2 7" xfId="29444" xr:uid="{00000000-0005-0000-0000-0000ED5B0000}"/>
    <cellStyle name="Normal 3 2 6 2 3" xfId="1282" xr:uid="{00000000-0005-0000-0000-0000EE5B0000}"/>
    <cellStyle name="Normal 3 2 6 2 3 2" xfId="2568" xr:uid="{00000000-0005-0000-0000-0000EF5B0000}"/>
    <cellStyle name="Normal 3 2 6 2 3 2 2" xfId="6142" xr:uid="{00000000-0005-0000-0000-0000F05B0000}"/>
    <cellStyle name="Normal 3 2 6 2 3 2 2 2" xfId="13300" xr:uid="{00000000-0005-0000-0000-0000F15B0000}"/>
    <cellStyle name="Normal 3 2 6 2 3 2 2 2 2" xfId="27592" xr:uid="{00000000-0005-0000-0000-0000F25B0000}"/>
    <cellStyle name="Normal 3 2 6 2 3 2 2 2 2 2" xfId="56174" xr:uid="{00000000-0005-0000-0000-0000F35B0000}"/>
    <cellStyle name="Normal 3 2 6 2 3 2 2 2 3" xfId="41885" xr:uid="{00000000-0005-0000-0000-0000F45B0000}"/>
    <cellStyle name="Normal 3 2 6 2 3 2 2 3" xfId="20448" xr:uid="{00000000-0005-0000-0000-0000F55B0000}"/>
    <cellStyle name="Normal 3 2 6 2 3 2 2 3 2" xfId="49030" xr:uid="{00000000-0005-0000-0000-0000F65B0000}"/>
    <cellStyle name="Normal 3 2 6 2 3 2 2 4" xfId="34741" xr:uid="{00000000-0005-0000-0000-0000F75B0000}"/>
    <cellStyle name="Normal 3 2 6 2 3 2 3" xfId="9729" xr:uid="{00000000-0005-0000-0000-0000F85B0000}"/>
    <cellStyle name="Normal 3 2 6 2 3 2 3 2" xfId="24021" xr:uid="{00000000-0005-0000-0000-0000F95B0000}"/>
    <cellStyle name="Normal 3 2 6 2 3 2 3 2 2" xfId="52603" xr:uid="{00000000-0005-0000-0000-0000FA5B0000}"/>
    <cellStyle name="Normal 3 2 6 2 3 2 3 3" xfId="38314" xr:uid="{00000000-0005-0000-0000-0000FB5B0000}"/>
    <cellStyle name="Normal 3 2 6 2 3 2 4" xfId="16877" xr:uid="{00000000-0005-0000-0000-0000FC5B0000}"/>
    <cellStyle name="Normal 3 2 6 2 3 2 4 2" xfId="45459" xr:uid="{00000000-0005-0000-0000-0000FD5B0000}"/>
    <cellStyle name="Normal 3 2 6 2 3 2 5" xfId="31170" xr:uid="{00000000-0005-0000-0000-0000FE5B0000}"/>
    <cellStyle name="Normal 3 2 6 2 3 3" xfId="4863" xr:uid="{00000000-0005-0000-0000-0000FF5B0000}"/>
    <cellStyle name="Normal 3 2 6 2 3 3 2" xfId="12021" xr:uid="{00000000-0005-0000-0000-0000005C0000}"/>
    <cellStyle name="Normal 3 2 6 2 3 3 2 2" xfId="26313" xr:uid="{00000000-0005-0000-0000-0000015C0000}"/>
    <cellStyle name="Normal 3 2 6 2 3 3 2 2 2" xfId="54895" xr:uid="{00000000-0005-0000-0000-0000025C0000}"/>
    <cellStyle name="Normal 3 2 6 2 3 3 2 3" xfId="40606" xr:uid="{00000000-0005-0000-0000-0000035C0000}"/>
    <cellStyle name="Normal 3 2 6 2 3 3 3" xfId="19169" xr:uid="{00000000-0005-0000-0000-0000045C0000}"/>
    <cellStyle name="Normal 3 2 6 2 3 3 3 2" xfId="47751" xr:uid="{00000000-0005-0000-0000-0000055C0000}"/>
    <cellStyle name="Normal 3 2 6 2 3 3 4" xfId="33462" xr:uid="{00000000-0005-0000-0000-0000065C0000}"/>
    <cellStyle name="Normal 3 2 6 2 3 4" xfId="8450" xr:uid="{00000000-0005-0000-0000-0000075C0000}"/>
    <cellStyle name="Normal 3 2 6 2 3 4 2" xfId="22742" xr:uid="{00000000-0005-0000-0000-0000085C0000}"/>
    <cellStyle name="Normal 3 2 6 2 3 4 2 2" xfId="51324" xr:uid="{00000000-0005-0000-0000-0000095C0000}"/>
    <cellStyle name="Normal 3 2 6 2 3 4 3" xfId="37035" xr:uid="{00000000-0005-0000-0000-00000A5C0000}"/>
    <cellStyle name="Normal 3 2 6 2 3 5" xfId="15598" xr:uid="{00000000-0005-0000-0000-00000B5C0000}"/>
    <cellStyle name="Normal 3 2 6 2 3 5 2" xfId="44180" xr:uid="{00000000-0005-0000-0000-00000C5C0000}"/>
    <cellStyle name="Normal 3 2 6 2 3 6" xfId="29891" xr:uid="{00000000-0005-0000-0000-00000D5C0000}"/>
    <cellStyle name="Normal 3 2 6 2 4" xfId="2565" xr:uid="{00000000-0005-0000-0000-00000E5C0000}"/>
    <cellStyle name="Normal 3 2 6 2 4 2" xfId="6139" xr:uid="{00000000-0005-0000-0000-00000F5C0000}"/>
    <cellStyle name="Normal 3 2 6 2 4 2 2" xfId="13297" xr:uid="{00000000-0005-0000-0000-0000105C0000}"/>
    <cellStyle name="Normal 3 2 6 2 4 2 2 2" xfId="27589" xr:uid="{00000000-0005-0000-0000-0000115C0000}"/>
    <cellStyle name="Normal 3 2 6 2 4 2 2 2 2" xfId="56171" xr:uid="{00000000-0005-0000-0000-0000125C0000}"/>
    <cellStyle name="Normal 3 2 6 2 4 2 2 3" xfId="41882" xr:uid="{00000000-0005-0000-0000-0000135C0000}"/>
    <cellStyle name="Normal 3 2 6 2 4 2 3" xfId="20445" xr:uid="{00000000-0005-0000-0000-0000145C0000}"/>
    <cellStyle name="Normal 3 2 6 2 4 2 3 2" xfId="49027" xr:uid="{00000000-0005-0000-0000-0000155C0000}"/>
    <cellStyle name="Normal 3 2 6 2 4 2 4" xfId="34738" xr:uid="{00000000-0005-0000-0000-0000165C0000}"/>
    <cellStyle name="Normal 3 2 6 2 4 3" xfId="9726" xr:uid="{00000000-0005-0000-0000-0000175C0000}"/>
    <cellStyle name="Normal 3 2 6 2 4 3 2" xfId="24018" xr:uid="{00000000-0005-0000-0000-0000185C0000}"/>
    <cellStyle name="Normal 3 2 6 2 4 3 2 2" xfId="52600" xr:uid="{00000000-0005-0000-0000-0000195C0000}"/>
    <cellStyle name="Normal 3 2 6 2 4 3 3" xfId="38311" xr:uid="{00000000-0005-0000-0000-00001A5C0000}"/>
    <cellStyle name="Normal 3 2 6 2 4 4" xfId="16874" xr:uid="{00000000-0005-0000-0000-00001B5C0000}"/>
    <cellStyle name="Normal 3 2 6 2 4 4 2" xfId="45456" xr:uid="{00000000-0005-0000-0000-00001C5C0000}"/>
    <cellStyle name="Normal 3 2 6 2 4 5" xfId="31167" xr:uid="{00000000-0005-0000-0000-00001D5C0000}"/>
    <cellStyle name="Normal 3 2 6 2 5" xfId="3969" xr:uid="{00000000-0005-0000-0000-00001E5C0000}"/>
    <cellStyle name="Normal 3 2 6 2 5 2" xfId="11128" xr:uid="{00000000-0005-0000-0000-00001F5C0000}"/>
    <cellStyle name="Normal 3 2 6 2 5 2 2" xfId="25420" xr:uid="{00000000-0005-0000-0000-0000205C0000}"/>
    <cellStyle name="Normal 3 2 6 2 5 2 2 2" xfId="54002" xr:uid="{00000000-0005-0000-0000-0000215C0000}"/>
    <cellStyle name="Normal 3 2 6 2 5 2 3" xfId="39713" xr:uid="{00000000-0005-0000-0000-0000225C0000}"/>
    <cellStyle name="Normal 3 2 6 2 5 3" xfId="18276" xr:uid="{00000000-0005-0000-0000-0000235C0000}"/>
    <cellStyle name="Normal 3 2 6 2 5 3 2" xfId="46858" xr:uid="{00000000-0005-0000-0000-0000245C0000}"/>
    <cellStyle name="Normal 3 2 6 2 5 4" xfId="32569" xr:uid="{00000000-0005-0000-0000-0000255C0000}"/>
    <cellStyle name="Normal 3 2 6 2 6" xfId="7557" xr:uid="{00000000-0005-0000-0000-0000265C0000}"/>
    <cellStyle name="Normal 3 2 6 2 6 2" xfId="21849" xr:uid="{00000000-0005-0000-0000-0000275C0000}"/>
    <cellStyle name="Normal 3 2 6 2 6 2 2" xfId="50431" xr:uid="{00000000-0005-0000-0000-0000285C0000}"/>
    <cellStyle name="Normal 3 2 6 2 6 3" xfId="36142" xr:uid="{00000000-0005-0000-0000-0000295C0000}"/>
    <cellStyle name="Normal 3 2 6 2 7" xfId="14704" xr:uid="{00000000-0005-0000-0000-00002A5C0000}"/>
    <cellStyle name="Normal 3 2 6 2 7 2" xfId="43287" xr:uid="{00000000-0005-0000-0000-00002B5C0000}"/>
    <cellStyle name="Normal 3 2 6 2 8" xfId="28997" xr:uid="{00000000-0005-0000-0000-00002C5C0000}"/>
    <cellStyle name="Normal 3 2 6 3" xfId="609" xr:uid="{00000000-0005-0000-0000-00002D5C0000}"/>
    <cellStyle name="Normal 3 2 6 3 2" xfId="1506" xr:uid="{00000000-0005-0000-0000-00002E5C0000}"/>
    <cellStyle name="Normal 3 2 6 3 2 2" xfId="2570" xr:uid="{00000000-0005-0000-0000-00002F5C0000}"/>
    <cellStyle name="Normal 3 2 6 3 2 2 2" xfId="6144" xr:uid="{00000000-0005-0000-0000-0000305C0000}"/>
    <cellStyle name="Normal 3 2 6 3 2 2 2 2" xfId="13302" xr:uid="{00000000-0005-0000-0000-0000315C0000}"/>
    <cellStyle name="Normal 3 2 6 3 2 2 2 2 2" xfId="27594" xr:uid="{00000000-0005-0000-0000-0000325C0000}"/>
    <cellStyle name="Normal 3 2 6 3 2 2 2 2 2 2" xfId="56176" xr:uid="{00000000-0005-0000-0000-0000335C0000}"/>
    <cellStyle name="Normal 3 2 6 3 2 2 2 2 3" xfId="41887" xr:uid="{00000000-0005-0000-0000-0000345C0000}"/>
    <cellStyle name="Normal 3 2 6 3 2 2 2 3" xfId="20450" xr:uid="{00000000-0005-0000-0000-0000355C0000}"/>
    <cellStyle name="Normal 3 2 6 3 2 2 2 3 2" xfId="49032" xr:uid="{00000000-0005-0000-0000-0000365C0000}"/>
    <cellStyle name="Normal 3 2 6 3 2 2 2 4" xfId="34743" xr:uid="{00000000-0005-0000-0000-0000375C0000}"/>
    <cellStyle name="Normal 3 2 6 3 2 2 3" xfId="9731" xr:uid="{00000000-0005-0000-0000-0000385C0000}"/>
    <cellStyle name="Normal 3 2 6 3 2 2 3 2" xfId="24023" xr:uid="{00000000-0005-0000-0000-0000395C0000}"/>
    <cellStyle name="Normal 3 2 6 3 2 2 3 2 2" xfId="52605" xr:uid="{00000000-0005-0000-0000-00003A5C0000}"/>
    <cellStyle name="Normal 3 2 6 3 2 2 3 3" xfId="38316" xr:uid="{00000000-0005-0000-0000-00003B5C0000}"/>
    <cellStyle name="Normal 3 2 6 3 2 2 4" xfId="16879" xr:uid="{00000000-0005-0000-0000-00003C5C0000}"/>
    <cellStyle name="Normal 3 2 6 3 2 2 4 2" xfId="45461" xr:uid="{00000000-0005-0000-0000-00003D5C0000}"/>
    <cellStyle name="Normal 3 2 6 3 2 2 5" xfId="31172" xr:uid="{00000000-0005-0000-0000-00003E5C0000}"/>
    <cellStyle name="Normal 3 2 6 3 2 3" xfId="5086" xr:uid="{00000000-0005-0000-0000-00003F5C0000}"/>
    <cellStyle name="Normal 3 2 6 3 2 3 2" xfId="12244" xr:uid="{00000000-0005-0000-0000-0000405C0000}"/>
    <cellStyle name="Normal 3 2 6 3 2 3 2 2" xfId="26536" xr:uid="{00000000-0005-0000-0000-0000415C0000}"/>
    <cellStyle name="Normal 3 2 6 3 2 3 2 2 2" xfId="55118" xr:uid="{00000000-0005-0000-0000-0000425C0000}"/>
    <cellStyle name="Normal 3 2 6 3 2 3 2 3" xfId="40829" xr:uid="{00000000-0005-0000-0000-0000435C0000}"/>
    <cellStyle name="Normal 3 2 6 3 2 3 3" xfId="19392" xr:uid="{00000000-0005-0000-0000-0000445C0000}"/>
    <cellStyle name="Normal 3 2 6 3 2 3 3 2" xfId="47974" xr:uid="{00000000-0005-0000-0000-0000455C0000}"/>
    <cellStyle name="Normal 3 2 6 3 2 3 4" xfId="33685" xr:uid="{00000000-0005-0000-0000-0000465C0000}"/>
    <cellStyle name="Normal 3 2 6 3 2 4" xfId="8673" xr:uid="{00000000-0005-0000-0000-0000475C0000}"/>
    <cellStyle name="Normal 3 2 6 3 2 4 2" xfId="22965" xr:uid="{00000000-0005-0000-0000-0000485C0000}"/>
    <cellStyle name="Normal 3 2 6 3 2 4 2 2" xfId="51547" xr:uid="{00000000-0005-0000-0000-0000495C0000}"/>
    <cellStyle name="Normal 3 2 6 3 2 4 3" xfId="37258" xr:uid="{00000000-0005-0000-0000-00004A5C0000}"/>
    <cellStyle name="Normal 3 2 6 3 2 5" xfId="15821" xr:uid="{00000000-0005-0000-0000-00004B5C0000}"/>
    <cellStyle name="Normal 3 2 6 3 2 5 2" xfId="44403" xr:uid="{00000000-0005-0000-0000-00004C5C0000}"/>
    <cellStyle name="Normal 3 2 6 3 2 6" xfId="30114" xr:uid="{00000000-0005-0000-0000-00004D5C0000}"/>
    <cellStyle name="Normal 3 2 6 3 3" xfId="2569" xr:uid="{00000000-0005-0000-0000-00004E5C0000}"/>
    <cellStyle name="Normal 3 2 6 3 3 2" xfId="6143" xr:uid="{00000000-0005-0000-0000-00004F5C0000}"/>
    <cellStyle name="Normal 3 2 6 3 3 2 2" xfId="13301" xr:uid="{00000000-0005-0000-0000-0000505C0000}"/>
    <cellStyle name="Normal 3 2 6 3 3 2 2 2" xfId="27593" xr:uid="{00000000-0005-0000-0000-0000515C0000}"/>
    <cellStyle name="Normal 3 2 6 3 3 2 2 2 2" xfId="56175" xr:uid="{00000000-0005-0000-0000-0000525C0000}"/>
    <cellStyle name="Normal 3 2 6 3 3 2 2 3" xfId="41886" xr:uid="{00000000-0005-0000-0000-0000535C0000}"/>
    <cellStyle name="Normal 3 2 6 3 3 2 3" xfId="20449" xr:uid="{00000000-0005-0000-0000-0000545C0000}"/>
    <cellStyle name="Normal 3 2 6 3 3 2 3 2" xfId="49031" xr:uid="{00000000-0005-0000-0000-0000555C0000}"/>
    <cellStyle name="Normal 3 2 6 3 3 2 4" xfId="34742" xr:uid="{00000000-0005-0000-0000-0000565C0000}"/>
    <cellStyle name="Normal 3 2 6 3 3 3" xfId="9730" xr:uid="{00000000-0005-0000-0000-0000575C0000}"/>
    <cellStyle name="Normal 3 2 6 3 3 3 2" xfId="24022" xr:uid="{00000000-0005-0000-0000-0000585C0000}"/>
    <cellStyle name="Normal 3 2 6 3 3 3 2 2" xfId="52604" xr:uid="{00000000-0005-0000-0000-0000595C0000}"/>
    <cellStyle name="Normal 3 2 6 3 3 3 3" xfId="38315" xr:uid="{00000000-0005-0000-0000-00005A5C0000}"/>
    <cellStyle name="Normal 3 2 6 3 3 4" xfId="16878" xr:uid="{00000000-0005-0000-0000-00005B5C0000}"/>
    <cellStyle name="Normal 3 2 6 3 3 4 2" xfId="45460" xr:uid="{00000000-0005-0000-0000-00005C5C0000}"/>
    <cellStyle name="Normal 3 2 6 3 3 5" xfId="31171" xr:uid="{00000000-0005-0000-0000-00005D5C0000}"/>
    <cellStyle name="Normal 3 2 6 3 4" xfId="4193" xr:uid="{00000000-0005-0000-0000-00005E5C0000}"/>
    <cellStyle name="Normal 3 2 6 3 4 2" xfId="11351" xr:uid="{00000000-0005-0000-0000-00005F5C0000}"/>
    <cellStyle name="Normal 3 2 6 3 4 2 2" xfId="25643" xr:uid="{00000000-0005-0000-0000-0000605C0000}"/>
    <cellStyle name="Normal 3 2 6 3 4 2 2 2" xfId="54225" xr:uid="{00000000-0005-0000-0000-0000615C0000}"/>
    <cellStyle name="Normal 3 2 6 3 4 2 3" xfId="39936" xr:uid="{00000000-0005-0000-0000-0000625C0000}"/>
    <cellStyle name="Normal 3 2 6 3 4 3" xfId="18499" xr:uid="{00000000-0005-0000-0000-0000635C0000}"/>
    <cellStyle name="Normal 3 2 6 3 4 3 2" xfId="47081" xr:uid="{00000000-0005-0000-0000-0000645C0000}"/>
    <cellStyle name="Normal 3 2 6 3 4 4" xfId="32792" xr:uid="{00000000-0005-0000-0000-0000655C0000}"/>
    <cellStyle name="Normal 3 2 6 3 5" xfId="7780" xr:uid="{00000000-0005-0000-0000-0000665C0000}"/>
    <cellStyle name="Normal 3 2 6 3 5 2" xfId="22072" xr:uid="{00000000-0005-0000-0000-0000675C0000}"/>
    <cellStyle name="Normal 3 2 6 3 5 2 2" xfId="50654" xr:uid="{00000000-0005-0000-0000-0000685C0000}"/>
    <cellStyle name="Normal 3 2 6 3 5 3" xfId="36365" xr:uid="{00000000-0005-0000-0000-0000695C0000}"/>
    <cellStyle name="Normal 3 2 6 3 6" xfId="14928" xr:uid="{00000000-0005-0000-0000-00006A5C0000}"/>
    <cellStyle name="Normal 3 2 6 3 6 2" xfId="43510" xr:uid="{00000000-0005-0000-0000-00006B5C0000}"/>
    <cellStyle name="Normal 3 2 6 3 7" xfId="29221" xr:uid="{00000000-0005-0000-0000-00006C5C0000}"/>
    <cellStyle name="Normal 3 2 6 4" xfId="1059" xr:uid="{00000000-0005-0000-0000-00006D5C0000}"/>
    <cellStyle name="Normal 3 2 6 4 2" xfId="2571" xr:uid="{00000000-0005-0000-0000-00006E5C0000}"/>
    <cellStyle name="Normal 3 2 6 4 2 2" xfId="6145" xr:uid="{00000000-0005-0000-0000-00006F5C0000}"/>
    <cellStyle name="Normal 3 2 6 4 2 2 2" xfId="13303" xr:uid="{00000000-0005-0000-0000-0000705C0000}"/>
    <cellStyle name="Normal 3 2 6 4 2 2 2 2" xfId="27595" xr:uid="{00000000-0005-0000-0000-0000715C0000}"/>
    <cellStyle name="Normal 3 2 6 4 2 2 2 2 2" xfId="56177" xr:uid="{00000000-0005-0000-0000-0000725C0000}"/>
    <cellStyle name="Normal 3 2 6 4 2 2 2 3" xfId="41888" xr:uid="{00000000-0005-0000-0000-0000735C0000}"/>
    <cellStyle name="Normal 3 2 6 4 2 2 3" xfId="20451" xr:uid="{00000000-0005-0000-0000-0000745C0000}"/>
    <cellStyle name="Normal 3 2 6 4 2 2 3 2" xfId="49033" xr:uid="{00000000-0005-0000-0000-0000755C0000}"/>
    <cellStyle name="Normal 3 2 6 4 2 2 4" xfId="34744" xr:uid="{00000000-0005-0000-0000-0000765C0000}"/>
    <cellStyle name="Normal 3 2 6 4 2 3" xfId="9732" xr:uid="{00000000-0005-0000-0000-0000775C0000}"/>
    <cellStyle name="Normal 3 2 6 4 2 3 2" xfId="24024" xr:uid="{00000000-0005-0000-0000-0000785C0000}"/>
    <cellStyle name="Normal 3 2 6 4 2 3 2 2" xfId="52606" xr:uid="{00000000-0005-0000-0000-0000795C0000}"/>
    <cellStyle name="Normal 3 2 6 4 2 3 3" xfId="38317" xr:uid="{00000000-0005-0000-0000-00007A5C0000}"/>
    <cellStyle name="Normal 3 2 6 4 2 4" xfId="16880" xr:uid="{00000000-0005-0000-0000-00007B5C0000}"/>
    <cellStyle name="Normal 3 2 6 4 2 4 2" xfId="45462" xr:uid="{00000000-0005-0000-0000-00007C5C0000}"/>
    <cellStyle name="Normal 3 2 6 4 2 5" xfId="31173" xr:uid="{00000000-0005-0000-0000-00007D5C0000}"/>
    <cellStyle name="Normal 3 2 6 4 3" xfId="4640" xr:uid="{00000000-0005-0000-0000-00007E5C0000}"/>
    <cellStyle name="Normal 3 2 6 4 3 2" xfId="11798" xr:uid="{00000000-0005-0000-0000-00007F5C0000}"/>
    <cellStyle name="Normal 3 2 6 4 3 2 2" xfId="26090" xr:uid="{00000000-0005-0000-0000-0000805C0000}"/>
    <cellStyle name="Normal 3 2 6 4 3 2 2 2" xfId="54672" xr:uid="{00000000-0005-0000-0000-0000815C0000}"/>
    <cellStyle name="Normal 3 2 6 4 3 2 3" xfId="40383" xr:uid="{00000000-0005-0000-0000-0000825C0000}"/>
    <cellStyle name="Normal 3 2 6 4 3 3" xfId="18946" xr:uid="{00000000-0005-0000-0000-0000835C0000}"/>
    <cellStyle name="Normal 3 2 6 4 3 3 2" xfId="47528" xr:uid="{00000000-0005-0000-0000-0000845C0000}"/>
    <cellStyle name="Normal 3 2 6 4 3 4" xfId="33239" xr:uid="{00000000-0005-0000-0000-0000855C0000}"/>
    <cellStyle name="Normal 3 2 6 4 4" xfId="8227" xr:uid="{00000000-0005-0000-0000-0000865C0000}"/>
    <cellStyle name="Normal 3 2 6 4 4 2" xfId="22519" xr:uid="{00000000-0005-0000-0000-0000875C0000}"/>
    <cellStyle name="Normal 3 2 6 4 4 2 2" xfId="51101" xr:uid="{00000000-0005-0000-0000-0000885C0000}"/>
    <cellStyle name="Normal 3 2 6 4 4 3" xfId="36812" xr:uid="{00000000-0005-0000-0000-0000895C0000}"/>
    <cellStyle name="Normal 3 2 6 4 5" xfId="15375" xr:uid="{00000000-0005-0000-0000-00008A5C0000}"/>
    <cellStyle name="Normal 3 2 6 4 5 2" xfId="43957" xr:uid="{00000000-0005-0000-0000-00008B5C0000}"/>
    <cellStyle name="Normal 3 2 6 4 6" xfId="29668" xr:uid="{00000000-0005-0000-0000-00008C5C0000}"/>
    <cellStyle name="Normal 3 2 6 5" xfId="2564" xr:uid="{00000000-0005-0000-0000-00008D5C0000}"/>
    <cellStyle name="Normal 3 2 6 5 2" xfId="6138" xr:uid="{00000000-0005-0000-0000-00008E5C0000}"/>
    <cellStyle name="Normal 3 2 6 5 2 2" xfId="13296" xr:uid="{00000000-0005-0000-0000-00008F5C0000}"/>
    <cellStyle name="Normal 3 2 6 5 2 2 2" xfId="27588" xr:uid="{00000000-0005-0000-0000-0000905C0000}"/>
    <cellStyle name="Normal 3 2 6 5 2 2 2 2" xfId="56170" xr:uid="{00000000-0005-0000-0000-0000915C0000}"/>
    <cellStyle name="Normal 3 2 6 5 2 2 3" xfId="41881" xr:uid="{00000000-0005-0000-0000-0000925C0000}"/>
    <cellStyle name="Normal 3 2 6 5 2 3" xfId="20444" xr:uid="{00000000-0005-0000-0000-0000935C0000}"/>
    <cellStyle name="Normal 3 2 6 5 2 3 2" xfId="49026" xr:uid="{00000000-0005-0000-0000-0000945C0000}"/>
    <cellStyle name="Normal 3 2 6 5 2 4" xfId="34737" xr:uid="{00000000-0005-0000-0000-0000955C0000}"/>
    <cellStyle name="Normal 3 2 6 5 3" xfId="9725" xr:uid="{00000000-0005-0000-0000-0000965C0000}"/>
    <cellStyle name="Normal 3 2 6 5 3 2" xfId="24017" xr:uid="{00000000-0005-0000-0000-0000975C0000}"/>
    <cellStyle name="Normal 3 2 6 5 3 2 2" xfId="52599" xr:uid="{00000000-0005-0000-0000-0000985C0000}"/>
    <cellStyle name="Normal 3 2 6 5 3 3" xfId="38310" xr:uid="{00000000-0005-0000-0000-0000995C0000}"/>
    <cellStyle name="Normal 3 2 6 5 4" xfId="16873" xr:uid="{00000000-0005-0000-0000-00009A5C0000}"/>
    <cellStyle name="Normal 3 2 6 5 4 2" xfId="45455" xr:uid="{00000000-0005-0000-0000-00009B5C0000}"/>
    <cellStyle name="Normal 3 2 6 5 5" xfId="31166" xr:uid="{00000000-0005-0000-0000-00009C5C0000}"/>
    <cellStyle name="Normal 3 2 6 6" xfId="3746" xr:uid="{00000000-0005-0000-0000-00009D5C0000}"/>
    <cellStyle name="Normal 3 2 6 6 2" xfId="10905" xr:uid="{00000000-0005-0000-0000-00009E5C0000}"/>
    <cellStyle name="Normal 3 2 6 6 2 2" xfId="25197" xr:uid="{00000000-0005-0000-0000-00009F5C0000}"/>
    <cellStyle name="Normal 3 2 6 6 2 2 2" xfId="53779" xr:uid="{00000000-0005-0000-0000-0000A05C0000}"/>
    <cellStyle name="Normal 3 2 6 6 2 3" xfId="39490" xr:uid="{00000000-0005-0000-0000-0000A15C0000}"/>
    <cellStyle name="Normal 3 2 6 6 3" xfId="18053" xr:uid="{00000000-0005-0000-0000-0000A25C0000}"/>
    <cellStyle name="Normal 3 2 6 6 3 2" xfId="46635" xr:uid="{00000000-0005-0000-0000-0000A35C0000}"/>
    <cellStyle name="Normal 3 2 6 6 4" xfId="32346" xr:uid="{00000000-0005-0000-0000-0000A45C0000}"/>
    <cellStyle name="Normal 3 2 6 7" xfId="7334" xr:uid="{00000000-0005-0000-0000-0000A55C0000}"/>
    <cellStyle name="Normal 3 2 6 7 2" xfId="21626" xr:uid="{00000000-0005-0000-0000-0000A65C0000}"/>
    <cellStyle name="Normal 3 2 6 7 2 2" xfId="50208" xr:uid="{00000000-0005-0000-0000-0000A75C0000}"/>
    <cellStyle name="Normal 3 2 6 7 3" xfId="35919" xr:uid="{00000000-0005-0000-0000-0000A85C0000}"/>
    <cellStyle name="Normal 3 2 6 8" xfId="14481" xr:uid="{00000000-0005-0000-0000-0000A95C0000}"/>
    <cellStyle name="Normal 3 2 6 8 2" xfId="43064" xr:uid="{00000000-0005-0000-0000-0000AA5C0000}"/>
    <cellStyle name="Normal 3 2 6 9" xfId="28774" xr:uid="{00000000-0005-0000-0000-0000AB5C0000}"/>
    <cellStyle name="Normal 3 2 7" xfId="268" xr:uid="{00000000-0005-0000-0000-0000AC5C0000}"/>
    <cellStyle name="Normal 3 2 7 2" xfId="720" xr:uid="{00000000-0005-0000-0000-0000AD5C0000}"/>
    <cellStyle name="Normal 3 2 7 2 2" xfId="1617" xr:uid="{00000000-0005-0000-0000-0000AE5C0000}"/>
    <cellStyle name="Normal 3 2 7 2 2 2" xfId="2574" xr:uid="{00000000-0005-0000-0000-0000AF5C0000}"/>
    <cellStyle name="Normal 3 2 7 2 2 2 2" xfId="6148" xr:uid="{00000000-0005-0000-0000-0000B05C0000}"/>
    <cellStyle name="Normal 3 2 7 2 2 2 2 2" xfId="13306" xr:uid="{00000000-0005-0000-0000-0000B15C0000}"/>
    <cellStyle name="Normal 3 2 7 2 2 2 2 2 2" xfId="27598" xr:uid="{00000000-0005-0000-0000-0000B25C0000}"/>
    <cellStyle name="Normal 3 2 7 2 2 2 2 2 2 2" xfId="56180" xr:uid="{00000000-0005-0000-0000-0000B35C0000}"/>
    <cellStyle name="Normal 3 2 7 2 2 2 2 2 3" xfId="41891" xr:uid="{00000000-0005-0000-0000-0000B45C0000}"/>
    <cellStyle name="Normal 3 2 7 2 2 2 2 3" xfId="20454" xr:uid="{00000000-0005-0000-0000-0000B55C0000}"/>
    <cellStyle name="Normal 3 2 7 2 2 2 2 3 2" xfId="49036" xr:uid="{00000000-0005-0000-0000-0000B65C0000}"/>
    <cellStyle name="Normal 3 2 7 2 2 2 2 4" xfId="34747" xr:uid="{00000000-0005-0000-0000-0000B75C0000}"/>
    <cellStyle name="Normal 3 2 7 2 2 2 3" xfId="9735" xr:uid="{00000000-0005-0000-0000-0000B85C0000}"/>
    <cellStyle name="Normal 3 2 7 2 2 2 3 2" xfId="24027" xr:uid="{00000000-0005-0000-0000-0000B95C0000}"/>
    <cellStyle name="Normal 3 2 7 2 2 2 3 2 2" xfId="52609" xr:uid="{00000000-0005-0000-0000-0000BA5C0000}"/>
    <cellStyle name="Normal 3 2 7 2 2 2 3 3" xfId="38320" xr:uid="{00000000-0005-0000-0000-0000BB5C0000}"/>
    <cellStyle name="Normal 3 2 7 2 2 2 4" xfId="16883" xr:uid="{00000000-0005-0000-0000-0000BC5C0000}"/>
    <cellStyle name="Normal 3 2 7 2 2 2 4 2" xfId="45465" xr:uid="{00000000-0005-0000-0000-0000BD5C0000}"/>
    <cellStyle name="Normal 3 2 7 2 2 2 5" xfId="31176" xr:uid="{00000000-0005-0000-0000-0000BE5C0000}"/>
    <cellStyle name="Normal 3 2 7 2 2 3" xfId="5197" xr:uid="{00000000-0005-0000-0000-0000BF5C0000}"/>
    <cellStyle name="Normal 3 2 7 2 2 3 2" xfId="12355" xr:uid="{00000000-0005-0000-0000-0000C05C0000}"/>
    <cellStyle name="Normal 3 2 7 2 2 3 2 2" xfId="26647" xr:uid="{00000000-0005-0000-0000-0000C15C0000}"/>
    <cellStyle name="Normal 3 2 7 2 2 3 2 2 2" xfId="55229" xr:uid="{00000000-0005-0000-0000-0000C25C0000}"/>
    <cellStyle name="Normal 3 2 7 2 2 3 2 3" xfId="40940" xr:uid="{00000000-0005-0000-0000-0000C35C0000}"/>
    <cellStyle name="Normal 3 2 7 2 2 3 3" xfId="19503" xr:uid="{00000000-0005-0000-0000-0000C45C0000}"/>
    <cellStyle name="Normal 3 2 7 2 2 3 3 2" xfId="48085" xr:uid="{00000000-0005-0000-0000-0000C55C0000}"/>
    <cellStyle name="Normal 3 2 7 2 2 3 4" xfId="33796" xr:uid="{00000000-0005-0000-0000-0000C65C0000}"/>
    <cellStyle name="Normal 3 2 7 2 2 4" xfId="8784" xr:uid="{00000000-0005-0000-0000-0000C75C0000}"/>
    <cellStyle name="Normal 3 2 7 2 2 4 2" xfId="23076" xr:uid="{00000000-0005-0000-0000-0000C85C0000}"/>
    <cellStyle name="Normal 3 2 7 2 2 4 2 2" xfId="51658" xr:uid="{00000000-0005-0000-0000-0000C95C0000}"/>
    <cellStyle name="Normal 3 2 7 2 2 4 3" xfId="37369" xr:uid="{00000000-0005-0000-0000-0000CA5C0000}"/>
    <cellStyle name="Normal 3 2 7 2 2 5" xfId="15932" xr:uid="{00000000-0005-0000-0000-0000CB5C0000}"/>
    <cellStyle name="Normal 3 2 7 2 2 5 2" xfId="44514" xr:uid="{00000000-0005-0000-0000-0000CC5C0000}"/>
    <cellStyle name="Normal 3 2 7 2 2 6" xfId="30225" xr:uid="{00000000-0005-0000-0000-0000CD5C0000}"/>
    <cellStyle name="Normal 3 2 7 2 3" xfId="2573" xr:uid="{00000000-0005-0000-0000-0000CE5C0000}"/>
    <cellStyle name="Normal 3 2 7 2 3 2" xfId="6147" xr:uid="{00000000-0005-0000-0000-0000CF5C0000}"/>
    <cellStyle name="Normal 3 2 7 2 3 2 2" xfId="13305" xr:uid="{00000000-0005-0000-0000-0000D05C0000}"/>
    <cellStyle name="Normal 3 2 7 2 3 2 2 2" xfId="27597" xr:uid="{00000000-0005-0000-0000-0000D15C0000}"/>
    <cellStyle name="Normal 3 2 7 2 3 2 2 2 2" xfId="56179" xr:uid="{00000000-0005-0000-0000-0000D25C0000}"/>
    <cellStyle name="Normal 3 2 7 2 3 2 2 3" xfId="41890" xr:uid="{00000000-0005-0000-0000-0000D35C0000}"/>
    <cellStyle name="Normal 3 2 7 2 3 2 3" xfId="20453" xr:uid="{00000000-0005-0000-0000-0000D45C0000}"/>
    <cellStyle name="Normal 3 2 7 2 3 2 3 2" xfId="49035" xr:uid="{00000000-0005-0000-0000-0000D55C0000}"/>
    <cellStyle name="Normal 3 2 7 2 3 2 4" xfId="34746" xr:uid="{00000000-0005-0000-0000-0000D65C0000}"/>
    <cellStyle name="Normal 3 2 7 2 3 3" xfId="9734" xr:uid="{00000000-0005-0000-0000-0000D75C0000}"/>
    <cellStyle name="Normal 3 2 7 2 3 3 2" xfId="24026" xr:uid="{00000000-0005-0000-0000-0000D85C0000}"/>
    <cellStyle name="Normal 3 2 7 2 3 3 2 2" xfId="52608" xr:uid="{00000000-0005-0000-0000-0000D95C0000}"/>
    <cellStyle name="Normal 3 2 7 2 3 3 3" xfId="38319" xr:uid="{00000000-0005-0000-0000-0000DA5C0000}"/>
    <cellStyle name="Normal 3 2 7 2 3 4" xfId="16882" xr:uid="{00000000-0005-0000-0000-0000DB5C0000}"/>
    <cellStyle name="Normal 3 2 7 2 3 4 2" xfId="45464" xr:uid="{00000000-0005-0000-0000-0000DC5C0000}"/>
    <cellStyle name="Normal 3 2 7 2 3 5" xfId="31175" xr:uid="{00000000-0005-0000-0000-0000DD5C0000}"/>
    <cellStyle name="Normal 3 2 7 2 4" xfId="4304" xr:uid="{00000000-0005-0000-0000-0000DE5C0000}"/>
    <cellStyle name="Normal 3 2 7 2 4 2" xfId="11462" xr:uid="{00000000-0005-0000-0000-0000DF5C0000}"/>
    <cellStyle name="Normal 3 2 7 2 4 2 2" xfId="25754" xr:uid="{00000000-0005-0000-0000-0000E05C0000}"/>
    <cellStyle name="Normal 3 2 7 2 4 2 2 2" xfId="54336" xr:uid="{00000000-0005-0000-0000-0000E15C0000}"/>
    <cellStyle name="Normal 3 2 7 2 4 2 3" xfId="40047" xr:uid="{00000000-0005-0000-0000-0000E25C0000}"/>
    <cellStyle name="Normal 3 2 7 2 4 3" xfId="18610" xr:uid="{00000000-0005-0000-0000-0000E35C0000}"/>
    <cellStyle name="Normal 3 2 7 2 4 3 2" xfId="47192" xr:uid="{00000000-0005-0000-0000-0000E45C0000}"/>
    <cellStyle name="Normal 3 2 7 2 4 4" xfId="32903" xr:uid="{00000000-0005-0000-0000-0000E55C0000}"/>
    <cellStyle name="Normal 3 2 7 2 5" xfId="7891" xr:uid="{00000000-0005-0000-0000-0000E65C0000}"/>
    <cellStyle name="Normal 3 2 7 2 5 2" xfId="22183" xr:uid="{00000000-0005-0000-0000-0000E75C0000}"/>
    <cellStyle name="Normal 3 2 7 2 5 2 2" xfId="50765" xr:uid="{00000000-0005-0000-0000-0000E85C0000}"/>
    <cellStyle name="Normal 3 2 7 2 5 3" xfId="36476" xr:uid="{00000000-0005-0000-0000-0000E95C0000}"/>
    <cellStyle name="Normal 3 2 7 2 6" xfId="15039" xr:uid="{00000000-0005-0000-0000-0000EA5C0000}"/>
    <cellStyle name="Normal 3 2 7 2 6 2" xfId="43621" xr:uid="{00000000-0005-0000-0000-0000EB5C0000}"/>
    <cellStyle name="Normal 3 2 7 2 7" xfId="29332" xr:uid="{00000000-0005-0000-0000-0000EC5C0000}"/>
    <cellStyle name="Normal 3 2 7 3" xfId="1170" xr:uid="{00000000-0005-0000-0000-0000ED5C0000}"/>
    <cellStyle name="Normal 3 2 7 3 2" xfId="2575" xr:uid="{00000000-0005-0000-0000-0000EE5C0000}"/>
    <cellStyle name="Normal 3 2 7 3 2 2" xfId="6149" xr:uid="{00000000-0005-0000-0000-0000EF5C0000}"/>
    <cellStyle name="Normal 3 2 7 3 2 2 2" xfId="13307" xr:uid="{00000000-0005-0000-0000-0000F05C0000}"/>
    <cellStyle name="Normal 3 2 7 3 2 2 2 2" xfId="27599" xr:uid="{00000000-0005-0000-0000-0000F15C0000}"/>
    <cellStyle name="Normal 3 2 7 3 2 2 2 2 2" xfId="56181" xr:uid="{00000000-0005-0000-0000-0000F25C0000}"/>
    <cellStyle name="Normal 3 2 7 3 2 2 2 3" xfId="41892" xr:uid="{00000000-0005-0000-0000-0000F35C0000}"/>
    <cellStyle name="Normal 3 2 7 3 2 2 3" xfId="20455" xr:uid="{00000000-0005-0000-0000-0000F45C0000}"/>
    <cellStyle name="Normal 3 2 7 3 2 2 3 2" xfId="49037" xr:uid="{00000000-0005-0000-0000-0000F55C0000}"/>
    <cellStyle name="Normal 3 2 7 3 2 2 4" xfId="34748" xr:uid="{00000000-0005-0000-0000-0000F65C0000}"/>
    <cellStyle name="Normal 3 2 7 3 2 3" xfId="9736" xr:uid="{00000000-0005-0000-0000-0000F75C0000}"/>
    <cellStyle name="Normal 3 2 7 3 2 3 2" xfId="24028" xr:uid="{00000000-0005-0000-0000-0000F85C0000}"/>
    <cellStyle name="Normal 3 2 7 3 2 3 2 2" xfId="52610" xr:uid="{00000000-0005-0000-0000-0000F95C0000}"/>
    <cellStyle name="Normal 3 2 7 3 2 3 3" xfId="38321" xr:uid="{00000000-0005-0000-0000-0000FA5C0000}"/>
    <cellStyle name="Normal 3 2 7 3 2 4" xfId="16884" xr:uid="{00000000-0005-0000-0000-0000FB5C0000}"/>
    <cellStyle name="Normal 3 2 7 3 2 4 2" xfId="45466" xr:uid="{00000000-0005-0000-0000-0000FC5C0000}"/>
    <cellStyle name="Normal 3 2 7 3 2 5" xfId="31177" xr:uid="{00000000-0005-0000-0000-0000FD5C0000}"/>
    <cellStyle name="Normal 3 2 7 3 3" xfId="4751" xr:uid="{00000000-0005-0000-0000-0000FE5C0000}"/>
    <cellStyle name="Normal 3 2 7 3 3 2" xfId="11909" xr:uid="{00000000-0005-0000-0000-0000FF5C0000}"/>
    <cellStyle name="Normal 3 2 7 3 3 2 2" xfId="26201" xr:uid="{00000000-0005-0000-0000-0000005D0000}"/>
    <cellStyle name="Normal 3 2 7 3 3 2 2 2" xfId="54783" xr:uid="{00000000-0005-0000-0000-0000015D0000}"/>
    <cellStyle name="Normal 3 2 7 3 3 2 3" xfId="40494" xr:uid="{00000000-0005-0000-0000-0000025D0000}"/>
    <cellStyle name="Normal 3 2 7 3 3 3" xfId="19057" xr:uid="{00000000-0005-0000-0000-0000035D0000}"/>
    <cellStyle name="Normal 3 2 7 3 3 3 2" xfId="47639" xr:uid="{00000000-0005-0000-0000-0000045D0000}"/>
    <cellStyle name="Normal 3 2 7 3 3 4" xfId="33350" xr:uid="{00000000-0005-0000-0000-0000055D0000}"/>
    <cellStyle name="Normal 3 2 7 3 4" xfId="8338" xr:uid="{00000000-0005-0000-0000-0000065D0000}"/>
    <cellStyle name="Normal 3 2 7 3 4 2" xfId="22630" xr:uid="{00000000-0005-0000-0000-0000075D0000}"/>
    <cellStyle name="Normal 3 2 7 3 4 2 2" xfId="51212" xr:uid="{00000000-0005-0000-0000-0000085D0000}"/>
    <cellStyle name="Normal 3 2 7 3 4 3" xfId="36923" xr:uid="{00000000-0005-0000-0000-0000095D0000}"/>
    <cellStyle name="Normal 3 2 7 3 5" xfId="15486" xr:uid="{00000000-0005-0000-0000-00000A5D0000}"/>
    <cellStyle name="Normal 3 2 7 3 5 2" xfId="44068" xr:uid="{00000000-0005-0000-0000-00000B5D0000}"/>
    <cellStyle name="Normal 3 2 7 3 6" xfId="29779" xr:uid="{00000000-0005-0000-0000-00000C5D0000}"/>
    <cellStyle name="Normal 3 2 7 4" xfId="2572" xr:uid="{00000000-0005-0000-0000-00000D5D0000}"/>
    <cellStyle name="Normal 3 2 7 4 2" xfId="6146" xr:uid="{00000000-0005-0000-0000-00000E5D0000}"/>
    <cellStyle name="Normal 3 2 7 4 2 2" xfId="13304" xr:uid="{00000000-0005-0000-0000-00000F5D0000}"/>
    <cellStyle name="Normal 3 2 7 4 2 2 2" xfId="27596" xr:uid="{00000000-0005-0000-0000-0000105D0000}"/>
    <cellStyle name="Normal 3 2 7 4 2 2 2 2" xfId="56178" xr:uid="{00000000-0005-0000-0000-0000115D0000}"/>
    <cellStyle name="Normal 3 2 7 4 2 2 3" xfId="41889" xr:uid="{00000000-0005-0000-0000-0000125D0000}"/>
    <cellStyle name="Normal 3 2 7 4 2 3" xfId="20452" xr:uid="{00000000-0005-0000-0000-0000135D0000}"/>
    <cellStyle name="Normal 3 2 7 4 2 3 2" xfId="49034" xr:uid="{00000000-0005-0000-0000-0000145D0000}"/>
    <cellStyle name="Normal 3 2 7 4 2 4" xfId="34745" xr:uid="{00000000-0005-0000-0000-0000155D0000}"/>
    <cellStyle name="Normal 3 2 7 4 3" xfId="9733" xr:uid="{00000000-0005-0000-0000-0000165D0000}"/>
    <cellStyle name="Normal 3 2 7 4 3 2" xfId="24025" xr:uid="{00000000-0005-0000-0000-0000175D0000}"/>
    <cellStyle name="Normal 3 2 7 4 3 2 2" xfId="52607" xr:uid="{00000000-0005-0000-0000-0000185D0000}"/>
    <cellStyle name="Normal 3 2 7 4 3 3" xfId="38318" xr:uid="{00000000-0005-0000-0000-0000195D0000}"/>
    <cellStyle name="Normal 3 2 7 4 4" xfId="16881" xr:uid="{00000000-0005-0000-0000-00001A5D0000}"/>
    <cellStyle name="Normal 3 2 7 4 4 2" xfId="45463" xr:uid="{00000000-0005-0000-0000-00001B5D0000}"/>
    <cellStyle name="Normal 3 2 7 4 5" xfId="31174" xr:uid="{00000000-0005-0000-0000-00001C5D0000}"/>
    <cellStyle name="Normal 3 2 7 5" xfId="3857" xr:uid="{00000000-0005-0000-0000-00001D5D0000}"/>
    <cellStyle name="Normal 3 2 7 5 2" xfId="11016" xr:uid="{00000000-0005-0000-0000-00001E5D0000}"/>
    <cellStyle name="Normal 3 2 7 5 2 2" xfId="25308" xr:uid="{00000000-0005-0000-0000-00001F5D0000}"/>
    <cellStyle name="Normal 3 2 7 5 2 2 2" xfId="53890" xr:uid="{00000000-0005-0000-0000-0000205D0000}"/>
    <cellStyle name="Normal 3 2 7 5 2 3" xfId="39601" xr:uid="{00000000-0005-0000-0000-0000215D0000}"/>
    <cellStyle name="Normal 3 2 7 5 3" xfId="18164" xr:uid="{00000000-0005-0000-0000-0000225D0000}"/>
    <cellStyle name="Normal 3 2 7 5 3 2" xfId="46746" xr:uid="{00000000-0005-0000-0000-0000235D0000}"/>
    <cellStyle name="Normal 3 2 7 5 4" xfId="32457" xr:uid="{00000000-0005-0000-0000-0000245D0000}"/>
    <cellStyle name="Normal 3 2 7 6" xfId="7445" xr:uid="{00000000-0005-0000-0000-0000255D0000}"/>
    <cellStyle name="Normal 3 2 7 6 2" xfId="21737" xr:uid="{00000000-0005-0000-0000-0000265D0000}"/>
    <cellStyle name="Normal 3 2 7 6 2 2" xfId="50319" xr:uid="{00000000-0005-0000-0000-0000275D0000}"/>
    <cellStyle name="Normal 3 2 7 6 3" xfId="36030" xr:uid="{00000000-0005-0000-0000-0000285D0000}"/>
    <cellStyle name="Normal 3 2 7 7" xfId="14592" xr:uid="{00000000-0005-0000-0000-0000295D0000}"/>
    <cellStyle name="Normal 3 2 7 7 2" xfId="43175" xr:uid="{00000000-0005-0000-0000-00002A5D0000}"/>
    <cellStyle name="Normal 3 2 7 8" xfId="28885" xr:uid="{00000000-0005-0000-0000-00002B5D0000}"/>
    <cellStyle name="Normal 3 2 8" xfId="497" xr:uid="{00000000-0005-0000-0000-00002C5D0000}"/>
    <cellStyle name="Normal 3 2 8 2" xfId="1394" xr:uid="{00000000-0005-0000-0000-00002D5D0000}"/>
    <cellStyle name="Normal 3 2 8 2 2" xfId="2577" xr:uid="{00000000-0005-0000-0000-00002E5D0000}"/>
    <cellStyle name="Normal 3 2 8 2 2 2" xfId="6151" xr:uid="{00000000-0005-0000-0000-00002F5D0000}"/>
    <cellStyle name="Normal 3 2 8 2 2 2 2" xfId="13309" xr:uid="{00000000-0005-0000-0000-0000305D0000}"/>
    <cellStyle name="Normal 3 2 8 2 2 2 2 2" xfId="27601" xr:uid="{00000000-0005-0000-0000-0000315D0000}"/>
    <cellStyle name="Normal 3 2 8 2 2 2 2 2 2" xfId="56183" xr:uid="{00000000-0005-0000-0000-0000325D0000}"/>
    <cellStyle name="Normal 3 2 8 2 2 2 2 3" xfId="41894" xr:uid="{00000000-0005-0000-0000-0000335D0000}"/>
    <cellStyle name="Normal 3 2 8 2 2 2 3" xfId="20457" xr:uid="{00000000-0005-0000-0000-0000345D0000}"/>
    <cellStyle name="Normal 3 2 8 2 2 2 3 2" xfId="49039" xr:uid="{00000000-0005-0000-0000-0000355D0000}"/>
    <cellStyle name="Normal 3 2 8 2 2 2 4" xfId="34750" xr:uid="{00000000-0005-0000-0000-0000365D0000}"/>
    <cellStyle name="Normal 3 2 8 2 2 3" xfId="9738" xr:uid="{00000000-0005-0000-0000-0000375D0000}"/>
    <cellStyle name="Normal 3 2 8 2 2 3 2" xfId="24030" xr:uid="{00000000-0005-0000-0000-0000385D0000}"/>
    <cellStyle name="Normal 3 2 8 2 2 3 2 2" xfId="52612" xr:uid="{00000000-0005-0000-0000-0000395D0000}"/>
    <cellStyle name="Normal 3 2 8 2 2 3 3" xfId="38323" xr:uid="{00000000-0005-0000-0000-00003A5D0000}"/>
    <cellStyle name="Normal 3 2 8 2 2 4" xfId="16886" xr:uid="{00000000-0005-0000-0000-00003B5D0000}"/>
    <cellStyle name="Normal 3 2 8 2 2 4 2" xfId="45468" xr:uid="{00000000-0005-0000-0000-00003C5D0000}"/>
    <cellStyle name="Normal 3 2 8 2 2 5" xfId="31179" xr:uid="{00000000-0005-0000-0000-00003D5D0000}"/>
    <cellStyle name="Normal 3 2 8 2 3" xfId="4974" xr:uid="{00000000-0005-0000-0000-00003E5D0000}"/>
    <cellStyle name="Normal 3 2 8 2 3 2" xfId="12132" xr:uid="{00000000-0005-0000-0000-00003F5D0000}"/>
    <cellStyle name="Normal 3 2 8 2 3 2 2" xfId="26424" xr:uid="{00000000-0005-0000-0000-0000405D0000}"/>
    <cellStyle name="Normal 3 2 8 2 3 2 2 2" xfId="55006" xr:uid="{00000000-0005-0000-0000-0000415D0000}"/>
    <cellStyle name="Normal 3 2 8 2 3 2 3" xfId="40717" xr:uid="{00000000-0005-0000-0000-0000425D0000}"/>
    <cellStyle name="Normal 3 2 8 2 3 3" xfId="19280" xr:uid="{00000000-0005-0000-0000-0000435D0000}"/>
    <cellStyle name="Normal 3 2 8 2 3 3 2" xfId="47862" xr:uid="{00000000-0005-0000-0000-0000445D0000}"/>
    <cellStyle name="Normal 3 2 8 2 3 4" xfId="33573" xr:uid="{00000000-0005-0000-0000-0000455D0000}"/>
    <cellStyle name="Normal 3 2 8 2 4" xfId="8561" xr:uid="{00000000-0005-0000-0000-0000465D0000}"/>
    <cellStyle name="Normal 3 2 8 2 4 2" xfId="22853" xr:uid="{00000000-0005-0000-0000-0000475D0000}"/>
    <cellStyle name="Normal 3 2 8 2 4 2 2" xfId="51435" xr:uid="{00000000-0005-0000-0000-0000485D0000}"/>
    <cellStyle name="Normal 3 2 8 2 4 3" xfId="37146" xr:uid="{00000000-0005-0000-0000-0000495D0000}"/>
    <cellStyle name="Normal 3 2 8 2 5" xfId="15709" xr:uid="{00000000-0005-0000-0000-00004A5D0000}"/>
    <cellStyle name="Normal 3 2 8 2 5 2" xfId="44291" xr:uid="{00000000-0005-0000-0000-00004B5D0000}"/>
    <cellStyle name="Normal 3 2 8 2 6" xfId="30002" xr:uid="{00000000-0005-0000-0000-00004C5D0000}"/>
    <cellStyle name="Normal 3 2 8 3" xfId="2576" xr:uid="{00000000-0005-0000-0000-00004D5D0000}"/>
    <cellStyle name="Normal 3 2 8 3 2" xfId="6150" xr:uid="{00000000-0005-0000-0000-00004E5D0000}"/>
    <cellStyle name="Normal 3 2 8 3 2 2" xfId="13308" xr:uid="{00000000-0005-0000-0000-00004F5D0000}"/>
    <cellStyle name="Normal 3 2 8 3 2 2 2" xfId="27600" xr:uid="{00000000-0005-0000-0000-0000505D0000}"/>
    <cellStyle name="Normal 3 2 8 3 2 2 2 2" xfId="56182" xr:uid="{00000000-0005-0000-0000-0000515D0000}"/>
    <cellStyle name="Normal 3 2 8 3 2 2 3" xfId="41893" xr:uid="{00000000-0005-0000-0000-0000525D0000}"/>
    <cellStyle name="Normal 3 2 8 3 2 3" xfId="20456" xr:uid="{00000000-0005-0000-0000-0000535D0000}"/>
    <cellStyle name="Normal 3 2 8 3 2 3 2" xfId="49038" xr:uid="{00000000-0005-0000-0000-0000545D0000}"/>
    <cellStyle name="Normal 3 2 8 3 2 4" xfId="34749" xr:uid="{00000000-0005-0000-0000-0000555D0000}"/>
    <cellStyle name="Normal 3 2 8 3 3" xfId="9737" xr:uid="{00000000-0005-0000-0000-0000565D0000}"/>
    <cellStyle name="Normal 3 2 8 3 3 2" xfId="24029" xr:uid="{00000000-0005-0000-0000-0000575D0000}"/>
    <cellStyle name="Normal 3 2 8 3 3 2 2" xfId="52611" xr:uid="{00000000-0005-0000-0000-0000585D0000}"/>
    <cellStyle name="Normal 3 2 8 3 3 3" xfId="38322" xr:uid="{00000000-0005-0000-0000-0000595D0000}"/>
    <cellStyle name="Normal 3 2 8 3 4" xfId="16885" xr:uid="{00000000-0005-0000-0000-00005A5D0000}"/>
    <cellStyle name="Normal 3 2 8 3 4 2" xfId="45467" xr:uid="{00000000-0005-0000-0000-00005B5D0000}"/>
    <cellStyle name="Normal 3 2 8 3 5" xfId="31178" xr:uid="{00000000-0005-0000-0000-00005C5D0000}"/>
    <cellStyle name="Normal 3 2 8 4" xfId="4081" xr:uid="{00000000-0005-0000-0000-00005D5D0000}"/>
    <cellStyle name="Normal 3 2 8 4 2" xfId="11239" xr:uid="{00000000-0005-0000-0000-00005E5D0000}"/>
    <cellStyle name="Normal 3 2 8 4 2 2" xfId="25531" xr:uid="{00000000-0005-0000-0000-00005F5D0000}"/>
    <cellStyle name="Normal 3 2 8 4 2 2 2" xfId="54113" xr:uid="{00000000-0005-0000-0000-0000605D0000}"/>
    <cellStyle name="Normal 3 2 8 4 2 3" xfId="39824" xr:uid="{00000000-0005-0000-0000-0000615D0000}"/>
    <cellStyle name="Normal 3 2 8 4 3" xfId="18387" xr:uid="{00000000-0005-0000-0000-0000625D0000}"/>
    <cellStyle name="Normal 3 2 8 4 3 2" xfId="46969" xr:uid="{00000000-0005-0000-0000-0000635D0000}"/>
    <cellStyle name="Normal 3 2 8 4 4" xfId="32680" xr:uid="{00000000-0005-0000-0000-0000645D0000}"/>
    <cellStyle name="Normal 3 2 8 5" xfId="7668" xr:uid="{00000000-0005-0000-0000-0000655D0000}"/>
    <cellStyle name="Normal 3 2 8 5 2" xfId="21960" xr:uid="{00000000-0005-0000-0000-0000665D0000}"/>
    <cellStyle name="Normal 3 2 8 5 2 2" xfId="50542" xr:uid="{00000000-0005-0000-0000-0000675D0000}"/>
    <cellStyle name="Normal 3 2 8 5 3" xfId="36253" xr:uid="{00000000-0005-0000-0000-0000685D0000}"/>
    <cellStyle name="Normal 3 2 8 6" xfId="14816" xr:uid="{00000000-0005-0000-0000-0000695D0000}"/>
    <cellStyle name="Normal 3 2 8 6 2" xfId="43398" xr:uid="{00000000-0005-0000-0000-00006A5D0000}"/>
    <cellStyle name="Normal 3 2 8 7" xfId="29109" xr:uid="{00000000-0005-0000-0000-00006B5D0000}"/>
    <cellStyle name="Normal 3 2 9" xfId="946" xr:uid="{00000000-0005-0000-0000-00006C5D0000}"/>
    <cellStyle name="Normal 3 2 9 2" xfId="2578" xr:uid="{00000000-0005-0000-0000-00006D5D0000}"/>
    <cellStyle name="Normal 3 2 9 2 2" xfId="6152" xr:uid="{00000000-0005-0000-0000-00006E5D0000}"/>
    <cellStyle name="Normal 3 2 9 2 2 2" xfId="13310" xr:uid="{00000000-0005-0000-0000-00006F5D0000}"/>
    <cellStyle name="Normal 3 2 9 2 2 2 2" xfId="27602" xr:uid="{00000000-0005-0000-0000-0000705D0000}"/>
    <cellStyle name="Normal 3 2 9 2 2 2 2 2" xfId="56184" xr:uid="{00000000-0005-0000-0000-0000715D0000}"/>
    <cellStyle name="Normal 3 2 9 2 2 2 3" xfId="41895" xr:uid="{00000000-0005-0000-0000-0000725D0000}"/>
    <cellStyle name="Normal 3 2 9 2 2 3" xfId="20458" xr:uid="{00000000-0005-0000-0000-0000735D0000}"/>
    <cellStyle name="Normal 3 2 9 2 2 3 2" xfId="49040" xr:uid="{00000000-0005-0000-0000-0000745D0000}"/>
    <cellStyle name="Normal 3 2 9 2 2 4" xfId="34751" xr:uid="{00000000-0005-0000-0000-0000755D0000}"/>
    <cellStyle name="Normal 3 2 9 2 3" xfId="9739" xr:uid="{00000000-0005-0000-0000-0000765D0000}"/>
    <cellStyle name="Normal 3 2 9 2 3 2" xfId="24031" xr:uid="{00000000-0005-0000-0000-0000775D0000}"/>
    <cellStyle name="Normal 3 2 9 2 3 2 2" xfId="52613" xr:uid="{00000000-0005-0000-0000-0000785D0000}"/>
    <cellStyle name="Normal 3 2 9 2 3 3" xfId="38324" xr:uid="{00000000-0005-0000-0000-0000795D0000}"/>
    <cellStyle name="Normal 3 2 9 2 4" xfId="16887" xr:uid="{00000000-0005-0000-0000-00007A5D0000}"/>
    <cellStyle name="Normal 3 2 9 2 4 2" xfId="45469" xr:uid="{00000000-0005-0000-0000-00007B5D0000}"/>
    <cellStyle name="Normal 3 2 9 2 5" xfId="31180" xr:uid="{00000000-0005-0000-0000-00007C5D0000}"/>
    <cellStyle name="Normal 3 2 9 3" xfId="4528" xr:uid="{00000000-0005-0000-0000-00007D5D0000}"/>
    <cellStyle name="Normal 3 2 9 3 2" xfId="11686" xr:uid="{00000000-0005-0000-0000-00007E5D0000}"/>
    <cellStyle name="Normal 3 2 9 3 2 2" xfId="25978" xr:uid="{00000000-0005-0000-0000-00007F5D0000}"/>
    <cellStyle name="Normal 3 2 9 3 2 2 2" xfId="54560" xr:uid="{00000000-0005-0000-0000-0000805D0000}"/>
    <cellStyle name="Normal 3 2 9 3 2 3" xfId="40271" xr:uid="{00000000-0005-0000-0000-0000815D0000}"/>
    <cellStyle name="Normal 3 2 9 3 3" xfId="18834" xr:uid="{00000000-0005-0000-0000-0000825D0000}"/>
    <cellStyle name="Normal 3 2 9 3 3 2" xfId="47416" xr:uid="{00000000-0005-0000-0000-0000835D0000}"/>
    <cellStyle name="Normal 3 2 9 3 4" xfId="33127" xr:uid="{00000000-0005-0000-0000-0000845D0000}"/>
    <cellStyle name="Normal 3 2 9 4" xfId="8115" xr:uid="{00000000-0005-0000-0000-0000855D0000}"/>
    <cellStyle name="Normal 3 2 9 4 2" xfId="22407" xr:uid="{00000000-0005-0000-0000-0000865D0000}"/>
    <cellStyle name="Normal 3 2 9 4 2 2" xfId="50989" xr:uid="{00000000-0005-0000-0000-0000875D0000}"/>
    <cellStyle name="Normal 3 2 9 4 3" xfId="36700" xr:uid="{00000000-0005-0000-0000-0000885D0000}"/>
    <cellStyle name="Normal 3 2 9 5" xfId="15263" xr:uid="{00000000-0005-0000-0000-0000895D0000}"/>
    <cellStyle name="Normal 3 2 9 5 2" xfId="43845" xr:uid="{00000000-0005-0000-0000-00008A5D0000}"/>
    <cellStyle name="Normal 3 2 9 6" xfId="29556" xr:uid="{00000000-0005-0000-0000-00008B5D0000}"/>
    <cellStyle name="Normal 3 3" xfId="44" xr:uid="{00000000-0005-0000-0000-00008C5D0000}"/>
    <cellStyle name="Normal 3 3 10" xfId="2579" xr:uid="{00000000-0005-0000-0000-00008D5D0000}"/>
    <cellStyle name="Normal 3 3 10 2" xfId="6153" xr:uid="{00000000-0005-0000-0000-00008E5D0000}"/>
    <cellStyle name="Normal 3 3 10 2 2" xfId="13311" xr:uid="{00000000-0005-0000-0000-00008F5D0000}"/>
    <cellStyle name="Normal 3 3 10 2 2 2" xfId="27603" xr:uid="{00000000-0005-0000-0000-0000905D0000}"/>
    <cellStyle name="Normal 3 3 10 2 2 2 2" xfId="56185" xr:uid="{00000000-0005-0000-0000-0000915D0000}"/>
    <cellStyle name="Normal 3 3 10 2 2 3" xfId="41896" xr:uid="{00000000-0005-0000-0000-0000925D0000}"/>
    <cellStyle name="Normal 3 3 10 2 3" xfId="20459" xr:uid="{00000000-0005-0000-0000-0000935D0000}"/>
    <cellStyle name="Normal 3 3 10 2 3 2" xfId="49041" xr:uid="{00000000-0005-0000-0000-0000945D0000}"/>
    <cellStyle name="Normal 3 3 10 2 4" xfId="34752" xr:uid="{00000000-0005-0000-0000-0000955D0000}"/>
    <cellStyle name="Normal 3 3 10 3" xfId="9740" xr:uid="{00000000-0005-0000-0000-0000965D0000}"/>
    <cellStyle name="Normal 3 3 10 3 2" xfId="24032" xr:uid="{00000000-0005-0000-0000-0000975D0000}"/>
    <cellStyle name="Normal 3 3 10 3 2 2" xfId="52614" xr:uid="{00000000-0005-0000-0000-0000985D0000}"/>
    <cellStyle name="Normal 3 3 10 3 3" xfId="38325" xr:uid="{00000000-0005-0000-0000-0000995D0000}"/>
    <cellStyle name="Normal 3 3 10 4" xfId="16888" xr:uid="{00000000-0005-0000-0000-00009A5D0000}"/>
    <cellStyle name="Normal 3 3 10 4 2" xfId="45470" xr:uid="{00000000-0005-0000-0000-00009B5D0000}"/>
    <cellStyle name="Normal 3 3 10 5" xfId="31181" xr:uid="{00000000-0005-0000-0000-00009C5D0000}"/>
    <cellStyle name="Normal 3 3 11" xfId="3638" xr:uid="{00000000-0005-0000-0000-00009D5D0000}"/>
    <cellStyle name="Normal 3 3 11 2" xfId="10798" xr:uid="{00000000-0005-0000-0000-00009E5D0000}"/>
    <cellStyle name="Normal 3 3 11 2 2" xfId="25090" xr:uid="{00000000-0005-0000-0000-00009F5D0000}"/>
    <cellStyle name="Normal 3 3 11 2 2 2" xfId="53672" xr:uid="{00000000-0005-0000-0000-0000A05D0000}"/>
    <cellStyle name="Normal 3 3 11 2 3" xfId="39383" xr:uid="{00000000-0005-0000-0000-0000A15D0000}"/>
    <cellStyle name="Normal 3 3 11 3" xfId="17946" xr:uid="{00000000-0005-0000-0000-0000A25D0000}"/>
    <cellStyle name="Normal 3 3 11 3 2" xfId="46528" xr:uid="{00000000-0005-0000-0000-0000A35D0000}"/>
    <cellStyle name="Normal 3 3 11 4" xfId="32239" xr:uid="{00000000-0005-0000-0000-0000A45D0000}"/>
    <cellStyle name="Normal 3 3 12" xfId="7227" xr:uid="{00000000-0005-0000-0000-0000A55D0000}"/>
    <cellStyle name="Normal 3 3 12 2" xfId="21519" xr:uid="{00000000-0005-0000-0000-0000A65D0000}"/>
    <cellStyle name="Normal 3 3 12 2 2" xfId="50101" xr:uid="{00000000-0005-0000-0000-0000A75D0000}"/>
    <cellStyle name="Normal 3 3 12 3" xfId="35812" xr:uid="{00000000-0005-0000-0000-0000A85D0000}"/>
    <cellStyle name="Normal 3 3 13" xfId="14373" xr:uid="{00000000-0005-0000-0000-0000A95D0000}"/>
    <cellStyle name="Normal 3 3 13 2" xfId="42957" xr:uid="{00000000-0005-0000-0000-0000AA5D0000}"/>
    <cellStyle name="Normal 3 3 14" xfId="28666" xr:uid="{00000000-0005-0000-0000-0000AB5D0000}"/>
    <cellStyle name="Normal 3 3 2" xfId="45" xr:uid="{00000000-0005-0000-0000-0000AC5D0000}"/>
    <cellStyle name="Normal 3 3 2 10" xfId="7228" xr:uid="{00000000-0005-0000-0000-0000AD5D0000}"/>
    <cellStyle name="Normal 3 3 2 10 2" xfId="21520" xr:uid="{00000000-0005-0000-0000-0000AE5D0000}"/>
    <cellStyle name="Normal 3 3 2 10 2 2" xfId="50102" xr:uid="{00000000-0005-0000-0000-0000AF5D0000}"/>
    <cellStyle name="Normal 3 3 2 10 3" xfId="35813" xr:uid="{00000000-0005-0000-0000-0000B05D0000}"/>
    <cellStyle name="Normal 3 3 2 11" xfId="14374" xr:uid="{00000000-0005-0000-0000-0000B15D0000}"/>
    <cellStyle name="Normal 3 3 2 11 2" xfId="42958" xr:uid="{00000000-0005-0000-0000-0000B25D0000}"/>
    <cellStyle name="Normal 3 3 2 12" xfId="28667" xr:uid="{00000000-0005-0000-0000-0000B35D0000}"/>
    <cellStyle name="Normal 3 3 2 2" xfId="46" xr:uid="{00000000-0005-0000-0000-0000B45D0000}"/>
    <cellStyle name="Normal 3 3 2 2 10" xfId="14375" xr:uid="{00000000-0005-0000-0000-0000B55D0000}"/>
    <cellStyle name="Normal 3 3 2 2 10 2" xfId="42959" xr:uid="{00000000-0005-0000-0000-0000B65D0000}"/>
    <cellStyle name="Normal 3 3 2 2 11" xfId="28668" xr:uid="{00000000-0005-0000-0000-0000B75D0000}"/>
    <cellStyle name="Normal 3 3 2 2 2" xfId="109" xr:uid="{00000000-0005-0000-0000-0000B85D0000}"/>
    <cellStyle name="Normal 3 3 2 2 2 10" xfId="28728" xr:uid="{00000000-0005-0000-0000-0000B95D0000}"/>
    <cellStyle name="Normal 3 3 2 2 2 2" xfId="223" xr:uid="{00000000-0005-0000-0000-0000BA5D0000}"/>
    <cellStyle name="Normal 3 3 2 2 2 2 2" xfId="449" xr:uid="{00000000-0005-0000-0000-0000BB5D0000}"/>
    <cellStyle name="Normal 3 3 2 2 2 2 2 2" xfId="899" xr:uid="{00000000-0005-0000-0000-0000BC5D0000}"/>
    <cellStyle name="Normal 3 3 2 2 2 2 2 2 2" xfId="1796" xr:uid="{00000000-0005-0000-0000-0000BD5D0000}"/>
    <cellStyle name="Normal 3 3 2 2 2 2 2 2 2 2" xfId="2586" xr:uid="{00000000-0005-0000-0000-0000BE5D0000}"/>
    <cellStyle name="Normal 3 3 2 2 2 2 2 2 2 2 2" xfId="6160" xr:uid="{00000000-0005-0000-0000-0000BF5D0000}"/>
    <cellStyle name="Normal 3 3 2 2 2 2 2 2 2 2 2 2" xfId="13318" xr:uid="{00000000-0005-0000-0000-0000C05D0000}"/>
    <cellStyle name="Normal 3 3 2 2 2 2 2 2 2 2 2 2 2" xfId="27610" xr:uid="{00000000-0005-0000-0000-0000C15D0000}"/>
    <cellStyle name="Normal 3 3 2 2 2 2 2 2 2 2 2 2 2 2" xfId="56192" xr:uid="{00000000-0005-0000-0000-0000C25D0000}"/>
    <cellStyle name="Normal 3 3 2 2 2 2 2 2 2 2 2 2 3" xfId="41903" xr:uid="{00000000-0005-0000-0000-0000C35D0000}"/>
    <cellStyle name="Normal 3 3 2 2 2 2 2 2 2 2 2 3" xfId="20466" xr:uid="{00000000-0005-0000-0000-0000C45D0000}"/>
    <cellStyle name="Normal 3 3 2 2 2 2 2 2 2 2 2 3 2" xfId="49048" xr:uid="{00000000-0005-0000-0000-0000C55D0000}"/>
    <cellStyle name="Normal 3 3 2 2 2 2 2 2 2 2 2 4" xfId="34759" xr:uid="{00000000-0005-0000-0000-0000C65D0000}"/>
    <cellStyle name="Normal 3 3 2 2 2 2 2 2 2 2 3" xfId="9747" xr:uid="{00000000-0005-0000-0000-0000C75D0000}"/>
    <cellStyle name="Normal 3 3 2 2 2 2 2 2 2 2 3 2" xfId="24039" xr:uid="{00000000-0005-0000-0000-0000C85D0000}"/>
    <cellStyle name="Normal 3 3 2 2 2 2 2 2 2 2 3 2 2" xfId="52621" xr:uid="{00000000-0005-0000-0000-0000C95D0000}"/>
    <cellStyle name="Normal 3 3 2 2 2 2 2 2 2 2 3 3" xfId="38332" xr:uid="{00000000-0005-0000-0000-0000CA5D0000}"/>
    <cellStyle name="Normal 3 3 2 2 2 2 2 2 2 2 4" xfId="16895" xr:uid="{00000000-0005-0000-0000-0000CB5D0000}"/>
    <cellStyle name="Normal 3 3 2 2 2 2 2 2 2 2 4 2" xfId="45477" xr:uid="{00000000-0005-0000-0000-0000CC5D0000}"/>
    <cellStyle name="Normal 3 3 2 2 2 2 2 2 2 2 5" xfId="31188" xr:uid="{00000000-0005-0000-0000-0000CD5D0000}"/>
    <cellStyle name="Normal 3 3 2 2 2 2 2 2 2 3" xfId="5376" xr:uid="{00000000-0005-0000-0000-0000CE5D0000}"/>
    <cellStyle name="Normal 3 3 2 2 2 2 2 2 2 3 2" xfId="12534" xr:uid="{00000000-0005-0000-0000-0000CF5D0000}"/>
    <cellStyle name="Normal 3 3 2 2 2 2 2 2 2 3 2 2" xfId="26826" xr:uid="{00000000-0005-0000-0000-0000D05D0000}"/>
    <cellStyle name="Normal 3 3 2 2 2 2 2 2 2 3 2 2 2" xfId="55408" xr:uid="{00000000-0005-0000-0000-0000D15D0000}"/>
    <cellStyle name="Normal 3 3 2 2 2 2 2 2 2 3 2 3" xfId="41119" xr:uid="{00000000-0005-0000-0000-0000D25D0000}"/>
    <cellStyle name="Normal 3 3 2 2 2 2 2 2 2 3 3" xfId="19682" xr:uid="{00000000-0005-0000-0000-0000D35D0000}"/>
    <cellStyle name="Normal 3 3 2 2 2 2 2 2 2 3 3 2" xfId="48264" xr:uid="{00000000-0005-0000-0000-0000D45D0000}"/>
    <cellStyle name="Normal 3 3 2 2 2 2 2 2 2 3 4" xfId="33975" xr:uid="{00000000-0005-0000-0000-0000D55D0000}"/>
    <cellStyle name="Normal 3 3 2 2 2 2 2 2 2 4" xfId="8963" xr:uid="{00000000-0005-0000-0000-0000D65D0000}"/>
    <cellStyle name="Normal 3 3 2 2 2 2 2 2 2 4 2" xfId="23255" xr:uid="{00000000-0005-0000-0000-0000D75D0000}"/>
    <cellStyle name="Normal 3 3 2 2 2 2 2 2 2 4 2 2" xfId="51837" xr:uid="{00000000-0005-0000-0000-0000D85D0000}"/>
    <cellStyle name="Normal 3 3 2 2 2 2 2 2 2 4 3" xfId="37548" xr:uid="{00000000-0005-0000-0000-0000D95D0000}"/>
    <cellStyle name="Normal 3 3 2 2 2 2 2 2 2 5" xfId="16111" xr:uid="{00000000-0005-0000-0000-0000DA5D0000}"/>
    <cellStyle name="Normal 3 3 2 2 2 2 2 2 2 5 2" xfId="44693" xr:uid="{00000000-0005-0000-0000-0000DB5D0000}"/>
    <cellStyle name="Normal 3 3 2 2 2 2 2 2 2 6" xfId="30404" xr:uid="{00000000-0005-0000-0000-0000DC5D0000}"/>
    <cellStyle name="Normal 3 3 2 2 2 2 2 2 3" xfId="2585" xr:uid="{00000000-0005-0000-0000-0000DD5D0000}"/>
    <cellStyle name="Normal 3 3 2 2 2 2 2 2 3 2" xfId="6159" xr:uid="{00000000-0005-0000-0000-0000DE5D0000}"/>
    <cellStyle name="Normal 3 3 2 2 2 2 2 2 3 2 2" xfId="13317" xr:uid="{00000000-0005-0000-0000-0000DF5D0000}"/>
    <cellStyle name="Normal 3 3 2 2 2 2 2 2 3 2 2 2" xfId="27609" xr:uid="{00000000-0005-0000-0000-0000E05D0000}"/>
    <cellStyle name="Normal 3 3 2 2 2 2 2 2 3 2 2 2 2" xfId="56191" xr:uid="{00000000-0005-0000-0000-0000E15D0000}"/>
    <cellStyle name="Normal 3 3 2 2 2 2 2 2 3 2 2 3" xfId="41902" xr:uid="{00000000-0005-0000-0000-0000E25D0000}"/>
    <cellStyle name="Normal 3 3 2 2 2 2 2 2 3 2 3" xfId="20465" xr:uid="{00000000-0005-0000-0000-0000E35D0000}"/>
    <cellStyle name="Normal 3 3 2 2 2 2 2 2 3 2 3 2" xfId="49047" xr:uid="{00000000-0005-0000-0000-0000E45D0000}"/>
    <cellStyle name="Normal 3 3 2 2 2 2 2 2 3 2 4" xfId="34758" xr:uid="{00000000-0005-0000-0000-0000E55D0000}"/>
    <cellStyle name="Normal 3 3 2 2 2 2 2 2 3 3" xfId="9746" xr:uid="{00000000-0005-0000-0000-0000E65D0000}"/>
    <cellStyle name="Normal 3 3 2 2 2 2 2 2 3 3 2" xfId="24038" xr:uid="{00000000-0005-0000-0000-0000E75D0000}"/>
    <cellStyle name="Normal 3 3 2 2 2 2 2 2 3 3 2 2" xfId="52620" xr:uid="{00000000-0005-0000-0000-0000E85D0000}"/>
    <cellStyle name="Normal 3 3 2 2 2 2 2 2 3 3 3" xfId="38331" xr:uid="{00000000-0005-0000-0000-0000E95D0000}"/>
    <cellStyle name="Normal 3 3 2 2 2 2 2 2 3 4" xfId="16894" xr:uid="{00000000-0005-0000-0000-0000EA5D0000}"/>
    <cellStyle name="Normal 3 3 2 2 2 2 2 2 3 4 2" xfId="45476" xr:uid="{00000000-0005-0000-0000-0000EB5D0000}"/>
    <cellStyle name="Normal 3 3 2 2 2 2 2 2 3 5" xfId="31187" xr:uid="{00000000-0005-0000-0000-0000EC5D0000}"/>
    <cellStyle name="Normal 3 3 2 2 2 2 2 2 4" xfId="4483" xr:uid="{00000000-0005-0000-0000-0000ED5D0000}"/>
    <cellStyle name="Normal 3 3 2 2 2 2 2 2 4 2" xfId="11641" xr:uid="{00000000-0005-0000-0000-0000EE5D0000}"/>
    <cellStyle name="Normal 3 3 2 2 2 2 2 2 4 2 2" xfId="25933" xr:uid="{00000000-0005-0000-0000-0000EF5D0000}"/>
    <cellStyle name="Normal 3 3 2 2 2 2 2 2 4 2 2 2" xfId="54515" xr:uid="{00000000-0005-0000-0000-0000F05D0000}"/>
    <cellStyle name="Normal 3 3 2 2 2 2 2 2 4 2 3" xfId="40226" xr:uid="{00000000-0005-0000-0000-0000F15D0000}"/>
    <cellStyle name="Normal 3 3 2 2 2 2 2 2 4 3" xfId="18789" xr:uid="{00000000-0005-0000-0000-0000F25D0000}"/>
    <cellStyle name="Normal 3 3 2 2 2 2 2 2 4 3 2" xfId="47371" xr:uid="{00000000-0005-0000-0000-0000F35D0000}"/>
    <cellStyle name="Normal 3 3 2 2 2 2 2 2 4 4" xfId="33082" xr:uid="{00000000-0005-0000-0000-0000F45D0000}"/>
    <cellStyle name="Normal 3 3 2 2 2 2 2 2 5" xfId="8070" xr:uid="{00000000-0005-0000-0000-0000F55D0000}"/>
    <cellStyle name="Normal 3 3 2 2 2 2 2 2 5 2" xfId="22362" xr:uid="{00000000-0005-0000-0000-0000F65D0000}"/>
    <cellStyle name="Normal 3 3 2 2 2 2 2 2 5 2 2" xfId="50944" xr:uid="{00000000-0005-0000-0000-0000F75D0000}"/>
    <cellStyle name="Normal 3 3 2 2 2 2 2 2 5 3" xfId="36655" xr:uid="{00000000-0005-0000-0000-0000F85D0000}"/>
    <cellStyle name="Normal 3 3 2 2 2 2 2 2 6" xfId="15218" xr:uid="{00000000-0005-0000-0000-0000F95D0000}"/>
    <cellStyle name="Normal 3 3 2 2 2 2 2 2 6 2" xfId="43800" xr:uid="{00000000-0005-0000-0000-0000FA5D0000}"/>
    <cellStyle name="Normal 3 3 2 2 2 2 2 2 7" xfId="29511" xr:uid="{00000000-0005-0000-0000-0000FB5D0000}"/>
    <cellStyle name="Normal 3 3 2 2 2 2 2 3" xfId="1349" xr:uid="{00000000-0005-0000-0000-0000FC5D0000}"/>
    <cellStyle name="Normal 3 3 2 2 2 2 2 3 2" xfId="2587" xr:uid="{00000000-0005-0000-0000-0000FD5D0000}"/>
    <cellStyle name="Normal 3 3 2 2 2 2 2 3 2 2" xfId="6161" xr:uid="{00000000-0005-0000-0000-0000FE5D0000}"/>
    <cellStyle name="Normal 3 3 2 2 2 2 2 3 2 2 2" xfId="13319" xr:uid="{00000000-0005-0000-0000-0000FF5D0000}"/>
    <cellStyle name="Normal 3 3 2 2 2 2 2 3 2 2 2 2" xfId="27611" xr:uid="{00000000-0005-0000-0000-0000005E0000}"/>
    <cellStyle name="Normal 3 3 2 2 2 2 2 3 2 2 2 2 2" xfId="56193" xr:uid="{00000000-0005-0000-0000-0000015E0000}"/>
    <cellStyle name="Normal 3 3 2 2 2 2 2 3 2 2 2 3" xfId="41904" xr:uid="{00000000-0005-0000-0000-0000025E0000}"/>
    <cellStyle name="Normal 3 3 2 2 2 2 2 3 2 2 3" xfId="20467" xr:uid="{00000000-0005-0000-0000-0000035E0000}"/>
    <cellStyle name="Normal 3 3 2 2 2 2 2 3 2 2 3 2" xfId="49049" xr:uid="{00000000-0005-0000-0000-0000045E0000}"/>
    <cellStyle name="Normal 3 3 2 2 2 2 2 3 2 2 4" xfId="34760" xr:uid="{00000000-0005-0000-0000-0000055E0000}"/>
    <cellStyle name="Normal 3 3 2 2 2 2 2 3 2 3" xfId="9748" xr:uid="{00000000-0005-0000-0000-0000065E0000}"/>
    <cellStyle name="Normal 3 3 2 2 2 2 2 3 2 3 2" xfId="24040" xr:uid="{00000000-0005-0000-0000-0000075E0000}"/>
    <cellStyle name="Normal 3 3 2 2 2 2 2 3 2 3 2 2" xfId="52622" xr:uid="{00000000-0005-0000-0000-0000085E0000}"/>
    <cellStyle name="Normal 3 3 2 2 2 2 2 3 2 3 3" xfId="38333" xr:uid="{00000000-0005-0000-0000-0000095E0000}"/>
    <cellStyle name="Normal 3 3 2 2 2 2 2 3 2 4" xfId="16896" xr:uid="{00000000-0005-0000-0000-00000A5E0000}"/>
    <cellStyle name="Normal 3 3 2 2 2 2 2 3 2 4 2" xfId="45478" xr:uid="{00000000-0005-0000-0000-00000B5E0000}"/>
    <cellStyle name="Normal 3 3 2 2 2 2 2 3 2 5" xfId="31189" xr:uid="{00000000-0005-0000-0000-00000C5E0000}"/>
    <cellStyle name="Normal 3 3 2 2 2 2 2 3 3" xfId="4930" xr:uid="{00000000-0005-0000-0000-00000D5E0000}"/>
    <cellStyle name="Normal 3 3 2 2 2 2 2 3 3 2" xfId="12088" xr:uid="{00000000-0005-0000-0000-00000E5E0000}"/>
    <cellStyle name="Normal 3 3 2 2 2 2 2 3 3 2 2" xfId="26380" xr:uid="{00000000-0005-0000-0000-00000F5E0000}"/>
    <cellStyle name="Normal 3 3 2 2 2 2 2 3 3 2 2 2" xfId="54962" xr:uid="{00000000-0005-0000-0000-0000105E0000}"/>
    <cellStyle name="Normal 3 3 2 2 2 2 2 3 3 2 3" xfId="40673" xr:uid="{00000000-0005-0000-0000-0000115E0000}"/>
    <cellStyle name="Normal 3 3 2 2 2 2 2 3 3 3" xfId="19236" xr:uid="{00000000-0005-0000-0000-0000125E0000}"/>
    <cellStyle name="Normal 3 3 2 2 2 2 2 3 3 3 2" xfId="47818" xr:uid="{00000000-0005-0000-0000-0000135E0000}"/>
    <cellStyle name="Normal 3 3 2 2 2 2 2 3 3 4" xfId="33529" xr:uid="{00000000-0005-0000-0000-0000145E0000}"/>
    <cellStyle name="Normal 3 3 2 2 2 2 2 3 4" xfId="8517" xr:uid="{00000000-0005-0000-0000-0000155E0000}"/>
    <cellStyle name="Normal 3 3 2 2 2 2 2 3 4 2" xfId="22809" xr:uid="{00000000-0005-0000-0000-0000165E0000}"/>
    <cellStyle name="Normal 3 3 2 2 2 2 2 3 4 2 2" xfId="51391" xr:uid="{00000000-0005-0000-0000-0000175E0000}"/>
    <cellStyle name="Normal 3 3 2 2 2 2 2 3 4 3" xfId="37102" xr:uid="{00000000-0005-0000-0000-0000185E0000}"/>
    <cellStyle name="Normal 3 3 2 2 2 2 2 3 5" xfId="15665" xr:uid="{00000000-0005-0000-0000-0000195E0000}"/>
    <cellStyle name="Normal 3 3 2 2 2 2 2 3 5 2" xfId="44247" xr:uid="{00000000-0005-0000-0000-00001A5E0000}"/>
    <cellStyle name="Normal 3 3 2 2 2 2 2 3 6" xfId="29958" xr:uid="{00000000-0005-0000-0000-00001B5E0000}"/>
    <cellStyle name="Normal 3 3 2 2 2 2 2 4" xfId="2584" xr:uid="{00000000-0005-0000-0000-00001C5E0000}"/>
    <cellStyle name="Normal 3 3 2 2 2 2 2 4 2" xfId="6158" xr:uid="{00000000-0005-0000-0000-00001D5E0000}"/>
    <cellStyle name="Normal 3 3 2 2 2 2 2 4 2 2" xfId="13316" xr:uid="{00000000-0005-0000-0000-00001E5E0000}"/>
    <cellStyle name="Normal 3 3 2 2 2 2 2 4 2 2 2" xfId="27608" xr:uid="{00000000-0005-0000-0000-00001F5E0000}"/>
    <cellStyle name="Normal 3 3 2 2 2 2 2 4 2 2 2 2" xfId="56190" xr:uid="{00000000-0005-0000-0000-0000205E0000}"/>
    <cellStyle name="Normal 3 3 2 2 2 2 2 4 2 2 3" xfId="41901" xr:uid="{00000000-0005-0000-0000-0000215E0000}"/>
    <cellStyle name="Normal 3 3 2 2 2 2 2 4 2 3" xfId="20464" xr:uid="{00000000-0005-0000-0000-0000225E0000}"/>
    <cellStyle name="Normal 3 3 2 2 2 2 2 4 2 3 2" xfId="49046" xr:uid="{00000000-0005-0000-0000-0000235E0000}"/>
    <cellStyle name="Normal 3 3 2 2 2 2 2 4 2 4" xfId="34757" xr:uid="{00000000-0005-0000-0000-0000245E0000}"/>
    <cellStyle name="Normal 3 3 2 2 2 2 2 4 3" xfId="9745" xr:uid="{00000000-0005-0000-0000-0000255E0000}"/>
    <cellStyle name="Normal 3 3 2 2 2 2 2 4 3 2" xfId="24037" xr:uid="{00000000-0005-0000-0000-0000265E0000}"/>
    <cellStyle name="Normal 3 3 2 2 2 2 2 4 3 2 2" xfId="52619" xr:uid="{00000000-0005-0000-0000-0000275E0000}"/>
    <cellStyle name="Normal 3 3 2 2 2 2 2 4 3 3" xfId="38330" xr:uid="{00000000-0005-0000-0000-0000285E0000}"/>
    <cellStyle name="Normal 3 3 2 2 2 2 2 4 4" xfId="16893" xr:uid="{00000000-0005-0000-0000-0000295E0000}"/>
    <cellStyle name="Normal 3 3 2 2 2 2 2 4 4 2" xfId="45475" xr:uid="{00000000-0005-0000-0000-00002A5E0000}"/>
    <cellStyle name="Normal 3 3 2 2 2 2 2 4 5" xfId="31186" xr:uid="{00000000-0005-0000-0000-00002B5E0000}"/>
    <cellStyle name="Normal 3 3 2 2 2 2 2 5" xfId="4036" xr:uid="{00000000-0005-0000-0000-00002C5E0000}"/>
    <cellStyle name="Normal 3 3 2 2 2 2 2 5 2" xfId="11195" xr:uid="{00000000-0005-0000-0000-00002D5E0000}"/>
    <cellStyle name="Normal 3 3 2 2 2 2 2 5 2 2" xfId="25487" xr:uid="{00000000-0005-0000-0000-00002E5E0000}"/>
    <cellStyle name="Normal 3 3 2 2 2 2 2 5 2 2 2" xfId="54069" xr:uid="{00000000-0005-0000-0000-00002F5E0000}"/>
    <cellStyle name="Normal 3 3 2 2 2 2 2 5 2 3" xfId="39780" xr:uid="{00000000-0005-0000-0000-0000305E0000}"/>
    <cellStyle name="Normal 3 3 2 2 2 2 2 5 3" xfId="18343" xr:uid="{00000000-0005-0000-0000-0000315E0000}"/>
    <cellStyle name="Normal 3 3 2 2 2 2 2 5 3 2" xfId="46925" xr:uid="{00000000-0005-0000-0000-0000325E0000}"/>
    <cellStyle name="Normal 3 3 2 2 2 2 2 5 4" xfId="32636" xr:uid="{00000000-0005-0000-0000-0000335E0000}"/>
    <cellStyle name="Normal 3 3 2 2 2 2 2 6" xfId="7624" xr:uid="{00000000-0005-0000-0000-0000345E0000}"/>
    <cellStyle name="Normal 3 3 2 2 2 2 2 6 2" xfId="21916" xr:uid="{00000000-0005-0000-0000-0000355E0000}"/>
    <cellStyle name="Normal 3 3 2 2 2 2 2 6 2 2" xfId="50498" xr:uid="{00000000-0005-0000-0000-0000365E0000}"/>
    <cellStyle name="Normal 3 3 2 2 2 2 2 6 3" xfId="36209" xr:uid="{00000000-0005-0000-0000-0000375E0000}"/>
    <cellStyle name="Normal 3 3 2 2 2 2 2 7" xfId="14771" xr:uid="{00000000-0005-0000-0000-0000385E0000}"/>
    <cellStyle name="Normal 3 3 2 2 2 2 2 7 2" xfId="43354" xr:uid="{00000000-0005-0000-0000-0000395E0000}"/>
    <cellStyle name="Normal 3 3 2 2 2 2 2 8" xfId="29064" xr:uid="{00000000-0005-0000-0000-00003A5E0000}"/>
    <cellStyle name="Normal 3 3 2 2 2 2 3" xfId="676" xr:uid="{00000000-0005-0000-0000-00003B5E0000}"/>
    <cellStyle name="Normal 3 3 2 2 2 2 3 2" xfId="1573" xr:uid="{00000000-0005-0000-0000-00003C5E0000}"/>
    <cellStyle name="Normal 3 3 2 2 2 2 3 2 2" xfId="2589" xr:uid="{00000000-0005-0000-0000-00003D5E0000}"/>
    <cellStyle name="Normal 3 3 2 2 2 2 3 2 2 2" xfId="6163" xr:uid="{00000000-0005-0000-0000-00003E5E0000}"/>
    <cellStyle name="Normal 3 3 2 2 2 2 3 2 2 2 2" xfId="13321" xr:uid="{00000000-0005-0000-0000-00003F5E0000}"/>
    <cellStyle name="Normal 3 3 2 2 2 2 3 2 2 2 2 2" xfId="27613" xr:uid="{00000000-0005-0000-0000-0000405E0000}"/>
    <cellStyle name="Normal 3 3 2 2 2 2 3 2 2 2 2 2 2" xfId="56195" xr:uid="{00000000-0005-0000-0000-0000415E0000}"/>
    <cellStyle name="Normal 3 3 2 2 2 2 3 2 2 2 2 3" xfId="41906" xr:uid="{00000000-0005-0000-0000-0000425E0000}"/>
    <cellStyle name="Normal 3 3 2 2 2 2 3 2 2 2 3" xfId="20469" xr:uid="{00000000-0005-0000-0000-0000435E0000}"/>
    <cellStyle name="Normal 3 3 2 2 2 2 3 2 2 2 3 2" xfId="49051" xr:uid="{00000000-0005-0000-0000-0000445E0000}"/>
    <cellStyle name="Normal 3 3 2 2 2 2 3 2 2 2 4" xfId="34762" xr:uid="{00000000-0005-0000-0000-0000455E0000}"/>
    <cellStyle name="Normal 3 3 2 2 2 2 3 2 2 3" xfId="9750" xr:uid="{00000000-0005-0000-0000-0000465E0000}"/>
    <cellStyle name="Normal 3 3 2 2 2 2 3 2 2 3 2" xfId="24042" xr:uid="{00000000-0005-0000-0000-0000475E0000}"/>
    <cellStyle name="Normal 3 3 2 2 2 2 3 2 2 3 2 2" xfId="52624" xr:uid="{00000000-0005-0000-0000-0000485E0000}"/>
    <cellStyle name="Normal 3 3 2 2 2 2 3 2 2 3 3" xfId="38335" xr:uid="{00000000-0005-0000-0000-0000495E0000}"/>
    <cellStyle name="Normal 3 3 2 2 2 2 3 2 2 4" xfId="16898" xr:uid="{00000000-0005-0000-0000-00004A5E0000}"/>
    <cellStyle name="Normal 3 3 2 2 2 2 3 2 2 4 2" xfId="45480" xr:uid="{00000000-0005-0000-0000-00004B5E0000}"/>
    <cellStyle name="Normal 3 3 2 2 2 2 3 2 2 5" xfId="31191" xr:uid="{00000000-0005-0000-0000-00004C5E0000}"/>
    <cellStyle name="Normal 3 3 2 2 2 2 3 2 3" xfId="5153" xr:uid="{00000000-0005-0000-0000-00004D5E0000}"/>
    <cellStyle name="Normal 3 3 2 2 2 2 3 2 3 2" xfId="12311" xr:uid="{00000000-0005-0000-0000-00004E5E0000}"/>
    <cellStyle name="Normal 3 3 2 2 2 2 3 2 3 2 2" xfId="26603" xr:uid="{00000000-0005-0000-0000-00004F5E0000}"/>
    <cellStyle name="Normal 3 3 2 2 2 2 3 2 3 2 2 2" xfId="55185" xr:uid="{00000000-0005-0000-0000-0000505E0000}"/>
    <cellStyle name="Normal 3 3 2 2 2 2 3 2 3 2 3" xfId="40896" xr:uid="{00000000-0005-0000-0000-0000515E0000}"/>
    <cellStyle name="Normal 3 3 2 2 2 2 3 2 3 3" xfId="19459" xr:uid="{00000000-0005-0000-0000-0000525E0000}"/>
    <cellStyle name="Normal 3 3 2 2 2 2 3 2 3 3 2" xfId="48041" xr:uid="{00000000-0005-0000-0000-0000535E0000}"/>
    <cellStyle name="Normal 3 3 2 2 2 2 3 2 3 4" xfId="33752" xr:uid="{00000000-0005-0000-0000-0000545E0000}"/>
    <cellStyle name="Normal 3 3 2 2 2 2 3 2 4" xfId="8740" xr:uid="{00000000-0005-0000-0000-0000555E0000}"/>
    <cellStyle name="Normal 3 3 2 2 2 2 3 2 4 2" xfId="23032" xr:uid="{00000000-0005-0000-0000-0000565E0000}"/>
    <cellStyle name="Normal 3 3 2 2 2 2 3 2 4 2 2" xfId="51614" xr:uid="{00000000-0005-0000-0000-0000575E0000}"/>
    <cellStyle name="Normal 3 3 2 2 2 2 3 2 4 3" xfId="37325" xr:uid="{00000000-0005-0000-0000-0000585E0000}"/>
    <cellStyle name="Normal 3 3 2 2 2 2 3 2 5" xfId="15888" xr:uid="{00000000-0005-0000-0000-0000595E0000}"/>
    <cellStyle name="Normal 3 3 2 2 2 2 3 2 5 2" xfId="44470" xr:uid="{00000000-0005-0000-0000-00005A5E0000}"/>
    <cellStyle name="Normal 3 3 2 2 2 2 3 2 6" xfId="30181" xr:uid="{00000000-0005-0000-0000-00005B5E0000}"/>
    <cellStyle name="Normal 3 3 2 2 2 2 3 3" xfId="2588" xr:uid="{00000000-0005-0000-0000-00005C5E0000}"/>
    <cellStyle name="Normal 3 3 2 2 2 2 3 3 2" xfId="6162" xr:uid="{00000000-0005-0000-0000-00005D5E0000}"/>
    <cellStyle name="Normal 3 3 2 2 2 2 3 3 2 2" xfId="13320" xr:uid="{00000000-0005-0000-0000-00005E5E0000}"/>
    <cellStyle name="Normal 3 3 2 2 2 2 3 3 2 2 2" xfId="27612" xr:uid="{00000000-0005-0000-0000-00005F5E0000}"/>
    <cellStyle name="Normal 3 3 2 2 2 2 3 3 2 2 2 2" xfId="56194" xr:uid="{00000000-0005-0000-0000-0000605E0000}"/>
    <cellStyle name="Normal 3 3 2 2 2 2 3 3 2 2 3" xfId="41905" xr:uid="{00000000-0005-0000-0000-0000615E0000}"/>
    <cellStyle name="Normal 3 3 2 2 2 2 3 3 2 3" xfId="20468" xr:uid="{00000000-0005-0000-0000-0000625E0000}"/>
    <cellStyle name="Normal 3 3 2 2 2 2 3 3 2 3 2" xfId="49050" xr:uid="{00000000-0005-0000-0000-0000635E0000}"/>
    <cellStyle name="Normal 3 3 2 2 2 2 3 3 2 4" xfId="34761" xr:uid="{00000000-0005-0000-0000-0000645E0000}"/>
    <cellStyle name="Normal 3 3 2 2 2 2 3 3 3" xfId="9749" xr:uid="{00000000-0005-0000-0000-0000655E0000}"/>
    <cellStyle name="Normal 3 3 2 2 2 2 3 3 3 2" xfId="24041" xr:uid="{00000000-0005-0000-0000-0000665E0000}"/>
    <cellStyle name="Normal 3 3 2 2 2 2 3 3 3 2 2" xfId="52623" xr:uid="{00000000-0005-0000-0000-0000675E0000}"/>
    <cellStyle name="Normal 3 3 2 2 2 2 3 3 3 3" xfId="38334" xr:uid="{00000000-0005-0000-0000-0000685E0000}"/>
    <cellStyle name="Normal 3 3 2 2 2 2 3 3 4" xfId="16897" xr:uid="{00000000-0005-0000-0000-0000695E0000}"/>
    <cellStyle name="Normal 3 3 2 2 2 2 3 3 4 2" xfId="45479" xr:uid="{00000000-0005-0000-0000-00006A5E0000}"/>
    <cellStyle name="Normal 3 3 2 2 2 2 3 3 5" xfId="31190" xr:uid="{00000000-0005-0000-0000-00006B5E0000}"/>
    <cellStyle name="Normal 3 3 2 2 2 2 3 4" xfId="4260" xr:uid="{00000000-0005-0000-0000-00006C5E0000}"/>
    <cellStyle name="Normal 3 3 2 2 2 2 3 4 2" xfId="11418" xr:uid="{00000000-0005-0000-0000-00006D5E0000}"/>
    <cellStyle name="Normal 3 3 2 2 2 2 3 4 2 2" xfId="25710" xr:uid="{00000000-0005-0000-0000-00006E5E0000}"/>
    <cellStyle name="Normal 3 3 2 2 2 2 3 4 2 2 2" xfId="54292" xr:uid="{00000000-0005-0000-0000-00006F5E0000}"/>
    <cellStyle name="Normal 3 3 2 2 2 2 3 4 2 3" xfId="40003" xr:uid="{00000000-0005-0000-0000-0000705E0000}"/>
    <cellStyle name="Normal 3 3 2 2 2 2 3 4 3" xfId="18566" xr:uid="{00000000-0005-0000-0000-0000715E0000}"/>
    <cellStyle name="Normal 3 3 2 2 2 2 3 4 3 2" xfId="47148" xr:uid="{00000000-0005-0000-0000-0000725E0000}"/>
    <cellStyle name="Normal 3 3 2 2 2 2 3 4 4" xfId="32859" xr:uid="{00000000-0005-0000-0000-0000735E0000}"/>
    <cellStyle name="Normal 3 3 2 2 2 2 3 5" xfId="7847" xr:uid="{00000000-0005-0000-0000-0000745E0000}"/>
    <cellStyle name="Normal 3 3 2 2 2 2 3 5 2" xfId="22139" xr:uid="{00000000-0005-0000-0000-0000755E0000}"/>
    <cellStyle name="Normal 3 3 2 2 2 2 3 5 2 2" xfId="50721" xr:uid="{00000000-0005-0000-0000-0000765E0000}"/>
    <cellStyle name="Normal 3 3 2 2 2 2 3 5 3" xfId="36432" xr:uid="{00000000-0005-0000-0000-0000775E0000}"/>
    <cellStyle name="Normal 3 3 2 2 2 2 3 6" xfId="14995" xr:uid="{00000000-0005-0000-0000-0000785E0000}"/>
    <cellStyle name="Normal 3 3 2 2 2 2 3 6 2" xfId="43577" xr:uid="{00000000-0005-0000-0000-0000795E0000}"/>
    <cellStyle name="Normal 3 3 2 2 2 2 3 7" xfId="29288" xr:uid="{00000000-0005-0000-0000-00007A5E0000}"/>
    <cellStyle name="Normal 3 3 2 2 2 2 4" xfId="1126" xr:uid="{00000000-0005-0000-0000-00007B5E0000}"/>
    <cellStyle name="Normal 3 3 2 2 2 2 4 2" xfId="2590" xr:uid="{00000000-0005-0000-0000-00007C5E0000}"/>
    <cellStyle name="Normal 3 3 2 2 2 2 4 2 2" xfId="6164" xr:uid="{00000000-0005-0000-0000-00007D5E0000}"/>
    <cellStyle name="Normal 3 3 2 2 2 2 4 2 2 2" xfId="13322" xr:uid="{00000000-0005-0000-0000-00007E5E0000}"/>
    <cellStyle name="Normal 3 3 2 2 2 2 4 2 2 2 2" xfId="27614" xr:uid="{00000000-0005-0000-0000-00007F5E0000}"/>
    <cellStyle name="Normal 3 3 2 2 2 2 4 2 2 2 2 2" xfId="56196" xr:uid="{00000000-0005-0000-0000-0000805E0000}"/>
    <cellStyle name="Normal 3 3 2 2 2 2 4 2 2 2 3" xfId="41907" xr:uid="{00000000-0005-0000-0000-0000815E0000}"/>
    <cellStyle name="Normal 3 3 2 2 2 2 4 2 2 3" xfId="20470" xr:uid="{00000000-0005-0000-0000-0000825E0000}"/>
    <cellStyle name="Normal 3 3 2 2 2 2 4 2 2 3 2" xfId="49052" xr:uid="{00000000-0005-0000-0000-0000835E0000}"/>
    <cellStyle name="Normal 3 3 2 2 2 2 4 2 2 4" xfId="34763" xr:uid="{00000000-0005-0000-0000-0000845E0000}"/>
    <cellStyle name="Normal 3 3 2 2 2 2 4 2 3" xfId="9751" xr:uid="{00000000-0005-0000-0000-0000855E0000}"/>
    <cellStyle name="Normal 3 3 2 2 2 2 4 2 3 2" xfId="24043" xr:uid="{00000000-0005-0000-0000-0000865E0000}"/>
    <cellStyle name="Normal 3 3 2 2 2 2 4 2 3 2 2" xfId="52625" xr:uid="{00000000-0005-0000-0000-0000875E0000}"/>
    <cellStyle name="Normal 3 3 2 2 2 2 4 2 3 3" xfId="38336" xr:uid="{00000000-0005-0000-0000-0000885E0000}"/>
    <cellStyle name="Normal 3 3 2 2 2 2 4 2 4" xfId="16899" xr:uid="{00000000-0005-0000-0000-0000895E0000}"/>
    <cellStyle name="Normal 3 3 2 2 2 2 4 2 4 2" xfId="45481" xr:uid="{00000000-0005-0000-0000-00008A5E0000}"/>
    <cellStyle name="Normal 3 3 2 2 2 2 4 2 5" xfId="31192" xr:uid="{00000000-0005-0000-0000-00008B5E0000}"/>
    <cellStyle name="Normal 3 3 2 2 2 2 4 3" xfId="4707" xr:uid="{00000000-0005-0000-0000-00008C5E0000}"/>
    <cellStyle name="Normal 3 3 2 2 2 2 4 3 2" xfId="11865" xr:uid="{00000000-0005-0000-0000-00008D5E0000}"/>
    <cellStyle name="Normal 3 3 2 2 2 2 4 3 2 2" xfId="26157" xr:uid="{00000000-0005-0000-0000-00008E5E0000}"/>
    <cellStyle name="Normal 3 3 2 2 2 2 4 3 2 2 2" xfId="54739" xr:uid="{00000000-0005-0000-0000-00008F5E0000}"/>
    <cellStyle name="Normal 3 3 2 2 2 2 4 3 2 3" xfId="40450" xr:uid="{00000000-0005-0000-0000-0000905E0000}"/>
    <cellStyle name="Normal 3 3 2 2 2 2 4 3 3" xfId="19013" xr:uid="{00000000-0005-0000-0000-0000915E0000}"/>
    <cellStyle name="Normal 3 3 2 2 2 2 4 3 3 2" xfId="47595" xr:uid="{00000000-0005-0000-0000-0000925E0000}"/>
    <cellStyle name="Normal 3 3 2 2 2 2 4 3 4" xfId="33306" xr:uid="{00000000-0005-0000-0000-0000935E0000}"/>
    <cellStyle name="Normal 3 3 2 2 2 2 4 4" xfId="8294" xr:uid="{00000000-0005-0000-0000-0000945E0000}"/>
    <cellStyle name="Normal 3 3 2 2 2 2 4 4 2" xfId="22586" xr:uid="{00000000-0005-0000-0000-0000955E0000}"/>
    <cellStyle name="Normal 3 3 2 2 2 2 4 4 2 2" xfId="51168" xr:uid="{00000000-0005-0000-0000-0000965E0000}"/>
    <cellStyle name="Normal 3 3 2 2 2 2 4 4 3" xfId="36879" xr:uid="{00000000-0005-0000-0000-0000975E0000}"/>
    <cellStyle name="Normal 3 3 2 2 2 2 4 5" xfId="15442" xr:uid="{00000000-0005-0000-0000-0000985E0000}"/>
    <cellStyle name="Normal 3 3 2 2 2 2 4 5 2" xfId="44024" xr:uid="{00000000-0005-0000-0000-0000995E0000}"/>
    <cellStyle name="Normal 3 3 2 2 2 2 4 6" xfId="29735" xr:uid="{00000000-0005-0000-0000-00009A5E0000}"/>
    <cellStyle name="Normal 3 3 2 2 2 2 5" xfId="2583" xr:uid="{00000000-0005-0000-0000-00009B5E0000}"/>
    <cellStyle name="Normal 3 3 2 2 2 2 5 2" xfId="6157" xr:uid="{00000000-0005-0000-0000-00009C5E0000}"/>
    <cellStyle name="Normal 3 3 2 2 2 2 5 2 2" xfId="13315" xr:uid="{00000000-0005-0000-0000-00009D5E0000}"/>
    <cellStyle name="Normal 3 3 2 2 2 2 5 2 2 2" xfId="27607" xr:uid="{00000000-0005-0000-0000-00009E5E0000}"/>
    <cellStyle name="Normal 3 3 2 2 2 2 5 2 2 2 2" xfId="56189" xr:uid="{00000000-0005-0000-0000-00009F5E0000}"/>
    <cellStyle name="Normal 3 3 2 2 2 2 5 2 2 3" xfId="41900" xr:uid="{00000000-0005-0000-0000-0000A05E0000}"/>
    <cellStyle name="Normal 3 3 2 2 2 2 5 2 3" xfId="20463" xr:uid="{00000000-0005-0000-0000-0000A15E0000}"/>
    <cellStyle name="Normal 3 3 2 2 2 2 5 2 3 2" xfId="49045" xr:uid="{00000000-0005-0000-0000-0000A25E0000}"/>
    <cellStyle name="Normal 3 3 2 2 2 2 5 2 4" xfId="34756" xr:uid="{00000000-0005-0000-0000-0000A35E0000}"/>
    <cellStyle name="Normal 3 3 2 2 2 2 5 3" xfId="9744" xr:uid="{00000000-0005-0000-0000-0000A45E0000}"/>
    <cellStyle name="Normal 3 3 2 2 2 2 5 3 2" xfId="24036" xr:uid="{00000000-0005-0000-0000-0000A55E0000}"/>
    <cellStyle name="Normal 3 3 2 2 2 2 5 3 2 2" xfId="52618" xr:uid="{00000000-0005-0000-0000-0000A65E0000}"/>
    <cellStyle name="Normal 3 3 2 2 2 2 5 3 3" xfId="38329" xr:uid="{00000000-0005-0000-0000-0000A75E0000}"/>
    <cellStyle name="Normal 3 3 2 2 2 2 5 4" xfId="16892" xr:uid="{00000000-0005-0000-0000-0000A85E0000}"/>
    <cellStyle name="Normal 3 3 2 2 2 2 5 4 2" xfId="45474" xr:uid="{00000000-0005-0000-0000-0000A95E0000}"/>
    <cellStyle name="Normal 3 3 2 2 2 2 5 5" xfId="31185" xr:uid="{00000000-0005-0000-0000-0000AA5E0000}"/>
    <cellStyle name="Normal 3 3 2 2 2 2 6" xfId="3813" xr:uid="{00000000-0005-0000-0000-0000AB5E0000}"/>
    <cellStyle name="Normal 3 3 2 2 2 2 6 2" xfId="10972" xr:uid="{00000000-0005-0000-0000-0000AC5E0000}"/>
    <cellStyle name="Normal 3 3 2 2 2 2 6 2 2" xfId="25264" xr:uid="{00000000-0005-0000-0000-0000AD5E0000}"/>
    <cellStyle name="Normal 3 3 2 2 2 2 6 2 2 2" xfId="53846" xr:uid="{00000000-0005-0000-0000-0000AE5E0000}"/>
    <cellStyle name="Normal 3 3 2 2 2 2 6 2 3" xfId="39557" xr:uid="{00000000-0005-0000-0000-0000AF5E0000}"/>
    <cellStyle name="Normal 3 3 2 2 2 2 6 3" xfId="18120" xr:uid="{00000000-0005-0000-0000-0000B05E0000}"/>
    <cellStyle name="Normal 3 3 2 2 2 2 6 3 2" xfId="46702" xr:uid="{00000000-0005-0000-0000-0000B15E0000}"/>
    <cellStyle name="Normal 3 3 2 2 2 2 6 4" xfId="32413" xr:uid="{00000000-0005-0000-0000-0000B25E0000}"/>
    <cellStyle name="Normal 3 3 2 2 2 2 7" xfId="7401" xr:uid="{00000000-0005-0000-0000-0000B35E0000}"/>
    <cellStyle name="Normal 3 3 2 2 2 2 7 2" xfId="21693" xr:uid="{00000000-0005-0000-0000-0000B45E0000}"/>
    <cellStyle name="Normal 3 3 2 2 2 2 7 2 2" xfId="50275" xr:uid="{00000000-0005-0000-0000-0000B55E0000}"/>
    <cellStyle name="Normal 3 3 2 2 2 2 7 3" xfId="35986" xr:uid="{00000000-0005-0000-0000-0000B65E0000}"/>
    <cellStyle name="Normal 3 3 2 2 2 2 8" xfId="14548" xr:uid="{00000000-0005-0000-0000-0000B75E0000}"/>
    <cellStyle name="Normal 3 3 2 2 2 2 8 2" xfId="43131" xr:uid="{00000000-0005-0000-0000-0000B85E0000}"/>
    <cellStyle name="Normal 3 3 2 2 2 2 9" xfId="28841" xr:uid="{00000000-0005-0000-0000-0000B95E0000}"/>
    <cellStyle name="Normal 3 3 2 2 2 3" xfId="335" xr:uid="{00000000-0005-0000-0000-0000BA5E0000}"/>
    <cellStyle name="Normal 3 3 2 2 2 3 2" xfId="787" xr:uid="{00000000-0005-0000-0000-0000BB5E0000}"/>
    <cellStyle name="Normal 3 3 2 2 2 3 2 2" xfId="1684" xr:uid="{00000000-0005-0000-0000-0000BC5E0000}"/>
    <cellStyle name="Normal 3 3 2 2 2 3 2 2 2" xfId="2593" xr:uid="{00000000-0005-0000-0000-0000BD5E0000}"/>
    <cellStyle name="Normal 3 3 2 2 2 3 2 2 2 2" xfId="6167" xr:uid="{00000000-0005-0000-0000-0000BE5E0000}"/>
    <cellStyle name="Normal 3 3 2 2 2 3 2 2 2 2 2" xfId="13325" xr:uid="{00000000-0005-0000-0000-0000BF5E0000}"/>
    <cellStyle name="Normal 3 3 2 2 2 3 2 2 2 2 2 2" xfId="27617" xr:uid="{00000000-0005-0000-0000-0000C05E0000}"/>
    <cellStyle name="Normal 3 3 2 2 2 3 2 2 2 2 2 2 2" xfId="56199" xr:uid="{00000000-0005-0000-0000-0000C15E0000}"/>
    <cellStyle name="Normal 3 3 2 2 2 3 2 2 2 2 2 3" xfId="41910" xr:uid="{00000000-0005-0000-0000-0000C25E0000}"/>
    <cellStyle name="Normal 3 3 2 2 2 3 2 2 2 2 3" xfId="20473" xr:uid="{00000000-0005-0000-0000-0000C35E0000}"/>
    <cellStyle name="Normal 3 3 2 2 2 3 2 2 2 2 3 2" xfId="49055" xr:uid="{00000000-0005-0000-0000-0000C45E0000}"/>
    <cellStyle name="Normal 3 3 2 2 2 3 2 2 2 2 4" xfId="34766" xr:uid="{00000000-0005-0000-0000-0000C55E0000}"/>
    <cellStyle name="Normal 3 3 2 2 2 3 2 2 2 3" xfId="9754" xr:uid="{00000000-0005-0000-0000-0000C65E0000}"/>
    <cellStyle name="Normal 3 3 2 2 2 3 2 2 2 3 2" xfId="24046" xr:uid="{00000000-0005-0000-0000-0000C75E0000}"/>
    <cellStyle name="Normal 3 3 2 2 2 3 2 2 2 3 2 2" xfId="52628" xr:uid="{00000000-0005-0000-0000-0000C85E0000}"/>
    <cellStyle name="Normal 3 3 2 2 2 3 2 2 2 3 3" xfId="38339" xr:uid="{00000000-0005-0000-0000-0000C95E0000}"/>
    <cellStyle name="Normal 3 3 2 2 2 3 2 2 2 4" xfId="16902" xr:uid="{00000000-0005-0000-0000-0000CA5E0000}"/>
    <cellStyle name="Normal 3 3 2 2 2 3 2 2 2 4 2" xfId="45484" xr:uid="{00000000-0005-0000-0000-0000CB5E0000}"/>
    <cellStyle name="Normal 3 3 2 2 2 3 2 2 2 5" xfId="31195" xr:uid="{00000000-0005-0000-0000-0000CC5E0000}"/>
    <cellStyle name="Normal 3 3 2 2 2 3 2 2 3" xfId="5264" xr:uid="{00000000-0005-0000-0000-0000CD5E0000}"/>
    <cellStyle name="Normal 3 3 2 2 2 3 2 2 3 2" xfId="12422" xr:uid="{00000000-0005-0000-0000-0000CE5E0000}"/>
    <cellStyle name="Normal 3 3 2 2 2 3 2 2 3 2 2" xfId="26714" xr:uid="{00000000-0005-0000-0000-0000CF5E0000}"/>
    <cellStyle name="Normal 3 3 2 2 2 3 2 2 3 2 2 2" xfId="55296" xr:uid="{00000000-0005-0000-0000-0000D05E0000}"/>
    <cellStyle name="Normal 3 3 2 2 2 3 2 2 3 2 3" xfId="41007" xr:uid="{00000000-0005-0000-0000-0000D15E0000}"/>
    <cellStyle name="Normal 3 3 2 2 2 3 2 2 3 3" xfId="19570" xr:uid="{00000000-0005-0000-0000-0000D25E0000}"/>
    <cellStyle name="Normal 3 3 2 2 2 3 2 2 3 3 2" xfId="48152" xr:uid="{00000000-0005-0000-0000-0000D35E0000}"/>
    <cellStyle name="Normal 3 3 2 2 2 3 2 2 3 4" xfId="33863" xr:uid="{00000000-0005-0000-0000-0000D45E0000}"/>
    <cellStyle name="Normal 3 3 2 2 2 3 2 2 4" xfId="8851" xr:uid="{00000000-0005-0000-0000-0000D55E0000}"/>
    <cellStyle name="Normal 3 3 2 2 2 3 2 2 4 2" xfId="23143" xr:uid="{00000000-0005-0000-0000-0000D65E0000}"/>
    <cellStyle name="Normal 3 3 2 2 2 3 2 2 4 2 2" xfId="51725" xr:uid="{00000000-0005-0000-0000-0000D75E0000}"/>
    <cellStyle name="Normal 3 3 2 2 2 3 2 2 4 3" xfId="37436" xr:uid="{00000000-0005-0000-0000-0000D85E0000}"/>
    <cellStyle name="Normal 3 3 2 2 2 3 2 2 5" xfId="15999" xr:uid="{00000000-0005-0000-0000-0000D95E0000}"/>
    <cellStyle name="Normal 3 3 2 2 2 3 2 2 5 2" xfId="44581" xr:uid="{00000000-0005-0000-0000-0000DA5E0000}"/>
    <cellStyle name="Normal 3 3 2 2 2 3 2 2 6" xfId="30292" xr:uid="{00000000-0005-0000-0000-0000DB5E0000}"/>
    <cellStyle name="Normal 3 3 2 2 2 3 2 3" xfId="2592" xr:uid="{00000000-0005-0000-0000-0000DC5E0000}"/>
    <cellStyle name="Normal 3 3 2 2 2 3 2 3 2" xfId="6166" xr:uid="{00000000-0005-0000-0000-0000DD5E0000}"/>
    <cellStyle name="Normal 3 3 2 2 2 3 2 3 2 2" xfId="13324" xr:uid="{00000000-0005-0000-0000-0000DE5E0000}"/>
    <cellStyle name="Normal 3 3 2 2 2 3 2 3 2 2 2" xfId="27616" xr:uid="{00000000-0005-0000-0000-0000DF5E0000}"/>
    <cellStyle name="Normal 3 3 2 2 2 3 2 3 2 2 2 2" xfId="56198" xr:uid="{00000000-0005-0000-0000-0000E05E0000}"/>
    <cellStyle name="Normal 3 3 2 2 2 3 2 3 2 2 3" xfId="41909" xr:uid="{00000000-0005-0000-0000-0000E15E0000}"/>
    <cellStyle name="Normal 3 3 2 2 2 3 2 3 2 3" xfId="20472" xr:uid="{00000000-0005-0000-0000-0000E25E0000}"/>
    <cellStyle name="Normal 3 3 2 2 2 3 2 3 2 3 2" xfId="49054" xr:uid="{00000000-0005-0000-0000-0000E35E0000}"/>
    <cellStyle name="Normal 3 3 2 2 2 3 2 3 2 4" xfId="34765" xr:uid="{00000000-0005-0000-0000-0000E45E0000}"/>
    <cellStyle name="Normal 3 3 2 2 2 3 2 3 3" xfId="9753" xr:uid="{00000000-0005-0000-0000-0000E55E0000}"/>
    <cellStyle name="Normal 3 3 2 2 2 3 2 3 3 2" xfId="24045" xr:uid="{00000000-0005-0000-0000-0000E65E0000}"/>
    <cellStyle name="Normal 3 3 2 2 2 3 2 3 3 2 2" xfId="52627" xr:uid="{00000000-0005-0000-0000-0000E75E0000}"/>
    <cellStyle name="Normal 3 3 2 2 2 3 2 3 3 3" xfId="38338" xr:uid="{00000000-0005-0000-0000-0000E85E0000}"/>
    <cellStyle name="Normal 3 3 2 2 2 3 2 3 4" xfId="16901" xr:uid="{00000000-0005-0000-0000-0000E95E0000}"/>
    <cellStyle name="Normal 3 3 2 2 2 3 2 3 4 2" xfId="45483" xr:uid="{00000000-0005-0000-0000-0000EA5E0000}"/>
    <cellStyle name="Normal 3 3 2 2 2 3 2 3 5" xfId="31194" xr:uid="{00000000-0005-0000-0000-0000EB5E0000}"/>
    <cellStyle name="Normal 3 3 2 2 2 3 2 4" xfId="4371" xr:uid="{00000000-0005-0000-0000-0000EC5E0000}"/>
    <cellStyle name="Normal 3 3 2 2 2 3 2 4 2" xfId="11529" xr:uid="{00000000-0005-0000-0000-0000ED5E0000}"/>
    <cellStyle name="Normal 3 3 2 2 2 3 2 4 2 2" xfId="25821" xr:uid="{00000000-0005-0000-0000-0000EE5E0000}"/>
    <cellStyle name="Normal 3 3 2 2 2 3 2 4 2 2 2" xfId="54403" xr:uid="{00000000-0005-0000-0000-0000EF5E0000}"/>
    <cellStyle name="Normal 3 3 2 2 2 3 2 4 2 3" xfId="40114" xr:uid="{00000000-0005-0000-0000-0000F05E0000}"/>
    <cellStyle name="Normal 3 3 2 2 2 3 2 4 3" xfId="18677" xr:uid="{00000000-0005-0000-0000-0000F15E0000}"/>
    <cellStyle name="Normal 3 3 2 2 2 3 2 4 3 2" xfId="47259" xr:uid="{00000000-0005-0000-0000-0000F25E0000}"/>
    <cellStyle name="Normal 3 3 2 2 2 3 2 4 4" xfId="32970" xr:uid="{00000000-0005-0000-0000-0000F35E0000}"/>
    <cellStyle name="Normal 3 3 2 2 2 3 2 5" xfId="7958" xr:uid="{00000000-0005-0000-0000-0000F45E0000}"/>
    <cellStyle name="Normal 3 3 2 2 2 3 2 5 2" xfId="22250" xr:uid="{00000000-0005-0000-0000-0000F55E0000}"/>
    <cellStyle name="Normal 3 3 2 2 2 3 2 5 2 2" xfId="50832" xr:uid="{00000000-0005-0000-0000-0000F65E0000}"/>
    <cellStyle name="Normal 3 3 2 2 2 3 2 5 3" xfId="36543" xr:uid="{00000000-0005-0000-0000-0000F75E0000}"/>
    <cellStyle name="Normal 3 3 2 2 2 3 2 6" xfId="15106" xr:uid="{00000000-0005-0000-0000-0000F85E0000}"/>
    <cellStyle name="Normal 3 3 2 2 2 3 2 6 2" xfId="43688" xr:uid="{00000000-0005-0000-0000-0000F95E0000}"/>
    <cellStyle name="Normal 3 3 2 2 2 3 2 7" xfId="29399" xr:uid="{00000000-0005-0000-0000-0000FA5E0000}"/>
    <cellStyle name="Normal 3 3 2 2 2 3 3" xfId="1237" xr:uid="{00000000-0005-0000-0000-0000FB5E0000}"/>
    <cellStyle name="Normal 3 3 2 2 2 3 3 2" xfId="2594" xr:uid="{00000000-0005-0000-0000-0000FC5E0000}"/>
    <cellStyle name="Normal 3 3 2 2 2 3 3 2 2" xfId="6168" xr:uid="{00000000-0005-0000-0000-0000FD5E0000}"/>
    <cellStyle name="Normal 3 3 2 2 2 3 3 2 2 2" xfId="13326" xr:uid="{00000000-0005-0000-0000-0000FE5E0000}"/>
    <cellStyle name="Normal 3 3 2 2 2 3 3 2 2 2 2" xfId="27618" xr:uid="{00000000-0005-0000-0000-0000FF5E0000}"/>
    <cellStyle name="Normal 3 3 2 2 2 3 3 2 2 2 2 2" xfId="56200" xr:uid="{00000000-0005-0000-0000-0000005F0000}"/>
    <cellStyle name="Normal 3 3 2 2 2 3 3 2 2 2 3" xfId="41911" xr:uid="{00000000-0005-0000-0000-0000015F0000}"/>
    <cellStyle name="Normal 3 3 2 2 2 3 3 2 2 3" xfId="20474" xr:uid="{00000000-0005-0000-0000-0000025F0000}"/>
    <cellStyle name="Normal 3 3 2 2 2 3 3 2 2 3 2" xfId="49056" xr:uid="{00000000-0005-0000-0000-0000035F0000}"/>
    <cellStyle name="Normal 3 3 2 2 2 3 3 2 2 4" xfId="34767" xr:uid="{00000000-0005-0000-0000-0000045F0000}"/>
    <cellStyle name="Normal 3 3 2 2 2 3 3 2 3" xfId="9755" xr:uid="{00000000-0005-0000-0000-0000055F0000}"/>
    <cellStyle name="Normal 3 3 2 2 2 3 3 2 3 2" xfId="24047" xr:uid="{00000000-0005-0000-0000-0000065F0000}"/>
    <cellStyle name="Normal 3 3 2 2 2 3 3 2 3 2 2" xfId="52629" xr:uid="{00000000-0005-0000-0000-0000075F0000}"/>
    <cellStyle name="Normal 3 3 2 2 2 3 3 2 3 3" xfId="38340" xr:uid="{00000000-0005-0000-0000-0000085F0000}"/>
    <cellStyle name="Normal 3 3 2 2 2 3 3 2 4" xfId="16903" xr:uid="{00000000-0005-0000-0000-0000095F0000}"/>
    <cellStyle name="Normal 3 3 2 2 2 3 3 2 4 2" xfId="45485" xr:uid="{00000000-0005-0000-0000-00000A5F0000}"/>
    <cellStyle name="Normal 3 3 2 2 2 3 3 2 5" xfId="31196" xr:uid="{00000000-0005-0000-0000-00000B5F0000}"/>
    <cellStyle name="Normal 3 3 2 2 2 3 3 3" xfId="4818" xr:uid="{00000000-0005-0000-0000-00000C5F0000}"/>
    <cellStyle name="Normal 3 3 2 2 2 3 3 3 2" xfId="11976" xr:uid="{00000000-0005-0000-0000-00000D5F0000}"/>
    <cellStyle name="Normal 3 3 2 2 2 3 3 3 2 2" xfId="26268" xr:uid="{00000000-0005-0000-0000-00000E5F0000}"/>
    <cellStyle name="Normal 3 3 2 2 2 3 3 3 2 2 2" xfId="54850" xr:uid="{00000000-0005-0000-0000-00000F5F0000}"/>
    <cellStyle name="Normal 3 3 2 2 2 3 3 3 2 3" xfId="40561" xr:uid="{00000000-0005-0000-0000-0000105F0000}"/>
    <cellStyle name="Normal 3 3 2 2 2 3 3 3 3" xfId="19124" xr:uid="{00000000-0005-0000-0000-0000115F0000}"/>
    <cellStyle name="Normal 3 3 2 2 2 3 3 3 3 2" xfId="47706" xr:uid="{00000000-0005-0000-0000-0000125F0000}"/>
    <cellStyle name="Normal 3 3 2 2 2 3 3 3 4" xfId="33417" xr:uid="{00000000-0005-0000-0000-0000135F0000}"/>
    <cellStyle name="Normal 3 3 2 2 2 3 3 4" xfId="8405" xr:uid="{00000000-0005-0000-0000-0000145F0000}"/>
    <cellStyle name="Normal 3 3 2 2 2 3 3 4 2" xfId="22697" xr:uid="{00000000-0005-0000-0000-0000155F0000}"/>
    <cellStyle name="Normal 3 3 2 2 2 3 3 4 2 2" xfId="51279" xr:uid="{00000000-0005-0000-0000-0000165F0000}"/>
    <cellStyle name="Normal 3 3 2 2 2 3 3 4 3" xfId="36990" xr:uid="{00000000-0005-0000-0000-0000175F0000}"/>
    <cellStyle name="Normal 3 3 2 2 2 3 3 5" xfId="15553" xr:uid="{00000000-0005-0000-0000-0000185F0000}"/>
    <cellStyle name="Normal 3 3 2 2 2 3 3 5 2" xfId="44135" xr:uid="{00000000-0005-0000-0000-0000195F0000}"/>
    <cellStyle name="Normal 3 3 2 2 2 3 3 6" xfId="29846" xr:uid="{00000000-0005-0000-0000-00001A5F0000}"/>
    <cellStyle name="Normal 3 3 2 2 2 3 4" xfId="2591" xr:uid="{00000000-0005-0000-0000-00001B5F0000}"/>
    <cellStyle name="Normal 3 3 2 2 2 3 4 2" xfId="6165" xr:uid="{00000000-0005-0000-0000-00001C5F0000}"/>
    <cellStyle name="Normal 3 3 2 2 2 3 4 2 2" xfId="13323" xr:uid="{00000000-0005-0000-0000-00001D5F0000}"/>
    <cellStyle name="Normal 3 3 2 2 2 3 4 2 2 2" xfId="27615" xr:uid="{00000000-0005-0000-0000-00001E5F0000}"/>
    <cellStyle name="Normal 3 3 2 2 2 3 4 2 2 2 2" xfId="56197" xr:uid="{00000000-0005-0000-0000-00001F5F0000}"/>
    <cellStyle name="Normal 3 3 2 2 2 3 4 2 2 3" xfId="41908" xr:uid="{00000000-0005-0000-0000-0000205F0000}"/>
    <cellStyle name="Normal 3 3 2 2 2 3 4 2 3" xfId="20471" xr:uid="{00000000-0005-0000-0000-0000215F0000}"/>
    <cellStyle name="Normal 3 3 2 2 2 3 4 2 3 2" xfId="49053" xr:uid="{00000000-0005-0000-0000-0000225F0000}"/>
    <cellStyle name="Normal 3 3 2 2 2 3 4 2 4" xfId="34764" xr:uid="{00000000-0005-0000-0000-0000235F0000}"/>
    <cellStyle name="Normal 3 3 2 2 2 3 4 3" xfId="9752" xr:uid="{00000000-0005-0000-0000-0000245F0000}"/>
    <cellStyle name="Normal 3 3 2 2 2 3 4 3 2" xfId="24044" xr:uid="{00000000-0005-0000-0000-0000255F0000}"/>
    <cellStyle name="Normal 3 3 2 2 2 3 4 3 2 2" xfId="52626" xr:uid="{00000000-0005-0000-0000-0000265F0000}"/>
    <cellStyle name="Normal 3 3 2 2 2 3 4 3 3" xfId="38337" xr:uid="{00000000-0005-0000-0000-0000275F0000}"/>
    <cellStyle name="Normal 3 3 2 2 2 3 4 4" xfId="16900" xr:uid="{00000000-0005-0000-0000-0000285F0000}"/>
    <cellStyle name="Normal 3 3 2 2 2 3 4 4 2" xfId="45482" xr:uid="{00000000-0005-0000-0000-0000295F0000}"/>
    <cellStyle name="Normal 3 3 2 2 2 3 4 5" xfId="31193" xr:uid="{00000000-0005-0000-0000-00002A5F0000}"/>
    <cellStyle name="Normal 3 3 2 2 2 3 5" xfId="3924" xr:uid="{00000000-0005-0000-0000-00002B5F0000}"/>
    <cellStyle name="Normal 3 3 2 2 2 3 5 2" xfId="11083" xr:uid="{00000000-0005-0000-0000-00002C5F0000}"/>
    <cellStyle name="Normal 3 3 2 2 2 3 5 2 2" xfId="25375" xr:uid="{00000000-0005-0000-0000-00002D5F0000}"/>
    <cellStyle name="Normal 3 3 2 2 2 3 5 2 2 2" xfId="53957" xr:uid="{00000000-0005-0000-0000-00002E5F0000}"/>
    <cellStyle name="Normal 3 3 2 2 2 3 5 2 3" xfId="39668" xr:uid="{00000000-0005-0000-0000-00002F5F0000}"/>
    <cellStyle name="Normal 3 3 2 2 2 3 5 3" xfId="18231" xr:uid="{00000000-0005-0000-0000-0000305F0000}"/>
    <cellStyle name="Normal 3 3 2 2 2 3 5 3 2" xfId="46813" xr:uid="{00000000-0005-0000-0000-0000315F0000}"/>
    <cellStyle name="Normal 3 3 2 2 2 3 5 4" xfId="32524" xr:uid="{00000000-0005-0000-0000-0000325F0000}"/>
    <cellStyle name="Normal 3 3 2 2 2 3 6" xfId="7512" xr:uid="{00000000-0005-0000-0000-0000335F0000}"/>
    <cellStyle name="Normal 3 3 2 2 2 3 6 2" xfId="21804" xr:uid="{00000000-0005-0000-0000-0000345F0000}"/>
    <cellStyle name="Normal 3 3 2 2 2 3 6 2 2" xfId="50386" xr:uid="{00000000-0005-0000-0000-0000355F0000}"/>
    <cellStyle name="Normal 3 3 2 2 2 3 6 3" xfId="36097" xr:uid="{00000000-0005-0000-0000-0000365F0000}"/>
    <cellStyle name="Normal 3 3 2 2 2 3 7" xfId="14659" xr:uid="{00000000-0005-0000-0000-0000375F0000}"/>
    <cellStyle name="Normal 3 3 2 2 2 3 7 2" xfId="43242" xr:uid="{00000000-0005-0000-0000-0000385F0000}"/>
    <cellStyle name="Normal 3 3 2 2 2 3 8" xfId="28952" xr:uid="{00000000-0005-0000-0000-0000395F0000}"/>
    <cellStyle name="Normal 3 3 2 2 2 4" xfId="564" xr:uid="{00000000-0005-0000-0000-00003A5F0000}"/>
    <cellStyle name="Normal 3 3 2 2 2 4 2" xfId="1461" xr:uid="{00000000-0005-0000-0000-00003B5F0000}"/>
    <cellStyle name="Normal 3 3 2 2 2 4 2 2" xfId="2596" xr:uid="{00000000-0005-0000-0000-00003C5F0000}"/>
    <cellStyle name="Normal 3 3 2 2 2 4 2 2 2" xfId="6170" xr:uid="{00000000-0005-0000-0000-00003D5F0000}"/>
    <cellStyle name="Normal 3 3 2 2 2 4 2 2 2 2" xfId="13328" xr:uid="{00000000-0005-0000-0000-00003E5F0000}"/>
    <cellStyle name="Normal 3 3 2 2 2 4 2 2 2 2 2" xfId="27620" xr:uid="{00000000-0005-0000-0000-00003F5F0000}"/>
    <cellStyle name="Normal 3 3 2 2 2 4 2 2 2 2 2 2" xfId="56202" xr:uid="{00000000-0005-0000-0000-0000405F0000}"/>
    <cellStyle name="Normal 3 3 2 2 2 4 2 2 2 2 3" xfId="41913" xr:uid="{00000000-0005-0000-0000-0000415F0000}"/>
    <cellStyle name="Normal 3 3 2 2 2 4 2 2 2 3" xfId="20476" xr:uid="{00000000-0005-0000-0000-0000425F0000}"/>
    <cellStyle name="Normal 3 3 2 2 2 4 2 2 2 3 2" xfId="49058" xr:uid="{00000000-0005-0000-0000-0000435F0000}"/>
    <cellStyle name="Normal 3 3 2 2 2 4 2 2 2 4" xfId="34769" xr:uid="{00000000-0005-0000-0000-0000445F0000}"/>
    <cellStyle name="Normal 3 3 2 2 2 4 2 2 3" xfId="9757" xr:uid="{00000000-0005-0000-0000-0000455F0000}"/>
    <cellStyle name="Normal 3 3 2 2 2 4 2 2 3 2" xfId="24049" xr:uid="{00000000-0005-0000-0000-0000465F0000}"/>
    <cellStyle name="Normal 3 3 2 2 2 4 2 2 3 2 2" xfId="52631" xr:uid="{00000000-0005-0000-0000-0000475F0000}"/>
    <cellStyle name="Normal 3 3 2 2 2 4 2 2 3 3" xfId="38342" xr:uid="{00000000-0005-0000-0000-0000485F0000}"/>
    <cellStyle name="Normal 3 3 2 2 2 4 2 2 4" xfId="16905" xr:uid="{00000000-0005-0000-0000-0000495F0000}"/>
    <cellStyle name="Normal 3 3 2 2 2 4 2 2 4 2" xfId="45487" xr:uid="{00000000-0005-0000-0000-00004A5F0000}"/>
    <cellStyle name="Normal 3 3 2 2 2 4 2 2 5" xfId="31198" xr:uid="{00000000-0005-0000-0000-00004B5F0000}"/>
    <cellStyle name="Normal 3 3 2 2 2 4 2 3" xfId="5041" xr:uid="{00000000-0005-0000-0000-00004C5F0000}"/>
    <cellStyle name="Normal 3 3 2 2 2 4 2 3 2" xfId="12199" xr:uid="{00000000-0005-0000-0000-00004D5F0000}"/>
    <cellStyle name="Normal 3 3 2 2 2 4 2 3 2 2" xfId="26491" xr:uid="{00000000-0005-0000-0000-00004E5F0000}"/>
    <cellStyle name="Normal 3 3 2 2 2 4 2 3 2 2 2" xfId="55073" xr:uid="{00000000-0005-0000-0000-00004F5F0000}"/>
    <cellStyle name="Normal 3 3 2 2 2 4 2 3 2 3" xfId="40784" xr:uid="{00000000-0005-0000-0000-0000505F0000}"/>
    <cellStyle name="Normal 3 3 2 2 2 4 2 3 3" xfId="19347" xr:uid="{00000000-0005-0000-0000-0000515F0000}"/>
    <cellStyle name="Normal 3 3 2 2 2 4 2 3 3 2" xfId="47929" xr:uid="{00000000-0005-0000-0000-0000525F0000}"/>
    <cellStyle name="Normal 3 3 2 2 2 4 2 3 4" xfId="33640" xr:uid="{00000000-0005-0000-0000-0000535F0000}"/>
    <cellStyle name="Normal 3 3 2 2 2 4 2 4" xfId="8628" xr:uid="{00000000-0005-0000-0000-0000545F0000}"/>
    <cellStyle name="Normal 3 3 2 2 2 4 2 4 2" xfId="22920" xr:uid="{00000000-0005-0000-0000-0000555F0000}"/>
    <cellStyle name="Normal 3 3 2 2 2 4 2 4 2 2" xfId="51502" xr:uid="{00000000-0005-0000-0000-0000565F0000}"/>
    <cellStyle name="Normal 3 3 2 2 2 4 2 4 3" xfId="37213" xr:uid="{00000000-0005-0000-0000-0000575F0000}"/>
    <cellStyle name="Normal 3 3 2 2 2 4 2 5" xfId="15776" xr:uid="{00000000-0005-0000-0000-0000585F0000}"/>
    <cellStyle name="Normal 3 3 2 2 2 4 2 5 2" xfId="44358" xr:uid="{00000000-0005-0000-0000-0000595F0000}"/>
    <cellStyle name="Normal 3 3 2 2 2 4 2 6" xfId="30069" xr:uid="{00000000-0005-0000-0000-00005A5F0000}"/>
    <cellStyle name="Normal 3 3 2 2 2 4 3" xfId="2595" xr:uid="{00000000-0005-0000-0000-00005B5F0000}"/>
    <cellStyle name="Normal 3 3 2 2 2 4 3 2" xfId="6169" xr:uid="{00000000-0005-0000-0000-00005C5F0000}"/>
    <cellStyle name="Normal 3 3 2 2 2 4 3 2 2" xfId="13327" xr:uid="{00000000-0005-0000-0000-00005D5F0000}"/>
    <cellStyle name="Normal 3 3 2 2 2 4 3 2 2 2" xfId="27619" xr:uid="{00000000-0005-0000-0000-00005E5F0000}"/>
    <cellStyle name="Normal 3 3 2 2 2 4 3 2 2 2 2" xfId="56201" xr:uid="{00000000-0005-0000-0000-00005F5F0000}"/>
    <cellStyle name="Normal 3 3 2 2 2 4 3 2 2 3" xfId="41912" xr:uid="{00000000-0005-0000-0000-0000605F0000}"/>
    <cellStyle name="Normal 3 3 2 2 2 4 3 2 3" xfId="20475" xr:uid="{00000000-0005-0000-0000-0000615F0000}"/>
    <cellStyle name="Normal 3 3 2 2 2 4 3 2 3 2" xfId="49057" xr:uid="{00000000-0005-0000-0000-0000625F0000}"/>
    <cellStyle name="Normal 3 3 2 2 2 4 3 2 4" xfId="34768" xr:uid="{00000000-0005-0000-0000-0000635F0000}"/>
    <cellStyle name="Normal 3 3 2 2 2 4 3 3" xfId="9756" xr:uid="{00000000-0005-0000-0000-0000645F0000}"/>
    <cellStyle name="Normal 3 3 2 2 2 4 3 3 2" xfId="24048" xr:uid="{00000000-0005-0000-0000-0000655F0000}"/>
    <cellStyle name="Normal 3 3 2 2 2 4 3 3 2 2" xfId="52630" xr:uid="{00000000-0005-0000-0000-0000665F0000}"/>
    <cellStyle name="Normal 3 3 2 2 2 4 3 3 3" xfId="38341" xr:uid="{00000000-0005-0000-0000-0000675F0000}"/>
    <cellStyle name="Normal 3 3 2 2 2 4 3 4" xfId="16904" xr:uid="{00000000-0005-0000-0000-0000685F0000}"/>
    <cellStyle name="Normal 3 3 2 2 2 4 3 4 2" xfId="45486" xr:uid="{00000000-0005-0000-0000-0000695F0000}"/>
    <cellStyle name="Normal 3 3 2 2 2 4 3 5" xfId="31197" xr:uid="{00000000-0005-0000-0000-00006A5F0000}"/>
    <cellStyle name="Normal 3 3 2 2 2 4 4" xfId="4148" xr:uid="{00000000-0005-0000-0000-00006B5F0000}"/>
    <cellStyle name="Normal 3 3 2 2 2 4 4 2" xfId="11306" xr:uid="{00000000-0005-0000-0000-00006C5F0000}"/>
    <cellStyle name="Normal 3 3 2 2 2 4 4 2 2" xfId="25598" xr:uid="{00000000-0005-0000-0000-00006D5F0000}"/>
    <cellStyle name="Normal 3 3 2 2 2 4 4 2 2 2" xfId="54180" xr:uid="{00000000-0005-0000-0000-00006E5F0000}"/>
    <cellStyle name="Normal 3 3 2 2 2 4 4 2 3" xfId="39891" xr:uid="{00000000-0005-0000-0000-00006F5F0000}"/>
    <cellStyle name="Normal 3 3 2 2 2 4 4 3" xfId="18454" xr:uid="{00000000-0005-0000-0000-0000705F0000}"/>
    <cellStyle name="Normal 3 3 2 2 2 4 4 3 2" xfId="47036" xr:uid="{00000000-0005-0000-0000-0000715F0000}"/>
    <cellStyle name="Normal 3 3 2 2 2 4 4 4" xfId="32747" xr:uid="{00000000-0005-0000-0000-0000725F0000}"/>
    <cellStyle name="Normal 3 3 2 2 2 4 5" xfId="7735" xr:uid="{00000000-0005-0000-0000-0000735F0000}"/>
    <cellStyle name="Normal 3 3 2 2 2 4 5 2" xfId="22027" xr:uid="{00000000-0005-0000-0000-0000745F0000}"/>
    <cellStyle name="Normal 3 3 2 2 2 4 5 2 2" xfId="50609" xr:uid="{00000000-0005-0000-0000-0000755F0000}"/>
    <cellStyle name="Normal 3 3 2 2 2 4 5 3" xfId="36320" xr:uid="{00000000-0005-0000-0000-0000765F0000}"/>
    <cellStyle name="Normal 3 3 2 2 2 4 6" xfId="14883" xr:uid="{00000000-0005-0000-0000-0000775F0000}"/>
    <cellStyle name="Normal 3 3 2 2 2 4 6 2" xfId="43465" xr:uid="{00000000-0005-0000-0000-0000785F0000}"/>
    <cellStyle name="Normal 3 3 2 2 2 4 7" xfId="29176" xr:uid="{00000000-0005-0000-0000-0000795F0000}"/>
    <cellStyle name="Normal 3 3 2 2 2 5" xfId="1013" xr:uid="{00000000-0005-0000-0000-00007A5F0000}"/>
    <cellStyle name="Normal 3 3 2 2 2 5 2" xfId="2597" xr:uid="{00000000-0005-0000-0000-00007B5F0000}"/>
    <cellStyle name="Normal 3 3 2 2 2 5 2 2" xfId="6171" xr:uid="{00000000-0005-0000-0000-00007C5F0000}"/>
    <cellStyle name="Normal 3 3 2 2 2 5 2 2 2" xfId="13329" xr:uid="{00000000-0005-0000-0000-00007D5F0000}"/>
    <cellStyle name="Normal 3 3 2 2 2 5 2 2 2 2" xfId="27621" xr:uid="{00000000-0005-0000-0000-00007E5F0000}"/>
    <cellStyle name="Normal 3 3 2 2 2 5 2 2 2 2 2" xfId="56203" xr:uid="{00000000-0005-0000-0000-00007F5F0000}"/>
    <cellStyle name="Normal 3 3 2 2 2 5 2 2 2 3" xfId="41914" xr:uid="{00000000-0005-0000-0000-0000805F0000}"/>
    <cellStyle name="Normal 3 3 2 2 2 5 2 2 3" xfId="20477" xr:uid="{00000000-0005-0000-0000-0000815F0000}"/>
    <cellStyle name="Normal 3 3 2 2 2 5 2 2 3 2" xfId="49059" xr:uid="{00000000-0005-0000-0000-0000825F0000}"/>
    <cellStyle name="Normal 3 3 2 2 2 5 2 2 4" xfId="34770" xr:uid="{00000000-0005-0000-0000-0000835F0000}"/>
    <cellStyle name="Normal 3 3 2 2 2 5 2 3" xfId="9758" xr:uid="{00000000-0005-0000-0000-0000845F0000}"/>
    <cellStyle name="Normal 3 3 2 2 2 5 2 3 2" xfId="24050" xr:uid="{00000000-0005-0000-0000-0000855F0000}"/>
    <cellStyle name="Normal 3 3 2 2 2 5 2 3 2 2" xfId="52632" xr:uid="{00000000-0005-0000-0000-0000865F0000}"/>
    <cellStyle name="Normal 3 3 2 2 2 5 2 3 3" xfId="38343" xr:uid="{00000000-0005-0000-0000-0000875F0000}"/>
    <cellStyle name="Normal 3 3 2 2 2 5 2 4" xfId="16906" xr:uid="{00000000-0005-0000-0000-0000885F0000}"/>
    <cellStyle name="Normal 3 3 2 2 2 5 2 4 2" xfId="45488" xr:uid="{00000000-0005-0000-0000-0000895F0000}"/>
    <cellStyle name="Normal 3 3 2 2 2 5 2 5" xfId="31199" xr:uid="{00000000-0005-0000-0000-00008A5F0000}"/>
    <cellStyle name="Normal 3 3 2 2 2 5 3" xfId="4595" xr:uid="{00000000-0005-0000-0000-00008B5F0000}"/>
    <cellStyle name="Normal 3 3 2 2 2 5 3 2" xfId="11753" xr:uid="{00000000-0005-0000-0000-00008C5F0000}"/>
    <cellStyle name="Normal 3 3 2 2 2 5 3 2 2" xfId="26045" xr:uid="{00000000-0005-0000-0000-00008D5F0000}"/>
    <cellStyle name="Normal 3 3 2 2 2 5 3 2 2 2" xfId="54627" xr:uid="{00000000-0005-0000-0000-00008E5F0000}"/>
    <cellStyle name="Normal 3 3 2 2 2 5 3 2 3" xfId="40338" xr:uid="{00000000-0005-0000-0000-00008F5F0000}"/>
    <cellStyle name="Normal 3 3 2 2 2 5 3 3" xfId="18901" xr:uid="{00000000-0005-0000-0000-0000905F0000}"/>
    <cellStyle name="Normal 3 3 2 2 2 5 3 3 2" xfId="47483" xr:uid="{00000000-0005-0000-0000-0000915F0000}"/>
    <cellStyle name="Normal 3 3 2 2 2 5 3 4" xfId="33194" xr:uid="{00000000-0005-0000-0000-0000925F0000}"/>
    <cellStyle name="Normal 3 3 2 2 2 5 4" xfId="8182" xr:uid="{00000000-0005-0000-0000-0000935F0000}"/>
    <cellStyle name="Normal 3 3 2 2 2 5 4 2" xfId="22474" xr:uid="{00000000-0005-0000-0000-0000945F0000}"/>
    <cellStyle name="Normal 3 3 2 2 2 5 4 2 2" xfId="51056" xr:uid="{00000000-0005-0000-0000-0000955F0000}"/>
    <cellStyle name="Normal 3 3 2 2 2 5 4 3" xfId="36767" xr:uid="{00000000-0005-0000-0000-0000965F0000}"/>
    <cellStyle name="Normal 3 3 2 2 2 5 5" xfId="15330" xr:uid="{00000000-0005-0000-0000-0000975F0000}"/>
    <cellStyle name="Normal 3 3 2 2 2 5 5 2" xfId="43912" xr:uid="{00000000-0005-0000-0000-0000985F0000}"/>
    <cellStyle name="Normal 3 3 2 2 2 5 6" xfId="29623" xr:uid="{00000000-0005-0000-0000-0000995F0000}"/>
    <cellStyle name="Normal 3 3 2 2 2 6" xfId="2582" xr:uid="{00000000-0005-0000-0000-00009A5F0000}"/>
    <cellStyle name="Normal 3 3 2 2 2 6 2" xfId="6156" xr:uid="{00000000-0005-0000-0000-00009B5F0000}"/>
    <cellStyle name="Normal 3 3 2 2 2 6 2 2" xfId="13314" xr:uid="{00000000-0005-0000-0000-00009C5F0000}"/>
    <cellStyle name="Normal 3 3 2 2 2 6 2 2 2" xfId="27606" xr:uid="{00000000-0005-0000-0000-00009D5F0000}"/>
    <cellStyle name="Normal 3 3 2 2 2 6 2 2 2 2" xfId="56188" xr:uid="{00000000-0005-0000-0000-00009E5F0000}"/>
    <cellStyle name="Normal 3 3 2 2 2 6 2 2 3" xfId="41899" xr:uid="{00000000-0005-0000-0000-00009F5F0000}"/>
    <cellStyle name="Normal 3 3 2 2 2 6 2 3" xfId="20462" xr:uid="{00000000-0005-0000-0000-0000A05F0000}"/>
    <cellStyle name="Normal 3 3 2 2 2 6 2 3 2" xfId="49044" xr:uid="{00000000-0005-0000-0000-0000A15F0000}"/>
    <cellStyle name="Normal 3 3 2 2 2 6 2 4" xfId="34755" xr:uid="{00000000-0005-0000-0000-0000A25F0000}"/>
    <cellStyle name="Normal 3 3 2 2 2 6 3" xfId="9743" xr:uid="{00000000-0005-0000-0000-0000A35F0000}"/>
    <cellStyle name="Normal 3 3 2 2 2 6 3 2" xfId="24035" xr:uid="{00000000-0005-0000-0000-0000A45F0000}"/>
    <cellStyle name="Normal 3 3 2 2 2 6 3 2 2" xfId="52617" xr:uid="{00000000-0005-0000-0000-0000A55F0000}"/>
    <cellStyle name="Normal 3 3 2 2 2 6 3 3" xfId="38328" xr:uid="{00000000-0005-0000-0000-0000A65F0000}"/>
    <cellStyle name="Normal 3 3 2 2 2 6 4" xfId="16891" xr:uid="{00000000-0005-0000-0000-0000A75F0000}"/>
    <cellStyle name="Normal 3 3 2 2 2 6 4 2" xfId="45473" xr:uid="{00000000-0005-0000-0000-0000A85F0000}"/>
    <cellStyle name="Normal 3 3 2 2 2 6 5" xfId="31184" xr:uid="{00000000-0005-0000-0000-0000A95F0000}"/>
    <cellStyle name="Normal 3 3 2 2 2 7" xfId="3700" xr:uid="{00000000-0005-0000-0000-0000AA5F0000}"/>
    <cellStyle name="Normal 3 3 2 2 2 7 2" xfId="10860" xr:uid="{00000000-0005-0000-0000-0000AB5F0000}"/>
    <cellStyle name="Normal 3 3 2 2 2 7 2 2" xfId="25152" xr:uid="{00000000-0005-0000-0000-0000AC5F0000}"/>
    <cellStyle name="Normal 3 3 2 2 2 7 2 2 2" xfId="53734" xr:uid="{00000000-0005-0000-0000-0000AD5F0000}"/>
    <cellStyle name="Normal 3 3 2 2 2 7 2 3" xfId="39445" xr:uid="{00000000-0005-0000-0000-0000AE5F0000}"/>
    <cellStyle name="Normal 3 3 2 2 2 7 3" xfId="18008" xr:uid="{00000000-0005-0000-0000-0000AF5F0000}"/>
    <cellStyle name="Normal 3 3 2 2 2 7 3 2" xfId="46590" xr:uid="{00000000-0005-0000-0000-0000B05F0000}"/>
    <cellStyle name="Normal 3 3 2 2 2 7 4" xfId="32301" xr:uid="{00000000-0005-0000-0000-0000B15F0000}"/>
    <cellStyle name="Normal 3 3 2 2 2 8" xfId="7289" xr:uid="{00000000-0005-0000-0000-0000B25F0000}"/>
    <cellStyle name="Normal 3 3 2 2 2 8 2" xfId="21581" xr:uid="{00000000-0005-0000-0000-0000B35F0000}"/>
    <cellStyle name="Normal 3 3 2 2 2 8 2 2" xfId="50163" xr:uid="{00000000-0005-0000-0000-0000B45F0000}"/>
    <cellStyle name="Normal 3 3 2 2 2 8 3" xfId="35874" xr:uid="{00000000-0005-0000-0000-0000B55F0000}"/>
    <cellStyle name="Normal 3 3 2 2 2 9" xfId="14435" xr:uid="{00000000-0005-0000-0000-0000B65F0000}"/>
    <cellStyle name="Normal 3 3 2 2 2 9 2" xfId="43019" xr:uid="{00000000-0005-0000-0000-0000B75F0000}"/>
    <cellStyle name="Normal 3 3 2 2 3" xfId="163" xr:uid="{00000000-0005-0000-0000-0000B85F0000}"/>
    <cellStyle name="Normal 3 3 2 2 3 2" xfId="389" xr:uid="{00000000-0005-0000-0000-0000B95F0000}"/>
    <cellStyle name="Normal 3 3 2 2 3 2 2" xfId="839" xr:uid="{00000000-0005-0000-0000-0000BA5F0000}"/>
    <cellStyle name="Normal 3 3 2 2 3 2 2 2" xfId="1736" xr:uid="{00000000-0005-0000-0000-0000BB5F0000}"/>
    <cellStyle name="Normal 3 3 2 2 3 2 2 2 2" xfId="2601" xr:uid="{00000000-0005-0000-0000-0000BC5F0000}"/>
    <cellStyle name="Normal 3 3 2 2 3 2 2 2 2 2" xfId="6175" xr:uid="{00000000-0005-0000-0000-0000BD5F0000}"/>
    <cellStyle name="Normal 3 3 2 2 3 2 2 2 2 2 2" xfId="13333" xr:uid="{00000000-0005-0000-0000-0000BE5F0000}"/>
    <cellStyle name="Normal 3 3 2 2 3 2 2 2 2 2 2 2" xfId="27625" xr:uid="{00000000-0005-0000-0000-0000BF5F0000}"/>
    <cellStyle name="Normal 3 3 2 2 3 2 2 2 2 2 2 2 2" xfId="56207" xr:uid="{00000000-0005-0000-0000-0000C05F0000}"/>
    <cellStyle name="Normal 3 3 2 2 3 2 2 2 2 2 2 3" xfId="41918" xr:uid="{00000000-0005-0000-0000-0000C15F0000}"/>
    <cellStyle name="Normal 3 3 2 2 3 2 2 2 2 2 3" xfId="20481" xr:uid="{00000000-0005-0000-0000-0000C25F0000}"/>
    <cellStyle name="Normal 3 3 2 2 3 2 2 2 2 2 3 2" xfId="49063" xr:uid="{00000000-0005-0000-0000-0000C35F0000}"/>
    <cellStyle name="Normal 3 3 2 2 3 2 2 2 2 2 4" xfId="34774" xr:uid="{00000000-0005-0000-0000-0000C45F0000}"/>
    <cellStyle name="Normal 3 3 2 2 3 2 2 2 2 3" xfId="9762" xr:uid="{00000000-0005-0000-0000-0000C55F0000}"/>
    <cellStyle name="Normal 3 3 2 2 3 2 2 2 2 3 2" xfId="24054" xr:uid="{00000000-0005-0000-0000-0000C65F0000}"/>
    <cellStyle name="Normal 3 3 2 2 3 2 2 2 2 3 2 2" xfId="52636" xr:uid="{00000000-0005-0000-0000-0000C75F0000}"/>
    <cellStyle name="Normal 3 3 2 2 3 2 2 2 2 3 3" xfId="38347" xr:uid="{00000000-0005-0000-0000-0000C85F0000}"/>
    <cellStyle name="Normal 3 3 2 2 3 2 2 2 2 4" xfId="16910" xr:uid="{00000000-0005-0000-0000-0000C95F0000}"/>
    <cellStyle name="Normal 3 3 2 2 3 2 2 2 2 4 2" xfId="45492" xr:uid="{00000000-0005-0000-0000-0000CA5F0000}"/>
    <cellStyle name="Normal 3 3 2 2 3 2 2 2 2 5" xfId="31203" xr:uid="{00000000-0005-0000-0000-0000CB5F0000}"/>
    <cellStyle name="Normal 3 3 2 2 3 2 2 2 3" xfId="5316" xr:uid="{00000000-0005-0000-0000-0000CC5F0000}"/>
    <cellStyle name="Normal 3 3 2 2 3 2 2 2 3 2" xfId="12474" xr:uid="{00000000-0005-0000-0000-0000CD5F0000}"/>
    <cellStyle name="Normal 3 3 2 2 3 2 2 2 3 2 2" xfId="26766" xr:uid="{00000000-0005-0000-0000-0000CE5F0000}"/>
    <cellStyle name="Normal 3 3 2 2 3 2 2 2 3 2 2 2" xfId="55348" xr:uid="{00000000-0005-0000-0000-0000CF5F0000}"/>
    <cellStyle name="Normal 3 3 2 2 3 2 2 2 3 2 3" xfId="41059" xr:uid="{00000000-0005-0000-0000-0000D05F0000}"/>
    <cellStyle name="Normal 3 3 2 2 3 2 2 2 3 3" xfId="19622" xr:uid="{00000000-0005-0000-0000-0000D15F0000}"/>
    <cellStyle name="Normal 3 3 2 2 3 2 2 2 3 3 2" xfId="48204" xr:uid="{00000000-0005-0000-0000-0000D25F0000}"/>
    <cellStyle name="Normal 3 3 2 2 3 2 2 2 3 4" xfId="33915" xr:uid="{00000000-0005-0000-0000-0000D35F0000}"/>
    <cellStyle name="Normal 3 3 2 2 3 2 2 2 4" xfId="8903" xr:uid="{00000000-0005-0000-0000-0000D45F0000}"/>
    <cellStyle name="Normal 3 3 2 2 3 2 2 2 4 2" xfId="23195" xr:uid="{00000000-0005-0000-0000-0000D55F0000}"/>
    <cellStyle name="Normal 3 3 2 2 3 2 2 2 4 2 2" xfId="51777" xr:uid="{00000000-0005-0000-0000-0000D65F0000}"/>
    <cellStyle name="Normal 3 3 2 2 3 2 2 2 4 3" xfId="37488" xr:uid="{00000000-0005-0000-0000-0000D75F0000}"/>
    <cellStyle name="Normal 3 3 2 2 3 2 2 2 5" xfId="16051" xr:uid="{00000000-0005-0000-0000-0000D85F0000}"/>
    <cellStyle name="Normal 3 3 2 2 3 2 2 2 5 2" xfId="44633" xr:uid="{00000000-0005-0000-0000-0000D95F0000}"/>
    <cellStyle name="Normal 3 3 2 2 3 2 2 2 6" xfId="30344" xr:uid="{00000000-0005-0000-0000-0000DA5F0000}"/>
    <cellStyle name="Normal 3 3 2 2 3 2 2 3" xfId="2600" xr:uid="{00000000-0005-0000-0000-0000DB5F0000}"/>
    <cellStyle name="Normal 3 3 2 2 3 2 2 3 2" xfId="6174" xr:uid="{00000000-0005-0000-0000-0000DC5F0000}"/>
    <cellStyle name="Normal 3 3 2 2 3 2 2 3 2 2" xfId="13332" xr:uid="{00000000-0005-0000-0000-0000DD5F0000}"/>
    <cellStyle name="Normal 3 3 2 2 3 2 2 3 2 2 2" xfId="27624" xr:uid="{00000000-0005-0000-0000-0000DE5F0000}"/>
    <cellStyle name="Normal 3 3 2 2 3 2 2 3 2 2 2 2" xfId="56206" xr:uid="{00000000-0005-0000-0000-0000DF5F0000}"/>
    <cellStyle name="Normal 3 3 2 2 3 2 2 3 2 2 3" xfId="41917" xr:uid="{00000000-0005-0000-0000-0000E05F0000}"/>
    <cellStyle name="Normal 3 3 2 2 3 2 2 3 2 3" xfId="20480" xr:uid="{00000000-0005-0000-0000-0000E15F0000}"/>
    <cellStyle name="Normal 3 3 2 2 3 2 2 3 2 3 2" xfId="49062" xr:uid="{00000000-0005-0000-0000-0000E25F0000}"/>
    <cellStyle name="Normal 3 3 2 2 3 2 2 3 2 4" xfId="34773" xr:uid="{00000000-0005-0000-0000-0000E35F0000}"/>
    <cellStyle name="Normal 3 3 2 2 3 2 2 3 3" xfId="9761" xr:uid="{00000000-0005-0000-0000-0000E45F0000}"/>
    <cellStyle name="Normal 3 3 2 2 3 2 2 3 3 2" xfId="24053" xr:uid="{00000000-0005-0000-0000-0000E55F0000}"/>
    <cellStyle name="Normal 3 3 2 2 3 2 2 3 3 2 2" xfId="52635" xr:uid="{00000000-0005-0000-0000-0000E65F0000}"/>
    <cellStyle name="Normal 3 3 2 2 3 2 2 3 3 3" xfId="38346" xr:uid="{00000000-0005-0000-0000-0000E75F0000}"/>
    <cellStyle name="Normal 3 3 2 2 3 2 2 3 4" xfId="16909" xr:uid="{00000000-0005-0000-0000-0000E85F0000}"/>
    <cellStyle name="Normal 3 3 2 2 3 2 2 3 4 2" xfId="45491" xr:uid="{00000000-0005-0000-0000-0000E95F0000}"/>
    <cellStyle name="Normal 3 3 2 2 3 2 2 3 5" xfId="31202" xr:uid="{00000000-0005-0000-0000-0000EA5F0000}"/>
    <cellStyle name="Normal 3 3 2 2 3 2 2 4" xfId="4423" xr:uid="{00000000-0005-0000-0000-0000EB5F0000}"/>
    <cellStyle name="Normal 3 3 2 2 3 2 2 4 2" xfId="11581" xr:uid="{00000000-0005-0000-0000-0000EC5F0000}"/>
    <cellStyle name="Normal 3 3 2 2 3 2 2 4 2 2" xfId="25873" xr:uid="{00000000-0005-0000-0000-0000ED5F0000}"/>
    <cellStyle name="Normal 3 3 2 2 3 2 2 4 2 2 2" xfId="54455" xr:uid="{00000000-0005-0000-0000-0000EE5F0000}"/>
    <cellStyle name="Normal 3 3 2 2 3 2 2 4 2 3" xfId="40166" xr:uid="{00000000-0005-0000-0000-0000EF5F0000}"/>
    <cellStyle name="Normal 3 3 2 2 3 2 2 4 3" xfId="18729" xr:uid="{00000000-0005-0000-0000-0000F05F0000}"/>
    <cellStyle name="Normal 3 3 2 2 3 2 2 4 3 2" xfId="47311" xr:uid="{00000000-0005-0000-0000-0000F15F0000}"/>
    <cellStyle name="Normal 3 3 2 2 3 2 2 4 4" xfId="33022" xr:uid="{00000000-0005-0000-0000-0000F25F0000}"/>
    <cellStyle name="Normal 3 3 2 2 3 2 2 5" xfId="8010" xr:uid="{00000000-0005-0000-0000-0000F35F0000}"/>
    <cellStyle name="Normal 3 3 2 2 3 2 2 5 2" xfId="22302" xr:uid="{00000000-0005-0000-0000-0000F45F0000}"/>
    <cellStyle name="Normal 3 3 2 2 3 2 2 5 2 2" xfId="50884" xr:uid="{00000000-0005-0000-0000-0000F55F0000}"/>
    <cellStyle name="Normal 3 3 2 2 3 2 2 5 3" xfId="36595" xr:uid="{00000000-0005-0000-0000-0000F65F0000}"/>
    <cellStyle name="Normal 3 3 2 2 3 2 2 6" xfId="15158" xr:uid="{00000000-0005-0000-0000-0000F75F0000}"/>
    <cellStyle name="Normal 3 3 2 2 3 2 2 6 2" xfId="43740" xr:uid="{00000000-0005-0000-0000-0000F85F0000}"/>
    <cellStyle name="Normal 3 3 2 2 3 2 2 7" xfId="29451" xr:uid="{00000000-0005-0000-0000-0000F95F0000}"/>
    <cellStyle name="Normal 3 3 2 2 3 2 3" xfId="1289" xr:uid="{00000000-0005-0000-0000-0000FA5F0000}"/>
    <cellStyle name="Normal 3 3 2 2 3 2 3 2" xfId="2602" xr:uid="{00000000-0005-0000-0000-0000FB5F0000}"/>
    <cellStyle name="Normal 3 3 2 2 3 2 3 2 2" xfId="6176" xr:uid="{00000000-0005-0000-0000-0000FC5F0000}"/>
    <cellStyle name="Normal 3 3 2 2 3 2 3 2 2 2" xfId="13334" xr:uid="{00000000-0005-0000-0000-0000FD5F0000}"/>
    <cellStyle name="Normal 3 3 2 2 3 2 3 2 2 2 2" xfId="27626" xr:uid="{00000000-0005-0000-0000-0000FE5F0000}"/>
    <cellStyle name="Normal 3 3 2 2 3 2 3 2 2 2 2 2" xfId="56208" xr:uid="{00000000-0005-0000-0000-0000FF5F0000}"/>
    <cellStyle name="Normal 3 3 2 2 3 2 3 2 2 2 3" xfId="41919" xr:uid="{00000000-0005-0000-0000-000000600000}"/>
    <cellStyle name="Normal 3 3 2 2 3 2 3 2 2 3" xfId="20482" xr:uid="{00000000-0005-0000-0000-000001600000}"/>
    <cellStyle name="Normal 3 3 2 2 3 2 3 2 2 3 2" xfId="49064" xr:uid="{00000000-0005-0000-0000-000002600000}"/>
    <cellStyle name="Normal 3 3 2 2 3 2 3 2 2 4" xfId="34775" xr:uid="{00000000-0005-0000-0000-000003600000}"/>
    <cellStyle name="Normal 3 3 2 2 3 2 3 2 3" xfId="9763" xr:uid="{00000000-0005-0000-0000-000004600000}"/>
    <cellStyle name="Normal 3 3 2 2 3 2 3 2 3 2" xfId="24055" xr:uid="{00000000-0005-0000-0000-000005600000}"/>
    <cellStyle name="Normal 3 3 2 2 3 2 3 2 3 2 2" xfId="52637" xr:uid="{00000000-0005-0000-0000-000006600000}"/>
    <cellStyle name="Normal 3 3 2 2 3 2 3 2 3 3" xfId="38348" xr:uid="{00000000-0005-0000-0000-000007600000}"/>
    <cellStyle name="Normal 3 3 2 2 3 2 3 2 4" xfId="16911" xr:uid="{00000000-0005-0000-0000-000008600000}"/>
    <cellStyle name="Normal 3 3 2 2 3 2 3 2 4 2" xfId="45493" xr:uid="{00000000-0005-0000-0000-000009600000}"/>
    <cellStyle name="Normal 3 3 2 2 3 2 3 2 5" xfId="31204" xr:uid="{00000000-0005-0000-0000-00000A600000}"/>
    <cellStyle name="Normal 3 3 2 2 3 2 3 3" xfId="4870" xr:uid="{00000000-0005-0000-0000-00000B600000}"/>
    <cellStyle name="Normal 3 3 2 2 3 2 3 3 2" xfId="12028" xr:uid="{00000000-0005-0000-0000-00000C600000}"/>
    <cellStyle name="Normal 3 3 2 2 3 2 3 3 2 2" xfId="26320" xr:uid="{00000000-0005-0000-0000-00000D600000}"/>
    <cellStyle name="Normal 3 3 2 2 3 2 3 3 2 2 2" xfId="54902" xr:uid="{00000000-0005-0000-0000-00000E600000}"/>
    <cellStyle name="Normal 3 3 2 2 3 2 3 3 2 3" xfId="40613" xr:uid="{00000000-0005-0000-0000-00000F600000}"/>
    <cellStyle name="Normal 3 3 2 2 3 2 3 3 3" xfId="19176" xr:uid="{00000000-0005-0000-0000-000010600000}"/>
    <cellStyle name="Normal 3 3 2 2 3 2 3 3 3 2" xfId="47758" xr:uid="{00000000-0005-0000-0000-000011600000}"/>
    <cellStyle name="Normal 3 3 2 2 3 2 3 3 4" xfId="33469" xr:uid="{00000000-0005-0000-0000-000012600000}"/>
    <cellStyle name="Normal 3 3 2 2 3 2 3 4" xfId="8457" xr:uid="{00000000-0005-0000-0000-000013600000}"/>
    <cellStyle name="Normal 3 3 2 2 3 2 3 4 2" xfId="22749" xr:uid="{00000000-0005-0000-0000-000014600000}"/>
    <cellStyle name="Normal 3 3 2 2 3 2 3 4 2 2" xfId="51331" xr:uid="{00000000-0005-0000-0000-000015600000}"/>
    <cellStyle name="Normal 3 3 2 2 3 2 3 4 3" xfId="37042" xr:uid="{00000000-0005-0000-0000-000016600000}"/>
    <cellStyle name="Normal 3 3 2 2 3 2 3 5" xfId="15605" xr:uid="{00000000-0005-0000-0000-000017600000}"/>
    <cellStyle name="Normal 3 3 2 2 3 2 3 5 2" xfId="44187" xr:uid="{00000000-0005-0000-0000-000018600000}"/>
    <cellStyle name="Normal 3 3 2 2 3 2 3 6" xfId="29898" xr:uid="{00000000-0005-0000-0000-000019600000}"/>
    <cellStyle name="Normal 3 3 2 2 3 2 4" xfId="2599" xr:uid="{00000000-0005-0000-0000-00001A600000}"/>
    <cellStyle name="Normal 3 3 2 2 3 2 4 2" xfId="6173" xr:uid="{00000000-0005-0000-0000-00001B600000}"/>
    <cellStyle name="Normal 3 3 2 2 3 2 4 2 2" xfId="13331" xr:uid="{00000000-0005-0000-0000-00001C600000}"/>
    <cellStyle name="Normal 3 3 2 2 3 2 4 2 2 2" xfId="27623" xr:uid="{00000000-0005-0000-0000-00001D600000}"/>
    <cellStyle name="Normal 3 3 2 2 3 2 4 2 2 2 2" xfId="56205" xr:uid="{00000000-0005-0000-0000-00001E600000}"/>
    <cellStyle name="Normal 3 3 2 2 3 2 4 2 2 3" xfId="41916" xr:uid="{00000000-0005-0000-0000-00001F600000}"/>
    <cellStyle name="Normal 3 3 2 2 3 2 4 2 3" xfId="20479" xr:uid="{00000000-0005-0000-0000-000020600000}"/>
    <cellStyle name="Normal 3 3 2 2 3 2 4 2 3 2" xfId="49061" xr:uid="{00000000-0005-0000-0000-000021600000}"/>
    <cellStyle name="Normal 3 3 2 2 3 2 4 2 4" xfId="34772" xr:uid="{00000000-0005-0000-0000-000022600000}"/>
    <cellStyle name="Normal 3 3 2 2 3 2 4 3" xfId="9760" xr:uid="{00000000-0005-0000-0000-000023600000}"/>
    <cellStyle name="Normal 3 3 2 2 3 2 4 3 2" xfId="24052" xr:uid="{00000000-0005-0000-0000-000024600000}"/>
    <cellStyle name="Normal 3 3 2 2 3 2 4 3 2 2" xfId="52634" xr:uid="{00000000-0005-0000-0000-000025600000}"/>
    <cellStyle name="Normal 3 3 2 2 3 2 4 3 3" xfId="38345" xr:uid="{00000000-0005-0000-0000-000026600000}"/>
    <cellStyle name="Normal 3 3 2 2 3 2 4 4" xfId="16908" xr:uid="{00000000-0005-0000-0000-000027600000}"/>
    <cellStyle name="Normal 3 3 2 2 3 2 4 4 2" xfId="45490" xr:uid="{00000000-0005-0000-0000-000028600000}"/>
    <cellStyle name="Normal 3 3 2 2 3 2 4 5" xfId="31201" xr:uid="{00000000-0005-0000-0000-000029600000}"/>
    <cellStyle name="Normal 3 3 2 2 3 2 5" xfId="3976" xr:uid="{00000000-0005-0000-0000-00002A600000}"/>
    <cellStyle name="Normal 3 3 2 2 3 2 5 2" xfId="11135" xr:uid="{00000000-0005-0000-0000-00002B600000}"/>
    <cellStyle name="Normal 3 3 2 2 3 2 5 2 2" xfId="25427" xr:uid="{00000000-0005-0000-0000-00002C600000}"/>
    <cellStyle name="Normal 3 3 2 2 3 2 5 2 2 2" xfId="54009" xr:uid="{00000000-0005-0000-0000-00002D600000}"/>
    <cellStyle name="Normal 3 3 2 2 3 2 5 2 3" xfId="39720" xr:uid="{00000000-0005-0000-0000-00002E600000}"/>
    <cellStyle name="Normal 3 3 2 2 3 2 5 3" xfId="18283" xr:uid="{00000000-0005-0000-0000-00002F600000}"/>
    <cellStyle name="Normal 3 3 2 2 3 2 5 3 2" xfId="46865" xr:uid="{00000000-0005-0000-0000-000030600000}"/>
    <cellStyle name="Normal 3 3 2 2 3 2 5 4" xfId="32576" xr:uid="{00000000-0005-0000-0000-000031600000}"/>
    <cellStyle name="Normal 3 3 2 2 3 2 6" xfId="7564" xr:uid="{00000000-0005-0000-0000-000032600000}"/>
    <cellStyle name="Normal 3 3 2 2 3 2 6 2" xfId="21856" xr:uid="{00000000-0005-0000-0000-000033600000}"/>
    <cellStyle name="Normal 3 3 2 2 3 2 6 2 2" xfId="50438" xr:uid="{00000000-0005-0000-0000-000034600000}"/>
    <cellStyle name="Normal 3 3 2 2 3 2 6 3" xfId="36149" xr:uid="{00000000-0005-0000-0000-000035600000}"/>
    <cellStyle name="Normal 3 3 2 2 3 2 7" xfId="14711" xr:uid="{00000000-0005-0000-0000-000036600000}"/>
    <cellStyle name="Normal 3 3 2 2 3 2 7 2" xfId="43294" xr:uid="{00000000-0005-0000-0000-000037600000}"/>
    <cellStyle name="Normal 3 3 2 2 3 2 8" xfId="29004" xr:uid="{00000000-0005-0000-0000-000038600000}"/>
    <cellStyle name="Normal 3 3 2 2 3 3" xfId="616" xr:uid="{00000000-0005-0000-0000-000039600000}"/>
    <cellStyle name="Normal 3 3 2 2 3 3 2" xfId="1513" xr:uid="{00000000-0005-0000-0000-00003A600000}"/>
    <cellStyle name="Normal 3 3 2 2 3 3 2 2" xfId="2604" xr:uid="{00000000-0005-0000-0000-00003B600000}"/>
    <cellStyle name="Normal 3 3 2 2 3 3 2 2 2" xfId="6178" xr:uid="{00000000-0005-0000-0000-00003C600000}"/>
    <cellStyle name="Normal 3 3 2 2 3 3 2 2 2 2" xfId="13336" xr:uid="{00000000-0005-0000-0000-00003D600000}"/>
    <cellStyle name="Normal 3 3 2 2 3 3 2 2 2 2 2" xfId="27628" xr:uid="{00000000-0005-0000-0000-00003E600000}"/>
    <cellStyle name="Normal 3 3 2 2 3 3 2 2 2 2 2 2" xfId="56210" xr:uid="{00000000-0005-0000-0000-00003F600000}"/>
    <cellStyle name="Normal 3 3 2 2 3 3 2 2 2 2 3" xfId="41921" xr:uid="{00000000-0005-0000-0000-000040600000}"/>
    <cellStyle name="Normal 3 3 2 2 3 3 2 2 2 3" xfId="20484" xr:uid="{00000000-0005-0000-0000-000041600000}"/>
    <cellStyle name="Normal 3 3 2 2 3 3 2 2 2 3 2" xfId="49066" xr:uid="{00000000-0005-0000-0000-000042600000}"/>
    <cellStyle name="Normal 3 3 2 2 3 3 2 2 2 4" xfId="34777" xr:uid="{00000000-0005-0000-0000-000043600000}"/>
    <cellStyle name="Normal 3 3 2 2 3 3 2 2 3" xfId="9765" xr:uid="{00000000-0005-0000-0000-000044600000}"/>
    <cellStyle name="Normal 3 3 2 2 3 3 2 2 3 2" xfId="24057" xr:uid="{00000000-0005-0000-0000-000045600000}"/>
    <cellStyle name="Normal 3 3 2 2 3 3 2 2 3 2 2" xfId="52639" xr:uid="{00000000-0005-0000-0000-000046600000}"/>
    <cellStyle name="Normal 3 3 2 2 3 3 2 2 3 3" xfId="38350" xr:uid="{00000000-0005-0000-0000-000047600000}"/>
    <cellStyle name="Normal 3 3 2 2 3 3 2 2 4" xfId="16913" xr:uid="{00000000-0005-0000-0000-000048600000}"/>
    <cellStyle name="Normal 3 3 2 2 3 3 2 2 4 2" xfId="45495" xr:uid="{00000000-0005-0000-0000-000049600000}"/>
    <cellStyle name="Normal 3 3 2 2 3 3 2 2 5" xfId="31206" xr:uid="{00000000-0005-0000-0000-00004A600000}"/>
    <cellStyle name="Normal 3 3 2 2 3 3 2 3" xfId="5093" xr:uid="{00000000-0005-0000-0000-00004B600000}"/>
    <cellStyle name="Normal 3 3 2 2 3 3 2 3 2" xfId="12251" xr:uid="{00000000-0005-0000-0000-00004C600000}"/>
    <cellStyle name="Normal 3 3 2 2 3 3 2 3 2 2" xfId="26543" xr:uid="{00000000-0005-0000-0000-00004D600000}"/>
    <cellStyle name="Normal 3 3 2 2 3 3 2 3 2 2 2" xfId="55125" xr:uid="{00000000-0005-0000-0000-00004E600000}"/>
    <cellStyle name="Normal 3 3 2 2 3 3 2 3 2 3" xfId="40836" xr:uid="{00000000-0005-0000-0000-00004F600000}"/>
    <cellStyle name="Normal 3 3 2 2 3 3 2 3 3" xfId="19399" xr:uid="{00000000-0005-0000-0000-000050600000}"/>
    <cellStyle name="Normal 3 3 2 2 3 3 2 3 3 2" xfId="47981" xr:uid="{00000000-0005-0000-0000-000051600000}"/>
    <cellStyle name="Normal 3 3 2 2 3 3 2 3 4" xfId="33692" xr:uid="{00000000-0005-0000-0000-000052600000}"/>
    <cellStyle name="Normal 3 3 2 2 3 3 2 4" xfId="8680" xr:uid="{00000000-0005-0000-0000-000053600000}"/>
    <cellStyle name="Normal 3 3 2 2 3 3 2 4 2" xfId="22972" xr:uid="{00000000-0005-0000-0000-000054600000}"/>
    <cellStyle name="Normal 3 3 2 2 3 3 2 4 2 2" xfId="51554" xr:uid="{00000000-0005-0000-0000-000055600000}"/>
    <cellStyle name="Normal 3 3 2 2 3 3 2 4 3" xfId="37265" xr:uid="{00000000-0005-0000-0000-000056600000}"/>
    <cellStyle name="Normal 3 3 2 2 3 3 2 5" xfId="15828" xr:uid="{00000000-0005-0000-0000-000057600000}"/>
    <cellStyle name="Normal 3 3 2 2 3 3 2 5 2" xfId="44410" xr:uid="{00000000-0005-0000-0000-000058600000}"/>
    <cellStyle name="Normal 3 3 2 2 3 3 2 6" xfId="30121" xr:uid="{00000000-0005-0000-0000-000059600000}"/>
    <cellStyle name="Normal 3 3 2 2 3 3 3" xfId="2603" xr:uid="{00000000-0005-0000-0000-00005A600000}"/>
    <cellStyle name="Normal 3 3 2 2 3 3 3 2" xfId="6177" xr:uid="{00000000-0005-0000-0000-00005B600000}"/>
    <cellStyle name="Normal 3 3 2 2 3 3 3 2 2" xfId="13335" xr:uid="{00000000-0005-0000-0000-00005C600000}"/>
    <cellStyle name="Normal 3 3 2 2 3 3 3 2 2 2" xfId="27627" xr:uid="{00000000-0005-0000-0000-00005D600000}"/>
    <cellStyle name="Normal 3 3 2 2 3 3 3 2 2 2 2" xfId="56209" xr:uid="{00000000-0005-0000-0000-00005E600000}"/>
    <cellStyle name="Normal 3 3 2 2 3 3 3 2 2 3" xfId="41920" xr:uid="{00000000-0005-0000-0000-00005F600000}"/>
    <cellStyle name="Normal 3 3 2 2 3 3 3 2 3" xfId="20483" xr:uid="{00000000-0005-0000-0000-000060600000}"/>
    <cellStyle name="Normal 3 3 2 2 3 3 3 2 3 2" xfId="49065" xr:uid="{00000000-0005-0000-0000-000061600000}"/>
    <cellStyle name="Normal 3 3 2 2 3 3 3 2 4" xfId="34776" xr:uid="{00000000-0005-0000-0000-000062600000}"/>
    <cellStyle name="Normal 3 3 2 2 3 3 3 3" xfId="9764" xr:uid="{00000000-0005-0000-0000-000063600000}"/>
    <cellStyle name="Normal 3 3 2 2 3 3 3 3 2" xfId="24056" xr:uid="{00000000-0005-0000-0000-000064600000}"/>
    <cellStyle name="Normal 3 3 2 2 3 3 3 3 2 2" xfId="52638" xr:uid="{00000000-0005-0000-0000-000065600000}"/>
    <cellStyle name="Normal 3 3 2 2 3 3 3 3 3" xfId="38349" xr:uid="{00000000-0005-0000-0000-000066600000}"/>
    <cellStyle name="Normal 3 3 2 2 3 3 3 4" xfId="16912" xr:uid="{00000000-0005-0000-0000-000067600000}"/>
    <cellStyle name="Normal 3 3 2 2 3 3 3 4 2" xfId="45494" xr:uid="{00000000-0005-0000-0000-000068600000}"/>
    <cellStyle name="Normal 3 3 2 2 3 3 3 5" xfId="31205" xr:uid="{00000000-0005-0000-0000-000069600000}"/>
    <cellStyle name="Normal 3 3 2 2 3 3 4" xfId="4200" xr:uid="{00000000-0005-0000-0000-00006A600000}"/>
    <cellStyle name="Normal 3 3 2 2 3 3 4 2" xfId="11358" xr:uid="{00000000-0005-0000-0000-00006B600000}"/>
    <cellStyle name="Normal 3 3 2 2 3 3 4 2 2" xfId="25650" xr:uid="{00000000-0005-0000-0000-00006C600000}"/>
    <cellStyle name="Normal 3 3 2 2 3 3 4 2 2 2" xfId="54232" xr:uid="{00000000-0005-0000-0000-00006D600000}"/>
    <cellStyle name="Normal 3 3 2 2 3 3 4 2 3" xfId="39943" xr:uid="{00000000-0005-0000-0000-00006E600000}"/>
    <cellStyle name="Normal 3 3 2 2 3 3 4 3" xfId="18506" xr:uid="{00000000-0005-0000-0000-00006F600000}"/>
    <cellStyle name="Normal 3 3 2 2 3 3 4 3 2" xfId="47088" xr:uid="{00000000-0005-0000-0000-000070600000}"/>
    <cellStyle name="Normal 3 3 2 2 3 3 4 4" xfId="32799" xr:uid="{00000000-0005-0000-0000-000071600000}"/>
    <cellStyle name="Normal 3 3 2 2 3 3 5" xfId="7787" xr:uid="{00000000-0005-0000-0000-000072600000}"/>
    <cellStyle name="Normal 3 3 2 2 3 3 5 2" xfId="22079" xr:uid="{00000000-0005-0000-0000-000073600000}"/>
    <cellStyle name="Normal 3 3 2 2 3 3 5 2 2" xfId="50661" xr:uid="{00000000-0005-0000-0000-000074600000}"/>
    <cellStyle name="Normal 3 3 2 2 3 3 5 3" xfId="36372" xr:uid="{00000000-0005-0000-0000-000075600000}"/>
    <cellStyle name="Normal 3 3 2 2 3 3 6" xfId="14935" xr:uid="{00000000-0005-0000-0000-000076600000}"/>
    <cellStyle name="Normal 3 3 2 2 3 3 6 2" xfId="43517" xr:uid="{00000000-0005-0000-0000-000077600000}"/>
    <cellStyle name="Normal 3 3 2 2 3 3 7" xfId="29228" xr:uid="{00000000-0005-0000-0000-000078600000}"/>
    <cellStyle name="Normal 3 3 2 2 3 4" xfId="1066" xr:uid="{00000000-0005-0000-0000-000079600000}"/>
    <cellStyle name="Normal 3 3 2 2 3 4 2" xfId="2605" xr:uid="{00000000-0005-0000-0000-00007A600000}"/>
    <cellStyle name="Normal 3 3 2 2 3 4 2 2" xfId="6179" xr:uid="{00000000-0005-0000-0000-00007B600000}"/>
    <cellStyle name="Normal 3 3 2 2 3 4 2 2 2" xfId="13337" xr:uid="{00000000-0005-0000-0000-00007C600000}"/>
    <cellStyle name="Normal 3 3 2 2 3 4 2 2 2 2" xfId="27629" xr:uid="{00000000-0005-0000-0000-00007D600000}"/>
    <cellStyle name="Normal 3 3 2 2 3 4 2 2 2 2 2" xfId="56211" xr:uid="{00000000-0005-0000-0000-00007E600000}"/>
    <cellStyle name="Normal 3 3 2 2 3 4 2 2 2 3" xfId="41922" xr:uid="{00000000-0005-0000-0000-00007F600000}"/>
    <cellStyle name="Normal 3 3 2 2 3 4 2 2 3" xfId="20485" xr:uid="{00000000-0005-0000-0000-000080600000}"/>
    <cellStyle name="Normal 3 3 2 2 3 4 2 2 3 2" xfId="49067" xr:uid="{00000000-0005-0000-0000-000081600000}"/>
    <cellStyle name="Normal 3 3 2 2 3 4 2 2 4" xfId="34778" xr:uid="{00000000-0005-0000-0000-000082600000}"/>
    <cellStyle name="Normal 3 3 2 2 3 4 2 3" xfId="9766" xr:uid="{00000000-0005-0000-0000-000083600000}"/>
    <cellStyle name="Normal 3 3 2 2 3 4 2 3 2" xfId="24058" xr:uid="{00000000-0005-0000-0000-000084600000}"/>
    <cellStyle name="Normal 3 3 2 2 3 4 2 3 2 2" xfId="52640" xr:uid="{00000000-0005-0000-0000-000085600000}"/>
    <cellStyle name="Normal 3 3 2 2 3 4 2 3 3" xfId="38351" xr:uid="{00000000-0005-0000-0000-000086600000}"/>
    <cellStyle name="Normal 3 3 2 2 3 4 2 4" xfId="16914" xr:uid="{00000000-0005-0000-0000-000087600000}"/>
    <cellStyle name="Normal 3 3 2 2 3 4 2 4 2" xfId="45496" xr:uid="{00000000-0005-0000-0000-000088600000}"/>
    <cellStyle name="Normal 3 3 2 2 3 4 2 5" xfId="31207" xr:uid="{00000000-0005-0000-0000-000089600000}"/>
    <cellStyle name="Normal 3 3 2 2 3 4 3" xfId="4647" xr:uid="{00000000-0005-0000-0000-00008A600000}"/>
    <cellStyle name="Normal 3 3 2 2 3 4 3 2" xfId="11805" xr:uid="{00000000-0005-0000-0000-00008B600000}"/>
    <cellStyle name="Normal 3 3 2 2 3 4 3 2 2" xfId="26097" xr:uid="{00000000-0005-0000-0000-00008C600000}"/>
    <cellStyle name="Normal 3 3 2 2 3 4 3 2 2 2" xfId="54679" xr:uid="{00000000-0005-0000-0000-00008D600000}"/>
    <cellStyle name="Normal 3 3 2 2 3 4 3 2 3" xfId="40390" xr:uid="{00000000-0005-0000-0000-00008E600000}"/>
    <cellStyle name="Normal 3 3 2 2 3 4 3 3" xfId="18953" xr:uid="{00000000-0005-0000-0000-00008F600000}"/>
    <cellStyle name="Normal 3 3 2 2 3 4 3 3 2" xfId="47535" xr:uid="{00000000-0005-0000-0000-000090600000}"/>
    <cellStyle name="Normal 3 3 2 2 3 4 3 4" xfId="33246" xr:uid="{00000000-0005-0000-0000-000091600000}"/>
    <cellStyle name="Normal 3 3 2 2 3 4 4" xfId="8234" xr:uid="{00000000-0005-0000-0000-000092600000}"/>
    <cellStyle name="Normal 3 3 2 2 3 4 4 2" xfId="22526" xr:uid="{00000000-0005-0000-0000-000093600000}"/>
    <cellStyle name="Normal 3 3 2 2 3 4 4 2 2" xfId="51108" xr:uid="{00000000-0005-0000-0000-000094600000}"/>
    <cellStyle name="Normal 3 3 2 2 3 4 4 3" xfId="36819" xr:uid="{00000000-0005-0000-0000-000095600000}"/>
    <cellStyle name="Normal 3 3 2 2 3 4 5" xfId="15382" xr:uid="{00000000-0005-0000-0000-000096600000}"/>
    <cellStyle name="Normal 3 3 2 2 3 4 5 2" xfId="43964" xr:uid="{00000000-0005-0000-0000-000097600000}"/>
    <cellStyle name="Normal 3 3 2 2 3 4 6" xfId="29675" xr:uid="{00000000-0005-0000-0000-000098600000}"/>
    <cellStyle name="Normal 3 3 2 2 3 5" xfId="2598" xr:uid="{00000000-0005-0000-0000-000099600000}"/>
    <cellStyle name="Normal 3 3 2 2 3 5 2" xfId="6172" xr:uid="{00000000-0005-0000-0000-00009A600000}"/>
    <cellStyle name="Normal 3 3 2 2 3 5 2 2" xfId="13330" xr:uid="{00000000-0005-0000-0000-00009B600000}"/>
    <cellStyle name="Normal 3 3 2 2 3 5 2 2 2" xfId="27622" xr:uid="{00000000-0005-0000-0000-00009C600000}"/>
    <cellStyle name="Normal 3 3 2 2 3 5 2 2 2 2" xfId="56204" xr:uid="{00000000-0005-0000-0000-00009D600000}"/>
    <cellStyle name="Normal 3 3 2 2 3 5 2 2 3" xfId="41915" xr:uid="{00000000-0005-0000-0000-00009E600000}"/>
    <cellStyle name="Normal 3 3 2 2 3 5 2 3" xfId="20478" xr:uid="{00000000-0005-0000-0000-00009F600000}"/>
    <cellStyle name="Normal 3 3 2 2 3 5 2 3 2" xfId="49060" xr:uid="{00000000-0005-0000-0000-0000A0600000}"/>
    <cellStyle name="Normal 3 3 2 2 3 5 2 4" xfId="34771" xr:uid="{00000000-0005-0000-0000-0000A1600000}"/>
    <cellStyle name="Normal 3 3 2 2 3 5 3" xfId="9759" xr:uid="{00000000-0005-0000-0000-0000A2600000}"/>
    <cellStyle name="Normal 3 3 2 2 3 5 3 2" xfId="24051" xr:uid="{00000000-0005-0000-0000-0000A3600000}"/>
    <cellStyle name="Normal 3 3 2 2 3 5 3 2 2" xfId="52633" xr:uid="{00000000-0005-0000-0000-0000A4600000}"/>
    <cellStyle name="Normal 3 3 2 2 3 5 3 3" xfId="38344" xr:uid="{00000000-0005-0000-0000-0000A5600000}"/>
    <cellStyle name="Normal 3 3 2 2 3 5 4" xfId="16907" xr:uid="{00000000-0005-0000-0000-0000A6600000}"/>
    <cellStyle name="Normal 3 3 2 2 3 5 4 2" xfId="45489" xr:uid="{00000000-0005-0000-0000-0000A7600000}"/>
    <cellStyle name="Normal 3 3 2 2 3 5 5" xfId="31200" xr:uid="{00000000-0005-0000-0000-0000A8600000}"/>
    <cellStyle name="Normal 3 3 2 2 3 6" xfId="3753" xr:uid="{00000000-0005-0000-0000-0000A9600000}"/>
    <cellStyle name="Normal 3 3 2 2 3 6 2" xfId="10912" xr:uid="{00000000-0005-0000-0000-0000AA600000}"/>
    <cellStyle name="Normal 3 3 2 2 3 6 2 2" xfId="25204" xr:uid="{00000000-0005-0000-0000-0000AB600000}"/>
    <cellStyle name="Normal 3 3 2 2 3 6 2 2 2" xfId="53786" xr:uid="{00000000-0005-0000-0000-0000AC600000}"/>
    <cellStyle name="Normal 3 3 2 2 3 6 2 3" xfId="39497" xr:uid="{00000000-0005-0000-0000-0000AD600000}"/>
    <cellStyle name="Normal 3 3 2 2 3 6 3" xfId="18060" xr:uid="{00000000-0005-0000-0000-0000AE600000}"/>
    <cellStyle name="Normal 3 3 2 2 3 6 3 2" xfId="46642" xr:uid="{00000000-0005-0000-0000-0000AF600000}"/>
    <cellStyle name="Normal 3 3 2 2 3 6 4" xfId="32353" xr:uid="{00000000-0005-0000-0000-0000B0600000}"/>
    <cellStyle name="Normal 3 3 2 2 3 7" xfId="7341" xr:uid="{00000000-0005-0000-0000-0000B1600000}"/>
    <cellStyle name="Normal 3 3 2 2 3 7 2" xfId="21633" xr:uid="{00000000-0005-0000-0000-0000B2600000}"/>
    <cellStyle name="Normal 3 3 2 2 3 7 2 2" xfId="50215" xr:uid="{00000000-0005-0000-0000-0000B3600000}"/>
    <cellStyle name="Normal 3 3 2 2 3 7 3" xfId="35926" xr:uid="{00000000-0005-0000-0000-0000B4600000}"/>
    <cellStyle name="Normal 3 3 2 2 3 8" xfId="14488" xr:uid="{00000000-0005-0000-0000-0000B5600000}"/>
    <cellStyle name="Normal 3 3 2 2 3 8 2" xfId="43071" xr:uid="{00000000-0005-0000-0000-0000B6600000}"/>
    <cellStyle name="Normal 3 3 2 2 3 9" xfId="28781" xr:uid="{00000000-0005-0000-0000-0000B7600000}"/>
    <cellStyle name="Normal 3 3 2 2 4" xfId="275" xr:uid="{00000000-0005-0000-0000-0000B8600000}"/>
    <cellStyle name="Normal 3 3 2 2 4 2" xfId="727" xr:uid="{00000000-0005-0000-0000-0000B9600000}"/>
    <cellStyle name="Normal 3 3 2 2 4 2 2" xfId="1624" xr:uid="{00000000-0005-0000-0000-0000BA600000}"/>
    <cellStyle name="Normal 3 3 2 2 4 2 2 2" xfId="2608" xr:uid="{00000000-0005-0000-0000-0000BB600000}"/>
    <cellStyle name="Normal 3 3 2 2 4 2 2 2 2" xfId="6182" xr:uid="{00000000-0005-0000-0000-0000BC600000}"/>
    <cellStyle name="Normal 3 3 2 2 4 2 2 2 2 2" xfId="13340" xr:uid="{00000000-0005-0000-0000-0000BD600000}"/>
    <cellStyle name="Normal 3 3 2 2 4 2 2 2 2 2 2" xfId="27632" xr:uid="{00000000-0005-0000-0000-0000BE600000}"/>
    <cellStyle name="Normal 3 3 2 2 4 2 2 2 2 2 2 2" xfId="56214" xr:uid="{00000000-0005-0000-0000-0000BF600000}"/>
    <cellStyle name="Normal 3 3 2 2 4 2 2 2 2 2 3" xfId="41925" xr:uid="{00000000-0005-0000-0000-0000C0600000}"/>
    <cellStyle name="Normal 3 3 2 2 4 2 2 2 2 3" xfId="20488" xr:uid="{00000000-0005-0000-0000-0000C1600000}"/>
    <cellStyle name="Normal 3 3 2 2 4 2 2 2 2 3 2" xfId="49070" xr:uid="{00000000-0005-0000-0000-0000C2600000}"/>
    <cellStyle name="Normal 3 3 2 2 4 2 2 2 2 4" xfId="34781" xr:uid="{00000000-0005-0000-0000-0000C3600000}"/>
    <cellStyle name="Normal 3 3 2 2 4 2 2 2 3" xfId="9769" xr:uid="{00000000-0005-0000-0000-0000C4600000}"/>
    <cellStyle name="Normal 3 3 2 2 4 2 2 2 3 2" xfId="24061" xr:uid="{00000000-0005-0000-0000-0000C5600000}"/>
    <cellStyle name="Normal 3 3 2 2 4 2 2 2 3 2 2" xfId="52643" xr:uid="{00000000-0005-0000-0000-0000C6600000}"/>
    <cellStyle name="Normal 3 3 2 2 4 2 2 2 3 3" xfId="38354" xr:uid="{00000000-0005-0000-0000-0000C7600000}"/>
    <cellStyle name="Normal 3 3 2 2 4 2 2 2 4" xfId="16917" xr:uid="{00000000-0005-0000-0000-0000C8600000}"/>
    <cellStyle name="Normal 3 3 2 2 4 2 2 2 4 2" xfId="45499" xr:uid="{00000000-0005-0000-0000-0000C9600000}"/>
    <cellStyle name="Normal 3 3 2 2 4 2 2 2 5" xfId="31210" xr:uid="{00000000-0005-0000-0000-0000CA600000}"/>
    <cellStyle name="Normal 3 3 2 2 4 2 2 3" xfId="5204" xr:uid="{00000000-0005-0000-0000-0000CB600000}"/>
    <cellStyle name="Normal 3 3 2 2 4 2 2 3 2" xfId="12362" xr:uid="{00000000-0005-0000-0000-0000CC600000}"/>
    <cellStyle name="Normal 3 3 2 2 4 2 2 3 2 2" xfId="26654" xr:uid="{00000000-0005-0000-0000-0000CD600000}"/>
    <cellStyle name="Normal 3 3 2 2 4 2 2 3 2 2 2" xfId="55236" xr:uid="{00000000-0005-0000-0000-0000CE600000}"/>
    <cellStyle name="Normal 3 3 2 2 4 2 2 3 2 3" xfId="40947" xr:uid="{00000000-0005-0000-0000-0000CF600000}"/>
    <cellStyle name="Normal 3 3 2 2 4 2 2 3 3" xfId="19510" xr:uid="{00000000-0005-0000-0000-0000D0600000}"/>
    <cellStyle name="Normal 3 3 2 2 4 2 2 3 3 2" xfId="48092" xr:uid="{00000000-0005-0000-0000-0000D1600000}"/>
    <cellStyle name="Normal 3 3 2 2 4 2 2 3 4" xfId="33803" xr:uid="{00000000-0005-0000-0000-0000D2600000}"/>
    <cellStyle name="Normal 3 3 2 2 4 2 2 4" xfId="8791" xr:uid="{00000000-0005-0000-0000-0000D3600000}"/>
    <cellStyle name="Normal 3 3 2 2 4 2 2 4 2" xfId="23083" xr:uid="{00000000-0005-0000-0000-0000D4600000}"/>
    <cellStyle name="Normal 3 3 2 2 4 2 2 4 2 2" xfId="51665" xr:uid="{00000000-0005-0000-0000-0000D5600000}"/>
    <cellStyle name="Normal 3 3 2 2 4 2 2 4 3" xfId="37376" xr:uid="{00000000-0005-0000-0000-0000D6600000}"/>
    <cellStyle name="Normal 3 3 2 2 4 2 2 5" xfId="15939" xr:uid="{00000000-0005-0000-0000-0000D7600000}"/>
    <cellStyle name="Normal 3 3 2 2 4 2 2 5 2" xfId="44521" xr:uid="{00000000-0005-0000-0000-0000D8600000}"/>
    <cellStyle name="Normal 3 3 2 2 4 2 2 6" xfId="30232" xr:uid="{00000000-0005-0000-0000-0000D9600000}"/>
    <cellStyle name="Normal 3 3 2 2 4 2 3" xfId="2607" xr:uid="{00000000-0005-0000-0000-0000DA600000}"/>
    <cellStyle name="Normal 3 3 2 2 4 2 3 2" xfId="6181" xr:uid="{00000000-0005-0000-0000-0000DB600000}"/>
    <cellStyle name="Normal 3 3 2 2 4 2 3 2 2" xfId="13339" xr:uid="{00000000-0005-0000-0000-0000DC600000}"/>
    <cellStyle name="Normal 3 3 2 2 4 2 3 2 2 2" xfId="27631" xr:uid="{00000000-0005-0000-0000-0000DD600000}"/>
    <cellStyle name="Normal 3 3 2 2 4 2 3 2 2 2 2" xfId="56213" xr:uid="{00000000-0005-0000-0000-0000DE600000}"/>
    <cellStyle name="Normal 3 3 2 2 4 2 3 2 2 3" xfId="41924" xr:uid="{00000000-0005-0000-0000-0000DF600000}"/>
    <cellStyle name="Normal 3 3 2 2 4 2 3 2 3" xfId="20487" xr:uid="{00000000-0005-0000-0000-0000E0600000}"/>
    <cellStyle name="Normal 3 3 2 2 4 2 3 2 3 2" xfId="49069" xr:uid="{00000000-0005-0000-0000-0000E1600000}"/>
    <cellStyle name="Normal 3 3 2 2 4 2 3 2 4" xfId="34780" xr:uid="{00000000-0005-0000-0000-0000E2600000}"/>
    <cellStyle name="Normal 3 3 2 2 4 2 3 3" xfId="9768" xr:uid="{00000000-0005-0000-0000-0000E3600000}"/>
    <cellStyle name="Normal 3 3 2 2 4 2 3 3 2" xfId="24060" xr:uid="{00000000-0005-0000-0000-0000E4600000}"/>
    <cellStyle name="Normal 3 3 2 2 4 2 3 3 2 2" xfId="52642" xr:uid="{00000000-0005-0000-0000-0000E5600000}"/>
    <cellStyle name="Normal 3 3 2 2 4 2 3 3 3" xfId="38353" xr:uid="{00000000-0005-0000-0000-0000E6600000}"/>
    <cellStyle name="Normal 3 3 2 2 4 2 3 4" xfId="16916" xr:uid="{00000000-0005-0000-0000-0000E7600000}"/>
    <cellStyle name="Normal 3 3 2 2 4 2 3 4 2" xfId="45498" xr:uid="{00000000-0005-0000-0000-0000E8600000}"/>
    <cellStyle name="Normal 3 3 2 2 4 2 3 5" xfId="31209" xr:uid="{00000000-0005-0000-0000-0000E9600000}"/>
    <cellStyle name="Normal 3 3 2 2 4 2 4" xfId="4311" xr:uid="{00000000-0005-0000-0000-0000EA600000}"/>
    <cellStyle name="Normal 3 3 2 2 4 2 4 2" xfId="11469" xr:uid="{00000000-0005-0000-0000-0000EB600000}"/>
    <cellStyle name="Normal 3 3 2 2 4 2 4 2 2" xfId="25761" xr:uid="{00000000-0005-0000-0000-0000EC600000}"/>
    <cellStyle name="Normal 3 3 2 2 4 2 4 2 2 2" xfId="54343" xr:uid="{00000000-0005-0000-0000-0000ED600000}"/>
    <cellStyle name="Normal 3 3 2 2 4 2 4 2 3" xfId="40054" xr:uid="{00000000-0005-0000-0000-0000EE600000}"/>
    <cellStyle name="Normal 3 3 2 2 4 2 4 3" xfId="18617" xr:uid="{00000000-0005-0000-0000-0000EF600000}"/>
    <cellStyle name="Normal 3 3 2 2 4 2 4 3 2" xfId="47199" xr:uid="{00000000-0005-0000-0000-0000F0600000}"/>
    <cellStyle name="Normal 3 3 2 2 4 2 4 4" xfId="32910" xr:uid="{00000000-0005-0000-0000-0000F1600000}"/>
    <cellStyle name="Normal 3 3 2 2 4 2 5" xfId="7898" xr:uid="{00000000-0005-0000-0000-0000F2600000}"/>
    <cellStyle name="Normal 3 3 2 2 4 2 5 2" xfId="22190" xr:uid="{00000000-0005-0000-0000-0000F3600000}"/>
    <cellStyle name="Normal 3 3 2 2 4 2 5 2 2" xfId="50772" xr:uid="{00000000-0005-0000-0000-0000F4600000}"/>
    <cellStyle name="Normal 3 3 2 2 4 2 5 3" xfId="36483" xr:uid="{00000000-0005-0000-0000-0000F5600000}"/>
    <cellStyle name="Normal 3 3 2 2 4 2 6" xfId="15046" xr:uid="{00000000-0005-0000-0000-0000F6600000}"/>
    <cellStyle name="Normal 3 3 2 2 4 2 6 2" xfId="43628" xr:uid="{00000000-0005-0000-0000-0000F7600000}"/>
    <cellStyle name="Normal 3 3 2 2 4 2 7" xfId="29339" xr:uid="{00000000-0005-0000-0000-0000F8600000}"/>
    <cellStyle name="Normal 3 3 2 2 4 3" xfId="1177" xr:uid="{00000000-0005-0000-0000-0000F9600000}"/>
    <cellStyle name="Normal 3 3 2 2 4 3 2" xfId="2609" xr:uid="{00000000-0005-0000-0000-0000FA600000}"/>
    <cellStyle name="Normal 3 3 2 2 4 3 2 2" xfId="6183" xr:uid="{00000000-0005-0000-0000-0000FB600000}"/>
    <cellStyle name="Normal 3 3 2 2 4 3 2 2 2" xfId="13341" xr:uid="{00000000-0005-0000-0000-0000FC600000}"/>
    <cellStyle name="Normal 3 3 2 2 4 3 2 2 2 2" xfId="27633" xr:uid="{00000000-0005-0000-0000-0000FD600000}"/>
    <cellStyle name="Normal 3 3 2 2 4 3 2 2 2 2 2" xfId="56215" xr:uid="{00000000-0005-0000-0000-0000FE600000}"/>
    <cellStyle name="Normal 3 3 2 2 4 3 2 2 2 3" xfId="41926" xr:uid="{00000000-0005-0000-0000-0000FF600000}"/>
    <cellStyle name="Normal 3 3 2 2 4 3 2 2 3" xfId="20489" xr:uid="{00000000-0005-0000-0000-000000610000}"/>
    <cellStyle name="Normal 3 3 2 2 4 3 2 2 3 2" xfId="49071" xr:uid="{00000000-0005-0000-0000-000001610000}"/>
    <cellStyle name="Normal 3 3 2 2 4 3 2 2 4" xfId="34782" xr:uid="{00000000-0005-0000-0000-000002610000}"/>
    <cellStyle name="Normal 3 3 2 2 4 3 2 3" xfId="9770" xr:uid="{00000000-0005-0000-0000-000003610000}"/>
    <cellStyle name="Normal 3 3 2 2 4 3 2 3 2" xfId="24062" xr:uid="{00000000-0005-0000-0000-000004610000}"/>
    <cellStyle name="Normal 3 3 2 2 4 3 2 3 2 2" xfId="52644" xr:uid="{00000000-0005-0000-0000-000005610000}"/>
    <cellStyle name="Normal 3 3 2 2 4 3 2 3 3" xfId="38355" xr:uid="{00000000-0005-0000-0000-000006610000}"/>
    <cellStyle name="Normal 3 3 2 2 4 3 2 4" xfId="16918" xr:uid="{00000000-0005-0000-0000-000007610000}"/>
    <cellStyle name="Normal 3 3 2 2 4 3 2 4 2" xfId="45500" xr:uid="{00000000-0005-0000-0000-000008610000}"/>
    <cellStyle name="Normal 3 3 2 2 4 3 2 5" xfId="31211" xr:uid="{00000000-0005-0000-0000-000009610000}"/>
    <cellStyle name="Normal 3 3 2 2 4 3 3" xfId="4758" xr:uid="{00000000-0005-0000-0000-00000A610000}"/>
    <cellStyle name="Normal 3 3 2 2 4 3 3 2" xfId="11916" xr:uid="{00000000-0005-0000-0000-00000B610000}"/>
    <cellStyle name="Normal 3 3 2 2 4 3 3 2 2" xfId="26208" xr:uid="{00000000-0005-0000-0000-00000C610000}"/>
    <cellStyle name="Normal 3 3 2 2 4 3 3 2 2 2" xfId="54790" xr:uid="{00000000-0005-0000-0000-00000D610000}"/>
    <cellStyle name="Normal 3 3 2 2 4 3 3 2 3" xfId="40501" xr:uid="{00000000-0005-0000-0000-00000E610000}"/>
    <cellStyle name="Normal 3 3 2 2 4 3 3 3" xfId="19064" xr:uid="{00000000-0005-0000-0000-00000F610000}"/>
    <cellStyle name="Normal 3 3 2 2 4 3 3 3 2" xfId="47646" xr:uid="{00000000-0005-0000-0000-000010610000}"/>
    <cellStyle name="Normal 3 3 2 2 4 3 3 4" xfId="33357" xr:uid="{00000000-0005-0000-0000-000011610000}"/>
    <cellStyle name="Normal 3 3 2 2 4 3 4" xfId="8345" xr:uid="{00000000-0005-0000-0000-000012610000}"/>
    <cellStyle name="Normal 3 3 2 2 4 3 4 2" xfId="22637" xr:uid="{00000000-0005-0000-0000-000013610000}"/>
    <cellStyle name="Normal 3 3 2 2 4 3 4 2 2" xfId="51219" xr:uid="{00000000-0005-0000-0000-000014610000}"/>
    <cellStyle name="Normal 3 3 2 2 4 3 4 3" xfId="36930" xr:uid="{00000000-0005-0000-0000-000015610000}"/>
    <cellStyle name="Normal 3 3 2 2 4 3 5" xfId="15493" xr:uid="{00000000-0005-0000-0000-000016610000}"/>
    <cellStyle name="Normal 3 3 2 2 4 3 5 2" xfId="44075" xr:uid="{00000000-0005-0000-0000-000017610000}"/>
    <cellStyle name="Normal 3 3 2 2 4 3 6" xfId="29786" xr:uid="{00000000-0005-0000-0000-000018610000}"/>
    <cellStyle name="Normal 3 3 2 2 4 4" xfId="2606" xr:uid="{00000000-0005-0000-0000-000019610000}"/>
    <cellStyle name="Normal 3 3 2 2 4 4 2" xfId="6180" xr:uid="{00000000-0005-0000-0000-00001A610000}"/>
    <cellStyle name="Normal 3 3 2 2 4 4 2 2" xfId="13338" xr:uid="{00000000-0005-0000-0000-00001B610000}"/>
    <cellStyle name="Normal 3 3 2 2 4 4 2 2 2" xfId="27630" xr:uid="{00000000-0005-0000-0000-00001C610000}"/>
    <cellStyle name="Normal 3 3 2 2 4 4 2 2 2 2" xfId="56212" xr:uid="{00000000-0005-0000-0000-00001D610000}"/>
    <cellStyle name="Normal 3 3 2 2 4 4 2 2 3" xfId="41923" xr:uid="{00000000-0005-0000-0000-00001E610000}"/>
    <cellStyle name="Normal 3 3 2 2 4 4 2 3" xfId="20486" xr:uid="{00000000-0005-0000-0000-00001F610000}"/>
    <cellStyle name="Normal 3 3 2 2 4 4 2 3 2" xfId="49068" xr:uid="{00000000-0005-0000-0000-000020610000}"/>
    <cellStyle name="Normal 3 3 2 2 4 4 2 4" xfId="34779" xr:uid="{00000000-0005-0000-0000-000021610000}"/>
    <cellStyle name="Normal 3 3 2 2 4 4 3" xfId="9767" xr:uid="{00000000-0005-0000-0000-000022610000}"/>
    <cellStyle name="Normal 3 3 2 2 4 4 3 2" xfId="24059" xr:uid="{00000000-0005-0000-0000-000023610000}"/>
    <cellStyle name="Normal 3 3 2 2 4 4 3 2 2" xfId="52641" xr:uid="{00000000-0005-0000-0000-000024610000}"/>
    <cellStyle name="Normal 3 3 2 2 4 4 3 3" xfId="38352" xr:uid="{00000000-0005-0000-0000-000025610000}"/>
    <cellStyle name="Normal 3 3 2 2 4 4 4" xfId="16915" xr:uid="{00000000-0005-0000-0000-000026610000}"/>
    <cellStyle name="Normal 3 3 2 2 4 4 4 2" xfId="45497" xr:uid="{00000000-0005-0000-0000-000027610000}"/>
    <cellStyle name="Normal 3 3 2 2 4 4 5" xfId="31208" xr:uid="{00000000-0005-0000-0000-000028610000}"/>
    <cellStyle name="Normal 3 3 2 2 4 5" xfId="3864" xr:uid="{00000000-0005-0000-0000-000029610000}"/>
    <cellStyle name="Normal 3 3 2 2 4 5 2" xfId="11023" xr:uid="{00000000-0005-0000-0000-00002A610000}"/>
    <cellStyle name="Normal 3 3 2 2 4 5 2 2" xfId="25315" xr:uid="{00000000-0005-0000-0000-00002B610000}"/>
    <cellStyle name="Normal 3 3 2 2 4 5 2 2 2" xfId="53897" xr:uid="{00000000-0005-0000-0000-00002C610000}"/>
    <cellStyle name="Normal 3 3 2 2 4 5 2 3" xfId="39608" xr:uid="{00000000-0005-0000-0000-00002D610000}"/>
    <cellStyle name="Normal 3 3 2 2 4 5 3" xfId="18171" xr:uid="{00000000-0005-0000-0000-00002E610000}"/>
    <cellStyle name="Normal 3 3 2 2 4 5 3 2" xfId="46753" xr:uid="{00000000-0005-0000-0000-00002F610000}"/>
    <cellStyle name="Normal 3 3 2 2 4 5 4" xfId="32464" xr:uid="{00000000-0005-0000-0000-000030610000}"/>
    <cellStyle name="Normal 3 3 2 2 4 6" xfId="7452" xr:uid="{00000000-0005-0000-0000-000031610000}"/>
    <cellStyle name="Normal 3 3 2 2 4 6 2" xfId="21744" xr:uid="{00000000-0005-0000-0000-000032610000}"/>
    <cellStyle name="Normal 3 3 2 2 4 6 2 2" xfId="50326" xr:uid="{00000000-0005-0000-0000-000033610000}"/>
    <cellStyle name="Normal 3 3 2 2 4 6 3" xfId="36037" xr:uid="{00000000-0005-0000-0000-000034610000}"/>
    <cellStyle name="Normal 3 3 2 2 4 7" xfId="14599" xr:uid="{00000000-0005-0000-0000-000035610000}"/>
    <cellStyle name="Normal 3 3 2 2 4 7 2" xfId="43182" xr:uid="{00000000-0005-0000-0000-000036610000}"/>
    <cellStyle name="Normal 3 3 2 2 4 8" xfId="28892" xr:uid="{00000000-0005-0000-0000-000037610000}"/>
    <cellStyle name="Normal 3 3 2 2 5" xfId="504" xr:uid="{00000000-0005-0000-0000-000038610000}"/>
    <cellStyle name="Normal 3 3 2 2 5 2" xfId="1401" xr:uid="{00000000-0005-0000-0000-000039610000}"/>
    <cellStyle name="Normal 3 3 2 2 5 2 2" xfId="2611" xr:uid="{00000000-0005-0000-0000-00003A610000}"/>
    <cellStyle name="Normal 3 3 2 2 5 2 2 2" xfId="6185" xr:uid="{00000000-0005-0000-0000-00003B610000}"/>
    <cellStyle name="Normal 3 3 2 2 5 2 2 2 2" xfId="13343" xr:uid="{00000000-0005-0000-0000-00003C610000}"/>
    <cellStyle name="Normal 3 3 2 2 5 2 2 2 2 2" xfId="27635" xr:uid="{00000000-0005-0000-0000-00003D610000}"/>
    <cellStyle name="Normal 3 3 2 2 5 2 2 2 2 2 2" xfId="56217" xr:uid="{00000000-0005-0000-0000-00003E610000}"/>
    <cellStyle name="Normal 3 3 2 2 5 2 2 2 2 3" xfId="41928" xr:uid="{00000000-0005-0000-0000-00003F610000}"/>
    <cellStyle name="Normal 3 3 2 2 5 2 2 2 3" xfId="20491" xr:uid="{00000000-0005-0000-0000-000040610000}"/>
    <cellStyle name="Normal 3 3 2 2 5 2 2 2 3 2" xfId="49073" xr:uid="{00000000-0005-0000-0000-000041610000}"/>
    <cellStyle name="Normal 3 3 2 2 5 2 2 2 4" xfId="34784" xr:uid="{00000000-0005-0000-0000-000042610000}"/>
    <cellStyle name="Normal 3 3 2 2 5 2 2 3" xfId="9772" xr:uid="{00000000-0005-0000-0000-000043610000}"/>
    <cellStyle name="Normal 3 3 2 2 5 2 2 3 2" xfId="24064" xr:uid="{00000000-0005-0000-0000-000044610000}"/>
    <cellStyle name="Normal 3 3 2 2 5 2 2 3 2 2" xfId="52646" xr:uid="{00000000-0005-0000-0000-000045610000}"/>
    <cellStyle name="Normal 3 3 2 2 5 2 2 3 3" xfId="38357" xr:uid="{00000000-0005-0000-0000-000046610000}"/>
    <cellStyle name="Normal 3 3 2 2 5 2 2 4" xfId="16920" xr:uid="{00000000-0005-0000-0000-000047610000}"/>
    <cellStyle name="Normal 3 3 2 2 5 2 2 4 2" xfId="45502" xr:uid="{00000000-0005-0000-0000-000048610000}"/>
    <cellStyle name="Normal 3 3 2 2 5 2 2 5" xfId="31213" xr:uid="{00000000-0005-0000-0000-000049610000}"/>
    <cellStyle name="Normal 3 3 2 2 5 2 3" xfId="4981" xr:uid="{00000000-0005-0000-0000-00004A610000}"/>
    <cellStyle name="Normal 3 3 2 2 5 2 3 2" xfId="12139" xr:uid="{00000000-0005-0000-0000-00004B610000}"/>
    <cellStyle name="Normal 3 3 2 2 5 2 3 2 2" xfId="26431" xr:uid="{00000000-0005-0000-0000-00004C610000}"/>
    <cellStyle name="Normal 3 3 2 2 5 2 3 2 2 2" xfId="55013" xr:uid="{00000000-0005-0000-0000-00004D610000}"/>
    <cellStyle name="Normal 3 3 2 2 5 2 3 2 3" xfId="40724" xr:uid="{00000000-0005-0000-0000-00004E610000}"/>
    <cellStyle name="Normal 3 3 2 2 5 2 3 3" xfId="19287" xr:uid="{00000000-0005-0000-0000-00004F610000}"/>
    <cellStyle name="Normal 3 3 2 2 5 2 3 3 2" xfId="47869" xr:uid="{00000000-0005-0000-0000-000050610000}"/>
    <cellStyle name="Normal 3 3 2 2 5 2 3 4" xfId="33580" xr:uid="{00000000-0005-0000-0000-000051610000}"/>
    <cellStyle name="Normal 3 3 2 2 5 2 4" xfId="8568" xr:uid="{00000000-0005-0000-0000-000052610000}"/>
    <cellStyle name="Normal 3 3 2 2 5 2 4 2" xfId="22860" xr:uid="{00000000-0005-0000-0000-000053610000}"/>
    <cellStyle name="Normal 3 3 2 2 5 2 4 2 2" xfId="51442" xr:uid="{00000000-0005-0000-0000-000054610000}"/>
    <cellStyle name="Normal 3 3 2 2 5 2 4 3" xfId="37153" xr:uid="{00000000-0005-0000-0000-000055610000}"/>
    <cellStyle name="Normal 3 3 2 2 5 2 5" xfId="15716" xr:uid="{00000000-0005-0000-0000-000056610000}"/>
    <cellStyle name="Normal 3 3 2 2 5 2 5 2" xfId="44298" xr:uid="{00000000-0005-0000-0000-000057610000}"/>
    <cellStyle name="Normal 3 3 2 2 5 2 6" xfId="30009" xr:uid="{00000000-0005-0000-0000-000058610000}"/>
    <cellStyle name="Normal 3 3 2 2 5 3" xfId="2610" xr:uid="{00000000-0005-0000-0000-000059610000}"/>
    <cellStyle name="Normal 3 3 2 2 5 3 2" xfId="6184" xr:uid="{00000000-0005-0000-0000-00005A610000}"/>
    <cellStyle name="Normal 3 3 2 2 5 3 2 2" xfId="13342" xr:uid="{00000000-0005-0000-0000-00005B610000}"/>
    <cellStyle name="Normal 3 3 2 2 5 3 2 2 2" xfId="27634" xr:uid="{00000000-0005-0000-0000-00005C610000}"/>
    <cellStyle name="Normal 3 3 2 2 5 3 2 2 2 2" xfId="56216" xr:uid="{00000000-0005-0000-0000-00005D610000}"/>
    <cellStyle name="Normal 3 3 2 2 5 3 2 2 3" xfId="41927" xr:uid="{00000000-0005-0000-0000-00005E610000}"/>
    <cellStyle name="Normal 3 3 2 2 5 3 2 3" xfId="20490" xr:uid="{00000000-0005-0000-0000-00005F610000}"/>
    <cellStyle name="Normal 3 3 2 2 5 3 2 3 2" xfId="49072" xr:uid="{00000000-0005-0000-0000-000060610000}"/>
    <cellStyle name="Normal 3 3 2 2 5 3 2 4" xfId="34783" xr:uid="{00000000-0005-0000-0000-000061610000}"/>
    <cellStyle name="Normal 3 3 2 2 5 3 3" xfId="9771" xr:uid="{00000000-0005-0000-0000-000062610000}"/>
    <cellStyle name="Normal 3 3 2 2 5 3 3 2" xfId="24063" xr:uid="{00000000-0005-0000-0000-000063610000}"/>
    <cellStyle name="Normal 3 3 2 2 5 3 3 2 2" xfId="52645" xr:uid="{00000000-0005-0000-0000-000064610000}"/>
    <cellStyle name="Normal 3 3 2 2 5 3 3 3" xfId="38356" xr:uid="{00000000-0005-0000-0000-000065610000}"/>
    <cellStyle name="Normal 3 3 2 2 5 3 4" xfId="16919" xr:uid="{00000000-0005-0000-0000-000066610000}"/>
    <cellStyle name="Normal 3 3 2 2 5 3 4 2" xfId="45501" xr:uid="{00000000-0005-0000-0000-000067610000}"/>
    <cellStyle name="Normal 3 3 2 2 5 3 5" xfId="31212" xr:uid="{00000000-0005-0000-0000-000068610000}"/>
    <cellStyle name="Normal 3 3 2 2 5 4" xfId="4088" xr:uid="{00000000-0005-0000-0000-000069610000}"/>
    <cellStyle name="Normal 3 3 2 2 5 4 2" xfId="11246" xr:uid="{00000000-0005-0000-0000-00006A610000}"/>
    <cellStyle name="Normal 3 3 2 2 5 4 2 2" xfId="25538" xr:uid="{00000000-0005-0000-0000-00006B610000}"/>
    <cellStyle name="Normal 3 3 2 2 5 4 2 2 2" xfId="54120" xr:uid="{00000000-0005-0000-0000-00006C610000}"/>
    <cellStyle name="Normal 3 3 2 2 5 4 2 3" xfId="39831" xr:uid="{00000000-0005-0000-0000-00006D610000}"/>
    <cellStyle name="Normal 3 3 2 2 5 4 3" xfId="18394" xr:uid="{00000000-0005-0000-0000-00006E610000}"/>
    <cellStyle name="Normal 3 3 2 2 5 4 3 2" xfId="46976" xr:uid="{00000000-0005-0000-0000-00006F610000}"/>
    <cellStyle name="Normal 3 3 2 2 5 4 4" xfId="32687" xr:uid="{00000000-0005-0000-0000-000070610000}"/>
    <cellStyle name="Normal 3 3 2 2 5 5" xfId="7675" xr:uid="{00000000-0005-0000-0000-000071610000}"/>
    <cellStyle name="Normal 3 3 2 2 5 5 2" xfId="21967" xr:uid="{00000000-0005-0000-0000-000072610000}"/>
    <cellStyle name="Normal 3 3 2 2 5 5 2 2" xfId="50549" xr:uid="{00000000-0005-0000-0000-000073610000}"/>
    <cellStyle name="Normal 3 3 2 2 5 5 3" xfId="36260" xr:uid="{00000000-0005-0000-0000-000074610000}"/>
    <cellStyle name="Normal 3 3 2 2 5 6" xfId="14823" xr:uid="{00000000-0005-0000-0000-000075610000}"/>
    <cellStyle name="Normal 3 3 2 2 5 6 2" xfId="43405" xr:uid="{00000000-0005-0000-0000-000076610000}"/>
    <cellStyle name="Normal 3 3 2 2 5 7" xfId="29116" xr:uid="{00000000-0005-0000-0000-000077610000}"/>
    <cellStyle name="Normal 3 3 2 2 6" xfId="953" xr:uid="{00000000-0005-0000-0000-000078610000}"/>
    <cellStyle name="Normal 3 3 2 2 6 2" xfId="2612" xr:uid="{00000000-0005-0000-0000-000079610000}"/>
    <cellStyle name="Normal 3 3 2 2 6 2 2" xfId="6186" xr:uid="{00000000-0005-0000-0000-00007A610000}"/>
    <cellStyle name="Normal 3 3 2 2 6 2 2 2" xfId="13344" xr:uid="{00000000-0005-0000-0000-00007B610000}"/>
    <cellStyle name="Normal 3 3 2 2 6 2 2 2 2" xfId="27636" xr:uid="{00000000-0005-0000-0000-00007C610000}"/>
    <cellStyle name="Normal 3 3 2 2 6 2 2 2 2 2" xfId="56218" xr:uid="{00000000-0005-0000-0000-00007D610000}"/>
    <cellStyle name="Normal 3 3 2 2 6 2 2 2 3" xfId="41929" xr:uid="{00000000-0005-0000-0000-00007E610000}"/>
    <cellStyle name="Normal 3 3 2 2 6 2 2 3" xfId="20492" xr:uid="{00000000-0005-0000-0000-00007F610000}"/>
    <cellStyle name="Normal 3 3 2 2 6 2 2 3 2" xfId="49074" xr:uid="{00000000-0005-0000-0000-000080610000}"/>
    <cellStyle name="Normal 3 3 2 2 6 2 2 4" xfId="34785" xr:uid="{00000000-0005-0000-0000-000081610000}"/>
    <cellStyle name="Normal 3 3 2 2 6 2 3" xfId="9773" xr:uid="{00000000-0005-0000-0000-000082610000}"/>
    <cellStyle name="Normal 3 3 2 2 6 2 3 2" xfId="24065" xr:uid="{00000000-0005-0000-0000-000083610000}"/>
    <cellStyle name="Normal 3 3 2 2 6 2 3 2 2" xfId="52647" xr:uid="{00000000-0005-0000-0000-000084610000}"/>
    <cellStyle name="Normal 3 3 2 2 6 2 3 3" xfId="38358" xr:uid="{00000000-0005-0000-0000-000085610000}"/>
    <cellStyle name="Normal 3 3 2 2 6 2 4" xfId="16921" xr:uid="{00000000-0005-0000-0000-000086610000}"/>
    <cellStyle name="Normal 3 3 2 2 6 2 4 2" xfId="45503" xr:uid="{00000000-0005-0000-0000-000087610000}"/>
    <cellStyle name="Normal 3 3 2 2 6 2 5" xfId="31214" xr:uid="{00000000-0005-0000-0000-000088610000}"/>
    <cellStyle name="Normal 3 3 2 2 6 3" xfId="4535" xr:uid="{00000000-0005-0000-0000-000089610000}"/>
    <cellStyle name="Normal 3 3 2 2 6 3 2" xfId="11693" xr:uid="{00000000-0005-0000-0000-00008A610000}"/>
    <cellStyle name="Normal 3 3 2 2 6 3 2 2" xfId="25985" xr:uid="{00000000-0005-0000-0000-00008B610000}"/>
    <cellStyle name="Normal 3 3 2 2 6 3 2 2 2" xfId="54567" xr:uid="{00000000-0005-0000-0000-00008C610000}"/>
    <cellStyle name="Normal 3 3 2 2 6 3 2 3" xfId="40278" xr:uid="{00000000-0005-0000-0000-00008D610000}"/>
    <cellStyle name="Normal 3 3 2 2 6 3 3" xfId="18841" xr:uid="{00000000-0005-0000-0000-00008E610000}"/>
    <cellStyle name="Normal 3 3 2 2 6 3 3 2" xfId="47423" xr:uid="{00000000-0005-0000-0000-00008F610000}"/>
    <cellStyle name="Normal 3 3 2 2 6 3 4" xfId="33134" xr:uid="{00000000-0005-0000-0000-000090610000}"/>
    <cellStyle name="Normal 3 3 2 2 6 4" xfId="8122" xr:uid="{00000000-0005-0000-0000-000091610000}"/>
    <cellStyle name="Normal 3 3 2 2 6 4 2" xfId="22414" xr:uid="{00000000-0005-0000-0000-000092610000}"/>
    <cellStyle name="Normal 3 3 2 2 6 4 2 2" xfId="50996" xr:uid="{00000000-0005-0000-0000-000093610000}"/>
    <cellStyle name="Normal 3 3 2 2 6 4 3" xfId="36707" xr:uid="{00000000-0005-0000-0000-000094610000}"/>
    <cellStyle name="Normal 3 3 2 2 6 5" xfId="15270" xr:uid="{00000000-0005-0000-0000-000095610000}"/>
    <cellStyle name="Normal 3 3 2 2 6 5 2" xfId="43852" xr:uid="{00000000-0005-0000-0000-000096610000}"/>
    <cellStyle name="Normal 3 3 2 2 6 6" xfId="29563" xr:uid="{00000000-0005-0000-0000-000097610000}"/>
    <cellStyle name="Normal 3 3 2 2 7" xfId="2581" xr:uid="{00000000-0005-0000-0000-000098610000}"/>
    <cellStyle name="Normal 3 3 2 2 7 2" xfId="6155" xr:uid="{00000000-0005-0000-0000-000099610000}"/>
    <cellStyle name="Normal 3 3 2 2 7 2 2" xfId="13313" xr:uid="{00000000-0005-0000-0000-00009A610000}"/>
    <cellStyle name="Normal 3 3 2 2 7 2 2 2" xfId="27605" xr:uid="{00000000-0005-0000-0000-00009B610000}"/>
    <cellStyle name="Normal 3 3 2 2 7 2 2 2 2" xfId="56187" xr:uid="{00000000-0005-0000-0000-00009C610000}"/>
    <cellStyle name="Normal 3 3 2 2 7 2 2 3" xfId="41898" xr:uid="{00000000-0005-0000-0000-00009D610000}"/>
    <cellStyle name="Normal 3 3 2 2 7 2 3" xfId="20461" xr:uid="{00000000-0005-0000-0000-00009E610000}"/>
    <cellStyle name="Normal 3 3 2 2 7 2 3 2" xfId="49043" xr:uid="{00000000-0005-0000-0000-00009F610000}"/>
    <cellStyle name="Normal 3 3 2 2 7 2 4" xfId="34754" xr:uid="{00000000-0005-0000-0000-0000A0610000}"/>
    <cellStyle name="Normal 3 3 2 2 7 3" xfId="9742" xr:uid="{00000000-0005-0000-0000-0000A1610000}"/>
    <cellStyle name="Normal 3 3 2 2 7 3 2" xfId="24034" xr:uid="{00000000-0005-0000-0000-0000A2610000}"/>
    <cellStyle name="Normal 3 3 2 2 7 3 2 2" xfId="52616" xr:uid="{00000000-0005-0000-0000-0000A3610000}"/>
    <cellStyle name="Normal 3 3 2 2 7 3 3" xfId="38327" xr:uid="{00000000-0005-0000-0000-0000A4610000}"/>
    <cellStyle name="Normal 3 3 2 2 7 4" xfId="16890" xr:uid="{00000000-0005-0000-0000-0000A5610000}"/>
    <cellStyle name="Normal 3 3 2 2 7 4 2" xfId="45472" xr:uid="{00000000-0005-0000-0000-0000A6610000}"/>
    <cellStyle name="Normal 3 3 2 2 7 5" xfId="31183" xr:uid="{00000000-0005-0000-0000-0000A7610000}"/>
    <cellStyle name="Normal 3 3 2 2 8" xfId="3640" xr:uid="{00000000-0005-0000-0000-0000A8610000}"/>
    <cellStyle name="Normal 3 3 2 2 8 2" xfId="10800" xr:uid="{00000000-0005-0000-0000-0000A9610000}"/>
    <cellStyle name="Normal 3 3 2 2 8 2 2" xfId="25092" xr:uid="{00000000-0005-0000-0000-0000AA610000}"/>
    <cellStyle name="Normal 3 3 2 2 8 2 2 2" xfId="53674" xr:uid="{00000000-0005-0000-0000-0000AB610000}"/>
    <cellStyle name="Normal 3 3 2 2 8 2 3" xfId="39385" xr:uid="{00000000-0005-0000-0000-0000AC610000}"/>
    <cellStyle name="Normal 3 3 2 2 8 3" xfId="17948" xr:uid="{00000000-0005-0000-0000-0000AD610000}"/>
    <cellStyle name="Normal 3 3 2 2 8 3 2" xfId="46530" xr:uid="{00000000-0005-0000-0000-0000AE610000}"/>
    <cellStyle name="Normal 3 3 2 2 8 4" xfId="32241" xr:uid="{00000000-0005-0000-0000-0000AF610000}"/>
    <cellStyle name="Normal 3 3 2 2 9" xfId="7229" xr:uid="{00000000-0005-0000-0000-0000B0610000}"/>
    <cellStyle name="Normal 3 3 2 2 9 2" xfId="21521" xr:uid="{00000000-0005-0000-0000-0000B1610000}"/>
    <cellStyle name="Normal 3 3 2 2 9 2 2" xfId="50103" xr:uid="{00000000-0005-0000-0000-0000B2610000}"/>
    <cellStyle name="Normal 3 3 2 2 9 3" xfId="35814" xr:uid="{00000000-0005-0000-0000-0000B3610000}"/>
    <cellStyle name="Normal 3 3 2 3" xfId="108" xr:uid="{00000000-0005-0000-0000-0000B4610000}"/>
    <cellStyle name="Normal 3 3 2 3 10" xfId="28727" xr:uid="{00000000-0005-0000-0000-0000B5610000}"/>
    <cellStyle name="Normal 3 3 2 3 2" xfId="222" xr:uid="{00000000-0005-0000-0000-0000B6610000}"/>
    <cellStyle name="Normal 3 3 2 3 2 2" xfId="448" xr:uid="{00000000-0005-0000-0000-0000B7610000}"/>
    <cellStyle name="Normal 3 3 2 3 2 2 2" xfId="898" xr:uid="{00000000-0005-0000-0000-0000B8610000}"/>
    <cellStyle name="Normal 3 3 2 3 2 2 2 2" xfId="1795" xr:uid="{00000000-0005-0000-0000-0000B9610000}"/>
    <cellStyle name="Normal 3 3 2 3 2 2 2 2 2" xfId="2617" xr:uid="{00000000-0005-0000-0000-0000BA610000}"/>
    <cellStyle name="Normal 3 3 2 3 2 2 2 2 2 2" xfId="6191" xr:uid="{00000000-0005-0000-0000-0000BB610000}"/>
    <cellStyle name="Normal 3 3 2 3 2 2 2 2 2 2 2" xfId="13349" xr:uid="{00000000-0005-0000-0000-0000BC610000}"/>
    <cellStyle name="Normal 3 3 2 3 2 2 2 2 2 2 2 2" xfId="27641" xr:uid="{00000000-0005-0000-0000-0000BD610000}"/>
    <cellStyle name="Normal 3 3 2 3 2 2 2 2 2 2 2 2 2" xfId="56223" xr:uid="{00000000-0005-0000-0000-0000BE610000}"/>
    <cellStyle name="Normal 3 3 2 3 2 2 2 2 2 2 2 3" xfId="41934" xr:uid="{00000000-0005-0000-0000-0000BF610000}"/>
    <cellStyle name="Normal 3 3 2 3 2 2 2 2 2 2 3" xfId="20497" xr:uid="{00000000-0005-0000-0000-0000C0610000}"/>
    <cellStyle name="Normal 3 3 2 3 2 2 2 2 2 2 3 2" xfId="49079" xr:uid="{00000000-0005-0000-0000-0000C1610000}"/>
    <cellStyle name="Normal 3 3 2 3 2 2 2 2 2 2 4" xfId="34790" xr:uid="{00000000-0005-0000-0000-0000C2610000}"/>
    <cellStyle name="Normal 3 3 2 3 2 2 2 2 2 3" xfId="9778" xr:uid="{00000000-0005-0000-0000-0000C3610000}"/>
    <cellStyle name="Normal 3 3 2 3 2 2 2 2 2 3 2" xfId="24070" xr:uid="{00000000-0005-0000-0000-0000C4610000}"/>
    <cellStyle name="Normal 3 3 2 3 2 2 2 2 2 3 2 2" xfId="52652" xr:uid="{00000000-0005-0000-0000-0000C5610000}"/>
    <cellStyle name="Normal 3 3 2 3 2 2 2 2 2 3 3" xfId="38363" xr:uid="{00000000-0005-0000-0000-0000C6610000}"/>
    <cellStyle name="Normal 3 3 2 3 2 2 2 2 2 4" xfId="16926" xr:uid="{00000000-0005-0000-0000-0000C7610000}"/>
    <cellStyle name="Normal 3 3 2 3 2 2 2 2 2 4 2" xfId="45508" xr:uid="{00000000-0005-0000-0000-0000C8610000}"/>
    <cellStyle name="Normal 3 3 2 3 2 2 2 2 2 5" xfId="31219" xr:uid="{00000000-0005-0000-0000-0000C9610000}"/>
    <cellStyle name="Normal 3 3 2 3 2 2 2 2 3" xfId="5375" xr:uid="{00000000-0005-0000-0000-0000CA610000}"/>
    <cellStyle name="Normal 3 3 2 3 2 2 2 2 3 2" xfId="12533" xr:uid="{00000000-0005-0000-0000-0000CB610000}"/>
    <cellStyle name="Normal 3 3 2 3 2 2 2 2 3 2 2" xfId="26825" xr:uid="{00000000-0005-0000-0000-0000CC610000}"/>
    <cellStyle name="Normal 3 3 2 3 2 2 2 2 3 2 2 2" xfId="55407" xr:uid="{00000000-0005-0000-0000-0000CD610000}"/>
    <cellStyle name="Normal 3 3 2 3 2 2 2 2 3 2 3" xfId="41118" xr:uid="{00000000-0005-0000-0000-0000CE610000}"/>
    <cellStyle name="Normal 3 3 2 3 2 2 2 2 3 3" xfId="19681" xr:uid="{00000000-0005-0000-0000-0000CF610000}"/>
    <cellStyle name="Normal 3 3 2 3 2 2 2 2 3 3 2" xfId="48263" xr:uid="{00000000-0005-0000-0000-0000D0610000}"/>
    <cellStyle name="Normal 3 3 2 3 2 2 2 2 3 4" xfId="33974" xr:uid="{00000000-0005-0000-0000-0000D1610000}"/>
    <cellStyle name="Normal 3 3 2 3 2 2 2 2 4" xfId="8962" xr:uid="{00000000-0005-0000-0000-0000D2610000}"/>
    <cellStyle name="Normal 3 3 2 3 2 2 2 2 4 2" xfId="23254" xr:uid="{00000000-0005-0000-0000-0000D3610000}"/>
    <cellStyle name="Normal 3 3 2 3 2 2 2 2 4 2 2" xfId="51836" xr:uid="{00000000-0005-0000-0000-0000D4610000}"/>
    <cellStyle name="Normal 3 3 2 3 2 2 2 2 4 3" xfId="37547" xr:uid="{00000000-0005-0000-0000-0000D5610000}"/>
    <cellStyle name="Normal 3 3 2 3 2 2 2 2 5" xfId="16110" xr:uid="{00000000-0005-0000-0000-0000D6610000}"/>
    <cellStyle name="Normal 3 3 2 3 2 2 2 2 5 2" xfId="44692" xr:uid="{00000000-0005-0000-0000-0000D7610000}"/>
    <cellStyle name="Normal 3 3 2 3 2 2 2 2 6" xfId="30403" xr:uid="{00000000-0005-0000-0000-0000D8610000}"/>
    <cellStyle name="Normal 3 3 2 3 2 2 2 3" xfId="2616" xr:uid="{00000000-0005-0000-0000-0000D9610000}"/>
    <cellStyle name="Normal 3 3 2 3 2 2 2 3 2" xfId="6190" xr:uid="{00000000-0005-0000-0000-0000DA610000}"/>
    <cellStyle name="Normal 3 3 2 3 2 2 2 3 2 2" xfId="13348" xr:uid="{00000000-0005-0000-0000-0000DB610000}"/>
    <cellStyle name="Normal 3 3 2 3 2 2 2 3 2 2 2" xfId="27640" xr:uid="{00000000-0005-0000-0000-0000DC610000}"/>
    <cellStyle name="Normal 3 3 2 3 2 2 2 3 2 2 2 2" xfId="56222" xr:uid="{00000000-0005-0000-0000-0000DD610000}"/>
    <cellStyle name="Normal 3 3 2 3 2 2 2 3 2 2 3" xfId="41933" xr:uid="{00000000-0005-0000-0000-0000DE610000}"/>
    <cellStyle name="Normal 3 3 2 3 2 2 2 3 2 3" xfId="20496" xr:uid="{00000000-0005-0000-0000-0000DF610000}"/>
    <cellStyle name="Normal 3 3 2 3 2 2 2 3 2 3 2" xfId="49078" xr:uid="{00000000-0005-0000-0000-0000E0610000}"/>
    <cellStyle name="Normal 3 3 2 3 2 2 2 3 2 4" xfId="34789" xr:uid="{00000000-0005-0000-0000-0000E1610000}"/>
    <cellStyle name="Normal 3 3 2 3 2 2 2 3 3" xfId="9777" xr:uid="{00000000-0005-0000-0000-0000E2610000}"/>
    <cellStyle name="Normal 3 3 2 3 2 2 2 3 3 2" xfId="24069" xr:uid="{00000000-0005-0000-0000-0000E3610000}"/>
    <cellStyle name="Normal 3 3 2 3 2 2 2 3 3 2 2" xfId="52651" xr:uid="{00000000-0005-0000-0000-0000E4610000}"/>
    <cellStyle name="Normal 3 3 2 3 2 2 2 3 3 3" xfId="38362" xr:uid="{00000000-0005-0000-0000-0000E5610000}"/>
    <cellStyle name="Normal 3 3 2 3 2 2 2 3 4" xfId="16925" xr:uid="{00000000-0005-0000-0000-0000E6610000}"/>
    <cellStyle name="Normal 3 3 2 3 2 2 2 3 4 2" xfId="45507" xr:uid="{00000000-0005-0000-0000-0000E7610000}"/>
    <cellStyle name="Normal 3 3 2 3 2 2 2 3 5" xfId="31218" xr:uid="{00000000-0005-0000-0000-0000E8610000}"/>
    <cellStyle name="Normal 3 3 2 3 2 2 2 4" xfId="4482" xr:uid="{00000000-0005-0000-0000-0000E9610000}"/>
    <cellStyle name="Normal 3 3 2 3 2 2 2 4 2" xfId="11640" xr:uid="{00000000-0005-0000-0000-0000EA610000}"/>
    <cellStyle name="Normal 3 3 2 3 2 2 2 4 2 2" xfId="25932" xr:uid="{00000000-0005-0000-0000-0000EB610000}"/>
    <cellStyle name="Normal 3 3 2 3 2 2 2 4 2 2 2" xfId="54514" xr:uid="{00000000-0005-0000-0000-0000EC610000}"/>
    <cellStyle name="Normal 3 3 2 3 2 2 2 4 2 3" xfId="40225" xr:uid="{00000000-0005-0000-0000-0000ED610000}"/>
    <cellStyle name="Normal 3 3 2 3 2 2 2 4 3" xfId="18788" xr:uid="{00000000-0005-0000-0000-0000EE610000}"/>
    <cellStyle name="Normal 3 3 2 3 2 2 2 4 3 2" xfId="47370" xr:uid="{00000000-0005-0000-0000-0000EF610000}"/>
    <cellStyle name="Normal 3 3 2 3 2 2 2 4 4" xfId="33081" xr:uid="{00000000-0005-0000-0000-0000F0610000}"/>
    <cellStyle name="Normal 3 3 2 3 2 2 2 5" xfId="8069" xr:uid="{00000000-0005-0000-0000-0000F1610000}"/>
    <cellStyle name="Normal 3 3 2 3 2 2 2 5 2" xfId="22361" xr:uid="{00000000-0005-0000-0000-0000F2610000}"/>
    <cellStyle name="Normal 3 3 2 3 2 2 2 5 2 2" xfId="50943" xr:uid="{00000000-0005-0000-0000-0000F3610000}"/>
    <cellStyle name="Normal 3 3 2 3 2 2 2 5 3" xfId="36654" xr:uid="{00000000-0005-0000-0000-0000F4610000}"/>
    <cellStyle name="Normal 3 3 2 3 2 2 2 6" xfId="15217" xr:uid="{00000000-0005-0000-0000-0000F5610000}"/>
    <cellStyle name="Normal 3 3 2 3 2 2 2 6 2" xfId="43799" xr:uid="{00000000-0005-0000-0000-0000F6610000}"/>
    <cellStyle name="Normal 3 3 2 3 2 2 2 7" xfId="29510" xr:uid="{00000000-0005-0000-0000-0000F7610000}"/>
    <cellStyle name="Normal 3 3 2 3 2 2 3" xfId="1348" xr:uid="{00000000-0005-0000-0000-0000F8610000}"/>
    <cellStyle name="Normal 3 3 2 3 2 2 3 2" xfId="2618" xr:uid="{00000000-0005-0000-0000-0000F9610000}"/>
    <cellStyle name="Normal 3 3 2 3 2 2 3 2 2" xfId="6192" xr:uid="{00000000-0005-0000-0000-0000FA610000}"/>
    <cellStyle name="Normal 3 3 2 3 2 2 3 2 2 2" xfId="13350" xr:uid="{00000000-0005-0000-0000-0000FB610000}"/>
    <cellStyle name="Normal 3 3 2 3 2 2 3 2 2 2 2" xfId="27642" xr:uid="{00000000-0005-0000-0000-0000FC610000}"/>
    <cellStyle name="Normal 3 3 2 3 2 2 3 2 2 2 2 2" xfId="56224" xr:uid="{00000000-0005-0000-0000-0000FD610000}"/>
    <cellStyle name="Normal 3 3 2 3 2 2 3 2 2 2 3" xfId="41935" xr:uid="{00000000-0005-0000-0000-0000FE610000}"/>
    <cellStyle name="Normal 3 3 2 3 2 2 3 2 2 3" xfId="20498" xr:uid="{00000000-0005-0000-0000-0000FF610000}"/>
    <cellStyle name="Normal 3 3 2 3 2 2 3 2 2 3 2" xfId="49080" xr:uid="{00000000-0005-0000-0000-000000620000}"/>
    <cellStyle name="Normal 3 3 2 3 2 2 3 2 2 4" xfId="34791" xr:uid="{00000000-0005-0000-0000-000001620000}"/>
    <cellStyle name="Normal 3 3 2 3 2 2 3 2 3" xfId="9779" xr:uid="{00000000-0005-0000-0000-000002620000}"/>
    <cellStyle name="Normal 3 3 2 3 2 2 3 2 3 2" xfId="24071" xr:uid="{00000000-0005-0000-0000-000003620000}"/>
    <cellStyle name="Normal 3 3 2 3 2 2 3 2 3 2 2" xfId="52653" xr:uid="{00000000-0005-0000-0000-000004620000}"/>
    <cellStyle name="Normal 3 3 2 3 2 2 3 2 3 3" xfId="38364" xr:uid="{00000000-0005-0000-0000-000005620000}"/>
    <cellStyle name="Normal 3 3 2 3 2 2 3 2 4" xfId="16927" xr:uid="{00000000-0005-0000-0000-000006620000}"/>
    <cellStyle name="Normal 3 3 2 3 2 2 3 2 4 2" xfId="45509" xr:uid="{00000000-0005-0000-0000-000007620000}"/>
    <cellStyle name="Normal 3 3 2 3 2 2 3 2 5" xfId="31220" xr:uid="{00000000-0005-0000-0000-000008620000}"/>
    <cellStyle name="Normal 3 3 2 3 2 2 3 3" xfId="4929" xr:uid="{00000000-0005-0000-0000-000009620000}"/>
    <cellStyle name="Normal 3 3 2 3 2 2 3 3 2" xfId="12087" xr:uid="{00000000-0005-0000-0000-00000A620000}"/>
    <cellStyle name="Normal 3 3 2 3 2 2 3 3 2 2" xfId="26379" xr:uid="{00000000-0005-0000-0000-00000B620000}"/>
    <cellStyle name="Normal 3 3 2 3 2 2 3 3 2 2 2" xfId="54961" xr:uid="{00000000-0005-0000-0000-00000C620000}"/>
    <cellStyle name="Normal 3 3 2 3 2 2 3 3 2 3" xfId="40672" xr:uid="{00000000-0005-0000-0000-00000D620000}"/>
    <cellStyle name="Normal 3 3 2 3 2 2 3 3 3" xfId="19235" xr:uid="{00000000-0005-0000-0000-00000E620000}"/>
    <cellStyle name="Normal 3 3 2 3 2 2 3 3 3 2" xfId="47817" xr:uid="{00000000-0005-0000-0000-00000F620000}"/>
    <cellStyle name="Normal 3 3 2 3 2 2 3 3 4" xfId="33528" xr:uid="{00000000-0005-0000-0000-000010620000}"/>
    <cellStyle name="Normal 3 3 2 3 2 2 3 4" xfId="8516" xr:uid="{00000000-0005-0000-0000-000011620000}"/>
    <cellStyle name="Normal 3 3 2 3 2 2 3 4 2" xfId="22808" xr:uid="{00000000-0005-0000-0000-000012620000}"/>
    <cellStyle name="Normal 3 3 2 3 2 2 3 4 2 2" xfId="51390" xr:uid="{00000000-0005-0000-0000-000013620000}"/>
    <cellStyle name="Normal 3 3 2 3 2 2 3 4 3" xfId="37101" xr:uid="{00000000-0005-0000-0000-000014620000}"/>
    <cellStyle name="Normal 3 3 2 3 2 2 3 5" xfId="15664" xr:uid="{00000000-0005-0000-0000-000015620000}"/>
    <cellStyle name="Normal 3 3 2 3 2 2 3 5 2" xfId="44246" xr:uid="{00000000-0005-0000-0000-000016620000}"/>
    <cellStyle name="Normal 3 3 2 3 2 2 3 6" xfId="29957" xr:uid="{00000000-0005-0000-0000-000017620000}"/>
    <cellStyle name="Normal 3 3 2 3 2 2 4" xfId="2615" xr:uid="{00000000-0005-0000-0000-000018620000}"/>
    <cellStyle name="Normal 3 3 2 3 2 2 4 2" xfId="6189" xr:uid="{00000000-0005-0000-0000-000019620000}"/>
    <cellStyle name="Normal 3 3 2 3 2 2 4 2 2" xfId="13347" xr:uid="{00000000-0005-0000-0000-00001A620000}"/>
    <cellStyle name="Normal 3 3 2 3 2 2 4 2 2 2" xfId="27639" xr:uid="{00000000-0005-0000-0000-00001B620000}"/>
    <cellStyle name="Normal 3 3 2 3 2 2 4 2 2 2 2" xfId="56221" xr:uid="{00000000-0005-0000-0000-00001C620000}"/>
    <cellStyle name="Normal 3 3 2 3 2 2 4 2 2 3" xfId="41932" xr:uid="{00000000-0005-0000-0000-00001D620000}"/>
    <cellStyle name="Normal 3 3 2 3 2 2 4 2 3" xfId="20495" xr:uid="{00000000-0005-0000-0000-00001E620000}"/>
    <cellStyle name="Normal 3 3 2 3 2 2 4 2 3 2" xfId="49077" xr:uid="{00000000-0005-0000-0000-00001F620000}"/>
    <cellStyle name="Normal 3 3 2 3 2 2 4 2 4" xfId="34788" xr:uid="{00000000-0005-0000-0000-000020620000}"/>
    <cellStyle name="Normal 3 3 2 3 2 2 4 3" xfId="9776" xr:uid="{00000000-0005-0000-0000-000021620000}"/>
    <cellStyle name="Normal 3 3 2 3 2 2 4 3 2" xfId="24068" xr:uid="{00000000-0005-0000-0000-000022620000}"/>
    <cellStyle name="Normal 3 3 2 3 2 2 4 3 2 2" xfId="52650" xr:uid="{00000000-0005-0000-0000-000023620000}"/>
    <cellStyle name="Normal 3 3 2 3 2 2 4 3 3" xfId="38361" xr:uid="{00000000-0005-0000-0000-000024620000}"/>
    <cellStyle name="Normal 3 3 2 3 2 2 4 4" xfId="16924" xr:uid="{00000000-0005-0000-0000-000025620000}"/>
    <cellStyle name="Normal 3 3 2 3 2 2 4 4 2" xfId="45506" xr:uid="{00000000-0005-0000-0000-000026620000}"/>
    <cellStyle name="Normal 3 3 2 3 2 2 4 5" xfId="31217" xr:uid="{00000000-0005-0000-0000-000027620000}"/>
    <cellStyle name="Normal 3 3 2 3 2 2 5" xfId="4035" xr:uid="{00000000-0005-0000-0000-000028620000}"/>
    <cellStyle name="Normal 3 3 2 3 2 2 5 2" xfId="11194" xr:uid="{00000000-0005-0000-0000-000029620000}"/>
    <cellStyle name="Normal 3 3 2 3 2 2 5 2 2" xfId="25486" xr:uid="{00000000-0005-0000-0000-00002A620000}"/>
    <cellStyle name="Normal 3 3 2 3 2 2 5 2 2 2" xfId="54068" xr:uid="{00000000-0005-0000-0000-00002B620000}"/>
    <cellStyle name="Normal 3 3 2 3 2 2 5 2 3" xfId="39779" xr:uid="{00000000-0005-0000-0000-00002C620000}"/>
    <cellStyle name="Normal 3 3 2 3 2 2 5 3" xfId="18342" xr:uid="{00000000-0005-0000-0000-00002D620000}"/>
    <cellStyle name="Normal 3 3 2 3 2 2 5 3 2" xfId="46924" xr:uid="{00000000-0005-0000-0000-00002E620000}"/>
    <cellStyle name="Normal 3 3 2 3 2 2 5 4" xfId="32635" xr:uid="{00000000-0005-0000-0000-00002F620000}"/>
    <cellStyle name="Normal 3 3 2 3 2 2 6" xfId="7623" xr:uid="{00000000-0005-0000-0000-000030620000}"/>
    <cellStyle name="Normal 3 3 2 3 2 2 6 2" xfId="21915" xr:uid="{00000000-0005-0000-0000-000031620000}"/>
    <cellStyle name="Normal 3 3 2 3 2 2 6 2 2" xfId="50497" xr:uid="{00000000-0005-0000-0000-000032620000}"/>
    <cellStyle name="Normal 3 3 2 3 2 2 6 3" xfId="36208" xr:uid="{00000000-0005-0000-0000-000033620000}"/>
    <cellStyle name="Normal 3 3 2 3 2 2 7" xfId="14770" xr:uid="{00000000-0005-0000-0000-000034620000}"/>
    <cellStyle name="Normal 3 3 2 3 2 2 7 2" xfId="43353" xr:uid="{00000000-0005-0000-0000-000035620000}"/>
    <cellStyle name="Normal 3 3 2 3 2 2 8" xfId="29063" xr:uid="{00000000-0005-0000-0000-000036620000}"/>
    <cellStyle name="Normal 3 3 2 3 2 3" xfId="675" xr:uid="{00000000-0005-0000-0000-000037620000}"/>
    <cellStyle name="Normal 3 3 2 3 2 3 2" xfId="1572" xr:uid="{00000000-0005-0000-0000-000038620000}"/>
    <cellStyle name="Normal 3 3 2 3 2 3 2 2" xfId="2620" xr:uid="{00000000-0005-0000-0000-000039620000}"/>
    <cellStyle name="Normal 3 3 2 3 2 3 2 2 2" xfId="6194" xr:uid="{00000000-0005-0000-0000-00003A620000}"/>
    <cellStyle name="Normal 3 3 2 3 2 3 2 2 2 2" xfId="13352" xr:uid="{00000000-0005-0000-0000-00003B620000}"/>
    <cellStyle name="Normal 3 3 2 3 2 3 2 2 2 2 2" xfId="27644" xr:uid="{00000000-0005-0000-0000-00003C620000}"/>
    <cellStyle name="Normal 3 3 2 3 2 3 2 2 2 2 2 2" xfId="56226" xr:uid="{00000000-0005-0000-0000-00003D620000}"/>
    <cellStyle name="Normal 3 3 2 3 2 3 2 2 2 2 3" xfId="41937" xr:uid="{00000000-0005-0000-0000-00003E620000}"/>
    <cellStyle name="Normal 3 3 2 3 2 3 2 2 2 3" xfId="20500" xr:uid="{00000000-0005-0000-0000-00003F620000}"/>
    <cellStyle name="Normal 3 3 2 3 2 3 2 2 2 3 2" xfId="49082" xr:uid="{00000000-0005-0000-0000-000040620000}"/>
    <cellStyle name="Normal 3 3 2 3 2 3 2 2 2 4" xfId="34793" xr:uid="{00000000-0005-0000-0000-000041620000}"/>
    <cellStyle name="Normal 3 3 2 3 2 3 2 2 3" xfId="9781" xr:uid="{00000000-0005-0000-0000-000042620000}"/>
    <cellStyle name="Normal 3 3 2 3 2 3 2 2 3 2" xfId="24073" xr:uid="{00000000-0005-0000-0000-000043620000}"/>
    <cellStyle name="Normal 3 3 2 3 2 3 2 2 3 2 2" xfId="52655" xr:uid="{00000000-0005-0000-0000-000044620000}"/>
    <cellStyle name="Normal 3 3 2 3 2 3 2 2 3 3" xfId="38366" xr:uid="{00000000-0005-0000-0000-000045620000}"/>
    <cellStyle name="Normal 3 3 2 3 2 3 2 2 4" xfId="16929" xr:uid="{00000000-0005-0000-0000-000046620000}"/>
    <cellStyle name="Normal 3 3 2 3 2 3 2 2 4 2" xfId="45511" xr:uid="{00000000-0005-0000-0000-000047620000}"/>
    <cellStyle name="Normal 3 3 2 3 2 3 2 2 5" xfId="31222" xr:uid="{00000000-0005-0000-0000-000048620000}"/>
    <cellStyle name="Normal 3 3 2 3 2 3 2 3" xfId="5152" xr:uid="{00000000-0005-0000-0000-000049620000}"/>
    <cellStyle name="Normal 3 3 2 3 2 3 2 3 2" xfId="12310" xr:uid="{00000000-0005-0000-0000-00004A620000}"/>
    <cellStyle name="Normal 3 3 2 3 2 3 2 3 2 2" xfId="26602" xr:uid="{00000000-0005-0000-0000-00004B620000}"/>
    <cellStyle name="Normal 3 3 2 3 2 3 2 3 2 2 2" xfId="55184" xr:uid="{00000000-0005-0000-0000-00004C620000}"/>
    <cellStyle name="Normal 3 3 2 3 2 3 2 3 2 3" xfId="40895" xr:uid="{00000000-0005-0000-0000-00004D620000}"/>
    <cellStyle name="Normal 3 3 2 3 2 3 2 3 3" xfId="19458" xr:uid="{00000000-0005-0000-0000-00004E620000}"/>
    <cellStyle name="Normal 3 3 2 3 2 3 2 3 3 2" xfId="48040" xr:uid="{00000000-0005-0000-0000-00004F620000}"/>
    <cellStyle name="Normal 3 3 2 3 2 3 2 3 4" xfId="33751" xr:uid="{00000000-0005-0000-0000-000050620000}"/>
    <cellStyle name="Normal 3 3 2 3 2 3 2 4" xfId="8739" xr:uid="{00000000-0005-0000-0000-000051620000}"/>
    <cellStyle name="Normal 3 3 2 3 2 3 2 4 2" xfId="23031" xr:uid="{00000000-0005-0000-0000-000052620000}"/>
    <cellStyle name="Normal 3 3 2 3 2 3 2 4 2 2" xfId="51613" xr:uid="{00000000-0005-0000-0000-000053620000}"/>
    <cellStyle name="Normal 3 3 2 3 2 3 2 4 3" xfId="37324" xr:uid="{00000000-0005-0000-0000-000054620000}"/>
    <cellStyle name="Normal 3 3 2 3 2 3 2 5" xfId="15887" xr:uid="{00000000-0005-0000-0000-000055620000}"/>
    <cellStyle name="Normal 3 3 2 3 2 3 2 5 2" xfId="44469" xr:uid="{00000000-0005-0000-0000-000056620000}"/>
    <cellStyle name="Normal 3 3 2 3 2 3 2 6" xfId="30180" xr:uid="{00000000-0005-0000-0000-000057620000}"/>
    <cellStyle name="Normal 3 3 2 3 2 3 3" xfId="2619" xr:uid="{00000000-0005-0000-0000-000058620000}"/>
    <cellStyle name="Normal 3 3 2 3 2 3 3 2" xfId="6193" xr:uid="{00000000-0005-0000-0000-000059620000}"/>
    <cellStyle name="Normal 3 3 2 3 2 3 3 2 2" xfId="13351" xr:uid="{00000000-0005-0000-0000-00005A620000}"/>
    <cellStyle name="Normal 3 3 2 3 2 3 3 2 2 2" xfId="27643" xr:uid="{00000000-0005-0000-0000-00005B620000}"/>
    <cellStyle name="Normal 3 3 2 3 2 3 3 2 2 2 2" xfId="56225" xr:uid="{00000000-0005-0000-0000-00005C620000}"/>
    <cellStyle name="Normal 3 3 2 3 2 3 3 2 2 3" xfId="41936" xr:uid="{00000000-0005-0000-0000-00005D620000}"/>
    <cellStyle name="Normal 3 3 2 3 2 3 3 2 3" xfId="20499" xr:uid="{00000000-0005-0000-0000-00005E620000}"/>
    <cellStyle name="Normal 3 3 2 3 2 3 3 2 3 2" xfId="49081" xr:uid="{00000000-0005-0000-0000-00005F620000}"/>
    <cellStyle name="Normal 3 3 2 3 2 3 3 2 4" xfId="34792" xr:uid="{00000000-0005-0000-0000-000060620000}"/>
    <cellStyle name="Normal 3 3 2 3 2 3 3 3" xfId="9780" xr:uid="{00000000-0005-0000-0000-000061620000}"/>
    <cellStyle name="Normal 3 3 2 3 2 3 3 3 2" xfId="24072" xr:uid="{00000000-0005-0000-0000-000062620000}"/>
    <cellStyle name="Normal 3 3 2 3 2 3 3 3 2 2" xfId="52654" xr:uid="{00000000-0005-0000-0000-000063620000}"/>
    <cellStyle name="Normal 3 3 2 3 2 3 3 3 3" xfId="38365" xr:uid="{00000000-0005-0000-0000-000064620000}"/>
    <cellStyle name="Normal 3 3 2 3 2 3 3 4" xfId="16928" xr:uid="{00000000-0005-0000-0000-000065620000}"/>
    <cellStyle name="Normal 3 3 2 3 2 3 3 4 2" xfId="45510" xr:uid="{00000000-0005-0000-0000-000066620000}"/>
    <cellStyle name="Normal 3 3 2 3 2 3 3 5" xfId="31221" xr:uid="{00000000-0005-0000-0000-000067620000}"/>
    <cellStyle name="Normal 3 3 2 3 2 3 4" xfId="4259" xr:uid="{00000000-0005-0000-0000-000068620000}"/>
    <cellStyle name="Normal 3 3 2 3 2 3 4 2" xfId="11417" xr:uid="{00000000-0005-0000-0000-000069620000}"/>
    <cellStyle name="Normal 3 3 2 3 2 3 4 2 2" xfId="25709" xr:uid="{00000000-0005-0000-0000-00006A620000}"/>
    <cellStyle name="Normal 3 3 2 3 2 3 4 2 2 2" xfId="54291" xr:uid="{00000000-0005-0000-0000-00006B620000}"/>
    <cellStyle name="Normal 3 3 2 3 2 3 4 2 3" xfId="40002" xr:uid="{00000000-0005-0000-0000-00006C620000}"/>
    <cellStyle name="Normal 3 3 2 3 2 3 4 3" xfId="18565" xr:uid="{00000000-0005-0000-0000-00006D620000}"/>
    <cellStyle name="Normal 3 3 2 3 2 3 4 3 2" xfId="47147" xr:uid="{00000000-0005-0000-0000-00006E620000}"/>
    <cellStyle name="Normal 3 3 2 3 2 3 4 4" xfId="32858" xr:uid="{00000000-0005-0000-0000-00006F620000}"/>
    <cellStyle name="Normal 3 3 2 3 2 3 5" xfId="7846" xr:uid="{00000000-0005-0000-0000-000070620000}"/>
    <cellStyle name="Normal 3 3 2 3 2 3 5 2" xfId="22138" xr:uid="{00000000-0005-0000-0000-000071620000}"/>
    <cellStyle name="Normal 3 3 2 3 2 3 5 2 2" xfId="50720" xr:uid="{00000000-0005-0000-0000-000072620000}"/>
    <cellStyle name="Normal 3 3 2 3 2 3 5 3" xfId="36431" xr:uid="{00000000-0005-0000-0000-000073620000}"/>
    <cellStyle name="Normal 3 3 2 3 2 3 6" xfId="14994" xr:uid="{00000000-0005-0000-0000-000074620000}"/>
    <cellStyle name="Normal 3 3 2 3 2 3 6 2" xfId="43576" xr:uid="{00000000-0005-0000-0000-000075620000}"/>
    <cellStyle name="Normal 3 3 2 3 2 3 7" xfId="29287" xr:uid="{00000000-0005-0000-0000-000076620000}"/>
    <cellStyle name="Normal 3 3 2 3 2 4" xfId="1125" xr:uid="{00000000-0005-0000-0000-000077620000}"/>
    <cellStyle name="Normal 3 3 2 3 2 4 2" xfId="2621" xr:uid="{00000000-0005-0000-0000-000078620000}"/>
    <cellStyle name="Normal 3 3 2 3 2 4 2 2" xfId="6195" xr:uid="{00000000-0005-0000-0000-000079620000}"/>
    <cellStyle name="Normal 3 3 2 3 2 4 2 2 2" xfId="13353" xr:uid="{00000000-0005-0000-0000-00007A620000}"/>
    <cellStyle name="Normal 3 3 2 3 2 4 2 2 2 2" xfId="27645" xr:uid="{00000000-0005-0000-0000-00007B620000}"/>
    <cellStyle name="Normal 3 3 2 3 2 4 2 2 2 2 2" xfId="56227" xr:uid="{00000000-0005-0000-0000-00007C620000}"/>
    <cellStyle name="Normal 3 3 2 3 2 4 2 2 2 3" xfId="41938" xr:uid="{00000000-0005-0000-0000-00007D620000}"/>
    <cellStyle name="Normal 3 3 2 3 2 4 2 2 3" xfId="20501" xr:uid="{00000000-0005-0000-0000-00007E620000}"/>
    <cellStyle name="Normal 3 3 2 3 2 4 2 2 3 2" xfId="49083" xr:uid="{00000000-0005-0000-0000-00007F620000}"/>
    <cellStyle name="Normal 3 3 2 3 2 4 2 2 4" xfId="34794" xr:uid="{00000000-0005-0000-0000-000080620000}"/>
    <cellStyle name="Normal 3 3 2 3 2 4 2 3" xfId="9782" xr:uid="{00000000-0005-0000-0000-000081620000}"/>
    <cellStyle name="Normal 3 3 2 3 2 4 2 3 2" xfId="24074" xr:uid="{00000000-0005-0000-0000-000082620000}"/>
    <cellStyle name="Normal 3 3 2 3 2 4 2 3 2 2" xfId="52656" xr:uid="{00000000-0005-0000-0000-000083620000}"/>
    <cellStyle name="Normal 3 3 2 3 2 4 2 3 3" xfId="38367" xr:uid="{00000000-0005-0000-0000-000084620000}"/>
    <cellStyle name="Normal 3 3 2 3 2 4 2 4" xfId="16930" xr:uid="{00000000-0005-0000-0000-000085620000}"/>
    <cellStyle name="Normal 3 3 2 3 2 4 2 4 2" xfId="45512" xr:uid="{00000000-0005-0000-0000-000086620000}"/>
    <cellStyle name="Normal 3 3 2 3 2 4 2 5" xfId="31223" xr:uid="{00000000-0005-0000-0000-000087620000}"/>
    <cellStyle name="Normal 3 3 2 3 2 4 3" xfId="4706" xr:uid="{00000000-0005-0000-0000-000088620000}"/>
    <cellStyle name="Normal 3 3 2 3 2 4 3 2" xfId="11864" xr:uid="{00000000-0005-0000-0000-000089620000}"/>
    <cellStyle name="Normal 3 3 2 3 2 4 3 2 2" xfId="26156" xr:uid="{00000000-0005-0000-0000-00008A620000}"/>
    <cellStyle name="Normal 3 3 2 3 2 4 3 2 2 2" xfId="54738" xr:uid="{00000000-0005-0000-0000-00008B620000}"/>
    <cellStyle name="Normal 3 3 2 3 2 4 3 2 3" xfId="40449" xr:uid="{00000000-0005-0000-0000-00008C620000}"/>
    <cellStyle name="Normal 3 3 2 3 2 4 3 3" xfId="19012" xr:uid="{00000000-0005-0000-0000-00008D620000}"/>
    <cellStyle name="Normal 3 3 2 3 2 4 3 3 2" xfId="47594" xr:uid="{00000000-0005-0000-0000-00008E620000}"/>
    <cellStyle name="Normal 3 3 2 3 2 4 3 4" xfId="33305" xr:uid="{00000000-0005-0000-0000-00008F620000}"/>
    <cellStyle name="Normal 3 3 2 3 2 4 4" xfId="8293" xr:uid="{00000000-0005-0000-0000-000090620000}"/>
    <cellStyle name="Normal 3 3 2 3 2 4 4 2" xfId="22585" xr:uid="{00000000-0005-0000-0000-000091620000}"/>
    <cellStyle name="Normal 3 3 2 3 2 4 4 2 2" xfId="51167" xr:uid="{00000000-0005-0000-0000-000092620000}"/>
    <cellStyle name="Normal 3 3 2 3 2 4 4 3" xfId="36878" xr:uid="{00000000-0005-0000-0000-000093620000}"/>
    <cellStyle name="Normal 3 3 2 3 2 4 5" xfId="15441" xr:uid="{00000000-0005-0000-0000-000094620000}"/>
    <cellStyle name="Normal 3 3 2 3 2 4 5 2" xfId="44023" xr:uid="{00000000-0005-0000-0000-000095620000}"/>
    <cellStyle name="Normal 3 3 2 3 2 4 6" xfId="29734" xr:uid="{00000000-0005-0000-0000-000096620000}"/>
    <cellStyle name="Normal 3 3 2 3 2 5" xfId="2614" xr:uid="{00000000-0005-0000-0000-000097620000}"/>
    <cellStyle name="Normal 3 3 2 3 2 5 2" xfId="6188" xr:uid="{00000000-0005-0000-0000-000098620000}"/>
    <cellStyle name="Normal 3 3 2 3 2 5 2 2" xfId="13346" xr:uid="{00000000-0005-0000-0000-000099620000}"/>
    <cellStyle name="Normal 3 3 2 3 2 5 2 2 2" xfId="27638" xr:uid="{00000000-0005-0000-0000-00009A620000}"/>
    <cellStyle name="Normal 3 3 2 3 2 5 2 2 2 2" xfId="56220" xr:uid="{00000000-0005-0000-0000-00009B620000}"/>
    <cellStyle name="Normal 3 3 2 3 2 5 2 2 3" xfId="41931" xr:uid="{00000000-0005-0000-0000-00009C620000}"/>
    <cellStyle name="Normal 3 3 2 3 2 5 2 3" xfId="20494" xr:uid="{00000000-0005-0000-0000-00009D620000}"/>
    <cellStyle name="Normal 3 3 2 3 2 5 2 3 2" xfId="49076" xr:uid="{00000000-0005-0000-0000-00009E620000}"/>
    <cellStyle name="Normal 3 3 2 3 2 5 2 4" xfId="34787" xr:uid="{00000000-0005-0000-0000-00009F620000}"/>
    <cellStyle name="Normal 3 3 2 3 2 5 3" xfId="9775" xr:uid="{00000000-0005-0000-0000-0000A0620000}"/>
    <cellStyle name="Normal 3 3 2 3 2 5 3 2" xfId="24067" xr:uid="{00000000-0005-0000-0000-0000A1620000}"/>
    <cellStyle name="Normal 3 3 2 3 2 5 3 2 2" xfId="52649" xr:uid="{00000000-0005-0000-0000-0000A2620000}"/>
    <cellStyle name="Normal 3 3 2 3 2 5 3 3" xfId="38360" xr:uid="{00000000-0005-0000-0000-0000A3620000}"/>
    <cellStyle name="Normal 3 3 2 3 2 5 4" xfId="16923" xr:uid="{00000000-0005-0000-0000-0000A4620000}"/>
    <cellStyle name="Normal 3 3 2 3 2 5 4 2" xfId="45505" xr:uid="{00000000-0005-0000-0000-0000A5620000}"/>
    <cellStyle name="Normal 3 3 2 3 2 5 5" xfId="31216" xr:uid="{00000000-0005-0000-0000-0000A6620000}"/>
    <cellStyle name="Normal 3 3 2 3 2 6" xfId="3812" xr:uid="{00000000-0005-0000-0000-0000A7620000}"/>
    <cellStyle name="Normal 3 3 2 3 2 6 2" xfId="10971" xr:uid="{00000000-0005-0000-0000-0000A8620000}"/>
    <cellStyle name="Normal 3 3 2 3 2 6 2 2" xfId="25263" xr:uid="{00000000-0005-0000-0000-0000A9620000}"/>
    <cellStyle name="Normal 3 3 2 3 2 6 2 2 2" xfId="53845" xr:uid="{00000000-0005-0000-0000-0000AA620000}"/>
    <cellStyle name="Normal 3 3 2 3 2 6 2 3" xfId="39556" xr:uid="{00000000-0005-0000-0000-0000AB620000}"/>
    <cellStyle name="Normal 3 3 2 3 2 6 3" xfId="18119" xr:uid="{00000000-0005-0000-0000-0000AC620000}"/>
    <cellStyle name="Normal 3 3 2 3 2 6 3 2" xfId="46701" xr:uid="{00000000-0005-0000-0000-0000AD620000}"/>
    <cellStyle name="Normal 3 3 2 3 2 6 4" xfId="32412" xr:uid="{00000000-0005-0000-0000-0000AE620000}"/>
    <cellStyle name="Normal 3 3 2 3 2 7" xfId="7400" xr:uid="{00000000-0005-0000-0000-0000AF620000}"/>
    <cellStyle name="Normal 3 3 2 3 2 7 2" xfId="21692" xr:uid="{00000000-0005-0000-0000-0000B0620000}"/>
    <cellStyle name="Normal 3 3 2 3 2 7 2 2" xfId="50274" xr:uid="{00000000-0005-0000-0000-0000B1620000}"/>
    <cellStyle name="Normal 3 3 2 3 2 7 3" xfId="35985" xr:uid="{00000000-0005-0000-0000-0000B2620000}"/>
    <cellStyle name="Normal 3 3 2 3 2 8" xfId="14547" xr:uid="{00000000-0005-0000-0000-0000B3620000}"/>
    <cellStyle name="Normal 3 3 2 3 2 8 2" xfId="43130" xr:uid="{00000000-0005-0000-0000-0000B4620000}"/>
    <cellStyle name="Normal 3 3 2 3 2 9" xfId="28840" xr:uid="{00000000-0005-0000-0000-0000B5620000}"/>
    <cellStyle name="Normal 3 3 2 3 3" xfId="334" xr:uid="{00000000-0005-0000-0000-0000B6620000}"/>
    <cellStyle name="Normal 3 3 2 3 3 2" xfId="786" xr:uid="{00000000-0005-0000-0000-0000B7620000}"/>
    <cellStyle name="Normal 3 3 2 3 3 2 2" xfId="1683" xr:uid="{00000000-0005-0000-0000-0000B8620000}"/>
    <cellStyle name="Normal 3 3 2 3 3 2 2 2" xfId="2624" xr:uid="{00000000-0005-0000-0000-0000B9620000}"/>
    <cellStyle name="Normal 3 3 2 3 3 2 2 2 2" xfId="6198" xr:uid="{00000000-0005-0000-0000-0000BA620000}"/>
    <cellStyle name="Normal 3 3 2 3 3 2 2 2 2 2" xfId="13356" xr:uid="{00000000-0005-0000-0000-0000BB620000}"/>
    <cellStyle name="Normal 3 3 2 3 3 2 2 2 2 2 2" xfId="27648" xr:uid="{00000000-0005-0000-0000-0000BC620000}"/>
    <cellStyle name="Normal 3 3 2 3 3 2 2 2 2 2 2 2" xfId="56230" xr:uid="{00000000-0005-0000-0000-0000BD620000}"/>
    <cellStyle name="Normal 3 3 2 3 3 2 2 2 2 2 3" xfId="41941" xr:uid="{00000000-0005-0000-0000-0000BE620000}"/>
    <cellStyle name="Normal 3 3 2 3 3 2 2 2 2 3" xfId="20504" xr:uid="{00000000-0005-0000-0000-0000BF620000}"/>
    <cellStyle name="Normal 3 3 2 3 3 2 2 2 2 3 2" xfId="49086" xr:uid="{00000000-0005-0000-0000-0000C0620000}"/>
    <cellStyle name="Normal 3 3 2 3 3 2 2 2 2 4" xfId="34797" xr:uid="{00000000-0005-0000-0000-0000C1620000}"/>
    <cellStyle name="Normal 3 3 2 3 3 2 2 2 3" xfId="9785" xr:uid="{00000000-0005-0000-0000-0000C2620000}"/>
    <cellStyle name="Normal 3 3 2 3 3 2 2 2 3 2" xfId="24077" xr:uid="{00000000-0005-0000-0000-0000C3620000}"/>
    <cellStyle name="Normal 3 3 2 3 3 2 2 2 3 2 2" xfId="52659" xr:uid="{00000000-0005-0000-0000-0000C4620000}"/>
    <cellStyle name="Normal 3 3 2 3 3 2 2 2 3 3" xfId="38370" xr:uid="{00000000-0005-0000-0000-0000C5620000}"/>
    <cellStyle name="Normal 3 3 2 3 3 2 2 2 4" xfId="16933" xr:uid="{00000000-0005-0000-0000-0000C6620000}"/>
    <cellStyle name="Normal 3 3 2 3 3 2 2 2 4 2" xfId="45515" xr:uid="{00000000-0005-0000-0000-0000C7620000}"/>
    <cellStyle name="Normal 3 3 2 3 3 2 2 2 5" xfId="31226" xr:uid="{00000000-0005-0000-0000-0000C8620000}"/>
    <cellStyle name="Normal 3 3 2 3 3 2 2 3" xfId="5263" xr:uid="{00000000-0005-0000-0000-0000C9620000}"/>
    <cellStyle name="Normal 3 3 2 3 3 2 2 3 2" xfId="12421" xr:uid="{00000000-0005-0000-0000-0000CA620000}"/>
    <cellStyle name="Normal 3 3 2 3 3 2 2 3 2 2" xfId="26713" xr:uid="{00000000-0005-0000-0000-0000CB620000}"/>
    <cellStyle name="Normal 3 3 2 3 3 2 2 3 2 2 2" xfId="55295" xr:uid="{00000000-0005-0000-0000-0000CC620000}"/>
    <cellStyle name="Normal 3 3 2 3 3 2 2 3 2 3" xfId="41006" xr:uid="{00000000-0005-0000-0000-0000CD620000}"/>
    <cellStyle name="Normal 3 3 2 3 3 2 2 3 3" xfId="19569" xr:uid="{00000000-0005-0000-0000-0000CE620000}"/>
    <cellStyle name="Normal 3 3 2 3 3 2 2 3 3 2" xfId="48151" xr:uid="{00000000-0005-0000-0000-0000CF620000}"/>
    <cellStyle name="Normal 3 3 2 3 3 2 2 3 4" xfId="33862" xr:uid="{00000000-0005-0000-0000-0000D0620000}"/>
    <cellStyle name="Normal 3 3 2 3 3 2 2 4" xfId="8850" xr:uid="{00000000-0005-0000-0000-0000D1620000}"/>
    <cellStyle name="Normal 3 3 2 3 3 2 2 4 2" xfId="23142" xr:uid="{00000000-0005-0000-0000-0000D2620000}"/>
    <cellStyle name="Normal 3 3 2 3 3 2 2 4 2 2" xfId="51724" xr:uid="{00000000-0005-0000-0000-0000D3620000}"/>
    <cellStyle name="Normal 3 3 2 3 3 2 2 4 3" xfId="37435" xr:uid="{00000000-0005-0000-0000-0000D4620000}"/>
    <cellStyle name="Normal 3 3 2 3 3 2 2 5" xfId="15998" xr:uid="{00000000-0005-0000-0000-0000D5620000}"/>
    <cellStyle name="Normal 3 3 2 3 3 2 2 5 2" xfId="44580" xr:uid="{00000000-0005-0000-0000-0000D6620000}"/>
    <cellStyle name="Normal 3 3 2 3 3 2 2 6" xfId="30291" xr:uid="{00000000-0005-0000-0000-0000D7620000}"/>
    <cellStyle name="Normal 3 3 2 3 3 2 3" xfId="2623" xr:uid="{00000000-0005-0000-0000-0000D8620000}"/>
    <cellStyle name="Normal 3 3 2 3 3 2 3 2" xfId="6197" xr:uid="{00000000-0005-0000-0000-0000D9620000}"/>
    <cellStyle name="Normal 3 3 2 3 3 2 3 2 2" xfId="13355" xr:uid="{00000000-0005-0000-0000-0000DA620000}"/>
    <cellStyle name="Normal 3 3 2 3 3 2 3 2 2 2" xfId="27647" xr:uid="{00000000-0005-0000-0000-0000DB620000}"/>
    <cellStyle name="Normal 3 3 2 3 3 2 3 2 2 2 2" xfId="56229" xr:uid="{00000000-0005-0000-0000-0000DC620000}"/>
    <cellStyle name="Normal 3 3 2 3 3 2 3 2 2 3" xfId="41940" xr:uid="{00000000-0005-0000-0000-0000DD620000}"/>
    <cellStyle name="Normal 3 3 2 3 3 2 3 2 3" xfId="20503" xr:uid="{00000000-0005-0000-0000-0000DE620000}"/>
    <cellStyle name="Normal 3 3 2 3 3 2 3 2 3 2" xfId="49085" xr:uid="{00000000-0005-0000-0000-0000DF620000}"/>
    <cellStyle name="Normal 3 3 2 3 3 2 3 2 4" xfId="34796" xr:uid="{00000000-0005-0000-0000-0000E0620000}"/>
    <cellStyle name="Normal 3 3 2 3 3 2 3 3" xfId="9784" xr:uid="{00000000-0005-0000-0000-0000E1620000}"/>
    <cellStyle name="Normal 3 3 2 3 3 2 3 3 2" xfId="24076" xr:uid="{00000000-0005-0000-0000-0000E2620000}"/>
    <cellStyle name="Normal 3 3 2 3 3 2 3 3 2 2" xfId="52658" xr:uid="{00000000-0005-0000-0000-0000E3620000}"/>
    <cellStyle name="Normal 3 3 2 3 3 2 3 3 3" xfId="38369" xr:uid="{00000000-0005-0000-0000-0000E4620000}"/>
    <cellStyle name="Normal 3 3 2 3 3 2 3 4" xfId="16932" xr:uid="{00000000-0005-0000-0000-0000E5620000}"/>
    <cellStyle name="Normal 3 3 2 3 3 2 3 4 2" xfId="45514" xr:uid="{00000000-0005-0000-0000-0000E6620000}"/>
    <cellStyle name="Normal 3 3 2 3 3 2 3 5" xfId="31225" xr:uid="{00000000-0005-0000-0000-0000E7620000}"/>
    <cellStyle name="Normal 3 3 2 3 3 2 4" xfId="4370" xr:uid="{00000000-0005-0000-0000-0000E8620000}"/>
    <cellStyle name="Normal 3 3 2 3 3 2 4 2" xfId="11528" xr:uid="{00000000-0005-0000-0000-0000E9620000}"/>
    <cellStyle name="Normal 3 3 2 3 3 2 4 2 2" xfId="25820" xr:uid="{00000000-0005-0000-0000-0000EA620000}"/>
    <cellStyle name="Normal 3 3 2 3 3 2 4 2 2 2" xfId="54402" xr:uid="{00000000-0005-0000-0000-0000EB620000}"/>
    <cellStyle name="Normal 3 3 2 3 3 2 4 2 3" xfId="40113" xr:uid="{00000000-0005-0000-0000-0000EC620000}"/>
    <cellStyle name="Normal 3 3 2 3 3 2 4 3" xfId="18676" xr:uid="{00000000-0005-0000-0000-0000ED620000}"/>
    <cellStyle name="Normal 3 3 2 3 3 2 4 3 2" xfId="47258" xr:uid="{00000000-0005-0000-0000-0000EE620000}"/>
    <cellStyle name="Normal 3 3 2 3 3 2 4 4" xfId="32969" xr:uid="{00000000-0005-0000-0000-0000EF620000}"/>
    <cellStyle name="Normal 3 3 2 3 3 2 5" xfId="7957" xr:uid="{00000000-0005-0000-0000-0000F0620000}"/>
    <cellStyle name="Normal 3 3 2 3 3 2 5 2" xfId="22249" xr:uid="{00000000-0005-0000-0000-0000F1620000}"/>
    <cellStyle name="Normal 3 3 2 3 3 2 5 2 2" xfId="50831" xr:uid="{00000000-0005-0000-0000-0000F2620000}"/>
    <cellStyle name="Normal 3 3 2 3 3 2 5 3" xfId="36542" xr:uid="{00000000-0005-0000-0000-0000F3620000}"/>
    <cellStyle name="Normal 3 3 2 3 3 2 6" xfId="15105" xr:uid="{00000000-0005-0000-0000-0000F4620000}"/>
    <cellStyle name="Normal 3 3 2 3 3 2 6 2" xfId="43687" xr:uid="{00000000-0005-0000-0000-0000F5620000}"/>
    <cellStyle name="Normal 3 3 2 3 3 2 7" xfId="29398" xr:uid="{00000000-0005-0000-0000-0000F6620000}"/>
    <cellStyle name="Normal 3 3 2 3 3 3" xfId="1236" xr:uid="{00000000-0005-0000-0000-0000F7620000}"/>
    <cellStyle name="Normal 3 3 2 3 3 3 2" xfId="2625" xr:uid="{00000000-0005-0000-0000-0000F8620000}"/>
    <cellStyle name="Normal 3 3 2 3 3 3 2 2" xfId="6199" xr:uid="{00000000-0005-0000-0000-0000F9620000}"/>
    <cellStyle name="Normal 3 3 2 3 3 3 2 2 2" xfId="13357" xr:uid="{00000000-0005-0000-0000-0000FA620000}"/>
    <cellStyle name="Normal 3 3 2 3 3 3 2 2 2 2" xfId="27649" xr:uid="{00000000-0005-0000-0000-0000FB620000}"/>
    <cellStyle name="Normal 3 3 2 3 3 3 2 2 2 2 2" xfId="56231" xr:uid="{00000000-0005-0000-0000-0000FC620000}"/>
    <cellStyle name="Normal 3 3 2 3 3 3 2 2 2 3" xfId="41942" xr:uid="{00000000-0005-0000-0000-0000FD620000}"/>
    <cellStyle name="Normal 3 3 2 3 3 3 2 2 3" xfId="20505" xr:uid="{00000000-0005-0000-0000-0000FE620000}"/>
    <cellStyle name="Normal 3 3 2 3 3 3 2 2 3 2" xfId="49087" xr:uid="{00000000-0005-0000-0000-0000FF620000}"/>
    <cellStyle name="Normal 3 3 2 3 3 3 2 2 4" xfId="34798" xr:uid="{00000000-0005-0000-0000-000000630000}"/>
    <cellStyle name="Normal 3 3 2 3 3 3 2 3" xfId="9786" xr:uid="{00000000-0005-0000-0000-000001630000}"/>
    <cellStyle name="Normal 3 3 2 3 3 3 2 3 2" xfId="24078" xr:uid="{00000000-0005-0000-0000-000002630000}"/>
    <cellStyle name="Normal 3 3 2 3 3 3 2 3 2 2" xfId="52660" xr:uid="{00000000-0005-0000-0000-000003630000}"/>
    <cellStyle name="Normal 3 3 2 3 3 3 2 3 3" xfId="38371" xr:uid="{00000000-0005-0000-0000-000004630000}"/>
    <cellStyle name="Normal 3 3 2 3 3 3 2 4" xfId="16934" xr:uid="{00000000-0005-0000-0000-000005630000}"/>
    <cellStyle name="Normal 3 3 2 3 3 3 2 4 2" xfId="45516" xr:uid="{00000000-0005-0000-0000-000006630000}"/>
    <cellStyle name="Normal 3 3 2 3 3 3 2 5" xfId="31227" xr:uid="{00000000-0005-0000-0000-000007630000}"/>
    <cellStyle name="Normal 3 3 2 3 3 3 3" xfId="4817" xr:uid="{00000000-0005-0000-0000-000008630000}"/>
    <cellStyle name="Normal 3 3 2 3 3 3 3 2" xfId="11975" xr:uid="{00000000-0005-0000-0000-000009630000}"/>
    <cellStyle name="Normal 3 3 2 3 3 3 3 2 2" xfId="26267" xr:uid="{00000000-0005-0000-0000-00000A630000}"/>
    <cellStyle name="Normal 3 3 2 3 3 3 3 2 2 2" xfId="54849" xr:uid="{00000000-0005-0000-0000-00000B630000}"/>
    <cellStyle name="Normal 3 3 2 3 3 3 3 2 3" xfId="40560" xr:uid="{00000000-0005-0000-0000-00000C630000}"/>
    <cellStyle name="Normal 3 3 2 3 3 3 3 3" xfId="19123" xr:uid="{00000000-0005-0000-0000-00000D630000}"/>
    <cellStyle name="Normal 3 3 2 3 3 3 3 3 2" xfId="47705" xr:uid="{00000000-0005-0000-0000-00000E630000}"/>
    <cellStyle name="Normal 3 3 2 3 3 3 3 4" xfId="33416" xr:uid="{00000000-0005-0000-0000-00000F630000}"/>
    <cellStyle name="Normal 3 3 2 3 3 3 4" xfId="8404" xr:uid="{00000000-0005-0000-0000-000010630000}"/>
    <cellStyle name="Normal 3 3 2 3 3 3 4 2" xfId="22696" xr:uid="{00000000-0005-0000-0000-000011630000}"/>
    <cellStyle name="Normal 3 3 2 3 3 3 4 2 2" xfId="51278" xr:uid="{00000000-0005-0000-0000-000012630000}"/>
    <cellStyle name="Normal 3 3 2 3 3 3 4 3" xfId="36989" xr:uid="{00000000-0005-0000-0000-000013630000}"/>
    <cellStyle name="Normal 3 3 2 3 3 3 5" xfId="15552" xr:uid="{00000000-0005-0000-0000-000014630000}"/>
    <cellStyle name="Normal 3 3 2 3 3 3 5 2" xfId="44134" xr:uid="{00000000-0005-0000-0000-000015630000}"/>
    <cellStyle name="Normal 3 3 2 3 3 3 6" xfId="29845" xr:uid="{00000000-0005-0000-0000-000016630000}"/>
    <cellStyle name="Normal 3 3 2 3 3 4" xfId="2622" xr:uid="{00000000-0005-0000-0000-000017630000}"/>
    <cellStyle name="Normal 3 3 2 3 3 4 2" xfId="6196" xr:uid="{00000000-0005-0000-0000-000018630000}"/>
    <cellStyle name="Normal 3 3 2 3 3 4 2 2" xfId="13354" xr:uid="{00000000-0005-0000-0000-000019630000}"/>
    <cellStyle name="Normal 3 3 2 3 3 4 2 2 2" xfId="27646" xr:uid="{00000000-0005-0000-0000-00001A630000}"/>
    <cellStyle name="Normal 3 3 2 3 3 4 2 2 2 2" xfId="56228" xr:uid="{00000000-0005-0000-0000-00001B630000}"/>
    <cellStyle name="Normal 3 3 2 3 3 4 2 2 3" xfId="41939" xr:uid="{00000000-0005-0000-0000-00001C630000}"/>
    <cellStyle name="Normal 3 3 2 3 3 4 2 3" xfId="20502" xr:uid="{00000000-0005-0000-0000-00001D630000}"/>
    <cellStyle name="Normal 3 3 2 3 3 4 2 3 2" xfId="49084" xr:uid="{00000000-0005-0000-0000-00001E630000}"/>
    <cellStyle name="Normal 3 3 2 3 3 4 2 4" xfId="34795" xr:uid="{00000000-0005-0000-0000-00001F630000}"/>
    <cellStyle name="Normal 3 3 2 3 3 4 3" xfId="9783" xr:uid="{00000000-0005-0000-0000-000020630000}"/>
    <cellStyle name="Normal 3 3 2 3 3 4 3 2" xfId="24075" xr:uid="{00000000-0005-0000-0000-000021630000}"/>
    <cellStyle name="Normal 3 3 2 3 3 4 3 2 2" xfId="52657" xr:uid="{00000000-0005-0000-0000-000022630000}"/>
    <cellStyle name="Normal 3 3 2 3 3 4 3 3" xfId="38368" xr:uid="{00000000-0005-0000-0000-000023630000}"/>
    <cellStyle name="Normal 3 3 2 3 3 4 4" xfId="16931" xr:uid="{00000000-0005-0000-0000-000024630000}"/>
    <cellStyle name="Normal 3 3 2 3 3 4 4 2" xfId="45513" xr:uid="{00000000-0005-0000-0000-000025630000}"/>
    <cellStyle name="Normal 3 3 2 3 3 4 5" xfId="31224" xr:uid="{00000000-0005-0000-0000-000026630000}"/>
    <cellStyle name="Normal 3 3 2 3 3 5" xfId="3923" xr:uid="{00000000-0005-0000-0000-000027630000}"/>
    <cellStyle name="Normal 3 3 2 3 3 5 2" xfId="11082" xr:uid="{00000000-0005-0000-0000-000028630000}"/>
    <cellStyle name="Normal 3 3 2 3 3 5 2 2" xfId="25374" xr:uid="{00000000-0005-0000-0000-000029630000}"/>
    <cellStyle name="Normal 3 3 2 3 3 5 2 2 2" xfId="53956" xr:uid="{00000000-0005-0000-0000-00002A630000}"/>
    <cellStyle name="Normal 3 3 2 3 3 5 2 3" xfId="39667" xr:uid="{00000000-0005-0000-0000-00002B630000}"/>
    <cellStyle name="Normal 3 3 2 3 3 5 3" xfId="18230" xr:uid="{00000000-0005-0000-0000-00002C630000}"/>
    <cellStyle name="Normal 3 3 2 3 3 5 3 2" xfId="46812" xr:uid="{00000000-0005-0000-0000-00002D630000}"/>
    <cellStyle name="Normal 3 3 2 3 3 5 4" xfId="32523" xr:uid="{00000000-0005-0000-0000-00002E630000}"/>
    <cellStyle name="Normal 3 3 2 3 3 6" xfId="7511" xr:uid="{00000000-0005-0000-0000-00002F630000}"/>
    <cellStyle name="Normal 3 3 2 3 3 6 2" xfId="21803" xr:uid="{00000000-0005-0000-0000-000030630000}"/>
    <cellStyle name="Normal 3 3 2 3 3 6 2 2" xfId="50385" xr:uid="{00000000-0005-0000-0000-000031630000}"/>
    <cellStyle name="Normal 3 3 2 3 3 6 3" xfId="36096" xr:uid="{00000000-0005-0000-0000-000032630000}"/>
    <cellStyle name="Normal 3 3 2 3 3 7" xfId="14658" xr:uid="{00000000-0005-0000-0000-000033630000}"/>
    <cellStyle name="Normal 3 3 2 3 3 7 2" xfId="43241" xr:uid="{00000000-0005-0000-0000-000034630000}"/>
    <cellStyle name="Normal 3 3 2 3 3 8" xfId="28951" xr:uid="{00000000-0005-0000-0000-000035630000}"/>
    <cellStyle name="Normal 3 3 2 3 4" xfId="563" xr:uid="{00000000-0005-0000-0000-000036630000}"/>
    <cellStyle name="Normal 3 3 2 3 4 2" xfId="1460" xr:uid="{00000000-0005-0000-0000-000037630000}"/>
    <cellStyle name="Normal 3 3 2 3 4 2 2" xfId="2627" xr:uid="{00000000-0005-0000-0000-000038630000}"/>
    <cellStyle name="Normal 3 3 2 3 4 2 2 2" xfId="6201" xr:uid="{00000000-0005-0000-0000-000039630000}"/>
    <cellStyle name="Normal 3 3 2 3 4 2 2 2 2" xfId="13359" xr:uid="{00000000-0005-0000-0000-00003A630000}"/>
    <cellStyle name="Normal 3 3 2 3 4 2 2 2 2 2" xfId="27651" xr:uid="{00000000-0005-0000-0000-00003B630000}"/>
    <cellStyle name="Normal 3 3 2 3 4 2 2 2 2 2 2" xfId="56233" xr:uid="{00000000-0005-0000-0000-00003C630000}"/>
    <cellStyle name="Normal 3 3 2 3 4 2 2 2 2 3" xfId="41944" xr:uid="{00000000-0005-0000-0000-00003D630000}"/>
    <cellStyle name="Normal 3 3 2 3 4 2 2 2 3" xfId="20507" xr:uid="{00000000-0005-0000-0000-00003E630000}"/>
    <cellStyle name="Normal 3 3 2 3 4 2 2 2 3 2" xfId="49089" xr:uid="{00000000-0005-0000-0000-00003F630000}"/>
    <cellStyle name="Normal 3 3 2 3 4 2 2 2 4" xfId="34800" xr:uid="{00000000-0005-0000-0000-000040630000}"/>
    <cellStyle name="Normal 3 3 2 3 4 2 2 3" xfId="9788" xr:uid="{00000000-0005-0000-0000-000041630000}"/>
    <cellStyle name="Normal 3 3 2 3 4 2 2 3 2" xfId="24080" xr:uid="{00000000-0005-0000-0000-000042630000}"/>
    <cellStyle name="Normal 3 3 2 3 4 2 2 3 2 2" xfId="52662" xr:uid="{00000000-0005-0000-0000-000043630000}"/>
    <cellStyle name="Normal 3 3 2 3 4 2 2 3 3" xfId="38373" xr:uid="{00000000-0005-0000-0000-000044630000}"/>
    <cellStyle name="Normal 3 3 2 3 4 2 2 4" xfId="16936" xr:uid="{00000000-0005-0000-0000-000045630000}"/>
    <cellStyle name="Normal 3 3 2 3 4 2 2 4 2" xfId="45518" xr:uid="{00000000-0005-0000-0000-000046630000}"/>
    <cellStyle name="Normal 3 3 2 3 4 2 2 5" xfId="31229" xr:uid="{00000000-0005-0000-0000-000047630000}"/>
    <cellStyle name="Normal 3 3 2 3 4 2 3" xfId="5040" xr:uid="{00000000-0005-0000-0000-000048630000}"/>
    <cellStyle name="Normal 3 3 2 3 4 2 3 2" xfId="12198" xr:uid="{00000000-0005-0000-0000-000049630000}"/>
    <cellStyle name="Normal 3 3 2 3 4 2 3 2 2" xfId="26490" xr:uid="{00000000-0005-0000-0000-00004A630000}"/>
    <cellStyle name="Normal 3 3 2 3 4 2 3 2 2 2" xfId="55072" xr:uid="{00000000-0005-0000-0000-00004B630000}"/>
    <cellStyle name="Normal 3 3 2 3 4 2 3 2 3" xfId="40783" xr:uid="{00000000-0005-0000-0000-00004C630000}"/>
    <cellStyle name="Normal 3 3 2 3 4 2 3 3" xfId="19346" xr:uid="{00000000-0005-0000-0000-00004D630000}"/>
    <cellStyle name="Normal 3 3 2 3 4 2 3 3 2" xfId="47928" xr:uid="{00000000-0005-0000-0000-00004E630000}"/>
    <cellStyle name="Normal 3 3 2 3 4 2 3 4" xfId="33639" xr:uid="{00000000-0005-0000-0000-00004F630000}"/>
    <cellStyle name="Normal 3 3 2 3 4 2 4" xfId="8627" xr:uid="{00000000-0005-0000-0000-000050630000}"/>
    <cellStyle name="Normal 3 3 2 3 4 2 4 2" xfId="22919" xr:uid="{00000000-0005-0000-0000-000051630000}"/>
    <cellStyle name="Normal 3 3 2 3 4 2 4 2 2" xfId="51501" xr:uid="{00000000-0005-0000-0000-000052630000}"/>
    <cellStyle name="Normal 3 3 2 3 4 2 4 3" xfId="37212" xr:uid="{00000000-0005-0000-0000-000053630000}"/>
    <cellStyle name="Normal 3 3 2 3 4 2 5" xfId="15775" xr:uid="{00000000-0005-0000-0000-000054630000}"/>
    <cellStyle name="Normal 3 3 2 3 4 2 5 2" xfId="44357" xr:uid="{00000000-0005-0000-0000-000055630000}"/>
    <cellStyle name="Normal 3 3 2 3 4 2 6" xfId="30068" xr:uid="{00000000-0005-0000-0000-000056630000}"/>
    <cellStyle name="Normal 3 3 2 3 4 3" xfId="2626" xr:uid="{00000000-0005-0000-0000-000057630000}"/>
    <cellStyle name="Normal 3 3 2 3 4 3 2" xfId="6200" xr:uid="{00000000-0005-0000-0000-000058630000}"/>
    <cellStyle name="Normal 3 3 2 3 4 3 2 2" xfId="13358" xr:uid="{00000000-0005-0000-0000-000059630000}"/>
    <cellStyle name="Normal 3 3 2 3 4 3 2 2 2" xfId="27650" xr:uid="{00000000-0005-0000-0000-00005A630000}"/>
    <cellStyle name="Normal 3 3 2 3 4 3 2 2 2 2" xfId="56232" xr:uid="{00000000-0005-0000-0000-00005B630000}"/>
    <cellStyle name="Normal 3 3 2 3 4 3 2 2 3" xfId="41943" xr:uid="{00000000-0005-0000-0000-00005C630000}"/>
    <cellStyle name="Normal 3 3 2 3 4 3 2 3" xfId="20506" xr:uid="{00000000-0005-0000-0000-00005D630000}"/>
    <cellStyle name="Normal 3 3 2 3 4 3 2 3 2" xfId="49088" xr:uid="{00000000-0005-0000-0000-00005E630000}"/>
    <cellStyle name="Normal 3 3 2 3 4 3 2 4" xfId="34799" xr:uid="{00000000-0005-0000-0000-00005F630000}"/>
    <cellStyle name="Normal 3 3 2 3 4 3 3" xfId="9787" xr:uid="{00000000-0005-0000-0000-000060630000}"/>
    <cellStyle name="Normal 3 3 2 3 4 3 3 2" xfId="24079" xr:uid="{00000000-0005-0000-0000-000061630000}"/>
    <cellStyle name="Normal 3 3 2 3 4 3 3 2 2" xfId="52661" xr:uid="{00000000-0005-0000-0000-000062630000}"/>
    <cellStyle name="Normal 3 3 2 3 4 3 3 3" xfId="38372" xr:uid="{00000000-0005-0000-0000-000063630000}"/>
    <cellStyle name="Normal 3 3 2 3 4 3 4" xfId="16935" xr:uid="{00000000-0005-0000-0000-000064630000}"/>
    <cellStyle name="Normal 3 3 2 3 4 3 4 2" xfId="45517" xr:uid="{00000000-0005-0000-0000-000065630000}"/>
    <cellStyle name="Normal 3 3 2 3 4 3 5" xfId="31228" xr:uid="{00000000-0005-0000-0000-000066630000}"/>
    <cellStyle name="Normal 3 3 2 3 4 4" xfId="4147" xr:uid="{00000000-0005-0000-0000-000067630000}"/>
    <cellStyle name="Normal 3 3 2 3 4 4 2" xfId="11305" xr:uid="{00000000-0005-0000-0000-000068630000}"/>
    <cellStyle name="Normal 3 3 2 3 4 4 2 2" xfId="25597" xr:uid="{00000000-0005-0000-0000-000069630000}"/>
    <cellStyle name="Normal 3 3 2 3 4 4 2 2 2" xfId="54179" xr:uid="{00000000-0005-0000-0000-00006A630000}"/>
    <cellStyle name="Normal 3 3 2 3 4 4 2 3" xfId="39890" xr:uid="{00000000-0005-0000-0000-00006B630000}"/>
    <cellStyle name="Normal 3 3 2 3 4 4 3" xfId="18453" xr:uid="{00000000-0005-0000-0000-00006C630000}"/>
    <cellStyle name="Normal 3 3 2 3 4 4 3 2" xfId="47035" xr:uid="{00000000-0005-0000-0000-00006D630000}"/>
    <cellStyle name="Normal 3 3 2 3 4 4 4" xfId="32746" xr:uid="{00000000-0005-0000-0000-00006E630000}"/>
    <cellStyle name="Normal 3 3 2 3 4 5" xfId="7734" xr:uid="{00000000-0005-0000-0000-00006F630000}"/>
    <cellStyle name="Normal 3 3 2 3 4 5 2" xfId="22026" xr:uid="{00000000-0005-0000-0000-000070630000}"/>
    <cellStyle name="Normal 3 3 2 3 4 5 2 2" xfId="50608" xr:uid="{00000000-0005-0000-0000-000071630000}"/>
    <cellStyle name="Normal 3 3 2 3 4 5 3" xfId="36319" xr:uid="{00000000-0005-0000-0000-000072630000}"/>
    <cellStyle name="Normal 3 3 2 3 4 6" xfId="14882" xr:uid="{00000000-0005-0000-0000-000073630000}"/>
    <cellStyle name="Normal 3 3 2 3 4 6 2" xfId="43464" xr:uid="{00000000-0005-0000-0000-000074630000}"/>
    <cellStyle name="Normal 3 3 2 3 4 7" xfId="29175" xr:uid="{00000000-0005-0000-0000-000075630000}"/>
    <cellStyle name="Normal 3 3 2 3 5" xfId="1012" xr:uid="{00000000-0005-0000-0000-000076630000}"/>
    <cellStyle name="Normal 3 3 2 3 5 2" xfId="2628" xr:uid="{00000000-0005-0000-0000-000077630000}"/>
    <cellStyle name="Normal 3 3 2 3 5 2 2" xfId="6202" xr:uid="{00000000-0005-0000-0000-000078630000}"/>
    <cellStyle name="Normal 3 3 2 3 5 2 2 2" xfId="13360" xr:uid="{00000000-0005-0000-0000-000079630000}"/>
    <cellStyle name="Normal 3 3 2 3 5 2 2 2 2" xfId="27652" xr:uid="{00000000-0005-0000-0000-00007A630000}"/>
    <cellStyle name="Normal 3 3 2 3 5 2 2 2 2 2" xfId="56234" xr:uid="{00000000-0005-0000-0000-00007B630000}"/>
    <cellStyle name="Normal 3 3 2 3 5 2 2 2 3" xfId="41945" xr:uid="{00000000-0005-0000-0000-00007C630000}"/>
    <cellStyle name="Normal 3 3 2 3 5 2 2 3" xfId="20508" xr:uid="{00000000-0005-0000-0000-00007D630000}"/>
    <cellStyle name="Normal 3 3 2 3 5 2 2 3 2" xfId="49090" xr:uid="{00000000-0005-0000-0000-00007E630000}"/>
    <cellStyle name="Normal 3 3 2 3 5 2 2 4" xfId="34801" xr:uid="{00000000-0005-0000-0000-00007F630000}"/>
    <cellStyle name="Normal 3 3 2 3 5 2 3" xfId="9789" xr:uid="{00000000-0005-0000-0000-000080630000}"/>
    <cellStyle name="Normal 3 3 2 3 5 2 3 2" xfId="24081" xr:uid="{00000000-0005-0000-0000-000081630000}"/>
    <cellStyle name="Normal 3 3 2 3 5 2 3 2 2" xfId="52663" xr:uid="{00000000-0005-0000-0000-000082630000}"/>
    <cellStyle name="Normal 3 3 2 3 5 2 3 3" xfId="38374" xr:uid="{00000000-0005-0000-0000-000083630000}"/>
    <cellStyle name="Normal 3 3 2 3 5 2 4" xfId="16937" xr:uid="{00000000-0005-0000-0000-000084630000}"/>
    <cellStyle name="Normal 3 3 2 3 5 2 4 2" xfId="45519" xr:uid="{00000000-0005-0000-0000-000085630000}"/>
    <cellStyle name="Normal 3 3 2 3 5 2 5" xfId="31230" xr:uid="{00000000-0005-0000-0000-000086630000}"/>
    <cellStyle name="Normal 3 3 2 3 5 3" xfId="4594" xr:uid="{00000000-0005-0000-0000-000087630000}"/>
    <cellStyle name="Normal 3 3 2 3 5 3 2" xfId="11752" xr:uid="{00000000-0005-0000-0000-000088630000}"/>
    <cellStyle name="Normal 3 3 2 3 5 3 2 2" xfId="26044" xr:uid="{00000000-0005-0000-0000-000089630000}"/>
    <cellStyle name="Normal 3 3 2 3 5 3 2 2 2" xfId="54626" xr:uid="{00000000-0005-0000-0000-00008A630000}"/>
    <cellStyle name="Normal 3 3 2 3 5 3 2 3" xfId="40337" xr:uid="{00000000-0005-0000-0000-00008B630000}"/>
    <cellStyle name="Normal 3 3 2 3 5 3 3" xfId="18900" xr:uid="{00000000-0005-0000-0000-00008C630000}"/>
    <cellStyle name="Normal 3 3 2 3 5 3 3 2" xfId="47482" xr:uid="{00000000-0005-0000-0000-00008D630000}"/>
    <cellStyle name="Normal 3 3 2 3 5 3 4" xfId="33193" xr:uid="{00000000-0005-0000-0000-00008E630000}"/>
    <cellStyle name="Normal 3 3 2 3 5 4" xfId="8181" xr:uid="{00000000-0005-0000-0000-00008F630000}"/>
    <cellStyle name="Normal 3 3 2 3 5 4 2" xfId="22473" xr:uid="{00000000-0005-0000-0000-000090630000}"/>
    <cellStyle name="Normal 3 3 2 3 5 4 2 2" xfId="51055" xr:uid="{00000000-0005-0000-0000-000091630000}"/>
    <cellStyle name="Normal 3 3 2 3 5 4 3" xfId="36766" xr:uid="{00000000-0005-0000-0000-000092630000}"/>
    <cellStyle name="Normal 3 3 2 3 5 5" xfId="15329" xr:uid="{00000000-0005-0000-0000-000093630000}"/>
    <cellStyle name="Normal 3 3 2 3 5 5 2" xfId="43911" xr:uid="{00000000-0005-0000-0000-000094630000}"/>
    <cellStyle name="Normal 3 3 2 3 5 6" xfId="29622" xr:uid="{00000000-0005-0000-0000-000095630000}"/>
    <cellStyle name="Normal 3 3 2 3 6" xfId="2613" xr:uid="{00000000-0005-0000-0000-000096630000}"/>
    <cellStyle name="Normal 3 3 2 3 6 2" xfId="6187" xr:uid="{00000000-0005-0000-0000-000097630000}"/>
    <cellStyle name="Normal 3 3 2 3 6 2 2" xfId="13345" xr:uid="{00000000-0005-0000-0000-000098630000}"/>
    <cellStyle name="Normal 3 3 2 3 6 2 2 2" xfId="27637" xr:uid="{00000000-0005-0000-0000-000099630000}"/>
    <cellStyle name="Normal 3 3 2 3 6 2 2 2 2" xfId="56219" xr:uid="{00000000-0005-0000-0000-00009A630000}"/>
    <cellStyle name="Normal 3 3 2 3 6 2 2 3" xfId="41930" xr:uid="{00000000-0005-0000-0000-00009B630000}"/>
    <cellStyle name="Normal 3 3 2 3 6 2 3" xfId="20493" xr:uid="{00000000-0005-0000-0000-00009C630000}"/>
    <cellStyle name="Normal 3 3 2 3 6 2 3 2" xfId="49075" xr:uid="{00000000-0005-0000-0000-00009D630000}"/>
    <cellStyle name="Normal 3 3 2 3 6 2 4" xfId="34786" xr:uid="{00000000-0005-0000-0000-00009E630000}"/>
    <cellStyle name="Normal 3 3 2 3 6 3" xfId="9774" xr:uid="{00000000-0005-0000-0000-00009F630000}"/>
    <cellStyle name="Normal 3 3 2 3 6 3 2" xfId="24066" xr:uid="{00000000-0005-0000-0000-0000A0630000}"/>
    <cellStyle name="Normal 3 3 2 3 6 3 2 2" xfId="52648" xr:uid="{00000000-0005-0000-0000-0000A1630000}"/>
    <cellStyle name="Normal 3 3 2 3 6 3 3" xfId="38359" xr:uid="{00000000-0005-0000-0000-0000A2630000}"/>
    <cellStyle name="Normal 3 3 2 3 6 4" xfId="16922" xr:uid="{00000000-0005-0000-0000-0000A3630000}"/>
    <cellStyle name="Normal 3 3 2 3 6 4 2" xfId="45504" xr:uid="{00000000-0005-0000-0000-0000A4630000}"/>
    <cellStyle name="Normal 3 3 2 3 6 5" xfId="31215" xr:uid="{00000000-0005-0000-0000-0000A5630000}"/>
    <cellStyle name="Normal 3 3 2 3 7" xfId="3699" xr:uid="{00000000-0005-0000-0000-0000A6630000}"/>
    <cellStyle name="Normal 3 3 2 3 7 2" xfId="10859" xr:uid="{00000000-0005-0000-0000-0000A7630000}"/>
    <cellStyle name="Normal 3 3 2 3 7 2 2" xfId="25151" xr:uid="{00000000-0005-0000-0000-0000A8630000}"/>
    <cellStyle name="Normal 3 3 2 3 7 2 2 2" xfId="53733" xr:uid="{00000000-0005-0000-0000-0000A9630000}"/>
    <cellStyle name="Normal 3 3 2 3 7 2 3" xfId="39444" xr:uid="{00000000-0005-0000-0000-0000AA630000}"/>
    <cellStyle name="Normal 3 3 2 3 7 3" xfId="18007" xr:uid="{00000000-0005-0000-0000-0000AB630000}"/>
    <cellStyle name="Normal 3 3 2 3 7 3 2" xfId="46589" xr:uid="{00000000-0005-0000-0000-0000AC630000}"/>
    <cellStyle name="Normal 3 3 2 3 7 4" xfId="32300" xr:uid="{00000000-0005-0000-0000-0000AD630000}"/>
    <cellStyle name="Normal 3 3 2 3 8" xfId="7288" xr:uid="{00000000-0005-0000-0000-0000AE630000}"/>
    <cellStyle name="Normal 3 3 2 3 8 2" xfId="21580" xr:uid="{00000000-0005-0000-0000-0000AF630000}"/>
    <cellStyle name="Normal 3 3 2 3 8 2 2" xfId="50162" xr:uid="{00000000-0005-0000-0000-0000B0630000}"/>
    <cellStyle name="Normal 3 3 2 3 8 3" xfId="35873" xr:uid="{00000000-0005-0000-0000-0000B1630000}"/>
    <cellStyle name="Normal 3 3 2 3 9" xfId="14434" xr:uid="{00000000-0005-0000-0000-0000B2630000}"/>
    <cellStyle name="Normal 3 3 2 3 9 2" xfId="43018" xr:uid="{00000000-0005-0000-0000-0000B3630000}"/>
    <cellStyle name="Normal 3 3 2 4" xfId="162" xr:uid="{00000000-0005-0000-0000-0000B4630000}"/>
    <cellStyle name="Normal 3 3 2 4 2" xfId="388" xr:uid="{00000000-0005-0000-0000-0000B5630000}"/>
    <cellStyle name="Normal 3 3 2 4 2 2" xfId="838" xr:uid="{00000000-0005-0000-0000-0000B6630000}"/>
    <cellStyle name="Normal 3 3 2 4 2 2 2" xfId="1735" xr:uid="{00000000-0005-0000-0000-0000B7630000}"/>
    <cellStyle name="Normal 3 3 2 4 2 2 2 2" xfId="2632" xr:uid="{00000000-0005-0000-0000-0000B8630000}"/>
    <cellStyle name="Normal 3 3 2 4 2 2 2 2 2" xfId="6206" xr:uid="{00000000-0005-0000-0000-0000B9630000}"/>
    <cellStyle name="Normal 3 3 2 4 2 2 2 2 2 2" xfId="13364" xr:uid="{00000000-0005-0000-0000-0000BA630000}"/>
    <cellStyle name="Normal 3 3 2 4 2 2 2 2 2 2 2" xfId="27656" xr:uid="{00000000-0005-0000-0000-0000BB630000}"/>
    <cellStyle name="Normal 3 3 2 4 2 2 2 2 2 2 2 2" xfId="56238" xr:uid="{00000000-0005-0000-0000-0000BC630000}"/>
    <cellStyle name="Normal 3 3 2 4 2 2 2 2 2 2 3" xfId="41949" xr:uid="{00000000-0005-0000-0000-0000BD630000}"/>
    <cellStyle name="Normal 3 3 2 4 2 2 2 2 2 3" xfId="20512" xr:uid="{00000000-0005-0000-0000-0000BE630000}"/>
    <cellStyle name="Normal 3 3 2 4 2 2 2 2 2 3 2" xfId="49094" xr:uid="{00000000-0005-0000-0000-0000BF630000}"/>
    <cellStyle name="Normal 3 3 2 4 2 2 2 2 2 4" xfId="34805" xr:uid="{00000000-0005-0000-0000-0000C0630000}"/>
    <cellStyle name="Normal 3 3 2 4 2 2 2 2 3" xfId="9793" xr:uid="{00000000-0005-0000-0000-0000C1630000}"/>
    <cellStyle name="Normal 3 3 2 4 2 2 2 2 3 2" xfId="24085" xr:uid="{00000000-0005-0000-0000-0000C2630000}"/>
    <cellStyle name="Normal 3 3 2 4 2 2 2 2 3 2 2" xfId="52667" xr:uid="{00000000-0005-0000-0000-0000C3630000}"/>
    <cellStyle name="Normal 3 3 2 4 2 2 2 2 3 3" xfId="38378" xr:uid="{00000000-0005-0000-0000-0000C4630000}"/>
    <cellStyle name="Normal 3 3 2 4 2 2 2 2 4" xfId="16941" xr:uid="{00000000-0005-0000-0000-0000C5630000}"/>
    <cellStyle name="Normal 3 3 2 4 2 2 2 2 4 2" xfId="45523" xr:uid="{00000000-0005-0000-0000-0000C6630000}"/>
    <cellStyle name="Normal 3 3 2 4 2 2 2 2 5" xfId="31234" xr:uid="{00000000-0005-0000-0000-0000C7630000}"/>
    <cellStyle name="Normal 3 3 2 4 2 2 2 3" xfId="5315" xr:uid="{00000000-0005-0000-0000-0000C8630000}"/>
    <cellStyle name="Normal 3 3 2 4 2 2 2 3 2" xfId="12473" xr:uid="{00000000-0005-0000-0000-0000C9630000}"/>
    <cellStyle name="Normal 3 3 2 4 2 2 2 3 2 2" xfId="26765" xr:uid="{00000000-0005-0000-0000-0000CA630000}"/>
    <cellStyle name="Normal 3 3 2 4 2 2 2 3 2 2 2" xfId="55347" xr:uid="{00000000-0005-0000-0000-0000CB630000}"/>
    <cellStyle name="Normal 3 3 2 4 2 2 2 3 2 3" xfId="41058" xr:uid="{00000000-0005-0000-0000-0000CC630000}"/>
    <cellStyle name="Normal 3 3 2 4 2 2 2 3 3" xfId="19621" xr:uid="{00000000-0005-0000-0000-0000CD630000}"/>
    <cellStyle name="Normal 3 3 2 4 2 2 2 3 3 2" xfId="48203" xr:uid="{00000000-0005-0000-0000-0000CE630000}"/>
    <cellStyle name="Normal 3 3 2 4 2 2 2 3 4" xfId="33914" xr:uid="{00000000-0005-0000-0000-0000CF630000}"/>
    <cellStyle name="Normal 3 3 2 4 2 2 2 4" xfId="8902" xr:uid="{00000000-0005-0000-0000-0000D0630000}"/>
    <cellStyle name="Normal 3 3 2 4 2 2 2 4 2" xfId="23194" xr:uid="{00000000-0005-0000-0000-0000D1630000}"/>
    <cellStyle name="Normal 3 3 2 4 2 2 2 4 2 2" xfId="51776" xr:uid="{00000000-0005-0000-0000-0000D2630000}"/>
    <cellStyle name="Normal 3 3 2 4 2 2 2 4 3" xfId="37487" xr:uid="{00000000-0005-0000-0000-0000D3630000}"/>
    <cellStyle name="Normal 3 3 2 4 2 2 2 5" xfId="16050" xr:uid="{00000000-0005-0000-0000-0000D4630000}"/>
    <cellStyle name="Normal 3 3 2 4 2 2 2 5 2" xfId="44632" xr:uid="{00000000-0005-0000-0000-0000D5630000}"/>
    <cellStyle name="Normal 3 3 2 4 2 2 2 6" xfId="30343" xr:uid="{00000000-0005-0000-0000-0000D6630000}"/>
    <cellStyle name="Normal 3 3 2 4 2 2 3" xfId="2631" xr:uid="{00000000-0005-0000-0000-0000D7630000}"/>
    <cellStyle name="Normal 3 3 2 4 2 2 3 2" xfId="6205" xr:uid="{00000000-0005-0000-0000-0000D8630000}"/>
    <cellStyle name="Normal 3 3 2 4 2 2 3 2 2" xfId="13363" xr:uid="{00000000-0005-0000-0000-0000D9630000}"/>
    <cellStyle name="Normal 3 3 2 4 2 2 3 2 2 2" xfId="27655" xr:uid="{00000000-0005-0000-0000-0000DA630000}"/>
    <cellStyle name="Normal 3 3 2 4 2 2 3 2 2 2 2" xfId="56237" xr:uid="{00000000-0005-0000-0000-0000DB630000}"/>
    <cellStyle name="Normal 3 3 2 4 2 2 3 2 2 3" xfId="41948" xr:uid="{00000000-0005-0000-0000-0000DC630000}"/>
    <cellStyle name="Normal 3 3 2 4 2 2 3 2 3" xfId="20511" xr:uid="{00000000-0005-0000-0000-0000DD630000}"/>
    <cellStyle name="Normal 3 3 2 4 2 2 3 2 3 2" xfId="49093" xr:uid="{00000000-0005-0000-0000-0000DE630000}"/>
    <cellStyle name="Normal 3 3 2 4 2 2 3 2 4" xfId="34804" xr:uid="{00000000-0005-0000-0000-0000DF630000}"/>
    <cellStyle name="Normal 3 3 2 4 2 2 3 3" xfId="9792" xr:uid="{00000000-0005-0000-0000-0000E0630000}"/>
    <cellStyle name="Normal 3 3 2 4 2 2 3 3 2" xfId="24084" xr:uid="{00000000-0005-0000-0000-0000E1630000}"/>
    <cellStyle name="Normal 3 3 2 4 2 2 3 3 2 2" xfId="52666" xr:uid="{00000000-0005-0000-0000-0000E2630000}"/>
    <cellStyle name="Normal 3 3 2 4 2 2 3 3 3" xfId="38377" xr:uid="{00000000-0005-0000-0000-0000E3630000}"/>
    <cellStyle name="Normal 3 3 2 4 2 2 3 4" xfId="16940" xr:uid="{00000000-0005-0000-0000-0000E4630000}"/>
    <cellStyle name="Normal 3 3 2 4 2 2 3 4 2" xfId="45522" xr:uid="{00000000-0005-0000-0000-0000E5630000}"/>
    <cellStyle name="Normal 3 3 2 4 2 2 3 5" xfId="31233" xr:uid="{00000000-0005-0000-0000-0000E6630000}"/>
    <cellStyle name="Normal 3 3 2 4 2 2 4" xfId="4422" xr:uid="{00000000-0005-0000-0000-0000E7630000}"/>
    <cellStyle name="Normal 3 3 2 4 2 2 4 2" xfId="11580" xr:uid="{00000000-0005-0000-0000-0000E8630000}"/>
    <cellStyle name="Normal 3 3 2 4 2 2 4 2 2" xfId="25872" xr:uid="{00000000-0005-0000-0000-0000E9630000}"/>
    <cellStyle name="Normal 3 3 2 4 2 2 4 2 2 2" xfId="54454" xr:uid="{00000000-0005-0000-0000-0000EA630000}"/>
    <cellStyle name="Normal 3 3 2 4 2 2 4 2 3" xfId="40165" xr:uid="{00000000-0005-0000-0000-0000EB630000}"/>
    <cellStyle name="Normal 3 3 2 4 2 2 4 3" xfId="18728" xr:uid="{00000000-0005-0000-0000-0000EC630000}"/>
    <cellStyle name="Normal 3 3 2 4 2 2 4 3 2" xfId="47310" xr:uid="{00000000-0005-0000-0000-0000ED630000}"/>
    <cellStyle name="Normal 3 3 2 4 2 2 4 4" xfId="33021" xr:uid="{00000000-0005-0000-0000-0000EE630000}"/>
    <cellStyle name="Normal 3 3 2 4 2 2 5" xfId="8009" xr:uid="{00000000-0005-0000-0000-0000EF630000}"/>
    <cellStyle name="Normal 3 3 2 4 2 2 5 2" xfId="22301" xr:uid="{00000000-0005-0000-0000-0000F0630000}"/>
    <cellStyle name="Normal 3 3 2 4 2 2 5 2 2" xfId="50883" xr:uid="{00000000-0005-0000-0000-0000F1630000}"/>
    <cellStyle name="Normal 3 3 2 4 2 2 5 3" xfId="36594" xr:uid="{00000000-0005-0000-0000-0000F2630000}"/>
    <cellStyle name="Normal 3 3 2 4 2 2 6" xfId="15157" xr:uid="{00000000-0005-0000-0000-0000F3630000}"/>
    <cellStyle name="Normal 3 3 2 4 2 2 6 2" xfId="43739" xr:uid="{00000000-0005-0000-0000-0000F4630000}"/>
    <cellStyle name="Normal 3 3 2 4 2 2 7" xfId="29450" xr:uid="{00000000-0005-0000-0000-0000F5630000}"/>
    <cellStyle name="Normal 3 3 2 4 2 3" xfId="1288" xr:uid="{00000000-0005-0000-0000-0000F6630000}"/>
    <cellStyle name="Normal 3 3 2 4 2 3 2" xfId="2633" xr:uid="{00000000-0005-0000-0000-0000F7630000}"/>
    <cellStyle name="Normal 3 3 2 4 2 3 2 2" xfId="6207" xr:uid="{00000000-0005-0000-0000-0000F8630000}"/>
    <cellStyle name="Normal 3 3 2 4 2 3 2 2 2" xfId="13365" xr:uid="{00000000-0005-0000-0000-0000F9630000}"/>
    <cellStyle name="Normal 3 3 2 4 2 3 2 2 2 2" xfId="27657" xr:uid="{00000000-0005-0000-0000-0000FA630000}"/>
    <cellStyle name="Normal 3 3 2 4 2 3 2 2 2 2 2" xfId="56239" xr:uid="{00000000-0005-0000-0000-0000FB630000}"/>
    <cellStyle name="Normal 3 3 2 4 2 3 2 2 2 3" xfId="41950" xr:uid="{00000000-0005-0000-0000-0000FC630000}"/>
    <cellStyle name="Normal 3 3 2 4 2 3 2 2 3" xfId="20513" xr:uid="{00000000-0005-0000-0000-0000FD630000}"/>
    <cellStyle name="Normal 3 3 2 4 2 3 2 2 3 2" xfId="49095" xr:uid="{00000000-0005-0000-0000-0000FE630000}"/>
    <cellStyle name="Normal 3 3 2 4 2 3 2 2 4" xfId="34806" xr:uid="{00000000-0005-0000-0000-0000FF630000}"/>
    <cellStyle name="Normal 3 3 2 4 2 3 2 3" xfId="9794" xr:uid="{00000000-0005-0000-0000-000000640000}"/>
    <cellStyle name="Normal 3 3 2 4 2 3 2 3 2" xfId="24086" xr:uid="{00000000-0005-0000-0000-000001640000}"/>
    <cellStyle name="Normal 3 3 2 4 2 3 2 3 2 2" xfId="52668" xr:uid="{00000000-0005-0000-0000-000002640000}"/>
    <cellStyle name="Normal 3 3 2 4 2 3 2 3 3" xfId="38379" xr:uid="{00000000-0005-0000-0000-000003640000}"/>
    <cellStyle name="Normal 3 3 2 4 2 3 2 4" xfId="16942" xr:uid="{00000000-0005-0000-0000-000004640000}"/>
    <cellStyle name="Normal 3 3 2 4 2 3 2 4 2" xfId="45524" xr:uid="{00000000-0005-0000-0000-000005640000}"/>
    <cellStyle name="Normal 3 3 2 4 2 3 2 5" xfId="31235" xr:uid="{00000000-0005-0000-0000-000006640000}"/>
    <cellStyle name="Normal 3 3 2 4 2 3 3" xfId="4869" xr:uid="{00000000-0005-0000-0000-000007640000}"/>
    <cellStyle name="Normal 3 3 2 4 2 3 3 2" xfId="12027" xr:uid="{00000000-0005-0000-0000-000008640000}"/>
    <cellStyle name="Normal 3 3 2 4 2 3 3 2 2" xfId="26319" xr:uid="{00000000-0005-0000-0000-000009640000}"/>
    <cellStyle name="Normal 3 3 2 4 2 3 3 2 2 2" xfId="54901" xr:uid="{00000000-0005-0000-0000-00000A640000}"/>
    <cellStyle name="Normal 3 3 2 4 2 3 3 2 3" xfId="40612" xr:uid="{00000000-0005-0000-0000-00000B640000}"/>
    <cellStyle name="Normal 3 3 2 4 2 3 3 3" xfId="19175" xr:uid="{00000000-0005-0000-0000-00000C640000}"/>
    <cellStyle name="Normal 3 3 2 4 2 3 3 3 2" xfId="47757" xr:uid="{00000000-0005-0000-0000-00000D640000}"/>
    <cellStyle name="Normal 3 3 2 4 2 3 3 4" xfId="33468" xr:uid="{00000000-0005-0000-0000-00000E640000}"/>
    <cellStyle name="Normal 3 3 2 4 2 3 4" xfId="8456" xr:uid="{00000000-0005-0000-0000-00000F640000}"/>
    <cellStyle name="Normal 3 3 2 4 2 3 4 2" xfId="22748" xr:uid="{00000000-0005-0000-0000-000010640000}"/>
    <cellStyle name="Normal 3 3 2 4 2 3 4 2 2" xfId="51330" xr:uid="{00000000-0005-0000-0000-000011640000}"/>
    <cellStyle name="Normal 3 3 2 4 2 3 4 3" xfId="37041" xr:uid="{00000000-0005-0000-0000-000012640000}"/>
    <cellStyle name="Normal 3 3 2 4 2 3 5" xfId="15604" xr:uid="{00000000-0005-0000-0000-000013640000}"/>
    <cellStyle name="Normal 3 3 2 4 2 3 5 2" xfId="44186" xr:uid="{00000000-0005-0000-0000-000014640000}"/>
    <cellStyle name="Normal 3 3 2 4 2 3 6" xfId="29897" xr:uid="{00000000-0005-0000-0000-000015640000}"/>
    <cellStyle name="Normal 3 3 2 4 2 4" xfId="2630" xr:uid="{00000000-0005-0000-0000-000016640000}"/>
    <cellStyle name="Normal 3 3 2 4 2 4 2" xfId="6204" xr:uid="{00000000-0005-0000-0000-000017640000}"/>
    <cellStyle name="Normal 3 3 2 4 2 4 2 2" xfId="13362" xr:uid="{00000000-0005-0000-0000-000018640000}"/>
    <cellStyle name="Normal 3 3 2 4 2 4 2 2 2" xfId="27654" xr:uid="{00000000-0005-0000-0000-000019640000}"/>
    <cellStyle name="Normal 3 3 2 4 2 4 2 2 2 2" xfId="56236" xr:uid="{00000000-0005-0000-0000-00001A640000}"/>
    <cellStyle name="Normal 3 3 2 4 2 4 2 2 3" xfId="41947" xr:uid="{00000000-0005-0000-0000-00001B640000}"/>
    <cellStyle name="Normal 3 3 2 4 2 4 2 3" xfId="20510" xr:uid="{00000000-0005-0000-0000-00001C640000}"/>
    <cellStyle name="Normal 3 3 2 4 2 4 2 3 2" xfId="49092" xr:uid="{00000000-0005-0000-0000-00001D640000}"/>
    <cellStyle name="Normal 3 3 2 4 2 4 2 4" xfId="34803" xr:uid="{00000000-0005-0000-0000-00001E640000}"/>
    <cellStyle name="Normal 3 3 2 4 2 4 3" xfId="9791" xr:uid="{00000000-0005-0000-0000-00001F640000}"/>
    <cellStyle name="Normal 3 3 2 4 2 4 3 2" xfId="24083" xr:uid="{00000000-0005-0000-0000-000020640000}"/>
    <cellStyle name="Normal 3 3 2 4 2 4 3 2 2" xfId="52665" xr:uid="{00000000-0005-0000-0000-000021640000}"/>
    <cellStyle name="Normal 3 3 2 4 2 4 3 3" xfId="38376" xr:uid="{00000000-0005-0000-0000-000022640000}"/>
    <cellStyle name="Normal 3 3 2 4 2 4 4" xfId="16939" xr:uid="{00000000-0005-0000-0000-000023640000}"/>
    <cellStyle name="Normal 3 3 2 4 2 4 4 2" xfId="45521" xr:uid="{00000000-0005-0000-0000-000024640000}"/>
    <cellStyle name="Normal 3 3 2 4 2 4 5" xfId="31232" xr:uid="{00000000-0005-0000-0000-000025640000}"/>
    <cellStyle name="Normal 3 3 2 4 2 5" xfId="3975" xr:uid="{00000000-0005-0000-0000-000026640000}"/>
    <cellStyle name="Normal 3 3 2 4 2 5 2" xfId="11134" xr:uid="{00000000-0005-0000-0000-000027640000}"/>
    <cellStyle name="Normal 3 3 2 4 2 5 2 2" xfId="25426" xr:uid="{00000000-0005-0000-0000-000028640000}"/>
    <cellStyle name="Normal 3 3 2 4 2 5 2 2 2" xfId="54008" xr:uid="{00000000-0005-0000-0000-000029640000}"/>
    <cellStyle name="Normal 3 3 2 4 2 5 2 3" xfId="39719" xr:uid="{00000000-0005-0000-0000-00002A640000}"/>
    <cellStyle name="Normal 3 3 2 4 2 5 3" xfId="18282" xr:uid="{00000000-0005-0000-0000-00002B640000}"/>
    <cellStyle name="Normal 3 3 2 4 2 5 3 2" xfId="46864" xr:uid="{00000000-0005-0000-0000-00002C640000}"/>
    <cellStyle name="Normal 3 3 2 4 2 5 4" xfId="32575" xr:uid="{00000000-0005-0000-0000-00002D640000}"/>
    <cellStyle name="Normal 3 3 2 4 2 6" xfId="7563" xr:uid="{00000000-0005-0000-0000-00002E640000}"/>
    <cellStyle name="Normal 3 3 2 4 2 6 2" xfId="21855" xr:uid="{00000000-0005-0000-0000-00002F640000}"/>
    <cellStyle name="Normal 3 3 2 4 2 6 2 2" xfId="50437" xr:uid="{00000000-0005-0000-0000-000030640000}"/>
    <cellStyle name="Normal 3 3 2 4 2 6 3" xfId="36148" xr:uid="{00000000-0005-0000-0000-000031640000}"/>
    <cellStyle name="Normal 3 3 2 4 2 7" xfId="14710" xr:uid="{00000000-0005-0000-0000-000032640000}"/>
    <cellStyle name="Normal 3 3 2 4 2 7 2" xfId="43293" xr:uid="{00000000-0005-0000-0000-000033640000}"/>
    <cellStyle name="Normal 3 3 2 4 2 8" xfId="29003" xr:uid="{00000000-0005-0000-0000-000034640000}"/>
    <cellStyle name="Normal 3 3 2 4 3" xfId="615" xr:uid="{00000000-0005-0000-0000-000035640000}"/>
    <cellStyle name="Normal 3 3 2 4 3 2" xfId="1512" xr:uid="{00000000-0005-0000-0000-000036640000}"/>
    <cellStyle name="Normal 3 3 2 4 3 2 2" xfId="2635" xr:uid="{00000000-0005-0000-0000-000037640000}"/>
    <cellStyle name="Normal 3 3 2 4 3 2 2 2" xfId="6209" xr:uid="{00000000-0005-0000-0000-000038640000}"/>
    <cellStyle name="Normal 3 3 2 4 3 2 2 2 2" xfId="13367" xr:uid="{00000000-0005-0000-0000-000039640000}"/>
    <cellStyle name="Normal 3 3 2 4 3 2 2 2 2 2" xfId="27659" xr:uid="{00000000-0005-0000-0000-00003A640000}"/>
    <cellStyle name="Normal 3 3 2 4 3 2 2 2 2 2 2" xfId="56241" xr:uid="{00000000-0005-0000-0000-00003B640000}"/>
    <cellStyle name="Normal 3 3 2 4 3 2 2 2 2 3" xfId="41952" xr:uid="{00000000-0005-0000-0000-00003C640000}"/>
    <cellStyle name="Normal 3 3 2 4 3 2 2 2 3" xfId="20515" xr:uid="{00000000-0005-0000-0000-00003D640000}"/>
    <cellStyle name="Normal 3 3 2 4 3 2 2 2 3 2" xfId="49097" xr:uid="{00000000-0005-0000-0000-00003E640000}"/>
    <cellStyle name="Normal 3 3 2 4 3 2 2 2 4" xfId="34808" xr:uid="{00000000-0005-0000-0000-00003F640000}"/>
    <cellStyle name="Normal 3 3 2 4 3 2 2 3" xfId="9796" xr:uid="{00000000-0005-0000-0000-000040640000}"/>
    <cellStyle name="Normal 3 3 2 4 3 2 2 3 2" xfId="24088" xr:uid="{00000000-0005-0000-0000-000041640000}"/>
    <cellStyle name="Normal 3 3 2 4 3 2 2 3 2 2" xfId="52670" xr:uid="{00000000-0005-0000-0000-000042640000}"/>
    <cellStyle name="Normal 3 3 2 4 3 2 2 3 3" xfId="38381" xr:uid="{00000000-0005-0000-0000-000043640000}"/>
    <cellStyle name="Normal 3 3 2 4 3 2 2 4" xfId="16944" xr:uid="{00000000-0005-0000-0000-000044640000}"/>
    <cellStyle name="Normal 3 3 2 4 3 2 2 4 2" xfId="45526" xr:uid="{00000000-0005-0000-0000-000045640000}"/>
    <cellStyle name="Normal 3 3 2 4 3 2 2 5" xfId="31237" xr:uid="{00000000-0005-0000-0000-000046640000}"/>
    <cellStyle name="Normal 3 3 2 4 3 2 3" xfId="5092" xr:uid="{00000000-0005-0000-0000-000047640000}"/>
    <cellStyle name="Normal 3 3 2 4 3 2 3 2" xfId="12250" xr:uid="{00000000-0005-0000-0000-000048640000}"/>
    <cellStyle name="Normal 3 3 2 4 3 2 3 2 2" xfId="26542" xr:uid="{00000000-0005-0000-0000-000049640000}"/>
    <cellStyle name="Normal 3 3 2 4 3 2 3 2 2 2" xfId="55124" xr:uid="{00000000-0005-0000-0000-00004A640000}"/>
    <cellStyle name="Normal 3 3 2 4 3 2 3 2 3" xfId="40835" xr:uid="{00000000-0005-0000-0000-00004B640000}"/>
    <cellStyle name="Normal 3 3 2 4 3 2 3 3" xfId="19398" xr:uid="{00000000-0005-0000-0000-00004C640000}"/>
    <cellStyle name="Normal 3 3 2 4 3 2 3 3 2" xfId="47980" xr:uid="{00000000-0005-0000-0000-00004D640000}"/>
    <cellStyle name="Normal 3 3 2 4 3 2 3 4" xfId="33691" xr:uid="{00000000-0005-0000-0000-00004E640000}"/>
    <cellStyle name="Normal 3 3 2 4 3 2 4" xfId="8679" xr:uid="{00000000-0005-0000-0000-00004F640000}"/>
    <cellStyle name="Normal 3 3 2 4 3 2 4 2" xfId="22971" xr:uid="{00000000-0005-0000-0000-000050640000}"/>
    <cellStyle name="Normal 3 3 2 4 3 2 4 2 2" xfId="51553" xr:uid="{00000000-0005-0000-0000-000051640000}"/>
    <cellStyle name="Normal 3 3 2 4 3 2 4 3" xfId="37264" xr:uid="{00000000-0005-0000-0000-000052640000}"/>
    <cellStyle name="Normal 3 3 2 4 3 2 5" xfId="15827" xr:uid="{00000000-0005-0000-0000-000053640000}"/>
    <cellStyle name="Normal 3 3 2 4 3 2 5 2" xfId="44409" xr:uid="{00000000-0005-0000-0000-000054640000}"/>
    <cellStyle name="Normal 3 3 2 4 3 2 6" xfId="30120" xr:uid="{00000000-0005-0000-0000-000055640000}"/>
    <cellStyle name="Normal 3 3 2 4 3 3" xfId="2634" xr:uid="{00000000-0005-0000-0000-000056640000}"/>
    <cellStyle name="Normal 3 3 2 4 3 3 2" xfId="6208" xr:uid="{00000000-0005-0000-0000-000057640000}"/>
    <cellStyle name="Normal 3 3 2 4 3 3 2 2" xfId="13366" xr:uid="{00000000-0005-0000-0000-000058640000}"/>
    <cellStyle name="Normal 3 3 2 4 3 3 2 2 2" xfId="27658" xr:uid="{00000000-0005-0000-0000-000059640000}"/>
    <cellStyle name="Normal 3 3 2 4 3 3 2 2 2 2" xfId="56240" xr:uid="{00000000-0005-0000-0000-00005A640000}"/>
    <cellStyle name="Normal 3 3 2 4 3 3 2 2 3" xfId="41951" xr:uid="{00000000-0005-0000-0000-00005B640000}"/>
    <cellStyle name="Normal 3 3 2 4 3 3 2 3" xfId="20514" xr:uid="{00000000-0005-0000-0000-00005C640000}"/>
    <cellStyle name="Normal 3 3 2 4 3 3 2 3 2" xfId="49096" xr:uid="{00000000-0005-0000-0000-00005D640000}"/>
    <cellStyle name="Normal 3 3 2 4 3 3 2 4" xfId="34807" xr:uid="{00000000-0005-0000-0000-00005E640000}"/>
    <cellStyle name="Normal 3 3 2 4 3 3 3" xfId="9795" xr:uid="{00000000-0005-0000-0000-00005F640000}"/>
    <cellStyle name="Normal 3 3 2 4 3 3 3 2" xfId="24087" xr:uid="{00000000-0005-0000-0000-000060640000}"/>
    <cellStyle name="Normal 3 3 2 4 3 3 3 2 2" xfId="52669" xr:uid="{00000000-0005-0000-0000-000061640000}"/>
    <cellStyle name="Normal 3 3 2 4 3 3 3 3" xfId="38380" xr:uid="{00000000-0005-0000-0000-000062640000}"/>
    <cellStyle name="Normal 3 3 2 4 3 3 4" xfId="16943" xr:uid="{00000000-0005-0000-0000-000063640000}"/>
    <cellStyle name="Normal 3 3 2 4 3 3 4 2" xfId="45525" xr:uid="{00000000-0005-0000-0000-000064640000}"/>
    <cellStyle name="Normal 3 3 2 4 3 3 5" xfId="31236" xr:uid="{00000000-0005-0000-0000-000065640000}"/>
    <cellStyle name="Normal 3 3 2 4 3 4" xfId="4199" xr:uid="{00000000-0005-0000-0000-000066640000}"/>
    <cellStyle name="Normal 3 3 2 4 3 4 2" xfId="11357" xr:uid="{00000000-0005-0000-0000-000067640000}"/>
    <cellStyle name="Normal 3 3 2 4 3 4 2 2" xfId="25649" xr:uid="{00000000-0005-0000-0000-000068640000}"/>
    <cellStyle name="Normal 3 3 2 4 3 4 2 2 2" xfId="54231" xr:uid="{00000000-0005-0000-0000-000069640000}"/>
    <cellStyle name="Normal 3 3 2 4 3 4 2 3" xfId="39942" xr:uid="{00000000-0005-0000-0000-00006A640000}"/>
    <cellStyle name="Normal 3 3 2 4 3 4 3" xfId="18505" xr:uid="{00000000-0005-0000-0000-00006B640000}"/>
    <cellStyle name="Normal 3 3 2 4 3 4 3 2" xfId="47087" xr:uid="{00000000-0005-0000-0000-00006C640000}"/>
    <cellStyle name="Normal 3 3 2 4 3 4 4" xfId="32798" xr:uid="{00000000-0005-0000-0000-00006D640000}"/>
    <cellStyle name="Normal 3 3 2 4 3 5" xfId="7786" xr:uid="{00000000-0005-0000-0000-00006E640000}"/>
    <cellStyle name="Normal 3 3 2 4 3 5 2" xfId="22078" xr:uid="{00000000-0005-0000-0000-00006F640000}"/>
    <cellStyle name="Normal 3 3 2 4 3 5 2 2" xfId="50660" xr:uid="{00000000-0005-0000-0000-000070640000}"/>
    <cellStyle name="Normal 3 3 2 4 3 5 3" xfId="36371" xr:uid="{00000000-0005-0000-0000-000071640000}"/>
    <cellStyle name="Normal 3 3 2 4 3 6" xfId="14934" xr:uid="{00000000-0005-0000-0000-000072640000}"/>
    <cellStyle name="Normal 3 3 2 4 3 6 2" xfId="43516" xr:uid="{00000000-0005-0000-0000-000073640000}"/>
    <cellStyle name="Normal 3 3 2 4 3 7" xfId="29227" xr:uid="{00000000-0005-0000-0000-000074640000}"/>
    <cellStyle name="Normal 3 3 2 4 4" xfId="1065" xr:uid="{00000000-0005-0000-0000-000075640000}"/>
    <cellStyle name="Normal 3 3 2 4 4 2" xfId="2636" xr:uid="{00000000-0005-0000-0000-000076640000}"/>
    <cellStyle name="Normal 3 3 2 4 4 2 2" xfId="6210" xr:uid="{00000000-0005-0000-0000-000077640000}"/>
    <cellStyle name="Normal 3 3 2 4 4 2 2 2" xfId="13368" xr:uid="{00000000-0005-0000-0000-000078640000}"/>
    <cellStyle name="Normal 3 3 2 4 4 2 2 2 2" xfId="27660" xr:uid="{00000000-0005-0000-0000-000079640000}"/>
    <cellStyle name="Normal 3 3 2 4 4 2 2 2 2 2" xfId="56242" xr:uid="{00000000-0005-0000-0000-00007A640000}"/>
    <cellStyle name="Normal 3 3 2 4 4 2 2 2 3" xfId="41953" xr:uid="{00000000-0005-0000-0000-00007B640000}"/>
    <cellStyle name="Normal 3 3 2 4 4 2 2 3" xfId="20516" xr:uid="{00000000-0005-0000-0000-00007C640000}"/>
    <cellStyle name="Normal 3 3 2 4 4 2 2 3 2" xfId="49098" xr:uid="{00000000-0005-0000-0000-00007D640000}"/>
    <cellStyle name="Normal 3 3 2 4 4 2 2 4" xfId="34809" xr:uid="{00000000-0005-0000-0000-00007E640000}"/>
    <cellStyle name="Normal 3 3 2 4 4 2 3" xfId="9797" xr:uid="{00000000-0005-0000-0000-00007F640000}"/>
    <cellStyle name="Normal 3 3 2 4 4 2 3 2" xfId="24089" xr:uid="{00000000-0005-0000-0000-000080640000}"/>
    <cellStyle name="Normal 3 3 2 4 4 2 3 2 2" xfId="52671" xr:uid="{00000000-0005-0000-0000-000081640000}"/>
    <cellStyle name="Normal 3 3 2 4 4 2 3 3" xfId="38382" xr:uid="{00000000-0005-0000-0000-000082640000}"/>
    <cellStyle name="Normal 3 3 2 4 4 2 4" xfId="16945" xr:uid="{00000000-0005-0000-0000-000083640000}"/>
    <cellStyle name="Normal 3 3 2 4 4 2 4 2" xfId="45527" xr:uid="{00000000-0005-0000-0000-000084640000}"/>
    <cellStyle name="Normal 3 3 2 4 4 2 5" xfId="31238" xr:uid="{00000000-0005-0000-0000-000085640000}"/>
    <cellStyle name="Normal 3 3 2 4 4 3" xfId="4646" xr:uid="{00000000-0005-0000-0000-000086640000}"/>
    <cellStyle name="Normal 3 3 2 4 4 3 2" xfId="11804" xr:uid="{00000000-0005-0000-0000-000087640000}"/>
    <cellStyle name="Normal 3 3 2 4 4 3 2 2" xfId="26096" xr:uid="{00000000-0005-0000-0000-000088640000}"/>
    <cellStyle name="Normal 3 3 2 4 4 3 2 2 2" xfId="54678" xr:uid="{00000000-0005-0000-0000-000089640000}"/>
    <cellStyle name="Normal 3 3 2 4 4 3 2 3" xfId="40389" xr:uid="{00000000-0005-0000-0000-00008A640000}"/>
    <cellStyle name="Normal 3 3 2 4 4 3 3" xfId="18952" xr:uid="{00000000-0005-0000-0000-00008B640000}"/>
    <cellStyle name="Normal 3 3 2 4 4 3 3 2" xfId="47534" xr:uid="{00000000-0005-0000-0000-00008C640000}"/>
    <cellStyle name="Normal 3 3 2 4 4 3 4" xfId="33245" xr:uid="{00000000-0005-0000-0000-00008D640000}"/>
    <cellStyle name="Normal 3 3 2 4 4 4" xfId="8233" xr:uid="{00000000-0005-0000-0000-00008E640000}"/>
    <cellStyle name="Normal 3 3 2 4 4 4 2" xfId="22525" xr:uid="{00000000-0005-0000-0000-00008F640000}"/>
    <cellStyle name="Normal 3 3 2 4 4 4 2 2" xfId="51107" xr:uid="{00000000-0005-0000-0000-000090640000}"/>
    <cellStyle name="Normal 3 3 2 4 4 4 3" xfId="36818" xr:uid="{00000000-0005-0000-0000-000091640000}"/>
    <cellStyle name="Normal 3 3 2 4 4 5" xfId="15381" xr:uid="{00000000-0005-0000-0000-000092640000}"/>
    <cellStyle name="Normal 3 3 2 4 4 5 2" xfId="43963" xr:uid="{00000000-0005-0000-0000-000093640000}"/>
    <cellStyle name="Normal 3 3 2 4 4 6" xfId="29674" xr:uid="{00000000-0005-0000-0000-000094640000}"/>
    <cellStyle name="Normal 3 3 2 4 5" xfId="2629" xr:uid="{00000000-0005-0000-0000-000095640000}"/>
    <cellStyle name="Normal 3 3 2 4 5 2" xfId="6203" xr:uid="{00000000-0005-0000-0000-000096640000}"/>
    <cellStyle name="Normal 3 3 2 4 5 2 2" xfId="13361" xr:uid="{00000000-0005-0000-0000-000097640000}"/>
    <cellStyle name="Normal 3 3 2 4 5 2 2 2" xfId="27653" xr:uid="{00000000-0005-0000-0000-000098640000}"/>
    <cellStyle name="Normal 3 3 2 4 5 2 2 2 2" xfId="56235" xr:uid="{00000000-0005-0000-0000-000099640000}"/>
    <cellStyle name="Normal 3 3 2 4 5 2 2 3" xfId="41946" xr:uid="{00000000-0005-0000-0000-00009A640000}"/>
    <cellStyle name="Normal 3 3 2 4 5 2 3" xfId="20509" xr:uid="{00000000-0005-0000-0000-00009B640000}"/>
    <cellStyle name="Normal 3 3 2 4 5 2 3 2" xfId="49091" xr:uid="{00000000-0005-0000-0000-00009C640000}"/>
    <cellStyle name="Normal 3 3 2 4 5 2 4" xfId="34802" xr:uid="{00000000-0005-0000-0000-00009D640000}"/>
    <cellStyle name="Normal 3 3 2 4 5 3" xfId="9790" xr:uid="{00000000-0005-0000-0000-00009E640000}"/>
    <cellStyle name="Normal 3 3 2 4 5 3 2" xfId="24082" xr:uid="{00000000-0005-0000-0000-00009F640000}"/>
    <cellStyle name="Normal 3 3 2 4 5 3 2 2" xfId="52664" xr:uid="{00000000-0005-0000-0000-0000A0640000}"/>
    <cellStyle name="Normal 3 3 2 4 5 3 3" xfId="38375" xr:uid="{00000000-0005-0000-0000-0000A1640000}"/>
    <cellStyle name="Normal 3 3 2 4 5 4" xfId="16938" xr:uid="{00000000-0005-0000-0000-0000A2640000}"/>
    <cellStyle name="Normal 3 3 2 4 5 4 2" xfId="45520" xr:uid="{00000000-0005-0000-0000-0000A3640000}"/>
    <cellStyle name="Normal 3 3 2 4 5 5" xfId="31231" xr:uid="{00000000-0005-0000-0000-0000A4640000}"/>
    <cellStyle name="Normal 3 3 2 4 6" xfId="3752" xr:uid="{00000000-0005-0000-0000-0000A5640000}"/>
    <cellStyle name="Normal 3 3 2 4 6 2" xfId="10911" xr:uid="{00000000-0005-0000-0000-0000A6640000}"/>
    <cellStyle name="Normal 3 3 2 4 6 2 2" xfId="25203" xr:uid="{00000000-0005-0000-0000-0000A7640000}"/>
    <cellStyle name="Normal 3 3 2 4 6 2 2 2" xfId="53785" xr:uid="{00000000-0005-0000-0000-0000A8640000}"/>
    <cellStyle name="Normal 3 3 2 4 6 2 3" xfId="39496" xr:uid="{00000000-0005-0000-0000-0000A9640000}"/>
    <cellStyle name="Normal 3 3 2 4 6 3" xfId="18059" xr:uid="{00000000-0005-0000-0000-0000AA640000}"/>
    <cellStyle name="Normal 3 3 2 4 6 3 2" xfId="46641" xr:uid="{00000000-0005-0000-0000-0000AB640000}"/>
    <cellStyle name="Normal 3 3 2 4 6 4" xfId="32352" xr:uid="{00000000-0005-0000-0000-0000AC640000}"/>
    <cellStyle name="Normal 3 3 2 4 7" xfId="7340" xr:uid="{00000000-0005-0000-0000-0000AD640000}"/>
    <cellStyle name="Normal 3 3 2 4 7 2" xfId="21632" xr:uid="{00000000-0005-0000-0000-0000AE640000}"/>
    <cellStyle name="Normal 3 3 2 4 7 2 2" xfId="50214" xr:uid="{00000000-0005-0000-0000-0000AF640000}"/>
    <cellStyle name="Normal 3 3 2 4 7 3" xfId="35925" xr:uid="{00000000-0005-0000-0000-0000B0640000}"/>
    <cellStyle name="Normal 3 3 2 4 8" xfId="14487" xr:uid="{00000000-0005-0000-0000-0000B1640000}"/>
    <cellStyle name="Normal 3 3 2 4 8 2" xfId="43070" xr:uid="{00000000-0005-0000-0000-0000B2640000}"/>
    <cellStyle name="Normal 3 3 2 4 9" xfId="28780" xr:uid="{00000000-0005-0000-0000-0000B3640000}"/>
    <cellStyle name="Normal 3 3 2 5" xfId="274" xr:uid="{00000000-0005-0000-0000-0000B4640000}"/>
    <cellStyle name="Normal 3 3 2 5 2" xfId="726" xr:uid="{00000000-0005-0000-0000-0000B5640000}"/>
    <cellStyle name="Normal 3 3 2 5 2 2" xfId="1623" xr:uid="{00000000-0005-0000-0000-0000B6640000}"/>
    <cellStyle name="Normal 3 3 2 5 2 2 2" xfId="2639" xr:uid="{00000000-0005-0000-0000-0000B7640000}"/>
    <cellStyle name="Normal 3 3 2 5 2 2 2 2" xfId="6213" xr:uid="{00000000-0005-0000-0000-0000B8640000}"/>
    <cellStyle name="Normal 3 3 2 5 2 2 2 2 2" xfId="13371" xr:uid="{00000000-0005-0000-0000-0000B9640000}"/>
    <cellStyle name="Normal 3 3 2 5 2 2 2 2 2 2" xfId="27663" xr:uid="{00000000-0005-0000-0000-0000BA640000}"/>
    <cellStyle name="Normal 3 3 2 5 2 2 2 2 2 2 2" xfId="56245" xr:uid="{00000000-0005-0000-0000-0000BB640000}"/>
    <cellStyle name="Normal 3 3 2 5 2 2 2 2 2 3" xfId="41956" xr:uid="{00000000-0005-0000-0000-0000BC640000}"/>
    <cellStyle name="Normal 3 3 2 5 2 2 2 2 3" xfId="20519" xr:uid="{00000000-0005-0000-0000-0000BD640000}"/>
    <cellStyle name="Normal 3 3 2 5 2 2 2 2 3 2" xfId="49101" xr:uid="{00000000-0005-0000-0000-0000BE640000}"/>
    <cellStyle name="Normal 3 3 2 5 2 2 2 2 4" xfId="34812" xr:uid="{00000000-0005-0000-0000-0000BF640000}"/>
    <cellStyle name="Normal 3 3 2 5 2 2 2 3" xfId="9800" xr:uid="{00000000-0005-0000-0000-0000C0640000}"/>
    <cellStyle name="Normal 3 3 2 5 2 2 2 3 2" xfId="24092" xr:uid="{00000000-0005-0000-0000-0000C1640000}"/>
    <cellStyle name="Normal 3 3 2 5 2 2 2 3 2 2" xfId="52674" xr:uid="{00000000-0005-0000-0000-0000C2640000}"/>
    <cellStyle name="Normal 3 3 2 5 2 2 2 3 3" xfId="38385" xr:uid="{00000000-0005-0000-0000-0000C3640000}"/>
    <cellStyle name="Normal 3 3 2 5 2 2 2 4" xfId="16948" xr:uid="{00000000-0005-0000-0000-0000C4640000}"/>
    <cellStyle name="Normal 3 3 2 5 2 2 2 4 2" xfId="45530" xr:uid="{00000000-0005-0000-0000-0000C5640000}"/>
    <cellStyle name="Normal 3 3 2 5 2 2 2 5" xfId="31241" xr:uid="{00000000-0005-0000-0000-0000C6640000}"/>
    <cellStyle name="Normal 3 3 2 5 2 2 3" xfId="5203" xr:uid="{00000000-0005-0000-0000-0000C7640000}"/>
    <cellStyle name="Normal 3 3 2 5 2 2 3 2" xfId="12361" xr:uid="{00000000-0005-0000-0000-0000C8640000}"/>
    <cellStyle name="Normal 3 3 2 5 2 2 3 2 2" xfId="26653" xr:uid="{00000000-0005-0000-0000-0000C9640000}"/>
    <cellStyle name="Normal 3 3 2 5 2 2 3 2 2 2" xfId="55235" xr:uid="{00000000-0005-0000-0000-0000CA640000}"/>
    <cellStyle name="Normal 3 3 2 5 2 2 3 2 3" xfId="40946" xr:uid="{00000000-0005-0000-0000-0000CB640000}"/>
    <cellStyle name="Normal 3 3 2 5 2 2 3 3" xfId="19509" xr:uid="{00000000-0005-0000-0000-0000CC640000}"/>
    <cellStyle name="Normal 3 3 2 5 2 2 3 3 2" xfId="48091" xr:uid="{00000000-0005-0000-0000-0000CD640000}"/>
    <cellStyle name="Normal 3 3 2 5 2 2 3 4" xfId="33802" xr:uid="{00000000-0005-0000-0000-0000CE640000}"/>
    <cellStyle name="Normal 3 3 2 5 2 2 4" xfId="8790" xr:uid="{00000000-0005-0000-0000-0000CF640000}"/>
    <cellStyle name="Normal 3 3 2 5 2 2 4 2" xfId="23082" xr:uid="{00000000-0005-0000-0000-0000D0640000}"/>
    <cellStyle name="Normal 3 3 2 5 2 2 4 2 2" xfId="51664" xr:uid="{00000000-0005-0000-0000-0000D1640000}"/>
    <cellStyle name="Normal 3 3 2 5 2 2 4 3" xfId="37375" xr:uid="{00000000-0005-0000-0000-0000D2640000}"/>
    <cellStyle name="Normal 3 3 2 5 2 2 5" xfId="15938" xr:uid="{00000000-0005-0000-0000-0000D3640000}"/>
    <cellStyle name="Normal 3 3 2 5 2 2 5 2" xfId="44520" xr:uid="{00000000-0005-0000-0000-0000D4640000}"/>
    <cellStyle name="Normal 3 3 2 5 2 2 6" xfId="30231" xr:uid="{00000000-0005-0000-0000-0000D5640000}"/>
    <cellStyle name="Normal 3 3 2 5 2 3" xfId="2638" xr:uid="{00000000-0005-0000-0000-0000D6640000}"/>
    <cellStyle name="Normal 3 3 2 5 2 3 2" xfId="6212" xr:uid="{00000000-0005-0000-0000-0000D7640000}"/>
    <cellStyle name="Normal 3 3 2 5 2 3 2 2" xfId="13370" xr:uid="{00000000-0005-0000-0000-0000D8640000}"/>
    <cellStyle name="Normal 3 3 2 5 2 3 2 2 2" xfId="27662" xr:uid="{00000000-0005-0000-0000-0000D9640000}"/>
    <cellStyle name="Normal 3 3 2 5 2 3 2 2 2 2" xfId="56244" xr:uid="{00000000-0005-0000-0000-0000DA640000}"/>
    <cellStyle name="Normal 3 3 2 5 2 3 2 2 3" xfId="41955" xr:uid="{00000000-0005-0000-0000-0000DB640000}"/>
    <cellStyle name="Normal 3 3 2 5 2 3 2 3" xfId="20518" xr:uid="{00000000-0005-0000-0000-0000DC640000}"/>
    <cellStyle name="Normal 3 3 2 5 2 3 2 3 2" xfId="49100" xr:uid="{00000000-0005-0000-0000-0000DD640000}"/>
    <cellStyle name="Normal 3 3 2 5 2 3 2 4" xfId="34811" xr:uid="{00000000-0005-0000-0000-0000DE640000}"/>
    <cellStyle name="Normal 3 3 2 5 2 3 3" xfId="9799" xr:uid="{00000000-0005-0000-0000-0000DF640000}"/>
    <cellStyle name="Normal 3 3 2 5 2 3 3 2" xfId="24091" xr:uid="{00000000-0005-0000-0000-0000E0640000}"/>
    <cellStyle name="Normal 3 3 2 5 2 3 3 2 2" xfId="52673" xr:uid="{00000000-0005-0000-0000-0000E1640000}"/>
    <cellStyle name="Normal 3 3 2 5 2 3 3 3" xfId="38384" xr:uid="{00000000-0005-0000-0000-0000E2640000}"/>
    <cellStyle name="Normal 3 3 2 5 2 3 4" xfId="16947" xr:uid="{00000000-0005-0000-0000-0000E3640000}"/>
    <cellStyle name="Normal 3 3 2 5 2 3 4 2" xfId="45529" xr:uid="{00000000-0005-0000-0000-0000E4640000}"/>
    <cellStyle name="Normal 3 3 2 5 2 3 5" xfId="31240" xr:uid="{00000000-0005-0000-0000-0000E5640000}"/>
    <cellStyle name="Normal 3 3 2 5 2 4" xfId="4310" xr:uid="{00000000-0005-0000-0000-0000E6640000}"/>
    <cellStyle name="Normal 3 3 2 5 2 4 2" xfId="11468" xr:uid="{00000000-0005-0000-0000-0000E7640000}"/>
    <cellStyle name="Normal 3 3 2 5 2 4 2 2" xfId="25760" xr:uid="{00000000-0005-0000-0000-0000E8640000}"/>
    <cellStyle name="Normal 3 3 2 5 2 4 2 2 2" xfId="54342" xr:uid="{00000000-0005-0000-0000-0000E9640000}"/>
    <cellStyle name="Normal 3 3 2 5 2 4 2 3" xfId="40053" xr:uid="{00000000-0005-0000-0000-0000EA640000}"/>
    <cellStyle name="Normal 3 3 2 5 2 4 3" xfId="18616" xr:uid="{00000000-0005-0000-0000-0000EB640000}"/>
    <cellStyle name="Normal 3 3 2 5 2 4 3 2" xfId="47198" xr:uid="{00000000-0005-0000-0000-0000EC640000}"/>
    <cellStyle name="Normal 3 3 2 5 2 4 4" xfId="32909" xr:uid="{00000000-0005-0000-0000-0000ED640000}"/>
    <cellStyle name="Normal 3 3 2 5 2 5" xfId="7897" xr:uid="{00000000-0005-0000-0000-0000EE640000}"/>
    <cellStyle name="Normal 3 3 2 5 2 5 2" xfId="22189" xr:uid="{00000000-0005-0000-0000-0000EF640000}"/>
    <cellStyle name="Normal 3 3 2 5 2 5 2 2" xfId="50771" xr:uid="{00000000-0005-0000-0000-0000F0640000}"/>
    <cellStyle name="Normal 3 3 2 5 2 5 3" xfId="36482" xr:uid="{00000000-0005-0000-0000-0000F1640000}"/>
    <cellStyle name="Normal 3 3 2 5 2 6" xfId="15045" xr:uid="{00000000-0005-0000-0000-0000F2640000}"/>
    <cellStyle name="Normal 3 3 2 5 2 6 2" xfId="43627" xr:uid="{00000000-0005-0000-0000-0000F3640000}"/>
    <cellStyle name="Normal 3 3 2 5 2 7" xfId="29338" xr:uid="{00000000-0005-0000-0000-0000F4640000}"/>
    <cellStyle name="Normal 3 3 2 5 3" xfId="1176" xr:uid="{00000000-0005-0000-0000-0000F5640000}"/>
    <cellStyle name="Normal 3 3 2 5 3 2" xfId="2640" xr:uid="{00000000-0005-0000-0000-0000F6640000}"/>
    <cellStyle name="Normal 3 3 2 5 3 2 2" xfId="6214" xr:uid="{00000000-0005-0000-0000-0000F7640000}"/>
    <cellStyle name="Normal 3 3 2 5 3 2 2 2" xfId="13372" xr:uid="{00000000-0005-0000-0000-0000F8640000}"/>
    <cellStyle name="Normal 3 3 2 5 3 2 2 2 2" xfId="27664" xr:uid="{00000000-0005-0000-0000-0000F9640000}"/>
    <cellStyle name="Normal 3 3 2 5 3 2 2 2 2 2" xfId="56246" xr:uid="{00000000-0005-0000-0000-0000FA640000}"/>
    <cellStyle name="Normal 3 3 2 5 3 2 2 2 3" xfId="41957" xr:uid="{00000000-0005-0000-0000-0000FB640000}"/>
    <cellStyle name="Normal 3 3 2 5 3 2 2 3" xfId="20520" xr:uid="{00000000-0005-0000-0000-0000FC640000}"/>
    <cellStyle name="Normal 3 3 2 5 3 2 2 3 2" xfId="49102" xr:uid="{00000000-0005-0000-0000-0000FD640000}"/>
    <cellStyle name="Normal 3 3 2 5 3 2 2 4" xfId="34813" xr:uid="{00000000-0005-0000-0000-0000FE640000}"/>
    <cellStyle name="Normal 3 3 2 5 3 2 3" xfId="9801" xr:uid="{00000000-0005-0000-0000-0000FF640000}"/>
    <cellStyle name="Normal 3 3 2 5 3 2 3 2" xfId="24093" xr:uid="{00000000-0005-0000-0000-000000650000}"/>
    <cellStyle name="Normal 3 3 2 5 3 2 3 2 2" xfId="52675" xr:uid="{00000000-0005-0000-0000-000001650000}"/>
    <cellStyle name="Normal 3 3 2 5 3 2 3 3" xfId="38386" xr:uid="{00000000-0005-0000-0000-000002650000}"/>
    <cellStyle name="Normal 3 3 2 5 3 2 4" xfId="16949" xr:uid="{00000000-0005-0000-0000-000003650000}"/>
    <cellStyle name="Normal 3 3 2 5 3 2 4 2" xfId="45531" xr:uid="{00000000-0005-0000-0000-000004650000}"/>
    <cellStyle name="Normal 3 3 2 5 3 2 5" xfId="31242" xr:uid="{00000000-0005-0000-0000-000005650000}"/>
    <cellStyle name="Normal 3 3 2 5 3 3" xfId="4757" xr:uid="{00000000-0005-0000-0000-000006650000}"/>
    <cellStyle name="Normal 3 3 2 5 3 3 2" xfId="11915" xr:uid="{00000000-0005-0000-0000-000007650000}"/>
    <cellStyle name="Normal 3 3 2 5 3 3 2 2" xfId="26207" xr:uid="{00000000-0005-0000-0000-000008650000}"/>
    <cellStyle name="Normal 3 3 2 5 3 3 2 2 2" xfId="54789" xr:uid="{00000000-0005-0000-0000-000009650000}"/>
    <cellStyle name="Normal 3 3 2 5 3 3 2 3" xfId="40500" xr:uid="{00000000-0005-0000-0000-00000A650000}"/>
    <cellStyle name="Normal 3 3 2 5 3 3 3" xfId="19063" xr:uid="{00000000-0005-0000-0000-00000B650000}"/>
    <cellStyle name="Normal 3 3 2 5 3 3 3 2" xfId="47645" xr:uid="{00000000-0005-0000-0000-00000C650000}"/>
    <cellStyle name="Normal 3 3 2 5 3 3 4" xfId="33356" xr:uid="{00000000-0005-0000-0000-00000D650000}"/>
    <cellStyle name="Normal 3 3 2 5 3 4" xfId="8344" xr:uid="{00000000-0005-0000-0000-00000E650000}"/>
    <cellStyle name="Normal 3 3 2 5 3 4 2" xfId="22636" xr:uid="{00000000-0005-0000-0000-00000F650000}"/>
    <cellStyle name="Normal 3 3 2 5 3 4 2 2" xfId="51218" xr:uid="{00000000-0005-0000-0000-000010650000}"/>
    <cellStyle name="Normal 3 3 2 5 3 4 3" xfId="36929" xr:uid="{00000000-0005-0000-0000-000011650000}"/>
    <cellStyle name="Normal 3 3 2 5 3 5" xfId="15492" xr:uid="{00000000-0005-0000-0000-000012650000}"/>
    <cellStyle name="Normal 3 3 2 5 3 5 2" xfId="44074" xr:uid="{00000000-0005-0000-0000-000013650000}"/>
    <cellStyle name="Normal 3 3 2 5 3 6" xfId="29785" xr:uid="{00000000-0005-0000-0000-000014650000}"/>
    <cellStyle name="Normal 3 3 2 5 4" xfId="2637" xr:uid="{00000000-0005-0000-0000-000015650000}"/>
    <cellStyle name="Normal 3 3 2 5 4 2" xfId="6211" xr:uid="{00000000-0005-0000-0000-000016650000}"/>
    <cellStyle name="Normal 3 3 2 5 4 2 2" xfId="13369" xr:uid="{00000000-0005-0000-0000-000017650000}"/>
    <cellStyle name="Normal 3 3 2 5 4 2 2 2" xfId="27661" xr:uid="{00000000-0005-0000-0000-000018650000}"/>
    <cellStyle name="Normal 3 3 2 5 4 2 2 2 2" xfId="56243" xr:uid="{00000000-0005-0000-0000-000019650000}"/>
    <cellStyle name="Normal 3 3 2 5 4 2 2 3" xfId="41954" xr:uid="{00000000-0005-0000-0000-00001A650000}"/>
    <cellStyle name="Normal 3 3 2 5 4 2 3" xfId="20517" xr:uid="{00000000-0005-0000-0000-00001B650000}"/>
    <cellStyle name="Normal 3 3 2 5 4 2 3 2" xfId="49099" xr:uid="{00000000-0005-0000-0000-00001C650000}"/>
    <cellStyle name="Normal 3 3 2 5 4 2 4" xfId="34810" xr:uid="{00000000-0005-0000-0000-00001D650000}"/>
    <cellStyle name="Normal 3 3 2 5 4 3" xfId="9798" xr:uid="{00000000-0005-0000-0000-00001E650000}"/>
    <cellStyle name="Normal 3 3 2 5 4 3 2" xfId="24090" xr:uid="{00000000-0005-0000-0000-00001F650000}"/>
    <cellStyle name="Normal 3 3 2 5 4 3 2 2" xfId="52672" xr:uid="{00000000-0005-0000-0000-000020650000}"/>
    <cellStyle name="Normal 3 3 2 5 4 3 3" xfId="38383" xr:uid="{00000000-0005-0000-0000-000021650000}"/>
    <cellStyle name="Normal 3 3 2 5 4 4" xfId="16946" xr:uid="{00000000-0005-0000-0000-000022650000}"/>
    <cellStyle name="Normal 3 3 2 5 4 4 2" xfId="45528" xr:uid="{00000000-0005-0000-0000-000023650000}"/>
    <cellStyle name="Normal 3 3 2 5 4 5" xfId="31239" xr:uid="{00000000-0005-0000-0000-000024650000}"/>
    <cellStyle name="Normal 3 3 2 5 5" xfId="3863" xr:uid="{00000000-0005-0000-0000-000025650000}"/>
    <cellStyle name="Normal 3 3 2 5 5 2" xfId="11022" xr:uid="{00000000-0005-0000-0000-000026650000}"/>
    <cellStyle name="Normal 3 3 2 5 5 2 2" xfId="25314" xr:uid="{00000000-0005-0000-0000-000027650000}"/>
    <cellStyle name="Normal 3 3 2 5 5 2 2 2" xfId="53896" xr:uid="{00000000-0005-0000-0000-000028650000}"/>
    <cellStyle name="Normal 3 3 2 5 5 2 3" xfId="39607" xr:uid="{00000000-0005-0000-0000-000029650000}"/>
    <cellStyle name="Normal 3 3 2 5 5 3" xfId="18170" xr:uid="{00000000-0005-0000-0000-00002A650000}"/>
    <cellStyle name="Normal 3 3 2 5 5 3 2" xfId="46752" xr:uid="{00000000-0005-0000-0000-00002B650000}"/>
    <cellStyle name="Normal 3 3 2 5 5 4" xfId="32463" xr:uid="{00000000-0005-0000-0000-00002C650000}"/>
    <cellStyle name="Normal 3 3 2 5 6" xfId="7451" xr:uid="{00000000-0005-0000-0000-00002D650000}"/>
    <cellStyle name="Normal 3 3 2 5 6 2" xfId="21743" xr:uid="{00000000-0005-0000-0000-00002E650000}"/>
    <cellStyle name="Normal 3 3 2 5 6 2 2" xfId="50325" xr:uid="{00000000-0005-0000-0000-00002F650000}"/>
    <cellStyle name="Normal 3 3 2 5 6 3" xfId="36036" xr:uid="{00000000-0005-0000-0000-000030650000}"/>
    <cellStyle name="Normal 3 3 2 5 7" xfId="14598" xr:uid="{00000000-0005-0000-0000-000031650000}"/>
    <cellStyle name="Normal 3 3 2 5 7 2" xfId="43181" xr:uid="{00000000-0005-0000-0000-000032650000}"/>
    <cellStyle name="Normal 3 3 2 5 8" xfId="28891" xr:uid="{00000000-0005-0000-0000-000033650000}"/>
    <cellStyle name="Normal 3 3 2 6" xfId="503" xr:uid="{00000000-0005-0000-0000-000034650000}"/>
    <cellStyle name="Normal 3 3 2 6 2" xfId="1400" xr:uid="{00000000-0005-0000-0000-000035650000}"/>
    <cellStyle name="Normal 3 3 2 6 2 2" xfId="2642" xr:uid="{00000000-0005-0000-0000-000036650000}"/>
    <cellStyle name="Normal 3 3 2 6 2 2 2" xfId="6216" xr:uid="{00000000-0005-0000-0000-000037650000}"/>
    <cellStyle name="Normal 3 3 2 6 2 2 2 2" xfId="13374" xr:uid="{00000000-0005-0000-0000-000038650000}"/>
    <cellStyle name="Normal 3 3 2 6 2 2 2 2 2" xfId="27666" xr:uid="{00000000-0005-0000-0000-000039650000}"/>
    <cellStyle name="Normal 3 3 2 6 2 2 2 2 2 2" xfId="56248" xr:uid="{00000000-0005-0000-0000-00003A650000}"/>
    <cellStyle name="Normal 3 3 2 6 2 2 2 2 3" xfId="41959" xr:uid="{00000000-0005-0000-0000-00003B650000}"/>
    <cellStyle name="Normal 3 3 2 6 2 2 2 3" xfId="20522" xr:uid="{00000000-0005-0000-0000-00003C650000}"/>
    <cellStyle name="Normal 3 3 2 6 2 2 2 3 2" xfId="49104" xr:uid="{00000000-0005-0000-0000-00003D650000}"/>
    <cellStyle name="Normal 3 3 2 6 2 2 2 4" xfId="34815" xr:uid="{00000000-0005-0000-0000-00003E650000}"/>
    <cellStyle name="Normal 3 3 2 6 2 2 3" xfId="9803" xr:uid="{00000000-0005-0000-0000-00003F650000}"/>
    <cellStyle name="Normal 3 3 2 6 2 2 3 2" xfId="24095" xr:uid="{00000000-0005-0000-0000-000040650000}"/>
    <cellStyle name="Normal 3 3 2 6 2 2 3 2 2" xfId="52677" xr:uid="{00000000-0005-0000-0000-000041650000}"/>
    <cellStyle name="Normal 3 3 2 6 2 2 3 3" xfId="38388" xr:uid="{00000000-0005-0000-0000-000042650000}"/>
    <cellStyle name="Normal 3 3 2 6 2 2 4" xfId="16951" xr:uid="{00000000-0005-0000-0000-000043650000}"/>
    <cellStyle name="Normal 3 3 2 6 2 2 4 2" xfId="45533" xr:uid="{00000000-0005-0000-0000-000044650000}"/>
    <cellStyle name="Normal 3 3 2 6 2 2 5" xfId="31244" xr:uid="{00000000-0005-0000-0000-000045650000}"/>
    <cellStyle name="Normal 3 3 2 6 2 3" xfId="4980" xr:uid="{00000000-0005-0000-0000-000046650000}"/>
    <cellStyle name="Normal 3 3 2 6 2 3 2" xfId="12138" xr:uid="{00000000-0005-0000-0000-000047650000}"/>
    <cellStyle name="Normal 3 3 2 6 2 3 2 2" xfId="26430" xr:uid="{00000000-0005-0000-0000-000048650000}"/>
    <cellStyle name="Normal 3 3 2 6 2 3 2 2 2" xfId="55012" xr:uid="{00000000-0005-0000-0000-000049650000}"/>
    <cellStyle name="Normal 3 3 2 6 2 3 2 3" xfId="40723" xr:uid="{00000000-0005-0000-0000-00004A650000}"/>
    <cellStyle name="Normal 3 3 2 6 2 3 3" xfId="19286" xr:uid="{00000000-0005-0000-0000-00004B650000}"/>
    <cellStyle name="Normal 3 3 2 6 2 3 3 2" xfId="47868" xr:uid="{00000000-0005-0000-0000-00004C650000}"/>
    <cellStyle name="Normal 3 3 2 6 2 3 4" xfId="33579" xr:uid="{00000000-0005-0000-0000-00004D650000}"/>
    <cellStyle name="Normal 3 3 2 6 2 4" xfId="8567" xr:uid="{00000000-0005-0000-0000-00004E650000}"/>
    <cellStyle name="Normal 3 3 2 6 2 4 2" xfId="22859" xr:uid="{00000000-0005-0000-0000-00004F650000}"/>
    <cellStyle name="Normal 3 3 2 6 2 4 2 2" xfId="51441" xr:uid="{00000000-0005-0000-0000-000050650000}"/>
    <cellStyle name="Normal 3 3 2 6 2 4 3" xfId="37152" xr:uid="{00000000-0005-0000-0000-000051650000}"/>
    <cellStyle name="Normal 3 3 2 6 2 5" xfId="15715" xr:uid="{00000000-0005-0000-0000-000052650000}"/>
    <cellStyle name="Normal 3 3 2 6 2 5 2" xfId="44297" xr:uid="{00000000-0005-0000-0000-000053650000}"/>
    <cellStyle name="Normal 3 3 2 6 2 6" xfId="30008" xr:uid="{00000000-0005-0000-0000-000054650000}"/>
    <cellStyle name="Normal 3 3 2 6 3" xfId="2641" xr:uid="{00000000-0005-0000-0000-000055650000}"/>
    <cellStyle name="Normal 3 3 2 6 3 2" xfId="6215" xr:uid="{00000000-0005-0000-0000-000056650000}"/>
    <cellStyle name="Normal 3 3 2 6 3 2 2" xfId="13373" xr:uid="{00000000-0005-0000-0000-000057650000}"/>
    <cellStyle name="Normal 3 3 2 6 3 2 2 2" xfId="27665" xr:uid="{00000000-0005-0000-0000-000058650000}"/>
    <cellStyle name="Normal 3 3 2 6 3 2 2 2 2" xfId="56247" xr:uid="{00000000-0005-0000-0000-000059650000}"/>
    <cellStyle name="Normal 3 3 2 6 3 2 2 3" xfId="41958" xr:uid="{00000000-0005-0000-0000-00005A650000}"/>
    <cellStyle name="Normal 3 3 2 6 3 2 3" xfId="20521" xr:uid="{00000000-0005-0000-0000-00005B650000}"/>
    <cellStyle name="Normal 3 3 2 6 3 2 3 2" xfId="49103" xr:uid="{00000000-0005-0000-0000-00005C650000}"/>
    <cellStyle name="Normal 3 3 2 6 3 2 4" xfId="34814" xr:uid="{00000000-0005-0000-0000-00005D650000}"/>
    <cellStyle name="Normal 3 3 2 6 3 3" xfId="9802" xr:uid="{00000000-0005-0000-0000-00005E650000}"/>
    <cellStyle name="Normal 3 3 2 6 3 3 2" xfId="24094" xr:uid="{00000000-0005-0000-0000-00005F650000}"/>
    <cellStyle name="Normal 3 3 2 6 3 3 2 2" xfId="52676" xr:uid="{00000000-0005-0000-0000-000060650000}"/>
    <cellStyle name="Normal 3 3 2 6 3 3 3" xfId="38387" xr:uid="{00000000-0005-0000-0000-000061650000}"/>
    <cellStyle name="Normal 3 3 2 6 3 4" xfId="16950" xr:uid="{00000000-0005-0000-0000-000062650000}"/>
    <cellStyle name="Normal 3 3 2 6 3 4 2" xfId="45532" xr:uid="{00000000-0005-0000-0000-000063650000}"/>
    <cellStyle name="Normal 3 3 2 6 3 5" xfId="31243" xr:uid="{00000000-0005-0000-0000-000064650000}"/>
    <cellStyle name="Normal 3 3 2 6 4" xfId="4087" xr:uid="{00000000-0005-0000-0000-000065650000}"/>
    <cellStyle name="Normal 3 3 2 6 4 2" xfId="11245" xr:uid="{00000000-0005-0000-0000-000066650000}"/>
    <cellStyle name="Normal 3 3 2 6 4 2 2" xfId="25537" xr:uid="{00000000-0005-0000-0000-000067650000}"/>
    <cellStyle name="Normal 3 3 2 6 4 2 2 2" xfId="54119" xr:uid="{00000000-0005-0000-0000-000068650000}"/>
    <cellStyle name="Normal 3 3 2 6 4 2 3" xfId="39830" xr:uid="{00000000-0005-0000-0000-000069650000}"/>
    <cellStyle name="Normal 3 3 2 6 4 3" xfId="18393" xr:uid="{00000000-0005-0000-0000-00006A650000}"/>
    <cellStyle name="Normal 3 3 2 6 4 3 2" xfId="46975" xr:uid="{00000000-0005-0000-0000-00006B650000}"/>
    <cellStyle name="Normal 3 3 2 6 4 4" xfId="32686" xr:uid="{00000000-0005-0000-0000-00006C650000}"/>
    <cellStyle name="Normal 3 3 2 6 5" xfId="7674" xr:uid="{00000000-0005-0000-0000-00006D650000}"/>
    <cellStyle name="Normal 3 3 2 6 5 2" xfId="21966" xr:uid="{00000000-0005-0000-0000-00006E650000}"/>
    <cellStyle name="Normal 3 3 2 6 5 2 2" xfId="50548" xr:uid="{00000000-0005-0000-0000-00006F650000}"/>
    <cellStyle name="Normal 3 3 2 6 5 3" xfId="36259" xr:uid="{00000000-0005-0000-0000-000070650000}"/>
    <cellStyle name="Normal 3 3 2 6 6" xfId="14822" xr:uid="{00000000-0005-0000-0000-000071650000}"/>
    <cellStyle name="Normal 3 3 2 6 6 2" xfId="43404" xr:uid="{00000000-0005-0000-0000-000072650000}"/>
    <cellStyle name="Normal 3 3 2 6 7" xfId="29115" xr:uid="{00000000-0005-0000-0000-000073650000}"/>
    <cellStyle name="Normal 3 3 2 7" xfId="952" xr:uid="{00000000-0005-0000-0000-000074650000}"/>
    <cellStyle name="Normal 3 3 2 7 2" xfId="2643" xr:uid="{00000000-0005-0000-0000-000075650000}"/>
    <cellStyle name="Normal 3 3 2 7 2 2" xfId="6217" xr:uid="{00000000-0005-0000-0000-000076650000}"/>
    <cellStyle name="Normal 3 3 2 7 2 2 2" xfId="13375" xr:uid="{00000000-0005-0000-0000-000077650000}"/>
    <cellStyle name="Normal 3 3 2 7 2 2 2 2" xfId="27667" xr:uid="{00000000-0005-0000-0000-000078650000}"/>
    <cellStyle name="Normal 3 3 2 7 2 2 2 2 2" xfId="56249" xr:uid="{00000000-0005-0000-0000-000079650000}"/>
    <cellStyle name="Normal 3 3 2 7 2 2 2 3" xfId="41960" xr:uid="{00000000-0005-0000-0000-00007A650000}"/>
    <cellStyle name="Normal 3 3 2 7 2 2 3" xfId="20523" xr:uid="{00000000-0005-0000-0000-00007B650000}"/>
    <cellStyle name="Normal 3 3 2 7 2 2 3 2" xfId="49105" xr:uid="{00000000-0005-0000-0000-00007C650000}"/>
    <cellStyle name="Normal 3 3 2 7 2 2 4" xfId="34816" xr:uid="{00000000-0005-0000-0000-00007D650000}"/>
    <cellStyle name="Normal 3 3 2 7 2 3" xfId="9804" xr:uid="{00000000-0005-0000-0000-00007E650000}"/>
    <cellStyle name="Normal 3 3 2 7 2 3 2" xfId="24096" xr:uid="{00000000-0005-0000-0000-00007F650000}"/>
    <cellStyle name="Normal 3 3 2 7 2 3 2 2" xfId="52678" xr:uid="{00000000-0005-0000-0000-000080650000}"/>
    <cellStyle name="Normal 3 3 2 7 2 3 3" xfId="38389" xr:uid="{00000000-0005-0000-0000-000081650000}"/>
    <cellStyle name="Normal 3 3 2 7 2 4" xfId="16952" xr:uid="{00000000-0005-0000-0000-000082650000}"/>
    <cellStyle name="Normal 3 3 2 7 2 4 2" xfId="45534" xr:uid="{00000000-0005-0000-0000-000083650000}"/>
    <cellStyle name="Normal 3 3 2 7 2 5" xfId="31245" xr:uid="{00000000-0005-0000-0000-000084650000}"/>
    <cellStyle name="Normal 3 3 2 7 3" xfId="4534" xr:uid="{00000000-0005-0000-0000-000085650000}"/>
    <cellStyle name="Normal 3 3 2 7 3 2" xfId="11692" xr:uid="{00000000-0005-0000-0000-000086650000}"/>
    <cellStyle name="Normal 3 3 2 7 3 2 2" xfId="25984" xr:uid="{00000000-0005-0000-0000-000087650000}"/>
    <cellStyle name="Normal 3 3 2 7 3 2 2 2" xfId="54566" xr:uid="{00000000-0005-0000-0000-000088650000}"/>
    <cellStyle name="Normal 3 3 2 7 3 2 3" xfId="40277" xr:uid="{00000000-0005-0000-0000-000089650000}"/>
    <cellStyle name="Normal 3 3 2 7 3 3" xfId="18840" xr:uid="{00000000-0005-0000-0000-00008A650000}"/>
    <cellStyle name="Normal 3 3 2 7 3 3 2" xfId="47422" xr:uid="{00000000-0005-0000-0000-00008B650000}"/>
    <cellStyle name="Normal 3 3 2 7 3 4" xfId="33133" xr:uid="{00000000-0005-0000-0000-00008C650000}"/>
    <cellStyle name="Normal 3 3 2 7 4" xfId="8121" xr:uid="{00000000-0005-0000-0000-00008D650000}"/>
    <cellStyle name="Normal 3 3 2 7 4 2" xfId="22413" xr:uid="{00000000-0005-0000-0000-00008E650000}"/>
    <cellStyle name="Normal 3 3 2 7 4 2 2" xfId="50995" xr:uid="{00000000-0005-0000-0000-00008F650000}"/>
    <cellStyle name="Normal 3 3 2 7 4 3" xfId="36706" xr:uid="{00000000-0005-0000-0000-000090650000}"/>
    <cellStyle name="Normal 3 3 2 7 5" xfId="15269" xr:uid="{00000000-0005-0000-0000-000091650000}"/>
    <cellStyle name="Normal 3 3 2 7 5 2" xfId="43851" xr:uid="{00000000-0005-0000-0000-000092650000}"/>
    <cellStyle name="Normal 3 3 2 7 6" xfId="29562" xr:uid="{00000000-0005-0000-0000-000093650000}"/>
    <cellStyle name="Normal 3 3 2 8" xfId="2580" xr:uid="{00000000-0005-0000-0000-000094650000}"/>
    <cellStyle name="Normal 3 3 2 8 2" xfId="6154" xr:uid="{00000000-0005-0000-0000-000095650000}"/>
    <cellStyle name="Normal 3 3 2 8 2 2" xfId="13312" xr:uid="{00000000-0005-0000-0000-000096650000}"/>
    <cellStyle name="Normal 3 3 2 8 2 2 2" xfId="27604" xr:uid="{00000000-0005-0000-0000-000097650000}"/>
    <cellStyle name="Normal 3 3 2 8 2 2 2 2" xfId="56186" xr:uid="{00000000-0005-0000-0000-000098650000}"/>
    <cellStyle name="Normal 3 3 2 8 2 2 3" xfId="41897" xr:uid="{00000000-0005-0000-0000-000099650000}"/>
    <cellStyle name="Normal 3 3 2 8 2 3" xfId="20460" xr:uid="{00000000-0005-0000-0000-00009A650000}"/>
    <cellStyle name="Normal 3 3 2 8 2 3 2" xfId="49042" xr:uid="{00000000-0005-0000-0000-00009B650000}"/>
    <cellStyle name="Normal 3 3 2 8 2 4" xfId="34753" xr:uid="{00000000-0005-0000-0000-00009C650000}"/>
    <cellStyle name="Normal 3 3 2 8 3" xfId="9741" xr:uid="{00000000-0005-0000-0000-00009D650000}"/>
    <cellStyle name="Normal 3 3 2 8 3 2" xfId="24033" xr:uid="{00000000-0005-0000-0000-00009E650000}"/>
    <cellStyle name="Normal 3 3 2 8 3 2 2" xfId="52615" xr:uid="{00000000-0005-0000-0000-00009F650000}"/>
    <cellStyle name="Normal 3 3 2 8 3 3" xfId="38326" xr:uid="{00000000-0005-0000-0000-0000A0650000}"/>
    <cellStyle name="Normal 3 3 2 8 4" xfId="16889" xr:uid="{00000000-0005-0000-0000-0000A1650000}"/>
    <cellStyle name="Normal 3 3 2 8 4 2" xfId="45471" xr:uid="{00000000-0005-0000-0000-0000A2650000}"/>
    <cellStyle name="Normal 3 3 2 8 5" xfId="31182" xr:uid="{00000000-0005-0000-0000-0000A3650000}"/>
    <cellStyle name="Normal 3 3 2 9" xfId="3639" xr:uid="{00000000-0005-0000-0000-0000A4650000}"/>
    <cellStyle name="Normal 3 3 2 9 2" xfId="10799" xr:uid="{00000000-0005-0000-0000-0000A5650000}"/>
    <cellStyle name="Normal 3 3 2 9 2 2" xfId="25091" xr:uid="{00000000-0005-0000-0000-0000A6650000}"/>
    <cellStyle name="Normal 3 3 2 9 2 2 2" xfId="53673" xr:uid="{00000000-0005-0000-0000-0000A7650000}"/>
    <cellStyle name="Normal 3 3 2 9 2 3" xfId="39384" xr:uid="{00000000-0005-0000-0000-0000A8650000}"/>
    <cellStyle name="Normal 3 3 2 9 3" xfId="17947" xr:uid="{00000000-0005-0000-0000-0000A9650000}"/>
    <cellStyle name="Normal 3 3 2 9 3 2" xfId="46529" xr:uid="{00000000-0005-0000-0000-0000AA650000}"/>
    <cellStyle name="Normal 3 3 2 9 4" xfId="32240" xr:uid="{00000000-0005-0000-0000-0000AB650000}"/>
    <cellStyle name="Normal 3 3 3" xfId="47" xr:uid="{00000000-0005-0000-0000-0000AC650000}"/>
    <cellStyle name="Normal 3 3 3 10" xfId="14376" xr:uid="{00000000-0005-0000-0000-0000AD650000}"/>
    <cellStyle name="Normal 3 3 3 10 2" xfId="42960" xr:uid="{00000000-0005-0000-0000-0000AE650000}"/>
    <cellStyle name="Normal 3 3 3 11" xfId="28669" xr:uid="{00000000-0005-0000-0000-0000AF650000}"/>
    <cellStyle name="Normal 3 3 3 2" xfId="110" xr:uid="{00000000-0005-0000-0000-0000B0650000}"/>
    <cellStyle name="Normal 3 3 3 2 10" xfId="28729" xr:uid="{00000000-0005-0000-0000-0000B1650000}"/>
    <cellStyle name="Normal 3 3 3 2 2" xfId="224" xr:uid="{00000000-0005-0000-0000-0000B2650000}"/>
    <cellStyle name="Normal 3 3 3 2 2 2" xfId="450" xr:uid="{00000000-0005-0000-0000-0000B3650000}"/>
    <cellStyle name="Normal 3 3 3 2 2 2 2" xfId="900" xr:uid="{00000000-0005-0000-0000-0000B4650000}"/>
    <cellStyle name="Normal 3 3 3 2 2 2 2 2" xfId="1797" xr:uid="{00000000-0005-0000-0000-0000B5650000}"/>
    <cellStyle name="Normal 3 3 3 2 2 2 2 2 2" xfId="2649" xr:uid="{00000000-0005-0000-0000-0000B6650000}"/>
    <cellStyle name="Normal 3 3 3 2 2 2 2 2 2 2" xfId="6223" xr:uid="{00000000-0005-0000-0000-0000B7650000}"/>
    <cellStyle name="Normal 3 3 3 2 2 2 2 2 2 2 2" xfId="13381" xr:uid="{00000000-0005-0000-0000-0000B8650000}"/>
    <cellStyle name="Normal 3 3 3 2 2 2 2 2 2 2 2 2" xfId="27673" xr:uid="{00000000-0005-0000-0000-0000B9650000}"/>
    <cellStyle name="Normal 3 3 3 2 2 2 2 2 2 2 2 2 2" xfId="56255" xr:uid="{00000000-0005-0000-0000-0000BA650000}"/>
    <cellStyle name="Normal 3 3 3 2 2 2 2 2 2 2 2 3" xfId="41966" xr:uid="{00000000-0005-0000-0000-0000BB650000}"/>
    <cellStyle name="Normal 3 3 3 2 2 2 2 2 2 2 3" xfId="20529" xr:uid="{00000000-0005-0000-0000-0000BC650000}"/>
    <cellStyle name="Normal 3 3 3 2 2 2 2 2 2 2 3 2" xfId="49111" xr:uid="{00000000-0005-0000-0000-0000BD650000}"/>
    <cellStyle name="Normal 3 3 3 2 2 2 2 2 2 2 4" xfId="34822" xr:uid="{00000000-0005-0000-0000-0000BE650000}"/>
    <cellStyle name="Normal 3 3 3 2 2 2 2 2 2 3" xfId="9810" xr:uid="{00000000-0005-0000-0000-0000BF650000}"/>
    <cellStyle name="Normal 3 3 3 2 2 2 2 2 2 3 2" xfId="24102" xr:uid="{00000000-0005-0000-0000-0000C0650000}"/>
    <cellStyle name="Normal 3 3 3 2 2 2 2 2 2 3 2 2" xfId="52684" xr:uid="{00000000-0005-0000-0000-0000C1650000}"/>
    <cellStyle name="Normal 3 3 3 2 2 2 2 2 2 3 3" xfId="38395" xr:uid="{00000000-0005-0000-0000-0000C2650000}"/>
    <cellStyle name="Normal 3 3 3 2 2 2 2 2 2 4" xfId="16958" xr:uid="{00000000-0005-0000-0000-0000C3650000}"/>
    <cellStyle name="Normal 3 3 3 2 2 2 2 2 2 4 2" xfId="45540" xr:uid="{00000000-0005-0000-0000-0000C4650000}"/>
    <cellStyle name="Normal 3 3 3 2 2 2 2 2 2 5" xfId="31251" xr:uid="{00000000-0005-0000-0000-0000C5650000}"/>
    <cellStyle name="Normal 3 3 3 2 2 2 2 2 3" xfId="5377" xr:uid="{00000000-0005-0000-0000-0000C6650000}"/>
    <cellStyle name="Normal 3 3 3 2 2 2 2 2 3 2" xfId="12535" xr:uid="{00000000-0005-0000-0000-0000C7650000}"/>
    <cellStyle name="Normal 3 3 3 2 2 2 2 2 3 2 2" xfId="26827" xr:uid="{00000000-0005-0000-0000-0000C8650000}"/>
    <cellStyle name="Normal 3 3 3 2 2 2 2 2 3 2 2 2" xfId="55409" xr:uid="{00000000-0005-0000-0000-0000C9650000}"/>
    <cellStyle name="Normal 3 3 3 2 2 2 2 2 3 2 3" xfId="41120" xr:uid="{00000000-0005-0000-0000-0000CA650000}"/>
    <cellStyle name="Normal 3 3 3 2 2 2 2 2 3 3" xfId="19683" xr:uid="{00000000-0005-0000-0000-0000CB650000}"/>
    <cellStyle name="Normal 3 3 3 2 2 2 2 2 3 3 2" xfId="48265" xr:uid="{00000000-0005-0000-0000-0000CC650000}"/>
    <cellStyle name="Normal 3 3 3 2 2 2 2 2 3 4" xfId="33976" xr:uid="{00000000-0005-0000-0000-0000CD650000}"/>
    <cellStyle name="Normal 3 3 3 2 2 2 2 2 4" xfId="8964" xr:uid="{00000000-0005-0000-0000-0000CE650000}"/>
    <cellStyle name="Normal 3 3 3 2 2 2 2 2 4 2" xfId="23256" xr:uid="{00000000-0005-0000-0000-0000CF650000}"/>
    <cellStyle name="Normal 3 3 3 2 2 2 2 2 4 2 2" xfId="51838" xr:uid="{00000000-0005-0000-0000-0000D0650000}"/>
    <cellStyle name="Normal 3 3 3 2 2 2 2 2 4 3" xfId="37549" xr:uid="{00000000-0005-0000-0000-0000D1650000}"/>
    <cellStyle name="Normal 3 3 3 2 2 2 2 2 5" xfId="16112" xr:uid="{00000000-0005-0000-0000-0000D2650000}"/>
    <cellStyle name="Normal 3 3 3 2 2 2 2 2 5 2" xfId="44694" xr:uid="{00000000-0005-0000-0000-0000D3650000}"/>
    <cellStyle name="Normal 3 3 3 2 2 2 2 2 6" xfId="30405" xr:uid="{00000000-0005-0000-0000-0000D4650000}"/>
    <cellStyle name="Normal 3 3 3 2 2 2 2 3" xfId="2648" xr:uid="{00000000-0005-0000-0000-0000D5650000}"/>
    <cellStyle name="Normal 3 3 3 2 2 2 2 3 2" xfId="6222" xr:uid="{00000000-0005-0000-0000-0000D6650000}"/>
    <cellStyle name="Normal 3 3 3 2 2 2 2 3 2 2" xfId="13380" xr:uid="{00000000-0005-0000-0000-0000D7650000}"/>
    <cellStyle name="Normal 3 3 3 2 2 2 2 3 2 2 2" xfId="27672" xr:uid="{00000000-0005-0000-0000-0000D8650000}"/>
    <cellStyle name="Normal 3 3 3 2 2 2 2 3 2 2 2 2" xfId="56254" xr:uid="{00000000-0005-0000-0000-0000D9650000}"/>
    <cellStyle name="Normal 3 3 3 2 2 2 2 3 2 2 3" xfId="41965" xr:uid="{00000000-0005-0000-0000-0000DA650000}"/>
    <cellStyle name="Normal 3 3 3 2 2 2 2 3 2 3" xfId="20528" xr:uid="{00000000-0005-0000-0000-0000DB650000}"/>
    <cellStyle name="Normal 3 3 3 2 2 2 2 3 2 3 2" xfId="49110" xr:uid="{00000000-0005-0000-0000-0000DC650000}"/>
    <cellStyle name="Normal 3 3 3 2 2 2 2 3 2 4" xfId="34821" xr:uid="{00000000-0005-0000-0000-0000DD650000}"/>
    <cellStyle name="Normal 3 3 3 2 2 2 2 3 3" xfId="9809" xr:uid="{00000000-0005-0000-0000-0000DE650000}"/>
    <cellStyle name="Normal 3 3 3 2 2 2 2 3 3 2" xfId="24101" xr:uid="{00000000-0005-0000-0000-0000DF650000}"/>
    <cellStyle name="Normal 3 3 3 2 2 2 2 3 3 2 2" xfId="52683" xr:uid="{00000000-0005-0000-0000-0000E0650000}"/>
    <cellStyle name="Normal 3 3 3 2 2 2 2 3 3 3" xfId="38394" xr:uid="{00000000-0005-0000-0000-0000E1650000}"/>
    <cellStyle name="Normal 3 3 3 2 2 2 2 3 4" xfId="16957" xr:uid="{00000000-0005-0000-0000-0000E2650000}"/>
    <cellStyle name="Normal 3 3 3 2 2 2 2 3 4 2" xfId="45539" xr:uid="{00000000-0005-0000-0000-0000E3650000}"/>
    <cellStyle name="Normal 3 3 3 2 2 2 2 3 5" xfId="31250" xr:uid="{00000000-0005-0000-0000-0000E4650000}"/>
    <cellStyle name="Normal 3 3 3 2 2 2 2 4" xfId="4484" xr:uid="{00000000-0005-0000-0000-0000E5650000}"/>
    <cellStyle name="Normal 3 3 3 2 2 2 2 4 2" xfId="11642" xr:uid="{00000000-0005-0000-0000-0000E6650000}"/>
    <cellStyle name="Normal 3 3 3 2 2 2 2 4 2 2" xfId="25934" xr:uid="{00000000-0005-0000-0000-0000E7650000}"/>
    <cellStyle name="Normal 3 3 3 2 2 2 2 4 2 2 2" xfId="54516" xr:uid="{00000000-0005-0000-0000-0000E8650000}"/>
    <cellStyle name="Normal 3 3 3 2 2 2 2 4 2 3" xfId="40227" xr:uid="{00000000-0005-0000-0000-0000E9650000}"/>
    <cellStyle name="Normal 3 3 3 2 2 2 2 4 3" xfId="18790" xr:uid="{00000000-0005-0000-0000-0000EA650000}"/>
    <cellStyle name="Normal 3 3 3 2 2 2 2 4 3 2" xfId="47372" xr:uid="{00000000-0005-0000-0000-0000EB650000}"/>
    <cellStyle name="Normal 3 3 3 2 2 2 2 4 4" xfId="33083" xr:uid="{00000000-0005-0000-0000-0000EC650000}"/>
    <cellStyle name="Normal 3 3 3 2 2 2 2 5" xfId="8071" xr:uid="{00000000-0005-0000-0000-0000ED650000}"/>
    <cellStyle name="Normal 3 3 3 2 2 2 2 5 2" xfId="22363" xr:uid="{00000000-0005-0000-0000-0000EE650000}"/>
    <cellStyle name="Normal 3 3 3 2 2 2 2 5 2 2" xfId="50945" xr:uid="{00000000-0005-0000-0000-0000EF650000}"/>
    <cellStyle name="Normal 3 3 3 2 2 2 2 5 3" xfId="36656" xr:uid="{00000000-0005-0000-0000-0000F0650000}"/>
    <cellStyle name="Normal 3 3 3 2 2 2 2 6" xfId="15219" xr:uid="{00000000-0005-0000-0000-0000F1650000}"/>
    <cellStyle name="Normal 3 3 3 2 2 2 2 6 2" xfId="43801" xr:uid="{00000000-0005-0000-0000-0000F2650000}"/>
    <cellStyle name="Normal 3 3 3 2 2 2 2 7" xfId="29512" xr:uid="{00000000-0005-0000-0000-0000F3650000}"/>
    <cellStyle name="Normal 3 3 3 2 2 2 3" xfId="1350" xr:uid="{00000000-0005-0000-0000-0000F4650000}"/>
    <cellStyle name="Normal 3 3 3 2 2 2 3 2" xfId="2650" xr:uid="{00000000-0005-0000-0000-0000F5650000}"/>
    <cellStyle name="Normal 3 3 3 2 2 2 3 2 2" xfId="6224" xr:uid="{00000000-0005-0000-0000-0000F6650000}"/>
    <cellStyle name="Normal 3 3 3 2 2 2 3 2 2 2" xfId="13382" xr:uid="{00000000-0005-0000-0000-0000F7650000}"/>
    <cellStyle name="Normal 3 3 3 2 2 2 3 2 2 2 2" xfId="27674" xr:uid="{00000000-0005-0000-0000-0000F8650000}"/>
    <cellStyle name="Normal 3 3 3 2 2 2 3 2 2 2 2 2" xfId="56256" xr:uid="{00000000-0005-0000-0000-0000F9650000}"/>
    <cellStyle name="Normal 3 3 3 2 2 2 3 2 2 2 3" xfId="41967" xr:uid="{00000000-0005-0000-0000-0000FA650000}"/>
    <cellStyle name="Normal 3 3 3 2 2 2 3 2 2 3" xfId="20530" xr:uid="{00000000-0005-0000-0000-0000FB650000}"/>
    <cellStyle name="Normal 3 3 3 2 2 2 3 2 2 3 2" xfId="49112" xr:uid="{00000000-0005-0000-0000-0000FC650000}"/>
    <cellStyle name="Normal 3 3 3 2 2 2 3 2 2 4" xfId="34823" xr:uid="{00000000-0005-0000-0000-0000FD650000}"/>
    <cellStyle name="Normal 3 3 3 2 2 2 3 2 3" xfId="9811" xr:uid="{00000000-0005-0000-0000-0000FE650000}"/>
    <cellStyle name="Normal 3 3 3 2 2 2 3 2 3 2" xfId="24103" xr:uid="{00000000-0005-0000-0000-0000FF650000}"/>
    <cellStyle name="Normal 3 3 3 2 2 2 3 2 3 2 2" xfId="52685" xr:uid="{00000000-0005-0000-0000-000000660000}"/>
    <cellStyle name="Normal 3 3 3 2 2 2 3 2 3 3" xfId="38396" xr:uid="{00000000-0005-0000-0000-000001660000}"/>
    <cellStyle name="Normal 3 3 3 2 2 2 3 2 4" xfId="16959" xr:uid="{00000000-0005-0000-0000-000002660000}"/>
    <cellStyle name="Normal 3 3 3 2 2 2 3 2 4 2" xfId="45541" xr:uid="{00000000-0005-0000-0000-000003660000}"/>
    <cellStyle name="Normal 3 3 3 2 2 2 3 2 5" xfId="31252" xr:uid="{00000000-0005-0000-0000-000004660000}"/>
    <cellStyle name="Normal 3 3 3 2 2 2 3 3" xfId="4931" xr:uid="{00000000-0005-0000-0000-000005660000}"/>
    <cellStyle name="Normal 3 3 3 2 2 2 3 3 2" xfId="12089" xr:uid="{00000000-0005-0000-0000-000006660000}"/>
    <cellStyle name="Normal 3 3 3 2 2 2 3 3 2 2" xfId="26381" xr:uid="{00000000-0005-0000-0000-000007660000}"/>
    <cellStyle name="Normal 3 3 3 2 2 2 3 3 2 2 2" xfId="54963" xr:uid="{00000000-0005-0000-0000-000008660000}"/>
    <cellStyle name="Normal 3 3 3 2 2 2 3 3 2 3" xfId="40674" xr:uid="{00000000-0005-0000-0000-000009660000}"/>
    <cellStyle name="Normal 3 3 3 2 2 2 3 3 3" xfId="19237" xr:uid="{00000000-0005-0000-0000-00000A660000}"/>
    <cellStyle name="Normal 3 3 3 2 2 2 3 3 3 2" xfId="47819" xr:uid="{00000000-0005-0000-0000-00000B660000}"/>
    <cellStyle name="Normal 3 3 3 2 2 2 3 3 4" xfId="33530" xr:uid="{00000000-0005-0000-0000-00000C660000}"/>
    <cellStyle name="Normal 3 3 3 2 2 2 3 4" xfId="8518" xr:uid="{00000000-0005-0000-0000-00000D660000}"/>
    <cellStyle name="Normal 3 3 3 2 2 2 3 4 2" xfId="22810" xr:uid="{00000000-0005-0000-0000-00000E660000}"/>
    <cellStyle name="Normal 3 3 3 2 2 2 3 4 2 2" xfId="51392" xr:uid="{00000000-0005-0000-0000-00000F660000}"/>
    <cellStyle name="Normal 3 3 3 2 2 2 3 4 3" xfId="37103" xr:uid="{00000000-0005-0000-0000-000010660000}"/>
    <cellStyle name="Normal 3 3 3 2 2 2 3 5" xfId="15666" xr:uid="{00000000-0005-0000-0000-000011660000}"/>
    <cellStyle name="Normal 3 3 3 2 2 2 3 5 2" xfId="44248" xr:uid="{00000000-0005-0000-0000-000012660000}"/>
    <cellStyle name="Normal 3 3 3 2 2 2 3 6" xfId="29959" xr:uid="{00000000-0005-0000-0000-000013660000}"/>
    <cellStyle name="Normal 3 3 3 2 2 2 4" xfId="2647" xr:uid="{00000000-0005-0000-0000-000014660000}"/>
    <cellStyle name="Normal 3 3 3 2 2 2 4 2" xfId="6221" xr:uid="{00000000-0005-0000-0000-000015660000}"/>
    <cellStyle name="Normal 3 3 3 2 2 2 4 2 2" xfId="13379" xr:uid="{00000000-0005-0000-0000-000016660000}"/>
    <cellStyle name="Normal 3 3 3 2 2 2 4 2 2 2" xfId="27671" xr:uid="{00000000-0005-0000-0000-000017660000}"/>
    <cellStyle name="Normal 3 3 3 2 2 2 4 2 2 2 2" xfId="56253" xr:uid="{00000000-0005-0000-0000-000018660000}"/>
    <cellStyle name="Normal 3 3 3 2 2 2 4 2 2 3" xfId="41964" xr:uid="{00000000-0005-0000-0000-000019660000}"/>
    <cellStyle name="Normal 3 3 3 2 2 2 4 2 3" xfId="20527" xr:uid="{00000000-0005-0000-0000-00001A660000}"/>
    <cellStyle name="Normal 3 3 3 2 2 2 4 2 3 2" xfId="49109" xr:uid="{00000000-0005-0000-0000-00001B660000}"/>
    <cellStyle name="Normal 3 3 3 2 2 2 4 2 4" xfId="34820" xr:uid="{00000000-0005-0000-0000-00001C660000}"/>
    <cellStyle name="Normal 3 3 3 2 2 2 4 3" xfId="9808" xr:uid="{00000000-0005-0000-0000-00001D660000}"/>
    <cellStyle name="Normal 3 3 3 2 2 2 4 3 2" xfId="24100" xr:uid="{00000000-0005-0000-0000-00001E660000}"/>
    <cellStyle name="Normal 3 3 3 2 2 2 4 3 2 2" xfId="52682" xr:uid="{00000000-0005-0000-0000-00001F660000}"/>
    <cellStyle name="Normal 3 3 3 2 2 2 4 3 3" xfId="38393" xr:uid="{00000000-0005-0000-0000-000020660000}"/>
    <cellStyle name="Normal 3 3 3 2 2 2 4 4" xfId="16956" xr:uid="{00000000-0005-0000-0000-000021660000}"/>
    <cellStyle name="Normal 3 3 3 2 2 2 4 4 2" xfId="45538" xr:uid="{00000000-0005-0000-0000-000022660000}"/>
    <cellStyle name="Normal 3 3 3 2 2 2 4 5" xfId="31249" xr:uid="{00000000-0005-0000-0000-000023660000}"/>
    <cellStyle name="Normal 3 3 3 2 2 2 5" xfId="4037" xr:uid="{00000000-0005-0000-0000-000024660000}"/>
    <cellStyle name="Normal 3 3 3 2 2 2 5 2" xfId="11196" xr:uid="{00000000-0005-0000-0000-000025660000}"/>
    <cellStyle name="Normal 3 3 3 2 2 2 5 2 2" xfId="25488" xr:uid="{00000000-0005-0000-0000-000026660000}"/>
    <cellStyle name="Normal 3 3 3 2 2 2 5 2 2 2" xfId="54070" xr:uid="{00000000-0005-0000-0000-000027660000}"/>
    <cellStyle name="Normal 3 3 3 2 2 2 5 2 3" xfId="39781" xr:uid="{00000000-0005-0000-0000-000028660000}"/>
    <cellStyle name="Normal 3 3 3 2 2 2 5 3" xfId="18344" xr:uid="{00000000-0005-0000-0000-000029660000}"/>
    <cellStyle name="Normal 3 3 3 2 2 2 5 3 2" xfId="46926" xr:uid="{00000000-0005-0000-0000-00002A660000}"/>
    <cellStyle name="Normal 3 3 3 2 2 2 5 4" xfId="32637" xr:uid="{00000000-0005-0000-0000-00002B660000}"/>
    <cellStyle name="Normal 3 3 3 2 2 2 6" xfId="7625" xr:uid="{00000000-0005-0000-0000-00002C660000}"/>
    <cellStyle name="Normal 3 3 3 2 2 2 6 2" xfId="21917" xr:uid="{00000000-0005-0000-0000-00002D660000}"/>
    <cellStyle name="Normal 3 3 3 2 2 2 6 2 2" xfId="50499" xr:uid="{00000000-0005-0000-0000-00002E660000}"/>
    <cellStyle name="Normal 3 3 3 2 2 2 6 3" xfId="36210" xr:uid="{00000000-0005-0000-0000-00002F660000}"/>
    <cellStyle name="Normal 3 3 3 2 2 2 7" xfId="14772" xr:uid="{00000000-0005-0000-0000-000030660000}"/>
    <cellStyle name="Normal 3 3 3 2 2 2 7 2" xfId="43355" xr:uid="{00000000-0005-0000-0000-000031660000}"/>
    <cellStyle name="Normal 3 3 3 2 2 2 8" xfId="29065" xr:uid="{00000000-0005-0000-0000-000032660000}"/>
    <cellStyle name="Normal 3 3 3 2 2 3" xfId="677" xr:uid="{00000000-0005-0000-0000-000033660000}"/>
    <cellStyle name="Normal 3 3 3 2 2 3 2" xfId="1574" xr:uid="{00000000-0005-0000-0000-000034660000}"/>
    <cellStyle name="Normal 3 3 3 2 2 3 2 2" xfId="2652" xr:uid="{00000000-0005-0000-0000-000035660000}"/>
    <cellStyle name="Normal 3 3 3 2 2 3 2 2 2" xfId="6226" xr:uid="{00000000-0005-0000-0000-000036660000}"/>
    <cellStyle name="Normal 3 3 3 2 2 3 2 2 2 2" xfId="13384" xr:uid="{00000000-0005-0000-0000-000037660000}"/>
    <cellStyle name="Normal 3 3 3 2 2 3 2 2 2 2 2" xfId="27676" xr:uid="{00000000-0005-0000-0000-000038660000}"/>
    <cellStyle name="Normal 3 3 3 2 2 3 2 2 2 2 2 2" xfId="56258" xr:uid="{00000000-0005-0000-0000-000039660000}"/>
    <cellStyle name="Normal 3 3 3 2 2 3 2 2 2 2 3" xfId="41969" xr:uid="{00000000-0005-0000-0000-00003A660000}"/>
    <cellStyle name="Normal 3 3 3 2 2 3 2 2 2 3" xfId="20532" xr:uid="{00000000-0005-0000-0000-00003B660000}"/>
    <cellStyle name="Normal 3 3 3 2 2 3 2 2 2 3 2" xfId="49114" xr:uid="{00000000-0005-0000-0000-00003C660000}"/>
    <cellStyle name="Normal 3 3 3 2 2 3 2 2 2 4" xfId="34825" xr:uid="{00000000-0005-0000-0000-00003D660000}"/>
    <cellStyle name="Normal 3 3 3 2 2 3 2 2 3" xfId="9813" xr:uid="{00000000-0005-0000-0000-00003E660000}"/>
    <cellStyle name="Normal 3 3 3 2 2 3 2 2 3 2" xfId="24105" xr:uid="{00000000-0005-0000-0000-00003F660000}"/>
    <cellStyle name="Normal 3 3 3 2 2 3 2 2 3 2 2" xfId="52687" xr:uid="{00000000-0005-0000-0000-000040660000}"/>
    <cellStyle name="Normal 3 3 3 2 2 3 2 2 3 3" xfId="38398" xr:uid="{00000000-0005-0000-0000-000041660000}"/>
    <cellStyle name="Normal 3 3 3 2 2 3 2 2 4" xfId="16961" xr:uid="{00000000-0005-0000-0000-000042660000}"/>
    <cellStyle name="Normal 3 3 3 2 2 3 2 2 4 2" xfId="45543" xr:uid="{00000000-0005-0000-0000-000043660000}"/>
    <cellStyle name="Normal 3 3 3 2 2 3 2 2 5" xfId="31254" xr:uid="{00000000-0005-0000-0000-000044660000}"/>
    <cellStyle name="Normal 3 3 3 2 2 3 2 3" xfId="5154" xr:uid="{00000000-0005-0000-0000-000045660000}"/>
    <cellStyle name="Normal 3 3 3 2 2 3 2 3 2" xfId="12312" xr:uid="{00000000-0005-0000-0000-000046660000}"/>
    <cellStyle name="Normal 3 3 3 2 2 3 2 3 2 2" xfId="26604" xr:uid="{00000000-0005-0000-0000-000047660000}"/>
    <cellStyle name="Normal 3 3 3 2 2 3 2 3 2 2 2" xfId="55186" xr:uid="{00000000-0005-0000-0000-000048660000}"/>
    <cellStyle name="Normal 3 3 3 2 2 3 2 3 2 3" xfId="40897" xr:uid="{00000000-0005-0000-0000-000049660000}"/>
    <cellStyle name="Normal 3 3 3 2 2 3 2 3 3" xfId="19460" xr:uid="{00000000-0005-0000-0000-00004A660000}"/>
    <cellStyle name="Normal 3 3 3 2 2 3 2 3 3 2" xfId="48042" xr:uid="{00000000-0005-0000-0000-00004B660000}"/>
    <cellStyle name="Normal 3 3 3 2 2 3 2 3 4" xfId="33753" xr:uid="{00000000-0005-0000-0000-00004C660000}"/>
    <cellStyle name="Normal 3 3 3 2 2 3 2 4" xfId="8741" xr:uid="{00000000-0005-0000-0000-00004D660000}"/>
    <cellStyle name="Normal 3 3 3 2 2 3 2 4 2" xfId="23033" xr:uid="{00000000-0005-0000-0000-00004E660000}"/>
    <cellStyle name="Normal 3 3 3 2 2 3 2 4 2 2" xfId="51615" xr:uid="{00000000-0005-0000-0000-00004F660000}"/>
    <cellStyle name="Normal 3 3 3 2 2 3 2 4 3" xfId="37326" xr:uid="{00000000-0005-0000-0000-000050660000}"/>
    <cellStyle name="Normal 3 3 3 2 2 3 2 5" xfId="15889" xr:uid="{00000000-0005-0000-0000-000051660000}"/>
    <cellStyle name="Normal 3 3 3 2 2 3 2 5 2" xfId="44471" xr:uid="{00000000-0005-0000-0000-000052660000}"/>
    <cellStyle name="Normal 3 3 3 2 2 3 2 6" xfId="30182" xr:uid="{00000000-0005-0000-0000-000053660000}"/>
    <cellStyle name="Normal 3 3 3 2 2 3 3" xfId="2651" xr:uid="{00000000-0005-0000-0000-000054660000}"/>
    <cellStyle name="Normal 3 3 3 2 2 3 3 2" xfId="6225" xr:uid="{00000000-0005-0000-0000-000055660000}"/>
    <cellStyle name="Normal 3 3 3 2 2 3 3 2 2" xfId="13383" xr:uid="{00000000-0005-0000-0000-000056660000}"/>
    <cellStyle name="Normal 3 3 3 2 2 3 3 2 2 2" xfId="27675" xr:uid="{00000000-0005-0000-0000-000057660000}"/>
    <cellStyle name="Normal 3 3 3 2 2 3 3 2 2 2 2" xfId="56257" xr:uid="{00000000-0005-0000-0000-000058660000}"/>
    <cellStyle name="Normal 3 3 3 2 2 3 3 2 2 3" xfId="41968" xr:uid="{00000000-0005-0000-0000-000059660000}"/>
    <cellStyle name="Normal 3 3 3 2 2 3 3 2 3" xfId="20531" xr:uid="{00000000-0005-0000-0000-00005A660000}"/>
    <cellStyle name="Normal 3 3 3 2 2 3 3 2 3 2" xfId="49113" xr:uid="{00000000-0005-0000-0000-00005B660000}"/>
    <cellStyle name="Normal 3 3 3 2 2 3 3 2 4" xfId="34824" xr:uid="{00000000-0005-0000-0000-00005C660000}"/>
    <cellStyle name="Normal 3 3 3 2 2 3 3 3" xfId="9812" xr:uid="{00000000-0005-0000-0000-00005D660000}"/>
    <cellStyle name="Normal 3 3 3 2 2 3 3 3 2" xfId="24104" xr:uid="{00000000-0005-0000-0000-00005E660000}"/>
    <cellStyle name="Normal 3 3 3 2 2 3 3 3 2 2" xfId="52686" xr:uid="{00000000-0005-0000-0000-00005F660000}"/>
    <cellStyle name="Normal 3 3 3 2 2 3 3 3 3" xfId="38397" xr:uid="{00000000-0005-0000-0000-000060660000}"/>
    <cellStyle name="Normal 3 3 3 2 2 3 3 4" xfId="16960" xr:uid="{00000000-0005-0000-0000-000061660000}"/>
    <cellStyle name="Normal 3 3 3 2 2 3 3 4 2" xfId="45542" xr:uid="{00000000-0005-0000-0000-000062660000}"/>
    <cellStyle name="Normal 3 3 3 2 2 3 3 5" xfId="31253" xr:uid="{00000000-0005-0000-0000-000063660000}"/>
    <cellStyle name="Normal 3 3 3 2 2 3 4" xfId="4261" xr:uid="{00000000-0005-0000-0000-000064660000}"/>
    <cellStyle name="Normal 3 3 3 2 2 3 4 2" xfId="11419" xr:uid="{00000000-0005-0000-0000-000065660000}"/>
    <cellStyle name="Normal 3 3 3 2 2 3 4 2 2" xfId="25711" xr:uid="{00000000-0005-0000-0000-000066660000}"/>
    <cellStyle name="Normal 3 3 3 2 2 3 4 2 2 2" xfId="54293" xr:uid="{00000000-0005-0000-0000-000067660000}"/>
    <cellStyle name="Normal 3 3 3 2 2 3 4 2 3" xfId="40004" xr:uid="{00000000-0005-0000-0000-000068660000}"/>
    <cellStyle name="Normal 3 3 3 2 2 3 4 3" xfId="18567" xr:uid="{00000000-0005-0000-0000-000069660000}"/>
    <cellStyle name="Normal 3 3 3 2 2 3 4 3 2" xfId="47149" xr:uid="{00000000-0005-0000-0000-00006A660000}"/>
    <cellStyle name="Normal 3 3 3 2 2 3 4 4" xfId="32860" xr:uid="{00000000-0005-0000-0000-00006B660000}"/>
    <cellStyle name="Normal 3 3 3 2 2 3 5" xfId="7848" xr:uid="{00000000-0005-0000-0000-00006C660000}"/>
    <cellStyle name="Normal 3 3 3 2 2 3 5 2" xfId="22140" xr:uid="{00000000-0005-0000-0000-00006D660000}"/>
    <cellStyle name="Normal 3 3 3 2 2 3 5 2 2" xfId="50722" xr:uid="{00000000-0005-0000-0000-00006E660000}"/>
    <cellStyle name="Normal 3 3 3 2 2 3 5 3" xfId="36433" xr:uid="{00000000-0005-0000-0000-00006F660000}"/>
    <cellStyle name="Normal 3 3 3 2 2 3 6" xfId="14996" xr:uid="{00000000-0005-0000-0000-000070660000}"/>
    <cellStyle name="Normal 3 3 3 2 2 3 6 2" xfId="43578" xr:uid="{00000000-0005-0000-0000-000071660000}"/>
    <cellStyle name="Normal 3 3 3 2 2 3 7" xfId="29289" xr:uid="{00000000-0005-0000-0000-000072660000}"/>
    <cellStyle name="Normal 3 3 3 2 2 4" xfId="1127" xr:uid="{00000000-0005-0000-0000-000073660000}"/>
    <cellStyle name="Normal 3 3 3 2 2 4 2" xfId="2653" xr:uid="{00000000-0005-0000-0000-000074660000}"/>
    <cellStyle name="Normal 3 3 3 2 2 4 2 2" xfId="6227" xr:uid="{00000000-0005-0000-0000-000075660000}"/>
    <cellStyle name="Normal 3 3 3 2 2 4 2 2 2" xfId="13385" xr:uid="{00000000-0005-0000-0000-000076660000}"/>
    <cellStyle name="Normal 3 3 3 2 2 4 2 2 2 2" xfId="27677" xr:uid="{00000000-0005-0000-0000-000077660000}"/>
    <cellStyle name="Normal 3 3 3 2 2 4 2 2 2 2 2" xfId="56259" xr:uid="{00000000-0005-0000-0000-000078660000}"/>
    <cellStyle name="Normal 3 3 3 2 2 4 2 2 2 3" xfId="41970" xr:uid="{00000000-0005-0000-0000-000079660000}"/>
    <cellStyle name="Normal 3 3 3 2 2 4 2 2 3" xfId="20533" xr:uid="{00000000-0005-0000-0000-00007A660000}"/>
    <cellStyle name="Normal 3 3 3 2 2 4 2 2 3 2" xfId="49115" xr:uid="{00000000-0005-0000-0000-00007B660000}"/>
    <cellStyle name="Normal 3 3 3 2 2 4 2 2 4" xfId="34826" xr:uid="{00000000-0005-0000-0000-00007C660000}"/>
    <cellStyle name="Normal 3 3 3 2 2 4 2 3" xfId="9814" xr:uid="{00000000-0005-0000-0000-00007D660000}"/>
    <cellStyle name="Normal 3 3 3 2 2 4 2 3 2" xfId="24106" xr:uid="{00000000-0005-0000-0000-00007E660000}"/>
    <cellStyle name="Normal 3 3 3 2 2 4 2 3 2 2" xfId="52688" xr:uid="{00000000-0005-0000-0000-00007F660000}"/>
    <cellStyle name="Normal 3 3 3 2 2 4 2 3 3" xfId="38399" xr:uid="{00000000-0005-0000-0000-000080660000}"/>
    <cellStyle name="Normal 3 3 3 2 2 4 2 4" xfId="16962" xr:uid="{00000000-0005-0000-0000-000081660000}"/>
    <cellStyle name="Normal 3 3 3 2 2 4 2 4 2" xfId="45544" xr:uid="{00000000-0005-0000-0000-000082660000}"/>
    <cellStyle name="Normal 3 3 3 2 2 4 2 5" xfId="31255" xr:uid="{00000000-0005-0000-0000-000083660000}"/>
    <cellStyle name="Normal 3 3 3 2 2 4 3" xfId="4708" xr:uid="{00000000-0005-0000-0000-000084660000}"/>
    <cellStyle name="Normal 3 3 3 2 2 4 3 2" xfId="11866" xr:uid="{00000000-0005-0000-0000-000085660000}"/>
    <cellStyle name="Normal 3 3 3 2 2 4 3 2 2" xfId="26158" xr:uid="{00000000-0005-0000-0000-000086660000}"/>
    <cellStyle name="Normal 3 3 3 2 2 4 3 2 2 2" xfId="54740" xr:uid="{00000000-0005-0000-0000-000087660000}"/>
    <cellStyle name="Normal 3 3 3 2 2 4 3 2 3" xfId="40451" xr:uid="{00000000-0005-0000-0000-000088660000}"/>
    <cellStyle name="Normal 3 3 3 2 2 4 3 3" xfId="19014" xr:uid="{00000000-0005-0000-0000-000089660000}"/>
    <cellStyle name="Normal 3 3 3 2 2 4 3 3 2" xfId="47596" xr:uid="{00000000-0005-0000-0000-00008A660000}"/>
    <cellStyle name="Normal 3 3 3 2 2 4 3 4" xfId="33307" xr:uid="{00000000-0005-0000-0000-00008B660000}"/>
    <cellStyle name="Normal 3 3 3 2 2 4 4" xfId="8295" xr:uid="{00000000-0005-0000-0000-00008C660000}"/>
    <cellStyle name="Normal 3 3 3 2 2 4 4 2" xfId="22587" xr:uid="{00000000-0005-0000-0000-00008D660000}"/>
    <cellStyle name="Normal 3 3 3 2 2 4 4 2 2" xfId="51169" xr:uid="{00000000-0005-0000-0000-00008E660000}"/>
    <cellStyle name="Normal 3 3 3 2 2 4 4 3" xfId="36880" xr:uid="{00000000-0005-0000-0000-00008F660000}"/>
    <cellStyle name="Normal 3 3 3 2 2 4 5" xfId="15443" xr:uid="{00000000-0005-0000-0000-000090660000}"/>
    <cellStyle name="Normal 3 3 3 2 2 4 5 2" xfId="44025" xr:uid="{00000000-0005-0000-0000-000091660000}"/>
    <cellStyle name="Normal 3 3 3 2 2 4 6" xfId="29736" xr:uid="{00000000-0005-0000-0000-000092660000}"/>
    <cellStyle name="Normal 3 3 3 2 2 5" xfId="2646" xr:uid="{00000000-0005-0000-0000-000093660000}"/>
    <cellStyle name="Normal 3 3 3 2 2 5 2" xfId="6220" xr:uid="{00000000-0005-0000-0000-000094660000}"/>
    <cellStyle name="Normal 3 3 3 2 2 5 2 2" xfId="13378" xr:uid="{00000000-0005-0000-0000-000095660000}"/>
    <cellStyle name="Normal 3 3 3 2 2 5 2 2 2" xfId="27670" xr:uid="{00000000-0005-0000-0000-000096660000}"/>
    <cellStyle name="Normal 3 3 3 2 2 5 2 2 2 2" xfId="56252" xr:uid="{00000000-0005-0000-0000-000097660000}"/>
    <cellStyle name="Normal 3 3 3 2 2 5 2 2 3" xfId="41963" xr:uid="{00000000-0005-0000-0000-000098660000}"/>
    <cellStyle name="Normal 3 3 3 2 2 5 2 3" xfId="20526" xr:uid="{00000000-0005-0000-0000-000099660000}"/>
    <cellStyle name="Normal 3 3 3 2 2 5 2 3 2" xfId="49108" xr:uid="{00000000-0005-0000-0000-00009A660000}"/>
    <cellStyle name="Normal 3 3 3 2 2 5 2 4" xfId="34819" xr:uid="{00000000-0005-0000-0000-00009B660000}"/>
    <cellStyle name="Normal 3 3 3 2 2 5 3" xfId="9807" xr:uid="{00000000-0005-0000-0000-00009C660000}"/>
    <cellStyle name="Normal 3 3 3 2 2 5 3 2" xfId="24099" xr:uid="{00000000-0005-0000-0000-00009D660000}"/>
    <cellStyle name="Normal 3 3 3 2 2 5 3 2 2" xfId="52681" xr:uid="{00000000-0005-0000-0000-00009E660000}"/>
    <cellStyle name="Normal 3 3 3 2 2 5 3 3" xfId="38392" xr:uid="{00000000-0005-0000-0000-00009F660000}"/>
    <cellStyle name="Normal 3 3 3 2 2 5 4" xfId="16955" xr:uid="{00000000-0005-0000-0000-0000A0660000}"/>
    <cellStyle name="Normal 3 3 3 2 2 5 4 2" xfId="45537" xr:uid="{00000000-0005-0000-0000-0000A1660000}"/>
    <cellStyle name="Normal 3 3 3 2 2 5 5" xfId="31248" xr:uid="{00000000-0005-0000-0000-0000A2660000}"/>
    <cellStyle name="Normal 3 3 3 2 2 6" xfId="3814" xr:uid="{00000000-0005-0000-0000-0000A3660000}"/>
    <cellStyle name="Normal 3 3 3 2 2 6 2" xfId="10973" xr:uid="{00000000-0005-0000-0000-0000A4660000}"/>
    <cellStyle name="Normal 3 3 3 2 2 6 2 2" xfId="25265" xr:uid="{00000000-0005-0000-0000-0000A5660000}"/>
    <cellStyle name="Normal 3 3 3 2 2 6 2 2 2" xfId="53847" xr:uid="{00000000-0005-0000-0000-0000A6660000}"/>
    <cellStyle name="Normal 3 3 3 2 2 6 2 3" xfId="39558" xr:uid="{00000000-0005-0000-0000-0000A7660000}"/>
    <cellStyle name="Normal 3 3 3 2 2 6 3" xfId="18121" xr:uid="{00000000-0005-0000-0000-0000A8660000}"/>
    <cellStyle name="Normal 3 3 3 2 2 6 3 2" xfId="46703" xr:uid="{00000000-0005-0000-0000-0000A9660000}"/>
    <cellStyle name="Normal 3 3 3 2 2 6 4" xfId="32414" xr:uid="{00000000-0005-0000-0000-0000AA660000}"/>
    <cellStyle name="Normal 3 3 3 2 2 7" xfId="7402" xr:uid="{00000000-0005-0000-0000-0000AB660000}"/>
    <cellStyle name="Normal 3 3 3 2 2 7 2" xfId="21694" xr:uid="{00000000-0005-0000-0000-0000AC660000}"/>
    <cellStyle name="Normal 3 3 3 2 2 7 2 2" xfId="50276" xr:uid="{00000000-0005-0000-0000-0000AD660000}"/>
    <cellStyle name="Normal 3 3 3 2 2 7 3" xfId="35987" xr:uid="{00000000-0005-0000-0000-0000AE660000}"/>
    <cellStyle name="Normal 3 3 3 2 2 8" xfId="14549" xr:uid="{00000000-0005-0000-0000-0000AF660000}"/>
    <cellStyle name="Normal 3 3 3 2 2 8 2" xfId="43132" xr:uid="{00000000-0005-0000-0000-0000B0660000}"/>
    <cellStyle name="Normal 3 3 3 2 2 9" xfId="28842" xr:uid="{00000000-0005-0000-0000-0000B1660000}"/>
    <cellStyle name="Normal 3 3 3 2 3" xfId="336" xr:uid="{00000000-0005-0000-0000-0000B2660000}"/>
    <cellStyle name="Normal 3 3 3 2 3 2" xfId="788" xr:uid="{00000000-0005-0000-0000-0000B3660000}"/>
    <cellStyle name="Normal 3 3 3 2 3 2 2" xfId="1685" xr:uid="{00000000-0005-0000-0000-0000B4660000}"/>
    <cellStyle name="Normal 3 3 3 2 3 2 2 2" xfId="2656" xr:uid="{00000000-0005-0000-0000-0000B5660000}"/>
    <cellStyle name="Normal 3 3 3 2 3 2 2 2 2" xfId="6230" xr:uid="{00000000-0005-0000-0000-0000B6660000}"/>
    <cellStyle name="Normal 3 3 3 2 3 2 2 2 2 2" xfId="13388" xr:uid="{00000000-0005-0000-0000-0000B7660000}"/>
    <cellStyle name="Normal 3 3 3 2 3 2 2 2 2 2 2" xfId="27680" xr:uid="{00000000-0005-0000-0000-0000B8660000}"/>
    <cellStyle name="Normal 3 3 3 2 3 2 2 2 2 2 2 2" xfId="56262" xr:uid="{00000000-0005-0000-0000-0000B9660000}"/>
    <cellStyle name="Normal 3 3 3 2 3 2 2 2 2 2 3" xfId="41973" xr:uid="{00000000-0005-0000-0000-0000BA660000}"/>
    <cellStyle name="Normal 3 3 3 2 3 2 2 2 2 3" xfId="20536" xr:uid="{00000000-0005-0000-0000-0000BB660000}"/>
    <cellStyle name="Normal 3 3 3 2 3 2 2 2 2 3 2" xfId="49118" xr:uid="{00000000-0005-0000-0000-0000BC660000}"/>
    <cellStyle name="Normal 3 3 3 2 3 2 2 2 2 4" xfId="34829" xr:uid="{00000000-0005-0000-0000-0000BD660000}"/>
    <cellStyle name="Normal 3 3 3 2 3 2 2 2 3" xfId="9817" xr:uid="{00000000-0005-0000-0000-0000BE660000}"/>
    <cellStyle name="Normal 3 3 3 2 3 2 2 2 3 2" xfId="24109" xr:uid="{00000000-0005-0000-0000-0000BF660000}"/>
    <cellStyle name="Normal 3 3 3 2 3 2 2 2 3 2 2" xfId="52691" xr:uid="{00000000-0005-0000-0000-0000C0660000}"/>
    <cellStyle name="Normal 3 3 3 2 3 2 2 2 3 3" xfId="38402" xr:uid="{00000000-0005-0000-0000-0000C1660000}"/>
    <cellStyle name="Normal 3 3 3 2 3 2 2 2 4" xfId="16965" xr:uid="{00000000-0005-0000-0000-0000C2660000}"/>
    <cellStyle name="Normal 3 3 3 2 3 2 2 2 4 2" xfId="45547" xr:uid="{00000000-0005-0000-0000-0000C3660000}"/>
    <cellStyle name="Normal 3 3 3 2 3 2 2 2 5" xfId="31258" xr:uid="{00000000-0005-0000-0000-0000C4660000}"/>
    <cellStyle name="Normal 3 3 3 2 3 2 2 3" xfId="5265" xr:uid="{00000000-0005-0000-0000-0000C5660000}"/>
    <cellStyle name="Normal 3 3 3 2 3 2 2 3 2" xfId="12423" xr:uid="{00000000-0005-0000-0000-0000C6660000}"/>
    <cellStyle name="Normal 3 3 3 2 3 2 2 3 2 2" xfId="26715" xr:uid="{00000000-0005-0000-0000-0000C7660000}"/>
    <cellStyle name="Normal 3 3 3 2 3 2 2 3 2 2 2" xfId="55297" xr:uid="{00000000-0005-0000-0000-0000C8660000}"/>
    <cellStyle name="Normal 3 3 3 2 3 2 2 3 2 3" xfId="41008" xr:uid="{00000000-0005-0000-0000-0000C9660000}"/>
    <cellStyle name="Normal 3 3 3 2 3 2 2 3 3" xfId="19571" xr:uid="{00000000-0005-0000-0000-0000CA660000}"/>
    <cellStyle name="Normal 3 3 3 2 3 2 2 3 3 2" xfId="48153" xr:uid="{00000000-0005-0000-0000-0000CB660000}"/>
    <cellStyle name="Normal 3 3 3 2 3 2 2 3 4" xfId="33864" xr:uid="{00000000-0005-0000-0000-0000CC660000}"/>
    <cellStyle name="Normal 3 3 3 2 3 2 2 4" xfId="8852" xr:uid="{00000000-0005-0000-0000-0000CD660000}"/>
    <cellStyle name="Normal 3 3 3 2 3 2 2 4 2" xfId="23144" xr:uid="{00000000-0005-0000-0000-0000CE660000}"/>
    <cellStyle name="Normal 3 3 3 2 3 2 2 4 2 2" xfId="51726" xr:uid="{00000000-0005-0000-0000-0000CF660000}"/>
    <cellStyle name="Normal 3 3 3 2 3 2 2 4 3" xfId="37437" xr:uid="{00000000-0005-0000-0000-0000D0660000}"/>
    <cellStyle name="Normal 3 3 3 2 3 2 2 5" xfId="16000" xr:uid="{00000000-0005-0000-0000-0000D1660000}"/>
    <cellStyle name="Normal 3 3 3 2 3 2 2 5 2" xfId="44582" xr:uid="{00000000-0005-0000-0000-0000D2660000}"/>
    <cellStyle name="Normal 3 3 3 2 3 2 2 6" xfId="30293" xr:uid="{00000000-0005-0000-0000-0000D3660000}"/>
    <cellStyle name="Normal 3 3 3 2 3 2 3" xfId="2655" xr:uid="{00000000-0005-0000-0000-0000D4660000}"/>
    <cellStyle name="Normal 3 3 3 2 3 2 3 2" xfId="6229" xr:uid="{00000000-0005-0000-0000-0000D5660000}"/>
    <cellStyle name="Normal 3 3 3 2 3 2 3 2 2" xfId="13387" xr:uid="{00000000-0005-0000-0000-0000D6660000}"/>
    <cellStyle name="Normal 3 3 3 2 3 2 3 2 2 2" xfId="27679" xr:uid="{00000000-0005-0000-0000-0000D7660000}"/>
    <cellStyle name="Normal 3 3 3 2 3 2 3 2 2 2 2" xfId="56261" xr:uid="{00000000-0005-0000-0000-0000D8660000}"/>
    <cellStyle name="Normal 3 3 3 2 3 2 3 2 2 3" xfId="41972" xr:uid="{00000000-0005-0000-0000-0000D9660000}"/>
    <cellStyle name="Normal 3 3 3 2 3 2 3 2 3" xfId="20535" xr:uid="{00000000-0005-0000-0000-0000DA660000}"/>
    <cellStyle name="Normal 3 3 3 2 3 2 3 2 3 2" xfId="49117" xr:uid="{00000000-0005-0000-0000-0000DB660000}"/>
    <cellStyle name="Normal 3 3 3 2 3 2 3 2 4" xfId="34828" xr:uid="{00000000-0005-0000-0000-0000DC660000}"/>
    <cellStyle name="Normal 3 3 3 2 3 2 3 3" xfId="9816" xr:uid="{00000000-0005-0000-0000-0000DD660000}"/>
    <cellStyle name="Normal 3 3 3 2 3 2 3 3 2" xfId="24108" xr:uid="{00000000-0005-0000-0000-0000DE660000}"/>
    <cellStyle name="Normal 3 3 3 2 3 2 3 3 2 2" xfId="52690" xr:uid="{00000000-0005-0000-0000-0000DF660000}"/>
    <cellStyle name="Normal 3 3 3 2 3 2 3 3 3" xfId="38401" xr:uid="{00000000-0005-0000-0000-0000E0660000}"/>
    <cellStyle name="Normal 3 3 3 2 3 2 3 4" xfId="16964" xr:uid="{00000000-0005-0000-0000-0000E1660000}"/>
    <cellStyle name="Normal 3 3 3 2 3 2 3 4 2" xfId="45546" xr:uid="{00000000-0005-0000-0000-0000E2660000}"/>
    <cellStyle name="Normal 3 3 3 2 3 2 3 5" xfId="31257" xr:uid="{00000000-0005-0000-0000-0000E3660000}"/>
    <cellStyle name="Normal 3 3 3 2 3 2 4" xfId="4372" xr:uid="{00000000-0005-0000-0000-0000E4660000}"/>
    <cellStyle name="Normal 3 3 3 2 3 2 4 2" xfId="11530" xr:uid="{00000000-0005-0000-0000-0000E5660000}"/>
    <cellStyle name="Normal 3 3 3 2 3 2 4 2 2" xfId="25822" xr:uid="{00000000-0005-0000-0000-0000E6660000}"/>
    <cellStyle name="Normal 3 3 3 2 3 2 4 2 2 2" xfId="54404" xr:uid="{00000000-0005-0000-0000-0000E7660000}"/>
    <cellStyle name="Normal 3 3 3 2 3 2 4 2 3" xfId="40115" xr:uid="{00000000-0005-0000-0000-0000E8660000}"/>
    <cellStyle name="Normal 3 3 3 2 3 2 4 3" xfId="18678" xr:uid="{00000000-0005-0000-0000-0000E9660000}"/>
    <cellStyle name="Normal 3 3 3 2 3 2 4 3 2" xfId="47260" xr:uid="{00000000-0005-0000-0000-0000EA660000}"/>
    <cellStyle name="Normal 3 3 3 2 3 2 4 4" xfId="32971" xr:uid="{00000000-0005-0000-0000-0000EB660000}"/>
    <cellStyle name="Normal 3 3 3 2 3 2 5" xfId="7959" xr:uid="{00000000-0005-0000-0000-0000EC660000}"/>
    <cellStyle name="Normal 3 3 3 2 3 2 5 2" xfId="22251" xr:uid="{00000000-0005-0000-0000-0000ED660000}"/>
    <cellStyle name="Normal 3 3 3 2 3 2 5 2 2" xfId="50833" xr:uid="{00000000-0005-0000-0000-0000EE660000}"/>
    <cellStyle name="Normal 3 3 3 2 3 2 5 3" xfId="36544" xr:uid="{00000000-0005-0000-0000-0000EF660000}"/>
    <cellStyle name="Normal 3 3 3 2 3 2 6" xfId="15107" xr:uid="{00000000-0005-0000-0000-0000F0660000}"/>
    <cellStyle name="Normal 3 3 3 2 3 2 6 2" xfId="43689" xr:uid="{00000000-0005-0000-0000-0000F1660000}"/>
    <cellStyle name="Normal 3 3 3 2 3 2 7" xfId="29400" xr:uid="{00000000-0005-0000-0000-0000F2660000}"/>
    <cellStyle name="Normal 3 3 3 2 3 3" xfId="1238" xr:uid="{00000000-0005-0000-0000-0000F3660000}"/>
    <cellStyle name="Normal 3 3 3 2 3 3 2" xfId="2657" xr:uid="{00000000-0005-0000-0000-0000F4660000}"/>
    <cellStyle name="Normal 3 3 3 2 3 3 2 2" xfId="6231" xr:uid="{00000000-0005-0000-0000-0000F5660000}"/>
    <cellStyle name="Normal 3 3 3 2 3 3 2 2 2" xfId="13389" xr:uid="{00000000-0005-0000-0000-0000F6660000}"/>
    <cellStyle name="Normal 3 3 3 2 3 3 2 2 2 2" xfId="27681" xr:uid="{00000000-0005-0000-0000-0000F7660000}"/>
    <cellStyle name="Normal 3 3 3 2 3 3 2 2 2 2 2" xfId="56263" xr:uid="{00000000-0005-0000-0000-0000F8660000}"/>
    <cellStyle name="Normal 3 3 3 2 3 3 2 2 2 3" xfId="41974" xr:uid="{00000000-0005-0000-0000-0000F9660000}"/>
    <cellStyle name="Normal 3 3 3 2 3 3 2 2 3" xfId="20537" xr:uid="{00000000-0005-0000-0000-0000FA660000}"/>
    <cellStyle name="Normal 3 3 3 2 3 3 2 2 3 2" xfId="49119" xr:uid="{00000000-0005-0000-0000-0000FB660000}"/>
    <cellStyle name="Normal 3 3 3 2 3 3 2 2 4" xfId="34830" xr:uid="{00000000-0005-0000-0000-0000FC660000}"/>
    <cellStyle name="Normal 3 3 3 2 3 3 2 3" xfId="9818" xr:uid="{00000000-0005-0000-0000-0000FD660000}"/>
    <cellStyle name="Normal 3 3 3 2 3 3 2 3 2" xfId="24110" xr:uid="{00000000-0005-0000-0000-0000FE660000}"/>
    <cellStyle name="Normal 3 3 3 2 3 3 2 3 2 2" xfId="52692" xr:uid="{00000000-0005-0000-0000-0000FF660000}"/>
    <cellStyle name="Normal 3 3 3 2 3 3 2 3 3" xfId="38403" xr:uid="{00000000-0005-0000-0000-000000670000}"/>
    <cellStyle name="Normal 3 3 3 2 3 3 2 4" xfId="16966" xr:uid="{00000000-0005-0000-0000-000001670000}"/>
    <cellStyle name="Normal 3 3 3 2 3 3 2 4 2" xfId="45548" xr:uid="{00000000-0005-0000-0000-000002670000}"/>
    <cellStyle name="Normal 3 3 3 2 3 3 2 5" xfId="31259" xr:uid="{00000000-0005-0000-0000-000003670000}"/>
    <cellStyle name="Normal 3 3 3 2 3 3 3" xfId="4819" xr:uid="{00000000-0005-0000-0000-000004670000}"/>
    <cellStyle name="Normal 3 3 3 2 3 3 3 2" xfId="11977" xr:uid="{00000000-0005-0000-0000-000005670000}"/>
    <cellStyle name="Normal 3 3 3 2 3 3 3 2 2" xfId="26269" xr:uid="{00000000-0005-0000-0000-000006670000}"/>
    <cellStyle name="Normal 3 3 3 2 3 3 3 2 2 2" xfId="54851" xr:uid="{00000000-0005-0000-0000-000007670000}"/>
    <cellStyle name="Normal 3 3 3 2 3 3 3 2 3" xfId="40562" xr:uid="{00000000-0005-0000-0000-000008670000}"/>
    <cellStyle name="Normal 3 3 3 2 3 3 3 3" xfId="19125" xr:uid="{00000000-0005-0000-0000-000009670000}"/>
    <cellStyle name="Normal 3 3 3 2 3 3 3 3 2" xfId="47707" xr:uid="{00000000-0005-0000-0000-00000A670000}"/>
    <cellStyle name="Normal 3 3 3 2 3 3 3 4" xfId="33418" xr:uid="{00000000-0005-0000-0000-00000B670000}"/>
    <cellStyle name="Normal 3 3 3 2 3 3 4" xfId="8406" xr:uid="{00000000-0005-0000-0000-00000C670000}"/>
    <cellStyle name="Normal 3 3 3 2 3 3 4 2" xfId="22698" xr:uid="{00000000-0005-0000-0000-00000D670000}"/>
    <cellStyle name="Normal 3 3 3 2 3 3 4 2 2" xfId="51280" xr:uid="{00000000-0005-0000-0000-00000E670000}"/>
    <cellStyle name="Normal 3 3 3 2 3 3 4 3" xfId="36991" xr:uid="{00000000-0005-0000-0000-00000F670000}"/>
    <cellStyle name="Normal 3 3 3 2 3 3 5" xfId="15554" xr:uid="{00000000-0005-0000-0000-000010670000}"/>
    <cellStyle name="Normal 3 3 3 2 3 3 5 2" xfId="44136" xr:uid="{00000000-0005-0000-0000-000011670000}"/>
    <cellStyle name="Normal 3 3 3 2 3 3 6" xfId="29847" xr:uid="{00000000-0005-0000-0000-000012670000}"/>
    <cellStyle name="Normal 3 3 3 2 3 4" xfId="2654" xr:uid="{00000000-0005-0000-0000-000013670000}"/>
    <cellStyle name="Normal 3 3 3 2 3 4 2" xfId="6228" xr:uid="{00000000-0005-0000-0000-000014670000}"/>
    <cellStyle name="Normal 3 3 3 2 3 4 2 2" xfId="13386" xr:uid="{00000000-0005-0000-0000-000015670000}"/>
    <cellStyle name="Normal 3 3 3 2 3 4 2 2 2" xfId="27678" xr:uid="{00000000-0005-0000-0000-000016670000}"/>
    <cellStyle name="Normal 3 3 3 2 3 4 2 2 2 2" xfId="56260" xr:uid="{00000000-0005-0000-0000-000017670000}"/>
    <cellStyle name="Normal 3 3 3 2 3 4 2 2 3" xfId="41971" xr:uid="{00000000-0005-0000-0000-000018670000}"/>
    <cellStyle name="Normal 3 3 3 2 3 4 2 3" xfId="20534" xr:uid="{00000000-0005-0000-0000-000019670000}"/>
    <cellStyle name="Normal 3 3 3 2 3 4 2 3 2" xfId="49116" xr:uid="{00000000-0005-0000-0000-00001A670000}"/>
    <cellStyle name="Normal 3 3 3 2 3 4 2 4" xfId="34827" xr:uid="{00000000-0005-0000-0000-00001B670000}"/>
    <cellStyle name="Normal 3 3 3 2 3 4 3" xfId="9815" xr:uid="{00000000-0005-0000-0000-00001C670000}"/>
    <cellStyle name="Normal 3 3 3 2 3 4 3 2" xfId="24107" xr:uid="{00000000-0005-0000-0000-00001D670000}"/>
    <cellStyle name="Normal 3 3 3 2 3 4 3 2 2" xfId="52689" xr:uid="{00000000-0005-0000-0000-00001E670000}"/>
    <cellStyle name="Normal 3 3 3 2 3 4 3 3" xfId="38400" xr:uid="{00000000-0005-0000-0000-00001F670000}"/>
    <cellStyle name="Normal 3 3 3 2 3 4 4" xfId="16963" xr:uid="{00000000-0005-0000-0000-000020670000}"/>
    <cellStyle name="Normal 3 3 3 2 3 4 4 2" xfId="45545" xr:uid="{00000000-0005-0000-0000-000021670000}"/>
    <cellStyle name="Normal 3 3 3 2 3 4 5" xfId="31256" xr:uid="{00000000-0005-0000-0000-000022670000}"/>
    <cellStyle name="Normal 3 3 3 2 3 5" xfId="3925" xr:uid="{00000000-0005-0000-0000-000023670000}"/>
    <cellStyle name="Normal 3 3 3 2 3 5 2" xfId="11084" xr:uid="{00000000-0005-0000-0000-000024670000}"/>
    <cellStyle name="Normal 3 3 3 2 3 5 2 2" xfId="25376" xr:uid="{00000000-0005-0000-0000-000025670000}"/>
    <cellStyle name="Normal 3 3 3 2 3 5 2 2 2" xfId="53958" xr:uid="{00000000-0005-0000-0000-000026670000}"/>
    <cellStyle name="Normal 3 3 3 2 3 5 2 3" xfId="39669" xr:uid="{00000000-0005-0000-0000-000027670000}"/>
    <cellStyle name="Normal 3 3 3 2 3 5 3" xfId="18232" xr:uid="{00000000-0005-0000-0000-000028670000}"/>
    <cellStyle name="Normal 3 3 3 2 3 5 3 2" xfId="46814" xr:uid="{00000000-0005-0000-0000-000029670000}"/>
    <cellStyle name="Normal 3 3 3 2 3 5 4" xfId="32525" xr:uid="{00000000-0005-0000-0000-00002A670000}"/>
    <cellStyle name="Normal 3 3 3 2 3 6" xfId="7513" xr:uid="{00000000-0005-0000-0000-00002B670000}"/>
    <cellStyle name="Normal 3 3 3 2 3 6 2" xfId="21805" xr:uid="{00000000-0005-0000-0000-00002C670000}"/>
    <cellStyle name="Normal 3 3 3 2 3 6 2 2" xfId="50387" xr:uid="{00000000-0005-0000-0000-00002D670000}"/>
    <cellStyle name="Normal 3 3 3 2 3 6 3" xfId="36098" xr:uid="{00000000-0005-0000-0000-00002E670000}"/>
    <cellStyle name="Normal 3 3 3 2 3 7" xfId="14660" xr:uid="{00000000-0005-0000-0000-00002F670000}"/>
    <cellStyle name="Normal 3 3 3 2 3 7 2" xfId="43243" xr:uid="{00000000-0005-0000-0000-000030670000}"/>
    <cellStyle name="Normal 3 3 3 2 3 8" xfId="28953" xr:uid="{00000000-0005-0000-0000-000031670000}"/>
    <cellStyle name="Normal 3 3 3 2 4" xfId="565" xr:uid="{00000000-0005-0000-0000-000032670000}"/>
    <cellStyle name="Normal 3 3 3 2 4 2" xfId="1462" xr:uid="{00000000-0005-0000-0000-000033670000}"/>
    <cellStyle name="Normal 3 3 3 2 4 2 2" xfId="2659" xr:uid="{00000000-0005-0000-0000-000034670000}"/>
    <cellStyle name="Normal 3 3 3 2 4 2 2 2" xfId="6233" xr:uid="{00000000-0005-0000-0000-000035670000}"/>
    <cellStyle name="Normal 3 3 3 2 4 2 2 2 2" xfId="13391" xr:uid="{00000000-0005-0000-0000-000036670000}"/>
    <cellStyle name="Normal 3 3 3 2 4 2 2 2 2 2" xfId="27683" xr:uid="{00000000-0005-0000-0000-000037670000}"/>
    <cellStyle name="Normal 3 3 3 2 4 2 2 2 2 2 2" xfId="56265" xr:uid="{00000000-0005-0000-0000-000038670000}"/>
    <cellStyle name="Normal 3 3 3 2 4 2 2 2 2 3" xfId="41976" xr:uid="{00000000-0005-0000-0000-000039670000}"/>
    <cellStyle name="Normal 3 3 3 2 4 2 2 2 3" xfId="20539" xr:uid="{00000000-0005-0000-0000-00003A670000}"/>
    <cellStyle name="Normal 3 3 3 2 4 2 2 2 3 2" xfId="49121" xr:uid="{00000000-0005-0000-0000-00003B670000}"/>
    <cellStyle name="Normal 3 3 3 2 4 2 2 2 4" xfId="34832" xr:uid="{00000000-0005-0000-0000-00003C670000}"/>
    <cellStyle name="Normal 3 3 3 2 4 2 2 3" xfId="9820" xr:uid="{00000000-0005-0000-0000-00003D670000}"/>
    <cellStyle name="Normal 3 3 3 2 4 2 2 3 2" xfId="24112" xr:uid="{00000000-0005-0000-0000-00003E670000}"/>
    <cellStyle name="Normal 3 3 3 2 4 2 2 3 2 2" xfId="52694" xr:uid="{00000000-0005-0000-0000-00003F670000}"/>
    <cellStyle name="Normal 3 3 3 2 4 2 2 3 3" xfId="38405" xr:uid="{00000000-0005-0000-0000-000040670000}"/>
    <cellStyle name="Normal 3 3 3 2 4 2 2 4" xfId="16968" xr:uid="{00000000-0005-0000-0000-000041670000}"/>
    <cellStyle name="Normal 3 3 3 2 4 2 2 4 2" xfId="45550" xr:uid="{00000000-0005-0000-0000-000042670000}"/>
    <cellStyle name="Normal 3 3 3 2 4 2 2 5" xfId="31261" xr:uid="{00000000-0005-0000-0000-000043670000}"/>
    <cellStyle name="Normal 3 3 3 2 4 2 3" xfId="5042" xr:uid="{00000000-0005-0000-0000-000044670000}"/>
    <cellStyle name="Normal 3 3 3 2 4 2 3 2" xfId="12200" xr:uid="{00000000-0005-0000-0000-000045670000}"/>
    <cellStyle name="Normal 3 3 3 2 4 2 3 2 2" xfId="26492" xr:uid="{00000000-0005-0000-0000-000046670000}"/>
    <cellStyle name="Normal 3 3 3 2 4 2 3 2 2 2" xfId="55074" xr:uid="{00000000-0005-0000-0000-000047670000}"/>
    <cellStyle name="Normal 3 3 3 2 4 2 3 2 3" xfId="40785" xr:uid="{00000000-0005-0000-0000-000048670000}"/>
    <cellStyle name="Normal 3 3 3 2 4 2 3 3" xfId="19348" xr:uid="{00000000-0005-0000-0000-000049670000}"/>
    <cellStyle name="Normal 3 3 3 2 4 2 3 3 2" xfId="47930" xr:uid="{00000000-0005-0000-0000-00004A670000}"/>
    <cellStyle name="Normal 3 3 3 2 4 2 3 4" xfId="33641" xr:uid="{00000000-0005-0000-0000-00004B670000}"/>
    <cellStyle name="Normal 3 3 3 2 4 2 4" xfId="8629" xr:uid="{00000000-0005-0000-0000-00004C670000}"/>
    <cellStyle name="Normal 3 3 3 2 4 2 4 2" xfId="22921" xr:uid="{00000000-0005-0000-0000-00004D670000}"/>
    <cellStyle name="Normal 3 3 3 2 4 2 4 2 2" xfId="51503" xr:uid="{00000000-0005-0000-0000-00004E670000}"/>
    <cellStyle name="Normal 3 3 3 2 4 2 4 3" xfId="37214" xr:uid="{00000000-0005-0000-0000-00004F670000}"/>
    <cellStyle name="Normal 3 3 3 2 4 2 5" xfId="15777" xr:uid="{00000000-0005-0000-0000-000050670000}"/>
    <cellStyle name="Normal 3 3 3 2 4 2 5 2" xfId="44359" xr:uid="{00000000-0005-0000-0000-000051670000}"/>
    <cellStyle name="Normal 3 3 3 2 4 2 6" xfId="30070" xr:uid="{00000000-0005-0000-0000-000052670000}"/>
    <cellStyle name="Normal 3 3 3 2 4 3" xfId="2658" xr:uid="{00000000-0005-0000-0000-000053670000}"/>
    <cellStyle name="Normal 3 3 3 2 4 3 2" xfId="6232" xr:uid="{00000000-0005-0000-0000-000054670000}"/>
    <cellStyle name="Normal 3 3 3 2 4 3 2 2" xfId="13390" xr:uid="{00000000-0005-0000-0000-000055670000}"/>
    <cellStyle name="Normal 3 3 3 2 4 3 2 2 2" xfId="27682" xr:uid="{00000000-0005-0000-0000-000056670000}"/>
    <cellStyle name="Normal 3 3 3 2 4 3 2 2 2 2" xfId="56264" xr:uid="{00000000-0005-0000-0000-000057670000}"/>
    <cellStyle name="Normal 3 3 3 2 4 3 2 2 3" xfId="41975" xr:uid="{00000000-0005-0000-0000-000058670000}"/>
    <cellStyle name="Normal 3 3 3 2 4 3 2 3" xfId="20538" xr:uid="{00000000-0005-0000-0000-000059670000}"/>
    <cellStyle name="Normal 3 3 3 2 4 3 2 3 2" xfId="49120" xr:uid="{00000000-0005-0000-0000-00005A670000}"/>
    <cellStyle name="Normal 3 3 3 2 4 3 2 4" xfId="34831" xr:uid="{00000000-0005-0000-0000-00005B670000}"/>
    <cellStyle name="Normal 3 3 3 2 4 3 3" xfId="9819" xr:uid="{00000000-0005-0000-0000-00005C670000}"/>
    <cellStyle name="Normal 3 3 3 2 4 3 3 2" xfId="24111" xr:uid="{00000000-0005-0000-0000-00005D670000}"/>
    <cellStyle name="Normal 3 3 3 2 4 3 3 2 2" xfId="52693" xr:uid="{00000000-0005-0000-0000-00005E670000}"/>
    <cellStyle name="Normal 3 3 3 2 4 3 3 3" xfId="38404" xr:uid="{00000000-0005-0000-0000-00005F670000}"/>
    <cellStyle name="Normal 3 3 3 2 4 3 4" xfId="16967" xr:uid="{00000000-0005-0000-0000-000060670000}"/>
    <cellStyle name="Normal 3 3 3 2 4 3 4 2" xfId="45549" xr:uid="{00000000-0005-0000-0000-000061670000}"/>
    <cellStyle name="Normal 3 3 3 2 4 3 5" xfId="31260" xr:uid="{00000000-0005-0000-0000-000062670000}"/>
    <cellStyle name="Normal 3 3 3 2 4 4" xfId="4149" xr:uid="{00000000-0005-0000-0000-000063670000}"/>
    <cellStyle name="Normal 3 3 3 2 4 4 2" xfId="11307" xr:uid="{00000000-0005-0000-0000-000064670000}"/>
    <cellStyle name="Normal 3 3 3 2 4 4 2 2" xfId="25599" xr:uid="{00000000-0005-0000-0000-000065670000}"/>
    <cellStyle name="Normal 3 3 3 2 4 4 2 2 2" xfId="54181" xr:uid="{00000000-0005-0000-0000-000066670000}"/>
    <cellStyle name="Normal 3 3 3 2 4 4 2 3" xfId="39892" xr:uid="{00000000-0005-0000-0000-000067670000}"/>
    <cellStyle name="Normal 3 3 3 2 4 4 3" xfId="18455" xr:uid="{00000000-0005-0000-0000-000068670000}"/>
    <cellStyle name="Normal 3 3 3 2 4 4 3 2" xfId="47037" xr:uid="{00000000-0005-0000-0000-000069670000}"/>
    <cellStyle name="Normal 3 3 3 2 4 4 4" xfId="32748" xr:uid="{00000000-0005-0000-0000-00006A670000}"/>
    <cellStyle name="Normal 3 3 3 2 4 5" xfId="7736" xr:uid="{00000000-0005-0000-0000-00006B670000}"/>
    <cellStyle name="Normal 3 3 3 2 4 5 2" xfId="22028" xr:uid="{00000000-0005-0000-0000-00006C670000}"/>
    <cellStyle name="Normal 3 3 3 2 4 5 2 2" xfId="50610" xr:uid="{00000000-0005-0000-0000-00006D670000}"/>
    <cellStyle name="Normal 3 3 3 2 4 5 3" xfId="36321" xr:uid="{00000000-0005-0000-0000-00006E670000}"/>
    <cellStyle name="Normal 3 3 3 2 4 6" xfId="14884" xr:uid="{00000000-0005-0000-0000-00006F670000}"/>
    <cellStyle name="Normal 3 3 3 2 4 6 2" xfId="43466" xr:uid="{00000000-0005-0000-0000-000070670000}"/>
    <cellStyle name="Normal 3 3 3 2 4 7" xfId="29177" xr:uid="{00000000-0005-0000-0000-000071670000}"/>
    <cellStyle name="Normal 3 3 3 2 5" xfId="1014" xr:uid="{00000000-0005-0000-0000-000072670000}"/>
    <cellStyle name="Normal 3 3 3 2 5 2" xfId="2660" xr:uid="{00000000-0005-0000-0000-000073670000}"/>
    <cellStyle name="Normal 3 3 3 2 5 2 2" xfId="6234" xr:uid="{00000000-0005-0000-0000-000074670000}"/>
    <cellStyle name="Normal 3 3 3 2 5 2 2 2" xfId="13392" xr:uid="{00000000-0005-0000-0000-000075670000}"/>
    <cellStyle name="Normal 3 3 3 2 5 2 2 2 2" xfId="27684" xr:uid="{00000000-0005-0000-0000-000076670000}"/>
    <cellStyle name="Normal 3 3 3 2 5 2 2 2 2 2" xfId="56266" xr:uid="{00000000-0005-0000-0000-000077670000}"/>
    <cellStyle name="Normal 3 3 3 2 5 2 2 2 3" xfId="41977" xr:uid="{00000000-0005-0000-0000-000078670000}"/>
    <cellStyle name="Normal 3 3 3 2 5 2 2 3" xfId="20540" xr:uid="{00000000-0005-0000-0000-000079670000}"/>
    <cellStyle name="Normal 3 3 3 2 5 2 2 3 2" xfId="49122" xr:uid="{00000000-0005-0000-0000-00007A670000}"/>
    <cellStyle name="Normal 3 3 3 2 5 2 2 4" xfId="34833" xr:uid="{00000000-0005-0000-0000-00007B670000}"/>
    <cellStyle name="Normal 3 3 3 2 5 2 3" xfId="9821" xr:uid="{00000000-0005-0000-0000-00007C670000}"/>
    <cellStyle name="Normal 3 3 3 2 5 2 3 2" xfId="24113" xr:uid="{00000000-0005-0000-0000-00007D670000}"/>
    <cellStyle name="Normal 3 3 3 2 5 2 3 2 2" xfId="52695" xr:uid="{00000000-0005-0000-0000-00007E670000}"/>
    <cellStyle name="Normal 3 3 3 2 5 2 3 3" xfId="38406" xr:uid="{00000000-0005-0000-0000-00007F670000}"/>
    <cellStyle name="Normal 3 3 3 2 5 2 4" xfId="16969" xr:uid="{00000000-0005-0000-0000-000080670000}"/>
    <cellStyle name="Normal 3 3 3 2 5 2 4 2" xfId="45551" xr:uid="{00000000-0005-0000-0000-000081670000}"/>
    <cellStyle name="Normal 3 3 3 2 5 2 5" xfId="31262" xr:uid="{00000000-0005-0000-0000-000082670000}"/>
    <cellStyle name="Normal 3 3 3 2 5 3" xfId="4596" xr:uid="{00000000-0005-0000-0000-000083670000}"/>
    <cellStyle name="Normal 3 3 3 2 5 3 2" xfId="11754" xr:uid="{00000000-0005-0000-0000-000084670000}"/>
    <cellStyle name="Normal 3 3 3 2 5 3 2 2" xfId="26046" xr:uid="{00000000-0005-0000-0000-000085670000}"/>
    <cellStyle name="Normal 3 3 3 2 5 3 2 2 2" xfId="54628" xr:uid="{00000000-0005-0000-0000-000086670000}"/>
    <cellStyle name="Normal 3 3 3 2 5 3 2 3" xfId="40339" xr:uid="{00000000-0005-0000-0000-000087670000}"/>
    <cellStyle name="Normal 3 3 3 2 5 3 3" xfId="18902" xr:uid="{00000000-0005-0000-0000-000088670000}"/>
    <cellStyle name="Normal 3 3 3 2 5 3 3 2" xfId="47484" xr:uid="{00000000-0005-0000-0000-000089670000}"/>
    <cellStyle name="Normal 3 3 3 2 5 3 4" xfId="33195" xr:uid="{00000000-0005-0000-0000-00008A670000}"/>
    <cellStyle name="Normal 3 3 3 2 5 4" xfId="8183" xr:uid="{00000000-0005-0000-0000-00008B670000}"/>
    <cellStyle name="Normal 3 3 3 2 5 4 2" xfId="22475" xr:uid="{00000000-0005-0000-0000-00008C670000}"/>
    <cellStyle name="Normal 3 3 3 2 5 4 2 2" xfId="51057" xr:uid="{00000000-0005-0000-0000-00008D670000}"/>
    <cellStyle name="Normal 3 3 3 2 5 4 3" xfId="36768" xr:uid="{00000000-0005-0000-0000-00008E670000}"/>
    <cellStyle name="Normal 3 3 3 2 5 5" xfId="15331" xr:uid="{00000000-0005-0000-0000-00008F670000}"/>
    <cellStyle name="Normal 3 3 3 2 5 5 2" xfId="43913" xr:uid="{00000000-0005-0000-0000-000090670000}"/>
    <cellStyle name="Normal 3 3 3 2 5 6" xfId="29624" xr:uid="{00000000-0005-0000-0000-000091670000}"/>
    <cellStyle name="Normal 3 3 3 2 6" xfId="2645" xr:uid="{00000000-0005-0000-0000-000092670000}"/>
    <cellStyle name="Normal 3 3 3 2 6 2" xfId="6219" xr:uid="{00000000-0005-0000-0000-000093670000}"/>
    <cellStyle name="Normal 3 3 3 2 6 2 2" xfId="13377" xr:uid="{00000000-0005-0000-0000-000094670000}"/>
    <cellStyle name="Normal 3 3 3 2 6 2 2 2" xfId="27669" xr:uid="{00000000-0005-0000-0000-000095670000}"/>
    <cellStyle name="Normal 3 3 3 2 6 2 2 2 2" xfId="56251" xr:uid="{00000000-0005-0000-0000-000096670000}"/>
    <cellStyle name="Normal 3 3 3 2 6 2 2 3" xfId="41962" xr:uid="{00000000-0005-0000-0000-000097670000}"/>
    <cellStyle name="Normal 3 3 3 2 6 2 3" xfId="20525" xr:uid="{00000000-0005-0000-0000-000098670000}"/>
    <cellStyle name="Normal 3 3 3 2 6 2 3 2" xfId="49107" xr:uid="{00000000-0005-0000-0000-000099670000}"/>
    <cellStyle name="Normal 3 3 3 2 6 2 4" xfId="34818" xr:uid="{00000000-0005-0000-0000-00009A670000}"/>
    <cellStyle name="Normal 3 3 3 2 6 3" xfId="9806" xr:uid="{00000000-0005-0000-0000-00009B670000}"/>
    <cellStyle name="Normal 3 3 3 2 6 3 2" xfId="24098" xr:uid="{00000000-0005-0000-0000-00009C670000}"/>
    <cellStyle name="Normal 3 3 3 2 6 3 2 2" xfId="52680" xr:uid="{00000000-0005-0000-0000-00009D670000}"/>
    <cellStyle name="Normal 3 3 3 2 6 3 3" xfId="38391" xr:uid="{00000000-0005-0000-0000-00009E670000}"/>
    <cellStyle name="Normal 3 3 3 2 6 4" xfId="16954" xr:uid="{00000000-0005-0000-0000-00009F670000}"/>
    <cellStyle name="Normal 3 3 3 2 6 4 2" xfId="45536" xr:uid="{00000000-0005-0000-0000-0000A0670000}"/>
    <cellStyle name="Normal 3 3 3 2 6 5" xfId="31247" xr:uid="{00000000-0005-0000-0000-0000A1670000}"/>
    <cellStyle name="Normal 3 3 3 2 7" xfId="3701" xr:uid="{00000000-0005-0000-0000-0000A2670000}"/>
    <cellStyle name="Normal 3 3 3 2 7 2" xfId="10861" xr:uid="{00000000-0005-0000-0000-0000A3670000}"/>
    <cellStyle name="Normal 3 3 3 2 7 2 2" xfId="25153" xr:uid="{00000000-0005-0000-0000-0000A4670000}"/>
    <cellStyle name="Normal 3 3 3 2 7 2 2 2" xfId="53735" xr:uid="{00000000-0005-0000-0000-0000A5670000}"/>
    <cellStyle name="Normal 3 3 3 2 7 2 3" xfId="39446" xr:uid="{00000000-0005-0000-0000-0000A6670000}"/>
    <cellStyle name="Normal 3 3 3 2 7 3" xfId="18009" xr:uid="{00000000-0005-0000-0000-0000A7670000}"/>
    <cellStyle name="Normal 3 3 3 2 7 3 2" xfId="46591" xr:uid="{00000000-0005-0000-0000-0000A8670000}"/>
    <cellStyle name="Normal 3 3 3 2 7 4" xfId="32302" xr:uid="{00000000-0005-0000-0000-0000A9670000}"/>
    <cellStyle name="Normal 3 3 3 2 8" xfId="7290" xr:uid="{00000000-0005-0000-0000-0000AA670000}"/>
    <cellStyle name="Normal 3 3 3 2 8 2" xfId="21582" xr:uid="{00000000-0005-0000-0000-0000AB670000}"/>
    <cellStyle name="Normal 3 3 3 2 8 2 2" xfId="50164" xr:uid="{00000000-0005-0000-0000-0000AC670000}"/>
    <cellStyle name="Normal 3 3 3 2 8 3" xfId="35875" xr:uid="{00000000-0005-0000-0000-0000AD670000}"/>
    <cellStyle name="Normal 3 3 3 2 9" xfId="14436" xr:uid="{00000000-0005-0000-0000-0000AE670000}"/>
    <cellStyle name="Normal 3 3 3 2 9 2" xfId="43020" xr:uid="{00000000-0005-0000-0000-0000AF670000}"/>
    <cellStyle name="Normal 3 3 3 3" xfId="164" xr:uid="{00000000-0005-0000-0000-0000B0670000}"/>
    <cellStyle name="Normal 3 3 3 3 2" xfId="390" xr:uid="{00000000-0005-0000-0000-0000B1670000}"/>
    <cellStyle name="Normal 3 3 3 3 2 2" xfId="840" xr:uid="{00000000-0005-0000-0000-0000B2670000}"/>
    <cellStyle name="Normal 3 3 3 3 2 2 2" xfId="1737" xr:uid="{00000000-0005-0000-0000-0000B3670000}"/>
    <cellStyle name="Normal 3 3 3 3 2 2 2 2" xfId="2664" xr:uid="{00000000-0005-0000-0000-0000B4670000}"/>
    <cellStyle name="Normal 3 3 3 3 2 2 2 2 2" xfId="6238" xr:uid="{00000000-0005-0000-0000-0000B5670000}"/>
    <cellStyle name="Normal 3 3 3 3 2 2 2 2 2 2" xfId="13396" xr:uid="{00000000-0005-0000-0000-0000B6670000}"/>
    <cellStyle name="Normal 3 3 3 3 2 2 2 2 2 2 2" xfId="27688" xr:uid="{00000000-0005-0000-0000-0000B7670000}"/>
    <cellStyle name="Normal 3 3 3 3 2 2 2 2 2 2 2 2" xfId="56270" xr:uid="{00000000-0005-0000-0000-0000B8670000}"/>
    <cellStyle name="Normal 3 3 3 3 2 2 2 2 2 2 3" xfId="41981" xr:uid="{00000000-0005-0000-0000-0000B9670000}"/>
    <cellStyle name="Normal 3 3 3 3 2 2 2 2 2 3" xfId="20544" xr:uid="{00000000-0005-0000-0000-0000BA670000}"/>
    <cellStyle name="Normal 3 3 3 3 2 2 2 2 2 3 2" xfId="49126" xr:uid="{00000000-0005-0000-0000-0000BB670000}"/>
    <cellStyle name="Normal 3 3 3 3 2 2 2 2 2 4" xfId="34837" xr:uid="{00000000-0005-0000-0000-0000BC670000}"/>
    <cellStyle name="Normal 3 3 3 3 2 2 2 2 3" xfId="9825" xr:uid="{00000000-0005-0000-0000-0000BD670000}"/>
    <cellStyle name="Normal 3 3 3 3 2 2 2 2 3 2" xfId="24117" xr:uid="{00000000-0005-0000-0000-0000BE670000}"/>
    <cellStyle name="Normal 3 3 3 3 2 2 2 2 3 2 2" xfId="52699" xr:uid="{00000000-0005-0000-0000-0000BF670000}"/>
    <cellStyle name="Normal 3 3 3 3 2 2 2 2 3 3" xfId="38410" xr:uid="{00000000-0005-0000-0000-0000C0670000}"/>
    <cellStyle name="Normal 3 3 3 3 2 2 2 2 4" xfId="16973" xr:uid="{00000000-0005-0000-0000-0000C1670000}"/>
    <cellStyle name="Normal 3 3 3 3 2 2 2 2 4 2" xfId="45555" xr:uid="{00000000-0005-0000-0000-0000C2670000}"/>
    <cellStyle name="Normal 3 3 3 3 2 2 2 2 5" xfId="31266" xr:uid="{00000000-0005-0000-0000-0000C3670000}"/>
    <cellStyle name="Normal 3 3 3 3 2 2 2 3" xfId="5317" xr:uid="{00000000-0005-0000-0000-0000C4670000}"/>
    <cellStyle name="Normal 3 3 3 3 2 2 2 3 2" xfId="12475" xr:uid="{00000000-0005-0000-0000-0000C5670000}"/>
    <cellStyle name="Normal 3 3 3 3 2 2 2 3 2 2" xfId="26767" xr:uid="{00000000-0005-0000-0000-0000C6670000}"/>
    <cellStyle name="Normal 3 3 3 3 2 2 2 3 2 2 2" xfId="55349" xr:uid="{00000000-0005-0000-0000-0000C7670000}"/>
    <cellStyle name="Normal 3 3 3 3 2 2 2 3 2 3" xfId="41060" xr:uid="{00000000-0005-0000-0000-0000C8670000}"/>
    <cellStyle name="Normal 3 3 3 3 2 2 2 3 3" xfId="19623" xr:uid="{00000000-0005-0000-0000-0000C9670000}"/>
    <cellStyle name="Normal 3 3 3 3 2 2 2 3 3 2" xfId="48205" xr:uid="{00000000-0005-0000-0000-0000CA670000}"/>
    <cellStyle name="Normal 3 3 3 3 2 2 2 3 4" xfId="33916" xr:uid="{00000000-0005-0000-0000-0000CB670000}"/>
    <cellStyle name="Normal 3 3 3 3 2 2 2 4" xfId="8904" xr:uid="{00000000-0005-0000-0000-0000CC670000}"/>
    <cellStyle name="Normal 3 3 3 3 2 2 2 4 2" xfId="23196" xr:uid="{00000000-0005-0000-0000-0000CD670000}"/>
    <cellStyle name="Normal 3 3 3 3 2 2 2 4 2 2" xfId="51778" xr:uid="{00000000-0005-0000-0000-0000CE670000}"/>
    <cellStyle name="Normal 3 3 3 3 2 2 2 4 3" xfId="37489" xr:uid="{00000000-0005-0000-0000-0000CF670000}"/>
    <cellStyle name="Normal 3 3 3 3 2 2 2 5" xfId="16052" xr:uid="{00000000-0005-0000-0000-0000D0670000}"/>
    <cellStyle name="Normal 3 3 3 3 2 2 2 5 2" xfId="44634" xr:uid="{00000000-0005-0000-0000-0000D1670000}"/>
    <cellStyle name="Normal 3 3 3 3 2 2 2 6" xfId="30345" xr:uid="{00000000-0005-0000-0000-0000D2670000}"/>
    <cellStyle name="Normal 3 3 3 3 2 2 3" xfId="2663" xr:uid="{00000000-0005-0000-0000-0000D3670000}"/>
    <cellStyle name="Normal 3 3 3 3 2 2 3 2" xfId="6237" xr:uid="{00000000-0005-0000-0000-0000D4670000}"/>
    <cellStyle name="Normal 3 3 3 3 2 2 3 2 2" xfId="13395" xr:uid="{00000000-0005-0000-0000-0000D5670000}"/>
    <cellStyle name="Normal 3 3 3 3 2 2 3 2 2 2" xfId="27687" xr:uid="{00000000-0005-0000-0000-0000D6670000}"/>
    <cellStyle name="Normal 3 3 3 3 2 2 3 2 2 2 2" xfId="56269" xr:uid="{00000000-0005-0000-0000-0000D7670000}"/>
    <cellStyle name="Normal 3 3 3 3 2 2 3 2 2 3" xfId="41980" xr:uid="{00000000-0005-0000-0000-0000D8670000}"/>
    <cellStyle name="Normal 3 3 3 3 2 2 3 2 3" xfId="20543" xr:uid="{00000000-0005-0000-0000-0000D9670000}"/>
    <cellStyle name="Normal 3 3 3 3 2 2 3 2 3 2" xfId="49125" xr:uid="{00000000-0005-0000-0000-0000DA670000}"/>
    <cellStyle name="Normal 3 3 3 3 2 2 3 2 4" xfId="34836" xr:uid="{00000000-0005-0000-0000-0000DB670000}"/>
    <cellStyle name="Normal 3 3 3 3 2 2 3 3" xfId="9824" xr:uid="{00000000-0005-0000-0000-0000DC670000}"/>
    <cellStyle name="Normal 3 3 3 3 2 2 3 3 2" xfId="24116" xr:uid="{00000000-0005-0000-0000-0000DD670000}"/>
    <cellStyle name="Normal 3 3 3 3 2 2 3 3 2 2" xfId="52698" xr:uid="{00000000-0005-0000-0000-0000DE670000}"/>
    <cellStyle name="Normal 3 3 3 3 2 2 3 3 3" xfId="38409" xr:uid="{00000000-0005-0000-0000-0000DF670000}"/>
    <cellStyle name="Normal 3 3 3 3 2 2 3 4" xfId="16972" xr:uid="{00000000-0005-0000-0000-0000E0670000}"/>
    <cellStyle name="Normal 3 3 3 3 2 2 3 4 2" xfId="45554" xr:uid="{00000000-0005-0000-0000-0000E1670000}"/>
    <cellStyle name="Normal 3 3 3 3 2 2 3 5" xfId="31265" xr:uid="{00000000-0005-0000-0000-0000E2670000}"/>
    <cellStyle name="Normal 3 3 3 3 2 2 4" xfId="4424" xr:uid="{00000000-0005-0000-0000-0000E3670000}"/>
    <cellStyle name="Normal 3 3 3 3 2 2 4 2" xfId="11582" xr:uid="{00000000-0005-0000-0000-0000E4670000}"/>
    <cellStyle name="Normal 3 3 3 3 2 2 4 2 2" xfId="25874" xr:uid="{00000000-0005-0000-0000-0000E5670000}"/>
    <cellStyle name="Normal 3 3 3 3 2 2 4 2 2 2" xfId="54456" xr:uid="{00000000-0005-0000-0000-0000E6670000}"/>
    <cellStyle name="Normal 3 3 3 3 2 2 4 2 3" xfId="40167" xr:uid="{00000000-0005-0000-0000-0000E7670000}"/>
    <cellStyle name="Normal 3 3 3 3 2 2 4 3" xfId="18730" xr:uid="{00000000-0005-0000-0000-0000E8670000}"/>
    <cellStyle name="Normal 3 3 3 3 2 2 4 3 2" xfId="47312" xr:uid="{00000000-0005-0000-0000-0000E9670000}"/>
    <cellStyle name="Normal 3 3 3 3 2 2 4 4" xfId="33023" xr:uid="{00000000-0005-0000-0000-0000EA670000}"/>
    <cellStyle name="Normal 3 3 3 3 2 2 5" xfId="8011" xr:uid="{00000000-0005-0000-0000-0000EB670000}"/>
    <cellStyle name="Normal 3 3 3 3 2 2 5 2" xfId="22303" xr:uid="{00000000-0005-0000-0000-0000EC670000}"/>
    <cellStyle name="Normal 3 3 3 3 2 2 5 2 2" xfId="50885" xr:uid="{00000000-0005-0000-0000-0000ED670000}"/>
    <cellStyle name="Normal 3 3 3 3 2 2 5 3" xfId="36596" xr:uid="{00000000-0005-0000-0000-0000EE670000}"/>
    <cellStyle name="Normal 3 3 3 3 2 2 6" xfId="15159" xr:uid="{00000000-0005-0000-0000-0000EF670000}"/>
    <cellStyle name="Normal 3 3 3 3 2 2 6 2" xfId="43741" xr:uid="{00000000-0005-0000-0000-0000F0670000}"/>
    <cellStyle name="Normal 3 3 3 3 2 2 7" xfId="29452" xr:uid="{00000000-0005-0000-0000-0000F1670000}"/>
    <cellStyle name="Normal 3 3 3 3 2 3" xfId="1290" xr:uid="{00000000-0005-0000-0000-0000F2670000}"/>
    <cellStyle name="Normal 3 3 3 3 2 3 2" xfId="2665" xr:uid="{00000000-0005-0000-0000-0000F3670000}"/>
    <cellStyle name="Normal 3 3 3 3 2 3 2 2" xfId="6239" xr:uid="{00000000-0005-0000-0000-0000F4670000}"/>
    <cellStyle name="Normal 3 3 3 3 2 3 2 2 2" xfId="13397" xr:uid="{00000000-0005-0000-0000-0000F5670000}"/>
    <cellStyle name="Normal 3 3 3 3 2 3 2 2 2 2" xfId="27689" xr:uid="{00000000-0005-0000-0000-0000F6670000}"/>
    <cellStyle name="Normal 3 3 3 3 2 3 2 2 2 2 2" xfId="56271" xr:uid="{00000000-0005-0000-0000-0000F7670000}"/>
    <cellStyle name="Normal 3 3 3 3 2 3 2 2 2 3" xfId="41982" xr:uid="{00000000-0005-0000-0000-0000F8670000}"/>
    <cellStyle name="Normal 3 3 3 3 2 3 2 2 3" xfId="20545" xr:uid="{00000000-0005-0000-0000-0000F9670000}"/>
    <cellStyle name="Normal 3 3 3 3 2 3 2 2 3 2" xfId="49127" xr:uid="{00000000-0005-0000-0000-0000FA670000}"/>
    <cellStyle name="Normal 3 3 3 3 2 3 2 2 4" xfId="34838" xr:uid="{00000000-0005-0000-0000-0000FB670000}"/>
    <cellStyle name="Normal 3 3 3 3 2 3 2 3" xfId="9826" xr:uid="{00000000-0005-0000-0000-0000FC670000}"/>
    <cellStyle name="Normal 3 3 3 3 2 3 2 3 2" xfId="24118" xr:uid="{00000000-0005-0000-0000-0000FD670000}"/>
    <cellStyle name="Normal 3 3 3 3 2 3 2 3 2 2" xfId="52700" xr:uid="{00000000-0005-0000-0000-0000FE670000}"/>
    <cellStyle name="Normal 3 3 3 3 2 3 2 3 3" xfId="38411" xr:uid="{00000000-0005-0000-0000-0000FF670000}"/>
    <cellStyle name="Normal 3 3 3 3 2 3 2 4" xfId="16974" xr:uid="{00000000-0005-0000-0000-000000680000}"/>
    <cellStyle name="Normal 3 3 3 3 2 3 2 4 2" xfId="45556" xr:uid="{00000000-0005-0000-0000-000001680000}"/>
    <cellStyle name="Normal 3 3 3 3 2 3 2 5" xfId="31267" xr:uid="{00000000-0005-0000-0000-000002680000}"/>
    <cellStyle name="Normal 3 3 3 3 2 3 3" xfId="4871" xr:uid="{00000000-0005-0000-0000-000003680000}"/>
    <cellStyle name="Normal 3 3 3 3 2 3 3 2" xfId="12029" xr:uid="{00000000-0005-0000-0000-000004680000}"/>
    <cellStyle name="Normal 3 3 3 3 2 3 3 2 2" xfId="26321" xr:uid="{00000000-0005-0000-0000-000005680000}"/>
    <cellStyle name="Normal 3 3 3 3 2 3 3 2 2 2" xfId="54903" xr:uid="{00000000-0005-0000-0000-000006680000}"/>
    <cellStyle name="Normal 3 3 3 3 2 3 3 2 3" xfId="40614" xr:uid="{00000000-0005-0000-0000-000007680000}"/>
    <cellStyle name="Normal 3 3 3 3 2 3 3 3" xfId="19177" xr:uid="{00000000-0005-0000-0000-000008680000}"/>
    <cellStyle name="Normal 3 3 3 3 2 3 3 3 2" xfId="47759" xr:uid="{00000000-0005-0000-0000-000009680000}"/>
    <cellStyle name="Normal 3 3 3 3 2 3 3 4" xfId="33470" xr:uid="{00000000-0005-0000-0000-00000A680000}"/>
    <cellStyle name="Normal 3 3 3 3 2 3 4" xfId="8458" xr:uid="{00000000-0005-0000-0000-00000B680000}"/>
    <cellStyle name="Normal 3 3 3 3 2 3 4 2" xfId="22750" xr:uid="{00000000-0005-0000-0000-00000C680000}"/>
    <cellStyle name="Normal 3 3 3 3 2 3 4 2 2" xfId="51332" xr:uid="{00000000-0005-0000-0000-00000D680000}"/>
    <cellStyle name="Normal 3 3 3 3 2 3 4 3" xfId="37043" xr:uid="{00000000-0005-0000-0000-00000E680000}"/>
    <cellStyle name="Normal 3 3 3 3 2 3 5" xfId="15606" xr:uid="{00000000-0005-0000-0000-00000F680000}"/>
    <cellStyle name="Normal 3 3 3 3 2 3 5 2" xfId="44188" xr:uid="{00000000-0005-0000-0000-000010680000}"/>
    <cellStyle name="Normal 3 3 3 3 2 3 6" xfId="29899" xr:uid="{00000000-0005-0000-0000-000011680000}"/>
    <cellStyle name="Normal 3 3 3 3 2 4" xfId="2662" xr:uid="{00000000-0005-0000-0000-000012680000}"/>
    <cellStyle name="Normal 3 3 3 3 2 4 2" xfId="6236" xr:uid="{00000000-0005-0000-0000-000013680000}"/>
    <cellStyle name="Normal 3 3 3 3 2 4 2 2" xfId="13394" xr:uid="{00000000-0005-0000-0000-000014680000}"/>
    <cellStyle name="Normal 3 3 3 3 2 4 2 2 2" xfId="27686" xr:uid="{00000000-0005-0000-0000-000015680000}"/>
    <cellStyle name="Normal 3 3 3 3 2 4 2 2 2 2" xfId="56268" xr:uid="{00000000-0005-0000-0000-000016680000}"/>
    <cellStyle name="Normal 3 3 3 3 2 4 2 2 3" xfId="41979" xr:uid="{00000000-0005-0000-0000-000017680000}"/>
    <cellStyle name="Normal 3 3 3 3 2 4 2 3" xfId="20542" xr:uid="{00000000-0005-0000-0000-000018680000}"/>
    <cellStyle name="Normal 3 3 3 3 2 4 2 3 2" xfId="49124" xr:uid="{00000000-0005-0000-0000-000019680000}"/>
    <cellStyle name="Normal 3 3 3 3 2 4 2 4" xfId="34835" xr:uid="{00000000-0005-0000-0000-00001A680000}"/>
    <cellStyle name="Normal 3 3 3 3 2 4 3" xfId="9823" xr:uid="{00000000-0005-0000-0000-00001B680000}"/>
    <cellStyle name="Normal 3 3 3 3 2 4 3 2" xfId="24115" xr:uid="{00000000-0005-0000-0000-00001C680000}"/>
    <cellStyle name="Normal 3 3 3 3 2 4 3 2 2" xfId="52697" xr:uid="{00000000-0005-0000-0000-00001D680000}"/>
    <cellStyle name="Normal 3 3 3 3 2 4 3 3" xfId="38408" xr:uid="{00000000-0005-0000-0000-00001E680000}"/>
    <cellStyle name="Normal 3 3 3 3 2 4 4" xfId="16971" xr:uid="{00000000-0005-0000-0000-00001F680000}"/>
    <cellStyle name="Normal 3 3 3 3 2 4 4 2" xfId="45553" xr:uid="{00000000-0005-0000-0000-000020680000}"/>
    <cellStyle name="Normal 3 3 3 3 2 4 5" xfId="31264" xr:uid="{00000000-0005-0000-0000-000021680000}"/>
    <cellStyle name="Normal 3 3 3 3 2 5" xfId="3977" xr:uid="{00000000-0005-0000-0000-000022680000}"/>
    <cellStyle name="Normal 3 3 3 3 2 5 2" xfId="11136" xr:uid="{00000000-0005-0000-0000-000023680000}"/>
    <cellStyle name="Normal 3 3 3 3 2 5 2 2" xfId="25428" xr:uid="{00000000-0005-0000-0000-000024680000}"/>
    <cellStyle name="Normal 3 3 3 3 2 5 2 2 2" xfId="54010" xr:uid="{00000000-0005-0000-0000-000025680000}"/>
    <cellStyle name="Normal 3 3 3 3 2 5 2 3" xfId="39721" xr:uid="{00000000-0005-0000-0000-000026680000}"/>
    <cellStyle name="Normal 3 3 3 3 2 5 3" xfId="18284" xr:uid="{00000000-0005-0000-0000-000027680000}"/>
    <cellStyle name="Normal 3 3 3 3 2 5 3 2" xfId="46866" xr:uid="{00000000-0005-0000-0000-000028680000}"/>
    <cellStyle name="Normal 3 3 3 3 2 5 4" xfId="32577" xr:uid="{00000000-0005-0000-0000-000029680000}"/>
    <cellStyle name="Normal 3 3 3 3 2 6" xfId="7565" xr:uid="{00000000-0005-0000-0000-00002A680000}"/>
    <cellStyle name="Normal 3 3 3 3 2 6 2" xfId="21857" xr:uid="{00000000-0005-0000-0000-00002B680000}"/>
    <cellStyle name="Normal 3 3 3 3 2 6 2 2" xfId="50439" xr:uid="{00000000-0005-0000-0000-00002C680000}"/>
    <cellStyle name="Normal 3 3 3 3 2 6 3" xfId="36150" xr:uid="{00000000-0005-0000-0000-00002D680000}"/>
    <cellStyle name="Normal 3 3 3 3 2 7" xfId="14712" xr:uid="{00000000-0005-0000-0000-00002E680000}"/>
    <cellStyle name="Normal 3 3 3 3 2 7 2" xfId="43295" xr:uid="{00000000-0005-0000-0000-00002F680000}"/>
    <cellStyle name="Normal 3 3 3 3 2 8" xfId="29005" xr:uid="{00000000-0005-0000-0000-000030680000}"/>
    <cellStyle name="Normal 3 3 3 3 3" xfId="617" xr:uid="{00000000-0005-0000-0000-000031680000}"/>
    <cellStyle name="Normal 3 3 3 3 3 2" xfId="1514" xr:uid="{00000000-0005-0000-0000-000032680000}"/>
    <cellStyle name="Normal 3 3 3 3 3 2 2" xfId="2667" xr:uid="{00000000-0005-0000-0000-000033680000}"/>
    <cellStyle name="Normal 3 3 3 3 3 2 2 2" xfId="6241" xr:uid="{00000000-0005-0000-0000-000034680000}"/>
    <cellStyle name="Normal 3 3 3 3 3 2 2 2 2" xfId="13399" xr:uid="{00000000-0005-0000-0000-000035680000}"/>
    <cellStyle name="Normal 3 3 3 3 3 2 2 2 2 2" xfId="27691" xr:uid="{00000000-0005-0000-0000-000036680000}"/>
    <cellStyle name="Normal 3 3 3 3 3 2 2 2 2 2 2" xfId="56273" xr:uid="{00000000-0005-0000-0000-000037680000}"/>
    <cellStyle name="Normal 3 3 3 3 3 2 2 2 2 3" xfId="41984" xr:uid="{00000000-0005-0000-0000-000038680000}"/>
    <cellStyle name="Normal 3 3 3 3 3 2 2 2 3" xfId="20547" xr:uid="{00000000-0005-0000-0000-000039680000}"/>
    <cellStyle name="Normal 3 3 3 3 3 2 2 2 3 2" xfId="49129" xr:uid="{00000000-0005-0000-0000-00003A680000}"/>
    <cellStyle name="Normal 3 3 3 3 3 2 2 2 4" xfId="34840" xr:uid="{00000000-0005-0000-0000-00003B680000}"/>
    <cellStyle name="Normal 3 3 3 3 3 2 2 3" xfId="9828" xr:uid="{00000000-0005-0000-0000-00003C680000}"/>
    <cellStyle name="Normal 3 3 3 3 3 2 2 3 2" xfId="24120" xr:uid="{00000000-0005-0000-0000-00003D680000}"/>
    <cellStyle name="Normal 3 3 3 3 3 2 2 3 2 2" xfId="52702" xr:uid="{00000000-0005-0000-0000-00003E680000}"/>
    <cellStyle name="Normal 3 3 3 3 3 2 2 3 3" xfId="38413" xr:uid="{00000000-0005-0000-0000-00003F680000}"/>
    <cellStyle name="Normal 3 3 3 3 3 2 2 4" xfId="16976" xr:uid="{00000000-0005-0000-0000-000040680000}"/>
    <cellStyle name="Normal 3 3 3 3 3 2 2 4 2" xfId="45558" xr:uid="{00000000-0005-0000-0000-000041680000}"/>
    <cellStyle name="Normal 3 3 3 3 3 2 2 5" xfId="31269" xr:uid="{00000000-0005-0000-0000-000042680000}"/>
    <cellStyle name="Normal 3 3 3 3 3 2 3" xfId="5094" xr:uid="{00000000-0005-0000-0000-000043680000}"/>
    <cellStyle name="Normal 3 3 3 3 3 2 3 2" xfId="12252" xr:uid="{00000000-0005-0000-0000-000044680000}"/>
    <cellStyle name="Normal 3 3 3 3 3 2 3 2 2" xfId="26544" xr:uid="{00000000-0005-0000-0000-000045680000}"/>
    <cellStyle name="Normal 3 3 3 3 3 2 3 2 2 2" xfId="55126" xr:uid="{00000000-0005-0000-0000-000046680000}"/>
    <cellStyle name="Normal 3 3 3 3 3 2 3 2 3" xfId="40837" xr:uid="{00000000-0005-0000-0000-000047680000}"/>
    <cellStyle name="Normal 3 3 3 3 3 2 3 3" xfId="19400" xr:uid="{00000000-0005-0000-0000-000048680000}"/>
    <cellStyle name="Normal 3 3 3 3 3 2 3 3 2" xfId="47982" xr:uid="{00000000-0005-0000-0000-000049680000}"/>
    <cellStyle name="Normal 3 3 3 3 3 2 3 4" xfId="33693" xr:uid="{00000000-0005-0000-0000-00004A680000}"/>
    <cellStyle name="Normal 3 3 3 3 3 2 4" xfId="8681" xr:uid="{00000000-0005-0000-0000-00004B680000}"/>
    <cellStyle name="Normal 3 3 3 3 3 2 4 2" xfId="22973" xr:uid="{00000000-0005-0000-0000-00004C680000}"/>
    <cellStyle name="Normal 3 3 3 3 3 2 4 2 2" xfId="51555" xr:uid="{00000000-0005-0000-0000-00004D680000}"/>
    <cellStyle name="Normal 3 3 3 3 3 2 4 3" xfId="37266" xr:uid="{00000000-0005-0000-0000-00004E680000}"/>
    <cellStyle name="Normal 3 3 3 3 3 2 5" xfId="15829" xr:uid="{00000000-0005-0000-0000-00004F680000}"/>
    <cellStyle name="Normal 3 3 3 3 3 2 5 2" xfId="44411" xr:uid="{00000000-0005-0000-0000-000050680000}"/>
    <cellStyle name="Normal 3 3 3 3 3 2 6" xfId="30122" xr:uid="{00000000-0005-0000-0000-000051680000}"/>
    <cellStyle name="Normal 3 3 3 3 3 3" xfId="2666" xr:uid="{00000000-0005-0000-0000-000052680000}"/>
    <cellStyle name="Normal 3 3 3 3 3 3 2" xfId="6240" xr:uid="{00000000-0005-0000-0000-000053680000}"/>
    <cellStyle name="Normal 3 3 3 3 3 3 2 2" xfId="13398" xr:uid="{00000000-0005-0000-0000-000054680000}"/>
    <cellStyle name="Normal 3 3 3 3 3 3 2 2 2" xfId="27690" xr:uid="{00000000-0005-0000-0000-000055680000}"/>
    <cellStyle name="Normal 3 3 3 3 3 3 2 2 2 2" xfId="56272" xr:uid="{00000000-0005-0000-0000-000056680000}"/>
    <cellStyle name="Normal 3 3 3 3 3 3 2 2 3" xfId="41983" xr:uid="{00000000-0005-0000-0000-000057680000}"/>
    <cellStyle name="Normal 3 3 3 3 3 3 2 3" xfId="20546" xr:uid="{00000000-0005-0000-0000-000058680000}"/>
    <cellStyle name="Normal 3 3 3 3 3 3 2 3 2" xfId="49128" xr:uid="{00000000-0005-0000-0000-000059680000}"/>
    <cellStyle name="Normal 3 3 3 3 3 3 2 4" xfId="34839" xr:uid="{00000000-0005-0000-0000-00005A680000}"/>
    <cellStyle name="Normal 3 3 3 3 3 3 3" xfId="9827" xr:uid="{00000000-0005-0000-0000-00005B680000}"/>
    <cellStyle name="Normal 3 3 3 3 3 3 3 2" xfId="24119" xr:uid="{00000000-0005-0000-0000-00005C680000}"/>
    <cellStyle name="Normal 3 3 3 3 3 3 3 2 2" xfId="52701" xr:uid="{00000000-0005-0000-0000-00005D680000}"/>
    <cellStyle name="Normal 3 3 3 3 3 3 3 3" xfId="38412" xr:uid="{00000000-0005-0000-0000-00005E680000}"/>
    <cellStyle name="Normal 3 3 3 3 3 3 4" xfId="16975" xr:uid="{00000000-0005-0000-0000-00005F680000}"/>
    <cellStyle name="Normal 3 3 3 3 3 3 4 2" xfId="45557" xr:uid="{00000000-0005-0000-0000-000060680000}"/>
    <cellStyle name="Normal 3 3 3 3 3 3 5" xfId="31268" xr:uid="{00000000-0005-0000-0000-000061680000}"/>
    <cellStyle name="Normal 3 3 3 3 3 4" xfId="4201" xr:uid="{00000000-0005-0000-0000-000062680000}"/>
    <cellStyle name="Normal 3 3 3 3 3 4 2" xfId="11359" xr:uid="{00000000-0005-0000-0000-000063680000}"/>
    <cellStyle name="Normal 3 3 3 3 3 4 2 2" xfId="25651" xr:uid="{00000000-0005-0000-0000-000064680000}"/>
    <cellStyle name="Normal 3 3 3 3 3 4 2 2 2" xfId="54233" xr:uid="{00000000-0005-0000-0000-000065680000}"/>
    <cellStyle name="Normal 3 3 3 3 3 4 2 3" xfId="39944" xr:uid="{00000000-0005-0000-0000-000066680000}"/>
    <cellStyle name="Normal 3 3 3 3 3 4 3" xfId="18507" xr:uid="{00000000-0005-0000-0000-000067680000}"/>
    <cellStyle name="Normal 3 3 3 3 3 4 3 2" xfId="47089" xr:uid="{00000000-0005-0000-0000-000068680000}"/>
    <cellStyle name="Normal 3 3 3 3 3 4 4" xfId="32800" xr:uid="{00000000-0005-0000-0000-000069680000}"/>
    <cellStyle name="Normal 3 3 3 3 3 5" xfId="7788" xr:uid="{00000000-0005-0000-0000-00006A680000}"/>
    <cellStyle name="Normal 3 3 3 3 3 5 2" xfId="22080" xr:uid="{00000000-0005-0000-0000-00006B680000}"/>
    <cellStyle name="Normal 3 3 3 3 3 5 2 2" xfId="50662" xr:uid="{00000000-0005-0000-0000-00006C680000}"/>
    <cellStyle name="Normal 3 3 3 3 3 5 3" xfId="36373" xr:uid="{00000000-0005-0000-0000-00006D680000}"/>
    <cellStyle name="Normal 3 3 3 3 3 6" xfId="14936" xr:uid="{00000000-0005-0000-0000-00006E680000}"/>
    <cellStyle name="Normal 3 3 3 3 3 6 2" xfId="43518" xr:uid="{00000000-0005-0000-0000-00006F680000}"/>
    <cellStyle name="Normal 3 3 3 3 3 7" xfId="29229" xr:uid="{00000000-0005-0000-0000-000070680000}"/>
    <cellStyle name="Normal 3 3 3 3 4" xfId="1067" xr:uid="{00000000-0005-0000-0000-000071680000}"/>
    <cellStyle name="Normal 3 3 3 3 4 2" xfId="2668" xr:uid="{00000000-0005-0000-0000-000072680000}"/>
    <cellStyle name="Normal 3 3 3 3 4 2 2" xfId="6242" xr:uid="{00000000-0005-0000-0000-000073680000}"/>
    <cellStyle name="Normal 3 3 3 3 4 2 2 2" xfId="13400" xr:uid="{00000000-0005-0000-0000-000074680000}"/>
    <cellStyle name="Normal 3 3 3 3 4 2 2 2 2" xfId="27692" xr:uid="{00000000-0005-0000-0000-000075680000}"/>
    <cellStyle name="Normal 3 3 3 3 4 2 2 2 2 2" xfId="56274" xr:uid="{00000000-0005-0000-0000-000076680000}"/>
    <cellStyle name="Normal 3 3 3 3 4 2 2 2 3" xfId="41985" xr:uid="{00000000-0005-0000-0000-000077680000}"/>
    <cellStyle name="Normal 3 3 3 3 4 2 2 3" xfId="20548" xr:uid="{00000000-0005-0000-0000-000078680000}"/>
    <cellStyle name="Normal 3 3 3 3 4 2 2 3 2" xfId="49130" xr:uid="{00000000-0005-0000-0000-000079680000}"/>
    <cellStyle name="Normal 3 3 3 3 4 2 2 4" xfId="34841" xr:uid="{00000000-0005-0000-0000-00007A680000}"/>
    <cellStyle name="Normal 3 3 3 3 4 2 3" xfId="9829" xr:uid="{00000000-0005-0000-0000-00007B680000}"/>
    <cellStyle name="Normal 3 3 3 3 4 2 3 2" xfId="24121" xr:uid="{00000000-0005-0000-0000-00007C680000}"/>
    <cellStyle name="Normal 3 3 3 3 4 2 3 2 2" xfId="52703" xr:uid="{00000000-0005-0000-0000-00007D680000}"/>
    <cellStyle name="Normal 3 3 3 3 4 2 3 3" xfId="38414" xr:uid="{00000000-0005-0000-0000-00007E680000}"/>
    <cellStyle name="Normal 3 3 3 3 4 2 4" xfId="16977" xr:uid="{00000000-0005-0000-0000-00007F680000}"/>
    <cellStyle name="Normal 3 3 3 3 4 2 4 2" xfId="45559" xr:uid="{00000000-0005-0000-0000-000080680000}"/>
    <cellStyle name="Normal 3 3 3 3 4 2 5" xfId="31270" xr:uid="{00000000-0005-0000-0000-000081680000}"/>
    <cellStyle name="Normal 3 3 3 3 4 3" xfId="4648" xr:uid="{00000000-0005-0000-0000-000082680000}"/>
    <cellStyle name="Normal 3 3 3 3 4 3 2" xfId="11806" xr:uid="{00000000-0005-0000-0000-000083680000}"/>
    <cellStyle name="Normal 3 3 3 3 4 3 2 2" xfId="26098" xr:uid="{00000000-0005-0000-0000-000084680000}"/>
    <cellStyle name="Normal 3 3 3 3 4 3 2 2 2" xfId="54680" xr:uid="{00000000-0005-0000-0000-000085680000}"/>
    <cellStyle name="Normal 3 3 3 3 4 3 2 3" xfId="40391" xr:uid="{00000000-0005-0000-0000-000086680000}"/>
    <cellStyle name="Normal 3 3 3 3 4 3 3" xfId="18954" xr:uid="{00000000-0005-0000-0000-000087680000}"/>
    <cellStyle name="Normal 3 3 3 3 4 3 3 2" xfId="47536" xr:uid="{00000000-0005-0000-0000-000088680000}"/>
    <cellStyle name="Normal 3 3 3 3 4 3 4" xfId="33247" xr:uid="{00000000-0005-0000-0000-000089680000}"/>
    <cellStyle name="Normal 3 3 3 3 4 4" xfId="8235" xr:uid="{00000000-0005-0000-0000-00008A680000}"/>
    <cellStyle name="Normal 3 3 3 3 4 4 2" xfId="22527" xr:uid="{00000000-0005-0000-0000-00008B680000}"/>
    <cellStyle name="Normal 3 3 3 3 4 4 2 2" xfId="51109" xr:uid="{00000000-0005-0000-0000-00008C680000}"/>
    <cellStyle name="Normal 3 3 3 3 4 4 3" xfId="36820" xr:uid="{00000000-0005-0000-0000-00008D680000}"/>
    <cellStyle name="Normal 3 3 3 3 4 5" xfId="15383" xr:uid="{00000000-0005-0000-0000-00008E680000}"/>
    <cellStyle name="Normal 3 3 3 3 4 5 2" xfId="43965" xr:uid="{00000000-0005-0000-0000-00008F680000}"/>
    <cellStyle name="Normal 3 3 3 3 4 6" xfId="29676" xr:uid="{00000000-0005-0000-0000-000090680000}"/>
    <cellStyle name="Normal 3 3 3 3 5" xfId="2661" xr:uid="{00000000-0005-0000-0000-000091680000}"/>
    <cellStyle name="Normal 3 3 3 3 5 2" xfId="6235" xr:uid="{00000000-0005-0000-0000-000092680000}"/>
    <cellStyle name="Normal 3 3 3 3 5 2 2" xfId="13393" xr:uid="{00000000-0005-0000-0000-000093680000}"/>
    <cellStyle name="Normal 3 3 3 3 5 2 2 2" xfId="27685" xr:uid="{00000000-0005-0000-0000-000094680000}"/>
    <cellStyle name="Normal 3 3 3 3 5 2 2 2 2" xfId="56267" xr:uid="{00000000-0005-0000-0000-000095680000}"/>
    <cellStyle name="Normal 3 3 3 3 5 2 2 3" xfId="41978" xr:uid="{00000000-0005-0000-0000-000096680000}"/>
    <cellStyle name="Normal 3 3 3 3 5 2 3" xfId="20541" xr:uid="{00000000-0005-0000-0000-000097680000}"/>
    <cellStyle name="Normal 3 3 3 3 5 2 3 2" xfId="49123" xr:uid="{00000000-0005-0000-0000-000098680000}"/>
    <cellStyle name="Normal 3 3 3 3 5 2 4" xfId="34834" xr:uid="{00000000-0005-0000-0000-000099680000}"/>
    <cellStyle name="Normal 3 3 3 3 5 3" xfId="9822" xr:uid="{00000000-0005-0000-0000-00009A680000}"/>
    <cellStyle name="Normal 3 3 3 3 5 3 2" xfId="24114" xr:uid="{00000000-0005-0000-0000-00009B680000}"/>
    <cellStyle name="Normal 3 3 3 3 5 3 2 2" xfId="52696" xr:uid="{00000000-0005-0000-0000-00009C680000}"/>
    <cellStyle name="Normal 3 3 3 3 5 3 3" xfId="38407" xr:uid="{00000000-0005-0000-0000-00009D680000}"/>
    <cellStyle name="Normal 3 3 3 3 5 4" xfId="16970" xr:uid="{00000000-0005-0000-0000-00009E680000}"/>
    <cellStyle name="Normal 3 3 3 3 5 4 2" xfId="45552" xr:uid="{00000000-0005-0000-0000-00009F680000}"/>
    <cellStyle name="Normal 3 3 3 3 5 5" xfId="31263" xr:uid="{00000000-0005-0000-0000-0000A0680000}"/>
    <cellStyle name="Normal 3 3 3 3 6" xfId="3754" xr:uid="{00000000-0005-0000-0000-0000A1680000}"/>
    <cellStyle name="Normal 3 3 3 3 6 2" xfId="10913" xr:uid="{00000000-0005-0000-0000-0000A2680000}"/>
    <cellStyle name="Normal 3 3 3 3 6 2 2" xfId="25205" xr:uid="{00000000-0005-0000-0000-0000A3680000}"/>
    <cellStyle name="Normal 3 3 3 3 6 2 2 2" xfId="53787" xr:uid="{00000000-0005-0000-0000-0000A4680000}"/>
    <cellStyle name="Normal 3 3 3 3 6 2 3" xfId="39498" xr:uid="{00000000-0005-0000-0000-0000A5680000}"/>
    <cellStyle name="Normal 3 3 3 3 6 3" xfId="18061" xr:uid="{00000000-0005-0000-0000-0000A6680000}"/>
    <cellStyle name="Normal 3 3 3 3 6 3 2" xfId="46643" xr:uid="{00000000-0005-0000-0000-0000A7680000}"/>
    <cellStyle name="Normal 3 3 3 3 6 4" xfId="32354" xr:uid="{00000000-0005-0000-0000-0000A8680000}"/>
    <cellStyle name="Normal 3 3 3 3 7" xfId="7342" xr:uid="{00000000-0005-0000-0000-0000A9680000}"/>
    <cellStyle name="Normal 3 3 3 3 7 2" xfId="21634" xr:uid="{00000000-0005-0000-0000-0000AA680000}"/>
    <cellStyle name="Normal 3 3 3 3 7 2 2" xfId="50216" xr:uid="{00000000-0005-0000-0000-0000AB680000}"/>
    <cellStyle name="Normal 3 3 3 3 7 3" xfId="35927" xr:uid="{00000000-0005-0000-0000-0000AC680000}"/>
    <cellStyle name="Normal 3 3 3 3 8" xfId="14489" xr:uid="{00000000-0005-0000-0000-0000AD680000}"/>
    <cellStyle name="Normal 3 3 3 3 8 2" xfId="43072" xr:uid="{00000000-0005-0000-0000-0000AE680000}"/>
    <cellStyle name="Normal 3 3 3 3 9" xfId="28782" xr:uid="{00000000-0005-0000-0000-0000AF680000}"/>
    <cellStyle name="Normal 3 3 3 4" xfId="276" xr:uid="{00000000-0005-0000-0000-0000B0680000}"/>
    <cellStyle name="Normal 3 3 3 4 2" xfId="728" xr:uid="{00000000-0005-0000-0000-0000B1680000}"/>
    <cellStyle name="Normal 3 3 3 4 2 2" xfId="1625" xr:uid="{00000000-0005-0000-0000-0000B2680000}"/>
    <cellStyle name="Normal 3 3 3 4 2 2 2" xfId="2671" xr:uid="{00000000-0005-0000-0000-0000B3680000}"/>
    <cellStyle name="Normal 3 3 3 4 2 2 2 2" xfId="6245" xr:uid="{00000000-0005-0000-0000-0000B4680000}"/>
    <cellStyle name="Normal 3 3 3 4 2 2 2 2 2" xfId="13403" xr:uid="{00000000-0005-0000-0000-0000B5680000}"/>
    <cellStyle name="Normal 3 3 3 4 2 2 2 2 2 2" xfId="27695" xr:uid="{00000000-0005-0000-0000-0000B6680000}"/>
    <cellStyle name="Normal 3 3 3 4 2 2 2 2 2 2 2" xfId="56277" xr:uid="{00000000-0005-0000-0000-0000B7680000}"/>
    <cellStyle name="Normal 3 3 3 4 2 2 2 2 2 3" xfId="41988" xr:uid="{00000000-0005-0000-0000-0000B8680000}"/>
    <cellStyle name="Normal 3 3 3 4 2 2 2 2 3" xfId="20551" xr:uid="{00000000-0005-0000-0000-0000B9680000}"/>
    <cellStyle name="Normal 3 3 3 4 2 2 2 2 3 2" xfId="49133" xr:uid="{00000000-0005-0000-0000-0000BA680000}"/>
    <cellStyle name="Normal 3 3 3 4 2 2 2 2 4" xfId="34844" xr:uid="{00000000-0005-0000-0000-0000BB680000}"/>
    <cellStyle name="Normal 3 3 3 4 2 2 2 3" xfId="9832" xr:uid="{00000000-0005-0000-0000-0000BC680000}"/>
    <cellStyle name="Normal 3 3 3 4 2 2 2 3 2" xfId="24124" xr:uid="{00000000-0005-0000-0000-0000BD680000}"/>
    <cellStyle name="Normal 3 3 3 4 2 2 2 3 2 2" xfId="52706" xr:uid="{00000000-0005-0000-0000-0000BE680000}"/>
    <cellStyle name="Normal 3 3 3 4 2 2 2 3 3" xfId="38417" xr:uid="{00000000-0005-0000-0000-0000BF680000}"/>
    <cellStyle name="Normal 3 3 3 4 2 2 2 4" xfId="16980" xr:uid="{00000000-0005-0000-0000-0000C0680000}"/>
    <cellStyle name="Normal 3 3 3 4 2 2 2 4 2" xfId="45562" xr:uid="{00000000-0005-0000-0000-0000C1680000}"/>
    <cellStyle name="Normal 3 3 3 4 2 2 2 5" xfId="31273" xr:uid="{00000000-0005-0000-0000-0000C2680000}"/>
    <cellStyle name="Normal 3 3 3 4 2 2 3" xfId="5205" xr:uid="{00000000-0005-0000-0000-0000C3680000}"/>
    <cellStyle name="Normal 3 3 3 4 2 2 3 2" xfId="12363" xr:uid="{00000000-0005-0000-0000-0000C4680000}"/>
    <cellStyle name="Normal 3 3 3 4 2 2 3 2 2" xfId="26655" xr:uid="{00000000-0005-0000-0000-0000C5680000}"/>
    <cellStyle name="Normal 3 3 3 4 2 2 3 2 2 2" xfId="55237" xr:uid="{00000000-0005-0000-0000-0000C6680000}"/>
    <cellStyle name="Normal 3 3 3 4 2 2 3 2 3" xfId="40948" xr:uid="{00000000-0005-0000-0000-0000C7680000}"/>
    <cellStyle name="Normal 3 3 3 4 2 2 3 3" xfId="19511" xr:uid="{00000000-0005-0000-0000-0000C8680000}"/>
    <cellStyle name="Normal 3 3 3 4 2 2 3 3 2" xfId="48093" xr:uid="{00000000-0005-0000-0000-0000C9680000}"/>
    <cellStyle name="Normal 3 3 3 4 2 2 3 4" xfId="33804" xr:uid="{00000000-0005-0000-0000-0000CA680000}"/>
    <cellStyle name="Normal 3 3 3 4 2 2 4" xfId="8792" xr:uid="{00000000-0005-0000-0000-0000CB680000}"/>
    <cellStyle name="Normal 3 3 3 4 2 2 4 2" xfId="23084" xr:uid="{00000000-0005-0000-0000-0000CC680000}"/>
    <cellStyle name="Normal 3 3 3 4 2 2 4 2 2" xfId="51666" xr:uid="{00000000-0005-0000-0000-0000CD680000}"/>
    <cellStyle name="Normal 3 3 3 4 2 2 4 3" xfId="37377" xr:uid="{00000000-0005-0000-0000-0000CE680000}"/>
    <cellStyle name="Normal 3 3 3 4 2 2 5" xfId="15940" xr:uid="{00000000-0005-0000-0000-0000CF680000}"/>
    <cellStyle name="Normal 3 3 3 4 2 2 5 2" xfId="44522" xr:uid="{00000000-0005-0000-0000-0000D0680000}"/>
    <cellStyle name="Normal 3 3 3 4 2 2 6" xfId="30233" xr:uid="{00000000-0005-0000-0000-0000D1680000}"/>
    <cellStyle name="Normal 3 3 3 4 2 3" xfId="2670" xr:uid="{00000000-0005-0000-0000-0000D2680000}"/>
    <cellStyle name="Normal 3 3 3 4 2 3 2" xfId="6244" xr:uid="{00000000-0005-0000-0000-0000D3680000}"/>
    <cellStyle name="Normal 3 3 3 4 2 3 2 2" xfId="13402" xr:uid="{00000000-0005-0000-0000-0000D4680000}"/>
    <cellStyle name="Normal 3 3 3 4 2 3 2 2 2" xfId="27694" xr:uid="{00000000-0005-0000-0000-0000D5680000}"/>
    <cellStyle name="Normal 3 3 3 4 2 3 2 2 2 2" xfId="56276" xr:uid="{00000000-0005-0000-0000-0000D6680000}"/>
    <cellStyle name="Normal 3 3 3 4 2 3 2 2 3" xfId="41987" xr:uid="{00000000-0005-0000-0000-0000D7680000}"/>
    <cellStyle name="Normal 3 3 3 4 2 3 2 3" xfId="20550" xr:uid="{00000000-0005-0000-0000-0000D8680000}"/>
    <cellStyle name="Normal 3 3 3 4 2 3 2 3 2" xfId="49132" xr:uid="{00000000-0005-0000-0000-0000D9680000}"/>
    <cellStyle name="Normal 3 3 3 4 2 3 2 4" xfId="34843" xr:uid="{00000000-0005-0000-0000-0000DA680000}"/>
    <cellStyle name="Normal 3 3 3 4 2 3 3" xfId="9831" xr:uid="{00000000-0005-0000-0000-0000DB680000}"/>
    <cellStyle name="Normal 3 3 3 4 2 3 3 2" xfId="24123" xr:uid="{00000000-0005-0000-0000-0000DC680000}"/>
    <cellStyle name="Normal 3 3 3 4 2 3 3 2 2" xfId="52705" xr:uid="{00000000-0005-0000-0000-0000DD680000}"/>
    <cellStyle name="Normal 3 3 3 4 2 3 3 3" xfId="38416" xr:uid="{00000000-0005-0000-0000-0000DE680000}"/>
    <cellStyle name="Normal 3 3 3 4 2 3 4" xfId="16979" xr:uid="{00000000-0005-0000-0000-0000DF680000}"/>
    <cellStyle name="Normal 3 3 3 4 2 3 4 2" xfId="45561" xr:uid="{00000000-0005-0000-0000-0000E0680000}"/>
    <cellStyle name="Normal 3 3 3 4 2 3 5" xfId="31272" xr:uid="{00000000-0005-0000-0000-0000E1680000}"/>
    <cellStyle name="Normal 3 3 3 4 2 4" xfId="4312" xr:uid="{00000000-0005-0000-0000-0000E2680000}"/>
    <cellStyle name="Normal 3 3 3 4 2 4 2" xfId="11470" xr:uid="{00000000-0005-0000-0000-0000E3680000}"/>
    <cellStyle name="Normal 3 3 3 4 2 4 2 2" xfId="25762" xr:uid="{00000000-0005-0000-0000-0000E4680000}"/>
    <cellStyle name="Normal 3 3 3 4 2 4 2 2 2" xfId="54344" xr:uid="{00000000-0005-0000-0000-0000E5680000}"/>
    <cellStyle name="Normal 3 3 3 4 2 4 2 3" xfId="40055" xr:uid="{00000000-0005-0000-0000-0000E6680000}"/>
    <cellStyle name="Normal 3 3 3 4 2 4 3" xfId="18618" xr:uid="{00000000-0005-0000-0000-0000E7680000}"/>
    <cellStyle name="Normal 3 3 3 4 2 4 3 2" xfId="47200" xr:uid="{00000000-0005-0000-0000-0000E8680000}"/>
    <cellStyle name="Normal 3 3 3 4 2 4 4" xfId="32911" xr:uid="{00000000-0005-0000-0000-0000E9680000}"/>
    <cellStyle name="Normal 3 3 3 4 2 5" xfId="7899" xr:uid="{00000000-0005-0000-0000-0000EA680000}"/>
    <cellStyle name="Normal 3 3 3 4 2 5 2" xfId="22191" xr:uid="{00000000-0005-0000-0000-0000EB680000}"/>
    <cellStyle name="Normal 3 3 3 4 2 5 2 2" xfId="50773" xr:uid="{00000000-0005-0000-0000-0000EC680000}"/>
    <cellStyle name="Normal 3 3 3 4 2 5 3" xfId="36484" xr:uid="{00000000-0005-0000-0000-0000ED680000}"/>
    <cellStyle name="Normal 3 3 3 4 2 6" xfId="15047" xr:uid="{00000000-0005-0000-0000-0000EE680000}"/>
    <cellStyle name="Normal 3 3 3 4 2 6 2" xfId="43629" xr:uid="{00000000-0005-0000-0000-0000EF680000}"/>
    <cellStyle name="Normal 3 3 3 4 2 7" xfId="29340" xr:uid="{00000000-0005-0000-0000-0000F0680000}"/>
    <cellStyle name="Normal 3 3 3 4 3" xfId="1178" xr:uid="{00000000-0005-0000-0000-0000F1680000}"/>
    <cellStyle name="Normal 3 3 3 4 3 2" xfId="2672" xr:uid="{00000000-0005-0000-0000-0000F2680000}"/>
    <cellStyle name="Normal 3 3 3 4 3 2 2" xfId="6246" xr:uid="{00000000-0005-0000-0000-0000F3680000}"/>
    <cellStyle name="Normal 3 3 3 4 3 2 2 2" xfId="13404" xr:uid="{00000000-0005-0000-0000-0000F4680000}"/>
    <cellStyle name="Normal 3 3 3 4 3 2 2 2 2" xfId="27696" xr:uid="{00000000-0005-0000-0000-0000F5680000}"/>
    <cellStyle name="Normal 3 3 3 4 3 2 2 2 2 2" xfId="56278" xr:uid="{00000000-0005-0000-0000-0000F6680000}"/>
    <cellStyle name="Normal 3 3 3 4 3 2 2 2 3" xfId="41989" xr:uid="{00000000-0005-0000-0000-0000F7680000}"/>
    <cellStyle name="Normal 3 3 3 4 3 2 2 3" xfId="20552" xr:uid="{00000000-0005-0000-0000-0000F8680000}"/>
    <cellStyle name="Normal 3 3 3 4 3 2 2 3 2" xfId="49134" xr:uid="{00000000-0005-0000-0000-0000F9680000}"/>
    <cellStyle name="Normal 3 3 3 4 3 2 2 4" xfId="34845" xr:uid="{00000000-0005-0000-0000-0000FA680000}"/>
    <cellStyle name="Normal 3 3 3 4 3 2 3" xfId="9833" xr:uid="{00000000-0005-0000-0000-0000FB680000}"/>
    <cellStyle name="Normal 3 3 3 4 3 2 3 2" xfId="24125" xr:uid="{00000000-0005-0000-0000-0000FC680000}"/>
    <cellStyle name="Normal 3 3 3 4 3 2 3 2 2" xfId="52707" xr:uid="{00000000-0005-0000-0000-0000FD680000}"/>
    <cellStyle name="Normal 3 3 3 4 3 2 3 3" xfId="38418" xr:uid="{00000000-0005-0000-0000-0000FE680000}"/>
    <cellStyle name="Normal 3 3 3 4 3 2 4" xfId="16981" xr:uid="{00000000-0005-0000-0000-0000FF680000}"/>
    <cellStyle name="Normal 3 3 3 4 3 2 4 2" xfId="45563" xr:uid="{00000000-0005-0000-0000-000000690000}"/>
    <cellStyle name="Normal 3 3 3 4 3 2 5" xfId="31274" xr:uid="{00000000-0005-0000-0000-000001690000}"/>
    <cellStyle name="Normal 3 3 3 4 3 3" xfId="4759" xr:uid="{00000000-0005-0000-0000-000002690000}"/>
    <cellStyle name="Normal 3 3 3 4 3 3 2" xfId="11917" xr:uid="{00000000-0005-0000-0000-000003690000}"/>
    <cellStyle name="Normal 3 3 3 4 3 3 2 2" xfId="26209" xr:uid="{00000000-0005-0000-0000-000004690000}"/>
    <cellStyle name="Normal 3 3 3 4 3 3 2 2 2" xfId="54791" xr:uid="{00000000-0005-0000-0000-000005690000}"/>
    <cellStyle name="Normal 3 3 3 4 3 3 2 3" xfId="40502" xr:uid="{00000000-0005-0000-0000-000006690000}"/>
    <cellStyle name="Normal 3 3 3 4 3 3 3" xfId="19065" xr:uid="{00000000-0005-0000-0000-000007690000}"/>
    <cellStyle name="Normal 3 3 3 4 3 3 3 2" xfId="47647" xr:uid="{00000000-0005-0000-0000-000008690000}"/>
    <cellStyle name="Normal 3 3 3 4 3 3 4" xfId="33358" xr:uid="{00000000-0005-0000-0000-000009690000}"/>
    <cellStyle name="Normal 3 3 3 4 3 4" xfId="8346" xr:uid="{00000000-0005-0000-0000-00000A690000}"/>
    <cellStyle name="Normal 3 3 3 4 3 4 2" xfId="22638" xr:uid="{00000000-0005-0000-0000-00000B690000}"/>
    <cellStyle name="Normal 3 3 3 4 3 4 2 2" xfId="51220" xr:uid="{00000000-0005-0000-0000-00000C690000}"/>
    <cellStyle name="Normal 3 3 3 4 3 4 3" xfId="36931" xr:uid="{00000000-0005-0000-0000-00000D690000}"/>
    <cellStyle name="Normal 3 3 3 4 3 5" xfId="15494" xr:uid="{00000000-0005-0000-0000-00000E690000}"/>
    <cellStyle name="Normal 3 3 3 4 3 5 2" xfId="44076" xr:uid="{00000000-0005-0000-0000-00000F690000}"/>
    <cellStyle name="Normal 3 3 3 4 3 6" xfId="29787" xr:uid="{00000000-0005-0000-0000-000010690000}"/>
    <cellStyle name="Normal 3 3 3 4 4" xfId="2669" xr:uid="{00000000-0005-0000-0000-000011690000}"/>
    <cellStyle name="Normal 3 3 3 4 4 2" xfId="6243" xr:uid="{00000000-0005-0000-0000-000012690000}"/>
    <cellStyle name="Normal 3 3 3 4 4 2 2" xfId="13401" xr:uid="{00000000-0005-0000-0000-000013690000}"/>
    <cellStyle name="Normal 3 3 3 4 4 2 2 2" xfId="27693" xr:uid="{00000000-0005-0000-0000-000014690000}"/>
    <cellStyle name="Normal 3 3 3 4 4 2 2 2 2" xfId="56275" xr:uid="{00000000-0005-0000-0000-000015690000}"/>
    <cellStyle name="Normal 3 3 3 4 4 2 2 3" xfId="41986" xr:uid="{00000000-0005-0000-0000-000016690000}"/>
    <cellStyle name="Normal 3 3 3 4 4 2 3" xfId="20549" xr:uid="{00000000-0005-0000-0000-000017690000}"/>
    <cellStyle name="Normal 3 3 3 4 4 2 3 2" xfId="49131" xr:uid="{00000000-0005-0000-0000-000018690000}"/>
    <cellStyle name="Normal 3 3 3 4 4 2 4" xfId="34842" xr:uid="{00000000-0005-0000-0000-000019690000}"/>
    <cellStyle name="Normal 3 3 3 4 4 3" xfId="9830" xr:uid="{00000000-0005-0000-0000-00001A690000}"/>
    <cellStyle name="Normal 3 3 3 4 4 3 2" xfId="24122" xr:uid="{00000000-0005-0000-0000-00001B690000}"/>
    <cellStyle name="Normal 3 3 3 4 4 3 2 2" xfId="52704" xr:uid="{00000000-0005-0000-0000-00001C690000}"/>
    <cellStyle name="Normal 3 3 3 4 4 3 3" xfId="38415" xr:uid="{00000000-0005-0000-0000-00001D690000}"/>
    <cellStyle name="Normal 3 3 3 4 4 4" xfId="16978" xr:uid="{00000000-0005-0000-0000-00001E690000}"/>
    <cellStyle name="Normal 3 3 3 4 4 4 2" xfId="45560" xr:uid="{00000000-0005-0000-0000-00001F690000}"/>
    <cellStyle name="Normal 3 3 3 4 4 5" xfId="31271" xr:uid="{00000000-0005-0000-0000-000020690000}"/>
    <cellStyle name="Normal 3 3 3 4 5" xfId="3865" xr:uid="{00000000-0005-0000-0000-000021690000}"/>
    <cellStyle name="Normal 3 3 3 4 5 2" xfId="11024" xr:uid="{00000000-0005-0000-0000-000022690000}"/>
    <cellStyle name="Normal 3 3 3 4 5 2 2" xfId="25316" xr:uid="{00000000-0005-0000-0000-000023690000}"/>
    <cellStyle name="Normal 3 3 3 4 5 2 2 2" xfId="53898" xr:uid="{00000000-0005-0000-0000-000024690000}"/>
    <cellStyle name="Normal 3 3 3 4 5 2 3" xfId="39609" xr:uid="{00000000-0005-0000-0000-000025690000}"/>
    <cellStyle name="Normal 3 3 3 4 5 3" xfId="18172" xr:uid="{00000000-0005-0000-0000-000026690000}"/>
    <cellStyle name="Normal 3 3 3 4 5 3 2" xfId="46754" xr:uid="{00000000-0005-0000-0000-000027690000}"/>
    <cellStyle name="Normal 3 3 3 4 5 4" xfId="32465" xr:uid="{00000000-0005-0000-0000-000028690000}"/>
    <cellStyle name="Normal 3 3 3 4 6" xfId="7453" xr:uid="{00000000-0005-0000-0000-000029690000}"/>
    <cellStyle name="Normal 3 3 3 4 6 2" xfId="21745" xr:uid="{00000000-0005-0000-0000-00002A690000}"/>
    <cellStyle name="Normal 3 3 3 4 6 2 2" xfId="50327" xr:uid="{00000000-0005-0000-0000-00002B690000}"/>
    <cellStyle name="Normal 3 3 3 4 6 3" xfId="36038" xr:uid="{00000000-0005-0000-0000-00002C690000}"/>
    <cellStyle name="Normal 3 3 3 4 7" xfId="14600" xr:uid="{00000000-0005-0000-0000-00002D690000}"/>
    <cellStyle name="Normal 3 3 3 4 7 2" xfId="43183" xr:uid="{00000000-0005-0000-0000-00002E690000}"/>
    <cellStyle name="Normal 3 3 3 4 8" xfId="28893" xr:uid="{00000000-0005-0000-0000-00002F690000}"/>
    <cellStyle name="Normal 3 3 3 5" xfId="505" xr:uid="{00000000-0005-0000-0000-000030690000}"/>
    <cellStyle name="Normal 3 3 3 5 2" xfId="1402" xr:uid="{00000000-0005-0000-0000-000031690000}"/>
    <cellStyle name="Normal 3 3 3 5 2 2" xfId="2674" xr:uid="{00000000-0005-0000-0000-000032690000}"/>
    <cellStyle name="Normal 3 3 3 5 2 2 2" xfId="6248" xr:uid="{00000000-0005-0000-0000-000033690000}"/>
    <cellStyle name="Normal 3 3 3 5 2 2 2 2" xfId="13406" xr:uid="{00000000-0005-0000-0000-000034690000}"/>
    <cellStyle name="Normal 3 3 3 5 2 2 2 2 2" xfId="27698" xr:uid="{00000000-0005-0000-0000-000035690000}"/>
    <cellStyle name="Normal 3 3 3 5 2 2 2 2 2 2" xfId="56280" xr:uid="{00000000-0005-0000-0000-000036690000}"/>
    <cellStyle name="Normal 3 3 3 5 2 2 2 2 3" xfId="41991" xr:uid="{00000000-0005-0000-0000-000037690000}"/>
    <cellStyle name="Normal 3 3 3 5 2 2 2 3" xfId="20554" xr:uid="{00000000-0005-0000-0000-000038690000}"/>
    <cellStyle name="Normal 3 3 3 5 2 2 2 3 2" xfId="49136" xr:uid="{00000000-0005-0000-0000-000039690000}"/>
    <cellStyle name="Normal 3 3 3 5 2 2 2 4" xfId="34847" xr:uid="{00000000-0005-0000-0000-00003A690000}"/>
    <cellStyle name="Normal 3 3 3 5 2 2 3" xfId="9835" xr:uid="{00000000-0005-0000-0000-00003B690000}"/>
    <cellStyle name="Normal 3 3 3 5 2 2 3 2" xfId="24127" xr:uid="{00000000-0005-0000-0000-00003C690000}"/>
    <cellStyle name="Normal 3 3 3 5 2 2 3 2 2" xfId="52709" xr:uid="{00000000-0005-0000-0000-00003D690000}"/>
    <cellStyle name="Normal 3 3 3 5 2 2 3 3" xfId="38420" xr:uid="{00000000-0005-0000-0000-00003E690000}"/>
    <cellStyle name="Normal 3 3 3 5 2 2 4" xfId="16983" xr:uid="{00000000-0005-0000-0000-00003F690000}"/>
    <cellStyle name="Normal 3 3 3 5 2 2 4 2" xfId="45565" xr:uid="{00000000-0005-0000-0000-000040690000}"/>
    <cellStyle name="Normal 3 3 3 5 2 2 5" xfId="31276" xr:uid="{00000000-0005-0000-0000-000041690000}"/>
    <cellStyle name="Normal 3 3 3 5 2 3" xfId="4982" xr:uid="{00000000-0005-0000-0000-000042690000}"/>
    <cellStyle name="Normal 3 3 3 5 2 3 2" xfId="12140" xr:uid="{00000000-0005-0000-0000-000043690000}"/>
    <cellStyle name="Normal 3 3 3 5 2 3 2 2" xfId="26432" xr:uid="{00000000-0005-0000-0000-000044690000}"/>
    <cellStyle name="Normal 3 3 3 5 2 3 2 2 2" xfId="55014" xr:uid="{00000000-0005-0000-0000-000045690000}"/>
    <cellStyle name="Normal 3 3 3 5 2 3 2 3" xfId="40725" xr:uid="{00000000-0005-0000-0000-000046690000}"/>
    <cellStyle name="Normal 3 3 3 5 2 3 3" xfId="19288" xr:uid="{00000000-0005-0000-0000-000047690000}"/>
    <cellStyle name="Normal 3 3 3 5 2 3 3 2" xfId="47870" xr:uid="{00000000-0005-0000-0000-000048690000}"/>
    <cellStyle name="Normal 3 3 3 5 2 3 4" xfId="33581" xr:uid="{00000000-0005-0000-0000-000049690000}"/>
    <cellStyle name="Normal 3 3 3 5 2 4" xfId="8569" xr:uid="{00000000-0005-0000-0000-00004A690000}"/>
    <cellStyle name="Normal 3 3 3 5 2 4 2" xfId="22861" xr:uid="{00000000-0005-0000-0000-00004B690000}"/>
    <cellStyle name="Normal 3 3 3 5 2 4 2 2" xfId="51443" xr:uid="{00000000-0005-0000-0000-00004C690000}"/>
    <cellStyle name="Normal 3 3 3 5 2 4 3" xfId="37154" xr:uid="{00000000-0005-0000-0000-00004D690000}"/>
    <cellStyle name="Normal 3 3 3 5 2 5" xfId="15717" xr:uid="{00000000-0005-0000-0000-00004E690000}"/>
    <cellStyle name="Normal 3 3 3 5 2 5 2" xfId="44299" xr:uid="{00000000-0005-0000-0000-00004F690000}"/>
    <cellStyle name="Normal 3 3 3 5 2 6" xfId="30010" xr:uid="{00000000-0005-0000-0000-000050690000}"/>
    <cellStyle name="Normal 3 3 3 5 3" xfId="2673" xr:uid="{00000000-0005-0000-0000-000051690000}"/>
    <cellStyle name="Normal 3 3 3 5 3 2" xfId="6247" xr:uid="{00000000-0005-0000-0000-000052690000}"/>
    <cellStyle name="Normal 3 3 3 5 3 2 2" xfId="13405" xr:uid="{00000000-0005-0000-0000-000053690000}"/>
    <cellStyle name="Normal 3 3 3 5 3 2 2 2" xfId="27697" xr:uid="{00000000-0005-0000-0000-000054690000}"/>
    <cellStyle name="Normal 3 3 3 5 3 2 2 2 2" xfId="56279" xr:uid="{00000000-0005-0000-0000-000055690000}"/>
    <cellStyle name="Normal 3 3 3 5 3 2 2 3" xfId="41990" xr:uid="{00000000-0005-0000-0000-000056690000}"/>
    <cellStyle name="Normal 3 3 3 5 3 2 3" xfId="20553" xr:uid="{00000000-0005-0000-0000-000057690000}"/>
    <cellStyle name="Normal 3 3 3 5 3 2 3 2" xfId="49135" xr:uid="{00000000-0005-0000-0000-000058690000}"/>
    <cellStyle name="Normal 3 3 3 5 3 2 4" xfId="34846" xr:uid="{00000000-0005-0000-0000-000059690000}"/>
    <cellStyle name="Normal 3 3 3 5 3 3" xfId="9834" xr:uid="{00000000-0005-0000-0000-00005A690000}"/>
    <cellStyle name="Normal 3 3 3 5 3 3 2" xfId="24126" xr:uid="{00000000-0005-0000-0000-00005B690000}"/>
    <cellStyle name="Normal 3 3 3 5 3 3 2 2" xfId="52708" xr:uid="{00000000-0005-0000-0000-00005C690000}"/>
    <cellStyle name="Normal 3 3 3 5 3 3 3" xfId="38419" xr:uid="{00000000-0005-0000-0000-00005D690000}"/>
    <cellStyle name="Normal 3 3 3 5 3 4" xfId="16982" xr:uid="{00000000-0005-0000-0000-00005E690000}"/>
    <cellStyle name="Normal 3 3 3 5 3 4 2" xfId="45564" xr:uid="{00000000-0005-0000-0000-00005F690000}"/>
    <cellStyle name="Normal 3 3 3 5 3 5" xfId="31275" xr:uid="{00000000-0005-0000-0000-000060690000}"/>
    <cellStyle name="Normal 3 3 3 5 4" xfId="4089" xr:uid="{00000000-0005-0000-0000-000061690000}"/>
    <cellStyle name="Normal 3 3 3 5 4 2" xfId="11247" xr:uid="{00000000-0005-0000-0000-000062690000}"/>
    <cellStyle name="Normal 3 3 3 5 4 2 2" xfId="25539" xr:uid="{00000000-0005-0000-0000-000063690000}"/>
    <cellStyle name="Normal 3 3 3 5 4 2 2 2" xfId="54121" xr:uid="{00000000-0005-0000-0000-000064690000}"/>
    <cellStyle name="Normal 3 3 3 5 4 2 3" xfId="39832" xr:uid="{00000000-0005-0000-0000-000065690000}"/>
    <cellStyle name="Normal 3 3 3 5 4 3" xfId="18395" xr:uid="{00000000-0005-0000-0000-000066690000}"/>
    <cellStyle name="Normal 3 3 3 5 4 3 2" xfId="46977" xr:uid="{00000000-0005-0000-0000-000067690000}"/>
    <cellStyle name="Normal 3 3 3 5 4 4" xfId="32688" xr:uid="{00000000-0005-0000-0000-000068690000}"/>
    <cellStyle name="Normal 3 3 3 5 5" xfId="7676" xr:uid="{00000000-0005-0000-0000-000069690000}"/>
    <cellStyle name="Normal 3 3 3 5 5 2" xfId="21968" xr:uid="{00000000-0005-0000-0000-00006A690000}"/>
    <cellStyle name="Normal 3 3 3 5 5 2 2" xfId="50550" xr:uid="{00000000-0005-0000-0000-00006B690000}"/>
    <cellStyle name="Normal 3 3 3 5 5 3" xfId="36261" xr:uid="{00000000-0005-0000-0000-00006C690000}"/>
    <cellStyle name="Normal 3 3 3 5 6" xfId="14824" xr:uid="{00000000-0005-0000-0000-00006D690000}"/>
    <cellStyle name="Normal 3 3 3 5 6 2" xfId="43406" xr:uid="{00000000-0005-0000-0000-00006E690000}"/>
    <cellStyle name="Normal 3 3 3 5 7" xfId="29117" xr:uid="{00000000-0005-0000-0000-00006F690000}"/>
    <cellStyle name="Normal 3 3 3 6" xfId="954" xr:uid="{00000000-0005-0000-0000-000070690000}"/>
    <cellStyle name="Normal 3 3 3 6 2" xfId="2675" xr:uid="{00000000-0005-0000-0000-000071690000}"/>
    <cellStyle name="Normal 3 3 3 6 2 2" xfId="6249" xr:uid="{00000000-0005-0000-0000-000072690000}"/>
    <cellStyle name="Normal 3 3 3 6 2 2 2" xfId="13407" xr:uid="{00000000-0005-0000-0000-000073690000}"/>
    <cellStyle name="Normal 3 3 3 6 2 2 2 2" xfId="27699" xr:uid="{00000000-0005-0000-0000-000074690000}"/>
    <cellStyle name="Normal 3 3 3 6 2 2 2 2 2" xfId="56281" xr:uid="{00000000-0005-0000-0000-000075690000}"/>
    <cellStyle name="Normal 3 3 3 6 2 2 2 3" xfId="41992" xr:uid="{00000000-0005-0000-0000-000076690000}"/>
    <cellStyle name="Normal 3 3 3 6 2 2 3" xfId="20555" xr:uid="{00000000-0005-0000-0000-000077690000}"/>
    <cellStyle name="Normal 3 3 3 6 2 2 3 2" xfId="49137" xr:uid="{00000000-0005-0000-0000-000078690000}"/>
    <cellStyle name="Normal 3 3 3 6 2 2 4" xfId="34848" xr:uid="{00000000-0005-0000-0000-000079690000}"/>
    <cellStyle name="Normal 3 3 3 6 2 3" xfId="9836" xr:uid="{00000000-0005-0000-0000-00007A690000}"/>
    <cellStyle name="Normal 3 3 3 6 2 3 2" xfId="24128" xr:uid="{00000000-0005-0000-0000-00007B690000}"/>
    <cellStyle name="Normal 3 3 3 6 2 3 2 2" xfId="52710" xr:uid="{00000000-0005-0000-0000-00007C690000}"/>
    <cellStyle name="Normal 3 3 3 6 2 3 3" xfId="38421" xr:uid="{00000000-0005-0000-0000-00007D690000}"/>
    <cellStyle name="Normal 3 3 3 6 2 4" xfId="16984" xr:uid="{00000000-0005-0000-0000-00007E690000}"/>
    <cellStyle name="Normal 3 3 3 6 2 4 2" xfId="45566" xr:uid="{00000000-0005-0000-0000-00007F690000}"/>
    <cellStyle name="Normal 3 3 3 6 2 5" xfId="31277" xr:uid="{00000000-0005-0000-0000-000080690000}"/>
    <cellStyle name="Normal 3 3 3 6 3" xfId="4536" xr:uid="{00000000-0005-0000-0000-000081690000}"/>
    <cellStyle name="Normal 3 3 3 6 3 2" xfId="11694" xr:uid="{00000000-0005-0000-0000-000082690000}"/>
    <cellStyle name="Normal 3 3 3 6 3 2 2" xfId="25986" xr:uid="{00000000-0005-0000-0000-000083690000}"/>
    <cellStyle name="Normal 3 3 3 6 3 2 2 2" xfId="54568" xr:uid="{00000000-0005-0000-0000-000084690000}"/>
    <cellStyle name="Normal 3 3 3 6 3 2 3" xfId="40279" xr:uid="{00000000-0005-0000-0000-000085690000}"/>
    <cellStyle name="Normal 3 3 3 6 3 3" xfId="18842" xr:uid="{00000000-0005-0000-0000-000086690000}"/>
    <cellStyle name="Normal 3 3 3 6 3 3 2" xfId="47424" xr:uid="{00000000-0005-0000-0000-000087690000}"/>
    <cellStyle name="Normal 3 3 3 6 3 4" xfId="33135" xr:uid="{00000000-0005-0000-0000-000088690000}"/>
    <cellStyle name="Normal 3 3 3 6 4" xfId="8123" xr:uid="{00000000-0005-0000-0000-000089690000}"/>
    <cellStyle name="Normal 3 3 3 6 4 2" xfId="22415" xr:uid="{00000000-0005-0000-0000-00008A690000}"/>
    <cellStyle name="Normal 3 3 3 6 4 2 2" xfId="50997" xr:uid="{00000000-0005-0000-0000-00008B690000}"/>
    <cellStyle name="Normal 3 3 3 6 4 3" xfId="36708" xr:uid="{00000000-0005-0000-0000-00008C690000}"/>
    <cellStyle name="Normal 3 3 3 6 5" xfId="15271" xr:uid="{00000000-0005-0000-0000-00008D690000}"/>
    <cellStyle name="Normal 3 3 3 6 5 2" xfId="43853" xr:uid="{00000000-0005-0000-0000-00008E690000}"/>
    <cellStyle name="Normal 3 3 3 6 6" xfId="29564" xr:uid="{00000000-0005-0000-0000-00008F690000}"/>
    <cellStyle name="Normal 3 3 3 7" xfId="2644" xr:uid="{00000000-0005-0000-0000-000090690000}"/>
    <cellStyle name="Normal 3 3 3 7 2" xfId="6218" xr:uid="{00000000-0005-0000-0000-000091690000}"/>
    <cellStyle name="Normal 3 3 3 7 2 2" xfId="13376" xr:uid="{00000000-0005-0000-0000-000092690000}"/>
    <cellStyle name="Normal 3 3 3 7 2 2 2" xfId="27668" xr:uid="{00000000-0005-0000-0000-000093690000}"/>
    <cellStyle name="Normal 3 3 3 7 2 2 2 2" xfId="56250" xr:uid="{00000000-0005-0000-0000-000094690000}"/>
    <cellStyle name="Normal 3 3 3 7 2 2 3" xfId="41961" xr:uid="{00000000-0005-0000-0000-000095690000}"/>
    <cellStyle name="Normal 3 3 3 7 2 3" xfId="20524" xr:uid="{00000000-0005-0000-0000-000096690000}"/>
    <cellStyle name="Normal 3 3 3 7 2 3 2" xfId="49106" xr:uid="{00000000-0005-0000-0000-000097690000}"/>
    <cellStyle name="Normal 3 3 3 7 2 4" xfId="34817" xr:uid="{00000000-0005-0000-0000-000098690000}"/>
    <cellStyle name="Normal 3 3 3 7 3" xfId="9805" xr:uid="{00000000-0005-0000-0000-000099690000}"/>
    <cellStyle name="Normal 3 3 3 7 3 2" xfId="24097" xr:uid="{00000000-0005-0000-0000-00009A690000}"/>
    <cellStyle name="Normal 3 3 3 7 3 2 2" xfId="52679" xr:uid="{00000000-0005-0000-0000-00009B690000}"/>
    <cellStyle name="Normal 3 3 3 7 3 3" xfId="38390" xr:uid="{00000000-0005-0000-0000-00009C690000}"/>
    <cellStyle name="Normal 3 3 3 7 4" xfId="16953" xr:uid="{00000000-0005-0000-0000-00009D690000}"/>
    <cellStyle name="Normal 3 3 3 7 4 2" xfId="45535" xr:uid="{00000000-0005-0000-0000-00009E690000}"/>
    <cellStyle name="Normal 3 3 3 7 5" xfId="31246" xr:uid="{00000000-0005-0000-0000-00009F690000}"/>
    <cellStyle name="Normal 3 3 3 8" xfId="3641" xr:uid="{00000000-0005-0000-0000-0000A0690000}"/>
    <cellStyle name="Normal 3 3 3 8 2" xfId="10801" xr:uid="{00000000-0005-0000-0000-0000A1690000}"/>
    <cellStyle name="Normal 3 3 3 8 2 2" xfId="25093" xr:uid="{00000000-0005-0000-0000-0000A2690000}"/>
    <cellStyle name="Normal 3 3 3 8 2 2 2" xfId="53675" xr:uid="{00000000-0005-0000-0000-0000A3690000}"/>
    <cellStyle name="Normal 3 3 3 8 2 3" xfId="39386" xr:uid="{00000000-0005-0000-0000-0000A4690000}"/>
    <cellStyle name="Normal 3 3 3 8 3" xfId="17949" xr:uid="{00000000-0005-0000-0000-0000A5690000}"/>
    <cellStyle name="Normal 3 3 3 8 3 2" xfId="46531" xr:uid="{00000000-0005-0000-0000-0000A6690000}"/>
    <cellStyle name="Normal 3 3 3 8 4" xfId="32242" xr:uid="{00000000-0005-0000-0000-0000A7690000}"/>
    <cellStyle name="Normal 3 3 3 9" xfId="7230" xr:uid="{00000000-0005-0000-0000-0000A8690000}"/>
    <cellStyle name="Normal 3 3 3 9 2" xfId="21522" xr:uid="{00000000-0005-0000-0000-0000A9690000}"/>
    <cellStyle name="Normal 3 3 3 9 2 2" xfId="50104" xr:uid="{00000000-0005-0000-0000-0000AA690000}"/>
    <cellStyle name="Normal 3 3 3 9 3" xfId="35815" xr:uid="{00000000-0005-0000-0000-0000AB690000}"/>
    <cellStyle name="Normal 3 3 4" xfId="48" xr:uid="{00000000-0005-0000-0000-0000AC690000}"/>
    <cellStyle name="Normal 3 3 4 10" xfId="14377" xr:uid="{00000000-0005-0000-0000-0000AD690000}"/>
    <cellStyle name="Normal 3 3 4 10 2" xfId="42961" xr:uid="{00000000-0005-0000-0000-0000AE690000}"/>
    <cellStyle name="Normal 3 3 4 11" xfId="28670" xr:uid="{00000000-0005-0000-0000-0000AF690000}"/>
    <cellStyle name="Normal 3 3 4 2" xfId="111" xr:uid="{00000000-0005-0000-0000-0000B0690000}"/>
    <cellStyle name="Normal 3 3 4 2 10" xfId="28730" xr:uid="{00000000-0005-0000-0000-0000B1690000}"/>
    <cellStyle name="Normal 3 3 4 2 2" xfId="225" xr:uid="{00000000-0005-0000-0000-0000B2690000}"/>
    <cellStyle name="Normal 3 3 4 2 2 2" xfId="451" xr:uid="{00000000-0005-0000-0000-0000B3690000}"/>
    <cellStyle name="Normal 3 3 4 2 2 2 2" xfId="901" xr:uid="{00000000-0005-0000-0000-0000B4690000}"/>
    <cellStyle name="Normal 3 3 4 2 2 2 2 2" xfId="1798" xr:uid="{00000000-0005-0000-0000-0000B5690000}"/>
    <cellStyle name="Normal 3 3 4 2 2 2 2 2 2" xfId="2681" xr:uid="{00000000-0005-0000-0000-0000B6690000}"/>
    <cellStyle name="Normal 3 3 4 2 2 2 2 2 2 2" xfId="6255" xr:uid="{00000000-0005-0000-0000-0000B7690000}"/>
    <cellStyle name="Normal 3 3 4 2 2 2 2 2 2 2 2" xfId="13413" xr:uid="{00000000-0005-0000-0000-0000B8690000}"/>
    <cellStyle name="Normal 3 3 4 2 2 2 2 2 2 2 2 2" xfId="27705" xr:uid="{00000000-0005-0000-0000-0000B9690000}"/>
    <cellStyle name="Normal 3 3 4 2 2 2 2 2 2 2 2 2 2" xfId="56287" xr:uid="{00000000-0005-0000-0000-0000BA690000}"/>
    <cellStyle name="Normal 3 3 4 2 2 2 2 2 2 2 2 3" xfId="41998" xr:uid="{00000000-0005-0000-0000-0000BB690000}"/>
    <cellStyle name="Normal 3 3 4 2 2 2 2 2 2 2 3" xfId="20561" xr:uid="{00000000-0005-0000-0000-0000BC690000}"/>
    <cellStyle name="Normal 3 3 4 2 2 2 2 2 2 2 3 2" xfId="49143" xr:uid="{00000000-0005-0000-0000-0000BD690000}"/>
    <cellStyle name="Normal 3 3 4 2 2 2 2 2 2 2 4" xfId="34854" xr:uid="{00000000-0005-0000-0000-0000BE690000}"/>
    <cellStyle name="Normal 3 3 4 2 2 2 2 2 2 3" xfId="9842" xr:uid="{00000000-0005-0000-0000-0000BF690000}"/>
    <cellStyle name="Normal 3 3 4 2 2 2 2 2 2 3 2" xfId="24134" xr:uid="{00000000-0005-0000-0000-0000C0690000}"/>
    <cellStyle name="Normal 3 3 4 2 2 2 2 2 2 3 2 2" xfId="52716" xr:uid="{00000000-0005-0000-0000-0000C1690000}"/>
    <cellStyle name="Normal 3 3 4 2 2 2 2 2 2 3 3" xfId="38427" xr:uid="{00000000-0005-0000-0000-0000C2690000}"/>
    <cellStyle name="Normal 3 3 4 2 2 2 2 2 2 4" xfId="16990" xr:uid="{00000000-0005-0000-0000-0000C3690000}"/>
    <cellStyle name="Normal 3 3 4 2 2 2 2 2 2 4 2" xfId="45572" xr:uid="{00000000-0005-0000-0000-0000C4690000}"/>
    <cellStyle name="Normal 3 3 4 2 2 2 2 2 2 5" xfId="31283" xr:uid="{00000000-0005-0000-0000-0000C5690000}"/>
    <cellStyle name="Normal 3 3 4 2 2 2 2 2 3" xfId="5378" xr:uid="{00000000-0005-0000-0000-0000C6690000}"/>
    <cellStyle name="Normal 3 3 4 2 2 2 2 2 3 2" xfId="12536" xr:uid="{00000000-0005-0000-0000-0000C7690000}"/>
    <cellStyle name="Normal 3 3 4 2 2 2 2 2 3 2 2" xfId="26828" xr:uid="{00000000-0005-0000-0000-0000C8690000}"/>
    <cellStyle name="Normal 3 3 4 2 2 2 2 2 3 2 2 2" xfId="55410" xr:uid="{00000000-0005-0000-0000-0000C9690000}"/>
    <cellStyle name="Normal 3 3 4 2 2 2 2 2 3 2 3" xfId="41121" xr:uid="{00000000-0005-0000-0000-0000CA690000}"/>
    <cellStyle name="Normal 3 3 4 2 2 2 2 2 3 3" xfId="19684" xr:uid="{00000000-0005-0000-0000-0000CB690000}"/>
    <cellStyle name="Normal 3 3 4 2 2 2 2 2 3 3 2" xfId="48266" xr:uid="{00000000-0005-0000-0000-0000CC690000}"/>
    <cellStyle name="Normal 3 3 4 2 2 2 2 2 3 4" xfId="33977" xr:uid="{00000000-0005-0000-0000-0000CD690000}"/>
    <cellStyle name="Normal 3 3 4 2 2 2 2 2 4" xfId="8965" xr:uid="{00000000-0005-0000-0000-0000CE690000}"/>
    <cellStyle name="Normal 3 3 4 2 2 2 2 2 4 2" xfId="23257" xr:uid="{00000000-0005-0000-0000-0000CF690000}"/>
    <cellStyle name="Normal 3 3 4 2 2 2 2 2 4 2 2" xfId="51839" xr:uid="{00000000-0005-0000-0000-0000D0690000}"/>
    <cellStyle name="Normal 3 3 4 2 2 2 2 2 4 3" xfId="37550" xr:uid="{00000000-0005-0000-0000-0000D1690000}"/>
    <cellStyle name="Normal 3 3 4 2 2 2 2 2 5" xfId="16113" xr:uid="{00000000-0005-0000-0000-0000D2690000}"/>
    <cellStyle name="Normal 3 3 4 2 2 2 2 2 5 2" xfId="44695" xr:uid="{00000000-0005-0000-0000-0000D3690000}"/>
    <cellStyle name="Normal 3 3 4 2 2 2 2 2 6" xfId="30406" xr:uid="{00000000-0005-0000-0000-0000D4690000}"/>
    <cellStyle name="Normal 3 3 4 2 2 2 2 3" xfId="2680" xr:uid="{00000000-0005-0000-0000-0000D5690000}"/>
    <cellStyle name="Normal 3 3 4 2 2 2 2 3 2" xfId="6254" xr:uid="{00000000-0005-0000-0000-0000D6690000}"/>
    <cellStyle name="Normal 3 3 4 2 2 2 2 3 2 2" xfId="13412" xr:uid="{00000000-0005-0000-0000-0000D7690000}"/>
    <cellStyle name="Normal 3 3 4 2 2 2 2 3 2 2 2" xfId="27704" xr:uid="{00000000-0005-0000-0000-0000D8690000}"/>
    <cellStyle name="Normal 3 3 4 2 2 2 2 3 2 2 2 2" xfId="56286" xr:uid="{00000000-0005-0000-0000-0000D9690000}"/>
    <cellStyle name="Normal 3 3 4 2 2 2 2 3 2 2 3" xfId="41997" xr:uid="{00000000-0005-0000-0000-0000DA690000}"/>
    <cellStyle name="Normal 3 3 4 2 2 2 2 3 2 3" xfId="20560" xr:uid="{00000000-0005-0000-0000-0000DB690000}"/>
    <cellStyle name="Normal 3 3 4 2 2 2 2 3 2 3 2" xfId="49142" xr:uid="{00000000-0005-0000-0000-0000DC690000}"/>
    <cellStyle name="Normal 3 3 4 2 2 2 2 3 2 4" xfId="34853" xr:uid="{00000000-0005-0000-0000-0000DD690000}"/>
    <cellStyle name="Normal 3 3 4 2 2 2 2 3 3" xfId="9841" xr:uid="{00000000-0005-0000-0000-0000DE690000}"/>
    <cellStyle name="Normal 3 3 4 2 2 2 2 3 3 2" xfId="24133" xr:uid="{00000000-0005-0000-0000-0000DF690000}"/>
    <cellStyle name="Normal 3 3 4 2 2 2 2 3 3 2 2" xfId="52715" xr:uid="{00000000-0005-0000-0000-0000E0690000}"/>
    <cellStyle name="Normal 3 3 4 2 2 2 2 3 3 3" xfId="38426" xr:uid="{00000000-0005-0000-0000-0000E1690000}"/>
    <cellStyle name="Normal 3 3 4 2 2 2 2 3 4" xfId="16989" xr:uid="{00000000-0005-0000-0000-0000E2690000}"/>
    <cellStyle name="Normal 3 3 4 2 2 2 2 3 4 2" xfId="45571" xr:uid="{00000000-0005-0000-0000-0000E3690000}"/>
    <cellStyle name="Normal 3 3 4 2 2 2 2 3 5" xfId="31282" xr:uid="{00000000-0005-0000-0000-0000E4690000}"/>
    <cellStyle name="Normal 3 3 4 2 2 2 2 4" xfId="4485" xr:uid="{00000000-0005-0000-0000-0000E5690000}"/>
    <cellStyle name="Normal 3 3 4 2 2 2 2 4 2" xfId="11643" xr:uid="{00000000-0005-0000-0000-0000E6690000}"/>
    <cellStyle name="Normal 3 3 4 2 2 2 2 4 2 2" xfId="25935" xr:uid="{00000000-0005-0000-0000-0000E7690000}"/>
    <cellStyle name="Normal 3 3 4 2 2 2 2 4 2 2 2" xfId="54517" xr:uid="{00000000-0005-0000-0000-0000E8690000}"/>
    <cellStyle name="Normal 3 3 4 2 2 2 2 4 2 3" xfId="40228" xr:uid="{00000000-0005-0000-0000-0000E9690000}"/>
    <cellStyle name="Normal 3 3 4 2 2 2 2 4 3" xfId="18791" xr:uid="{00000000-0005-0000-0000-0000EA690000}"/>
    <cellStyle name="Normal 3 3 4 2 2 2 2 4 3 2" xfId="47373" xr:uid="{00000000-0005-0000-0000-0000EB690000}"/>
    <cellStyle name="Normal 3 3 4 2 2 2 2 4 4" xfId="33084" xr:uid="{00000000-0005-0000-0000-0000EC690000}"/>
    <cellStyle name="Normal 3 3 4 2 2 2 2 5" xfId="8072" xr:uid="{00000000-0005-0000-0000-0000ED690000}"/>
    <cellStyle name="Normal 3 3 4 2 2 2 2 5 2" xfId="22364" xr:uid="{00000000-0005-0000-0000-0000EE690000}"/>
    <cellStyle name="Normal 3 3 4 2 2 2 2 5 2 2" xfId="50946" xr:uid="{00000000-0005-0000-0000-0000EF690000}"/>
    <cellStyle name="Normal 3 3 4 2 2 2 2 5 3" xfId="36657" xr:uid="{00000000-0005-0000-0000-0000F0690000}"/>
    <cellStyle name="Normal 3 3 4 2 2 2 2 6" xfId="15220" xr:uid="{00000000-0005-0000-0000-0000F1690000}"/>
    <cellStyle name="Normal 3 3 4 2 2 2 2 6 2" xfId="43802" xr:uid="{00000000-0005-0000-0000-0000F2690000}"/>
    <cellStyle name="Normal 3 3 4 2 2 2 2 7" xfId="29513" xr:uid="{00000000-0005-0000-0000-0000F3690000}"/>
    <cellStyle name="Normal 3 3 4 2 2 2 3" xfId="1351" xr:uid="{00000000-0005-0000-0000-0000F4690000}"/>
    <cellStyle name="Normal 3 3 4 2 2 2 3 2" xfId="2682" xr:uid="{00000000-0005-0000-0000-0000F5690000}"/>
    <cellStyle name="Normal 3 3 4 2 2 2 3 2 2" xfId="6256" xr:uid="{00000000-0005-0000-0000-0000F6690000}"/>
    <cellStyle name="Normal 3 3 4 2 2 2 3 2 2 2" xfId="13414" xr:uid="{00000000-0005-0000-0000-0000F7690000}"/>
    <cellStyle name="Normal 3 3 4 2 2 2 3 2 2 2 2" xfId="27706" xr:uid="{00000000-0005-0000-0000-0000F8690000}"/>
    <cellStyle name="Normal 3 3 4 2 2 2 3 2 2 2 2 2" xfId="56288" xr:uid="{00000000-0005-0000-0000-0000F9690000}"/>
    <cellStyle name="Normal 3 3 4 2 2 2 3 2 2 2 3" xfId="41999" xr:uid="{00000000-0005-0000-0000-0000FA690000}"/>
    <cellStyle name="Normal 3 3 4 2 2 2 3 2 2 3" xfId="20562" xr:uid="{00000000-0005-0000-0000-0000FB690000}"/>
    <cellStyle name="Normal 3 3 4 2 2 2 3 2 2 3 2" xfId="49144" xr:uid="{00000000-0005-0000-0000-0000FC690000}"/>
    <cellStyle name="Normal 3 3 4 2 2 2 3 2 2 4" xfId="34855" xr:uid="{00000000-0005-0000-0000-0000FD690000}"/>
    <cellStyle name="Normal 3 3 4 2 2 2 3 2 3" xfId="9843" xr:uid="{00000000-0005-0000-0000-0000FE690000}"/>
    <cellStyle name="Normal 3 3 4 2 2 2 3 2 3 2" xfId="24135" xr:uid="{00000000-0005-0000-0000-0000FF690000}"/>
    <cellStyle name="Normal 3 3 4 2 2 2 3 2 3 2 2" xfId="52717" xr:uid="{00000000-0005-0000-0000-0000006A0000}"/>
    <cellStyle name="Normal 3 3 4 2 2 2 3 2 3 3" xfId="38428" xr:uid="{00000000-0005-0000-0000-0000016A0000}"/>
    <cellStyle name="Normal 3 3 4 2 2 2 3 2 4" xfId="16991" xr:uid="{00000000-0005-0000-0000-0000026A0000}"/>
    <cellStyle name="Normal 3 3 4 2 2 2 3 2 4 2" xfId="45573" xr:uid="{00000000-0005-0000-0000-0000036A0000}"/>
    <cellStyle name="Normal 3 3 4 2 2 2 3 2 5" xfId="31284" xr:uid="{00000000-0005-0000-0000-0000046A0000}"/>
    <cellStyle name="Normal 3 3 4 2 2 2 3 3" xfId="4932" xr:uid="{00000000-0005-0000-0000-0000056A0000}"/>
    <cellStyle name="Normal 3 3 4 2 2 2 3 3 2" xfId="12090" xr:uid="{00000000-0005-0000-0000-0000066A0000}"/>
    <cellStyle name="Normal 3 3 4 2 2 2 3 3 2 2" xfId="26382" xr:uid="{00000000-0005-0000-0000-0000076A0000}"/>
    <cellStyle name="Normal 3 3 4 2 2 2 3 3 2 2 2" xfId="54964" xr:uid="{00000000-0005-0000-0000-0000086A0000}"/>
    <cellStyle name="Normal 3 3 4 2 2 2 3 3 2 3" xfId="40675" xr:uid="{00000000-0005-0000-0000-0000096A0000}"/>
    <cellStyle name="Normal 3 3 4 2 2 2 3 3 3" xfId="19238" xr:uid="{00000000-0005-0000-0000-00000A6A0000}"/>
    <cellStyle name="Normal 3 3 4 2 2 2 3 3 3 2" xfId="47820" xr:uid="{00000000-0005-0000-0000-00000B6A0000}"/>
    <cellStyle name="Normal 3 3 4 2 2 2 3 3 4" xfId="33531" xr:uid="{00000000-0005-0000-0000-00000C6A0000}"/>
    <cellStyle name="Normal 3 3 4 2 2 2 3 4" xfId="8519" xr:uid="{00000000-0005-0000-0000-00000D6A0000}"/>
    <cellStyle name="Normal 3 3 4 2 2 2 3 4 2" xfId="22811" xr:uid="{00000000-0005-0000-0000-00000E6A0000}"/>
    <cellStyle name="Normal 3 3 4 2 2 2 3 4 2 2" xfId="51393" xr:uid="{00000000-0005-0000-0000-00000F6A0000}"/>
    <cellStyle name="Normal 3 3 4 2 2 2 3 4 3" xfId="37104" xr:uid="{00000000-0005-0000-0000-0000106A0000}"/>
    <cellStyle name="Normal 3 3 4 2 2 2 3 5" xfId="15667" xr:uid="{00000000-0005-0000-0000-0000116A0000}"/>
    <cellStyle name="Normal 3 3 4 2 2 2 3 5 2" xfId="44249" xr:uid="{00000000-0005-0000-0000-0000126A0000}"/>
    <cellStyle name="Normal 3 3 4 2 2 2 3 6" xfId="29960" xr:uid="{00000000-0005-0000-0000-0000136A0000}"/>
    <cellStyle name="Normal 3 3 4 2 2 2 4" xfId="2679" xr:uid="{00000000-0005-0000-0000-0000146A0000}"/>
    <cellStyle name="Normal 3 3 4 2 2 2 4 2" xfId="6253" xr:uid="{00000000-0005-0000-0000-0000156A0000}"/>
    <cellStyle name="Normal 3 3 4 2 2 2 4 2 2" xfId="13411" xr:uid="{00000000-0005-0000-0000-0000166A0000}"/>
    <cellStyle name="Normal 3 3 4 2 2 2 4 2 2 2" xfId="27703" xr:uid="{00000000-0005-0000-0000-0000176A0000}"/>
    <cellStyle name="Normal 3 3 4 2 2 2 4 2 2 2 2" xfId="56285" xr:uid="{00000000-0005-0000-0000-0000186A0000}"/>
    <cellStyle name="Normal 3 3 4 2 2 2 4 2 2 3" xfId="41996" xr:uid="{00000000-0005-0000-0000-0000196A0000}"/>
    <cellStyle name="Normal 3 3 4 2 2 2 4 2 3" xfId="20559" xr:uid="{00000000-0005-0000-0000-00001A6A0000}"/>
    <cellStyle name="Normal 3 3 4 2 2 2 4 2 3 2" xfId="49141" xr:uid="{00000000-0005-0000-0000-00001B6A0000}"/>
    <cellStyle name="Normal 3 3 4 2 2 2 4 2 4" xfId="34852" xr:uid="{00000000-0005-0000-0000-00001C6A0000}"/>
    <cellStyle name="Normal 3 3 4 2 2 2 4 3" xfId="9840" xr:uid="{00000000-0005-0000-0000-00001D6A0000}"/>
    <cellStyle name="Normal 3 3 4 2 2 2 4 3 2" xfId="24132" xr:uid="{00000000-0005-0000-0000-00001E6A0000}"/>
    <cellStyle name="Normal 3 3 4 2 2 2 4 3 2 2" xfId="52714" xr:uid="{00000000-0005-0000-0000-00001F6A0000}"/>
    <cellStyle name="Normal 3 3 4 2 2 2 4 3 3" xfId="38425" xr:uid="{00000000-0005-0000-0000-0000206A0000}"/>
    <cellStyle name="Normal 3 3 4 2 2 2 4 4" xfId="16988" xr:uid="{00000000-0005-0000-0000-0000216A0000}"/>
    <cellStyle name="Normal 3 3 4 2 2 2 4 4 2" xfId="45570" xr:uid="{00000000-0005-0000-0000-0000226A0000}"/>
    <cellStyle name="Normal 3 3 4 2 2 2 4 5" xfId="31281" xr:uid="{00000000-0005-0000-0000-0000236A0000}"/>
    <cellStyle name="Normal 3 3 4 2 2 2 5" xfId="4038" xr:uid="{00000000-0005-0000-0000-0000246A0000}"/>
    <cellStyle name="Normal 3 3 4 2 2 2 5 2" xfId="11197" xr:uid="{00000000-0005-0000-0000-0000256A0000}"/>
    <cellStyle name="Normal 3 3 4 2 2 2 5 2 2" xfId="25489" xr:uid="{00000000-0005-0000-0000-0000266A0000}"/>
    <cellStyle name="Normal 3 3 4 2 2 2 5 2 2 2" xfId="54071" xr:uid="{00000000-0005-0000-0000-0000276A0000}"/>
    <cellStyle name="Normal 3 3 4 2 2 2 5 2 3" xfId="39782" xr:uid="{00000000-0005-0000-0000-0000286A0000}"/>
    <cellStyle name="Normal 3 3 4 2 2 2 5 3" xfId="18345" xr:uid="{00000000-0005-0000-0000-0000296A0000}"/>
    <cellStyle name="Normal 3 3 4 2 2 2 5 3 2" xfId="46927" xr:uid="{00000000-0005-0000-0000-00002A6A0000}"/>
    <cellStyle name="Normal 3 3 4 2 2 2 5 4" xfId="32638" xr:uid="{00000000-0005-0000-0000-00002B6A0000}"/>
    <cellStyle name="Normal 3 3 4 2 2 2 6" xfId="7626" xr:uid="{00000000-0005-0000-0000-00002C6A0000}"/>
    <cellStyle name="Normal 3 3 4 2 2 2 6 2" xfId="21918" xr:uid="{00000000-0005-0000-0000-00002D6A0000}"/>
    <cellStyle name="Normal 3 3 4 2 2 2 6 2 2" xfId="50500" xr:uid="{00000000-0005-0000-0000-00002E6A0000}"/>
    <cellStyle name="Normal 3 3 4 2 2 2 6 3" xfId="36211" xr:uid="{00000000-0005-0000-0000-00002F6A0000}"/>
    <cellStyle name="Normal 3 3 4 2 2 2 7" xfId="14773" xr:uid="{00000000-0005-0000-0000-0000306A0000}"/>
    <cellStyle name="Normal 3 3 4 2 2 2 7 2" xfId="43356" xr:uid="{00000000-0005-0000-0000-0000316A0000}"/>
    <cellStyle name="Normal 3 3 4 2 2 2 8" xfId="29066" xr:uid="{00000000-0005-0000-0000-0000326A0000}"/>
    <cellStyle name="Normal 3 3 4 2 2 3" xfId="678" xr:uid="{00000000-0005-0000-0000-0000336A0000}"/>
    <cellStyle name="Normal 3 3 4 2 2 3 2" xfId="1575" xr:uid="{00000000-0005-0000-0000-0000346A0000}"/>
    <cellStyle name="Normal 3 3 4 2 2 3 2 2" xfId="2684" xr:uid="{00000000-0005-0000-0000-0000356A0000}"/>
    <cellStyle name="Normal 3 3 4 2 2 3 2 2 2" xfId="6258" xr:uid="{00000000-0005-0000-0000-0000366A0000}"/>
    <cellStyle name="Normal 3 3 4 2 2 3 2 2 2 2" xfId="13416" xr:uid="{00000000-0005-0000-0000-0000376A0000}"/>
    <cellStyle name="Normal 3 3 4 2 2 3 2 2 2 2 2" xfId="27708" xr:uid="{00000000-0005-0000-0000-0000386A0000}"/>
    <cellStyle name="Normal 3 3 4 2 2 3 2 2 2 2 2 2" xfId="56290" xr:uid="{00000000-0005-0000-0000-0000396A0000}"/>
    <cellStyle name="Normal 3 3 4 2 2 3 2 2 2 2 3" xfId="42001" xr:uid="{00000000-0005-0000-0000-00003A6A0000}"/>
    <cellStyle name="Normal 3 3 4 2 2 3 2 2 2 3" xfId="20564" xr:uid="{00000000-0005-0000-0000-00003B6A0000}"/>
    <cellStyle name="Normal 3 3 4 2 2 3 2 2 2 3 2" xfId="49146" xr:uid="{00000000-0005-0000-0000-00003C6A0000}"/>
    <cellStyle name="Normal 3 3 4 2 2 3 2 2 2 4" xfId="34857" xr:uid="{00000000-0005-0000-0000-00003D6A0000}"/>
    <cellStyle name="Normal 3 3 4 2 2 3 2 2 3" xfId="9845" xr:uid="{00000000-0005-0000-0000-00003E6A0000}"/>
    <cellStyle name="Normal 3 3 4 2 2 3 2 2 3 2" xfId="24137" xr:uid="{00000000-0005-0000-0000-00003F6A0000}"/>
    <cellStyle name="Normal 3 3 4 2 2 3 2 2 3 2 2" xfId="52719" xr:uid="{00000000-0005-0000-0000-0000406A0000}"/>
    <cellStyle name="Normal 3 3 4 2 2 3 2 2 3 3" xfId="38430" xr:uid="{00000000-0005-0000-0000-0000416A0000}"/>
    <cellStyle name="Normal 3 3 4 2 2 3 2 2 4" xfId="16993" xr:uid="{00000000-0005-0000-0000-0000426A0000}"/>
    <cellStyle name="Normal 3 3 4 2 2 3 2 2 4 2" xfId="45575" xr:uid="{00000000-0005-0000-0000-0000436A0000}"/>
    <cellStyle name="Normal 3 3 4 2 2 3 2 2 5" xfId="31286" xr:uid="{00000000-0005-0000-0000-0000446A0000}"/>
    <cellStyle name="Normal 3 3 4 2 2 3 2 3" xfId="5155" xr:uid="{00000000-0005-0000-0000-0000456A0000}"/>
    <cellStyle name="Normal 3 3 4 2 2 3 2 3 2" xfId="12313" xr:uid="{00000000-0005-0000-0000-0000466A0000}"/>
    <cellStyle name="Normal 3 3 4 2 2 3 2 3 2 2" xfId="26605" xr:uid="{00000000-0005-0000-0000-0000476A0000}"/>
    <cellStyle name="Normal 3 3 4 2 2 3 2 3 2 2 2" xfId="55187" xr:uid="{00000000-0005-0000-0000-0000486A0000}"/>
    <cellStyle name="Normal 3 3 4 2 2 3 2 3 2 3" xfId="40898" xr:uid="{00000000-0005-0000-0000-0000496A0000}"/>
    <cellStyle name="Normal 3 3 4 2 2 3 2 3 3" xfId="19461" xr:uid="{00000000-0005-0000-0000-00004A6A0000}"/>
    <cellStyle name="Normal 3 3 4 2 2 3 2 3 3 2" xfId="48043" xr:uid="{00000000-0005-0000-0000-00004B6A0000}"/>
    <cellStyle name="Normal 3 3 4 2 2 3 2 3 4" xfId="33754" xr:uid="{00000000-0005-0000-0000-00004C6A0000}"/>
    <cellStyle name="Normal 3 3 4 2 2 3 2 4" xfId="8742" xr:uid="{00000000-0005-0000-0000-00004D6A0000}"/>
    <cellStyle name="Normal 3 3 4 2 2 3 2 4 2" xfId="23034" xr:uid="{00000000-0005-0000-0000-00004E6A0000}"/>
    <cellStyle name="Normal 3 3 4 2 2 3 2 4 2 2" xfId="51616" xr:uid="{00000000-0005-0000-0000-00004F6A0000}"/>
    <cellStyle name="Normal 3 3 4 2 2 3 2 4 3" xfId="37327" xr:uid="{00000000-0005-0000-0000-0000506A0000}"/>
    <cellStyle name="Normal 3 3 4 2 2 3 2 5" xfId="15890" xr:uid="{00000000-0005-0000-0000-0000516A0000}"/>
    <cellStyle name="Normal 3 3 4 2 2 3 2 5 2" xfId="44472" xr:uid="{00000000-0005-0000-0000-0000526A0000}"/>
    <cellStyle name="Normal 3 3 4 2 2 3 2 6" xfId="30183" xr:uid="{00000000-0005-0000-0000-0000536A0000}"/>
    <cellStyle name="Normal 3 3 4 2 2 3 3" xfId="2683" xr:uid="{00000000-0005-0000-0000-0000546A0000}"/>
    <cellStyle name="Normal 3 3 4 2 2 3 3 2" xfId="6257" xr:uid="{00000000-0005-0000-0000-0000556A0000}"/>
    <cellStyle name="Normal 3 3 4 2 2 3 3 2 2" xfId="13415" xr:uid="{00000000-0005-0000-0000-0000566A0000}"/>
    <cellStyle name="Normal 3 3 4 2 2 3 3 2 2 2" xfId="27707" xr:uid="{00000000-0005-0000-0000-0000576A0000}"/>
    <cellStyle name="Normal 3 3 4 2 2 3 3 2 2 2 2" xfId="56289" xr:uid="{00000000-0005-0000-0000-0000586A0000}"/>
    <cellStyle name="Normal 3 3 4 2 2 3 3 2 2 3" xfId="42000" xr:uid="{00000000-0005-0000-0000-0000596A0000}"/>
    <cellStyle name="Normal 3 3 4 2 2 3 3 2 3" xfId="20563" xr:uid="{00000000-0005-0000-0000-00005A6A0000}"/>
    <cellStyle name="Normal 3 3 4 2 2 3 3 2 3 2" xfId="49145" xr:uid="{00000000-0005-0000-0000-00005B6A0000}"/>
    <cellStyle name="Normal 3 3 4 2 2 3 3 2 4" xfId="34856" xr:uid="{00000000-0005-0000-0000-00005C6A0000}"/>
    <cellStyle name="Normal 3 3 4 2 2 3 3 3" xfId="9844" xr:uid="{00000000-0005-0000-0000-00005D6A0000}"/>
    <cellStyle name="Normal 3 3 4 2 2 3 3 3 2" xfId="24136" xr:uid="{00000000-0005-0000-0000-00005E6A0000}"/>
    <cellStyle name="Normal 3 3 4 2 2 3 3 3 2 2" xfId="52718" xr:uid="{00000000-0005-0000-0000-00005F6A0000}"/>
    <cellStyle name="Normal 3 3 4 2 2 3 3 3 3" xfId="38429" xr:uid="{00000000-0005-0000-0000-0000606A0000}"/>
    <cellStyle name="Normal 3 3 4 2 2 3 3 4" xfId="16992" xr:uid="{00000000-0005-0000-0000-0000616A0000}"/>
    <cellStyle name="Normal 3 3 4 2 2 3 3 4 2" xfId="45574" xr:uid="{00000000-0005-0000-0000-0000626A0000}"/>
    <cellStyle name="Normal 3 3 4 2 2 3 3 5" xfId="31285" xr:uid="{00000000-0005-0000-0000-0000636A0000}"/>
    <cellStyle name="Normal 3 3 4 2 2 3 4" xfId="4262" xr:uid="{00000000-0005-0000-0000-0000646A0000}"/>
    <cellStyle name="Normal 3 3 4 2 2 3 4 2" xfId="11420" xr:uid="{00000000-0005-0000-0000-0000656A0000}"/>
    <cellStyle name="Normal 3 3 4 2 2 3 4 2 2" xfId="25712" xr:uid="{00000000-0005-0000-0000-0000666A0000}"/>
    <cellStyle name="Normal 3 3 4 2 2 3 4 2 2 2" xfId="54294" xr:uid="{00000000-0005-0000-0000-0000676A0000}"/>
    <cellStyle name="Normal 3 3 4 2 2 3 4 2 3" xfId="40005" xr:uid="{00000000-0005-0000-0000-0000686A0000}"/>
    <cellStyle name="Normal 3 3 4 2 2 3 4 3" xfId="18568" xr:uid="{00000000-0005-0000-0000-0000696A0000}"/>
    <cellStyle name="Normal 3 3 4 2 2 3 4 3 2" xfId="47150" xr:uid="{00000000-0005-0000-0000-00006A6A0000}"/>
    <cellStyle name="Normal 3 3 4 2 2 3 4 4" xfId="32861" xr:uid="{00000000-0005-0000-0000-00006B6A0000}"/>
    <cellStyle name="Normal 3 3 4 2 2 3 5" xfId="7849" xr:uid="{00000000-0005-0000-0000-00006C6A0000}"/>
    <cellStyle name="Normal 3 3 4 2 2 3 5 2" xfId="22141" xr:uid="{00000000-0005-0000-0000-00006D6A0000}"/>
    <cellStyle name="Normal 3 3 4 2 2 3 5 2 2" xfId="50723" xr:uid="{00000000-0005-0000-0000-00006E6A0000}"/>
    <cellStyle name="Normal 3 3 4 2 2 3 5 3" xfId="36434" xr:uid="{00000000-0005-0000-0000-00006F6A0000}"/>
    <cellStyle name="Normal 3 3 4 2 2 3 6" xfId="14997" xr:uid="{00000000-0005-0000-0000-0000706A0000}"/>
    <cellStyle name="Normal 3 3 4 2 2 3 6 2" xfId="43579" xr:uid="{00000000-0005-0000-0000-0000716A0000}"/>
    <cellStyle name="Normal 3 3 4 2 2 3 7" xfId="29290" xr:uid="{00000000-0005-0000-0000-0000726A0000}"/>
    <cellStyle name="Normal 3 3 4 2 2 4" xfId="1128" xr:uid="{00000000-0005-0000-0000-0000736A0000}"/>
    <cellStyle name="Normal 3 3 4 2 2 4 2" xfId="2685" xr:uid="{00000000-0005-0000-0000-0000746A0000}"/>
    <cellStyle name="Normal 3 3 4 2 2 4 2 2" xfId="6259" xr:uid="{00000000-0005-0000-0000-0000756A0000}"/>
    <cellStyle name="Normal 3 3 4 2 2 4 2 2 2" xfId="13417" xr:uid="{00000000-0005-0000-0000-0000766A0000}"/>
    <cellStyle name="Normal 3 3 4 2 2 4 2 2 2 2" xfId="27709" xr:uid="{00000000-0005-0000-0000-0000776A0000}"/>
    <cellStyle name="Normal 3 3 4 2 2 4 2 2 2 2 2" xfId="56291" xr:uid="{00000000-0005-0000-0000-0000786A0000}"/>
    <cellStyle name="Normal 3 3 4 2 2 4 2 2 2 3" xfId="42002" xr:uid="{00000000-0005-0000-0000-0000796A0000}"/>
    <cellStyle name="Normal 3 3 4 2 2 4 2 2 3" xfId="20565" xr:uid="{00000000-0005-0000-0000-00007A6A0000}"/>
    <cellStyle name="Normal 3 3 4 2 2 4 2 2 3 2" xfId="49147" xr:uid="{00000000-0005-0000-0000-00007B6A0000}"/>
    <cellStyle name="Normal 3 3 4 2 2 4 2 2 4" xfId="34858" xr:uid="{00000000-0005-0000-0000-00007C6A0000}"/>
    <cellStyle name="Normal 3 3 4 2 2 4 2 3" xfId="9846" xr:uid="{00000000-0005-0000-0000-00007D6A0000}"/>
    <cellStyle name="Normal 3 3 4 2 2 4 2 3 2" xfId="24138" xr:uid="{00000000-0005-0000-0000-00007E6A0000}"/>
    <cellStyle name="Normal 3 3 4 2 2 4 2 3 2 2" xfId="52720" xr:uid="{00000000-0005-0000-0000-00007F6A0000}"/>
    <cellStyle name="Normal 3 3 4 2 2 4 2 3 3" xfId="38431" xr:uid="{00000000-0005-0000-0000-0000806A0000}"/>
    <cellStyle name="Normal 3 3 4 2 2 4 2 4" xfId="16994" xr:uid="{00000000-0005-0000-0000-0000816A0000}"/>
    <cellStyle name="Normal 3 3 4 2 2 4 2 4 2" xfId="45576" xr:uid="{00000000-0005-0000-0000-0000826A0000}"/>
    <cellStyle name="Normal 3 3 4 2 2 4 2 5" xfId="31287" xr:uid="{00000000-0005-0000-0000-0000836A0000}"/>
    <cellStyle name="Normal 3 3 4 2 2 4 3" xfId="4709" xr:uid="{00000000-0005-0000-0000-0000846A0000}"/>
    <cellStyle name="Normal 3 3 4 2 2 4 3 2" xfId="11867" xr:uid="{00000000-0005-0000-0000-0000856A0000}"/>
    <cellStyle name="Normal 3 3 4 2 2 4 3 2 2" xfId="26159" xr:uid="{00000000-0005-0000-0000-0000866A0000}"/>
    <cellStyle name="Normal 3 3 4 2 2 4 3 2 2 2" xfId="54741" xr:uid="{00000000-0005-0000-0000-0000876A0000}"/>
    <cellStyle name="Normal 3 3 4 2 2 4 3 2 3" xfId="40452" xr:uid="{00000000-0005-0000-0000-0000886A0000}"/>
    <cellStyle name="Normal 3 3 4 2 2 4 3 3" xfId="19015" xr:uid="{00000000-0005-0000-0000-0000896A0000}"/>
    <cellStyle name="Normal 3 3 4 2 2 4 3 3 2" xfId="47597" xr:uid="{00000000-0005-0000-0000-00008A6A0000}"/>
    <cellStyle name="Normal 3 3 4 2 2 4 3 4" xfId="33308" xr:uid="{00000000-0005-0000-0000-00008B6A0000}"/>
    <cellStyle name="Normal 3 3 4 2 2 4 4" xfId="8296" xr:uid="{00000000-0005-0000-0000-00008C6A0000}"/>
    <cellStyle name="Normal 3 3 4 2 2 4 4 2" xfId="22588" xr:uid="{00000000-0005-0000-0000-00008D6A0000}"/>
    <cellStyle name="Normal 3 3 4 2 2 4 4 2 2" xfId="51170" xr:uid="{00000000-0005-0000-0000-00008E6A0000}"/>
    <cellStyle name="Normal 3 3 4 2 2 4 4 3" xfId="36881" xr:uid="{00000000-0005-0000-0000-00008F6A0000}"/>
    <cellStyle name="Normal 3 3 4 2 2 4 5" xfId="15444" xr:uid="{00000000-0005-0000-0000-0000906A0000}"/>
    <cellStyle name="Normal 3 3 4 2 2 4 5 2" xfId="44026" xr:uid="{00000000-0005-0000-0000-0000916A0000}"/>
    <cellStyle name="Normal 3 3 4 2 2 4 6" xfId="29737" xr:uid="{00000000-0005-0000-0000-0000926A0000}"/>
    <cellStyle name="Normal 3 3 4 2 2 5" xfId="2678" xr:uid="{00000000-0005-0000-0000-0000936A0000}"/>
    <cellStyle name="Normal 3 3 4 2 2 5 2" xfId="6252" xr:uid="{00000000-0005-0000-0000-0000946A0000}"/>
    <cellStyle name="Normal 3 3 4 2 2 5 2 2" xfId="13410" xr:uid="{00000000-0005-0000-0000-0000956A0000}"/>
    <cellStyle name="Normal 3 3 4 2 2 5 2 2 2" xfId="27702" xr:uid="{00000000-0005-0000-0000-0000966A0000}"/>
    <cellStyle name="Normal 3 3 4 2 2 5 2 2 2 2" xfId="56284" xr:uid="{00000000-0005-0000-0000-0000976A0000}"/>
    <cellStyle name="Normal 3 3 4 2 2 5 2 2 3" xfId="41995" xr:uid="{00000000-0005-0000-0000-0000986A0000}"/>
    <cellStyle name="Normal 3 3 4 2 2 5 2 3" xfId="20558" xr:uid="{00000000-0005-0000-0000-0000996A0000}"/>
    <cellStyle name="Normal 3 3 4 2 2 5 2 3 2" xfId="49140" xr:uid="{00000000-0005-0000-0000-00009A6A0000}"/>
    <cellStyle name="Normal 3 3 4 2 2 5 2 4" xfId="34851" xr:uid="{00000000-0005-0000-0000-00009B6A0000}"/>
    <cellStyle name="Normal 3 3 4 2 2 5 3" xfId="9839" xr:uid="{00000000-0005-0000-0000-00009C6A0000}"/>
    <cellStyle name="Normal 3 3 4 2 2 5 3 2" xfId="24131" xr:uid="{00000000-0005-0000-0000-00009D6A0000}"/>
    <cellStyle name="Normal 3 3 4 2 2 5 3 2 2" xfId="52713" xr:uid="{00000000-0005-0000-0000-00009E6A0000}"/>
    <cellStyle name="Normal 3 3 4 2 2 5 3 3" xfId="38424" xr:uid="{00000000-0005-0000-0000-00009F6A0000}"/>
    <cellStyle name="Normal 3 3 4 2 2 5 4" xfId="16987" xr:uid="{00000000-0005-0000-0000-0000A06A0000}"/>
    <cellStyle name="Normal 3 3 4 2 2 5 4 2" xfId="45569" xr:uid="{00000000-0005-0000-0000-0000A16A0000}"/>
    <cellStyle name="Normal 3 3 4 2 2 5 5" xfId="31280" xr:uid="{00000000-0005-0000-0000-0000A26A0000}"/>
    <cellStyle name="Normal 3 3 4 2 2 6" xfId="3815" xr:uid="{00000000-0005-0000-0000-0000A36A0000}"/>
    <cellStyle name="Normal 3 3 4 2 2 6 2" xfId="10974" xr:uid="{00000000-0005-0000-0000-0000A46A0000}"/>
    <cellStyle name="Normal 3 3 4 2 2 6 2 2" xfId="25266" xr:uid="{00000000-0005-0000-0000-0000A56A0000}"/>
    <cellStyle name="Normal 3 3 4 2 2 6 2 2 2" xfId="53848" xr:uid="{00000000-0005-0000-0000-0000A66A0000}"/>
    <cellStyle name="Normal 3 3 4 2 2 6 2 3" xfId="39559" xr:uid="{00000000-0005-0000-0000-0000A76A0000}"/>
    <cellStyle name="Normal 3 3 4 2 2 6 3" xfId="18122" xr:uid="{00000000-0005-0000-0000-0000A86A0000}"/>
    <cellStyle name="Normal 3 3 4 2 2 6 3 2" xfId="46704" xr:uid="{00000000-0005-0000-0000-0000A96A0000}"/>
    <cellStyle name="Normal 3 3 4 2 2 6 4" xfId="32415" xr:uid="{00000000-0005-0000-0000-0000AA6A0000}"/>
    <cellStyle name="Normal 3 3 4 2 2 7" xfId="7403" xr:uid="{00000000-0005-0000-0000-0000AB6A0000}"/>
    <cellStyle name="Normal 3 3 4 2 2 7 2" xfId="21695" xr:uid="{00000000-0005-0000-0000-0000AC6A0000}"/>
    <cellStyle name="Normal 3 3 4 2 2 7 2 2" xfId="50277" xr:uid="{00000000-0005-0000-0000-0000AD6A0000}"/>
    <cellStyle name="Normal 3 3 4 2 2 7 3" xfId="35988" xr:uid="{00000000-0005-0000-0000-0000AE6A0000}"/>
    <cellStyle name="Normal 3 3 4 2 2 8" xfId="14550" xr:uid="{00000000-0005-0000-0000-0000AF6A0000}"/>
    <cellStyle name="Normal 3 3 4 2 2 8 2" xfId="43133" xr:uid="{00000000-0005-0000-0000-0000B06A0000}"/>
    <cellStyle name="Normal 3 3 4 2 2 9" xfId="28843" xr:uid="{00000000-0005-0000-0000-0000B16A0000}"/>
    <cellStyle name="Normal 3 3 4 2 3" xfId="337" xr:uid="{00000000-0005-0000-0000-0000B26A0000}"/>
    <cellStyle name="Normal 3 3 4 2 3 2" xfId="789" xr:uid="{00000000-0005-0000-0000-0000B36A0000}"/>
    <cellStyle name="Normal 3 3 4 2 3 2 2" xfId="1686" xr:uid="{00000000-0005-0000-0000-0000B46A0000}"/>
    <cellStyle name="Normal 3 3 4 2 3 2 2 2" xfId="2688" xr:uid="{00000000-0005-0000-0000-0000B56A0000}"/>
    <cellStyle name="Normal 3 3 4 2 3 2 2 2 2" xfId="6262" xr:uid="{00000000-0005-0000-0000-0000B66A0000}"/>
    <cellStyle name="Normal 3 3 4 2 3 2 2 2 2 2" xfId="13420" xr:uid="{00000000-0005-0000-0000-0000B76A0000}"/>
    <cellStyle name="Normal 3 3 4 2 3 2 2 2 2 2 2" xfId="27712" xr:uid="{00000000-0005-0000-0000-0000B86A0000}"/>
    <cellStyle name="Normal 3 3 4 2 3 2 2 2 2 2 2 2" xfId="56294" xr:uid="{00000000-0005-0000-0000-0000B96A0000}"/>
    <cellStyle name="Normal 3 3 4 2 3 2 2 2 2 2 3" xfId="42005" xr:uid="{00000000-0005-0000-0000-0000BA6A0000}"/>
    <cellStyle name="Normal 3 3 4 2 3 2 2 2 2 3" xfId="20568" xr:uid="{00000000-0005-0000-0000-0000BB6A0000}"/>
    <cellStyle name="Normal 3 3 4 2 3 2 2 2 2 3 2" xfId="49150" xr:uid="{00000000-0005-0000-0000-0000BC6A0000}"/>
    <cellStyle name="Normal 3 3 4 2 3 2 2 2 2 4" xfId="34861" xr:uid="{00000000-0005-0000-0000-0000BD6A0000}"/>
    <cellStyle name="Normal 3 3 4 2 3 2 2 2 3" xfId="9849" xr:uid="{00000000-0005-0000-0000-0000BE6A0000}"/>
    <cellStyle name="Normal 3 3 4 2 3 2 2 2 3 2" xfId="24141" xr:uid="{00000000-0005-0000-0000-0000BF6A0000}"/>
    <cellStyle name="Normal 3 3 4 2 3 2 2 2 3 2 2" xfId="52723" xr:uid="{00000000-0005-0000-0000-0000C06A0000}"/>
    <cellStyle name="Normal 3 3 4 2 3 2 2 2 3 3" xfId="38434" xr:uid="{00000000-0005-0000-0000-0000C16A0000}"/>
    <cellStyle name="Normal 3 3 4 2 3 2 2 2 4" xfId="16997" xr:uid="{00000000-0005-0000-0000-0000C26A0000}"/>
    <cellStyle name="Normal 3 3 4 2 3 2 2 2 4 2" xfId="45579" xr:uid="{00000000-0005-0000-0000-0000C36A0000}"/>
    <cellStyle name="Normal 3 3 4 2 3 2 2 2 5" xfId="31290" xr:uid="{00000000-0005-0000-0000-0000C46A0000}"/>
    <cellStyle name="Normal 3 3 4 2 3 2 2 3" xfId="5266" xr:uid="{00000000-0005-0000-0000-0000C56A0000}"/>
    <cellStyle name="Normal 3 3 4 2 3 2 2 3 2" xfId="12424" xr:uid="{00000000-0005-0000-0000-0000C66A0000}"/>
    <cellStyle name="Normal 3 3 4 2 3 2 2 3 2 2" xfId="26716" xr:uid="{00000000-0005-0000-0000-0000C76A0000}"/>
    <cellStyle name="Normal 3 3 4 2 3 2 2 3 2 2 2" xfId="55298" xr:uid="{00000000-0005-0000-0000-0000C86A0000}"/>
    <cellStyle name="Normal 3 3 4 2 3 2 2 3 2 3" xfId="41009" xr:uid="{00000000-0005-0000-0000-0000C96A0000}"/>
    <cellStyle name="Normal 3 3 4 2 3 2 2 3 3" xfId="19572" xr:uid="{00000000-0005-0000-0000-0000CA6A0000}"/>
    <cellStyle name="Normal 3 3 4 2 3 2 2 3 3 2" xfId="48154" xr:uid="{00000000-0005-0000-0000-0000CB6A0000}"/>
    <cellStyle name="Normal 3 3 4 2 3 2 2 3 4" xfId="33865" xr:uid="{00000000-0005-0000-0000-0000CC6A0000}"/>
    <cellStyle name="Normal 3 3 4 2 3 2 2 4" xfId="8853" xr:uid="{00000000-0005-0000-0000-0000CD6A0000}"/>
    <cellStyle name="Normal 3 3 4 2 3 2 2 4 2" xfId="23145" xr:uid="{00000000-0005-0000-0000-0000CE6A0000}"/>
    <cellStyle name="Normal 3 3 4 2 3 2 2 4 2 2" xfId="51727" xr:uid="{00000000-0005-0000-0000-0000CF6A0000}"/>
    <cellStyle name="Normal 3 3 4 2 3 2 2 4 3" xfId="37438" xr:uid="{00000000-0005-0000-0000-0000D06A0000}"/>
    <cellStyle name="Normal 3 3 4 2 3 2 2 5" xfId="16001" xr:uid="{00000000-0005-0000-0000-0000D16A0000}"/>
    <cellStyle name="Normal 3 3 4 2 3 2 2 5 2" xfId="44583" xr:uid="{00000000-0005-0000-0000-0000D26A0000}"/>
    <cellStyle name="Normal 3 3 4 2 3 2 2 6" xfId="30294" xr:uid="{00000000-0005-0000-0000-0000D36A0000}"/>
    <cellStyle name="Normal 3 3 4 2 3 2 3" xfId="2687" xr:uid="{00000000-0005-0000-0000-0000D46A0000}"/>
    <cellStyle name="Normal 3 3 4 2 3 2 3 2" xfId="6261" xr:uid="{00000000-0005-0000-0000-0000D56A0000}"/>
    <cellStyle name="Normal 3 3 4 2 3 2 3 2 2" xfId="13419" xr:uid="{00000000-0005-0000-0000-0000D66A0000}"/>
    <cellStyle name="Normal 3 3 4 2 3 2 3 2 2 2" xfId="27711" xr:uid="{00000000-0005-0000-0000-0000D76A0000}"/>
    <cellStyle name="Normal 3 3 4 2 3 2 3 2 2 2 2" xfId="56293" xr:uid="{00000000-0005-0000-0000-0000D86A0000}"/>
    <cellStyle name="Normal 3 3 4 2 3 2 3 2 2 3" xfId="42004" xr:uid="{00000000-0005-0000-0000-0000D96A0000}"/>
    <cellStyle name="Normal 3 3 4 2 3 2 3 2 3" xfId="20567" xr:uid="{00000000-0005-0000-0000-0000DA6A0000}"/>
    <cellStyle name="Normal 3 3 4 2 3 2 3 2 3 2" xfId="49149" xr:uid="{00000000-0005-0000-0000-0000DB6A0000}"/>
    <cellStyle name="Normal 3 3 4 2 3 2 3 2 4" xfId="34860" xr:uid="{00000000-0005-0000-0000-0000DC6A0000}"/>
    <cellStyle name="Normal 3 3 4 2 3 2 3 3" xfId="9848" xr:uid="{00000000-0005-0000-0000-0000DD6A0000}"/>
    <cellStyle name="Normal 3 3 4 2 3 2 3 3 2" xfId="24140" xr:uid="{00000000-0005-0000-0000-0000DE6A0000}"/>
    <cellStyle name="Normal 3 3 4 2 3 2 3 3 2 2" xfId="52722" xr:uid="{00000000-0005-0000-0000-0000DF6A0000}"/>
    <cellStyle name="Normal 3 3 4 2 3 2 3 3 3" xfId="38433" xr:uid="{00000000-0005-0000-0000-0000E06A0000}"/>
    <cellStyle name="Normal 3 3 4 2 3 2 3 4" xfId="16996" xr:uid="{00000000-0005-0000-0000-0000E16A0000}"/>
    <cellStyle name="Normal 3 3 4 2 3 2 3 4 2" xfId="45578" xr:uid="{00000000-0005-0000-0000-0000E26A0000}"/>
    <cellStyle name="Normal 3 3 4 2 3 2 3 5" xfId="31289" xr:uid="{00000000-0005-0000-0000-0000E36A0000}"/>
    <cellStyle name="Normal 3 3 4 2 3 2 4" xfId="4373" xr:uid="{00000000-0005-0000-0000-0000E46A0000}"/>
    <cellStyle name="Normal 3 3 4 2 3 2 4 2" xfId="11531" xr:uid="{00000000-0005-0000-0000-0000E56A0000}"/>
    <cellStyle name="Normal 3 3 4 2 3 2 4 2 2" xfId="25823" xr:uid="{00000000-0005-0000-0000-0000E66A0000}"/>
    <cellStyle name="Normal 3 3 4 2 3 2 4 2 2 2" xfId="54405" xr:uid="{00000000-0005-0000-0000-0000E76A0000}"/>
    <cellStyle name="Normal 3 3 4 2 3 2 4 2 3" xfId="40116" xr:uid="{00000000-0005-0000-0000-0000E86A0000}"/>
    <cellStyle name="Normal 3 3 4 2 3 2 4 3" xfId="18679" xr:uid="{00000000-0005-0000-0000-0000E96A0000}"/>
    <cellStyle name="Normal 3 3 4 2 3 2 4 3 2" xfId="47261" xr:uid="{00000000-0005-0000-0000-0000EA6A0000}"/>
    <cellStyle name="Normal 3 3 4 2 3 2 4 4" xfId="32972" xr:uid="{00000000-0005-0000-0000-0000EB6A0000}"/>
    <cellStyle name="Normal 3 3 4 2 3 2 5" xfId="7960" xr:uid="{00000000-0005-0000-0000-0000EC6A0000}"/>
    <cellStyle name="Normal 3 3 4 2 3 2 5 2" xfId="22252" xr:uid="{00000000-0005-0000-0000-0000ED6A0000}"/>
    <cellStyle name="Normal 3 3 4 2 3 2 5 2 2" xfId="50834" xr:uid="{00000000-0005-0000-0000-0000EE6A0000}"/>
    <cellStyle name="Normal 3 3 4 2 3 2 5 3" xfId="36545" xr:uid="{00000000-0005-0000-0000-0000EF6A0000}"/>
    <cellStyle name="Normal 3 3 4 2 3 2 6" xfId="15108" xr:uid="{00000000-0005-0000-0000-0000F06A0000}"/>
    <cellStyle name="Normal 3 3 4 2 3 2 6 2" xfId="43690" xr:uid="{00000000-0005-0000-0000-0000F16A0000}"/>
    <cellStyle name="Normal 3 3 4 2 3 2 7" xfId="29401" xr:uid="{00000000-0005-0000-0000-0000F26A0000}"/>
    <cellStyle name="Normal 3 3 4 2 3 3" xfId="1239" xr:uid="{00000000-0005-0000-0000-0000F36A0000}"/>
    <cellStyle name="Normal 3 3 4 2 3 3 2" xfId="2689" xr:uid="{00000000-0005-0000-0000-0000F46A0000}"/>
    <cellStyle name="Normal 3 3 4 2 3 3 2 2" xfId="6263" xr:uid="{00000000-0005-0000-0000-0000F56A0000}"/>
    <cellStyle name="Normal 3 3 4 2 3 3 2 2 2" xfId="13421" xr:uid="{00000000-0005-0000-0000-0000F66A0000}"/>
    <cellStyle name="Normal 3 3 4 2 3 3 2 2 2 2" xfId="27713" xr:uid="{00000000-0005-0000-0000-0000F76A0000}"/>
    <cellStyle name="Normal 3 3 4 2 3 3 2 2 2 2 2" xfId="56295" xr:uid="{00000000-0005-0000-0000-0000F86A0000}"/>
    <cellStyle name="Normal 3 3 4 2 3 3 2 2 2 3" xfId="42006" xr:uid="{00000000-0005-0000-0000-0000F96A0000}"/>
    <cellStyle name="Normal 3 3 4 2 3 3 2 2 3" xfId="20569" xr:uid="{00000000-0005-0000-0000-0000FA6A0000}"/>
    <cellStyle name="Normal 3 3 4 2 3 3 2 2 3 2" xfId="49151" xr:uid="{00000000-0005-0000-0000-0000FB6A0000}"/>
    <cellStyle name="Normal 3 3 4 2 3 3 2 2 4" xfId="34862" xr:uid="{00000000-0005-0000-0000-0000FC6A0000}"/>
    <cellStyle name="Normal 3 3 4 2 3 3 2 3" xfId="9850" xr:uid="{00000000-0005-0000-0000-0000FD6A0000}"/>
    <cellStyle name="Normal 3 3 4 2 3 3 2 3 2" xfId="24142" xr:uid="{00000000-0005-0000-0000-0000FE6A0000}"/>
    <cellStyle name="Normal 3 3 4 2 3 3 2 3 2 2" xfId="52724" xr:uid="{00000000-0005-0000-0000-0000FF6A0000}"/>
    <cellStyle name="Normal 3 3 4 2 3 3 2 3 3" xfId="38435" xr:uid="{00000000-0005-0000-0000-0000006B0000}"/>
    <cellStyle name="Normal 3 3 4 2 3 3 2 4" xfId="16998" xr:uid="{00000000-0005-0000-0000-0000016B0000}"/>
    <cellStyle name="Normal 3 3 4 2 3 3 2 4 2" xfId="45580" xr:uid="{00000000-0005-0000-0000-0000026B0000}"/>
    <cellStyle name="Normal 3 3 4 2 3 3 2 5" xfId="31291" xr:uid="{00000000-0005-0000-0000-0000036B0000}"/>
    <cellStyle name="Normal 3 3 4 2 3 3 3" xfId="4820" xr:uid="{00000000-0005-0000-0000-0000046B0000}"/>
    <cellStyle name="Normal 3 3 4 2 3 3 3 2" xfId="11978" xr:uid="{00000000-0005-0000-0000-0000056B0000}"/>
    <cellStyle name="Normal 3 3 4 2 3 3 3 2 2" xfId="26270" xr:uid="{00000000-0005-0000-0000-0000066B0000}"/>
    <cellStyle name="Normal 3 3 4 2 3 3 3 2 2 2" xfId="54852" xr:uid="{00000000-0005-0000-0000-0000076B0000}"/>
    <cellStyle name="Normal 3 3 4 2 3 3 3 2 3" xfId="40563" xr:uid="{00000000-0005-0000-0000-0000086B0000}"/>
    <cellStyle name="Normal 3 3 4 2 3 3 3 3" xfId="19126" xr:uid="{00000000-0005-0000-0000-0000096B0000}"/>
    <cellStyle name="Normal 3 3 4 2 3 3 3 3 2" xfId="47708" xr:uid="{00000000-0005-0000-0000-00000A6B0000}"/>
    <cellStyle name="Normal 3 3 4 2 3 3 3 4" xfId="33419" xr:uid="{00000000-0005-0000-0000-00000B6B0000}"/>
    <cellStyle name="Normal 3 3 4 2 3 3 4" xfId="8407" xr:uid="{00000000-0005-0000-0000-00000C6B0000}"/>
    <cellStyle name="Normal 3 3 4 2 3 3 4 2" xfId="22699" xr:uid="{00000000-0005-0000-0000-00000D6B0000}"/>
    <cellStyle name="Normal 3 3 4 2 3 3 4 2 2" xfId="51281" xr:uid="{00000000-0005-0000-0000-00000E6B0000}"/>
    <cellStyle name="Normal 3 3 4 2 3 3 4 3" xfId="36992" xr:uid="{00000000-0005-0000-0000-00000F6B0000}"/>
    <cellStyle name="Normal 3 3 4 2 3 3 5" xfId="15555" xr:uid="{00000000-0005-0000-0000-0000106B0000}"/>
    <cellStyle name="Normal 3 3 4 2 3 3 5 2" xfId="44137" xr:uid="{00000000-0005-0000-0000-0000116B0000}"/>
    <cellStyle name="Normal 3 3 4 2 3 3 6" xfId="29848" xr:uid="{00000000-0005-0000-0000-0000126B0000}"/>
    <cellStyle name="Normal 3 3 4 2 3 4" xfId="2686" xr:uid="{00000000-0005-0000-0000-0000136B0000}"/>
    <cellStyle name="Normal 3 3 4 2 3 4 2" xfId="6260" xr:uid="{00000000-0005-0000-0000-0000146B0000}"/>
    <cellStyle name="Normal 3 3 4 2 3 4 2 2" xfId="13418" xr:uid="{00000000-0005-0000-0000-0000156B0000}"/>
    <cellStyle name="Normal 3 3 4 2 3 4 2 2 2" xfId="27710" xr:uid="{00000000-0005-0000-0000-0000166B0000}"/>
    <cellStyle name="Normal 3 3 4 2 3 4 2 2 2 2" xfId="56292" xr:uid="{00000000-0005-0000-0000-0000176B0000}"/>
    <cellStyle name="Normal 3 3 4 2 3 4 2 2 3" xfId="42003" xr:uid="{00000000-0005-0000-0000-0000186B0000}"/>
    <cellStyle name="Normal 3 3 4 2 3 4 2 3" xfId="20566" xr:uid="{00000000-0005-0000-0000-0000196B0000}"/>
    <cellStyle name="Normal 3 3 4 2 3 4 2 3 2" xfId="49148" xr:uid="{00000000-0005-0000-0000-00001A6B0000}"/>
    <cellStyle name="Normal 3 3 4 2 3 4 2 4" xfId="34859" xr:uid="{00000000-0005-0000-0000-00001B6B0000}"/>
    <cellStyle name="Normal 3 3 4 2 3 4 3" xfId="9847" xr:uid="{00000000-0005-0000-0000-00001C6B0000}"/>
    <cellStyle name="Normal 3 3 4 2 3 4 3 2" xfId="24139" xr:uid="{00000000-0005-0000-0000-00001D6B0000}"/>
    <cellStyle name="Normal 3 3 4 2 3 4 3 2 2" xfId="52721" xr:uid="{00000000-0005-0000-0000-00001E6B0000}"/>
    <cellStyle name="Normal 3 3 4 2 3 4 3 3" xfId="38432" xr:uid="{00000000-0005-0000-0000-00001F6B0000}"/>
    <cellStyle name="Normal 3 3 4 2 3 4 4" xfId="16995" xr:uid="{00000000-0005-0000-0000-0000206B0000}"/>
    <cellStyle name="Normal 3 3 4 2 3 4 4 2" xfId="45577" xr:uid="{00000000-0005-0000-0000-0000216B0000}"/>
    <cellStyle name="Normal 3 3 4 2 3 4 5" xfId="31288" xr:uid="{00000000-0005-0000-0000-0000226B0000}"/>
    <cellStyle name="Normal 3 3 4 2 3 5" xfId="3926" xr:uid="{00000000-0005-0000-0000-0000236B0000}"/>
    <cellStyle name="Normal 3 3 4 2 3 5 2" xfId="11085" xr:uid="{00000000-0005-0000-0000-0000246B0000}"/>
    <cellStyle name="Normal 3 3 4 2 3 5 2 2" xfId="25377" xr:uid="{00000000-0005-0000-0000-0000256B0000}"/>
    <cellStyle name="Normal 3 3 4 2 3 5 2 2 2" xfId="53959" xr:uid="{00000000-0005-0000-0000-0000266B0000}"/>
    <cellStyle name="Normal 3 3 4 2 3 5 2 3" xfId="39670" xr:uid="{00000000-0005-0000-0000-0000276B0000}"/>
    <cellStyle name="Normal 3 3 4 2 3 5 3" xfId="18233" xr:uid="{00000000-0005-0000-0000-0000286B0000}"/>
    <cellStyle name="Normal 3 3 4 2 3 5 3 2" xfId="46815" xr:uid="{00000000-0005-0000-0000-0000296B0000}"/>
    <cellStyle name="Normal 3 3 4 2 3 5 4" xfId="32526" xr:uid="{00000000-0005-0000-0000-00002A6B0000}"/>
    <cellStyle name="Normal 3 3 4 2 3 6" xfId="7514" xr:uid="{00000000-0005-0000-0000-00002B6B0000}"/>
    <cellStyle name="Normal 3 3 4 2 3 6 2" xfId="21806" xr:uid="{00000000-0005-0000-0000-00002C6B0000}"/>
    <cellStyle name="Normal 3 3 4 2 3 6 2 2" xfId="50388" xr:uid="{00000000-0005-0000-0000-00002D6B0000}"/>
    <cellStyle name="Normal 3 3 4 2 3 6 3" xfId="36099" xr:uid="{00000000-0005-0000-0000-00002E6B0000}"/>
    <cellStyle name="Normal 3 3 4 2 3 7" xfId="14661" xr:uid="{00000000-0005-0000-0000-00002F6B0000}"/>
    <cellStyle name="Normal 3 3 4 2 3 7 2" xfId="43244" xr:uid="{00000000-0005-0000-0000-0000306B0000}"/>
    <cellStyle name="Normal 3 3 4 2 3 8" xfId="28954" xr:uid="{00000000-0005-0000-0000-0000316B0000}"/>
    <cellStyle name="Normal 3 3 4 2 4" xfId="566" xr:uid="{00000000-0005-0000-0000-0000326B0000}"/>
    <cellStyle name="Normal 3 3 4 2 4 2" xfId="1463" xr:uid="{00000000-0005-0000-0000-0000336B0000}"/>
    <cellStyle name="Normal 3 3 4 2 4 2 2" xfId="2691" xr:uid="{00000000-0005-0000-0000-0000346B0000}"/>
    <cellStyle name="Normal 3 3 4 2 4 2 2 2" xfId="6265" xr:uid="{00000000-0005-0000-0000-0000356B0000}"/>
    <cellStyle name="Normal 3 3 4 2 4 2 2 2 2" xfId="13423" xr:uid="{00000000-0005-0000-0000-0000366B0000}"/>
    <cellStyle name="Normal 3 3 4 2 4 2 2 2 2 2" xfId="27715" xr:uid="{00000000-0005-0000-0000-0000376B0000}"/>
    <cellStyle name="Normal 3 3 4 2 4 2 2 2 2 2 2" xfId="56297" xr:uid="{00000000-0005-0000-0000-0000386B0000}"/>
    <cellStyle name="Normal 3 3 4 2 4 2 2 2 2 3" xfId="42008" xr:uid="{00000000-0005-0000-0000-0000396B0000}"/>
    <cellStyle name="Normal 3 3 4 2 4 2 2 2 3" xfId="20571" xr:uid="{00000000-0005-0000-0000-00003A6B0000}"/>
    <cellStyle name="Normal 3 3 4 2 4 2 2 2 3 2" xfId="49153" xr:uid="{00000000-0005-0000-0000-00003B6B0000}"/>
    <cellStyle name="Normal 3 3 4 2 4 2 2 2 4" xfId="34864" xr:uid="{00000000-0005-0000-0000-00003C6B0000}"/>
    <cellStyle name="Normal 3 3 4 2 4 2 2 3" xfId="9852" xr:uid="{00000000-0005-0000-0000-00003D6B0000}"/>
    <cellStyle name="Normal 3 3 4 2 4 2 2 3 2" xfId="24144" xr:uid="{00000000-0005-0000-0000-00003E6B0000}"/>
    <cellStyle name="Normal 3 3 4 2 4 2 2 3 2 2" xfId="52726" xr:uid="{00000000-0005-0000-0000-00003F6B0000}"/>
    <cellStyle name="Normal 3 3 4 2 4 2 2 3 3" xfId="38437" xr:uid="{00000000-0005-0000-0000-0000406B0000}"/>
    <cellStyle name="Normal 3 3 4 2 4 2 2 4" xfId="17000" xr:uid="{00000000-0005-0000-0000-0000416B0000}"/>
    <cellStyle name="Normal 3 3 4 2 4 2 2 4 2" xfId="45582" xr:uid="{00000000-0005-0000-0000-0000426B0000}"/>
    <cellStyle name="Normal 3 3 4 2 4 2 2 5" xfId="31293" xr:uid="{00000000-0005-0000-0000-0000436B0000}"/>
    <cellStyle name="Normal 3 3 4 2 4 2 3" xfId="5043" xr:uid="{00000000-0005-0000-0000-0000446B0000}"/>
    <cellStyle name="Normal 3 3 4 2 4 2 3 2" xfId="12201" xr:uid="{00000000-0005-0000-0000-0000456B0000}"/>
    <cellStyle name="Normal 3 3 4 2 4 2 3 2 2" xfId="26493" xr:uid="{00000000-0005-0000-0000-0000466B0000}"/>
    <cellStyle name="Normal 3 3 4 2 4 2 3 2 2 2" xfId="55075" xr:uid="{00000000-0005-0000-0000-0000476B0000}"/>
    <cellStyle name="Normal 3 3 4 2 4 2 3 2 3" xfId="40786" xr:uid="{00000000-0005-0000-0000-0000486B0000}"/>
    <cellStyle name="Normal 3 3 4 2 4 2 3 3" xfId="19349" xr:uid="{00000000-0005-0000-0000-0000496B0000}"/>
    <cellStyle name="Normal 3 3 4 2 4 2 3 3 2" xfId="47931" xr:uid="{00000000-0005-0000-0000-00004A6B0000}"/>
    <cellStyle name="Normal 3 3 4 2 4 2 3 4" xfId="33642" xr:uid="{00000000-0005-0000-0000-00004B6B0000}"/>
    <cellStyle name="Normal 3 3 4 2 4 2 4" xfId="8630" xr:uid="{00000000-0005-0000-0000-00004C6B0000}"/>
    <cellStyle name="Normal 3 3 4 2 4 2 4 2" xfId="22922" xr:uid="{00000000-0005-0000-0000-00004D6B0000}"/>
    <cellStyle name="Normal 3 3 4 2 4 2 4 2 2" xfId="51504" xr:uid="{00000000-0005-0000-0000-00004E6B0000}"/>
    <cellStyle name="Normal 3 3 4 2 4 2 4 3" xfId="37215" xr:uid="{00000000-0005-0000-0000-00004F6B0000}"/>
    <cellStyle name="Normal 3 3 4 2 4 2 5" xfId="15778" xr:uid="{00000000-0005-0000-0000-0000506B0000}"/>
    <cellStyle name="Normal 3 3 4 2 4 2 5 2" xfId="44360" xr:uid="{00000000-0005-0000-0000-0000516B0000}"/>
    <cellStyle name="Normal 3 3 4 2 4 2 6" xfId="30071" xr:uid="{00000000-0005-0000-0000-0000526B0000}"/>
    <cellStyle name="Normal 3 3 4 2 4 3" xfId="2690" xr:uid="{00000000-0005-0000-0000-0000536B0000}"/>
    <cellStyle name="Normal 3 3 4 2 4 3 2" xfId="6264" xr:uid="{00000000-0005-0000-0000-0000546B0000}"/>
    <cellStyle name="Normal 3 3 4 2 4 3 2 2" xfId="13422" xr:uid="{00000000-0005-0000-0000-0000556B0000}"/>
    <cellStyle name="Normal 3 3 4 2 4 3 2 2 2" xfId="27714" xr:uid="{00000000-0005-0000-0000-0000566B0000}"/>
    <cellStyle name="Normal 3 3 4 2 4 3 2 2 2 2" xfId="56296" xr:uid="{00000000-0005-0000-0000-0000576B0000}"/>
    <cellStyle name="Normal 3 3 4 2 4 3 2 2 3" xfId="42007" xr:uid="{00000000-0005-0000-0000-0000586B0000}"/>
    <cellStyle name="Normal 3 3 4 2 4 3 2 3" xfId="20570" xr:uid="{00000000-0005-0000-0000-0000596B0000}"/>
    <cellStyle name="Normal 3 3 4 2 4 3 2 3 2" xfId="49152" xr:uid="{00000000-0005-0000-0000-00005A6B0000}"/>
    <cellStyle name="Normal 3 3 4 2 4 3 2 4" xfId="34863" xr:uid="{00000000-0005-0000-0000-00005B6B0000}"/>
    <cellStyle name="Normal 3 3 4 2 4 3 3" xfId="9851" xr:uid="{00000000-0005-0000-0000-00005C6B0000}"/>
    <cellStyle name="Normal 3 3 4 2 4 3 3 2" xfId="24143" xr:uid="{00000000-0005-0000-0000-00005D6B0000}"/>
    <cellStyle name="Normal 3 3 4 2 4 3 3 2 2" xfId="52725" xr:uid="{00000000-0005-0000-0000-00005E6B0000}"/>
    <cellStyle name="Normal 3 3 4 2 4 3 3 3" xfId="38436" xr:uid="{00000000-0005-0000-0000-00005F6B0000}"/>
    <cellStyle name="Normal 3 3 4 2 4 3 4" xfId="16999" xr:uid="{00000000-0005-0000-0000-0000606B0000}"/>
    <cellStyle name="Normal 3 3 4 2 4 3 4 2" xfId="45581" xr:uid="{00000000-0005-0000-0000-0000616B0000}"/>
    <cellStyle name="Normal 3 3 4 2 4 3 5" xfId="31292" xr:uid="{00000000-0005-0000-0000-0000626B0000}"/>
    <cellStyle name="Normal 3 3 4 2 4 4" xfId="4150" xr:uid="{00000000-0005-0000-0000-0000636B0000}"/>
    <cellStyle name="Normal 3 3 4 2 4 4 2" xfId="11308" xr:uid="{00000000-0005-0000-0000-0000646B0000}"/>
    <cellStyle name="Normal 3 3 4 2 4 4 2 2" xfId="25600" xr:uid="{00000000-0005-0000-0000-0000656B0000}"/>
    <cellStyle name="Normal 3 3 4 2 4 4 2 2 2" xfId="54182" xr:uid="{00000000-0005-0000-0000-0000666B0000}"/>
    <cellStyle name="Normal 3 3 4 2 4 4 2 3" xfId="39893" xr:uid="{00000000-0005-0000-0000-0000676B0000}"/>
    <cellStyle name="Normal 3 3 4 2 4 4 3" xfId="18456" xr:uid="{00000000-0005-0000-0000-0000686B0000}"/>
    <cellStyle name="Normal 3 3 4 2 4 4 3 2" xfId="47038" xr:uid="{00000000-0005-0000-0000-0000696B0000}"/>
    <cellStyle name="Normal 3 3 4 2 4 4 4" xfId="32749" xr:uid="{00000000-0005-0000-0000-00006A6B0000}"/>
    <cellStyle name="Normal 3 3 4 2 4 5" xfId="7737" xr:uid="{00000000-0005-0000-0000-00006B6B0000}"/>
    <cellStyle name="Normal 3 3 4 2 4 5 2" xfId="22029" xr:uid="{00000000-0005-0000-0000-00006C6B0000}"/>
    <cellStyle name="Normal 3 3 4 2 4 5 2 2" xfId="50611" xr:uid="{00000000-0005-0000-0000-00006D6B0000}"/>
    <cellStyle name="Normal 3 3 4 2 4 5 3" xfId="36322" xr:uid="{00000000-0005-0000-0000-00006E6B0000}"/>
    <cellStyle name="Normal 3 3 4 2 4 6" xfId="14885" xr:uid="{00000000-0005-0000-0000-00006F6B0000}"/>
    <cellStyle name="Normal 3 3 4 2 4 6 2" xfId="43467" xr:uid="{00000000-0005-0000-0000-0000706B0000}"/>
    <cellStyle name="Normal 3 3 4 2 4 7" xfId="29178" xr:uid="{00000000-0005-0000-0000-0000716B0000}"/>
    <cellStyle name="Normal 3 3 4 2 5" xfId="1015" xr:uid="{00000000-0005-0000-0000-0000726B0000}"/>
    <cellStyle name="Normal 3 3 4 2 5 2" xfId="2692" xr:uid="{00000000-0005-0000-0000-0000736B0000}"/>
    <cellStyle name="Normal 3 3 4 2 5 2 2" xfId="6266" xr:uid="{00000000-0005-0000-0000-0000746B0000}"/>
    <cellStyle name="Normal 3 3 4 2 5 2 2 2" xfId="13424" xr:uid="{00000000-0005-0000-0000-0000756B0000}"/>
    <cellStyle name="Normal 3 3 4 2 5 2 2 2 2" xfId="27716" xr:uid="{00000000-0005-0000-0000-0000766B0000}"/>
    <cellStyle name="Normal 3 3 4 2 5 2 2 2 2 2" xfId="56298" xr:uid="{00000000-0005-0000-0000-0000776B0000}"/>
    <cellStyle name="Normal 3 3 4 2 5 2 2 2 3" xfId="42009" xr:uid="{00000000-0005-0000-0000-0000786B0000}"/>
    <cellStyle name="Normal 3 3 4 2 5 2 2 3" xfId="20572" xr:uid="{00000000-0005-0000-0000-0000796B0000}"/>
    <cellStyle name="Normal 3 3 4 2 5 2 2 3 2" xfId="49154" xr:uid="{00000000-0005-0000-0000-00007A6B0000}"/>
    <cellStyle name="Normal 3 3 4 2 5 2 2 4" xfId="34865" xr:uid="{00000000-0005-0000-0000-00007B6B0000}"/>
    <cellStyle name="Normal 3 3 4 2 5 2 3" xfId="9853" xr:uid="{00000000-0005-0000-0000-00007C6B0000}"/>
    <cellStyle name="Normal 3 3 4 2 5 2 3 2" xfId="24145" xr:uid="{00000000-0005-0000-0000-00007D6B0000}"/>
    <cellStyle name="Normal 3 3 4 2 5 2 3 2 2" xfId="52727" xr:uid="{00000000-0005-0000-0000-00007E6B0000}"/>
    <cellStyle name="Normal 3 3 4 2 5 2 3 3" xfId="38438" xr:uid="{00000000-0005-0000-0000-00007F6B0000}"/>
    <cellStyle name="Normal 3 3 4 2 5 2 4" xfId="17001" xr:uid="{00000000-0005-0000-0000-0000806B0000}"/>
    <cellStyle name="Normal 3 3 4 2 5 2 4 2" xfId="45583" xr:uid="{00000000-0005-0000-0000-0000816B0000}"/>
    <cellStyle name="Normal 3 3 4 2 5 2 5" xfId="31294" xr:uid="{00000000-0005-0000-0000-0000826B0000}"/>
    <cellStyle name="Normal 3 3 4 2 5 3" xfId="4597" xr:uid="{00000000-0005-0000-0000-0000836B0000}"/>
    <cellStyle name="Normal 3 3 4 2 5 3 2" xfId="11755" xr:uid="{00000000-0005-0000-0000-0000846B0000}"/>
    <cellStyle name="Normal 3 3 4 2 5 3 2 2" xfId="26047" xr:uid="{00000000-0005-0000-0000-0000856B0000}"/>
    <cellStyle name="Normal 3 3 4 2 5 3 2 2 2" xfId="54629" xr:uid="{00000000-0005-0000-0000-0000866B0000}"/>
    <cellStyle name="Normal 3 3 4 2 5 3 2 3" xfId="40340" xr:uid="{00000000-0005-0000-0000-0000876B0000}"/>
    <cellStyle name="Normal 3 3 4 2 5 3 3" xfId="18903" xr:uid="{00000000-0005-0000-0000-0000886B0000}"/>
    <cellStyle name="Normal 3 3 4 2 5 3 3 2" xfId="47485" xr:uid="{00000000-0005-0000-0000-0000896B0000}"/>
    <cellStyle name="Normal 3 3 4 2 5 3 4" xfId="33196" xr:uid="{00000000-0005-0000-0000-00008A6B0000}"/>
    <cellStyle name="Normal 3 3 4 2 5 4" xfId="8184" xr:uid="{00000000-0005-0000-0000-00008B6B0000}"/>
    <cellStyle name="Normal 3 3 4 2 5 4 2" xfId="22476" xr:uid="{00000000-0005-0000-0000-00008C6B0000}"/>
    <cellStyle name="Normal 3 3 4 2 5 4 2 2" xfId="51058" xr:uid="{00000000-0005-0000-0000-00008D6B0000}"/>
    <cellStyle name="Normal 3 3 4 2 5 4 3" xfId="36769" xr:uid="{00000000-0005-0000-0000-00008E6B0000}"/>
    <cellStyle name="Normal 3 3 4 2 5 5" xfId="15332" xr:uid="{00000000-0005-0000-0000-00008F6B0000}"/>
    <cellStyle name="Normal 3 3 4 2 5 5 2" xfId="43914" xr:uid="{00000000-0005-0000-0000-0000906B0000}"/>
    <cellStyle name="Normal 3 3 4 2 5 6" xfId="29625" xr:uid="{00000000-0005-0000-0000-0000916B0000}"/>
    <cellStyle name="Normal 3 3 4 2 6" xfId="2677" xr:uid="{00000000-0005-0000-0000-0000926B0000}"/>
    <cellStyle name="Normal 3 3 4 2 6 2" xfId="6251" xr:uid="{00000000-0005-0000-0000-0000936B0000}"/>
    <cellStyle name="Normal 3 3 4 2 6 2 2" xfId="13409" xr:uid="{00000000-0005-0000-0000-0000946B0000}"/>
    <cellStyle name="Normal 3 3 4 2 6 2 2 2" xfId="27701" xr:uid="{00000000-0005-0000-0000-0000956B0000}"/>
    <cellStyle name="Normal 3 3 4 2 6 2 2 2 2" xfId="56283" xr:uid="{00000000-0005-0000-0000-0000966B0000}"/>
    <cellStyle name="Normal 3 3 4 2 6 2 2 3" xfId="41994" xr:uid="{00000000-0005-0000-0000-0000976B0000}"/>
    <cellStyle name="Normal 3 3 4 2 6 2 3" xfId="20557" xr:uid="{00000000-0005-0000-0000-0000986B0000}"/>
    <cellStyle name="Normal 3 3 4 2 6 2 3 2" xfId="49139" xr:uid="{00000000-0005-0000-0000-0000996B0000}"/>
    <cellStyle name="Normal 3 3 4 2 6 2 4" xfId="34850" xr:uid="{00000000-0005-0000-0000-00009A6B0000}"/>
    <cellStyle name="Normal 3 3 4 2 6 3" xfId="9838" xr:uid="{00000000-0005-0000-0000-00009B6B0000}"/>
    <cellStyle name="Normal 3 3 4 2 6 3 2" xfId="24130" xr:uid="{00000000-0005-0000-0000-00009C6B0000}"/>
    <cellStyle name="Normal 3 3 4 2 6 3 2 2" xfId="52712" xr:uid="{00000000-0005-0000-0000-00009D6B0000}"/>
    <cellStyle name="Normal 3 3 4 2 6 3 3" xfId="38423" xr:uid="{00000000-0005-0000-0000-00009E6B0000}"/>
    <cellStyle name="Normal 3 3 4 2 6 4" xfId="16986" xr:uid="{00000000-0005-0000-0000-00009F6B0000}"/>
    <cellStyle name="Normal 3 3 4 2 6 4 2" xfId="45568" xr:uid="{00000000-0005-0000-0000-0000A06B0000}"/>
    <cellStyle name="Normal 3 3 4 2 6 5" xfId="31279" xr:uid="{00000000-0005-0000-0000-0000A16B0000}"/>
    <cellStyle name="Normal 3 3 4 2 7" xfId="3702" xr:uid="{00000000-0005-0000-0000-0000A26B0000}"/>
    <cellStyle name="Normal 3 3 4 2 7 2" xfId="10862" xr:uid="{00000000-0005-0000-0000-0000A36B0000}"/>
    <cellStyle name="Normal 3 3 4 2 7 2 2" xfId="25154" xr:uid="{00000000-0005-0000-0000-0000A46B0000}"/>
    <cellStyle name="Normal 3 3 4 2 7 2 2 2" xfId="53736" xr:uid="{00000000-0005-0000-0000-0000A56B0000}"/>
    <cellStyle name="Normal 3 3 4 2 7 2 3" xfId="39447" xr:uid="{00000000-0005-0000-0000-0000A66B0000}"/>
    <cellStyle name="Normal 3 3 4 2 7 3" xfId="18010" xr:uid="{00000000-0005-0000-0000-0000A76B0000}"/>
    <cellStyle name="Normal 3 3 4 2 7 3 2" xfId="46592" xr:uid="{00000000-0005-0000-0000-0000A86B0000}"/>
    <cellStyle name="Normal 3 3 4 2 7 4" xfId="32303" xr:uid="{00000000-0005-0000-0000-0000A96B0000}"/>
    <cellStyle name="Normal 3 3 4 2 8" xfId="7291" xr:uid="{00000000-0005-0000-0000-0000AA6B0000}"/>
    <cellStyle name="Normal 3 3 4 2 8 2" xfId="21583" xr:uid="{00000000-0005-0000-0000-0000AB6B0000}"/>
    <cellStyle name="Normal 3 3 4 2 8 2 2" xfId="50165" xr:uid="{00000000-0005-0000-0000-0000AC6B0000}"/>
    <cellStyle name="Normal 3 3 4 2 8 3" xfId="35876" xr:uid="{00000000-0005-0000-0000-0000AD6B0000}"/>
    <cellStyle name="Normal 3 3 4 2 9" xfId="14437" xr:uid="{00000000-0005-0000-0000-0000AE6B0000}"/>
    <cellStyle name="Normal 3 3 4 2 9 2" xfId="43021" xr:uid="{00000000-0005-0000-0000-0000AF6B0000}"/>
    <cellStyle name="Normal 3 3 4 3" xfId="165" xr:uid="{00000000-0005-0000-0000-0000B06B0000}"/>
    <cellStyle name="Normal 3 3 4 3 2" xfId="391" xr:uid="{00000000-0005-0000-0000-0000B16B0000}"/>
    <cellStyle name="Normal 3 3 4 3 2 2" xfId="841" xr:uid="{00000000-0005-0000-0000-0000B26B0000}"/>
    <cellStyle name="Normal 3 3 4 3 2 2 2" xfId="1738" xr:uid="{00000000-0005-0000-0000-0000B36B0000}"/>
    <cellStyle name="Normal 3 3 4 3 2 2 2 2" xfId="2696" xr:uid="{00000000-0005-0000-0000-0000B46B0000}"/>
    <cellStyle name="Normal 3 3 4 3 2 2 2 2 2" xfId="6270" xr:uid="{00000000-0005-0000-0000-0000B56B0000}"/>
    <cellStyle name="Normal 3 3 4 3 2 2 2 2 2 2" xfId="13428" xr:uid="{00000000-0005-0000-0000-0000B66B0000}"/>
    <cellStyle name="Normal 3 3 4 3 2 2 2 2 2 2 2" xfId="27720" xr:uid="{00000000-0005-0000-0000-0000B76B0000}"/>
    <cellStyle name="Normal 3 3 4 3 2 2 2 2 2 2 2 2" xfId="56302" xr:uid="{00000000-0005-0000-0000-0000B86B0000}"/>
    <cellStyle name="Normal 3 3 4 3 2 2 2 2 2 2 3" xfId="42013" xr:uid="{00000000-0005-0000-0000-0000B96B0000}"/>
    <cellStyle name="Normal 3 3 4 3 2 2 2 2 2 3" xfId="20576" xr:uid="{00000000-0005-0000-0000-0000BA6B0000}"/>
    <cellStyle name="Normal 3 3 4 3 2 2 2 2 2 3 2" xfId="49158" xr:uid="{00000000-0005-0000-0000-0000BB6B0000}"/>
    <cellStyle name="Normal 3 3 4 3 2 2 2 2 2 4" xfId="34869" xr:uid="{00000000-0005-0000-0000-0000BC6B0000}"/>
    <cellStyle name="Normal 3 3 4 3 2 2 2 2 3" xfId="9857" xr:uid="{00000000-0005-0000-0000-0000BD6B0000}"/>
    <cellStyle name="Normal 3 3 4 3 2 2 2 2 3 2" xfId="24149" xr:uid="{00000000-0005-0000-0000-0000BE6B0000}"/>
    <cellStyle name="Normal 3 3 4 3 2 2 2 2 3 2 2" xfId="52731" xr:uid="{00000000-0005-0000-0000-0000BF6B0000}"/>
    <cellStyle name="Normal 3 3 4 3 2 2 2 2 3 3" xfId="38442" xr:uid="{00000000-0005-0000-0000-0000C06B0000}"/>
    <cellStyle name="Normal 3 3 4 3 2 2 2 2 4" xfId="17005" xr:uid="{00000000-0005-0000-0000-0000C16B0000}"/>
    <cellStyle name="Normal 3 3 4 3 2 2 2 2 4 2" xfId="45587" xr:uid="{00000000-0005-0000-0000-0000C26B0000}"/>
    <cellStyle name="Normal 3 3 4 3 2 2 2 2 5" xfId="31298" xr:uid="{00000000-0005-0000-0000-0000C36B0000}"/>
    <cellStyle name="Normal 3 3 4 3 2 2 2 3" xfId="5318" xr:uid="{00000000-0005-0000-0000-0000C46B0000}"/>
    <cellStyle name="Normal 3 3 4 3 2 2 2 3 2" xfId="12476" xr:uid="{00000000-0005-0000-0000-0000C56B0000}"/>
    <cellStyle name="Normal 3 3 4 3 2 2 2 3 2 2" xfId="26768" xr:uid="{00000000-0005-0000-0000-0000C66B0000}"/>
    <cellStyle name="Normal 3 3 4 3 2 2 2 3 2 2 2" xfId="55350" xr:uid="{00000000-0005-0000-0000-0000C76B0000}"/>
    <cellStyle name="Normal 3 3 4 3 2 2 2 3 2 3" xfId="41061" xr:uid="{00000000-0005-0000-0000-0000C86B0000}"/>
    <cellStyle name="Normal 3 3 4 3 2 2 2 3 3" xfId="19624" xr:uid="{00000000-0005-0000-0000-0000C96B0000}"/>
    <cellStyle name="Normal 3 3 4 3 2 2 2 3 3 2" xfId="48206" xr:uid="{00000000-0005-0000-0000-0000CA6B0000}"/>
    <cellStyle name="Normal 3 3 4 3 2 2 2 3 4" xfId="33917" xr:uid="{00000000-0005-0000-0000-0000CB6B0000}"/>
    <cellStyle name="Normal 3 3 4 3 2 2 2 4" xfId="8905" xr:uid="{00000000-0005-0000-0000-0000CC6B0000}"/>
    <cellStyle name="Normal 3 3 4 3 2 2 2 4 2" xfId="23197" xr:uid="{00000000-0005-0000-0000-0000CD6B0000}"/>
    <cellStyle name="Normal 3 3 4 3 2 2 2 4 2 2" xfId="51779" xr:uid="{00000000-0005-0000-0000-0000CE6B0000}"/>
    <cellStyle name="Normal 3 3 4 3 2 2 2 4 3" xfId="37490" xr:uid="{00000000-0005-0000-0000-0000CF6B0000}"/>
    <cellStyle name="Normal 3 3 4 3 2 2 2 5" xfId="16053" xr:uid="{00000000-0005-0000-0000-0000D06B0000}"/>
    <cellStyle name="Normal 3 3 4 3 2 2 2 5 2" xfId="44635" xr:uid="{00000000-0005-0000-0000-0000D16B0000}"/>
    <cellStyle name="Normal 3 3 4 3 2 2 2 6" xfId="30346" xr:uid="{00000000-0005-0000-0000-0000D26B0000}"/>
    <cellStyle name="Normal 3 3 4 3 2 2 3" xfId="2695" xr:uid="{00000000-0005-0000-0000-0000D36B0000}"/>
    <cellStyle name="Normal 3 3 4 3 2 2 3 2" xfId="6269" xr:uid="{00000000-0005-0000-0000-0000D46B0000}"/>
    <cellStyle name="Normal 3 3 4 3 2 2 3 2 2" xfId="13427" xr:uid="{00000000-0005-0000-0000-0000D56B0000}"/>
    <cellStyle name="Normal 3 3 4 3 2 2 3 2 2 2" xfId="27719" xr:uid="{00000000-0005-0000-0000-0000D66B0000}"/>
    <cellStyle name="Normal 3 3 4 3 2 2 3 2 2 2 2" xfId="56301" xr:uid="{00000000-0005-0000-0000-0000D76B0000}"/>
    <cellStyle name="Normal 3 3 4 3 2 2 3 2 2 3" xfId="42012" xr:uid="{00000000-0005-0000-0000-0000D86B0000}"/>
    <cellStyle name="Normal 3 3 4 3 2 2 3 2 3" xfId="20575" xr:uid="{00000000-0005-0000-0000-0000D96B0000}"/>
    <cellStyle name="Normal 3 3 4 3 2 2 3 2 3 2" xfId="49157" xr:uid="{00000000-0005-0000-0000-0000DA6B0000}"/>
    <cellStyle name="Normal 3 3 4 3 2 2 3 2 4" xfId="34868" xr:uid="{00000000-0005-0000-0000-0000DB6B0000}"/>
    <cellStyle name="Normal 3 3 4 3 2 2 3 3" xfId="9856" xr:uid="{00000000-0005-0000-0000-0000DC6B0000}"/>
    <cellStyle name="Normal 3 3 4 3 2 2 3 3 2" xfId="24148" xr:uid="{00000000-0005-0000-0000-0000DD6B0000}"/>
    <cellStyle name="Normal 3 3 4 3 2 2 3 3 2 2" xfId="52730" xr:uid="{00000000-0005-0000-0000-0000DE6B0000}"/>
    <cellStyle name="Normal 3 3 4 3 2 2 3 3 3" xfId="38441" xr:uid="{00000000-0005-0000-0000-0000DF6B0000}"/>
    <cellStyle name="Normal 3 3 4 3 2 2 3 4" xfId="17004" xr:uid="{00000000-0005-0000-0000-0000E06B0000}"/>
    <cellStyle name="Normal 3 3 4 3 2 2 3 4 2" xfId="45586" xr:uid="{00000000-0005-0000-0000-0000E16B0000}"/>
    <cellStyle name="Normal 3 3 4 3 2 2 3 5" xfId="31297" xr:uid="{00000000-0005-0000-0000-0000E26B0000}"/>
    <cellStyle name="Normal 3 3 4 3 2 2 4" xfId="4425" xr:uid="{00000000-0005-0000-0000-0000E36B0000}"/>
    <cellStyle name="Normal 3 3 4 3 2 2 4 2" xfId="11583" xr:uid="{00000000-0005-0000-0000-0000E46B0000}"/>
    <cellStyle name="Normal 3 3 4 3 2 2 4 2 2" xfId="25875" xr:uid="{00000000-0005-0000-0000-0000E56B0000}"/>
    <cellStyle name="Normal 3 3 4 3 2 2 4 2 2 2" xfId="54457" xr:uid="{00000000-0005-0000-0000-0000E66B0000}"/>
    <cellStyle name="Normal 3 3 4 3 2 2 4 2 3" xfId="40168" xr:uid="{00000000-0005-0000-0000-0000E76B0000}"/>
    <cellStyle name="Normal 3 3 4 3 2 2 4 3" xfId="18731" xr:uid="{00000000-0005-0000-0000-0000E86B0000}"/>
    <cellStyle name="Normal 3 3 4 3 2 2 4 3 2" xfId="47313" xr:uid="{00000000-0005-0000-0000-0000E96B0000}"/>
    <cellStyle name="Normal 3 3 4 3 2 2 4 4" xfId="33024" xr:uid="{00000000-0005-0000-0000-0000EA6B0000}"/>
    <cellStyle name="Normal 3 3 4 3 2 2 5" xfId="8012" xr:uid="{00000000-0005-0000-0000-0000EB6B0000}"/>
    <cellStyle name="Normal 3 3 4 3 2 2 5 2" xfId="22304" xr:uid="{00000000-0005-0000-0000-0000EC6B0000}"/>
    <cellStyle name="Normal 3 3 4 3 2 2 5 2 2" xfId="50886" xr:uid="{00000000-0005-0000-0000-0000ED6B0000}"/>
    <cellStyle name="Normal 3 3 4 3 2 2 5 3" xfId="36597" xr:uid="{00000000-0005-0000-0000-0000EE6B0000}"/>
    <cellStyle name="Normal 3 3 4 3 2 2 6" xfId="15160" xr:uid="{00000000-0005-0000-0000-0000EF6B0000}"/>
    <cellStyle name="Normal 3 3 4 3 2 2 6 2" xfId="43742" xr:uid="{00000000-0005-0000-0000-0000F06B0000}"/>
    <cellStyle name="Normal 3 3 4 3 2 2 7" xfId="29453" xr:uid="{00000000-0005-0000-0000-0000F16B0000}"/>
    <cellStyle name="Normal 3 3 4 3 2 3" xfId="1291" xr:uid="{00000000-0005-0000-0000-0000F26B0000}"/>
    <cellStyle name="Normal 3 3 4 3 2 3 2" xfId="2697" xr:uid="{00000000-0005-0000-0000-0000F36B0000}"/>
    <cellStyle name="Normal 3 3 4 3 2 3 2 2" xfId="6271" xr:uid="{00000000-0005-0000-0000-0000F46B0000}"/>
    <cellStyle name="Normal 3 3 4 3 2 3 2 2 2" xfId="13429" xr:uid="{00000000-0005-0000-0000-0000F56B0000}"/>
    <cellStyle name="Normal 3 3 4 3 2 3 2 2 2 2" xfId="27721" xr:uid="{00000000-0005-0000-0000-0000F66B0000}"/>
    <cellStyle name="Normal 3 3 4 3 2 3 2 2 2 2 2" xfId="56303" xr:uid="{00000000-0005-0000-0000-0000F76B0000}"/>
    <cellStyle name="Normal 3 3 4 3 2 3 2 2 2 3" xfId="42014" xr:uid="{00000000-0005-0000-0000-0000F86B0000}"/>
    <cellStyle name="Normal 3 3 4 3 2 3 2 2 3" xfId="20577" xr:uid="{00000000-0005-0000-0000-0000F96B0000}"/>
    <cellStyle name="Normal 3 3 4 3 2 3 2 2 3 2" xfId="49159" xr:uid="{00000000-0005-0000-0000-0000FA6B0000}"/>
    <cellStyle name="Normal 3 3 4 3 2 3 2 2 4" xfId="34870" xr:uid="{00000000-0005-0000-0000-0000FB6B0000}"/>
    <cellStyle name="Normal 3 3 4 3 2 3 2 3" xfId="9858" xr:uid="{00000000-0005-0000-0000-0000FC6B0000}"/>
    <cellStyle name="Normal 3 3 4 3 2 3 2 3 2" xfId="24150" xr:uid="{00000000-0005-0000-0000-0000FD6B0000}"/>
    <cellStyle name="Normal 3 3 4 3 2 3 2 3 2 2" xfId="52732" xr:uid="{00000000-0005-0000-0000-0000FE6B0000}"/>
    <cellStyle name="Normal 3 3 4 3 2 3 2 3 3" xfId="38443" xr:uid="{00000000-0005-0000-0000-0000FF6B0000}"/>
    <cellStyle name="Normal 3 3 4 3 2 3 2 4" xfId="17006" xr:uid="{00000000-0005-0000-0000-0000006C0000}"/>
    <cellStyle name="Normal 3 3 4 3 2 3 2 4 2" xfId="45588" xr:uid="{00000000-0005-0000-0000-0000016C0000}"/>
    <cellStyle name="Normal 3 3 4 3 2 3 2 5" xfId="31299" xr:uid="{00000000-0005-0000-0000-0000026C0000}"/>
    <cellStyle name="Normal 3 3 4 3 2 3 3" xfId="4872" xr:uid="{00000000-0005-0000-0000-0000036C0000}"/>
    <cellStyle name="Normal 3 3 4 3 2 3 3 2" xfId="12030" xr:uid="{00000000-0005-0000-0000-0000046C0000}"/>
    <cellStyle name="Normal 3 3 4 3 2 3 3 2 2" xfId="26322" xr:uid="{00000000-0005-0000-0000-0000056C0000}"/>
    <cellStyle name="Normal 3 3 4 3 2 3 3 2 2 2" xfId="54904" xr:uid="{00000000-0005-0000-0000-0000066C0000}"/>
    <cellStyle name="Normal 3 3 4 3 2 3 3 2 3" xfId="40615" xr:uid="{00000000-0005-0000-0000-0000076C0000}"/>
    <cellStyle name="Normal 3 3 4 3 2 3 3 3" xfId="19178" xr:uid="{00000000-0005-0000-0000-0000086C0000}"/>
    <cellStyle name="Normal 3 3 4 3 2 3 3 3 2" xfId="47760" xr:uid="{00000000-0005-0000-0000-0000096C0000}"/>
    <cellStyle name="Normal 3 3 4 3 2 3 3 4" xfId="33471" xr:uid="{00000000-0005-0000-0000-00000A6C0000}"/>
    <cellStyle name="Normal 3 3 4 3 2 3 4" xfId="8459" xr:uid="{00000000-0005-0000-0000-00000B6C0000}"/>
    <cellStyle name="Normal 3 3 4 3 2 3 4 2" xfId="22751" xr:uid="{00000000-0005-0000-0000-00000C6C0000}"/>
    <cellStyle name="Normal 3 3 4 3 2 3 4 2 2" xfId="51333" xr:uid="{00000000-0005-0000-0000-00000D6C0000}"/>
    <cellStyle name="Normal 3 3 4 3 2 3 4 3" xfId="37044" xr:uid="{00000000-0005-0000-0000-00000E6C0000}"/>
    <cellStyle name="Normal 3 3 4 3 2 3 5" xfId="15607" xr:uid="{00000000-0005-0000-0000-00000F6C0000}"/>
    <cellStyle name="Normal 3 3 4 3 2 3 5 2" xfId="44189" xr:uid="{00000000-0005-0000-0000-0000106C0000}"/>
    <cellStyle name="Normal 3 3 4 3 2 3 6" xfId="29900" xr:uid="{00000000-0005-0000-0000-0000116C0000}"/>
    <cellStyle name="Normal 3 3 4 3 2 4" xfId="2694" xr:uid="{00000000-0005-0000-0000-0000126C0000}"/>
    <cellStyle name="Normal 3 3 4 3 2 4 2" xfId="6268" xr:uid="{00000000-0005-0000-0000-0000136C0000}"/>
    <cellStyle name="Normal 3 3 4 3 2 4 2 2" xfId="13426" xr:uid="{00000000-0005-0000-0000-0000146C0000}"/>
    <cellStyle name="Normal 3 3 4 3 2 4 2 2 2" xfId="27718" xr:uid="{00000000-0005-0000-0000-0000156C0000}"/>
    <cellStyle name="Normal 3 3 4 3 2 4 2 2 2 2" xfId="56300" xr:uid="{00000000-0005-0000-0000-0000166C0000}"/>
    <cellStyle name="Normal 3 3 4 3 2 4 2 2 3" xfId="42011" xr:uid="{00000000-0005-0000-0000-0000176C0000}"/>
    <cellStyle name="Normal 3 3 4 3 2 4 2 3" xfId="20574" xr:uid="{00000000-0005-0000-0000-0000186C0000}"/>
    <cellStyle name="Normal 3 3 4 3 2 4 2 3 2" xfId="49156" xr:uid="{00000000-0005-0000-0000-0000196C0000}"/>
    <cellStyle name="Normal 3 3 4 3 2 4 2 4" xfId="34867" xr:uid="{00000000-0005-0000-0000-00001A6C0000}"/>
    <cellStyle name="Normal 3 3 4 3 2 4 3" xfId="9855" xr:uid="{00000000-0005-0000-0000-00001B6C0000}"/>
    <cellStyle name="Normal 3 3 4 3 2 4 3 2" xfId="24147" xr:uid="{00000000-0005-0000-0000-00001C6C0000}"/>
    <cellStyle name="Normal 3 3 4 3 2 4 3 2 2" xfId="52729" xr:uid="{00000000-0005-0000-0000-00001D6C0000}"/>
    <cellStyle name="Normal 3 3 4 3 2 4 3 3" xfId="38440" xr:uid="{00000000-0005-0000-0000-00001E6C0000}"/>
    <cellStyle name="Normal 3 3 4 3 2 4 4" xfId="17003" xr:uid="{00000000-0005-0000-0000-00001F6C0000}"/>
    <cellStyle name="Normal 3 3 4 3 2 4 4 2" xfId="45585" xr:uid="{00000000-0005-0000-0000-0000206C0000}"/>
    <cellStyle name="Normal 3 3 4 3 2 4 5" xfId="31296" xr:uid="{00000000-0005-0000-0000-0000216C0000}"/>
    <cellStyle name="Normal 3 3 4 3 2 5" xfId="3978" xr:uid="{00000000-0005-0000-0000-0000226C0000}"/>
    <cellStyle name="Normal 3 3 4 3 2 5 2" xfId="11137" xr:uid="{00000000-0005-0000-0000-0000236C0000}"/>
    <cellStyle name="Normal 3 3 4 3 2 5 2 2" xfId="25429" xr:uid="{00000000-0005-0000-0000-0000246C0000}"/>
    <cellStyle name="Normal 3 3 4 3 2 5 2 2 2" xfId="54011" xr:uid="{00000000-0005-0000-0000-0000256C0000}"/>
    <cellStyle name="Normal 3 3 4 3 2 5 2 3" xfId="39722" xr:uid="{00000000-0005-0000-0000-0000266C0000}"/>
    <cellStyle name="Normal 3 3 4 3 2 5 3" xfId="18285" xr:uid="{00000000-0005-0000-0000-0000276C0000}"/>
    <cellStyle name="Normal 3 3 4 3 2 5 3 2" xfId="46867" xr:uid="{00000000-0005-0000-0000-0000286C0000}"/>
    <cellStyle name="Normal 3 3 4 3 2 5 4" xfId="32578" xr:uid="{00000000-0005-0000-0000-0000296C0000}"/>
    <cellStyle name="Normal 3 3 4 3 2 6" xfId="7566" xr:uid="{00000000-0005-0000-0000-00002A6C0000}"/>
    <cellStyle name="Normal 3 3 4 3 2 6 2" xfId="21858" xr:uid="{00000000-0005-0000-0000-00002B6C0000}"/>
    <cellStyle name="Normal 3 3 4 3 2 6 2 2" xfId="50440" xr:uid="{00000000-0005-0000-0000-00002C6C0000}"/>
    <cellStyle name="Normal 3 3 4 3 2 6 3" xfId="36151" xr:uid="{00000000-0005-0000-0000-00002D6C0000}"/>
    <cellStyle name="Normal 3 3 4 3 2 7" xfId="14713" xr:uid="{00000000-0005-0000-0000-00002E6C0000}"/>
    <cellStyle name="Normal 3 3 4 3 2 7 2" xfId="43296" xr:uid="{00000000-0005-0000-0000-00002F6C0000}"/>
    <cellStyle name="Normal 3 3 4 3 2 8" xfId="29006" xr:uid="{00000000-0005-0000-0000-0000306C0000}"/>
    <cellStyle name="Normal 3 3 4 3 3" xfId="618" xr:uid="{00000000-0005-0000-0000-0000316C0000}"/>
    <cellStyle name="Normal 3 3 4 3 3 2" xfId="1515" xr:uid="{00000000-0005-0000-0000-0000326C0000}"/>
    <cellStyle name="Normal 3 3 4 3 3 2 2" xfId="2699" xr:uid="{00000000-0005-0000-0000-0000336C0000}"/>
    <cellStyle name="Normal 3 3 4 3 3 2 2 2" xfId="6273" xr:uid="{00000000-0005-0000-0000-0000346C0000}"/>
    <cellStyle name="Normal 3 3 4 3 3 2 2 2 2" xfId="13431" xr:uid="{00000000-0005-0000-0000-0000356C0000}"/>
    <cellStyle name="Normal 3 3 4 3 3 2 2 2 2 2" xfId="27723" xr:uid="{00000000-0005-0000-0000-0000366C0000}"/>
    <cellStyle name="Normal 3 3 4 3 3 2 2 2 2 2 2" xfId="56305" xr:uid="{00000000-0005-0000-0000-0000376C0000}"/>
    <cellStyle name="Normal 3 3 4 3 3 2 2 2 2 3" xfId="42016" xr:uid="{00000000-0005-0000-0000-0000386C0000}"/>
    <cellStyle name="Normal 3 3 4 3 3 2 2 2 3" xfId="20579" xr:uid="{00000000-0005-0000-0000-0000396C0000}"/>
    <cellStyle name="Normal 3 3 4 3 3 2 2 2 3 2" xfId="49161" xr:uid="{00000000-0005-0000-0000-00003A6C0000}"/>
    <cellStyle name="Normal 3 3 4 3 3 2 2 2 4" xfId="34872" xr:uid="{00000000-0005-0000-0000-00003B6C0000}"/>
    <cellStyle name="Normal 3 3 4 3 3 2 2 3" xfId="9860" xr:uid="{00000000-0005-0000-0000-00003C6C0000}"/>
    <cellStyle name="Normal 3 3 4 3 3 2 2 3 2" xfId="24152" xr:uid="{00000000-0005-0000-0000-00003D6C0000}"/>
    <cellStyle name="Normal 3 3 4 3 3 2 2 3 2 2" xfId="52734" xr:uid="{00000000-0005-0000-0000-00003E6C0000}"/>
    <cellStyle name="Normal 3 3 4 3 3 2 2 3 3" xfId="38445" xr:uid="{00000000-0005-0000-0000-00003F6C0000}"/>
    <cellStyle name="Normal 3 3 4 3 3 2 2 4" xfId="17008" xr:uid="{00000000-0005-0000-0000-0000406C0000}"/>
    <cellStyle name="Normal 3 3 4 3 3 2 2 4 2" xfId="45590" xr:uid="{00000000-0005-0000-0000-0000416C0000}"/>
    <cellStyle name="Normal 3 3 4 3 3 2 2 5" xfId="31301" xr:uid="{00000000-0005-0000-0000-0000426C0000}"/>
    <cellStyle name="Normal 3 3 4 3 3 2 3" xfId="5095" xr:uid="{00000000-0005-0000-0000-0000436C0000}"/>
    <cellStyle name="Normal 3 3 4 3 3 2 3 2" xfId="12253" xr:uid="{00000000-0005-0000-0000-0000446C0000}"/>
    <cellStyle name="Normal 3 3 4 3 3 2 3 2 2" xfId="26545" xr:uid="{00000000-0005-0000-0000-0000456C0000}"/>
    <cellStyle name="Normal 3 3 4 3 3 2 3 2 2 2" xfId="55127" xr:uid="{00000000-0005-0000-0000-0000466C0000}"/>
    <cellStyle name="Normal 3 3 4 3 3 2 3 2 3" xfId="40838" xr:uid="{00000000-0005-0000-0000-0000476C0000}"/>
    <cellStyle name="Normal 3 3 4 3 3 2 3 3" xfId="19401" xr:uid="{00000000-0005-0000-0000-0000486C0000}"/>
    <cellStyle name="Normal 3 3 4 3 3 2 3 3 2" xfId="47983" xr:uid="{00000000-0005-0000-0000-0000496C0000}"/>
    <cellStyle name="Normal 3 3 4 3 3 2 3 4" xfId="33694" xr:uid="{00000000-0005-0000-0000-00004A6C0000}"/>
    <cellStyle name="Normal 3 3 4 3 3 2 4" xfId="8682" xr:uid="{00000000-0005-0000-0000-00004B6C0000}"/>
    <cellStyle name="Normal 3 3 4 3 3 2 4 2" xfId="22974" xr:uid="{00000000-0005-0000-0000-00004C6C0000}"/>
    <cellStyle name="Normal 3 3 4 3 3 2 4 2 2" xfId="51556" xr:uid="{00000000-0005-0000-0000-00004D6C0000}"/>
    <cellStyle name="Normal 3 3 4 3 3 2 4 3" xfId="37267" xr:uid="{00000000-0005-0000-0000-00004E6C0000}"/>
    <cellStyle name="Normal 3 3 4 3 3 2 5" xfId="15830" xr:uid="{00000000-0005-0000-0000-00004F6C0000}"/>
    <cellStyle name="Normal 3 3 4 3 3 2 5 2" xfId="44412" xr:uid="{00000000-0005-0000-0000-0000506C0000}"/>
    <cellStyle name="Normal 3 3 4 3 3 2 6" xfId="30123" xr:uid="{00000000-0005-0000-0000-0000516C0000}"/>
    <cellStyle name="Normal 3 3 4 3 3 3" xfId="2698" xr:uid="{00000000-0005-0000-0000-0000526C0000}"/>
    <cellStyle name="Normal 3 3 4 3 3 3 2" xfId="6272" xr:uid="{00000000-0005-0000-0000-0000536C0000}"/>
    <cellStyle name="Normal 3 3 4 3 3 3 2 2" xfId="13430" xr:uid="{00000000-0005-0000-0000-0000546C0000}"/>
    <cellStyle name="Normal 3 3 4 3 3 3 2 2 2" xfId="27722" xr:uid="{00000000-0005-0000-0000-0000556C0000}"/>
    <cellStyle name="Normal 3 3 4 3 3 3 2 2 2 2" xfId="56304" xr:uid="{00000000-0005-0000-0000-0000566C0000}"/>
    <cellStyle name="Normal 3 3 4 3 3 3 2 2 3" xfId="42015" xr:uid="{00000000-0005-0000-0000-0000576C0000}"/>
    <cellStyle name="Normal 3 3 4 3 3 3 2 3" xfId="20578" xr:uid="{00000000-0005-0000-0000-0000586C0000}"/>
    <cellStyle name="Normal 3 3 4 3 3 3 2 3 2" xfId="49160" xr:uid="{00000000-0005-0000-0000-0000596C0000}"/>
    <cellStyle name="Normal 3 3 4 3 3 3 2 4" xfId="34871" xr:uid="{00000000-0005-0000-0000-00005A6C0000}"/>
    <cellStyle name="Normal 3 3 4 3 3 3 3" xfId="9859" xr:uid="{00000000-0005-0000-0000-00005B6C0000}"/>
    <cellStyle name="Normal 3 3 4 3 3 3 3 2" xfId="24151" xr:uid="{00000000-0005-0000-0000-00005C6C0000}"/>
    <cellStyle name="Normal 3 3 4 3 3 3 3 2 2" xfId="52733" xr:uid="{00000000-0005-0000-0000-00005D6C0000}"/>
    <cellStyle name="Normal 3 3 4 3 3 3 3 3" xfId="38444" xr:uid="{00000000-0005-0000-0000-00005E6C0000}"/>
    <cellStyle name="Normal 3 3 4 3 3 3 4" xfId="17007" xr:uid="{00000000-0005-0000-0000-00005F6C0000}"/>
    <cellStyle name="Normal 3 3 4 3 3 3 4 2" xfId="45589" xr:uid="{00000000-0005-0000-0000-0000606C0000}"/>
    <cellStyle name="Normal 3 3 4 3 3 3 5" xfId="31300" xr:uid="{00000000-0005-0000-0000-0000616C0000}"/>
    <cellStyle name="Normal 3 3 4 3 3 4" xfId="4202" xr:uid="{00000000-0005-0000-0000-0000626C0000}"/>
    <cellStyle name="Normal 3 3 4 3 3 4 2" xfId="11360" xr:uid="{00000000-0005-0000-0000-0000636C0000}"/>
    <cellStyle name="Normal 3 3 4 3 3 4 2 2" xfId="25652" xr:uid="{00000000-0005-0000-0000-0000646C0000}"/>
    <cellStyle name="Normal 3 3 4 3 3 4 2 2 2" xfId="54234" xr:uid="{00000000-0005-0000-0000-0000656C0000}"/>
    <cellStyle name="Normal 3 3 4 3 3 4 2 3" xfId="39945" xr:uid="{00000000-0005-0000-0000-0000666C0000}"/>
    <cellStyle name="Normal 3 3 4 3 3 4 3" xfId="18508" xr:uid="{00000000-0005-0000-0000-0000676C0000}"/>
    <cellStyle name="Normal 3 3 4 3 3 4 3 2" xfId="47090" xr:uid="{00000000-0005-0000-0000-0000686C0000}"/>
    <cellStyle name="Normal 3 3 4 3 3 4 4" xfId="32801" xr:uid="{00000000-0005-0000-0000-0000696C0000}"/>
    <cellStyle name="Normal 3 3 4 3 3 5" xfId="7789" xr:uid="{00000000-0005-0000-0000-00006A6C0000}"/>
    <cellStyle name="Normal 3 3 4 3 3 5 2" xfId="22081" xr:uid="{00000000-0005-0000-0000-00006B6C0000}"/>
    <cellStyle name="Normal 3 3 4 3 3 5 2 2" xfId="50663" xr:uid="{00000000-0005-0000-0000-00006C6C0000}"/>
    <cellStyle name="Normal 3 3 4 3 3 5 3" xfId="36374" xr:uid="{00000000-0005-0000-0000-00006D6C0000}"/>
    <cellStyle name="Normal 3 3 4 3 3 6" xfId="14937" xr:uid="{00000000-0005-0000-0000-00006E6C0000}"/>
    <cellStyle name="Normal 3 3 4 3 3 6 2" xfId="43519" xr:uid="{00000000-0005-0000-0000-00006F6C0000}"/>
    <cellStyle name="Normal 3 3 4 3 3 7" xfId="29230" xr:uid="{00000000-0005-0000-0000-0000706C0000}"/>
    <cellStyle name="Normal 3 3 4 3 4" xfId="1068" xr:uid="{00000000-0005-0000-0000-0000716C0000}"/>
    <cellStyle name="Normal 3 3 4 3 4 2" xfId="2700" xr:uid="{00000000-0005-0000-0000-0000726C0000}"/>
    <cellStyle name="Normal 3 3 4 3 4 2 2" xfId="6274" xr:uid="{00000000-0005-0000-0000-0000736C0000}"/>
    <cellStyle name="Normal 3 3 4 3 4 2 2 2" xfId="13432" xr:uid="{00000000-0005-0000-0000-0000746C0000}"/>
    <cellStyle name="Normal 3 3 4 3 4 2 2 2 2" xfId="27724" xr:uid="{00000000-0005-0000-0000-0000756C0000}"/>
    <cellStyle name="Normal 3 3 4 3 4 2 2 2 2 2" xfId="56306" xr:uid="{00000000-0005-0000-0000-0000766C0000}"/>
    <cellStyle name="Normal 3 3 4 3 4 2 2 2 3" xfId="42017" xr:uid="{00000000-0005-0000-0000-0000776C0000}"/>
    <cellStyle name="Normal 3 3 4 3 4 2 2 3" xfId="20580" xr:uid="{00000000-0005-0000-0000-0000786C0000}"/>
    <cellStyle name="Normal 3 3 4 3 4 2 2 3 2" xfId="49162" xr:uid="{00000000-0005-0000-0000-0000796C0000}"/>
    <cellStyle name="Normal 3 3 4 3 4 2 2 4" xfId="34873" xr:uid="{00000000-0005-0000-0000-00007A6C0000}"/>
    <cellStyle name="Normal 3 3 4 3 4 2 3" xfId="9861" xr:uid="{00000000-0005-0000-0000-00007B6C0000}"/>
    <cellStyle name="Normal 3 3 4 3 4 2 3 2" xfId="24153" xr:uid="{00000000-0005-0000-0000-00007C6C0000}"/>
    <cellStyle name="Normal 3 3 4 3 4 2 3 2 2" xfId="52735" xr:uid="{00000000-0005-0000-0000-00007D6C0000}"/>
    <cellStyle name="Normal 3 3 4 3 4 2 3 3" xfId="38446" xr:uid="{00000000-0005-0000-0000-00007E6C0000}"/>
    <cellStyle name="Normal 3 3 4 3 4 2 4" xfId="17009" xr:uid="{00000000-0005-0000-0000-00007F6C0000}"/>
    <cellStyle name="Normal 3 3 4 3 4 2 4 2" xfId="45591" xr:uid="{00000000-0005-0000-0000-0000806C0000}"/>
    <cellStyle name="Normal 3 3 4 3 4 2 5" xfId="31302" xr:uid="{00000000-0005-0000-0000-0000816C0000}"/>
    <cellStyle name="Normal 3 3 4 3 4 3" xfId="4649" xr:uid="{00000000-0005-0000-0000-0000826C0000}"/>
    <cellStyle name="Normal 3 3 4 3 4 3 2" xfId="11807" xr:uid="{00000000-0005-0000-0000-0000836C0000}"/>
    <cellStyle name="Normal 3 3 4 3 4 3 2 2" xfId="26099" xr:uid="{00000000-0005-0000-0000-0000846C0000}"/>
    <cellStyle name="Normal 3 3 4 3 4 3 2 2 2" xfId="54681" xr:uid="{00000000-0005-0000-0000-0000856C0000}"/>
    <cellStyle name="Normal 3 3 4 3 4 3 2 3" xfId="40392" xr:uid="{00000000-0005-0000-0000-0000866C0000}"/>
    <cellStyle name="Normal 3 3 4 3 4 3 3" xfId="18955" xr:uid="{00000000-0005-0000-0000-0000876C0000}"/>
    <cellStyle name="Normal 3 3 4 3 4 3 3 2" xfId="47537" xr:uid="{00000000-0005-0000-0000-0000886C0000}"/>
    <cellStyle name="Normal 3 3 4 3 4 3 4" xfId="33248" xr:uid="{00000000-0005-0000-0000-0000896C0000}"/>
    <cellStyle name="Normal 3 3 4 3 4 4" xfId="8236" xr:uid="{00000000-0005-0000-0000-00008A6C0000}"/>
    <cellStyle name="Normal 3 3 4 3 4 4 2" xfId="22528" xr:uid="{00000000-0005-0000-0000-00008B6C0000}"/>
    <cellStyle name="Normal 3 3 4 3 4 4 2 2" xfId="51110" xr:uid="{00000000-0005-0000-0000-00008C6C0000}"/>
    <cellStyle name="Normal 3 3 4 3 4 4 3" xfId="36821" xr:uid="{00000000-0005-0000-0000-00008D6C0000}"/>
    <cellStyle name="Normal 3 3 4 3 4 5" xfId="15384" xr:uid="{00000000-0005-0000-0000-00008E6C0000}"/>
    <cellStyle name="Normal 3 3 4 3 4 5 2" xfId="43966" xr:uid="{00000000-0005-0000-0000-00008F6C0000}"/>
    <cellStyle name="Normal 3 3 4 3 4 6" xfId="29677" xr:uid="{00000000-0005-0000-0000-0000906C0000}"/>
    <cellStyle name="Normal 3 3 4 3 5" xfId="2693" xr:uid="{00000000-0005-0000-0000-0000916C0000}"/>
    <cellStyle name="Normal 3 3 4 3 5 2" xfId="6267" xr:uid="{00000000-0005-0000-0000-0000926C0000}"/>
    <cellStyle name="Normal 3 3 4 3 5 2 2" xfId="13425" xr:uid="{00000000-0005-0000-0000-0000936C0000}"/>
    <cellStyle name="Normal 3 3 4 3 5 2 2 2" xfId="27717" xr:uid="{00000000-0005-0000-0000-0000946C0000}"/>
    <cellStyle name="Normal 3 3 4 3 5 2 2 2 2" xfId="56299" xr:uid="{00000000-0005-0000-0000-0000956C0000}"/>
    <cellStyle name="Normal 3 3 4 3 5 2 2 3" xfId="42010" xr:uid="{00000000-0005-0000-0000-0000966C0000}"/>
    <cellStyle name="Normal 3 3 4 3 5 2 3" xfId="20573" xr:uid="{00000000-0005-0000-0000-0000976C0000}"/>
    <cellStyle name="Normal 3 3 4 3 5 2 3 2" xfId="49155" xr:uid="{00000000-0005-0000-0000-0000986C0000}"/>
    <cellStyle name="Normal 3 3 4 3 5 2 4" xfId="34866" xr:uid="{00000000-0005-0000-0000-0000996C0000}"/>
    <cellStyle name="Normal 3 3 4 3 5 3" xfId="9854" xr:uid="{00000000-0005-0000-0000-00009A6C0000}"/>
    <cellStyle name="Normal 3 3 4 3 5 3 2" xfId="24146" xr:uid="{00000000-0005-0000-0000-00009B6C0000}"/>
    <cellStyle name="Normal 3 3 4 3 5 3 2 2" xfId="52728" xr:uid="{00000000-0005-0000-0000-00009C6C0000}"/>
    <cellStyle name="Normal 3 3 4 3 5 3 3" xfId="38439" xr:uid="{00000000-0005-0000-0000-00009D6C0000}"/>
    <cellStyle name="Normal 3 3 4 3 5 4" xfId="17002" xr:uid="{00000000-0005-0000-0000-00009E6C0000}"/>
    <cellStyle name="Normal 3 3 4 3 5 4 2" xfId="45584" xr:uid="{00000000-0005-0000-0000-00009F6C0000}"/>
    <cellStyle name="Normal 3 3 4 3 5 5" xfId="31295" xr:uid="{00000000-0005-0000-0000-0000A06C0000}"/>
    <cellStyle name="Normal 3 3 4 3 6" xfId="3755" xr:uid="{00000000-0005-0000-0000-0000A16C0000}"/>
    <cellStyle name="Normal 3 3 4 3 6 2" xfId="10914" xr:uid="{00000000-0005-0000-0000-0000A26C0000}"/>
    <cellStyle name="Normal 3 3 4 3 6 2 2" xfId="25206" xr:uid="{00000000-0005-0000-0000-0000A36C0000}"/>
    <cellStyle name="Normal 3 3 4 3 6 2 2 2" xfId="53788" xr:uid="{00000000-0005-0000-0000-0000A46C0000}"/>
    <cellStyle name="Normal 3 3 4 3 6 2 3" xfId="39499" xr:uid="{00000000-0005-0000-0000-0000A56C0000}"/>
    <cellStyle name="Normal 3 3 4 3 6 3" xfId="18062" xr:uid="{00000000-0005-0000-0000-0000A66C0000}"/>
    <cellStyle name="Normal 3 3 4 3 6 3 2" xfId="46644" xr:uid="{00000000-0005-0000-0000-0000A76C0000}"/>
    <cellStyle name="Normal 3 3 4 3 6 4" xfId="32355" xr:uid="{00000000-0005-0000-0000-0000A86C0000}"/>
    <cellStyle name="Normal 3 3 4 3 7" xfId="7343" xr:uid="{00000000-0005-0000-0000-0000A96C0000}"/>
    <cellStyle name="Normal 3 3 4 3 7 2" xfId="21635" xr:uid="{00000000-0005-0000-0000-0000AA6C0000}"/>
    <cellStyle name="Normal 3 3 4 3 7 2 2" xfId="50217" xr:uid="{00000000-0005-0000-0000-0000AB6C0000}"/>
    <cellStyle name="Normal 3 3 4 3 7 3" xfId="35928" xr:uid="{00000000-0005-0000-0000-0000AC6C0000}"/>
    <cellStyle name="Normal 3 3 4 3 8" xfId="14490" xr:uid="{00000000-0005-0000-0000-0000AD6C0000}"/>
    <cellStyle name="Normal 3 3 4 3 8 2" xfId="43073" xr:uid="{00000000-0005-0000-0000-0000AE6C0000}"/>
    <cellStyle name="Normal 3 3 4 3 9" xfId="28783" xr:uid="{00000000-0005-0000-0000-0000AF6C0000}"/>
    <cellStyle name="Normal 3 3 4 4" xfId="277" xr:uid="{00000000-0005-0000-0000-0000B06C0000}"/>
    <cellStyle name="Normal 3 3 4 4 2" xfId="729" xr:uid="{00000000-0005-0000-0000-0000B16C0000}"/>
    <cellStyle name="Normal 3 3 4 4 2 2" xfId="1626" xr:uid="{00000000-0005-0000-0000-0000B26C0000}"/>
    <cellStyle name="Normal 3 3 4 4 2 2 2" xfId="2703" xr:uid="{00000000-0005-0000-0000-0000B36C0000}"/>
    <cellStyle name="Normal 3 3 4 4 2 2 2 2" xfId="6277" xr:uid="{00000000-0005-0000-0000-0000B46C0000}"/>
    <cellStyle name="Normal 3 3 4 4 2 2 2 2 2" xfId="13435" xr:uid="{00000000-0005-0000-0000-0000B56C0000}"/>
    <cellStyle name="Normal 3 3 4 4 2 2 2 2 2 2" xfId="27727" xr:uid="{00000000-0005-0000-0000-0000B66C0000}"/>
    <cellStyle name="Normal 3 3 4 4 2 2 2 2 2 2 2" xfId="56309" xr:uid="{00000000-0005-0000-0000-0000B76C0000}"/>
    <cellStyle name="Normal 3 3 4 4 2 2 2 2 2 3" xfId="42020" xr:uid="{00000000-0005-0000-0000-0000B86C0000}"/>
    <cellStyle name="Normal 3 3 4 4 2 2 2 2 3" xfId="20583" xr:uid="{00000000-0005-0000-0000-0000B96C0000}"/>
    <cellStyle name="Normal 3 3 4 4 2 2 2 2 3 2" xfId="49165" xr:uid="{00000000-0005-0000-0000-0000BA6C0000}"/>
    <cellStyle name="Normal 3 3 4 4 2 2 2 2 4" xfId="34876" xr:uid="{00000000-0005-0000-0000-0000BB6C0000}"/>
    <cellStyle name="Normal 3 3 4 4 2 2 2 3" xfId="9864" xr:uid="{00000000-0005-0000-0000-0000BC6C0000}"/>
    <cellStyle name="Normal 3 3 4 4 2 2 2 3 2" xfId="24156" xr:uid="{00000000-0005-0000-0000-0000BD6C0000}"/>
    <cellStyle name="Normal 3 3 4 4 2 2 2 3 2 2" xfId="52738" xr:uid="{00000000-0005-0000-0000-0000BE6C0000}"/>
    <cellStyle name="Normal 3 3 4 4 2 2 2 3 3" xfId="38449" xr:uid="{00000000-0005-0000-0000-0000BF6C0000}"/>
    <cellStyle name="Normal 3 3 4 4 2 2 2 4" xfId="17012" xr:uid="{00000000-0005-0000-0000-0000C06C0000}"/>
    <cellStyle name="Normal 3 3 4 4 2 2 2 4 2" xfId="45594" xr:uid="{00000000-0005-0000-0000-0000C16C0000}"/>
    <cellStyle name="Normal 3 3 4 4 2 2 2 5" xfId="31305" xr:uid="{00000000-0005-0000-0000-0000C26C0000}"/>
    <cellStyle name="Normal 3 3 4 4 2 2 3" xfId="5206" xr:uid="{00000000-0005-0000-0000-0000C36C0000}"/>
    <cellStyle name="Normal 3 3 4 4 2 2 3 2" xfId="12364" xr:uid="{00000000-0005-0000-0000-0000C46C0000}"/>
    <cellStyle name="Normal 3 3 4 4 2 2 3 2 2" xfId="26656" xr:uid="{00000000-0005-0000-0000-0000C56C0000}"/>
    <cellStyle name="Normal 3 3 4 4 2 2 3 2 2 2" xfId="55238" xr:uid="{00000000-0005-0000-0000-0000C66C0000}"/>
    <cellStyle name="Normal 3 3 4 4 2 2 3 2 3" xfId="40949" xr:uid="{00000000-0005-0000-0000-0000C76C0000}"/>
    <cellStyle name="Normal 3 3 4 4 2 2 3 3" xfId="19512" xr:uid="{00000000-0005-0000-0000-0000C86C0000}"/>
    <cellStyle name="Normal 3 3 4 4 2 2 3 3 2" xfId="48094" xr:uid="{00000000-0005-0000-0000-0000C96C0000}"/>
    <cellStyle name="Normal 3 3 4 4 2 2 3 4" xfId="33805" xr:uid="{00000000-0005-0000-0000-0000CA6C0000}"/>
    <cellStyle name="Normal 3 3 4 4 2 2 4" xfId="8793" xr:uid="{00000000-0005-0000-0000-0000CB6C0000}"/>
    <cellStyle name="Normal 3 3 4 4 2 2 4 2" xfId="23085" xr:uid="{00000000-0005-0000-0000-0000CC6C0000}"/>
    <cellStyle name="Normal 3 3 4 4 2 2 4 2 2" xfId="51667" xr:uid="{00000000-0005-0000-0000-0000CD6C0000}"/>
    <cellStyle name="Normal 3 3 4 4 2 2 4 3" xfId="37378" xr:uid="{00000000-0005-0000-0000-0000CE6C0000}"/>
    <cellStyle name="Normal 3 3 4 4 2 2 5" xfId="15941" xr:uid="{00000000-0005-0000-0000-0000CF6C0000}"/>
    <cellStyle name="Normal 3 3 4 4 2 2 5 2" xfId="44523" xr:uid="{00000000-0005-0000-0000-0000D06C0000}"/>
    <cellStyle name="Normal 3 3 4 4 2 2 6" xfId="30234" xr:uid="{00000000-0005-0000-0000-0000D16C0000}"/>
    <cellStyle name="Normal 3 3 4 4 2 3" xfId="2702" xr:uid="{00000000-0005-0000-0000-0000D26C0000}"/>
    <cellStyle name="Normal 3 3 4 4 2 3 2" xfId="6276" xr:uid="{00000000-0005-0000-0000-0000D36C0000}"/>
    <cellStyle name="Normal 3 3 4 4 2 3 2 2" xfId="13434" xr:uid="{00000000-0005-0000-0000-0000D46C0000}"/>
    <cellStyle name="Normal 3 3 4 4 2 3 2 2 2" xfId="27726" xr:uid="{00000000-0005-0000-0000-0000D56C0000}"/>
    <cellStyle name="Normal 3 3 4 4 2 3 2 2 2 2" xfId="56308" xr:uid="{00000000-0005-0000-0000-0000D66C0000}"/>
    <cellStyle name="Normal 3 3 4 4 2 3 2 2 3" xfId="42019" xr:uid="{00000000-0005-0000-0000-0000D76C0000}"/>
    <cellStyle name="Normal 3 3 4 4 2 3 2 3" xfId="20582" xr:uid="{00000000-0005-0000-0000-0000D86C0000}"/>
    <cellStyle name="Normal 3 3 4 4 2 3 2 3 2" xfId="49164" xr:uid="{00000000-0005-0000-0000-0000D96C0000}"/>
    <cellStyle name="Normal 3 3 4 4 2 3 2 4" xfId="34875" xr:uid="{00000000-0005-0000-0000-0000DA6C0000}"/>
    <cellStyle name="Normal 3 3 4 4 2 3 3" xfId="9863" xr:uid="{00000000-0005-0000-0000-0000DB6C0000}"/>
    <cellStyle name="Normal 3 3 4 4 2 3 3 2" xfId="24155" xr:uid="{00000000-0005-0000-0000-0000DC6C0000}"/>
    <cellStyle name="Normal 3 3 4 4 2 3 3 2 2" xfId="52737" xr:uid="{00000000-0005-0000-0000-0000DD6C0000}"/>
    <cellStyle name="Normal 3 3 4 4 2 3 3 3" xfId="38448" xr:uid="{00000000-0005-0000-0000-0000DE6C0000}"/>
    <cellStyle name="Normal 3 3 4 4 2 3 4" xfId="17011" xr:uid="{00000000-0005-0000-0000-0000DF6C0000}"/>
    <cellStyle name="Normal 3 3 4 4 2 3 4 2" xfId="45593" xr:uid="{00000000-0005-0000-0000-0000E06C0000}"/>
    <cellStyle name="Normal 3 3 4 4 2 3 5" xfId="31304" xr:uid="{00000000-0005-0000-0000-0000E16C0000}"/>
    <cellStyle name="Normal 3 3 4 4 2 4" xfId="4313" xr:uid="{00000000-0005-0000-0000-0000E26C0000}"/>
    <cellStyle name="Normal 3 3 4 4 2 4 2" xfId="11471" xr:uid="{00000000-0005-0000-0000-0000E36C0000}"/>
    <cellStyle name="Normal 3 3 4 4 2 4 2 2" xfId="25763" xr:uid="{00000000-0005-0000-0000-0000E46C0000}"/>
    <cellStyle name="Normal 3 3 4 4 2 4 2 2 2" xfId="54345" xr:uid="{00000000-0005-0000-0000-0000E56C0000}"/>
    <cellStyle name="Normal 3 3 4 4 2 4 2 3" xfId="40056" xr:uid="{00000000-0005-0000-0000-0000E66C0000}"/>
    <cellStyle name="Normal 3 3 4 4 2 4 3" xfId="18619" xr:uid="{00000000-0005-0000-0000-0000E76C0000}"/>
    <cellStyle name="Normal 3 3 4 4 2 4 3 2" xfId="47201" xr:uid="{00000000-0005-0000-0000-0000E86C0000}"/>
    <cellStyle name="Normal 3 3 4 4 2 4 4" xfId="32912" xr:uid="{00000000-0005-0000-0000-0000E96C0000}"/>
    <cellStyle name="Normal 3 3 4 4 2 5" xfId="7900" xr:uid="{00000000-0005-0000-0000-0000EA6C0000}"/>
    <cellStyle name="Normal 3 3 4 4 2 5 2" xfId="22192" xr:uid="{00000000-0005-0000-0000-0000EB6C0000}"/>
    <cellStyle name="Normal 3 3 4 4 2 5 2 2" xfId="50774" xr:uid="{00000000-0005-0000-0000-0000EC6C0000}"/>
    <cellStyle name="Normal 3 3 4 4 2 5 3" xfId="36485" xr:uid="{00000000-0005-0000-0000-0000ED6C0000}"/>
    <cellStyle name="Normal 3 3 4 4 2 6" xfId="15048" xr:uid="{00000000-0005-0000-0000-0000EE6C0000}"/>
    <cellStyle name="Normal 3 3 4 4 2 6 2" xfId="43630" xr:uid="{00000000-0005-0000-0000-0000EF6C0000}"/>
    <cellStyle name="Normal 3 3 4 4 2 7" xfId="29341" xr:uid="{00000000-0005-0000-0000-0000F06C0000}"/>
    <cellStyle name="Normal 3 3 4 4 3" xfId="1179" xr:uid="{00000000-0005-0000-0000-0000F16C0000}"/>
    <cellStyle name="Normal 3 3 4 4 3 2" xfId="2704" xr:uid="{00000000-0005-0000-0000-0000F26C0000}"/>
    <cellStyle name="Normal 3 3 4 4 3 2 2" xfId="6278" xr:uid="{00000000-0005-0000-0000-0000F36C0000}"/>
    <cellStyle name="Normal 3 3 4 4 3 2 2 2" xfId="13436" xr:uid="{00000000-0005-0000-0000-0000F46C0000}"/>
    <cellStyle name="Normal 3 3 4 4 3 2 2 2 2" xfId="27728" xr:uid="{00000000-0005-0000-0000-0000F56C0000}"/>
    <cellStyle name="Normal 3 3 4 4 3 2 2 2 2 2" xfId="56310" xr:uid="{00000000-0005-0000-0000-0000F66C0000}"/>
    <cellStyle name="Normal 3 3 4 4 3 2 2 2 3" xfId="42021" xr:uid="{00000000-0005-0000-0000-0000F76C0000}"/>
    <cellStyle name="Normal 3 3 4 4 3 2 2 3" xfId="20584" xr:uid="{00000000-0005-0000-0000-0000F86C0000}"/>
    <cellStyle name="Normal 3 3 4 4 3 2 2 3 2" xfId="49166" xr:uid="{00000000-0005-0000-0000-0000F96C0000}"/>
    <cellStyle name="Normal 3 3 4 4 3 2 2 4" xfId="34877" xr:uid="{00000000-0005-0000-0000-0000FA6C0000}"/>
    <cellStyle name="Normal 3 3 4 4 3 2 3" xfId="9865" xr:uid="{00000000-0005-0000-0000-0000FB6C0000}"/>
    <cellStyle name="Normal 3 3 4 4 3 2 3 2" xfId="24157" xr:uid="{00000000-0005-0000-0000-0000FC6C0000}"/>
    <cellStyle name="Normal 3 3 4 4 3 2 3 2 2" xfId="52739" xr:uid="{00000000-0005-0000-0000-0000FD6C0000}"/>
    <cellStyle name="Normal 3 3 4 4 3 2 3 3" xfId="38450" xr:uid="{00000000-0005-0000-0000-0000FE6C0000}"/>
    <cellStyle name="Normal 3 3 4 4 3 2 4" xfId="17013" xr:uid="{00000000-0005-0000-0000-0000FF6C0000}"/>
    <cellStyle name="Normal 3 3 4 4 3 2 4 2" xfId="45595" xr:uid="{00000000-0005-0000-0000-0000006D0000}"/>
    <cellStyle name="Normal 3 3 4 4 3 2 5" xfId="31306" xr:uid="{00000000-0005-0000-0000-0000016D0000}"/>
    <cellStyle name="Normal 3 3 4 4 3 3" xfId="4760" xr:uid="{00000000-0005-0000-0000-0000026D0000}"/>
    <cellStyle name="Normal 3 3 4 4 3 3 2" xfId="11918" xr:uid="{00000000-0005-0000-0000-0000036D0000}"/>
    <cellStyle name="Normal 3 3 4 4 3 3 2 2" xfId="26210" xr:uid="{00000000-0005-0000-0000-0000046D0000}"/>
    <cellStyle name="Normal 3 3 4 4 3 3 2 2 2" xfId="54792" xr:uid="{00000000-0005-0000-0000-0000056D0000}"/>
    <cellStyle name="Normal 3 3 4 4 3 3 2 3" xfId="40503" xr:uid="{00000000-0005-0000-0000-0000066D0000}"/>
    <cellStyle name="Normal 3 3 4 4 3 3 3" xfId="19066" xr:uid="{00000000-0005-0000-0000-0000076D0000}"/>
    <cellStyle name="Normal 3 3 4 4 3 3 3 2" xfId="47648" xr:uid="{00000000-0005-0000-0000-0000086D0000}"/>
    <cellStyle name="Normal 3 3 4 4 3 3 4" xfId="33359" xr:uid="{00000000-0005-0000-0000-0000096D0000}"/>
    <cellStyle name="Normal 3 3 4 4 3 4" xfId="8347" xr:uid="{00000000-0005-0000-0000-00000A6D0000}"/>
    <cellStyle name="Normal 3 3 4 4 3 4 2" xfId="22639" xr:uid="{00000000-0005-0000-0000-00000B6D0000}"/>
    <cellStyle name="Normal 3 3 4 4 3 4 2 2" xfId="51221" xr:uid="{00000000-0005-0000-0000-00000C6D0000}"/>
    <cellStyle name="Normal 3 3 4 4 3 4 3" xfId="36932" xr:uid="{00000000-0005-0000-0000-00000D6D0000}"/>
    <cellStyle name="Normal 3 3 4 4 3 5" xfId="15495" xr:uid="{00000000-0005-0000-0000-00000E6D0000}"/>
    <cellStyle name="Normal 3 3 4 4 3 5 2" xfId="44077" xr:uid="{00000000-0005-0000-0000-00000F6D0000}"/>
    <cellStyle name="Normal 3 3 4 4 3 6" xfId="29788" xr:uid="{00000000-0005-0000-0000-0000106D0000}"/>
    <cellStyle name="Normal 3 3 4 4 4" xfId="2701" xr:uid="{00000000-0005-0000-0000-0000116D0000}"/>
    <cellStyle name="Normal 3 3 4 4 4 2" xfId="6275" xr:uid="{00000000-0005-0000-0000-0000126D0000}"/>
    <cellStyle name="Normal 3 3 4 4 4 2 2" xfId="13433" xr:uid="{00000000-0005-0000-0000-0000136D0000}"/>
    <cellStyle name="Normal 3 3 4 4 4 2 2 2" xfId="27725" xr:uid="{00000000-0005-0000-0000-0000146D0000}"/>
    <cellStyle name="Normal 3 3 4 4 4 2 2 2 2" xfId="56307" xr:uid="{00000000-0005-0000-0000-0000156D0000}"/>
    <cellStyle name="Normal 3 3 4 4 4 2 2 3" xfId="42018" xr:uid="{00000000-0005-0000-0000-0000166D0000}"/>
    <cellStyle name="Normal 3 3 4 4 4 2 3" xfId="20581" xr:uid="{00000000-0005-0000-0000-0000176D0000}"/>
    <cellStyle name="Normal 3 3 4 4 4 2 3 2" xfId="49163" xr:uid="{00000000-0005-0000-0000-0000186D0000}"/>
    <cellStyle name="Normal 3 3 4 4 4 2 4" xfId="34874" xr:uid="{00000000-0005-0000-0000-0000196D0000}"/>
    <cellStyle name="Normal 3 3 4 4 4 3" xfId="9862" xr:uid="{00000000-0005-0000-0000-00001A6D0000}"/>
    <cellStyle name="Normal 3 3 4 4 4 3 2" xfId="24154" xr:uid="{00000000-0005-0000-0000-00001B6D0000}"/>
    <cellStyle name="Normal 3 3 4 4 4 3 2 2" xfId="52736" xr:uid="{00000000-0005-0000-0000-00001C6D0000}"/>
    <cellStyle name="Normal 3 3 4 4 4 3 3" xfId="38447" xr:uid="{00000000-0005-0000-0000-00001D6D0000}"/>
    <cellStyle name="Normal 3 3 4 4 4 4" xfId="17010" xr:uid="{00000000-0005-0000-0000-00001E6D0000}"/>
    <cellStyle name="Normal 3 3 4 4 4 4 2" xfId="45592" xr:uid="{00000000-0005-0000-0000-00001F6D0000}"/>
    <cellStyle name="Normal 3 3 4 4 4 5" xfId="31303" xr:uid="{00000000-0005-0000-0000-0000206D0000}"/>
    <cellStyle name="Normal 3 3 4 4 5" xfId="3866" xr:uid="{00000000-0005-0000-0000-0000216D0000}"/>
    <cellStyle name="Normal 3 3 4 4 5 2" xfId="11025" xr:uid="{00000000-0005-0000-0000-0000226D0000}"/>
    <cellStyle name="Normal 3 3 4 4 5 2 2" xfId="25317" xr:uid="{00000000-0005-0000-0000-0000236D0000}"/>
    <cellStyle name="Normal 3 3 4 4 5 2 2 2" xfId="53899" xr:uid="{00000000-0005-0000-0000-0000246D0000}"/>
    <cellStyle name="Normal 3 3 4 4 5 2 3" xfId="39610" xr:uid="{00000000-0005-0000-0000-0000256D0000}"/>
    <cellStyle name="Normal 3 3 4 4 5 3" xfId="18173" xr:uid="{00000000-0005-0000-0000-0000266D0000}"/>
    <cellStyle name="Normal 3 3 4 4 5 3 2" xfId="46755" xr:uid="{00000000-0005-0000-0000-0000276D0000}"/>
    <cellStyle name="Normal 3 3 4 4 5 4" xfId="32466" xr:uid="{00000000-0005-0000-0000-0000286D0000}"/>
    <cellStyle name="Normal 3 3 4 4 6" xfId="7454" xr:uid="{00000000-0005-0000-0000-0000296D0000}"/>
    <cellStyle name="Normal 3 3 4 4 6 2" xfId="21746" xr:uid="{00000000-0005-0000-0000-00002A6D0000}"/>
    <cellStyle name="Normal 3 3 4 4 6 2 2" xfId="50328" xr:uid="{00000000-0005-0000-0000-00002B6D0000}"/>
    <cellStyle name="Normal 3 3 4 4 6 3" xfId="36039" xr:uid="{00000000-0005-0000-0000-00002C6D0000}"/>
    <cellStyle name="Normal 3 3 4 4 7" xfId="14601" xr:uid="{00000000-0005-0000-0000-00002D6D0000}"/>
    <cellStyle name="Normal 3 3 4 4 7 2" xfId="43184" xr:uid="{00000000-0005-0000-0000-00002E6D0000}"/>
    <cellStyle name="Normal 3 3 4 4 8" xfId="28894" xr:uid="{00000000-0005-0000-0000-00002F6D0000}"/>
    <cellStyle name="Normal 3 3 4 5" xfId="506" xr:uid="{00000000-0005-0000-0000-0000306D0000}"/>
    <cellStyle name="Normal 3 3 4 5 2" xfId="1403" xr:uid="{00000000-0005-0000-0000-0000316D0000}"/>
    <cellStyle name="Normal 3 3 4 5 2 2" xfId="2706" xr:uid="{00000000-0005-0000-0000-0000326D0000}"/>
    <cellStyle name="Normal 3 3 4 5 2 2 2" xfId="6280" xr:uid="{00000000-0005-0000-0000-0000336D0000}"/>
    <cellStyle name="Normal 3 3 4 5 2 2 2 2" xfId="13438" xr:uid="{00000000-0005-0000-0000-0000346D0000}"/>
    <cellStyle name="Normal 3 3 4 5 2 2 2 2 2" xfId="27730" xr:uid="{00000000-0005-0000-0000-0000356D0000}"/>
    <cellStyle name="Normal 3 3 4 5 2 2 2 2 2 2" xfId="56312" xr:uid="{00000000-0005-0000-0000-0000366D0000}"/>
    <cellStyle name="Normal 3 3 4 5 2 2 2 2 3" xfId="42023" xr:uid="{00000000-0005-0000-0000-0000376D0000}"/>
    <cellStyle name="Normal 3 3 4 5 2 2 2 3" xfId="20586" xr:uid="{00000000-0005-0000-0000-0000386D0000}"/>
    <cellStyle name="Normal 3 3 4 5 2 2 2 3 2" xfId="49168" xr:uid="{00000000-0005-0000-0000-0000396D0000}"/>
    <cellStyle name="Normal 3 3 4 5 2 2 2 4" xfId="34879" xr:uid="{00000000-0005-0000-0000-00003A6D0000}"/>
    <cellStyle name="Normal 3 3 4 5 2 2 3" xfId="9867" xr:uid="{00000000-0005-0000-0000-00003B6D0000}"/>
    <cellStyle name="Normal 3 3 4 5 2 2 3 2" xfId="24159" xr:uid="{00000000-0005-0000-0000-00003C6D0000}"/>
    <cellStyle name="Normal 3 3 4 5 2 2 3 2 2" xfId="52741" xr:uid="{00000000-0005-0000-0000-00003D6D0000}"/>
    <cellStyle name="Normal 3 3 4 5 2 2 3 3" xfId="38452" xr:uid="{00000000-0005-0000-0000-00003E6D0000}"/>
    <cellStyle name="Normal 3 3 4 5 2 2 4" xfId="17015" xr:uid="{00000000-0005-0000-0000-00003F6D0000}"/>
    <cellStyle name="Normal 3 3 4 5 2 2 4 2" xfId="45597" xr:uid="{00000000-0005-0000-0000-0000406D0000}"/>
    <cellStyle name="Normal 3 3 4 5 2 2 5" xfId="31308" xr:uid="{00000000-0005-0000-0000-0000416D0000}"/>
    <cellStyle name="Normal 3 3 4 5 2 3" xfId="4983" xr:uid="{00000000-0005-0000-0000-0000426D0000}"/>
    <cellStyle name="Normal 3 3 4 5 2 3 2" xfId="12141" xr:uid="{00000000-0005-0000-0000-0000436D0000}"/>
    <cellStyle name="Normal 3 3 4 5 2 3 2 2" xfId="26433" xr:uid="{00000000-0005-0000-0000-0000446D0000}"/>
    <cellStyle name="Normal 3 3 4 5 2 3 2 2 2" xfId="55015" xr:uid="{00000000-0005-0000-0000-0000456D0000}"/>
    <cellStyle name="Normal 3 3 4 5 2 3 2 3" xfId="40726" xr:uid="{00000000-0005-0000-0000-0000466D0000}"/>
    <cellStyle name="Normal 3 3 4 5 2 3 3" xfId="19289" xr:uid="{00000000-0005-0000-0000-0000476D0000}"/>
    <cellStyle name="Normal 3 3 4 5 2 3 3 2" xfId="47871" xr:uid="{00000000-0005-0000-0000-0000486D0000}"/>
    <cellStyle name="Normal 3 3 4 5 2 3 4" xfId="33582" xr:uid="{00000000-0005-0000-0000-0000496D0000}"/>
    <cellStyle name="Normal 3 3 4 5 2 4" xfId="8570" xr:uid="{00000000-0005-0000-0000-00004A6D0000}"/>
    <cellStyle name="Normal 3 3 4 5 2 4 2" xfId="22862" xr:uid="{00000000-0005-0000-0000-00004B6D0000}"/>
    <cellStyle name="Normal 3 3 4 5 2 4 2 2" xfId="51444" xr:uid="{00000000-0005-0000-0000-00004C6D0000}"/>
    <cellStyle name="Normal 3 3 4 5 2 4 3" xfId="37155" xr:uid="{00000000-0005-0000-0000-00004D6D0000}"/>
    <cellStyle name="Normal 3 3 4 5 2 5" xfId="15718" xr:uid="{00000000-0005-0000-0000-00004E6D0000}"/>
    <cellStyle name="Normal 3 3 4 5 2 5 2" xfId="44300" xr:uid="{00000000-0005-0000-0000-00004F6D0000}"/>
    <cellStyle name="Normal 3 3 4 5 2 6" xfId="30011" xr:uid="{00000000-0005-0000-0000-0000506D0000}"/>
    <cellStyle name="Normal 3 3 4 5 3" xfId="2705" xr:uid="{00000000-0005-0000-0000-0000516D0000}"/>
    <cellStyle name="Normal 3 3 4 5 3 2" xfId="6279" xr:uid="{00000000-0005-0000-0000-0000526D0000}"/>
    <cellStyle name="Normal 3 3 4 5 3 2 2" xfId="13437" xr:uid="{00000000-0005-0000-0000-0000536D0000}"/>
    <cellStyle name="Normal 3 3 4 5 3 2 2 2" xfId="27729" xr:uid="{00000000-0005-0000-0000-0000546D0000}"/>
    <cellStyle name="Normal 3 3 4 5 3 2 2 2 2" xfId="56311" xr:uid="{00000000-0005-0000-0000-0000556D0000}"/>
    <cellStyle name="Normal 3 3 4 5 3 2 2 3" xfId="42022" xr:uid="{00000000-0005-0000-0000-0000566D0000}"/>
    <cellStyle name="Normal 3 3 4 5 3 2 3" xfId="20585" xr:uid="{00000000-0005-0000-0000-0000576D0000}"/>
    <cellStyle name="Normal 3 3 4 5 3 2 3 2" xfId="49167" xr:uid="{00000000-0005-0000-0000-0000586D0000}"/>
    <cellStyle name="Normal 3 3 4 5 3 2 4" xfId="34878" xr:uid="{00000000-0005-0000-0000-0000596D0000}"/>
    <cellStyle name="Normal 3 3 4 5 3 3" xfId="9866" xr:uid="{00000000-0005-0000-0000-00005A6D0000}"/>
    <cellStyle name="Normal 3 3 4 5 3 3 2" xfId="24158" xr:uid="{00000000-0005-0000-0000-00005B6D0000}"/>
    <cellStyle name="Normal 3 3 4 5 3 3 2 2" xfId="52740" xr:uid="{00000000-0005-0000-0000-00005C6D0000}"/>
    <cellStyle name="Normal 3 3 4 5 3 3 3" xfId="38451" xr:uid="{00000000-0005-0000-0000-00005D6D0000}"/>
    <cellStyle name="Normal 3 3 4 5 3 4" xfId="17014" xr:uid="{00000000-0005-0000-0000-00005E6D0000}"/>
    <cellStyle name="Normal 3 3 4 5 3 4 2" xfId="45596" xr:uid="{00000000-0005-0000-0000-00005F6D0000}"/>
    <cellStyle name="Normal 3 3 4 5 3 5" xfId="31307" xr:uid="{00000000-0005-0000-0000-0000606D0000}"/>
    <cellStyle name="Normal 3 3 4 5 4" xfId="4090" xr:uid="{00000000-0005-0000-0000-0000616D0000}"/>
    <cellStyle name="Normal 3 3 4 5 4 2" xfId="11248" xr:uid="{00000000-0005-0000-0000-0000626D0000}"/>
    <cellStyle name="Normal 3 3 4 5 4 2 2" xfId="25540" xr:uid="{00000000-0005-0000-0000-0000636D0000}"/>
    <cellStyle name="Normal 3 3 4 5 4 2 2 2" xfId="54122" xr:uid="{00000000-0005-0000-0000-0000646D0000}"/>
    <cellStyle name="Normal 3 3 4 5 4 2 3" xfId="39833" xr:uid="{00000000-0005-0000-0000-0000656D0000}"/>
    <cellStyle name="Normal 3 3 4 5 4 3" xfId="18396" xr:uid="{00000000-0005-0000-0000-0000666D0000}"/>
    <cellStyle name="Normal 3 3 4 5 4 3 2" xfId="46978" xr:uid="{00000000-0005-0000-0000-0000676D0000}"/>
    <cellStyle name="Normal 3 3 4 5 4 4" xfId="32689" xr:uid="{00000000-0005-0000-0000-0000686D0000}"/>
    <cellStyle name="Normal 3 3 4 5 5" xfId="7677" xr:uid="{00000000-0005-0000-0000-0000696D0000}"/>
    <cellStyle name="Normal 3 3 4 5 5 2" xfId="21969" xr:uid="{00000000-0005-0000-0000-00006A6D0000}"/>
    <cellStyle name="Normal 3 3 4 5 5 2 2" xfId="50551" xr:uid="{00000000-0005-0000-0000-00006B6D0000}"/>
    <cellStyle name="Normal 3 3 4 5 5 3" xfId="36262" xr:uid="{00000000-0005-0000-0000-00006C6D0000}"/>
    <cellStyle name="Normal 3 3 4 5 6" xfId="14825" xr:uid="{00000000-0005-0000-0000-00006D6D0000}"/>
    <cellStyle name="Normal 3 3 4 5 6 2" xfId="43407" xr:uid="{00000000-0005-0000-0000-00006E6D0000}"/>
    <cellStyle name="Normal 3 3 4 5 7" xfId="29118" xr:uid="{00000000-0005-0000-0000-00006F6D0000}"/>
    <cellStyle name="Normal 3 3 4 6" xfId="955" xr:uid="{00000000-0005-0000-0000-0000706D0000}"/>
    <cellStyle name="Normal 3 3 4 6 2" xfId="2707" xr:uid="{00000000-0005-0000-0000-0000716D0000}"/>
    <cellStyle name="Normal 3 3 4 6 2 2" xfId="6281" xr:uid="{00000000-0005-0000-0000-0000726D0000}"/>
    <cellStyle name="Normal 3 3 4 6 2 2 2" xfId="13439" xr:uid="{00000000-0005-0000-0000-0000736D0000}"/>
    <cellStyle name="Normal 3 3 4 6 2 2 2 2" xfId="27731" xr:uid="{00000000-0005-0000-0000-0000746D0000}"/>
    <cellStyle name="Normal 3 3 4 6 2 2 2 2 2" xfId="56313" xr:uid="{00000000-0005-0000-0000-0000756D0000}"/>
    <cellStyle name="Normal 3 3 4 6 2 2 2 3" xfId="42024" xr:uid="{00000000-0005-0000-0000-0000766D0000}"/>
    <cellStyle name="Normal 3 3 4 6 2 2 3" xfId="20587" xr:uid="{00000000-0005-0000-0000-0000776D0000}"/>
    <cellStyle name="Normal 3 3 4 6 2 2 3 2" xfId="49169" xr:uid="{00000000-0005-0000-0000-0000786D0000}"/>
    <cellStyle name="Normal 3 3 4 6 2 2 4" xfId="34880" xr:uid="{00000000-0005-0000-0000-0000796D0000}"/>
    <cellStyle name="Normal 3 3 4 6 2 3" xfId="9868" xr:uid="{00000000-0005-0000-0000-00007A6D0000}"/>
    <cellStyle name="Normal 3 3 4 6 2 3 2" xfId="24160" xr:uid="{00000000-0005-0000-0000-00007B6D0000}"/>
    <cellStyle name="Normal 3 3 4 6 2 3 2 2" xfId="52742" xr:uid="{00000000-0005-0000-0000-00007C6D0000}"/>
    <cellStyle name="Normal 3 3 4 6 2 3 3" xfId="38453" xr:uid="{00000000-0005-0000-0000-00007D6D0000}"/>
    <cellStyle name="Normal 3 3 4 6 2 4" xfId="17016" xr:uid="{00000000-0005-0000-0000-00007E6D0000}"/>
    <cellStyle name="Normal 3 3 4 6 2 4 2" xfId="45598" xr:uid="{00000000-0005-0000-0000-00007F6D0000}"/>
    <cellStyle name="Normal 3 3 4 6 2 5" xfId="31309" xr:uid="{00000000-0005-0000-0000-0000806D0000}"/>
    <cellStyle name="Normal 3 3 4 6 3" xfId="4537" xr:uid="{00000000-0005-0000-0000-0000816D0000}"/>
    <cellStyle name="Normal 3 3 4 6 3 2" xfId="11695" xr:uid="{00000000-0005-0000-0000-0000826D0000}"/>
    <cellStyle name="Normal 3 3 4 6 3 2 2" xfId="25987" xr:uid="{00000000-0005-0000-0000-0000836D0000}"/>
    <cellStyle name="Normal 3 3 4 6 3 2 2 2" xfId="54569" xr:uid="{00000000-0005-0000-0000-0000846D0000}"/>
    <cellStyle name="Normal 3 3 4 6 3 2 3" xfId="40280" xr:uid="{00000000-0005-0000-0000-0000856D0000}"/>
    <cellStyle name="Normal 3 3 4 6 3 3" xfId="18843" xr:uid="{00000000-0005-0000-0000-0000866D0000}"/>
    <cellStyle name="Normal 3 3 4 6 3 3 2" xfId="47425" xr:uid="{00000000-0005-0000-0000-0000876D0000}"/>
    <cellStyle name="Normal 3 3 4 6 3 4" xfId="33136" xr:uid="{00000000-0005-0000-0000-0000886D0000}"/>
    <cellStyle name="Normal 3 3 4 6 4" xfId="8124" xr:uid="{00000000-0005-0000-0000-0000896D0000}"/>
    <cellStyle name="Normal 3 3 4 6 4 2" xfId="22416" xr:uid="{00000000-0005-0000-0000-00008A6D0000}"/>
    <cellStyle name="Normal 3 3 4 6 4 2 2" xfId="50998" xr:uid="{00000000-0005-0000-0000-00008B6D0000}"/>
    <cellStyle name="Normal 3 3 4 6 4 3" xfId="36709" xr:uid="{00000000-0005-0000-0000-00008C6D0000}"/>
    <cellStyle name="Normal 3 3 4 6 5" xfId="15272" xr:uid="{00000000-0005-0000-0000-00008D6D0000}"/>
    <cellStyle name="Normal 3 3 4 6 5 2" xfId="43854" xr:uid="{00000000-0005-0000-0000-00008E6D0000}"/>
    <cellStyle name="Normal 3 3 4 6 6" xfId="29565" xr:uid="{00000000-0005-0000-0000-00008F6D0000}"/>
    <cellStyle name="Normal 3 3 4 7" xfId="2676" xr:uid="{00000000-0005-0000-0000-0000906D0000}"/>
    <cellStyle name="Normal 3 3 4 7 2" xfId="6250" xr:uid="{00000000-0005-0000-0000-0000916D0000}"/>
    <cellStyle name="Normal 3 3 4 7 2 2" xfId="13408" xr:uid="{00000000-0005-0000-0000-0000926D0000}"/>
    <cellStyle name="Normal 3 3 4 7 2 2 2" xfId="27700" xr:uid="{00000000-0005-0000-0000-0000936D0000}"/>
    <cellStyle name="Normal 3 3 4 7 2 2 2 2" xfId="56282" xr:uid="{00000000-0005-0000-0000-0000946D0000}"/>
    <cellStyle name="Normal 3 3 4 7 2 2 3" xfId="41993" xr:uid="{00000000-0005-0000-0000-0000956D0000}"/>
    <cellStyle name="Normal 3 3 4 7 2 3" xfId="20556" xr:uid="{00000000-0005-0000-0000-0000966D0000}"/>
    <cellStyle name="Normal 3 3 4 7 2 3 2" xfId="49138" xr:uid="{00000000-0005-0000-0000-0000976D0000}"/>
    <cellStyle name="Normal 3 3 4 7 2 4" xfId="34849" xr:uid="{00000000-0005-0000-0000-0000986D0000}"/>
    <cellStyle name="Normal 3 3 4 7 3" xfId="9837" xr:uid="{00000000-0005-0000-0000-0000996D0000}"/>
    <cellStyle name="Normal 3 3 4 7 3 2" xfId="24129" xr:uid="{00000000-0005-0000-0000-00009A6D0000}"/>
    <cellStyle name="Normal 3 3 4 7 3 2 2" xfId="52711" xr:uid="{00000000-0005-0000-0000-00009B6D0000}"/>
    <cellStyle name="Normal 3 3 4 7 3 3" xfId="38422" xr:uid="{00000000-0005-0000-0000-00009C6D0000}"/>
    <cellStyle name="Normal 3 3 4 7 4" xfId="16985" xr:uid="{00000000-0005-0000-0000-00009D6D0000}"/>
    <cellStyle name="Normal 3 3 4 7 4 2" xfId="45567" xr:uid="{00000000-0005-0000-0000-00009E6D0000}"/>
    <cellStyle name="Normal 3 3 4 7 5" xfId="31278" xr:uid="{00000000-0005-0000-0000-00009F6D0000}"/>
    <cellStyle name="Normal 3 3 4 8" xfId="3642" xr:uid="{00000000-0005-0000-0000-0000A06D0000}"/>
    <cellStyle name="Normal 3 3 4 8 2" xfId="10802" xr:uid="{00000000-0005-0000-0000-0000A16D0000}"/>
    <cellStyle name="Normal 3 3 4 8 2 2" xfId="25094" xr:uid="{00000000-0005-0000-0000-0000A26D0000}"/>
    <cellStyle name="Normal 3 3 4 8 2 2 2" xfId="53676" xr:uid="{00000000-0005-0000-0000-0000A36D0000}"/>
    <cellStyle name="Normal 3 3 4 8 2 3" xfId="39387" xr:uid="{00000000-0005-0000-0000-0000A46D0000}"/>
    <cellStyle name="Normal 3 3 4 8 3" xfId="17950" xr:uid="{00000000-0005-0000-0000-0000A56D0000}"/>
    <cellStyle name="Normal 3 3 4 8 3 2" xfId="46532" xr:uid="{00000000-0005-0000-0000-0000A66D0000}"/>
    <cellStyle name="Normal 3 3 4 8 4" xfId="32243" xr:uid="{00000000-0005-0000-0000-0000A76D0000}"/>
    <cellStyle name="Normal 3 3 4 9" xfId="7231" xr:uid="{00000000-0005-0000-0000-0000A86D0000}"/>
    <cellStyle name="Normal 3 3 4 9 2" xfId="21523" xr:uid="{00000000-0005-0000-0000-0000A96D0000}"/>
    <cellStyle name="Normal 3 3 4 9 2 2" xfId="50105" xr:uid="{00000000-0005-0000-0000-0000AA6D0000}"/>
    <cellStyle name="Normal 3 3 4 9 3" xfId="35816" xr:uid="{00000000-0005-0000-0000-0000AB6D0000}"/>
    <cellStyle name="Normal 3 3 5" xfId="107" xr:uid="{00000000-0005-0000-0000-0000AC6D0000}"/>
    <cellStyle name="Normal 3 3 5 10" xfId="28726" xr:uid="{00000000-0005-0000-0000-0000AD6D0000}"/>
    <cellStyle name="Normal 3 3 5 2" xfId="221" xr:uid="{00000000-0005-0000-0000-0000AE6D0000}"/>
    <cellStyle name="Normal 3 3 5 2 2" xfId="447" xr:uid="{00000000-0005-0000-0000-0000AF6D0000}"/>
    <cellStyle name="Normal 3 3 5 2 2 2" xfId="897" xr:uid="{00000000-0005-0000-0000-0000B06D0000}"/>
    <cellStyle name="Normal 3 3 5 2 2 2 2" xfId="1794" xr:uid="{00000000-0005-0000-0000-0000B16D0000}"/>
    <cellStyle name="Normal 3 3 5 2 2 2 2 2" xfId="2712" xr:uid="{00000000-0005-0000-0000-0000B26D0000}"/>
    <cellStyle name="Normal 3 3 5 2 2 2 2 2 2" xfId="6286" xr:uid="{00000000-0005-0000-0000-0000B36D0000}"/>
    <cellStyle name="Normal 3 3 5 2 2 2 2 2 2 2" xfId="13444" xr:uid="{00000000-0005-0000-0000-0000B46D0000}"/>
    <cellStyle name="Normal 3 3 5 2 2 2 2 2 2 2 2" xfId="27736" xr:uid="{00000000-0005-0000-0000-0000B56D0000}"/>
    <cellStyle name="Normal 3 3 5 2 2 2 2 2 2 2 2 2" xfId="56318" xr:uid="{00000000-0005-0000-0000-0000B66D0000}"/>
    <cellStyle name="Normal 3 3 5 2 2 2 2 2 2 2 3" xfId="42029" xr:uid="{00000000-0005-0000-0000-0000B76D0000}"/>
    <cellStyle name="Normal 3 3 5 2 2 2 2 2 2 3" xfId="20592" xr:uid="{00000000-0005-0000-0000-0000B86D0000}"/>
    <cellStyle name="Normal 3 3 5 2 2 2 2 2 2 3 2" xfId="49174" xr:uid="{00000000-0005-0000-0000-0000B96D0000}"/>
    <cellStyle name="Normal 3 3 5 2 2 2 2 2 2 4" xfId="34885" xr:uid="{00000000-0005-0000-0000-0000BA6D0000}"/>
    <cellStyle name="Normal 3 3 5 2 2 2 2 2 3" xfId="9873" xr:uid="{00000000-0005-0000-0000-0000BB6D0000}"/>
    <cellStyle name="Normal 3 3 5 2 2 2 2 2 3 2" xfId="24165" xr:uid="{00000000-0005-0000-0000-0000BC6D0000}"/>
    <cellStyle name="Normal 3 3 5 2 2 2 2 2 3 2 2" xfId="52747" xr:uid="{00000000-0005-0000-0000-0000BD6D0000}"/>
    <cellStyle name="Normal 3 3 5 2 2 2 2 2 3 3" xfId="38458" xr:uid="{00000000-0005-0000-0000-0000BE6D0000}"/>
    <cellStyle name="Normal 3 3 5 2 2 2 2 2 4" xfId="17021" xr:uid="{00000000-0005-0000-0000-0000BF6D0000}"/>
    <cellStyle name="Normal 3 3 5 2 2 2 2 2 4 2" xfId="45603" xr:uid="{00000000-0005-0000-0000-0000C06D0000}"/>
    <cellStyle name="Normal 3 3 5 2 2 2 2 2 5" xfId="31314" xr:uid="{00000000-0005-0000-0000-0000C16D0000}"/>
    <cellStyle name="Normal 3 3 5 2 2 2 2 3" xfId="5374" xr:uid="{00000000-0005-0000-0000-0000C26D0000}"/>
    <cellStyle name="Normal 3 3 5 2 2 2 2 3 2" xfId="12532" xr:uid="{00000000-0005-0000-0000-0000C36D0000}"/>
    <cellStyle name="Normal 3 3 5 2 2 2 2 3 2 2" xfId="26824" xr:uid="{00000000-0005-0000-0000-0000C46D0000}"/>
    <cellStyle name="Normal 3 3 5 2 2 2 2 3 2 2 2" xfId="55406" xr:uid="{00000000-0005-0000-0000-0000C56D0000}"/>
    <cellStyle name="Normal 3 3 5 2 2 2 2 3 2 3" xfId="41117" xr:uid="{00000000-0005-0000-0000-0000C66D0000}"/>
    <cellStyle name="Normal 3 3 5 2 2 2 2 3 3" xfId="19680" xr:uid="{00000000-0005-0000-0000-0000C76D0000}"/>
    <cellStyle name="Normal 3 3 5 2 2 2 2 3 3 2" xfId="48262" xr:uid="{00000000-0005-0000-0000-0000C86D0000}"/>
    <cellStyle name="Normal 3 3 5 2 2 2 2 3 4" xfId="33973" xr:uid="{00000000-0005-0000-0000-0000C96D0000}"/>
    <cellStyle name="Normal 3 3 5 2 2 2 2 4" xfId="8961" xr:uid="{00000000-0005-0000-0000-0000CA6D0000}"/>
    <cellStyle name="Normal 3 3 5 2 2 2 2 4 2" xfId="23253" xr:uid="{00000000-0005-0000-0000-0000CB6D0000}"/>
    <cellStyle name="Normal 3 3 5 2 2 2 2 4 2 2" xfId="51835" xr:uid="{00000000-0005-0000-0000-0000CC6D0000}"/>
    <cellStyle name="Normal 3 3 5 2 2 2 2 4 3" xfId="37546" xr:uid="{00000000-0005-0000-0000-0000CD6D0000}"/>
    <cellStyle name="Normal 3 3 5 2 2 2 2 5" xfId="16109" xr:uid="{00000000-0005-0000-0000-0000CE6D0000}"/>
    <cellStyle name="Normal 3 3 5 2 2 2 2 5 2" xfId="44691" xr:uid="{00000000-0005-0000-0000-0000CF6D0000}"/>
    <cellStyle name="Normal 3 3 5 2 2 2 2 6" xfId="30402" xr:uid="{00000000-0005-0000-0000-0000D06D0000}"/>
    <cellStyle name="Normal 3 3 5 2 2 2 3" xfId="2711" xr:uid="{00000000-0005-0000-0000-0000D16D0000}"/>
    <cellStyle name="Normal 3 3 5 2 2 2 3 2" xfId="6285" xr:uid="{00000000-0005-0000-0000-0000D26D0000}"/>
    <cellStyle name="Normal 3 3 5 2 2 2 3 2 2" xfId="13443" xr:uid="{00000000-0005-0000-0000-0000D36D0000}"/>
    <cellStyle name="Normal 3 3 5 2 2 2 3 2 2 2" xfId="27735" xr:uid="{00000000-0005-0000-0000-0000D46D0000}"/>
    <cellStyle name="Normal 3 3 5 2 2 2 3 2 2 2 2" xfId="56317" xr:uid="{00000000-0005-0000-0000-0000D56D0000}"/>
    <cellStyle name="Normal 3 3 5 2 2 2 3 2 2 3" xfId="42028" xr:uid="{00000000-0005-0000-0000-0000D66D0000}"/>
    <cellStyle name="Normal 3 3 5 2 2 2 3 2 3" xfId="20591" xr:uid="{00000000-0005-0000-0000-0000D76D0000}"/>
    <cellStyle name="Normal 3 3 5 2 2 2 3 2 3 2" xfId="49173" xr:uid="{00000000-0005-0000-0000-0000D86D0000}"/>
    <cellStyle name="Normal 3 3 5 2 2 2 3 2 4" xfId="34884" xr:uid="{00000000-0005-0000-0000-0000D96D0000}"/>
    <cellStyle name="Normal 3 3 5 2 2 2 3 3" xfId="9872" xr:uid="{00000000-0005-0000-0000-0000DA6D0000}"/>
    <cellStyle name="Normal 3 3 5 2 2 2 3 3 2" xfId="24164" xr:uid="{00000000-0005-0000-0000-0000DB6D0000}"/>
    <cellStyle name="Normal 3 3 5 2 2 2 3 3 2 2" xfId="52746" xr:uid="{00000000-0005-0000-0000-0000DC6D0000}"/>
    <cellStyle name="Normal 3 3 5 2 2 2 3 3 3" xfId="38457" xr:uid="{00000000-0005-0000-0000-0000DD6D0000}"/>
    <cellStyle name="Normal 3 3 5 2 2 2 3 4" xfId="17020" xr:uid="{00000000-0005-0000-0000-0000DE6D0000}"/>
    <cellStyle name="Normal 3 3 5 2 2 2 3 4 2" xfId="45602" xr:uid="{00000000-0005-0000-0000-0000DF6D0000}"/>
    <cellStyle name="Normal 3 3 5 2 2 2 3 5" xfId="31313" xr:uid="{00000000-0005-0000-0000-0000E06D0000}"/>
    <cellStyle name="Normal 3 3 5 2 2 2 4" xfId="4481" xr:uid="{00000000-0005-0000-0000-0000E16D0000}"/>
    <cellStyle name="Normal 3 3 5 2 2 2 4 2" xfId="11639" xr:uid="{00000000-0005-0000-0000-0000E26D0000}"/>
    <cellStyle name="Normal 3 3 5 2 2 2 4 2 2" xfId="25931" xr:uid="{00000000-0005-0000-0000-0000E36D0000}"/>
    <cellStyle name="Normal 3 3 5 2 2 2 4 2 2 2" xfId="54513" xr:uid="{00000000-0005-0000-0000-0000E46D0000}"/>
    <cellStyle name="Normal 3 3 5 2 2 2 4 2 3" xfId="40224" xr:uid="{00000000-0005-0000-0000-0000E56D0000}"/>
    <cellStyle name="Normal 3 3 5 2 2 2 4 3" xfId="18787" xr:uid="{00000000-0005-0000-0000-0000E66D0000}"/>
    <cellStyle name="Normal 3 3 5 2 2 2 4 3 2" xfId="47369" xr:uid="{00000000-0005-0000-0000-0000E76D0000}"/>
    <cellStyle name="Normal 3 3 5 2 2 2 4 4" xfId="33080" xr:uid="{00000000-0005-0000-0000-0000E86D0000}"/>
    <cellStyle name="Normal 3 3 5 2 2 2 5" xfId="8068" xr:uid="{00000000-0005-0000-0000-0000E96D0000}"/>
    <cellStyle name="Normal 3 3 5 2 2 2 5 2" xfId="22360" xr:uid="{00000000-0005-0000-0000-0000EA6D0000}"/>
    <cellStyle name="Normal 3 3 5 2 2 2 5 2 2" xfId="50942" xr:uid="{00000000-0005-0000-0000-0000EB6D0000}"/>
    <cellStyle name="Normal 3 3 5 2 2 2 5 3" xfId="36653" xr:uid="{00000000-0005-0000-0000-0000EC6D0000}"/>
    <cellStyle name="Normal 3 3 5 2 2 2 6" xfId="15216" xr:uid="{00000000-0005-0000-0000-0000ED6D0000}"/>
    <cellStyle name="Normal 3 3 5 2 2 2 6 2" xfId="43798" xr:uid="{00000000-0005-0000-0000-0000EE6D0000}"/>
    <cellStyle name="Normal 3 3 5 2 2 2 7" xfId="29509" xr:uid="{00000000-0005-0000-0000-0000EF6D0000}"/>
    <cellStyle name="Normal 3 3 5 2 2 3" xfId="1347" xr:uid="{00000000-0005-0000-0000-0000F06D0000}"/>
    <cellStyle name="Normal 3 3 5 2 2 3 2" xfId="2713" xr:uid="{00000000-0005-0000-0000-0000F16D0000}"/>
    <cellStyle name="Normal 3 3 5 2 2 3 2 2" xfId="6287" xr:uid="{00000000-0005-0000-0000-0000F26D0000}"/>
    <cellStyle name="Normal 3 3 5 2 2 3 2 2 2" xfId="13445" xr:uid="{00000000-0005-0000-0000-0000F36D0000}"/>
    <cellStyle name="Normal 3 3 5 2 2 3 2 2 2 2" xfId="27737" xr:uid="{00000000-0005-0000-0000-0000F46D0000}"/>
    <cellStyle name="Normal 3 3 5 2 2 3 2 2 2 2 2" xfId="56319" xr:uid="{00000000-0005-0000-0000-0000F56D0000}"/>
    <cellStyle name="Normal 3 3 5 2 2 3 2 2 2 3" xfId="42030" xr:uid="{00000000-0005-0000-0000-0000F66D0000}"/>
    <cellStyle name="Normal 3 3 5 2 2 3 2 2 3" xfId="20593" xr:uid="{00000000-0005-0000-0000-0000F76D0000}"/>
    <cellStyle name="Normal 3 3 5 2 2 3 2 2 3 2" xfId="49175" xr:uid="{00000000-0005-0000-0000-0000F86D0000}"/>
    <cellStyle name="Normal 3 3 5 2 2 3 2 2 4" xfId="34886" xr:uid="{00000000-0005-0000-0000-0000F96D0000}"/>
    <cellStyle name="Normal 3 3 5 2 2 3 2 3" xfId="9874" xr:uid="{00000000-0005-0000-0000-0000FA6D0000}"/>
    <cellStyle name="Normal 3 3 5 2 2 3 2 3 2" xfId="24166" xr:uid="{00000000-0005-0000-0000-0000FB6D0000}"/>
    <cellStyle name="Normal 3 3 5 2 2 3 2 3 2 2" xfId="52748" xr:uid="{00000000-0005-0000-0000-0000FC6D0000}"/>
    <cellStyle name="Normal 3 3 5 2 2 3 2 3 3" xfId="38459" xr:uid="{00000000-0005-0000-0000-0000FD6D0000}"/>
    <cellStyle name="Normal 3 3 5 2 2 3 2 4" xfId="17022" xr:uid="{00000000-0005-0000-0000-0000FE6D0000}"/>
    <cellStyle name="Normal 3 3 5 2 2 3 2 4 2" xfId="45604" xr:uid="{00000000-0005-0000-0000-0000FF6D0000}"/>
    <cellStyle name="Normal 3 3 5 2 2 3 2 5" xfId="31315" xr:uid="{00000000-0005-0000-0000-0000006E0000}"/>
    <cellStyle name="Normal 3 3 5 2 2 3 3" xfId="4928" xr:uid="{00000000-0005-0000-0000-0000016E0000}"/>
    <cellStyle name="Normal 3 3 5 2 2 3 3 2" xfId="12086" xr:uid="{00000000-0005-0000-0000-0000026E0000}"/>
    <cellStyle name="Normal 3 3 5 2 2 3 3 2 2" xfId="26378" xr:uid="{00000000-0005-0000-0000-0000036E0000}"/>
    <cellStyle name="Normal 3 3 5 2 2 3 3 2 2 2" xfId="54960" xr:uid="{00000000-0005-0000-0000-0000046E0000}"/>
    <cellStyle name="Normal 3 3 5 2 2 3 3 2 3" xfId="40671" xr:uid="{00000000-0005-0000-0000-0000056E0000}"/>
    <cellStyle name="Normal 3 3 5 2 2 3 3 3" xfId="19234" xr:uid="{00000000-0005-0000-0000-0000066E0000}"/>
    <cellStyle name="Normal 3 3 5 2 2 3 3 3 2" xfId="47816" xr:uid="{00000000-0005-0000-0000-0000076E0000}"/>
    <cellStyle name="Normal 3 3 5 2 2 3 3 4" xfId="33527" xr:uid="{00000000-0005-0000-0000-0000086E0000}"/>
    <cellStyle name="Normal 3 3 5 2 2 3 4" xfId="8515" xr:uid="{00000000-0005-0000-0000-0000096E0000}"/>
    <cellStyle name="Normal 3 3 5 2 2 3 4 2" xfId="22807" xr:uid="{00000000-0005-0000-0000-00000A6E0000}"/>
    <cellStyle name="Normal 3 3 5 2 2 3 4 2 2" xfId="51389" xr:uid="{00000000-0005-0000-0000-00000B6E0000}"/>
    <cellStyle name="Normal 3 3 5 2 2 3 4 3" xfId="37100" xr:uid="{00000000-0005-0000-0000-00000C6E0000}"/>
    <cellStyle name="Normal 3 3 5 2 2 3 5" xfId="15663" xr:uid="{00000000-0005-0000-0000-00000D6E0000}"/>
    <cellStyle name="Normal 3 3 5 2 2 3 5 2" xfId="44245" xr:uid="{00000000-0005-0000-0000-00000E6E0000}"/>
    <cellStyle name="Normal 3 3 5 2 2 3 6" xfId="29956" xr:uid="{00000000-0005-0000-0000-00000F6E0000}"/>
    <cellStyle name="Normal 3 3 5 2 2 4" xfId="2710" xr:uid="{00000000-0005-0000-0000-0000106E0000}"/>
    <cellStyle name="Normal 3 3 5 2 2 4 2" xfId="6284" xr:uid="{00000000-0005-0000-0000-0000116E0000}"/>
    <cellStyle name="Normal 3 3 5 2 2 4 2 2" xfId="13442" xr:uid="{00000000-0005-0000-0000-0000126E0000}"/>
    <cellStyle name="Normal 3 3 5 2 2 4 2 2 2" xfId="27734" xr:uid="{00000000-0005-0000-0000-0000136E0000}"/>
    <cellStyle name="Normal 3 3 5 2 2 4 2 2 2 2" xfId="56316" xr:uid="{00000000-0005-0000-0000-0000146E0000}"/>
    <cellStyle name="Normal 3 3 5 2 2 4 2 2 3" xfId="42027" xr:uid="{00000000-0005-0000-0000-0000156E0000}"/>
    <cellStyle name="Normal 3 3 5 2 2 4 2 3" xfId="20590" xr:uid="{00000000-0005-0000-0000-0000166E0000}"/>
    <cellStyle name="Normal 3 3 5 2 2 4 2 3 2" xfId="49172" xr:uid="{00000000-0005-0000-0000-0000176E0000}"/>
    <cellStyle name="Normal 3 3 5 2 2 4 2 4" xfId="34883" xr:uid="{00000000-0005-0000-0000-0000186E0000}"/>
    <cellStyle name="Normal 3 3 5 2 2 4 3" xfId="9871" xr:uid="{00000000-0005-0000-0000-0000196E0000}"/>
    <cellStyle name="Normal 3 3 5 2 2 4 3 2" xfId="24163" xr:uid="{00000000-0005-0000-0000-00001A6E0000}"/>
    <cellStyle name="Normal 3 3 5 2 2 4 3 2 2" xfId="52745" xr:uid="{00000000-0005-0000-0000-00001B6E0000}"/>
    <cellStyle name="Normal 3 3 5 2 2 4 3 3" xfId="38456" xr:uid="{00000000-0005-0000-0000-00001C6E0000}"/>
    <cellStyle name="Normal 3 3 5 2 2 4 4" xfId="17019" xr:uid="{00000000-0005-0000-0000-00001D6E0000}"/>
    <cellStyle name="Normal 3 3 5 2 2 4 4 2" xfId="45601" xr:uid="{00000000-0005-0000-0000-00001E6E0000}"/>
    <cellStyle name="Normal 3 3 5 2 2 4 5" xfId="31312" xr:uid="{00000000-0005-0000-0000-00001F6E0000}"/>
    <cellStyle name="Normal 3 3 5 2 2 5" xfId="4034" xr:uid="{00000000-0005-0000-0000-0000206E0000}"/>
    <cellStyle name="Normal 3 3 5 2 2 5 2" xfId="11193" xr:uid="{00000000-0005-0000-0000-0000216E0000}"/>
    <cellStyle name="Normal 3 3 5 2 2 5 2 2" xfId="25485" xr:uid="{00000000-0005-0000-0000-0000226E0000}"/>
    <cellStyle name="Normal 3 3 5 2 2 5 2 2 2" xfId="54067" xr:uid="{00000000-0005-0000-0000-0000236E0000}"/>
    <cellStyle name="Normal 3 3 5 2 2 5 2 3" xfId="39778" xr:uid="{00000000-0005-0000-0000-0000246E0000}"/>
    <cellStyle name="Normal 3 3 5 2 2 5 3" xfId="18341" xr:uid="{00000000-0005-0000-0000-0000256E0000}"/>
    <cellStyle name="Normal 3 3 5 2 2 5 3 2" xfId="46923" xr:uid="{00000000-0005-0000-0000-0000266E0000}"/>
    <cellStyle name="Normal 3 3 5 2 2 5 4" xfId="32634" xr:uid="{00000000-0005-0000-0000-0000276E0000}"/>
    <cellStyle name="Normal 3 3 5 2 2 6" xfId="7622" xr:uid="{00000000-0005-0000-0000-0000286E0000}"/>
    <cellStyle name="Normal 3 3 5 2 2 6 2" xfId="21914" xr:uid="{00000000-0005-0000-0000-0000296E0000}"/>
    <cellStyle name="Normal 3 3 5 2 2 6 2 2" xfId="50496" xr:uid="{00000000-0005-0000-0000-00002A6E0000}"/>
    <cellStyle name="Normal 3 3 5 2 2 6 3" xfId="36207" xr:uid="{00000000-0005-0000-0000-00002B6E0000}"/>
    <cellStyle name="Normal 3 3 5 2 2 7" xfId="14769" xr:uid="{00000000-0005-0000-0000-00002C6E0000}"/>
    <cellStyle name="Normal 3 3 5 2 2 7 2" xfId="43352" xr:uid="{00000000-0005-0000-0000-00002D6E0000}"/>
    <cellStyle name="Normal 3 3 5 2 2 8" xfId="29062" xr:uid="{00000000-0005-0000-0000-00002E6E0000}"/>
    <cellStyle name="Normal 3 3 5 2 3" xfId="674" xr:uid="{00000000-0005-0000-0000-00002F6E0000}"/>
    <cellStyle name="Normal 3 3 5 2 3 2" xfId="1571" xr:uid="{00000000-0005-0000-0000-0000306E0000}"/>
    <cellStyle name="Normal 3 3 5 2 3 2 2" xfId="2715" xr:uid="{00000000-0005-0000-0000-0000316E0000}"/>
    <cellStyle name="Normal 3 3 5 2 3 2 2 2" xfId="6289" xr:uid="{00000000-0005-0000-0000-0000326E0000}"/>
    <cellStyle name="Normal 3 3 5 2 3 2 2 2 2" xfId="13447" xr:uid="{00000000-0005-0000-0000-0000336E0000}"/>
    <cellStyle name="Normal 3 3 5 2 3 2 2 2 2 2" xfId="27739" xr:uid="{00000000-0005-0000-0000-0000346E0000}"/>
    <cellStyle name="Normal 3 3 5 2 3 2 2 2 2 2 2" xfId="56321" xr:uid="{00000000-0005-0000-0000-0000356E0000}"/>
    <cellStyle name="Normal 3 3 5 2 3 2 2 2 2 3" xfId="42032" xr:uid="{00000000-0005-0000-0000-0000366E0000}"/>
    <cellStyle name="Normal 3 3 5 2 3 2 2 2 3" xfId="20595" xr:uid="{00000000-0005-0000-0000-0000376E0000}"/>
    <cellStyle name="Normal 3 3 5 2 3 2 2 2 3 2" xfId="49177" xr:uid="{00000000-0005-0000-0000-0000386E0000}"/>
    <cellStyle name="Normal 3 3 5 2 3 2 2 2 4" xfId="34888" xr:uid="{00000000-0005-0000-0000-0000396E0000}"/>
    <cellStyle name="Normal 3 3 5 2 3 2 2 3" xfId="9876" xr:uid="{00000000-0005-0000-0000-00003A6E0000}"/>
    <cellStyle name="Normal 3 3 5 2 3 2 2 3 2" xfId="24168" xr:uid="{00000000-0005-0000-0000-00003B6E0000}"/>
    <cellStyle name="Normal 3 3 5 2 3 2 2 3 2 2" xfId="52750" xr:uid="{00000000-0005-0000-0000-00003C6E0000}"/>
    <cellStyle name="Normal 3 3 5 2 3 2 2 3 3" xfId="38461" xr:uid="{00000000-0005-0000-0000-00003D6E0000}"/>
    <cellStyle name="Normal 3 3 5 2 3 2 2 4" xfId="17024" xr:uid="{00000000-0005-0000-0000-00003E6E0000}"/>
    <cellStyle name="Normal 3 3 5 2 3 2 2 4 2" xfId="45606" xr:uid="{00000000-0005-0000-0000-00003F6E0000}"/>
    <cellStyle name="Normal 3 3 5 2 3 2 2 5" xfId="31317" xr:uid="{00000000-0005-0000-0000-0000406E0000}"/>
    <cellStyle name="Normal 3 3 5 2 3 2 3" xfId="5151" xr:uid="{00000000-0005-0000-0000-0000416E0000}"/>
    <cellStyle name="Normal 3 3 5 2 3 2 3 2" xfId="12309" xr:uid="{00000000-0005-0000-0000-0000426E0000}"/>
    <cellStyle name="Normal 3 3 5 2 3 2 3 2 2" xfId="26601" xr:uid="{00000000-0005-0000-0000-0000436E0000}"/>
    <cellStyle name="Normal 3 3 5 2 3 2 3 2 2 2" xfId="55183" xr:uid="{00000000-0005-0000-0000-0000446E0000}"/>
    <cellStyle name="Normal 3 3 5 2 3 2 3 2 3" xfId="40894" xr:uid="{00000000-0005-0000-0000-0000456E0000}"/>
    <cellStyle name="Normal 3 3 5 2 3 2 3 3" xfId="19457" xr:uid="{00000000-0005-0000-0000-0000466E0000}"/>
    <cellStyle name="Normal 3 3 5 2 3 2 3 3 2" xfId="48039" xr:uid="{00000000-0005-0000-0000-0000476E0000}"/>
    <cellStyle name="Normal 3 3 5 2 3 2 3 4" xfId="33750" xr:uid="{00000000-0005-0000-0000-0000486E0000}"/>
    <cellStyle name="Normal 3 3 5 2 3 2 4" xfId="8738" xr:uid="{00000000-0005-0000-0000-0000496E0000}"/>
    <cellStyle name="Normal 3 3 5 2 3 2 4 2" xfId="23030" xr:uid="{00000000-0005-0000-0000-00004A6E0000}"/>
    <cellStyle name="Normal 3 3 5 2 3 2 4 2 2" xfId="51612" xr:uid="{00000000-0005-0000-0000-00004B6E0000}"/>
    <cellStyle name="Normal 3 3 5 2 3 2 4 3" xfId="37323" xr:uid="{00000000-0005-0000-0000-00004C6E0000}"/>
    <cellStyle name="Normal 3 3 5 2 3 2 5" xfId="15886" xr:uid="{00000000-0005-0000-0000-00004D6E0000}"/>
    <cellStyle name="Normal 3 3 5 2 3 2 5 2" xfId="44468" xr:uid="{00000000-0005-0000-0000-00004E6E0000}"/>
    <cellStyle name="Normal 3 3 5 2 3 2 6" xfId="30179" xr:uid="{00000000-0005-0000-0000-00004F6E0000}"/>
    <cellStyle name="Normal 3 3 5 2 3 3" xfId="2714" xr:uid="{00000000-0005-0000-0000-0000506E0000}"/>
    <cellStyle name="Normal 3 3 5 2 3 3 2" xfId="6288" xr:uid="{00000000-0005-0000-0000-0000516E0000}"/>
    <cellStyle name="Normal 3 3 5 2 3 3 2 2" xfId="13446" xr:uid="{00000000-0005-0000-0000-0000526E0000}"/>
    <cellStyle name="Normal 3 3 5 2 3 3 2 2 2" xfId="27738" xr:uid="{00000000-0005-0000-0000-0000536E0000}"/>
    <cellStyle name="Normal 3 3 5 2 3 3 2 2 2 2" xfId="56320" xr:uid="{00000000-0005-0000-0000-0000546E0000}"/>
    <cellStyle name="Normal 3 3 5 2 3 3 2 2 3" xfId="42031" xr:uid="{00000000-0005-0000-0000-0000556E0000}"/>
    <cellStyle name="Normal 3 3 5 2 3 3 2 3" xfId="20594" xr:uid="{00000000-0005-0000-0000-0000566E0000}"/>
    <cellStyle name="Normal 3 3 5 2 3 3 2 3 2" xfId="49176" xr:uid="{00000000-0005-0000-0000-0000576E0000}"/>
    <cellStyle name="Normal 3 3 5 2 3 3 2 4" xfId="34887" xr:uid="{00000000-0005-0000-0000-0000586E0000}"/>
    <cellStyle name="Normal 3 3 5 2 3 3 3" xfId="9875" xr:uid="{00000000-0005-0000-0000-0000596E0000}"/>
    <cellStyle name="Normal 3 3 5 2 3 3 3 2" xfId="24167" xr:uid="{00000000-0005-0000-0000-00005A6E0000}"/>
    <cellStyle name="Normal 3 3 5 2 3 3 3 2 2" xfId="52749" xr:uid="{00000000-0005-0000-0000-00005B6E0000}"/>
    <cellStyle name="Normal 3 3 5 2 3 3 3 3" xfId="38460" xr:uid="{00000000-0005-0000-0000-00005C6E0000}"/>
    <cellStyle name="Normal 3 3 5 2 3 3 4" xfId="17023" xr:uid="{00000000-0005-0000-0000-00005D6E0000}"/>
    <cellStyle name="Normal 3 3 5 2 3 3 4 2" xfId="45605" xr:uid="{00000000-0005-0000-0000-00005E6E0000}"/>
    <cellStyle name="Normal 3 3 5 2 3 3 5" xfId="31316" xr:uid="{00000000-0005-0000-0000-00005F6E0000}"/>
    <cellStyle name="Normal 3 3 5 2 3 4" xfId="4258" xr:uid="{00000000-0005-0000-0000-0000606E0000}"/>
    <cellStyle name="Normal 3 3 5 2 3 4 2" xfId="11416" xr:uid="{00000000-0005-0000-0000-0000616E0000}"/>
    <cellStyle name="Normal 3 3 5 2 3 4 2 2" xfId="25708" xr:uid="{00000000-0005-0000-0000-0000626E0000}"/>
    <cellStyle name="Normal 3 3 5 2 3 4 2 2 2" xfId="54290" xr:uid="{00000000-0005-0000-0000-0000636E0000}"/>
    <cellStyle name="Normal 3 3 5 2 3 4 2 3" xfId="40001" xr:uid="{00000000-0005-0000-0000-0000646E0000}"/>
    <cellStyle name="Normal 3 3 5 2 3 4 3" xfId="18564" xr:uid="{00000000-0005-0000-0000-0000656E0000}"/>
    <cellStyle name="Normal 3 3 5 2 3 4 3 2" xfId="47146" xr:uid="{00000000-0005-0000-0000-0000666E0000}"/>
    <cellStyle name="Normal 3 3 5 2 3 4 4" xfId="32857" xr:uid="{00000000-0005-0000-0000-0000676E0000}"/>
    <cellStyle name="Normal 3 3 5 2 3 5" xfId="7845" xr:uid="{00000000-0005-0000-0000-0000686E0000}"/>
    <cellStyle name="Normal 3 3 5 2 3 5 2" xfId="22137" xr:uid="{00000000-0005-0000-0000-0000696E0000}"/>
    <cellStyle name="Normal 3 3 5 2 3 5 2 2" xfId="50719" xr:uid="{00000000-0005-0000-0000-00006A6E0000}"/>
    <cellStyle name="Normal 3 3 5 2 3 5 3" xfId="36430" xr:uid="{00000000-0005-0000-0000-00006B6E0000}"/>
    <cellStyle name="Normal 3 3 5 2 3 6" xfId="14993" xr:uid="{00000000-0005-0000-0000-00006C6E0000}"/>
    <cellStyle name="Normal 3 3 5 2 3 6 2" xfId="43575" xr:uid="{00000000-0005-0000-0000-00006D6E0000}"/>
    <cellStyle name="Normal 3 3 5 2 3 7" xfId="29286" xr:uid="{00000000-0005-0000-0000-00006E6E0000}"/>
    <cellStyle name="Normal 3 3 5 2 4" xfId="1124" xr:uid="{00000000-0005-0000-0000-00006F6E0000}"/>
    <cellStyle name="Normal 3 3 5 2 4 2" xfId="2716" xr:uid="{00000000-0005-0000-0000-0000706E0000}"/>
    <cellStyle name="Normal 3 3 5 2 4 2 2" xfId="6290" xr:uid="{00000000-0005-0000-0000-0000716E0000}"/>
    <cellStyle name="Normal 3 3 5 2 4 2 2 2" xfId="13448" xr:uid="{00000000-0005-0000-0000-0000726E0000}"/>
    <cellStyle name="Normal 3 3 5 2 4 2 2 2 2" xfId="27740" xr:uid="{00000000-0005-0000-0000-0000736E0000}"/>
    <cellStyle name="Normal 3 3 5 2 4 2 2 2 2 2" xfId="56322" xr:uid="{00000000-0005-0000-0000-0000746E0000}"/>
    <cellStyle name="Normal 3 3 5 2 4 2 2 2 3" xfId="42033" xr:uid="{00000000-0005-0000-0000-0000756E0000}"/>
    <cellStyle name="Normal 3 3 5 2 4 2 2 3" xfId="20596" xr:uid="{00000000-0005-0000-0000-0000766E0000}"/>
    <cellStyle name="Normal 3 3 5 2 4 2 2 3 2" xfId="49178" xr:uid="{00000000-0005-0000-0000-0000776E0000}"/>
    <cellStyle name="Normal 3 3 5 2 4 2 2 4" xfId="34889" xr:uid="{00000000-0005-0000-0000-0000786E0000}"/>
    <cellStyle name="Normal 3 3 5 2 4 2 3" xfId="9877" xr:uid="{00000000-0005-0000-0000-0000796E0000}"/>
    <cellStyle name="Normal 3 3 5 2 4 2 3 2" xfId="24169" xr:uid="{00000000-0005-0000-0000-00007A6E0000}"/>
    <cellStyle name="Normal 3 3 5 2 4 2 3 2 2" xfId="52751" xr:uid="{00000000-0005-0000-0000-00007B6E0000}"/>
    <cellStyle name="Normal 3 3 5 2 4 2 3 3" xfId="38462" xr:uid="{00000000-0005-0000-0000-00007C6E0000}"/>
    <cellStyle name="Normal 3 3 5 2 4 2 4" xfId="17025" xr:uid="{00000000-0005-0000-0000-00007D6E0000}"/>
    <cellStyle name="Normal 3 3 5 2 4 2 4 2" xfId="45607" xr:uid="{00000000-0005-0000-0000-00007E6E0000}"/>
    <cellStyle name="Normal 3 3 5 2 4 2 5" xfId="31318" xr:uid="{00000000-0005-0000-0000-00007F6E0000}"/>
    <cellStyle name="Normal 3 3 5 2 4 3" xfId="4705" xr:uid="{00000000-0005-0000-0000-0000806E0000}"/>
    <cellStyle name="Normal 3 3 5 2 4 3 2" xfId="11863" xr:uid="{00000000-0005-0000-0000-0000816E0000}"/>
    <cellStyle name="Normal 3 3 5 2 4 3 2 2" xfId="26155" xr:uid="{00000000-0005-0000-0000-0000826E0000}"/>
    <cellStyle name="Normal 3 3 5 2 4 3 2 2 2" xfId="54737" xr:uid="{00000000-0005-0000-0000-0000836E0000}"/>
    <cellStyle name="Normal 3 3 5 2 4 3 2 3" xfId="40448" xr:uid="{00000000-0005-0000-0000-0000846E0000}"/>
    <cellStyle name="Normal 3 3 5 2 4 3 3" xfId="19011" xr:uid="{00000000-0005-0000-0000-0000856E0000}"/>
    <cellStyle name="Normal 3 3 5 2 4 3 3 2" xfId="47593" xr:uid="{00000000-0005-0000-0000-0000866E0000}"/>
    <cellStyle name="Normal 3 3 5 2 4 3 4" xfId="33304" xr:uid="{00000000-0005-0000-0000-0000876E0000}"/>
    <cellStyle name="Normal 3 3 5 2 4 4" xfId="8292" xr:uid="{00000000-0005-0000-0000-0000886E0000}"/>
    <cellStyle name="Normal 3 3 5 2 4 4 2" xfId="22584" xr:uid="{00000000-0005-0000-0000-0000896E0000}"/>
    <cellStyle name="Normal 3 3 5 2 4 4 2 2" xfId="51166" xr:uid="{00000000-0005-0000-0000-00008A6E0000}"/>
    <cellStyle name="Normal 3 3 5 2 4 4 3" xfId="36877" xr:uid="{00000000-0005-0000-0000-00008B6E0000}"/>
    <cellStyle name="Normal 3 3 5 2 4 5" xfId="15440" xr:uid="{00000000-0005-0000-0000-00008C6E0000}"/>
    <cellStyle name="Normal 3 3 5 2 4 5 2" xfId="44022" xr:uid="{00000000-0005-0000-0000-00008D6E0000}"/>
    <cellStyle name="Normal 3 3 5 2 4 6" xfId="29733" xr:uid="{00000000-0005-0000-0000-00008E6E0000}"/>
    <cellStyle name="Normal 3 3 5 2 5" xfId="2709" xr:uid="{00000000-0005-0000-0000-00008F6E0000}"/>
    <cellStyle name="Normal 3 3 5 2 5 2" xfId="6283" xr:uid="{00000000-0005-0000-0000-0000906E0000}"/>
    <cellStyle name="Normal 3 3 5 2 5 2 2" xfId="13441" xr:uid="{00000000-0005-0000-0000-0000916E0000}"/>
    <cellStyle name="Normal 3 3 5 2 5 2 2 2" xfId="27733" xr:uid="{00000000-0005-0000-0000-0000926E0000}"/>
    <cellStyle name="Normal 3 3 5 2 5 2 2 2 2" xfId="56315" xr:uid="{00000000-0005-0000-0000-0000936E0000}"/>
    <cellStyle name="Normal 3 3 5 2 5 2 2 3" xfId="42026" xr:uid="{00000000-0005-0000-0000-0000946E0000}"/>
    <cellStyle name="Normal 3 3 5 2 5 2 3" xfId="20589" xr:uid="{00000000-0005-0000-0000-0000956E0000}"/>
    <cellStyle name="Normal 3 3 5 2 5 2 3 2" xfId="49171" xr:uid="{00000000-0005-0000-0000-0000966E0000}"/>
    <cellStyle name="Normal 3 3 5 2 5 2 4" xfId="34882" xr:uid="{00000000-0005-0000-0000-0000976E0000}"/>
    <cellStyle name="Normal 3 3 5 2 5 3" xfId="9870" xr:uid="{00000000-0005-0000-0000-0000986E0000}"/>
    <cellStyle name="Normal 3 3 5 2 5 3 2" xfId="24162" xr:uid="{00000000-0005-0000-0000-0000996E0000}"/>
    <cellStyle name="Normal 3 3 5 2 5 3 2 2" xfId="52744" xr:uid="{00000000-0005-0000-0000-00009A6E0000}"/>
    <cellStyle name="Normal 3 3 5 2 5 3 3" xfId="38455" xr:uid="{00000000-0005-0000-0000-00009B6E0000}"/>
    <cellStyle name="Normal 3 3 5 2 5 4" xfId="17018" xr:uid="{00000000-0005-0000-0000-00009C6E0000}"/>
    <cellStyle name="Normal 3 3 5 2 5 4 2" xfId="45600" xr:uid="{00000000-0005-0000-0000-00009D6E0000}"/>
    <cellStyle name="Normal 3 3 5 2 5 5" xfId="31311" xr:uid="{00000000-0005-0000-0000-00009E6E0000}"/>
    <cellStyle name="Normal 3 3 5 2 6" xfId="3811" xr:uid="{00000000-0005-0000-0000-00009F6E0000}"/>
    <cellStyle name="Normal 3 3 5 2 6 2" xfId="10970" xr:uid="{00000000-0005-0000-0000-0000A06E0000}"/>
    <cellStyle name="Normal 3 3 5 2 6 2 2" xfId="25262" xr:uid="{00000000-0005-0000-0000-0000A16E0000}"/>
    <cellStyle name="Normal 3 3 5 2 6 2 2 2" xfId="53844" xr:uid="{00000000-0005-0000-0000-0000A26E0000}"/>
    <cellStyle name="Normal 3 3 5 2 6 2 3" xfId="39555" xr:uid="{00000000-0005-0000-0000-0000A36E0000}"/>
    <cellStyle name="Normal 3 3 5 2 6 3" xfId="18118" xr:uid="{00000000-0005-0000-0000-0000A46E0000}"/>
    <cellStyle name="Normal 3 3 5 2 6 3 2" xfId="46700" xr:uid="{00000000-0005-0000-0000-0000A56E0000}"/>
    <cellStyle name="Normal 3 3 5 2 6 4" xfId="32411" xr:uid="{00000000-0005-0000-0000-0000A66E0000}"/>
    <cellStyle name="Normal 3 3 5 2 7" xfId="7399" xr:uid="{00000000-0005-0000-0000-0000A76E0000}"/>
    <cellStyle name="Normal 3 3 5 2 7 2" xfId="21691" xr:uid="{00000000-0005-0000-0000-0000A86E0000}"/>
    <cellStyle name="Normal 3 3 5 2 7 2 2" xfId="50273" xr:uid="{00000000-0005-0000-0000-0000A96E0000}"/>
    <cellStyle name="Normal 3 3 5 2 7 3" xfId="35984" xr:uid="{00000000-0005-0000-0000-0000AA6E0000}"/>
    <cellStyle name="Normal 3 3 5 2 8" xfId="14546" xr:uid="{00000000-0005-0000-0000-0000AB6E0000}"/>
    <cellStyle name="Normal 3 3 5 2 8 2" xfId="43129" xr:uid="{00000000-0005-0000-0000-0000AC6E0000}"/>
    <cellStyle name="Normal 3 3 5 2 9" xfId="28839" xr:uid="{00000000-0005-0000-0000-0000AD6E0000}"/>
    <cellStyle name="Normal 3 3 5 3" xfId="333" xr:uid="{00000000-0005-0000-0000-0000AE6E0000}"/>
    <cellStyle name="Normal 3 3 5 3 2" xfId="785" xr:uid="{00000000-0005-0000-0000-0000AF6E0000}"/>
    <cellStyle name="Normal 3 3 5 3 2 2" xfId="1682" xr:uid="{00000000-0005-0000-0000-0000B06E0000}"/>
    <cellStyle name="Normal 3 3 5 3 2 2 2" xfId="2719" xr:uid="{00000000-0005-0000-0000-0000B16E0000}"/>
    <cellStyle name="Normal 3 3 5 3 2 2 2 2" xfId="6293" xr:uid="{00000000-0005-0000-0000-0000B26E0000}"/>
    <cellStyle name="Normal 3 3 5 3 2 2 2 2 2" xfId="13451" xr:uid="{00000000-0005-0000-0000-0000B36E0000}"/>
    <cellStyle name="Normal 3 3 5 3 2 2 2 2 2 2" xfId="27743" xr:uid="{00000000-0005-0000-0000-0000B46E0000}"/>
    <cellStyle name="Normal 3 3 5 3 2 2 2 2 2 2 2" xfId="56325" xr:uid="{00000000-0005-0000-0000-0000B56E0000}"/>
    <cellStyle name="Normal 3 3 5 3 2 2 2 2 2 3" xfId="42036" xr:uid="{00000000-0005-0000-0000-0000B66E0000}"/>
    <cellStyle name="Normal 3 3 5 3 2 2 2 2 3" xfId="20599" xr:uid="{00000000-0005-0000-0000-0000B76E0000}"/>
    <cellStyle name="Normal 3 3 5 3 2 2 2 2 3 2" xfId="49181" xr:uid="{00000000-0005-0000-0000-0000B86E0000}"/>
    <cellStyle name="Normal 3 3 5 3 2 2 2 2 4" xfId="34892" xr:uid="{00000000-0005-0000-0000-0000B96E0000}"/>
    <cellStyle name="Normal 3 3 5 3 2 2 2 3" xfId="9880" xr:uid="{00000000-0005-0000-0000-0000BA6E0000}"/>
    <cellStyle name="Normal 3 3 5 3 2 2 2 3 2" xfId="24172" xr:uid="{00000000-0005-0000-0000-0000BB6E0000}"/>
    <cellStyle name="Normal 3 3 5 3 2 2 2 3 2 2" xfId="52754" xr:uid="{00000000-0005-0000-0000-0000BC6E0000}"/>
    <cellStyle name="Normal 3 3 5 3 2 2 2 3 3" xfId="38465" xr:uid="{00000000-0005-0000-0000-0000BD6E0000}"/>
    <cellStyle name="Normal 3 3 5 3 2 2 2 4" xfId="17028" xr:uid="{00000000-0005-0000-0000-0000BE6E0000}"/>
    <cellStyle name="Normal 3 3 5 3 2 2 2 4 2" xfId="45610" xr:uid="{00000000-0005-0000-0000-0000BF6E0000}"/>
    <cellStyle name="Normal 3 3 5 3 2 2 2 5" xfId="31321" xr:uid="{00000000-0005-0000-0000-0000C06E0000}"/>
    <cellStyle name="Normal 3 3 5 3 2 2 3" xfId="5262" xr:uid="{00000000-0005-0000-0000-0000C16E0000}"/>
    <cellStyle name="Normal 3 3 5 3 2 2 3 2" xfId="12420" xr:uid="{00000000-0005-0000-0000-0000C26E0000}"/>
    <cellStyle name="Normal 3 3 5 3 2 2 3 2 2" xfId="26712" xr:uid="{00000000-0005-0000-0000-0000C36E0000}"/>
    <cellStyle name="Normal 3 3 5 3 2 2 3 2 2 2" xfId="55294" xr:uid="{00000000-0005-0000-0000-0000C46E0000}"/>
    <cellStyle name="Normal 3 3 5 3 2 2 3 2 3" xfId="41005" xr:uid="{00000000-0005-0000-0000-0000C56E0000}"/>
    <cellStyle name="Normal 3 3 5 3 2 2 3 3" xfId="19568" xr:uid="{00000000-0005-0000-0000-0000C66E0000}"/>
    <cellStyle name="Normal 3 3 5 3 2 2 3 3 2" xfId="48150" xr:uid="{00000000-0005-0000-0000-0000C76E0000}"/>
    <cellStyle name="Normal 3 3 5 3 2 2 3 4" xfId="33861" xr:uid="{00000000-0005-0000-0000-0000C86E0000}"/>
    <cellStyle name="Normal 3 3 5 3 2 2 4" xfId="8849" xr:uid="{00000000-0005-0000-0000-0000C96E0000}"/>
    <cellStyle name="Normal 3 3 5 3 2 2 4 2" xfId="23141" xr:uid="{00000000-0005-0000-0000-0000CA6E0000}"/>
    <cellStyle name="Normal 3 3 5 3 2 2 4 2 2" xfId="51723" xr:uid="{00000000-0005-0000-0000-0000CB6E0000}"/>
    <cellStyle name="Normal 3 3 5 3 2 2 4 3" xfId="37434" xr:uid="{00000000-0005-0000-0000-0000CC6E0000}"/>
    <cellStyle name="Normal 3 3 5 3 2 2 5" xfId="15997" xr:uid="{00000000-0005-0000-0000-0000CD6E0000}"/>
    <cellStyle name="Normal 3 3 5 3 2 2 5 2" xfId="44579" xr:uid="{00000000-0005-0000-0000-0000CE6E0000}"/>
    <cellStyle name="Normal 3 3 5 3 2 2 6" xfId="30290" xr:uid="{00000000-0005-0000-0000-0000CF6E0000}"/>
    <cellStyle name="Normal 3 3 5 3 2 3" xfId="2718" xr:uid="{00000000-0005-0000-0000-0000D06E0000}"/>
    <cellStyle name="Normal 3 3 5 3 2 3 2" xfId="6292" xr:uid="{00000000-0005-0000-0000-0000D16E0000}"/>
    <cellStyle name="Normal 3 3 5 3 2 3 2 2" xfId="13450" xr:uid="{00000000-0005-0000-0000-0000D26E0000}"/>
    <cellStyle name="Normal 3 3 5 3 2 3 2 2 2" xfId="27742" xr:uid="{00000000-0005-0000-0000-0000D36E0000}"/>
    <cellStyle name="Normal 3 3 5 3 2 3 2 2 2 2" xfId="56324" xr:uid="{00000000-0005-0000-0000-0000D46E0000}"/>
    <cellStyle name="Normal 3 3 5 3 2 3 2 2 3" xfId="42035" xr:uid="{00000000-0005-0000-0000-0000D56E0000}"/>
    <cellStyle name="Normal 3 3 5 3 2 3 2 3" xfId="20598" xr:uid="{00000000-0005-0000-0000-0000D66E0000}"/>
    <cellStyle name="Normal 3 3 5 3 2 3 2 3 2" xfId="49180" xr:uid="{00000000-0005-0000-0000-0000D76E0000}"/>
    <cellStyle name="Normal 3 3 5 3 2 3 2 4" xfId="34891" xr:uid="{00000000-0005-0000-0000-0000D86E0000}"/>
    <cellStyle name="Normal 3 3 5 3 2 3 3" xfId="9879" xr:uid="{00000000-0005-0000-0000-0000D96E0000}"/>
    <cellStyle name="Normal 3 3 5 3 2 3 3 2" xfId="24171" xr:uid="{00000000-0005-0000-0000-0000DA6E0000}"/>
    <cellStyle name="Normal 3 3 5 3 2 3 3 2 2" xfId="52753" xr:uid="{00000000-0005-0000-0000-0000DB6E0000}"/>
    <cellStyle name="Normal 3 3 5 3 2 3 3 3" xfId="38464" xr:uid="{00000000-0005-0000-0000-0000DC6E0000}"/>
    <cellStyle name="Normal 3 3 5 3 2 3 4" xfId="17027" xr:uid="{00000000-0005-0000-0000-0000DD6E0000}"/>
    <cellStyle name="Normal 3 3 5 3 2 3 4 2" xfId="45609" xr:uid="{00000000-0005-0000-0000-0000DE6E0000}"/>
    <cellStyle name="Normal 3 3 5 3 2 3 5" xfId="31320" xr:uid="{00000000-0005-0000-0000-0000DF6E0000}"/>
    <cellStyle name="Normal 3 3 5 3 2 4" xfId="4369" xr:uid="{00000000-0005-0000-0000-0000E06E0000}"/>
    <cellStyle name="Normal 3 3 5 3 2 4 2" xfId="11527" xr:uid="{00000000-0005-0000-0000-0000E16E0000}"/>
    <cellStyle name="Normal 3 3 5 3 2 4 2 2" xfId="25819" xr:uid="{00000000-0005-0000-0000-0000E26E0000}"/>
    <cellStyle name="Normal 3 3 5 3 2 4 2 2 2" xfId="54401" xr:uid="{00000000-0005-0000-0000-0000E36E0000}"/>
    <cellStyle name="Normal 3 3 5 3 2 4 2 3" xfId="40112" xr:uid="{00000000-0005-0000-0000-0000E46E0000}"/>
    <cellStyle name="Normal 3 3 5 3 2 4 3" xfId="18675" xr:uid="{00000000-0005-0000-0000-0000E56E0000}"/>
    <cellStyle name="Normal 3 3 5 3 2 4 3 2" xfId="47257" xr:uid="{00000000-0005-0000-0000-0000E66E0000}"/>
    <cellStyle name="Normal 3 3 5 3 2 4 4" xfId="32968" xr:uid="{00000000-0005-0000-0000-0000E76E0000}"/>
    <cellStyle name="Normal 3 3 5 3 2 5" xfId="7956" xr:uid="{00000000-0005-0000-0000-0000E86E0000}"/>
    <cellStyle name="Normal 3 3 5 3 2 5 2" xfId="22248" xr:uid="{00000000-0005-0000-0000-0000E96E0000}"/>
    <cellStyle name="Normal 3 3 5 3 2 5 2 2" xfId="50830" xr:uid="{00000000-0005-0000-0000-0000EA6E0000}"/>
    <cellStyle name="Normal 3 3 5 3 2 5 3" xfId="36541" xr:uid="{00000000-0005-0000-0000-0000EB6E0000}"/>
    <cellStyle name="Normal 3 3 5 3 2 6" xfId="15104" xr:uid="{00000000-0005-0000-0000-0000EC6E0000}"/>
    <cellStyle name="Normal 3 3 5 3 2 6 2" xfId="43686" xr:uid="{00000000-0005-0000-0000-0000ED6E0000}"/>
    <cellStyle name="Normal 3 3 5 3 2 7" xfId="29397" xr:uid="{00000000-0005-0000-0000-0000EE6E0000}"/>
    <cellStyle name="Normal 3 3 5 3 3" xfId="1235" xr:uid="{00000000-0005-0000-0000-0000EF6E0000}"/>
    <cellStyle name="Normal 3 3 5 3 3 2" xfId="2720" xr:uid="{00000000-0005-0000-0000-0000F06E0000}"/>
    <cellStyle name="Normal 3 3 5 3 3 2 2" xfId="6294" xr:uid="{00000000-0005-0000-0000-0000F16E0000}"/>
    <cellStyle name="Normal 3 3 5 3 3 2 2 2" xfId="13452" xr:uid="{00000000-0005-0000-0000-0000F26E0000}"/>
    <cellStyle name="Normal 3 3 5 3 3 2 2 2 2" xfId="27744" xr:uid="{00000000-0005-0000-0000-0000F36E0000}"/>
    <cellStyle name="Normal 3 3 5 3 3 2 2 2 2 2" xfId="56326" xr:uid="{00000000-0005-0000-0000-0000F46E0000}"/>
    <cellStyle name="Normal 3 3 5 3 3 2 2 2 3" xfId="42037" xr:uid="{00000000-0005-0000-0000-0000F56E0000}"/>
    <cellStyle name="Normal 3 3 5 3 3 2 2 3" xfId="20600" xr:uid="{00000000-0005-0000-0000-0000F66E0000}"/>
    <cellStyle name="Normal 3 3 5 3 3 2 2 3 2" xfId="49182" xr:uid="{00000000-0005-0000-0000-0000F76E0000}"/>
    <cellStyle name="Normal 3 3 5 3 3 2 2 4" xfId="34893" xr:uid="{00000000-0005-0000-0000-0000F86E0000}"/>
    <cellStyle name="Normal 3 3 5 3 3 2 3" xfId="9881" xr:uid="{00000000-0005-0000-0000-0000F96E0000}"/>
    <cellStyle name="Normal 3 3 5 3 3 2 3 2" xfId="24173" xr:uid="{00000000-0005-0000-0000-0000FA6E0000}"/>
    <cellStyle name="Normal 3 3 5 3 3 2 3 2 2" xfId="52755" xr:uid="{00000000-0005-0000-0000-0000FB6E0000}"/>
    <cellStyle name="Normal 3 3 5 3 3 2 3 3" xfId="38466" xr:uid="{00000000-0005-0000-0000-0000FC6E0000}"/>
    <cellStyle name="Normal 3 3 5 3 3 2 4" xfId="17029" xr:uid="{00000000-0005-0000-0000-0000FD6E0000}"/>
    <cellStyle name="Normal 3 3 5 3 3 2 4 2" xfId="45611" xr:uid="{00000000-0005-0000-0000-0000FE6E0000}"/>
    <cellStyle name="Normal 3 3 5 3 3 2 5" xfId="31322" xr:uid="{00000000-0005-0000-0000-0000FF6E0000}"/>
    <cellStyle name="Normal 3 3 5 3 3 3" xfId="4816" xr:uid="{00000000-0005-0000-0000-0000006F0000}"/>
    <cellStyle name="Normal 3 3 5 3 3 3 2" xfId="11974" xr:uid="{00000000-0005-0000-0000-0000016F0000}"/>
    <cellStyle name="Normal 3 3 5 3 3 3 2 2" xfId="26266" xr:uid="{00000000-0005-0000-0000-0000026F0000}"/>
    <cellStyle name="Normal 3 3 5 3 3 3 2 2 2" xfId="54848" xr:uid="{00000000-0005-0000-0000-0000036F0000}"/>
    <cellStyle name="Normal 3 3 5 3 3 3 2 3" xfId="40559" xr:uid="{00000000-0005-0000-0000-0000046F0000}"/>
    <cellStyle name="Normal 3 3 5 3 3 3 3" xfId="19122" xr:uid="{00000000-0005-0000-0000-0000056F0000}"/>
    <cellStyle name="Normal 3 3 5 3 3 3 3 2" xfId="47704" xr:uid="{00000000-0005-0000-0000-0000066F0000}"/>
    <cellStyle name="Normal 3 3 5 3 3 3 4" xfId="33415" xr:uid="{00000000-0005-0000-0000-0000076F0000}"/>
    <cellStyle name="Normal 3 3 5 3 3 4" xfId="8403" xr:uid="{00000000-0005-0000-0000-0000086F0000}"/>
    <cellStyle name="Normal 3 3 5 3 3 4 2" xfId="22695" xr:uid="{00000000-0005-0000-0000-0000096F0000}"/>
    <cellStyle name="Normal 3 3 5 3 3 4 2 2" xfId="51277" xr:uid="{00000000-0005-0000-0000-00000A6F0000}"/>
    <cellStyle name="Normal 3 3 5 3 3 4 3" xfId="36988" xr:uid="{00000000-0005-0000-0000-00000B6F0000}"/>
    <cellStyle name="Normal 3 3 5 3 3 5" xfId="15551" xr:uid="{00000000-0005-0000-0000-00000C6F0000}"/>
    <cellStyle name="Normal 3 3 5 3 3 5 2" xfId="44133" xr:uid="{00000000-0005-0000-0000-00000D6F0000}"/>
    <cellStyle name="Normal 3 3 5 3 3 6" xfId="29844" xr:uid="{00000000-0005-0000-0000-00000E6F0000}"/>
    <cellStyle name="Normal 3 3 5 3 4" xfId="2717" xr:uid="{00000000-0005-0000-0000-00000F6F0000}"/>
    <cellStyle name="Normal 3 3 5 3 4 2" xfId="6291" xr:uid="{00000000-0005-0000-0000-0000106F0000}"/>
    <cellStyle name="Normal 3 3 5 3 4 2 2" xfId="13449" xr:uid="{00000000-0005-0000-0000-0000116F0000}"/>
    <cellStyle name="Normal 3 3 5 3 4 2 2 2" xfId="27741" xr:uid="{00000000-0005-0000-0000-0000126F0000}"/>
    <cellStyle name="Normal 3 3 5 3 4 2 2 2 2" xfId="56323" xr:uid="{00000000-0005-0000-0000-0000136F0000}"/>
    <cellStyle name="Normal 3 3 5 3 4 2 2 3" xfId="42034" xr:uid="{00000000-0005-0000-0000-0000146F0000}"/>
    <cellStyle name="Normal 3 3 5 3 4 2 3" xfId="20597" xr:uid="{00000000-0005-0000-0000-0000156F0000}"/>
    <cellStyle name="Normal 3 3 5 3 4 2 3 2" xfId="49179" xr:uid="{00000000-0005-0000-0000-0000166F0000}"/>
    <cellStyle name="Normal 3 3 5 3 4 2 4" xfId="34890" xr:uid="{00000000-0005-0000-0000-0000176F0000}"/>
    <cellStyle name="Normal 3 3 5 3 4 3" xfId="9878" xr:uid="{00000000-0005-0000-0000-0000186F0000}"/>
    <cellStyle name="Normal 3 3 5 3 4 3 2" xfId="24170" xr:uid="{00000000-0005-0000-0000-0000196F0000}"/>
    <cellStyle name="Normal 3 3 5 3 4 3 2 2" xfId="52752" xr:uid="{00000000-0005-0000-0000-00001A6F0000}"/>
    <cellStyle name="Normal 3 3 5 3 4 3 3" xfId="38463" xr:uid="{00000000-0005-0000-0000-00001B6F0000}"/>
    <cellStyle name="Normal 3 3 5 3 4 4" xfId="17026" xr:uid="{00000000-0005-0000-0000-00001C6F0000}"/>
    <cellStyle name="Normal 3 3 5 3 4 4 2" xfId="45608" xr:uid="{00000000-0005-0000-0000-00001D6F0000}"/>
    <cellStyle name="Normal 3 3 5 3 4 5" xfId="31319" xr:uid="{00000000-0005-0000-0000-00001E6F0000}"/>
    <cellStyle name="Normal 3 3 5 3 5" xfId="3922" xr:uid="{00000000-0005-0000-0000-00001F6F0000}"/>
    <cellStyle name="Normal 3 3 5 3 5 2" xfId="11081" xr:uid="{00000000-0005-0000-0000-0000206F0000}"/>
    <cellStyle name="Normal 3 3 5 3 5 2 2" xfId="25373" xr:uid="{00000000-0005-0000-0000-0000216F0000}"/>
    <cellStyle name="Normal 3 3 5 3 5 2 2 2" xfId="53955" xr:uid="{00000000-0005-0000-0000-0000226F0000}"/>
    <cellStyle name="Normal 3 3 5 3 5 2 3" xfId="39666" xr:uid="{00000000-0005-0000-0000-0000236F0000}"/>
    <cellStyle name="Normal 3 3 5 3 5 3" xfId="18229" xr:uid="{00000000-0005-0000-0000-0000246F0000}"/>
    <cellStyle name="Normal 3 3 5 3 5 3 2" xfId="46811" xr:uid="{00000000-0005-0000-0000-0000256F0000}"/>
    <cellStyle name="Normal 3 3 5 3 5 4" xfId="32522" xr:uid="{00000000-0005-0000-0000-0000266F0000}"/>
    <cellStyle name="Normal 3 3 5 3 6" xfId="7510" xr:uid="{00000000-0005-0000-0000-0000276F0000}"/>
    <cellStyle name="Normal 3 3 5 3 6 2" xfId="21802" xr:uid="{00000000-0005-0000-0000-0000286F0000}"/>
    <cellStyle name="Normal 3 3 5 3 6 2 2" xfId="50384" xr:uid="{00000000-0005-0000-0000-0000296F0000}"/>
    <cellStyle name="Normal 3 3 5 3 6 3" xfId="36095" xr:uid="{00000000-0005-0000-0000-00002A6F0000}"/>
    <cellStyle name="Normal 3 3 5 3 7" xfId="14657" xr:uid="{00000000-0005-0000-0000-00002B6F0000}"/>
    <cellStyle name="Normal 3 3 5 3 7 2" xfId="43240" xr:uid="{00000000-0005-0000-0000-00002C6F0000}"/>
    <cellStyle name="Normal 3 3 5 3 8" xfId="28950" xr:uid="{00000000-0005-0000-0000-00002D6F0000}"/>
    <cellStyle name="Normal 3 3 5 4" xfId="562" xr:uid="{00000000-0005-0000-0000-00002E6F0000}"/>
    <cellStyle name="Normal 3 3 5 4 2" xfId="1459" xr:uid="{00000000-0005-0000-0000-00002F6F0000}"/>
    <cellStyle name="Normal 3 3 5 4 2 2" xfId="2722" xr:uid="{00000000-0005-0000-0000-0000306F0000}"/>
    <cellStyle name="Normal 3 3 5 4 2 2 2" xfId="6296" xr:uid="{00000000-0005-0000-0000-0000316F0000}"/>
    <cellStyle name="Normal 3 3 5 4 2 2 2 2" xfId="13454" xr:uid="{00000000-0005-0000-0000-0000326F0000}"/>
    <cellStyle name="Normal 3 3 5 4 2 2 2 2 2" xfId="27746" xr:uid="{00000000-0005-0000-0000-0000336F0000}"/>
    <cellStyle name="Normal 3 3 5 4 2 2 2 2 2 2" xfId="56328" xr:uid="{00000000-0005-0000-0000-0000346F0000}"/>
    <cellStyle name="Normal 3 3 5 4 2 2 2 2 3" xfId="42039" xr:uid="{00000000-0005-0000-0000-0000356F0000}"/>
    <cellStyle name="Normal 3 3 5 4 2 2 2 3" xfId="20602" xr:uid="{00000000-0005-0000-0000-0000366F0000}"/>
    <cellStyle name="Normal 3 3 5 4 2 2 2 3 2" xfId="49184" xr:uid="{00000000-0005-0000-0000-0000376F0000}"/>
    <cellStyle name="Normal 3 3 5 4 2 2 2 4" xfId="34895" xr:uid="{00000000-0005-0000-0000-0000386F0000}"/>
    <cellStyle name="Normal 3 3 5 4 2 2 3" xfId="9883" xr:uid="{00000000-0005-0000-0000-0000396F0000}"/>
    <cellStyle name="Normal 3 3 5 4 2 2 3 2" xfId="24175" xr:uid="{00000000-0005-0000-0000-00003A6F0000}"/>
    <cellStyle name="Normal 3 3 5 4 2 2 3 2 2" xfId="52757" xr:uid="{00000000-0005-0000-0000-00003B6F0000}"/>
    <cellStyle name="Normal 3 3 5 4 2 2 3 3" xfId="38468" xr:uid="{00000000-0005-0000-0000-00003C6F0000}"/>
    <cellStyle name="Normal 3 3 5 4 2 2 4" xfId="17031" xr:uid="{00000000-0005-0000-0000-00003D6F0000}"/>
    <cellStyle name="Normal 3 3 5 4 2 2 4 2" xfId="45613" xr:uid="{00000000-0005-0000-0000-00003E6F0000}"/>
    <cellStyle name="Normal 3 3 5 4 2 2 5" xfId="31324" xr:uid="{00000000-0005-0000-0000-00003F6F0000}"/>
    <cellStyle name="Normal 3 3 5 4 2 3" xfId="5039" xr:uid="{00000000-0005-0000-0000-0000406F0000}"/>
    <cellStyle name="Normal 3 3 5 4 2 3 2" xfId="12197" xr:uid="{00000000-0005-0000-0000-0000416F0000}"/>
    <cellStyle name="Normal 3 3 5 4 2 3 2 2" xfId="26489" xr:uid="{00000000-0005-0000-0000-0000426F0000}"/>
    <cellStyle name="Normal 3 3 5 4 2 3 2 2 2" xfId="55071" xr:uid="{00000000-0005-0000-0000-0000436F0000}"/>
    <cellStyle name="Normal 3 3 5 4 2 3 2 3" xfId="40782" xr:uid="{00000000-0005-0000-0000-0000446F0000}"/>
    <cellStyle name="Normal 3 3 5 4 2 3 3" xfId="19345" xr:uid="{00000000-0005-0000-0000-0000456F0000}"/>
    <cellStyle name="Normal 3 3 5 4 2 3 3 2" xfId="47927" xr:uid="{00000000-0005-0000-0000-0000466F0000}"/>
    <cellStyle name="Normal 3 3 5 4 2 3 4" xfId="33638" xr:uid="{00000000-0005-0000-0000-0000476F0000}"/>
    <cellStyle name="Normal 3 3 5 4 2 4" xfId="8626" xr:uid="{00000000-0005-0000-0000-0000486F0000}"/>
    <cellStyle name="Normal 3 3 5 4 2 4 2" xfId="22918" xr:uid="{00000000-0005-0000-0000-0000496F0000}"/>
    <cellStyle name="Normal 3 3 5 4 2 4 2 2" xfId="51500" xr:uid="{00000000-0005-0000-0000-00004A6F0000}"/>
    <cellStyle name="Normal 3 3 5 4 2 4 3" xfId="37211" xr:uid="{00000000-0005-0000-0000-00004B6F0000}"/>
    <cellStyle name="Normal 3 3 5 4 2 5" xfId="15774" xr:uid="{00000000-0005-0000-0000-00004C6F0000}"/>
    <cellStyle name="Normal 3 3 5 4 2 5 2" xfId="44356" xr:uid="{00000000-0005-0000-0000-00004D6F0000}"/>
    <cellStyle name="Normal 3 3 5 4 2 6" xfId="30067" xr:uid="{00000000-0005-0000-0000-00004E6F0000}"/>
    <cellStyle name="Normal 3 3 5 4 3" xfId="2721" xr:uid="{00000000-0005-0000-0000-00004F6F0000}"/>
    <cellStyle name="Normal 3 3 5 4 3 2" xfId="6295" xr:uid="{00000000-0005-0000-0000-0000506F0000}"/>
    <cellStyle name="Normal 3 3 5 4 3 2 2" xfId="13453" xr:uid="{00000000-0005-0000-0000-0000516F0000}"/>
    <cellStyle name="Normal 3 3 5 4 3 2 2 2" xfId="27745" xr:uid="{00000000-0005-0000-0000-0000526F0000}"/>
    <cellStyle name="Normal 3 3 5 4 3 2 2 2 2" xfId="56327" xr:uid="{00000000-0005-0000-0000-0000536F0000}"/>
    <cellStyle name="Normal 3 3 5 4 3 2 2 3" xfId="42038" xr:uid="{00000000-0005-0000-0000-0000546F0000}"/>
    <cellStyle name="Normal 3 3 5 4 3 2 3" xfId="20601" xr:uid="{00000000-0005-0000-0000-0000556F0000}"/>
    <cellStyle name="Normal 3 3 5 4 3 2 3 2" xfId="49183" xr:uid="{00000000-0005-0000-0000-0000566F0000}"/>
    <cellStyle name="Normal 3 3 5 4 3 2 4" xfId="34894" xr:uid="{00000000-0005-0000-0000-0000576F0000}"/>
    <cellStyle name="Normal 3 3 5 4 3 3" xfId="9882" xr:uid="{00000000-0005-0000-0000-0000586F0000}"/>
    <cellStyle name="Normal 3 3 5 4 3 3 2" xfId="24174" xr:uid="{00000000-0005-0000-0000-0000596F0000}"/>
    <cellStyle name="Normal 3 3 5 4 3 3 2 2" xfId="52756" xr:uid="{00000000-0005-0000-0000-00005A6F0000}"/>
    <cellStyle name="Normal 3 3 5 4 3 3 3" xfId="38467" xr:uid="{00000000-0005-0000-0000-00005B6F0000}"/>
    <cellStyle name="Normal 3 3 5 4 3 4" xfId="17030" xr:uid="{00000000-0005-0000-0000-00005C6F0000}"/>
    <cellStyle name="Normal 3 3 5 4 3 4 2" xfId="45612" xr:uid="{00000000-0005-0000-0000-00005D6F0000}"/>
    <cellStyle name="Normal 3 3 5 4 3 5" xfId="31323" xr:uid="{00000000-0005-0000-0000-00005E6F0000}"/>
    <cellStyle name="Normal 3 3 5 4 4" xfId="4146" xr:uid="{00000000-0005-0000-0000-00005F6F0000}"/>
    <cellStyle name="Normal 3 3 5 4 4 2" xfId="11304" xr:uid="{00000000-0005-0000-0000-0000606F0000}"/>
    <cellStyle name="Normal 3 3 5 4 4 2 2" xfId="25596" xr:uid="{00000000-0005-0000-0000-0000616F0000}"/>
    <cellStyle name="Normal 3 3 5 4 4 2 2 2" xfId="54178" xr:uid="{00000000-0005-0000-0000-0000626F0000}"/>
    <cellStyle name="Normal 3 3 5 4 4 2 3" xfId="39889" xr:uid="{00000000-0005-0000-0000-0000636F0000}"/>
    <cellStyle name="Normal 3 3 5 4 4 3" xfId="18452" xr:uid="{00000000-0005-0000-0000-0000646F0000}"/>
    <cellStyle name="Normal 3 3 5 4 4 3 2" xfId="47034" xr:uid="{00000000-0005-0000-0000-0000656F0000}"/>
    <cellStyle name="Normal 3 3 5 4 4 4" xfId="32745" xr:uid="{00000000-0005-0000-0000-0000666F0000}"/>
    <cellStyle name="Normal 3 3 5 4 5" xfId="7733" xr:uid="{00000000-0005-0000-0000-0000676F0000}"/>
    <cellStyle name="Normal 3 3 5 4 5 2" xfId="22025" xr:uid="{00000000-0005-0000-0000-0000686F0000}"/>
    <cellStyle name="Normal 3 3 5 4 5 2 2" xfId="50607" xr:uid="{00000000-0005-0000-0000-0000696F0000}"/>
    <cellStyle name="Normal 3 3 5 4 5 3" xfId="36318" xr:uid="{00000000-0005-0000-0000-00006A6F0000}"/>
    <cellStyle name="Normal 3 3 5 4 6" xfId="14881" xr:uid="{00000000-0005-0000-0000-00006B6F0000}"/>
    <cellStyle name="Normal 3 3 5 4 6 2" xfId="43463" xr:uid="{00000000-0005-0000-0000-00006C6F0000}"/>
    <cellStyle name="Normal 3 3 5 4 7" xfId="29174" xr:uid="{00000000-0005-0000-0000-00006D6F0000}"/>
    <cellStyle name="Normal 3 3 5 5" xfId="1011" xr:uid="{00000000-0005-0000-0000-00006E6F0000}"/>
    <cellStyle name="Normal 3 3 5 5 2" xfId="2723" xr:uid="{00000000-0005-0000-0000-00006F6F0000}"/>
    <cellStyle name="Normal 3 3 5 5 2 2" xfId="6297" xr:uid="{00000000-0005-0000-0000-0000706F0000}"/>
    <cellStyle name="Normal 3 3 5 5 2 2 2" xfId="13455" xr:uid="{00000000-0005-0000-0000-0000716F0000}"/>
    <cellStyle name="Normal 3 3 5 5 2 2 2 2" xfId="27747" xr:uid="{00000000-0005-0000-0000-0000726F0000}"/>
    <cellStyle name="Normal 3 3 5 5 2 2 2 2 2" xfId="56329" xr:uid="{00000000-0005-0000-0000-0000736F0000}"/>
    <cellStyle name="Normal 3 3 5 5 2 2 2 3" xfId="42040" xr:uid="{00000000-0005-0000-0000-0000746F0000}"/>
    <cellStyle name="Normal 3 3 5 5 2 2 3" xfId="20603" xr:uid="{00000000-0005-0000-0000-0000756F0000}"/>
    <cellStyle name="Normal 3 3 5 5 2 2 3 2" xfId="49185" xr:uid="{00000000-0005-0000-0000-0000766F0000}"/>
    <cellStyle name="Normal 3 3 5 5 2 2 4" xfId="34896" xr:uid="{00000000-0005-0000-0000-0000776F0000}"/>
    <cellStyle name="Normal 3 3 5 5 2 3" xfId="9884" xr:uid="{00000000-0005-0000-0000-0000786F0000}"/>
    <cellStyle name="Normal 3 3 5 5 2 3 2" xfId="24176" xr:uid="{00000000-0005-0000-0000-0000796F0000}"/>
    <cellStyle name="Normal 3 3 5 5 2 3 2 2" xfId="52758" xr:uid="{00000000-0005-0000-0000-00007A6F0000}"/>
    <cellStyle name="Normal 3 3 5 5 2 3 3" xfId="38469" xr:uid="{00000000-0005-0000-0000-00007B6F0000}"/>
    <cellStyle name="Normal 3 3 5 5 2 4" xfId="17032" xr:uid="{00000000-0005-0000-0000-00007C6F0000}"/>
    <cellStyle name="Normal 3 3 5 5 2 4 2" xfId="45614" xr:uid="{00000000-0005-0000-0000-00007D6F0000}"/>
    <cellStyle name="Normal 3 3 5 5 2 5" xfId="31325" xr:uid="{00000000-0005-0000-0000-00007E6F0000}"/>
    <cellStyle name="Normal 3 3 5 5 3" xfId="4593" xr:uid="{00000000-0005-0000-0000-00007F6F0000}"/>
    <cellStyle name="Normal 3 3 5 5 3 2" xfId="11751" xr:uid="{00000000-0005-0000-0000-0000806F0000}"/>
    <cellStyle name="Normal 3 3 5 5 3 2 2" xfId="26043" xr:uid="{00000000-0005-0000-0000-0000816F0000}"/>
    <cellStyle name="Normal 3 3 5 5 3 2 2 2" xfId="54625" xr:uid="{00000000-0005-0000-0000-0000826F0000}"/>
    <cellStyle name="Normal 3 3 5 5 3 2 3" xfId="40336" xr:uid="{00000000-0005-0000-0000-0000836F0000}"/>
    <cellStyle name="Normal 3 3 5 5 3 3" xfId="18899" xr:uid="{00000000-0005-0000-0000-0000846F0000}"/>
    <cellStyle name="Normal 3 3 5 5 3 3 2" xfId="47481" xr:uid="{00000000-0005-0000-0000-0000856F0000}"/>
    <cellStyle name="Normal 3 3 5 5 3 4" xfId="33192" xr:uid="{00000000-0005-0000-0000-0000866F0000}"/>
    <cellStyle name="Normal 3 3 5 5 4" xfId="8180" xr:uid="{00000000-0005-0000-0000-0000876F0000}"/>
    <cellStyle name="Normal 3 3 5 5 4 2" xfId="22472" xr:uid="{00000000-0005-0000-0000-0000886F0000}"/>
    <cellStyle name="Normal 3 3 5 5 4 2 2" xfId="51054" xr:uid="{00000000-0005-0000-0000-0000896F0000}"/>
    <cellStyle name="Normal 3 3 5 5 4 3" xfId="36765" xr:uid="{00000000-0005-0000-0000-00008A6F0000}"/>
    <cellStyle name="Normal 3 3 5 5 5" xfId="15328" xr:uid="{00000000-0005-0000-0000-00008B6F0000}"/>
    <cellStyle name="Normal 3 3 5 5 5 2" xfId="43910" xr:uid="{00000000-0005-0000-0000-00008C6F0000}"/>
    <cellStyle name="Normal 3 3 5 5 6" xfId="29621" xr:uid="{00000000-0005-0000-0000-00008D6F0000}"/>
    <cellStyle name="Normal 3 3 5 6" xfId="2708" xr:uid="{00000000-0005-0000-0000-00008E6F0000}"/>
    <cellStyle name="Normal 3 3 5 6 2" xfId="6282" xr:uid="{00000000-0005-0000-0000-00008F6F0000}"/>
    <cellStyle name="Normal 3 3 5 6 2 2" xfId="13440" xr:uid="{00000000-0005-0000-0000-0000906F0000}"/>
    <cellStyle name="Normal 3 3 5 6 2 2 2" xfId="27732" xr:uid="{00000000-0005-0000-0000-0000916F0000}"/>
    <cellStyle name="Normal 3 3 5 6 2 2 2 2" xfId="56314" xr:uid="{00000000-0005-0000-0000-0000926F0000}"/>
    <cellStyle name="Normal 3 3 5 6 2 2 3" xfId="42025" xr:uid="{00000000-0005-0000-0000-0000936F0000}"/>
    <cellStyle name="Normal 3 3 5 6 2 3" xfId="20588" xr:uid="{00000000-0005-0000-0000-0000946F0000}"/>
    <cellStyle name="Normal 3 3 5 6 2 3 2" xfId="49170" xr:uid="{00000000-0005-0000-0000-0000956F0000}"/>
    <cellStyle name="Normal 3 3 5 6 2 4" xfId="34881" xr:uid="{00000000-0005-0000-0000-0000966F0000}"/>
    <cellStyle name="Normal 3 3 5 6 3" xfId="9869" xr:uid="{00000000-0005-0000-0000-0000976F0000}"/>
    <cellStyle name="Normal 3 3 5 6 3 2" xfId="24161" xr:uid="{00000000-0005-0000-0000-0000986F0000}"/>
    <cellStyle name="Normal 3 3 5 6 3 2 2" xfId="52743" xr:uid="{00000000-0005-0000-0000-0000996F0000}"/>
    <cellStyle name="Normal 3 3 5 6 3 3" xfId="38454" xr:uid="{00000000-0005-0000-0000-00009A6F0000}"/>
    <cellStyle name="Normal 3 3 5 6 4" xfId="17017" xr:uid="{00000000-0005-0000-0000-00009B6F0000}"/>
    <cellStyle name="Normal 3 3 5 6 4 2" xfId="45599" xr:uid="{00000000-0005-0000-0000-00009C6F0000}"/>
    <cellStyle name="Normal 3 3 5 6 5" xfId="31310" xr:uid="{00000000-0005-0000-0000-00009D6F0000}"/>
    <cellStyle name="Normal 3 3 5 7" xfId="3698" xr:uid="{00000000-0005-0000-0000-00009E6F0000}"/>
    <cellStyle name="Normal 3 3 5 7 2" xfId="10858" xr:uid="{00000000-0005-0000-0000-00009F6F0000}"/>
    <cellStyle name="Normal 3 3 5 7 2 2" xfId="25150" xr:uid="{00000000-0005-0000-0000-0000A06F0000}"/>
    <cellStyle name="Normal 3 3 5 7 2 2 2" xfId="53732" xr:uid="{00000000-0005-0000-0000-0000A16F0000}"/>
    <cellStyle name="Normal 3 3 5 7 2 3" xfId="39443" xr:uid="{00000000-0005-0000-0000-0000A26F0000}"/>
    <cellStyle name="Normal 3 3 5 7 3" xfId="18006" xr:uid="{00000000-0005-0000-0000-0000A36F0000}"/>
    <cellStyle name="Normal 3 3 5 7 3 2" xfId="46588" xr:uid="{00000000-0005-0000-0000-0000A46F0000}"/>
    <cellStyle name="Normal 3 3 5 7 4" xfId="32299" xr:uid="{00000000-0005-0000-0000-0000A56F0000}"/>
    <cellStyle name="Normal 3 3 5 8" xfId="7287" xr:uid="{00000000-0005-0000-0000-0000A66F0000}"/>
    <cellStyle name="Normal 3 3 5 8 2" xfId="21579" xr:uid="{00000000-0005-0000-0000-0000A76F0000}"/>
    <cellStyle name="Normal 3 3 5 8 2 2" xfId="50161" xr:uid="{00000000-0005-0000-0000-0000A86F0000}"/>
    <cellStyle name="Normal 3 3 5 8 3" xfId="35872" xr:uid="{00000000-0005-0000-0000-0000A96F0000}"/>
    <cellStyle name="Normal 3 3 5 9" xfId="14433" xr:uid="{00000000-0005-0000-0000-0000AA6F0000}"/>
    <cellStyle name="Normal 3 3 5 9 2" xfId="43017" xr:uid="{00000000-0005-0000-0000-0000AB6F0000}"/>
    <cellStyle name="Normal 3 3 6" xfId="161" xr:uid="{00000000-0005-0000-0000-0000AC6F0000}"/>
    <cellStyle name="Normal 3 3 6 2" xfId="387" xr:uid="{00000000-0005-0000-0000-0000AD6F0000}"/>
    <cellStyle name="Normal 3 3 6 2 2" xfId="837" xr:uid="{00000000-0005-0000-0000-0000AE6F0000}"/>
    <cellStyle name="Normal 3 3 6 2 2 2" xfId="1734" xr:uid="{00000000-0005-0000-0000-0000AF6F0000}"/>
    <cellStyle name="Normal 3 3 6 2 2 2 2" xfId="2727" xr:uid="{00000000-0005-0000-0000-0000B06F0000}"/>
    <cellStyle name="Normal 3 3 6 2 2 2 2 2" xfId="6301" xr:uid="{00000000-0005-0000-0000-0000B16F0000}"/>
    <cellStyle name="Normal 3 3 6 2 2 2 2 2 2" xfId="13459" xr:uid="{00000000-0005-0000-0000-0000B26F0000}"/>
    <cellStyle name="Normal 3 3 6 2 2 2 2 2 2 2" xfId="27751" xr:uid="{00000000-0005-0000-0000-0000B36F0000}"/>
    <cellStyle name="Normal 3 3 6 2 2 2 2 2 2 2 2" xfId="56333" xr:uid="{00000000-0005-0000-0000-0000B46F0000}"/>
    <cellStyle name="Normal 3 3 6 2 2 2 2 2 2 3" xfId="42044" xr:uid="{00000000-0005-0000-0000-0000B56F0000}"/>
    <cellStyle name="Normal 3 3 6 2 2 2 2 2 3" xfId="20607" xr:uid="{00000000-0005-0000-0000-0000B66F0000}"/>
    <cellStyle name="Normal 3 3 6 2 2 2 2 2 3 2" xfId="49189" xr:uid="{00000000-0005-0000-0000-0000B76F0000}"/>
    <cellStyle name="Normal 3 3 6 2 2 2 2 2 4" xfId="34900" xr:uid="{00000000-0005-0000-0000-0000B86F0000}"/>
    <cellStyle name="Normal 3 3 6 2 2 2 2 3" xfId="9888" xr:uid="{00000000-0005-0000-0000-0000B96F0000}"/>
    <cellStyle name="Normal 3 3 6 2 2 2 2 3 2" xfId="24180" xr:uid="{00000000-0005-0000-0000-0000BA6F0000}"/>
    <cellStyle name="Normal 3 3 6 2 2 2 2 3 2 2" xfId="52762" xr:uid="{00000000-0005-0000-0000-0000BB6F0000}"/>
    <cellStyle name="Normal 3 3 6 2 2 2 2 3 3" xfId="38473" xr:uid="{00000000-0005-0000-0000-0000BC6F0000}"/>
    <cellStyle name="Normal 3 3 6 2 2 2 2 4" xfId="17036" xr:uid="{00000000-0005-0000-0000-0000BD6F0000}"/>
    <cellStyle name="Normal 3 3 6 2 2 2 2 4 2" xfId="45618" xr:uid="{00000000-0005-0000-0000-0000BE6F0000}"/>
    <cellStyle name="Normal 3 3 6 2 2 2 2 5" xfId="31329" xr:uid="{00000000-0005-0000-0000-0000BF6F0000}"/>
    <cellStyle name="Normal 3 3 6 2 2 2 3" xfId="5314" xr:uid="{00000000-0005-0000-0000-0000C06F0000}"/>
    <cellStyle name="Normal 3 3 6 2 2 2 3 2" xfId="12472" xr:uid="{00000000-0005-0000-0000-0000C16F0000}"/>
    <cellStyle name="Normal 3 3 6 2 2 2 3 2 2" xfId="26764" xr:uid="{00000000-0005-0000-0000-0000C26F0000}"/>
    <cellStyle name="Normal 3 3 6 2 2 2 3 2 2 2" xfId="55346" xr:uid="{00000000-0005-0000-0000-0000C36F0000}"/>
    <cellStyle name="Normal 3 3 6 2 2 2 3 2 3" xfId="41057" xr:uid="{00000000-0005-0000-0000-0000C46F0000}"/>
    <cellStyle name="Normal 3 3 6 2 2 2 3 3" xfId="19620" xr:uid="{00000000-0005-0000-0000-0000C56F0000}"/>
    <cellStyle name="Normal 3 3 6 2 2 2 3 3 2" xfId="48202" xr:uid="{00000000-0005-0000-0000-0000C66F0000}"/>
    <cellStyle name="Normal 3 3 6 2 2 2 3 4" xfId="33913" xr:uid="{00000000-0005-0000-0000-0000C76F0000}"/>
    <cellStyle name="Normal 3 3 6 2 2 2 4" xfId="8901" xr:uid="{00000000-0005-0000-0000-0000C86F0000}"/>
    <cellStyle name="Normal 3 3 6 2 2 2 4 2" xfId="23193" xr:uid="{00000000-0005-0000-0000-0000C96F0000}"/>
    <cellStyle name="Normal 3 3 6 2 2 2 4 2 2" xfId="51775" xr:uid="{00000000-0005-0000-0000-0000CA6F0000}"/>
    <cellStyle name="Normal 3 3 6 2 2 2 4 3" xfId="37486" xr:uid="{00000000-0005-0000-0000-0000CB6F0000}"/>
    <cellStyle name="Normal 3 3 6 2 2 2 5" xfId="16049" xr:uid="{00000000-0005-0000-0000-0000CC6F0000}"/>
    <cellStyle name="Normal 3 3 6 2 2 2 5 2" xfId="44631" xr:uid="{00000000-0005-0000-0000-0000CD6F0000}"/>
    <cellStyle name="Normal 3 3 6 2 2 2 6" xfId="30342" xr:uid="{00000000-0005-0000-0000-0000CE6F0000}"/>
    <cellStyle name="Normal 3 3 6 2 2 3" xfId="2726" xr:uid="{00000000-0005-0000-0000-0000CF6F0000}"/>
    <cellStyle name="Normal 3 3 6 2 2 3 2" xfId="6300" xr:uid="{00000000-0005-0000-0000-0000D06F0000}"/>
    <cellStyle name="Normal 3 3 6 2 2 3 2 2" xfId="13458" xr:uid="{00000000-0005-0000-0000-0000D16F0000}"/>
    <cellStyle name="Normal 3 3 6 2 2 3 2 2 2" xfId="27750" xr:uid="{00000000-0005-0000-0000-0000D26F0000}"/>
    <cellStyle name="Normal 3 3 6 2 2 3 2 2 2 2" xfId="56332" xr:uid="{00000000-0005-0000-0000-0000D36F0000}"/>
    <cellStyle name="Normal 3 3 6 2 2 3 2 2 3" xfId="42043" xr:uid="{00000000-0005-0000-0000-0000D46F0000}"/>
    <cellStyle name="Normal 3 3 6 2 2 3 2 3" xfId="20606" xr:uid="{00000000-0005-0000-0000-0000D56F0000}"/>
    <cellStyle name="Normal 3 3 6 2 2 3 2 3 2" xfId="49188" xr:uid="{00000000-0005-0000-0000-0000D66F0000}"/>
    <cellStyle name="Normal 3 3 6 2 2 3 2 4" xfId="34899" xr:uid="{00000000-0005-0000-0000-0000D76F0000}"/>
    <cellStyle name="Normal 3 3 6 2 2 3 3" xfId="9887" xr:uid="{00000000-0005-0000-0000-0000D86F0000}"/>
    <cellStyle name="Normal 3 3 6 2 2 3 3 2" xfId="24179" xr:uid="{00000000-0005-0000-0000-0000D96F0000}"/>
    <cellStyle name="Normal 3 3 6 2 2 3 3 2 2" xfId="52761" xr:uid="{00000000-0005-0000-0000-0000DA6F0000}"/>
    <cellStyle name="Normal 3 3 6 2 2 3 3 3" xfId="38472" xr:uid="{00000000-0005-0000-0000-0000DB6F0000}"/>
    <cellStyle name="Normal 3 3 6 2 2 3 4" xfId="17035" xr:uid="{00000000-0005-0000-0000-0000DC6F0000}"/>
    <cellStyle name="Normal 3 3 6 2 2 3 4 2" xfId="45617" xr:uid="{00000000-0005-0000-0000-0000DD6F0000}"/>
    <cellStyle name="Normal 3 3 6 2 2 3 5" xfId="31328" xr:uid="{00000000-0005-0000-0000-0000DE6F0000}"/>
    <cellStyle name="Normal 3 3 6 2 2 4" xfId="4421" xr:uid="{00000000-0005-0000-0000-0000DF6F0000}"/>
    <cellStyle name="Normal 3 3 6 2 2 4 2" xfId="11579" xr:uid="{00000000-0005-0000-0000-0000E06F0000}"/>
    <cellStyle name="Normal 3 3 6 2 2 4 2 2" xfId="25871" xr:uid="{00000000-0005-0000-0000-0000E16F0000}"/>
    <cellStyle name="Normal 3 3 6 2 2 4 2 2 2" xfId="54453" xr:uid="{00000000-0005-0000-0000-0000E26F0000}"/>
    <cellStyle name="Normal 3 3 6 2 2 4 2 3" xfId="40164" xr:uid="{00000000-0005-0000-0000-0000E36F0000}"/>
    <cellStyle name="Normal 3 3 6 2 2 4 3" xfId="18727" xr:uid="{00000000-0005-0000-0000-0000E46F0000}"/>
    <cellStyle name="Normal 3 3 6 2 2 4 3 2" xfId="47309" xr:uid="{00000000-0005-0000-0000-0000E56F0000}"/>
    <cellStyle name="Normal 3 3 6 2 2 4 4" xfId="33020" xr:uid="{00000000-0005-0000-0000-0000E66F0000}"/>
    <cellStyle name="Normal 3 3 6 2 2 5" xfId="8008" xr:uid="{00000000-0005-0000-0000-0000E76F0000}"/>
    <cellStyle name="Normal 3 3 6 2 2 5 2" xfId="22300" xr:uid="{00000000-0005-0000-0000-0000E86F0000}"/>
    <cellStyle name="Normal 3 3 6 2 2 5 2 2" xfId="50882" xr:uid="{00000000-0005-0000-0000-0000E96F0000}"/>
    <cellStyle name="Normal 3 3 6 2 2 5 3" xfId="36593" xr:uid="{00000000-0005-0000-0000-0000EA6F0000}"/>
    <cellStyle name="Normal 3 3 6 2 2 6" xfId="15156" xr:uid="{00000000-0005-0000-0000-0000EB6F0000}"/>
    <cellStyle name="Normal 3 3 6 2 2 6 2" xfId="43738" xr:uid="{00000000-0005-0000-0000-0000EC6F0000}"/>
    <cellStyle name="Normal 3 3 6 2 2 7" xfId="29449" xr:uid="{00000000-0005-0000-0000-0000ED6F0000}"/>
    <cellStyle name="Normal 3 3 6 2 3" xfId="1287" xr:uid="{00000000-0005-0000-0000-0000EE6F0000}"/>
    <cellStyle name="Normal 3 3 6 2 3 2" xfId="2728" xr:uid="{00000000-0005-0000-0000-0000EF6F0000}"/>
    <cellStyle name="Normal 3 3 6 2 3 2 2" xfId="6302" xr:uid="{00000000-0005-0000-0000-0000F06F0000}"/>
    <cellStyle name="Normal 3 3 6 2 3 2 2 2" xfId="13460" xr:uid="{00000000-0005-0000-0000-0000F16F0000}"/>
    <cellStyle name="Normal 3 3 6 2 3 2 2 2 2" xfId="27752" xr:uid="{00000000-0005-0000-0000-0000F26F0000}"/>
    <cellStyle name="Normal 3 3 6 2 3 2 2 2 2 2" xfId="56334" xr:uid="{00000000-0005-0000-0000-0000F36F0000}"/>
    <cellStyle name="Normal 3 3 6 2 3 2 2 2 3" xfId="42045" xr:uid="{00000000-0005-0000-0000-0000F46F0000}"/>
    <cellStyle name="Normal 3 3 6 2 3 2 2 3" xfId="20608" xr:uid="{00000000-0005-0000-0000-0000F56F0000}"/>
    <cellStyle name="Normal 3 3 6 2 3 2 2 3 2" xfId="49190" xr:uid="{00000000-0005-0000-0000-0000F66F0000}"/>
    <cellStyle name="Normal 3 3 6 2 3 2 2 4" xfId="34901" xr:uid="{00000000-0005-0000-0000-0000F76F0000}"/>
    <cellStyle name="Normal 3 3 6 2 3 2 3" xfId="9889" xr:uid="{00000000-0005-0000-0000-0000F86F0000}"/>
    <cellStyle name="Normal 3 3 6 2 3 2 3 2" xfId="24181" xr:uid="{00000000-0005-0000-0000-0000F96F0000}"/>
    <cellStyle name="Normal 3 3 6 2 3 2 3 2 2" xfId="52763" xr:uid="{00000000-0005-0000-0000-0000FA6F0000}"/>
    <cellStyle name="Normal 3 3 6 2 3 2 3 3" xfId="38474" xr:uid="{00000000-0005-0000-0000-0000FB6F0000}"/>
    <cellStyle name="Normal 3 3 6 2 3 2 4" xfId="17037" xr:uid="{00000000-0005-0000-0000-0000FC6F0000}"/>
    <cellStyle name="Normal 3 3 6 2 3 2 4 2" xfId="45619" xr:uid="{00000000-0005-0000-0000-0000FD6F0000}"/>
    <cellStyle name="Normal 3 3 6 2 3 2 5" xfId="31330" xr:uid="{00000000-0005-0000-0000-0000FE6F0000}"/>
    <cellStyle name="Normal 3 3 6 2 3 3" xfId="4868" xr:uid="{00000000-0005-0000-0000-0000FF6F0000}"/>
    <cellStyle name="Normal 3 3 6 2 3 3 2" xfId="12026" xr:uid="{00000000-0005-0000-0000-000000700000}"/>
    <cellStyle name="Normal 3 3 6 2 3 3 2 2" xfId="26318" xr:uid="{00000000-0005-0000-0000-000001700000}"/>
    <cellStyle name="Normal 3 3 6 2 3 3 2 2 2" xfId="54900" xr:uid="{00000000-0005-0000-0000-000002700000}"/>
    <cellStyle name="Normal 3 3 6 2 3 3 2 3" xfId="40611" xr:uid="{00000000-0005-0000-0000-000003700000}"/>
    <cellStyle name="Normal 3 3 6 2 3 3 3" xfId="19174" xr:uid="{00000000-0005-0000-0000-000004700000}"/>
    <cellStyle name="Normal 3 3 6 2 3 3 3 2" xfId="47756" xr:uid="{00000000-0005-0000-0000-000005700000}"/>
    <cellStyle name="Normal 3 3 6 2 3 3 4" xfId="33467" xr:uid="{00000000-0005-0000-0000-000006700000}"/>
    <cellStyle name="Normal 3 3 6 2 3 4" xfId="8455" xr:uid="{00000000-0005-0000-0000-000007700000}"/>
    <cellStyle name="Normal 3 3 6 2 3 4 2" xfId="22747" xr:uid="{00000000-0005-0000-0000-000008700000}"/>
    <cellStyle name="Normal 3 3 6 2 3 4 2 2" xfId="51329" xr:uid="{00000000-0005-0000-0000-000009700000}"/>
    <cellStyle name="Normal 3 3 6 2 3 4 3" xfId="37040" xr:uid="{00000000-0005-0000-0000-00000A700000}"/>
    <cellStyle name="Normal 3 3 6 2 3 5" xfId="15603" xr:uid="{00000000-0005-0000-0000-00000B700000}"/>
    <cellStyle name="Normal 3 3 6 2 3 5 2" xfId="44185" xr:uid="{00000000-0005-0000-0000-00000C700000}"/>
    <cellStyle name="Normal 3 3 6 2 3 6" xfId="29896" xr:uid="{00000000-0005-0000-0000-00000D700000}"/>
    <cellStyle name="Normal 3 3 6 2 4" xfId="2725" xr:uid="{00000000-0005-0000-0000-00000E700000}"/>
    <cellStyle name="Normal 3 3 6 2 4 2" xfId="6299" xr:uid="{00000000-0005-0000-0000-00000F700000}"/>
    <cellStyle name="Normal 3 3 6 2 4 2 2" xfId="13457" xr:uid="{00000000-0005-0000-0000-000010700000}"/>
    <cellStyle name="Normal 3 3 6 2 4 2 2 2" xfId="27749" xr:uid="{00000000-0005-0000-0000-000011700000}"/>
    <cellStyle name="Normal 3 3 6 2 4 2 2 2 2" xfId="56331" xr:uid="{00000000-0005-0000-0000-000012700000}"/>
    <cellStyle name="Normal 3 3 6 2 4 2 2 3" xfId="42042" xr:uid="{00000000-0005-0000-0000-000013700000}"/>
    <cellStyle name="Normal 3 3 6 2 4 2 3" xfId="20605" xr:uid="{00000000-0005-0000-0000-000014700000}"/>
    <cellStyle name="Normal 3 3 6 2 4 2 3 2" xfId="49187" xr:uid="{00000000-0005-0000-0000-000015700000}"/>
    <cellStyle name="Normal 3 3 6 2 4 2 4" xfId="34898" xr:uid="{00000000-0005-0000-0000-000016700000}"/>
    <cellStyle name="Normal 3 3 6 2 4 3" xfId="9886" xr:uid="{00000000-0005-0000-0000-000017700000}"/>
    <cellStyle name="Normal 3 3 6 2 4 3 2" xfId="24178" xr:uid="{00000000-0005-0000-0000-000018700000}"/>
    <cellStyle name="Normal 3 3 6 2 4 3 2 2" xfId="52760" xr:uid="{00000000-0005-0000-0000-000019700000}"/>
    <cellStyle name="Normal 3 3 6 2 4 3 3" xfId="38471" xr:uid="{00000000-0005-0000-0000-00001A700000}"/>
    <cellStyle name="Normal 3 3 6 2 4 4" xfId="17034" xr:uid="{00000000-0005-0000-0000-00001B700000}"/>
    <cellStyle name="Normal 3 3 6 2 4 4 2" xfId="45616" xr:uid="{00000000-0005-0000-0000-00001C700000}"/>
    <cellStyle name="Normal 3 3 6 2 4 5" xfId="31327" xr:uid="{00000000-0005-0000-0000-00001D700000}"/>
    <cellStyle name="Normal 3 3 6 2 5" xfId="3974" xr:uid="{00000000-0005-0000-0000-00001E700000}"/>
    <cellStyle name="Normal 3 3 6 2 5 2" xfId="11133" xr:uid="{00000000-0005-0000-0000-00001F700000}"/>
    <cellStyle name="Normal 3 3 6 2 5 2 2" xfId="25425" xr:uid="{00000000-0005-0000-0000-000020700000}"/>
    <cellStyle name="Normal 3 3 6 2 5 2 2 2" xfId="54007" xr:uid="{00000000-0005-0000-0000-000021700000}"/>
    <cellStyle name="Normal 3 3 6 2 5 2 3" xfId="39718" xr:uid="{00000000-0005-0000-0000-000022700000}"/>
    <cellStyle name="Normal 3 3 6 2 5 3" xfId="18281" xr:uid="{00000000-0005-0000-0000-000023700000}"/>
    <cellStyle name="Normal 3 3 6 2 5 3 2" xfId="46863" xr:uid="{00000000-0005-0000-0000-000024700000}"/>
    <cellStyle name="Normal 3 3 6 2 5 4" xfId="32574" xr:uid="{00000000-0005-0000-0000-000025700000}"/>
    <cellStyle name="Normal 3 3 6 2 6" xfId="7562" xr:uid="{00000000-0005-0000-0000-000026700000}"/>
    <cellStyle name="Normal 3 3 6 2 6 2" xfId="21854" xr:uid="{00000000-0005-0000-0000-000027700000}"/>
    <cellStyle name="Normal 3 3 6 2 6 2 2" xfId="50436" xr:uid="{00000000-0005-0000-0000-000028700000}"/>
    <cellStyle name="Normal 3 3 6 2 6 3" xfId="36147" xr:uid="{00000000-0005-0000-0000-000029700000}"/>
    <cellStyle name="Normal 3 3 6 2 7" xfId="14709" xr:uid="{00000000-0005-0000-0000-00002A700000}"/>
    <cellStyle name="Normal 3 3 6 2 7 2" xfId="43292" xr:uid="{00000000-0005-0000-0000-00002B700000}"/>
    <cellStyle name="Normal 3 3 6 2 8" xfId="29002" xr:uid="{00000000-0005-0000-0000-00002C700000}"/>
    <cellStyle name="Normal 3 3 6 3" xfId="614" xr:uid="{00000000-0005-0000-0000-00002D700000}"/>
    <cellStyle name="Normal 3 3 6 3 2" xfId="1511" xr:uid="{00000000-0005-0000-0000-00002E700000}"/>
    <cellStyle name="Normal 3 3 6 3 2 2" xfId="2730" xr:uid="{00000000-0005-0000-0000-00002F700000}"/>
    <cellStyle name="Normal 3 3 6 3 2 2 2" xfId="6304" xr:uid="{00000000-0005-0000-0000-000030700000}"/>
    <cellStyle name="Normal 3 3 6 3 2 2 2 2" xfId="13462" xr:uid="{00000000-0005-0000-0000-000031700000}"/>
    <cellStyle name="Normal 3 3 6 3 2 2 2 2 2" xfId="27754" xr:uid="{00000000-0005-0000-0000-000032700000}"/>
    <cellStyle name="Normal 3 3 6 3 2 2 2 2 2 2" xfId="56336" xr:uid="{00000000-0005-0000-0000-000033700000}"/>
    <cellStyle name="Normal 3 3 6 3 2 2 2 2 3" xfId="42047" xr:uid="{00000000-0005-0000-0000-000034700000}"/>
    <cellStyle name="Normal 3 3 6 3 2 2 2 3" xfId="20610" xr:uid="{00000000-0005-0000-0000-000035700000}"/>
    <cellStyle name="Normal 3 3 6 3 2 2 2 3 2" xfId="49192" xr:uid="{00000000-0005-0000-0000-000036700000}"/>
    <cellStyle name="Normal 3 3 6 3 2 2 2 4" xfId="34903" xr:uid="{00000000-0005-0000-0000-000037700000}"/>
    <cellStyle name="Normal 3 3 6 3 2 2 3" xfId="9891" xr:uid="{00000000-0005-0000-0000-000038700000}"/>
    <cellStyle name="Normal 3 3 6 3 2 2 3 2" xfId="24183" xr:uid="{00000000-0005-0000-0000-000039700000}"/>
    <cellStyle name="Normal 3 3 6 3 2 2 3 2 2" xfId="52765" xr:uid="{00000000-0005-0000-0000-00003A700000}"/>
    <cellStyle name="Normal 3 3 6 3 2 2 3 3" xfId="38476" xr:uid="{00000000-0005-0000-0000-00003B700000}"/>
    <cellStyle name="Normal 3 3 6 3 2 2 4" xfId="17039" xr:uid="{00000000-0005-0000-0000-00003C700000}"/>
    <cellStyle name="Normal 3 3 6 3 2 2 4 2" xfId="45621" xr:uid="{00000000-0005-0000-0000-00003D700000}"/>
    <cellStyle name="Normal 3 3 6 3 2 2 5" xfId="31332" xr:uid="{00000000-0005-0000-0000-00003E700000}"/>
    <cellStyle name="Normal 3 3 6 3 2 3" xfId="5091" xr:uid="{00000000-0005-0000-0000-00003F700000}"/>
    <cellStyle name="Normal 3 3 6 3 2 3 2" xfId="12249" xr:uid="{00000000-0005-0000-0000-000040700000}"/>
    <cellStyle name="Normal 3 3 6 3 2 3 2 2" xfId="26541" xr:uid="{00000000-0005-0000-0000-000041700000}"/>
    <cellStyle name="Normal 3 3 6 3 2 3 2 2 2" xfId="55123" xr:uid="{00000000-0005-0000-0000-000042700000}"/>
    <cellStyle name="Normal 3 3 6 3 2 3 2 3" xfId="40834" xr:uid="{00000000-0005-0000-0000-000043700000}"/>
    <cellStyle name="Normal 3 3 6 3 2 3 3" xfId="19397" xr:uid="{00000000-0005-0000-0000-000044700000}"/>
    <cellStyle name="Normal 3 3 6 3 2 3 3 2" xfId="47979" xr:uid="{00000000-0005-0000-0000-000045700000}"/>
    <cellStyle name="Normal 3 3 6 3 2 3 4" xfId="33690" xr:uid="{00000000-0005-0000-0000-000046700000}"/>
    <cellStyle name="Normal 3 3 6 3 2 4" xfId="8678" xr:uid="{00000000-0005-0000-0000-000047700000}"/>
    <cellStyle name="Normal 3 3 6 3 2 4 2" xfId="22970" xr:uid="{00000000-0005-0000-0000-000048700000}"/>
    <cellStyle name="Normal 3 3 6 3 2 4 2 2" xfId="51552" xr:uid="{00000000-0005-0000-0000-000049700000}"/>
    <cellStyle name="Normal 3 3 6 3 2 4 3" xfId="37263" xr:uid="{00000000-0005-0000-0000-00004A700000}"/>
    <cellStyle name="Normal 3 3 6 3 2 5" xfId="15826" xr:uid="{00000000-0005-0000-0000-00004B700000}"/>
    <cellStyle name="Normal 3 3 6 3 2 5 2" xfId="44408" xr:uid="{00000000-0005-0000-0000-00004C700000}"/>
    <cellStyle name="Normal 3 3 6 3 2 6" xfId="30119" xr:uid="{00000000-0005-0000-0000-00004D700000}"/>
    <cellStyle name="Normal 3 3 6 3 3" xfId="2729" xr:uid="{00000000-0005-0000-0000-00004E700000}"/>
    <cellStyle name="Normal 3 3 6 3 3 2" xfId="6303" xr:uid="{00000000-0005-0000-0000-00004F700000}"/>
    <cellStyle name="Normal 3 3 6 3 3 2 2" xfId="13461" xr:uid="{00000000-0005-0000-0000-000050700000}"/>
    <cellStyle name="Normal 3 3 6 3 3 2 2 2" xfId="27753" xr:uid="{00000000-0005-0000-0000-000051700000}"/>
    <cellStyle name="Normal 3 3 6 3 3 2 2 2 2" xfId="56335" xr:uid="{00000000-0005-0000-0000-000052700000}"/>
    <cellStyle name="Normal 3 3 6 3 3 2 2 3" xfId="42046" xr:uid="{00000000-0005-0000-0000-000053700000}"/>
    <cellStyle name="Normal 3 3 6 3 3 2 3" xfId="20609" xr:uid="{00000000-0005-0000-0000-000054700000}"/>
    <cellStyle name="Normal 3 3 6 3 3 2 3 2" xfId="49191" xr:uid="{00000000-0005-0000-0000-000055700000}"/>
    <cellStyle name="Normal 3 3 6 3 3 2 4" xfId="34902" xr:uid="{00000000-0005-0000-0000-000056700000}"/>
    <cellStyle name="Normal 3 3 6 3 3 3" xfId="9890" xr:uid="{00000000-0005-0000-0000-000057700000}"/>
    <cellStyle name="Normal 3 3 6 3 3 3 2" xfId="24182" xr:uid="{00000000-0005-0000-0000-000058700000}"/>
    <cellStyle name="Normal 3 3 6 3 3 3 2 2" xfId="52764" xr:uid="{00000000-0005-0000-0000-000059700000}"/>
    <cellStyle name="Normal 3 3 6 3 3 3 3" xfId="38475" xr:uid="{00000000-0005-0000-0000-00005A700000}"/>
    <cellStyle name="Normal 3 3 6 3 3 4" xfId="17038" xr:uid="{00000000-0005-0000-0000-00005B700000}"/>
    <cellStyle name="Normal 3 3 6 3 3 4 2" xfId="45620" xr:uid="{00000000-0005-0000-0000-00005C700000}"/>
    <cellStyle name="Normal 3 3 6 3 3 5" xfId="31331" xr:uid="{00000000-0005-0000-0000-00005D700000}"/>
    <cellStyle name="Normal 3 3 6 3 4" xfId="4198" xr:uid="{00000000-0005-0000-0000-00005E700000}"/>
    <cellStyle name="Normal 3 3 6 3 4 2" xfId="11356" xr:uid="{00000000-0005-0000-0000-00005F700000}"/>
    <cellStyle name="Normal 3 3 6 3 4 2 2" xfId="25648" xr:uid="{00000000-0005-0000-0000-000060700000}"/>
    <cellStyle name="Normal 3 3 6 3 4 2 2 2" xfId="54230" xr:uid="{00000000-0005-0000-0000-000061700000}"/>
    <cellStyle name="Normal 3 3 6 3 4 2 3" xfId="39941" xr:uid="{00000000-0005-0000-0000-000062700000}"/>
    <cellStyle name="Normal 3 3 6 3 4 3" xfId="18504" xr:uid="{00000000-0005-0000-0000-000063700000}"/>
    <cellStyle name="Normal 3 3 6 3 4 3 2" xfId="47086" xr:uid="{00000000-0005-0000-0000-000064700000}"/>
    <cellStyle name="Normal 3 3 6 3 4 4" xfId="32797" xr:uid="{00000000-0005-0000-0000-000065700000}"/>
    <cellStyle name="Normal 3 3 6 3 5" xfId="7785" xr:uid="{00000000-0005-0000-0000-000066700000}"/>
    <cellStyle name="Normal 3 3 6 3 5 2" xfId="22077" xr:uid="{00000000-0005-0000-0000-000067700000}"/>
    <cellStyle name="Normal 3 3 6 3 5 2 2" xfId="50659" xr:uid="{00000000-0005-0000-0000-000068700000}"/>
    <cellStyle name="Normal 3 3 6 3 5 3" xfId="36370" xr:uid="{00000000-0005-0000-0000-000069700000}"/>
    <cellStyle name="Normal 3 3 6 3 6" xfId="14933" xr:uid="{00000000-0005-0000-0000-00006A700000}"/>
    <cellStyle name="Normal 3 3 6 3 6 2" xfId="43515" xr:uid="{00000000-0005-0000-0000-00006B700000}"/>
    <cellStyle name="Normal 3 3 6 3 7" xfId="29226" xr:uid="{00000000-0005-0000-0000-00006C700000}"/>
    <cellStyle name="Normal 3 3 6 4" xfId="1064" xr:uid="{00000000-0005-0000-0000-00006D700000}"/>
    <cellStyle name="Normal 3 3 6 4 2" xfId="2731" xr:uid="{00000000-0005-0000-0000-00006E700000}"/>
    <cellStyle name="Normal 3 3 6 4 2 2" xfId="6305" xr:uid="{00000000-0005-0000-0000-00006F700000}"/>
    <cellStyle name="Normal 3 3 6 4 2 2 2" xfId="13463" xr:uid="{00000000-0005-0000-0000-000070700000}"/>
    <cellStyle name="Normal 3 3 6 4 2 2 2 2" xfId="27755" xr:uid="{00000000-0005-0000-0000-000071700000}"/>
    <cellStyle name="Normal 3 3 6 4 2 2 2 2 2" xfId="56337" xr:uid="{00000000-0005-0000-0000-000072700000}"/>
    <cellStyle name="Normal 3 3 6 4 2 2 2 3" xfId="42048" xr:uid="{00000000-0005-0000-0000-000073700000}"/>
    <cellStyle name="Normal 3 3 6 4 2 2 3" xfId="20611" xr:uid="{00000000-0005-0000-0000-000074700000}"/>
    <cellStyle name="Normal 3 3 6 4 2 2 3 2" xfId="49193" xr:uid="{00000000-0005-0000-0000-000075700000}"/>
    <cellStyle name="Normal 3 3 6 4 2 2 4" xfId="34904" xr:uid="{00000000-0005-0000-0000-000076700000}"/>
    <cellStyle name="Normal 3 3 6 4 2 3" xfId="9892" xr:uid="{00000000-0005-0000-0000-000077700000}"/>
    <cellStyle name="Normal 3 3 6 4 2 3 2" xfId="24184" xr:uid="{00000000-0005-0000-0000-000078700000}"/>
    <cellStyle name="Normal 3 3 6 4 2 3 2 2" xfId="52766" xr:uid="{00000000-0005-0000-0000-000079700000}"/>
    <cellStyle name="Normal 3 3 6 4 2 3 3" xfId="38477" xr:uid="{00000000-0005-0000-0000-00007A700000}"/>
    <cellStyle name="Normal 3 3 6 4 2 4" xfId="17040" xr:uid="{00000000-0005-0000-0000-00007B700000}"/>
    <cellStyle name="Normal 3 3 6 4 2 4 2" xfId="45622" xr:uid="{00000000-0005-0000-0000-00007C700000}"/>
    <cellStyle name="Normal 3 3 6 4 2 5" xfId="31333" xr:uid="{00000000-0005-0000-0000-00007D700000}"/>
    <cellStyle name="Normal 3 3 6 4 3" xfId="4645" xr:uid="{00000000-0005-0000-0000-00007E700000}"/>
    <cellStyle name="Normal 3 3 6 4 3 2" xfId="11803" xr:uid="{00000000-0005-0000-0000-00007F700000}"/>
    <cellStyle name="Normal 3 3 6 4 3 2 2" xfId="26095" xr:uid="{00000000-0005-0000-0000-000080700000}"/>
    <cellStyle name="Normal 3 3 6 4 3 2 2 2" xfId="54677" xr:uid="{00000000-0005-0000-0000-000081700000}"/>
    <cellStyle name="Normal 3 3 6 4 3 2 3" xfId="40388" xr:uid="{00000000-0005-0000-0000-000082700000}"/>
    <cellStyle name="Normal 3 3 6 4 3 3" xfId="18951" xr:uid="{00000000-0005-0000-0000-000083700000}"/>
    <cellStyle name="Normal 3 3 6 4 3 3 2" xfId="47533" xr:uid="{00000000-0005-0000-0000-000084700000}"/>
    <cellStyle name="Normal 3 3 6 4 3 4" xfId="33244" xr:uid="{00000000-0005-0000-0000-000085700000}"/>
    <cellStyle name="Normal 3 3 6 4 4" xfId="8232" xr:uid="{00000000-0005-0000-0000-000086700000}"/>
    <cellStyle name="Normal 3 3 6 4 4 2" xfId="22524" xr:uid="{00000000-0005-0000-0000-000087700000}"/>
    <cellStyle name="Normal 3 3 6 4 4 2 2" xfId="51106" xr:uid="{00000000-0005-0000-0000-000088700000}"/>
    <cellStyle name="Normal 3 3 6 4 4 3" xfId="36817" xr:uid="{00000000-0005-0000-0000-000089700000}"/>
    <cellStyle name="Normal 3 3 6 4 5" xfId="15380" xr:uid="{00000000-0005-0000-0000-00008A700000}"/>
    <cellStyle name="Normal 3 3 6 4 5 2" xfId="43962" xr:uid="{00000000-0005-0000-0000-00008B700000}"/>
    <cellStyle name="Normal 3 3 6 4 6" xfId="29673" xr:uid="{00000000-0005-0000-0000-00008C700000}"/>
    <cellStyle name="Normal 3 3 6 5" xfId="2724" xr:uid="{00000000-0005-0000-0000-00008D700000}"/>
    <cellStyle name="Normal 3 3 6 5 2" xfId="6298" xr:uid="{00000000-0005-0000-0000-00008E700000}"/>
    <cellStyle name="Normal 3 3 6 5 2 2" xfId="13456" xr:uid="{00000000-0005-0000-0000-00008F700000}"/>
    <cellStyle name="Normal 3 3 6 5 2 2 2" xfId="27748" xr:uid="{00000000-0005-0000-0000-000090700000}"/>
    <cellStyle name="Normal 3 3 6 5 2 2 2 2" xfId="56330" xr:uid="{00000000-0005-0000-0000-000091700000}"/>
    <cellStyle name="Normal 3 3 6 5 2 2 3" xfId="42041" xr:uid="{00000000-0005-0000-0000-000092700000}"/>
    <cellStyle name="Normal 3 3 6 5 2 3" xfId="20604" xr:uid="{00000000-0005-0000-0000-000093700000}"/>
    <cellStyle name="Normal 3 3 6 5 2 3 2" xfId="49186" xr:uid="{00000000-0005-0000-0000-000094700000}"/>
    <cellStyle name="Normal 3 3 6 5 2 4" xfId="34897" xr:uid="{00000000-0005-0000-0000-000095700000}"/>
    <cellStyle name="Normal 3 3 6 5 3" xfId="9885" xr:uid="{00000000-0005-0000-0000-000096700000}"/>
    <cellStyle name="Normal 3 3 6 5 3 2" xfId="24177" xr:uid="{00000000-0005-0000-0000-000097700000}"/>
    <cellStyle name="Normal 3 3 6 5 3 2 2" xfId="52759" xr:uid="{00000000-0005-0000-0000-000098700000}"/>
    <cellStyle name="Normal 3 3 6 5 3 3" xfId="38470" xr:uid="{00000000-0005-0000-0000-000099700000}"/>
    <cellStyle name="Normal 3 3 6 5 4" xfId="17033" xr:uid="{00000000-0005-0000-0000-00009A700000}"/>
    <cellStyle name="Normal 3 3 6 5 4 2" xfId="45615" xr:uid="{00000000-0005-0000-0000-00009B700000}"/>
    <cellStyle name="Normal 3 3 6 5 5" xfId="31326" xr:uid="{00000000-0005-0000-0000-00009C700000}"/>
    <cellStyle name="Normal 3 3 6 6" xfId="3751" xr:uid="{00000000-0005-0000-0000-00009D700000}"/>
    <cellStyle name="Normal 3 3 6 6 2" xfId="10910" xr:uid="{00000000-0005-0000-0000-00009E700000}"/>
    <cellStyle name="Normal 3 3 6 6 2 2" xfId="25202" xr:uid="{00000000-0005-0000-0000-00009F700000}"/>
    <cellStyle name="Normal 3 3 6 6 2 2 2" xfId="53784" xr:uid="{00000000-0005-0000-0000-0000A0700000}"/>
    <cellStyle name="Normal 3 3 6 6 2 3" xfId="39495" xr:uid="{00000000-0005-0000-0000-0000A1700000}"/>
    <cellStyle name="Normal 3 3 6 6 3" xfId="18058" xr:uid="{00000000-0005-0000-0000-0000A2700000}"/>
    <cellStyle name="Normal 3 3 6 6 3 2" xfId="46640" xr:uid="{00000000-0005-0000-0000-0000A3700000}"/>
    <cellStyle name="Normal 3 3 6 6 4" xfId="32351" xr:uid="{00000000-0005-0000-0000-0000A4700000}"/>
    <cellStyle name="Normal 3 3 6 7" xfId="7339" xr:uid="{00000000-0005-0000-0000-0000A5700000}"/>
    <cellStyle name="Normal 3 3 6 7 2" xfId="21631" xr:uid="{00000000-0005-0000-0000-0000A6700000}"/>
    <cellStyle name="Normal 3 3 6 7 2 2" xfId="50213" xr:uid="{00000000-0005-0000-0000-0000A7700000}"/>
    <cellStyle name="Normal 3 3 6 7 3" xfId="35924" xr:uid="{00000000-0005-0000-0000-0000A8700000}"/>
    <cellStyle name="Normal 3 3 6 8" xfId="14486" xr:uid="{00000000-0005-0000-0000-0000A9700000}"/>
    <cellStyle name="Normal 3 3 6 8 2" xfId="43069" xr:uid="{00000000-0005-0000-0000-0000AA700000}"/>
    <cellStyle name="Normal 3 3 6 9" xfId="28779" xr:uid="{00000000-0005-0000-0000-0000AB700000}"/>
    <cellStyle name="Normal 3 3 7" xfId="273" xr:uid="{00000000-0005-0000-0000-0000AC700000}"/>
    <cellStyle name="Normal 3 3 7 2" xfId="725" xr:uid="{00000000-0005-0000-0000-0000AD700000}"/>
    <cellStyle name="Normal 3 3 7 2 2" xfId="1622" xr:uid="{00000000-0005-0000-0000-0000AE700000}"/>
    <cellStyle name="Normal 3 3 7 2 2 2" xfId="2734" xr:uid="{00000000-0005-0000-0000-0000AF700000}"/>
    <cellStyle name="Normal 3 3 7 2 2 2 2" xfId="6308" xr:uid="{00000000-0005-0000-0000-0000B0700000}"/>
    <cellStyle name="Normal 3 3 7 2 2 2 2 2" xfId="13466" xr:uid="{00000000-0005-0000-0000-0000B1700000}"/>
    <cellStyle name="Normal 3 3 7 2 2 2 2 2 2" xfId="27758" xr:uid="{00000000-0005-0000-0000-0000B2700000}"/>
    <cellStyle name="Normal 3 3 7 2 2 2 2 2 2 2" xfId="56340" xr:uid="{00000000-0005-0000-0000-0000B3700000}"/>
    <cellStyle name="Normal 3 3 7 2 2 2 2 2 3" xfId="42051" xr:uid="{00000000-0005-0000-0000-0000B4700000}"/>
    <cellStyle name="Normal 3 3 7 2 2 2 2 3" xfId="20614" xr:uid="{00000000-0005-0000-0000-0000B5700000}"/>
    <cellStyle name="Normal 3 3 7 2 2 2 2 3 2" xfId="49196" xr:uid="{00000000-0005-0000-0000-0000B6700000}"/>
    <cellStyle name="Normal 3 3 7 2 2 2 2 4" xfId="34907" xr:uid="{00000000-0005-0000-0000-0000B7700000}"/>
    <cellStyle name="Normal 3 3 7 2 2 2 3" xfId="9895" xr:uid="{00000000-0005-0000-0000-0000B8700000}"/>
    <cellStyle name="Normal 3 3 7 2 2 2 3 2" xfId="24187" xr:uid="{00000000-0005-0000-0000-0000B9700000}"/>
    <cellStyle name="Normal 3 3 7 2 2 2 3 2 2" xfId="52769" xr:uid="{00000000-0005-0000-0000-0000BA700000}"/>
    <cellStyle name="Normal 3 3 7 2 2 2 3 3" xfId="38480" xr:uid="{00000000-0005-0000-0000-0000BB700000}"/>
    <cellStyle name="Normal 3 3 7 2 2 2 4" xfId="17043" xr:uid="{00000000-0005-0000-0000-0000BC700000}"/>
    <cellStyle name="Normal 3 3 7 2 2 2 4 2" xfId="45625" xr:uid="{00000000-0005-0000-0000-0000BD700000}"/>
    <cellStyle name="Normal 3 3 7 2 2 2 5" xfId="31336" xr:uid="{00000000-0005-0000-0000-0000BE700000}"/>
    <cellStyle name="Normal 3 3 7 2 2 3" xfId="5202" xr:uid="{00000000-0005-0000-0000-0000BF700000}"/>
    <cellStyle name="Normal 3 3 7 2 2 3 2" xfId="12360" xr:uid="{00000000-0005-0000-0000-0000C0700000}"/>
    <cellStyle name="Normal 3 3 7 2 2 3 2 2" xfId="26652" xr:uid="{00000000-0005-0000-0000-0000C1700000}"/>
    <cellStyle name="Normal 3 3 7 2 2 3 2 2 2" xfId="55234" xr:uid="{00000000-0005-0000-0000-0000C2700000}"/>
    <cellStyle name="Normal 3 3 7 2 2 3 2 3" xfId="40945" xr:uid="{00000000-0005-0000-0000-0000C3700000}"/>
    <cellStyle name="Normal 3 3 7 2 2 3 3" xfId="19508" xr:uid="{00000000-0005-0000-0000-0000C4700000}"/>
    <cellStyle name="Normal 3 3 7 2 2 3 3 2" xfId="48090" xr:uid="{00000000-0005-0000-0000-0000C5700000}"/>
    <cellStyle name="Normal 3 3 7 2 2 3 4" xfId="33801" xr:uid="{00000000-0005-0000-0000-0000C6700000}"/>
    <cellStyle name="Normal 3 3 7 2 2 4" xfId="8789" xr:uid="{00000000-0005-0000-0000-0000C7700000}"/>
    <cellStyle name="Normal 3 3 7 2 2 4 2" xfId="23081" xr:uid="{00000000-0005-0000-0000-0000C8700000}"/>
    <cellStyle name="Normal 3 3 7 2 2 4 2 2" xfId="51663" xr:uid="{00000000-0005-0000-0000-0000C9700000}"/>
    <cellStyle name="Normal 3 3 7 2 2 4 3" xfId="37374" xr:uid="{00000000-0005-0000-0000-0000CA700000}"/>
    <cellStyle name="Normal 3 3 7 2 2 5" xfId="15937" xr:uid="{00000000-0005-0000-0000-0000CB700000}"/>
    <cellStyle name="Normal 3 3 7 2 2 5 2" xfId="44519" xr:uid="{00000000-0005-0000-0000-0000CC700000}"/>
    <cellStyle name="Normal 3 3 7 2 2 6" xfId="30230" xr:uid="{00000000-0005-0000-0000-0000CD700000}"/>
    <cellStyle name="Normal 3 3 7 2 3" xfId="2733" xr:uid="{00000000-0005-0000-0000-0000CE700000}"/>
    <cellStyle name="Normal 3 3 7 2 3 2" xfId="6307" xr:uid="{00000000-0005-0000-0000-0000CF700000}"/>
    <cellStyle name="Normal 3 3 7 2 3 2 2" xfId="13465" xr:uid="{00000000-0005-0000-0000-0000D0700000}"/>
    <cellStyle name="Normal 3 3 7 2 3 2 2 2" xfId="27757" xr:uid="{00000000-0005-0000-0000-0000D1700000}"/>
    <cellStyle name="Normal 3 3 7 2 3 2 2 2 2" xfId="56339" xr:uid="{00000000-0005-0000-0000-0000D2700000}"/>
    <cellStyle name="Normal 3 3 7 2 3 2 2 3" xfId="42050" xr:uid="{00000000-0005-0000-0000-0000D3700000}"/>
    <cellStyle name="Normal 3 3 7 2 3 2 3" xfId="20613" xr:uid="{00000000-0005-0000-0000-0000D4700000}"/>
    <cellStyle name="Normal 3 3 7 2 3 2 3 2" xfId="49195" xr:uid="{00000000-0005-0000-0000-0000D5700000}"/>
    <cellStyle name="Normal 3 3 7 2 3 2 4" xfId="34906" xr:uid="{00000000-0005-0000-0000-0000D6700000}"/>
    <cellStyle name="Normal 3 3 7 2 3 3" xfId="9894" xr:uid="{00000000-0005-0000-0000-0000D7700000}"/>
    <cellStyle name="Normal 3 3 7 2 3 3 2" xfId="24186" xr:uid="{00000000-0005-0000-0000-0000D8700000}"/>
    <cellStyle name="Normal 3 3 7 2 3 3 2 2" xfId="52768" xr:uid="{00000000-0005-0000-0000-0000D9700000}"/>
    <cellStyle name="Normal 3 3 7 2 3 3 3" xfId="38479" xr:uid="{00000000-0005-0000-0000-0000DA700000}"/>
    <cellStyle name="Normal 3 3 7 2 3 4" xfId="17042" xr:uid="{00000000-0005-0000-0000-0000DB700000}"/>
    <cellStyle name="Normal 3 3 7 2 3 4 2" xfId="45624" xr:uid="{00000000-0005-0000-0000-0000DC700000}"/>
    <cellStyle name="Normal 3 3 7 2 3 5" xfId="31335" xr:uid="{00000000-0005-0000-0000-0000DD700000}"/>
    <cellStyle name="Normal 3 3 7 2 4" xfId="4309" xr:uid="{00000000-0005-0000-0000-0000DE700000}"/>
    <cellStyle name="Normal 3 3 7 2 4 2" xfId="11467" xr:uid="{00000000-0005-0000-0000-0000DF700000}"/>
    <cellStyle name="Normal 3 3 7 2 4 2 2" xfId="25759" xr:uid="{00000000-0005-0000-0000-0000E0700000}"/>
    <cellStyle name="Normal 3 3 7 2 4 2 2 2" xfId="54341" xr:uid="{00000000-0005-0000-0000-0000E1700000}"/>
    <cellStyle name="Normal 3 3 7 2 4 2 3" xfId="40052" xr:uid="{00000000-0005-0000-0000-0000E2700000}"/>
    <cellStyle name="Normal 3 3 7 2 4 3" xfId="18615" xr:uid="{00000000-0005-0000-0000-0000E3700000}"/>
    <cellStyle name="Normal 3 3 7 2 4 3 2" xfId="47197" xr:uid="{00000000-0005-0000-0000-0000E4700000}"/>
    <cellStyle name="Normal 3 3 7 2 4 4" xfId="32908" xr:uid="{00000000-0005-0000-0000-0000E5700000}"/>
    <cellStyle name="Normal 3 3 7 2 5" xfId="7896" xr:uid="{00000000-0005-0000-0000-0000E6700000}"/>
    <cellStyle name="Normal 3 3 7 2 5 2" xfId="22188" xr:uid="{00000000-0005-0000-0000-0000E7700000}"/>
    <cellStyle name="Normal 3 3 7 2 5 2 2" xfId="50770" xr:uid="{00000000-0005-0000-0000-0000E8700000}"/>
    <cellStyle name="Normal 3 3 7 2 5 3" xfId="36481" xr:uid="{00000000-0005-0000-0000-0000E9700000}"/>
    <cellStyle name="Normal 3 3 7 2 6" xfId="15044" xr:uid="{00000000-0005-0000-0000-0000EA700000}"/>
    <cellStyle name="Normal 3 3 7 2 6 2" xfId="43626" xr:uid="{00000000-0005-0000-0000-0000EB700000}"/>
    <cellStyle name="Normal 3 3 7 2 7" xfId="29337" xr:uid="{00000000-0005-0000-0000-0000EC700000}"/>
    <cellStyle name="Normal 3 3 7 3" xfId="1175" xr:uid="{00000000-0005-0000-0000-0000ED700000}"/>
    <cellStyle name="Normal 3 3 7 3 2" xfId="2735" xr:uid="{00000000-0005-0000-0000-0000EE700000}"/>
    <cellStyle name="Normal 3 3 7 3 2 2" xfId="6309" xr:uid="{00000000-0005-0000-0000-0000EF700000}"/>
    <cellStyle name="Normal 3 3 7 3 2 2 2" xfId="13467" xr:uid="{00000000-0005-0000-0000-0000F0700000}"/>
    <cellStyle name="Normal 3 3 7 3 2 2 2 2" xfId="27759" xr:uid="{00000000-0005-0000-0000-0000F1700000}"/>
    <cellStyle name="Normal 3 3 7 3 2 2 2 2 2" xfId="56341" xr:uid="{00000000-0005-0000-0000-0000F2700000}"/>
    <cellStyle name="Normal 3 3 7 3 2 2 2 3" xfId="42052" xr:uid="{00000000-0005-0000-0000-0000F3700000}"/>
    <cellStyle name="Normal 3 3 7 3 2 2 3" xfId="20615" xr:uid="{00000000-0005-0000-0000-0000F4700000}"/>
    <cellStyle name="Normal 3 3 7 3 2 2 3 2" xfId="49197" xr:uid="{00000000-0005-0000-0000-0000F5700000}"/>
    <cellStyle name="Normal 3 3 7 3 2 2 4" xfId="34908" xr:uid="{00000000-0005-0000-0000-0000F6700000}"/>
    <cellStyle name="Normal 3 3 7 3 2 3" xfId="9896" xr:uid="{00000000-0005-0000-0000-0000F7700000}"/>
    <cellStyle name="Normal 3 3 7 3 2 3 2" xfId="24188" xr:uid="{00000000-0005-0000-0000-0000F8700000}"/>
    <cellStyle name="Normal 3 3 7 3 2 3 2 2" xfId="52770" xr:uid="{00000000-0005-0000-0000-0000F9700000}"/>
    <cellStyle name="Normal 3 3 7 3 2 3 3" xfId="38481" xr:uid="{00000000-0005-0000-0000-0000FA700000}"/>
    <cellStyle name="Normal 3 3 7 3 2 4" xfId="17044" xr:uid="{00000000-0005-0000-0000-0000FB700000}"/>
    <cellStyle name="Normal 3 3 7 3 2 4 2" xfId="45626" xr:uid="{00000000-0005-0000-0000-0000FC700000}"/>
    <cellStyle name="Normal 3 3 7 3 2 5" xfId="31337" xr:uid="{00000000-0005-0000-0000-0000FD700000}"/>
    <cellStyle name="Normal 3 3 7 3 3" xfId="4756" xr:uid="{00000000-0005-0000-0000-0000FE700000}"/>
    <cellStyle name="Normal 3 3 7 3 3 2" xfId="11914" xr:uid="{00000000-0005-0000-0000-0000FF700000}"/>
    <cellStyle name="Normal 3 3 7 3 3 2 2" xfId="26206" xr:uid="{00000000-0005-0000-0000-000000710000}"/>
    <cellStyle name="Normal 3 3 7 3 3 2 2 2" xfId="54788" xr:uid="{00000000-0005-0000-0000-000001710000}"/>
    <cellStyle name="Normal 3 3 7 3 3 2 3" xfId="40499" xr:uid="{00000000-0005-0000-0000-000002710000}"/>
    <cellStyle name="Normal 3 3 7 3 3 3" xfId="19062" xr:uid="{00000000-0005-0000-0000-000003710000}"/>
    <cellStyle name="Normal 3 3 7 3 3 3 2" xfId="47644" xr:uid="{00000000-0005-0000-0000-000004710000}"/>
    <cellStyle name="Normal 3 3 7 3 3 4" xfId="33355" xr:uid="{00000000-0005-0000-0000-000005710000}"/>
    <cellStyle name="Normal 3 3 7 3 4" xfId="8343" xr:uid="{00000000-0005-0000-0000-000006710000}"/>
    <cellStyle name="Normal 3 3 7 3 4 2" xfId="22635" xr:uid="{00000000-0005-0000-0000-000007710000}"/>
    <cellStyle name="Normal 3 3 7 3 4 2 2" xfId="51217" xr:uid="{00000000-0005-0000-0000-000008710000}"/>
    <cellStyle name="Normal 3 3 7 3 4 3" xfId="36928" xr:uid="{00000000-0005-0000-0000-000009710000}"/>
    <cellStyle name="Normal 3 3 7 3 5" xfId="15491" xr:uid="{00000000-0005-0000-0000-00000A710000}"/>
    <cellStyle name="Normal 3 3 7 3 5 2" xfId="44073" xr:uid="{00000000-0005-0000-0000-00000B710000}"/>
    <cellStyle name="Normal 3 3 7 3 6" xfId="29784" xr:uid="{00000000-0005-0000-0000-00000C710000}"/>
    <cellStyle name="Normal 3 3 7 4" xfId="2732" xr:uid="{00000000-0005-0000-0000-00000D710000}"/>
    <cellStyle name="Normal 3 3 7 4 2" xfId="6306" xr:uid="{00000000-0005-0000-0000-00000E710000}"/>
    <cellStyle name="Normal 3 3 7 4 2 2" xfId="13464" xr:uid="{00000000-0005-0000-0000-00000F710000}"/>
    <cellStyle name="Normal 3 3 7 4 2 2 2" xfId="27756" xr:uid="{00000000-0005-0000-0000-000010710000}"/>
    <cellStyle name="Normal 3 3 7 4 2 2 2 2" xfId="56338" xr:uid="{00000000-0005-0000-0000-000011710000}"/>
    <cellStyle name="Normal 3 3 7 4 2 2 3" xfId="42049" xr:uid="{00000000-0005-0000-0000-000012710000}"/>
    <cellStyle name="Normal 3 3 7 4 2 3" xfId="20612" xr:uid="{00000000-0005-0000-0000-000013710000}"/>
    <cellStyle name="Normal 3 3 7 4 2 3 2" xfId="49194" xr:uid="{00000000-0005-0000-0000-000014710000}"/>
    <cellStyle name="Normal 3 3 7 4 2 4" xfId="34905" xr:uid="{00000000-0005-0000-0000-000015710000}"/>
    <cellStyle name="Normal 3 3 7 4 3" xfId="9893" xr:uid="{00000000-0005-0000-0000-000016710000}"/>
    <cellStyle name="Normal 3 3 7 4 3 2" xfId="24185" xr:uid="{00000000-0005-0000-0000-000017710000}"/>
    <cellStyle name="Normal 3 3 7 4 3 2 2" xfId="52767" xr:uid="{00000000-0005-0000-0000-000018710000}"/>
    <cellStyle name="Normal 3 3 7 4 3 3" xfId="38478" xr:uid="{00000000-0005-0000-0000-000019710000}"/>
    <cellStyle name="Normal 3 3 7 4 4" xfId="17041" xr:uid="{00000000-0005-0000-0000-00001A710000}"/>
    <cellStyle name="Normal 3 3 7 4 4 2" xfId="45623" xr:uid="{00000000-0005-0000-0000-00001B710000}"/>
    <cellStyle name="Normal 3 3 7 4 5" xfId="31334" xr:uid="{00000000-0005-0000-0000-00001C710000}"/>
    <cellStyle name="Normal 3 3 7 5" xfId="3862" xr:uid="{00000000-0005-0000-0000-00001D710000}"/>
    <cellStyle name="Normal 3 3 7 5 2" xfId="11021" xr:uid="{00000000-0005-0000-0000-00001E710000}"/>
    <cellStyle name="Normal 3 3 7 5 2 2" xfId="25313" xr:uid="{00000000-0005-0000-0000-00001F710000}"/>
    <cellStyle name="Normal 3 3 7 5 2 2 2" xfId="53895" xr:uid="{00000000-0005-0000-0000-000020710000}"/>
    <cellStyle name="Normal 3 3 7 5 2 3" xfId="39606" xr:uid="{00000000-0005-0000-0000-000021710000}"/>
    <cellStyle name="Normal 3 3 7 5 3" xfId="18169" xr:uid="{00000000-0005-0000-0000-000022710000}"/>
    <cellStyle name="Normal 3 3 7 5 3 2" xfId="46751" xr:uid="{00000000-0005-0000-0000-000023710000}"/>
    <cellStyle name="Normal 3 3 7 5 4" xfId="32462" xr:uid="{00000000-0005-0000-0000-000024710000}"/>
    <cellStyle name="Normal 3 3 7 6" xfId="7450" xr:uid="{00000000-0005-0000-0000-000025710000}"/>
    <cellStyle name="Normal 3 3 7 6 2" xfId="21742" xr:uid="{00000000-0005-0000-0000-000026710000}"/>
    <cellStyle name="Normal 3 3 7 6 2 2" xfId="50324" xr:uid="{00000000-0005-0000-0000-000027710000}"/>
    <cellStyle name="Normal 3 3 7 6 3" xfId="36035" xr:uid="{00000000-0005-0000-0000-000028710000}"/>
    <cellStyle name="Normal 3 3 7 7" xfId="14597" xr:uid="{00000000-0005-0000-0000-000029710000}"/>
    <cellStyle name="Normal 3 3 7 7 2" xfId="43180" xr:uid="{00000000-0005-0000-0000-00002A710000}"/>
    <cellStyle name="Normal 3 3 7 8" xfId="28890" xr:uid="{00000000-0005-0000-0000-00002B710000}"/>
    <cellStyle name="Normal 3 3 8" xfId="502" xr:uid="{00000000-0005-0000-0000-00002C710000}"/>
    <cellStyle name="Normal 3 3 8 2" xfId="1399" xr:uid="{00000000-0005-0000-0000-00002D710000}"/>
    <cellStyle name="Normal 3 3 8 2 2" xfId="2737" xr:uid="{00000000-0005-0000-0000-00002E710000}"/>
    <cellStyle name="Normal 3 3 8 2 2 2" xfId="6311" xr:uid="{00000000-0005-0000-0000-00002F710000}"/>
    <cellStyle name="Normal 3 3 8 2 2 2 2" xfId="13469" xr:uid="{00000000-0005-0000-0000-000030710000}"/>
    <cellStyle name="Normal 3 3 8 2 2 2 2 2" xfId="27761" xr:uid="{00000000-0005-0000-0000-000031710000}"/>
    <cellStyle name="Normal 3 3 8 2 2 2 2 2 2" xfId="56343" xr:uid="{00000000-0005-0000-0000-000032710000}"/>
    <cellStyle name="Normal 3 3 8 2 2 2 2 3" xfId="42054" xr:uid="{00000000-0005-0000-0000-000033710000}"/>
    <cellStyle name="Normal 3 3 8 2 2 2 3" xfId="20617" xr:uid="{00000000-0005-0000-0000-000034710000}"/>
    <cellStyle name="Normal 3 3 8 2 2 2 3 2" xfId="49199" xr:uid="{00000000-0005-0000-0000-000035710000}"/>
    <cellStyle name="Normal 3 3 8 2 2 2 4" xfId="34910" xr:uid="{00000000-0005-0000-0000-000036710000}"/>
    <cellStyle name="Normal 3 3 8 2 2 3" xfId="9898" xr:uid="{00000000-0005-0000-0000-000037710000}"/>
    <cellStyle name="Normal 3 3 8 2 2 3 2" xfId="24190" xr:uid="{00000000-0005-0000-0000-000038710000}"/>
    <cellStyle name="Normal 3 3 8 2 2 3 2 2" xfId="52772" xr:uid="{00000000-0005-0000-0000-000039710000}"/>
    <cellStyle name="Normal 3 3 8 2 2 3 3" xfId="38483" xr:uid="{00000000-0005-0000-0000-00003A710000}"/>
    <cellStyle name="Normal 3 3 8 2 2 4" xfId="17046" xr:uid="{00000000-0005-0000-0000-00003B710000}"/>
    <cellStyle name="Normal 3 3 8 2 2 4 2" xfId="45628" xr:uid="{00000000-0005-0000-0000-00003C710000}"/>
    <cellStyle name="Normal 3 3 8 2 2 5" xfId="31339" xr:uid="{00000000-0005-0000-0000-00003D710000}"/>
    <cellStyle name="Normal 3 3 8 2 3" xfId="4979" xr:uid="{00000000-0005-0000-0000-00003E710000}"/>
    <cellStyle name="Normal 3 3 8 2 3 2" xfId="12137" xr:uid="{00000000-0005-0000-0000-00003F710000}"/>
    <cellStyle name="Normal 3 3 8 2 3 2 2" xfId="26429" xr:uid="{00000000-0005-0000-0000-000040710000}"/>
    <cellStyle name="Normal 3 3 8 2 3 2 2 2" xfId="55011" xr:uid="{00000000-0005-0000-0000-000041710000}"/>
    <cellStyle name="Normal 3 3 8 2 3 2 3" xfId="40722" xr:uid="{00000000-0005-0000-0000-000042710000}"/>
    <cellStyle name="Normal 3 3 8 2 3 3" xfId="19285" xr:uid="{00000000-0005-0000-0000-000043710000}"/>
    <cellStyle name="Normal 3 3 8 2 3 3 2" xfId="47867" xr:uid="{00000000-0005-0000-0000-000044710000}"/>
    <cellStyle name="Normal 3 3 8 2 3 4" xfId="33578" xr:uid="{00000000-0005-0000-0000-000045710000}"/>
    <cellStyle name="Normal 3 3 8 2 4" xfId="8566" xr:uid="{00000000-0005-0000-0000-000046710000}"/>
    <cellStyle name="Normal 3 3 8 2 4 2" xfId="22858" xr:uid="{00000000-0005-0000-0000-000047710000}"/>
    <cellStyle name="Normal 3 3 8 2 4 2 2" xfId="51440" xr:uid="{00000000-0005-0000-0000-000048710000}"/>
    <cellStyle name="Normal 3 3 8 2 4 3" xfId="37151" xr:uid="{00000000-0005-0000-0000-000049710000}"/>
    <cellStyle name="Normal 3 3 8 2 5" xfId="15714" xr:uid="{00000000-0005-0000-0000-00004A710000}"/>
    <cellStyle name="Normal 3 3 8 2 5 2" xfId="44296" xr:uid="{00000000-0005-0000-0000-00004B710000}"/>
    <cellStyle name="Normal 3 3 8 2 6" xfId="30007" xr:uid="{00000000-0005-0000-0000-00004C710000}"/>
    <cellStyle name="Normal 3 3 8 3" xfId="2736" xr:uid="{00000000-0005-0000-0000-00004D710000}"/>
    <cellStyle name="Normal 3 3 8 3 2" xfId="6310" xr:uid="{00000000-0005-0000-0000-00004E710000}"/>
    <cellStyle name="Normal 3 3 8 3 2 2" xfId="13468" xr:uid="{00000000-0005-0000-0000-00004F710000}"/>
    <cellStyle name="Normal 3 3 8 3 2 2 2" xfId="27760" xr:uid="{00000000-0005-0000-0000-000050710000}"/>
    <cellStyle name="Normal 3 3 8 3 2 2 2 2" xfId="56342" xr:uid="{00000000-0005-0000-0000-000051710000}"/>
    <cellStyle name="Normal 3 3 8 3 2 2 3" xfId="42053" xr:uid="{00000000-0005-0000-0000-000052710000}"/>
    <cellStyle name="Normal 3 3 8 3 2 3" xfId="20616" xr:uid="{00000000-0005-0000-0000-000053710000}"/>
    <cellStyle name="Normal 3 3 8 3 2 3 2" xfId="49198" xr:uid="{00000000-0005-0000-0000-000054710000}"/>
    <cellStyle name="Normal 3 3 8 3 2 4" xfId="34909" xr:uid="{00000000-0005-0000-0000-000055710000}"/>
    <cellStyle name="Normal 3 3 8 3 3" xfId="9897" xr:uid="{00000000-0005-0000-0000-000056710000}"/>
    <cellStyle name="Normal 3 3 8 3 3 2" xfId="24189" xr:uid="{00000000-0005-0000-0000-000057710000}"/>
    <cellStyle name="Normal 3 3 8 3 3 2 2" xfId="52771" xr:uid="{00000000-0005-0000-0000-000058710000}"/>
    <cellStyle name="Normal 3 3 8 3 3 3" xfId="38482" xr:uid="{00000000-0005-0000-0000-000059710000}"/>
    <cellStyle name="Normal 3 3 8 3 4" xfId="17045" xr:uid="{00000000-0005-0000-0000-00005A710000}"/>
    <cellStyle name="Normal 3 3 8 3 4 2" xfId="45627" xr:uid="{00000000-0005-0000-0000-00005B710000}"/>
    <cellStyle name="Normal 3 3 8 3 5" xfId="31338" xr:uid="{00000000-0005-0000-0000-00005C710000}"/>
    <cellStyle name="Normal 3 3 8 4" xfId="4086" xr:uid="{00000000-0005-0000-0000-00005D710000}"/>
    <cellStyle name="Normal 3 3 8 4 2" xfId="11244" xr:uid="{00000000-0005-0000-0000-00005E710000}"/>
    <cellStyle name="Normal 3 3 8 4 2 2" xfId="25536" xr:uid="{00000000-0005-0000-0000-00005F710000}"/>
    <cellStyle name="Normal 3 3 8 4 2 2 2" xfId="54118" xr:uid="{00000000-0005-0000-0000-000060710000}"/>
    <cellStyle name="Normal 3 3 8 4 2 3" xfId="39829" xr:uid="{00000000-0005-0000-0000-000061710000}"/>
    <cellStyle name="Normal 3 3 8 4 3" xfId="18392" xr:uid="{00000000-0005-0000-0000-000062710000}"/>
    <cellStyle name="Normal 3 3 8 4 3 2" xfId="46974" xr:uid="{00000000-0005-0000-0000-000063710000}"/>
    <cellStyle name="Normal 3 3 8 4 4" xfId="32685" xr:uid="{00000000-0005-0000-0000-000064710000}"/>
    <cellStyle name="Normal 3 3 8 5" xfId="7673" xr:uid="{00000000-0005-0000-0000-000065710000}"/>
    <cellStyle name="Normal 3 3 8 5 2" xfId="21965" xr:uid="{00000000-0005-0000-0000-000066710000}"/>
    <cellStyle name="Normal 3 3 8 5 2 2" xfId="50547" xr:uid="{00000000-0005-0000-0000-000067710000}"/>
    <cellStyle name="Normal 3 3 8 5 3" xfId="36258" xr:uid="{00000000-0005-0000-0000-000068710000}"/>
    <cellStyle name="Normal 3 3 8 6" xfId="14821" xr:uid="{00000000-0005-0000-0000-000069710000}"/>
    <cellStyle name="Normal 3 3 8 6 2" xfId="43403" xr:uid="{00000000-0005-0000-0000-00006A710000}"/>
    <cellStyle name="Normal 3 3 8 7" xfId="29114" xr:uid="{00000000-0005-0000-0000-00006B710000}"/>
    <cellStyle name="Normal 3 3 9" xfId="951" xr:uid="{00000000-0005-0000-0000-00006C710000}"/>
    <cellStyle name="Normal 3 3 9 2" xfId="2738" xr:uid="{00000000-0005-0000-0000-00006D710000}"/>
    <cellStyle name="Normal 3 3 9 2 2" xfId="6312" xr:uid="{00000000-0005-0000-0000-00006E710000}"/>
    <cellStyle name="Normal 3 3 9 2 2 2" xfId="13470" xr:uid="{00000000-0005-0000-0000-00006F710000}"/>
    <cellStyle name="Normal 3 3 9 2 2 2 2" xfId="27762" xr:uid="{00000000-0005-0000-0000-000070710000}"/>
    <cellStyle name="Normal 3 3 9 2 2 2 2 2" xfId="56344" xr:uid="{00000000-0005-0000-0000-000071710000}"/>
    <cellStyle name="Normal 3 3 9 2 2 2 3" xfId="42055" xr:uid="{00000000-0005-0000-0000-000072710000}"/>
    <cellStyle name="Normal 3 3 9 2 2 3" xfId="20618" xr:uid="{00000000-0005-0000-0000-000073710000}"/>
    <cellStyle name="Normal 3 3 9 2 2 3 2" xfId="49200" xr:uid="{00000000-0005-0000-0000-000074710000}"/>
    <cellStyle name="Normal 3 3 9 2 2 4" xfId="34911" xr:uid="{00000000-0005-0000-0000-000075710000}"/>
    <cellStyle name="Normal 3 3 9 2 3" xfId="9899" xr:uid="{00000000-0005-0000-0000-000076710000}"/>
    <cellStyle name="Normal 3 3 9 2 3 2" xfId="24191" xr:uid="{00000000-0005-0000-0000-000077710000}"/>
    <cellStyle name="Normal 3 3 9 2 3 2 2" xfId="52773" xr:uid="{00000000-0005-0000-0000-000078710000}"/>
    <cellStyle name="Normal 3 3 9 2 3 3" xfId="38484" xr:uid="{00000000-0005-0000-0000-000079710000}"/>
    <cellStyle name="Normal 3 3 9 2 4" xfId="17047" xr:uid="{00000000-0005-0000-0000-00007A710000}"/>
    <cellStyle name="Normal 3 3 9 2 4 2" xfId="45629" xr:uid="{00000000-0005-0000-0000-00007B710000}"/>
    <cellStyle name="Normal 3 3 9 2 5" xfId="31340" xr:uid="{00000000-0005-0000-0000-00007C710000}"/>
    <cellStyle name="Normal 3 3 9 3" xfId="4533" xr:uid="{00000000-0005-0000-0000-00007D710000}"/>
    <cellStyle name="Normal 3 3 9 3 2" xfId="11691" xr:uid="{00000000-0005-0000-0000-00007E710000}"/>
    <cellStyle name="Normal 3 3 9 3 2 2" xfId="25983" xr:uid="{00000000-0005-0000-0000-00007F710000}"/>
    <cellStyle name="Normal 3 3 9 3 2 2 2" xfId="54565" xr:uid="{00000000-0005-0000-0000-000080710000}"/>
    <cellStyle name="Normal 3 3 9 3 2 3" xfId="40276" xr:uid="{00000000-0005-0000-0000-000081710000}"/>
    <cellStyle name="Normal 3 3 9 3 3" xfId="18839" xr:uid="{00000000-0005-0000-0000-000082710000}"/>
    <cellStyle name="Normal 3 3 9 3 3 2" xfId="47421" xr:uid="{00000000-0005-0000-0000-000083710000}"/>
    <cellStyle name="Normal 3 3 9 3 4" xfId="33132" xr:uid="{00000000-0005-0000-0000-000084710000}"/>
    <cellStyle name="Normal 3 3 9 4" xfId="8120" xr:uid="{00000000-0005-0000-0000-000085710000}"/>
    <cellStyle name="Normal 3 3 9 4 2" xfId="22412" xr:uid="{00000000-0005-0000-0000-000086710000}"/>
    <cellStyle name="Normal 3 3 9 4 2 2" xfId="50994" xr:uid="{00000000-0005-0000-0000-000087710000}"/>
    <cellStyle name="Normal 3 3 9 4 3" xfId="36705" xr:uid="{00000000-0005-0000-0000-000088710000}"/>
    <cellStyle name="Normal 3 3 9 5" xfId="15268" xr:uid="{00000000-0005-0000-0000-000089710000}"/>
    <cellStyle name="Normal 3 3 9 5 2" xfId="43850" xr:uid="{00000000-0005-0000-0000-00008A710000}"/>
    <cellStyle name="Normal 3 3 9 6" xfId="29561" xr:uid="{00000000-0005-0000-0000-00008B710000}"/>
    <cellStyle name="Normal 3 4" xfId="49" xr:uid="{00000000-0005-0000-0000-00008C710000}"/>
    <cellStyle name="Normal 3 4 10" xfId="3643" xr:uid="{00000000-0005-0000-0000-00008D710000}"/>
    <cellStyle name="Normal 3 4 10 2" xfId="10803" xr:uid="{00000000-0005-0000-0000-00008E710000}"/>
    <cellStyle name="Normal 3 4 10 2 2" xfId="25095" xr:uid="{00000000-0005-0000-0000-00008F710000}"/>
    <cellStyle name="Normal 3 4 10 2 2 2" xfId="53677" xr:uid="{00000000-0005-0000-0000-000090710000}"/>
    <cellStyle name="Normal 3 4 10 2 3" xfId="39388" xr:uid="{00000000-0005-0000-0000-000091710000}"/>
    <cellStyle name="Normal 3 4 10 3" xfId="17951" xr:uid="{00000000-0005-0000-0000-000092710000}"/>
    <cellStyle name="Normal 3 4 10 3 2" xfId="46533" xr:uid="{00000000-0005-0000-0000-000093710000}"/>
    <cellStyle name="Normal 3 4 10 4" xfId="32244" xr:uid="{00000000-0005-0000-0000-000094710000}"/>
    <cellStyle name="Normal 3 4 11" xfId="7232" xr:uid="{00000000-0005-0000-0000-000095710000}"/>
    <cellStyle name="Normal 3 4 11 2" xfId="21524" xr:uid="{00000000-0005-0000-0000-000096710000}"/>
    <cellStyle name="Normal 3 4 11 2 2" xfId="50106" xr:uid="{00000000-0005-0000-0000-000097710000}"/>
    <cellStyle name="Normal 3 4 11 3" xfId="35817" xr:uid="{00000000-0005-0000-0000-000098710000}"/>
    <cellStyle name="Normal 3 4 12" xfId="14378" xr:uid="{00000000-0005-0000-0000-000099710000}"/>
    <cellStyle name="Normal 3 4 12 2" xfId="42962" xr:uid="{00000000-0005-0000-0000-00009A710000}"/>
    <cellStyle name="Normal 3 4 13" xfId="28671" xr:uid="{00000000-0005-0000-0000-00009B710000}"/>
    <cellStyle name="Normal 3 4 2" xfId="50" xr:uid="{00000000-0005-0000-0000-00009C710000}"/>
    <cellStyle name="Normal 3 4 2 10" xfId="14379" xr:uid="{00000000-0005-0000-0000-00009D710000}"/>
    <cellStyle name="Normal 3 4 2 10 2" xfId="42963" xr:uid="{00000000-0005-0000-0000-00009E710000}"/>
    <cellStyle name="Normal 3 4 2 11" xfId="28672" xr:uid="{00000000-0005-0000-0000-00009F710000}"/>
    <cellStyle name="Normal 3 4 2 2" xfId="113" xr:uid="{00000000-0005-0000-0000-0000A0710000}"/>
    <cellStyle name="Normal 3 4 2 2 10" xfId="28732" xr:uid="{00000000-0005-0000-0000-0000A1710000}"/>
    <cellStyle name="Normal 3 4 2 2 2" xfId="227" xr:uid="{00000000-0005-0000-0000-0000A2710000}"/>
    <cellStyle name="Normal 3 4 2 2 2 2" xfId="453" xr:uid="{00000000-0005-0000-0000-0000A3710000}"/>
    <cellStyle name="Normal 3 4 2 2 2 2 2" xfId="903" xr:uid="{00000000-0005-0000-0000-0000A4710000}"/>
    <cellStyle name="Normal 3 4 2 2 2 2 2 2" xfId="1800" xr:uid="{00000000-0005-0000-0000-0000A5710000}"/>
    <cellStyle name="Normal 3 4 2 2 2 2 2 2 2" xfId="2745" xr:uid="{00000000-0005-0000-0000-0000A6710000}"/>
    <cellStyle name="Normal 3 4 2 2 2 2 2 2 2 2" xfId="6319" xr:uid="{00000000-0005-0000-0000-0000A7710000}"/>
    <cellStyle name="Normal 3 4 2 2 2 2 2 2 2 2 2" xfId="13477" xr:uid="{00000000-0005-0000-0000-0000A8710000}"/>
    <cellStyle name="Normal 3 4 2 2 2 2 2 2 2 2 2 2" xfId="27769" xr:uid="{00000000-0005-0000-0000-0000A9710000}"/>
    <cellStyle name="Normal 3 4 2 2 2 2 2 2 2 2 2 2 2" xfId="56351" xr:uid="{00000000-0005-0000-0000-0000AA710000}"/>
    <cellStyle name="Normal 3 4 2 2 2 2 2 2 2 2 2 3" xfId="42062" xr:uid="{00000000-0005-0000-0000-0000AB710000}"/>
    <cellStyle name="Normal 3 4 2 2 2 2 2 2 2 2 3" xfId="20625" xr:uid="{00000000-0005-0000-0000-0000AC710000}"/>
    <cellStyle name="Normal 3 4 2 2 2 2 2 2 2 2 3 2" xfId="49207" xr:uid="{00000000-0005-0000-0000-0000AD710000}"/>
    <cellStyle name="Normal 3 4 2 2 2 2 2 2 2 2 4" xfId="34918" xr:uid="{00000000-0005-0000-0000-0000AE710000}"/>
    <cellStyle name="Normal 3 4 2 2 2 2 2 2 2 3" xfId="9906" xr:uid="{00000000-0005-0000-0000-0000AF710000}"/>
    <cellStyle name="Normal 3 4 2 2 2 2 2 2 2 3 2" xfId="24198" xr:uid="{00000000-0005-0000-0000-0000B0710000}"/>
    <cellStyle name="Normal 3 4 2 2 2 2 2 2 2 3 2 2" xfId="52780" xr:uid="{00000000-0005-0000-0000-0000B1710000}"/>
    <cellStyle name="Normal 3 4 2 2 2 2 2 2 2 3 3" xfId="38491" xr:uid="{00000000-0005-0000-0000-0000B2710000}"/>
    <cellStyle name="Normal 3 4 2 2 2 2 2 2 2 4" xfId="17054" xr:uid="{00000000-0005-0000-0000-0000B3710000}"/>
    <cellStyle name="Normal 3 4 2 2 2 2 2 2 2 4 2" xfId="45636" xr:uid="{00000000-0005-0000-0000-0000B4710000}"/>
    <cellStyle name="Normal 3 4 2 2 2 2 2 2 2 5" xfId="31347" xr:uid="{00000000-0005-0000-0000-0000B5710000}"/>
    <cellStyle name="Normal 3 4 2 2 2 2 2 2 3" xfId="5380" xr:uid="{00000000-0005-0000-0000-0000B6710000}"/>
    <cellStyle name="Normal 3 4 2 2 2 2 2 2 3 2" xfId="12538" xr:uid="{00000000-0005-0000-0000-0000B7710000}"/>
    <cellStyle name="Normal 3 4 2 2 2 2 2 2 3 2 2" xfId="26830" xr:uid="{00000000-0005-0000-0000-0000B8710000}"/>
    <cellStyle name="Normal 3 4 2 2 2 2 2 2 3 2 2 2" xfId="55412" xr:uid="{00000000-0005-0000-0000-0000B9710000}"/>
    <cellStyle name="Normal 3 4 2 2 2 2 2 2 3 2 3" xfId="41123" xr:uid="{00000000-0005-0000-0000-0000BA710000}"/>
    <cellStyle name="Normal 3 4 2 2 2 2 2 2 3 3" xfId="19686" xr:uid="{00000000-0005-0000-0000-0000BB710000}"/>
    <cellStyle name="Normal 3 4 2 2 2 2 2 2 3 3 2" xfId="48268" xr:uid="{00000000-0005-0000-0000-0000BC710000}"/>
    <cellStyle name="Normal 3 4 2 2 2 2 2 2 3 4" xfId="33979" xr:uid="{00000000-0005-0000-0000-0000BD710000}"/>
    <cellStyle name="Normal 3 4 2 2 2 2 2 2 4" xfId="8967" xr:uid="{00000000-0005-0000-0000-0000BE710000}"/>
    <cellStyle name="Normal 3 4 2 2 2 2 2 2 4 2" xfId="23259" xr:uid="{00000000-0005-0000-0000-0000BF710000}"/>
    <cellStyle name="Normal 3 4 2 2 2 2 2 2 4 2 2" xfId="51841" xr:uid="{00000000-0005-0000-0000-0000C0710000}"/>
    <cellStyle name="Normal 3 4 2 2 2 2 2 2 4 3" xfId="37552" xr:uid="{00000000-0005-0000-0000-0000C1710000}"/>
    <cellStyle name="Normal 3 4 2 2 2 2 2 2 5" xfId="16115" xr:uid="{00000000-0005-0000-0000-0000C2710000}"/>
    <cellStyle name="Normal 3 4 2 2 2 2 2 2 5 2" xfId="44697" xr:uid="{00000000-0005-0000-0000-0000C3710000}"/>
    <cellStyle name="Normal 3 4 2 2 2 2 2 2 6" xfId="30408" xr:uid="{00000000-0005-0000-0000-0000C4710000}"/>
    <cellStyle name="Normal 3 4 2 2 2 2 2 3" xfId="2744" xr:uid="{00000000-0005-0000-0000-0000C5710000}"/>
    <cellStyle name="Normal 3 4 2 2 2 2 2 3 2" xfId="6318" xr:uid="{00000000-0005-0000-0000-0000C6710000}"/>
    <cellStyle name="Normal 3 4 2 2 2 2 2 3 2 2" xfId="13476" xr:uid="{00000000-0005-0000-0000-0000C7710000}"/>
    <cellStyle name="Normal 3 4 2 2 2 2 2 3 2 2 2" xfId="27768" xr:uid="{00000000-0005-0000-0000-0000C8710000}"/>
    <cellStyle name="Normal 3 4 2 2 2 2 2 3 2 2 2 2" xfId="56350" xr:uid="{00000000-0005-0000-0000-0000C9710000}"/>
    <cellStyle name="Normal 3 4 2 2 2 2 2 3 2 2 3" xfId="42061" xr:uid="{00000000-0005-0000-0000-0000CA710000}"/>
    <cellStyle name="Normal 3 4 2 2 2 2 2 3 2 3" xfId="20624" xr:uid="{00000000-0005-0000-0000-0000CB710000}"/>
    <cellStyle name="Normal 3 4 2 2 2 2 2 3 2 3 2" xfId="49206" xr:uid="{00000000-0005-0000-0000-0000CC710000}"/>
    <cellStyle name="Normal 3 4 2 2 2 2 2 3 2 4" xfId="34917" xr:uid="{00000000-0005-0000-0000-0000CD710000}"/>
    <cellStyle name="Normal 3 4 2 2 2 2 2 3 3" xfId="9905" xr:uid="{00000000-0005-0000-0000-0000CE710000}"/>
    <cellStyle name="Normal 3 4 2 2 2 2 2 3 3 2" xfId="24197" xr:uid="{00000000-0005-0000-0000-0000CF710000}"/>
    <cellStyle name="Normal 3 4 2 2 2 2 2 3 3 2 2" xfId="52779" xr:uid="{00000000-0005-0000-0000-0000D0710000}"/>
    <cellStyle name="Normal 3 4 2 2 2 2 2 3 3 3" xfId="38490" xr:uid="{00000000-0005-0000-0000-0000D1710000}"/>
    <cellStyle name="Normal 3 4 2 2 2 2 2 3 4" xfId="17053" xr:uid="{00000000-0005-0000-0000-0000D2710000}"/>
    <cellStyle name="Normal 3 4 2 2 2 2 2 3 4 2" xfId="45635" xr:uid="{00000000-0005-0000-0000-0000D3710000}"/>
    <cellStyle name="Normal 3 4 2 2 2 2 2 3 5" xfId="31346" xr:uid="{00000000-0005-0000-0000-0000D4710000}"/>
    <cellStyle name="Normal 3 4 2 2 2 2 2 4" xfId="4487" xr:uid="{00000000-0005-0000-0000-0000D5710000}"/>
    <cellStyle name="Normal 3 4 2 2 2 2 2 4 2" xfId="11645" xr:uid="{00000000-0005-0000-0000-0000D6710000}"/>
    <cellStyle name="Normal 3 4 2 2 2 2 2 4 2 2" xfId="25937" xr:uid="{00000000-0005-0000-0000-0000D7710000}"/>
    <cellStyle name="Normal 3 4 2 2 2 2 2 4 2 2 2" xfId="54519" xr:uid="{00000000-0005-0000-0000-0000D8710000}"/>
    <cellStyle name="Normal 3 4 2 2 2 2 2 4 2 3" xfId="40230" xr:uid="{00000000-0005-0000-0000-0000D9710000}"/>
    <cellStyle name="Normal 3 4 2 2 2 2 2 4 3" xfId="18793" xr:uid="{00000000-0005-0000-0000-0000DA710000}"/>
    <cellStyle name="Normal 3 4 2 2 2 2 2 4 3 2" xfId="47375" xr:uid="{00000000-0005-0000-0000-0000DB710000}"/>
    <cellStyle name="Normal 3 4 2 2 2 2 2 4 4" xfId="33086" xr:uid="{00000000-0005-0000-0000-0000DC710000}"/>
    <cellStyle name="Normal 3 4 2 2 2 2 2 5" xfId="8074" xr:uid="{00000000-0005-0000-0000-0000DD710000}"/>
    <cellStyle name="Normal 3 4 2 2 2 2 2 5 2" xfId="22366" xr:uid="{00000000-0005-0000-0000-0000DE710000}"/>
    <cellStyle name="Normal 3 4 2 2 2 2 2 5 2 2" xfId="50948" xr:uid="{00000000-0005-0000-0000-0000DF710000}"/>
    <cellStyle name="Normal 3 4 2 2 2 2 2 5 3" xfId="36659" xr:uid="{00000000-0005-0000-0000-0000E0710000}"/>
    <cellStyle name="Normal 3 4 2 2 2 2 2 6" xfId="15222" xr:uid="{00000000-0005-0000-0000-0000E1710000}"/>
    <cellStyle name="Normal 3 4 2 2 2 2 2 6 2" xfId="43804" xr:uid="{00000000-0005-0000-0000-0000E2710000}"/>
    <cellStyle name="Normal 3 4 2 2 2 2 2 7" xfId="29515" xr:uid="{00000000-0005-0000-0000-0000E3710000}"/>
    <cellStyle name="Normal 3 4 2 2 2 2 3" xfId="1353" xr:uid="{00000000-0005-0000-0000-0000E4710000}"/>
    <cellStyle name="Normal 3 4 2 2 2 2 3 2" xfId="2746" xr:uid="{00000000-0005-0000-0000-0000E5710000}"/>
    <cellStyle name="Normal 3 4 2 2 2 2 3 2 2" xfId="6320" xr:uid="{00000000-0005-0000-0000-0000E6710000}"/>
    <cellStyle name="Normal 3 4 2 2 2 2 3 2 2 2" xfId="13478" xr:uid="{00000000-0005-0000-0000-0000E7710000}"/>
    <cellStyle name="Normal 3 4 2 2 2 2 3 2 2 2 2" xfId="27770" xr:uid="{00000000-0005-0000-0000-0000E8710000}"/>
    <cellStyle name="Normal 3 4 2 2 2 2 3 2 2 2 2 2" xfId="56352" xr:uid="{00000000-0005-0000-0000-0000E9710000}"/>
    <cellStyle name="Normal 3 4 2 2 2 2 3 2 2 2 3" xfId="42063" xr:uid="{00000000-0005-0000-0000-0000EA710000}"/>
    <cellStyle name="Normal 3 4 2 2 2 2 3 2 2 3" xfId="20626" xr:uid="{00000000-0005-0000-0000-0000EB710000}"/>
    <cellStyle name="Normal 3 4 2 2 2 2 3 2 2 3 2" xfId="49208" xr:uid="{00000000-0005-0000-0000-0000EC710000}"/>
    <cellStyle name="Normal 3 4 2 2 2 2 3 2 2 4" xfId="34919" xr:uid="{00000000-0005-0000-0000-0000ED710000}"/>
    <cellStyle name="Normal 3 4 2 2 2 2 3 2 3" xfId="9907" xr:uid="{00000000-0005-0000-0000-0000EE710000}"/>
    <cellStyle name="Normal 3 4 2 2 2 2 3 2 3 2" xfId="24199" xr:uid="{00000000-0005-0000-0000-0000EF710000}"/>
    <cellStyle name="Normal 3 4 2 2 2 2 3 2 3 2 2" xfId="52781" xr:uid="{00000000-0005-0000-0000-0000F0710000}"/>
    <cellStyle name="Normal 3 4 2 2 2 2 3 2 3 3" xfId="38492" xr:uid="{00000000-0005-0000-0000-0000F1710000}"/>
    <cellStyle name="Normal 3 4 2 2 2 2 3 2 4" xfId="17055" xr:uid="{00000000-0005-0000-0000-0000F2710000}"/>
    <cellStyle name="Normal 3 4 2 2 2 2 3 2 4 2" xfId="45637" xr:uid="{00000000-0005-0000-0000-0000F3710000}"/>
    <cellStyle name="Normal 3 4 2 2 2 2 3 2 5" xfId="31348" xr:uid="{00000000-0005-0000-0000-0000F4710000}"/>
    <cellStyle name="Normal 3 4 2 2 2 2 3 3" xfId="4934" xr:uid="{00000000-0005-0000-0000-0000F5710000}"/>
    <cellStyle name="Normal 3 4 2 2 2 2 3 3 2" xfId="12092" xr:uid="{00000000-0005-0000-0000-0000F6710000}"/>
    <cellStyle name="Normal 3 4 2 2 2 2 3 3 2 2" xfId="26384" xr:uid="{00000000-0005-0000-0000-0000F7710000}"/>
    <cellStyle name="Normal 3 4 2 2 2 2 3 3 2 2 2" xfId="54966" xr:uid="{00000000-0005-0000-0000-0000F8710000}"/>
    <cellStyle name="Normal 3 4 2 2 2 2 3 3 2 3" xfId="40677" xr:uid="{00000000-0005-0000-0000-0000F9710000}"/>
    <cellStyle name="Normal 3 4 2 2 2 2 3 3 3" xfId="19240" xr:uid="{00000000-0005-0000-0000-0000FA710000}"/>
    <cellStyle name="Normal 3 4 2 2 2 2 3 3 3 2" xfId="47822" xr:uid="{00000000-0005-0000-0000-0000FB710000}"/>
    <cellStyle name="Normal 3 4 2 2 2 2 3 3 4" xfId="33533" xr:uid="{00000000-0005-0000-0000-0000FC710000}"/>
    <cellStyle name="Normal 3 4 2 2 2 2 3 4" xfId="8521" xr:uid="{00000000-0005-0000-0000-0000FD710000}"/>
    <cellStyle name="Normal 3 4 2 2 2 2 3 4 2" xfId="22813" xr:uid="{00000000-0005-0000-0000-0000FE710000}"/>
    <cellStyle name="Normal 3 4 2 2 2 2 3 4 2 2" xfId="51395" xr:uid="{00000000-0005-0000-0000-0000FF710000}"/>
    <cellStyle name="Normal 3 4 2 2 2 2 3 4 3" xfId="37106" xr:uid="{00000000-0005-0000-0000-000000720000}"/>
    <cellStyle name="Normal 3 4 2 2 2 2 3 5" xfId="15669" xr:uid="{00000000-0005-0000-0000-000001720000}"/>
    <cellStyle name="Normal 3 4 2 2 2 2 3 5 2" xfId="44251" xr:uid="{00000000-0005-0000-0000-000002720000}"/>
    <cellStyle name="Normal 3 4 2 2 2 2 3 6" xfId="29962" xr:uid="{00000000-0005-0000-0000-000003720000}"/>
    <cellStyle name="Normal 3 4 2 2 2 2 4" xfId="2743" xr:uid="{00000000-0005-0000-0000-000004720000}"/>
    <cellStyle name="Normal 3 4 2 2 2 2 4 2" xfId="6317" xr:uid="{00000000-0005-0000-0000-000005720000}"/>
    <cellStyle name="Normal 3 4 2 2 2 2 4 2 2" xfId="13475" xr:uid="{00000000-0005-0000-0000-000006720000}"/>
    <cellStyle name="Normal 3 4 2 2 2 2 4 2 2 2" xfId="27767" xr:uid="{00000000-0005-0000-0000-000007720000}"/>
    <cellStyle name="Normal 3 4 2 2 2 2 4 2 2 2 2" xfId="56349" xr:uid="{00000000-0005-0000-0000-000008720000}"/>
    <cellStyle name="Normal 3 4 2 2 2 2 4 2 2 3" xfId="42060" xr:uid="{00000000-0005-0000-0000-000009720000}"/>
    <cellStyle name="Normal 3 4 2 2 2 2 4 2 3" xfId="20623" xr:uid="{00000000-0005-0000-0000-00000A720000}"/>
    <cellStyle name="Normal 3 4 2 2 2 2 4 2 3 2" xfId="49205" xr:uid="{00000000-0005-0000-0000-00000B720000}"/>
    <cellStyle name="Normal 3 4 2 2 2 2 4 2 4" xfId="34916" xr:uid="{00000000-0005-0000-0000-00000C720000}"/>
    <cellStyle name="Normal 3 4 2 2 2 2 4 3" xfId="9904" xr:uid="{00000000-0005-0000-0000-00000D720000}"/>
    <cellStyle name="Normal 3 4 2 2 2 2 4 3 2" xfId="24196" xr:uid="{00000000-0005-0000-0000-00000E720000}"/>
    <cellStyle name="Normal 3 4 2 2 2 2 4 3 2 2" xfId="52778" xr:uid="{00000000-0005-0000-0000-00000F720000}"/>
    <cellStyle name="Normal 3 4 2 2 2 2 4 3 3" xfId="38489" xr:uid="{00000000-0005-0000-0000-000010720000}"/>
    <cellStyle name="Normal 3 4 2 2 2 2 4 4" xfId="17052" xr:uid="{00000000-0005-0000-0000-000011720000}"/>
    <cellStyle name="Normal 3 4 2 2 2 2 4 4 2" xfId="45634" xr:uid="{00000000-0005-0000-0000-000012720000}"/>
    <cellStyle name="Normal 3 4 2 2 2 2 4 5" xfId="31345" xr:uid="{00000000-0005-0000-0000-000013720000}"/>
    <cellStyle name="Normal 3 4 2 2 2 2 5" xfId="4040" xr:uid="{00000000-0005-0000-0000-000014720000}"/>
    <cellStyle name="Normal 3 4 2 2 2 2 5 2" xfId="11199" xr:uid="{00000000-0005-0000-0000-000015720000}"/>
    <cellStyle name="Normal 3 4 2 2 2 2 5 2 2" xfId="25491" xr:uid="{00000000-0005-0000-0000-000016720000}"/>
    <cellStyle name="Normal 3 4 2 2 2 2 5 2 2 2" xfId="54073" xr:uid="{00000000-0005-0000-0000-000017720000}"/>
    <cellStyle name="Normal 3 4 2 2 2 2 5 2 3" xfId="39784" xr:uid="{00000000-0005-0000-0000-000018720000}"/>
    <cellStyle name="Normal 3 4 2 2 2 2 5 3" xfId="18347" xr:uid="{00000000-0005-0000-0000-000019720000}"/>
    <cellStyle name="Normal 3 4 2 2 2 2 5 3 2" xfId="46929" xr:uid="{00000000-0005-0000-0000-00001A720000}"/>
    <cellStyle name="Normal 3 4 2 2 2 2 5 4" xfId="32640" xr:uid="{00000000-0005-0000-0000-00001B720000}"/>
    <cellStyle name="Normal 3 4 2 2 2 2 6" xfId="7628" xr:uid="{00000000-0005-0000-0000-00001C720000}"/>
    <cellStyle name="Normal 3 4 2 2 2 2 6 2" xfId="21920" xr:uid="{00000000-0005-0000-0000-00001D720000}"/>
    <cellStyle name="Normal 3 4 2 2 2 2 6 2 2" xfId="50502" xr:uid="{00000000-0005-0000-0000-00001E720000}"/>
    <cellStyle name="Normal 3 4 2 2 2 2 6 3" xfId="36213" xr:uid="{00000000-0005-0000-0000-00001F720000}"/>
    <cellStyle name="Normal 3 4 2 2 2 2 7" xfId="14775" xr:uid="{00000000-0005-0000-0000-000020720000}"/>
    <cellStyle name="Normal 3 4 2 2 2 2 7 2" xfId="43358" xr:uid="{00000000-0005-0000-0000-000021720000}"/>
    <cellStyle name="Normal 3 4 2 2 2 2 8" xfId="29068" xr:uid="{00000000-0005-0000-0000-000022720000}"/>
    <cellStyle name="Normal 3 4 2 2 2 3" xfId="680" xr:uid="{00000000-0005-0000-0000-000023720000}"/>
    <cellStyle name="Normal 3 4 2 2 2 3 2" xfId="1577" xr:uid="{00000000-0005-0000-0000-000024720000}"/>
    <cellStyle name="Normal 3 4 2 2 2 3 2 2" xfId="2748" xr:uid="{00000000-0005-0000-0000-000025720000}"/>
    <cellStyle name="Normal 3 4 2 2 2 3 2 2 2" xfId="6322" xr:uid="{00000000-0005-0000-0000-000026720000}"/>
    <cellStyle name="Normal 3 4 2 2 2 3 2 2 2 2" xfId="13480" xr:uid="{00000000-0005-0000-0000-000027720000}"/>
    <cellStyle name="Normal 3 4 2 2 2 3 2 2 2 2 2" xfId="27772" xr:uid="{00000000-0005-0000-0000-000028720000}"/>
    <cellStyle name="Normal 3 4 2 2 2 3 2 2 2 2 2 2" xfId="56354" xr:uid="{00000000-0005-0000-0000-000029720000}"/>
    <cellStyle name="Normal 3 4 2 2 2 3 2 2 2 2 3" xfId="42065" xr:uid="{00000000-0005-0000-0000-00002A720000}"/>
    <cellStyle name="Normal 3 4 2 2 2 3 2 2 2 3" xfId="20628" xr:uid="{00000000-0005-0000-0000-00002B720000}"/>
    <cellStyle name="Normal 3 4 2 2 2 3 2 2 2 3 2" xfId="49210" xr:uid="{00000000-0005-0000-0000-00002C720000}"/>
    <cellStyle name="Normal 3 4 2 2 2 3 2 2 2 4" xfId="34921" xr:uid="{00000000-0005-0000-0000-00002D720000}"/>
    <cellStyle name="Normal 3 4 2 2 2 3 2 2 3" xfId="9909" xr:uid="{00000000-0005-0000-0000-00002E720000}"/>
    <cellStyle name="Normal 3 4 2 2 2 3 2 2 3 2" xfId="24201" xr:uid="{00000000-0005-0000-0000-00002F720000}"/>
    <cellStyle name="Normal 3 4 2 2 2 3 2 2 3 2 2" xfId="52783" xr:uid="{00000000-0005-0000-0000-000030720000}"/>
    <cellStyle name="Normal 3 4 2 2 2 3 2 2 3 3" xfId="38494" xr:uid="{00000000-0005-0000-0000-000031720000}"/>
    <cellStyle name="Normal 3 4 2 2 2 3 2 2 4" xfId="17057" xr:uid="{00000000-0005-0000-0000-000032720000}"/>
    <cellStyle name="Normal 3 4 2 2 2 3 2 2 4 2" xfId="45639" xr:uid="{00000000-0005-0000-0000-000033720000}"/>
    <cellStyle name="Normal 3 4 2 2 2 3 2 2 5" xfId="31350" xr:uid="{00000000-0005-0000-0000-000034720000}"/>
    <cellStyle name="Normal 3 4 2 2 2 3 2 3" xfId="5157" xr:uid="{00000000-0005-0000-0000-000035720000}"/>
    <cellStyle name="Normal 3 4 2 2 2 3 2 3 2" xfId="12315" xr:uid="{00000000-0005-0000-0000-000036720000}"/>
    <cellStyle name="Normal 3 4 2 2 2 3 2 3 2 2" xfId="26607" xr:uid="{00000000-0005-0000-0000-000037720000}"/>
    <cellStyle name="Normal 3 4 2 2 2 3 2 3 2 2 2" xfId="55189" xr:uid="{00000000-0005-0000-0000-000038720000}"/>
    <cellStyle name="Normal 3 4 2 2 2 3 2 3 2 3" xfId="40900" xr:uid="{00000000-0005-0000-0000-000039720000}"/>
    <cellStyle name="Normal 3 4 2 2 2 3 2 3 3" xfId="19463" xr:uid="{00000000-0005-0000-0000-00003A720000}"/>
    <cellStyle name="Normal 3 4 2 2 2 3 2 3 3 2" xfId="48045" xr:uid="{00000000-0005-0000-0000-00003B720000}"/>
    <cellStyle name="Normal 3 4 2 2 2 3 2 3 4" xfId="33756" xr:uid="{00000000-0005-0000-0000-00003C720000}"/>
    <cellStyle name="Normal 3 4 2 2 2 3 2 4" xfId="8744" xr:uid="{00000000-0005-0000-0000-00003D720000}"/>
    <cellStyle name="Normal 3 4 2 2 2 3 2 4 2" xfId="23036" xr:uid="{00000000-0005-0000-0000-00003E720000}"/>
    <cellStyle name="Normal 3 4 2 2 2 3 2 4 2 2" xfId="51618" xr:uid="{00000000-0005-0000-0000-00003F720000}"/>
    <cellStyle name="Normal 3 4 2 2 2 3 2 4 3" xfId="37329" xr:uid="{00000000-0005-0000-0000-000040720000}"/>
    <cellStyle name="Normal 3 4 2 2 2 3 2 5" xfId="15892" xr:uid="{00000000-0005-0000-0000-000041720000}"/>
    <cellStyle name="Normal 3 4 2 2 2 3 2 5 2" xfId="44474" xr:uid="{00000000-0005-0000-0000-000042720000}"/>
    <cellStyle name="Normal 3 4 2 2 2 3 2 6" xfId="30185" xr:uid="{00000000-0005-0000-0000-000043720000}"/>
    <cellStyle name="Normal 3 4 2 2 2 3 3" xfId="2747" xr:uid="{00000000-0005-0000-0000-000044720000}"/>
    <cellStyle name="Normal 3 4 2 2 2 3 3 2" xfId="6321" xr:uid="{00000000-0005-0000-0000-000045720000}"/>
    <cellStyle name="Normal 3 4 2 2 2 3 3 2 2" xfId="13479" xr:uid="{00000000-0005-0000-0000-000046720000}"/>
    <cellStyle name="Normal 3 4 2 2 2 3 3 2 2 2" xfId="27771" xr:uid="{00000000-0005-0000-0000-000047720000}"/>
    <cellStyle name="Normal 3 4 2 2 2 3 3 2 2 2 2" xfId="56353" xr:uid="{00000000-0005-0000-0000-000048720000}"/>
    <cellStyle name="Normal 3 4 2 2 2 3 3 2 2 3" xfId="42064" xr:uid="{00000000-0005-0000-0000-000049720000}"/>
    <cellStyle name="Normal 3 4 2 2 2 3 3 2 3" xfId="20627" xr:uid="{00000000-0005-0000-0000-00004A720000}"/>
    <cellStyle name="Normal 3 4 2 2 2 3 3 2 3 2" xfId="49209" xr:uid="{00000000-0005-0000-0000-00004B720000}"/>
    <cellStyle name="Normal 3 4 2 2 2 3 3 2 4" xfId="34920" xr:uid="{00000000-0005-0000-0000-00004C720000}"/>
    <cellStyle name="Normal 3 4 2 2 2 3 3 3" xfId="9908" xr:uid="{00000000-0005-0000-0000-00004D720000}"/>
    <cellStyle name="Normal 3 4 2 2 2 3 3 3 2" xfId="24200" xr:uid="{00000000-0005-0000-0000-00004E720000}"/>
    <cellStyle name="Normal 3 4 2 2 2 3 3 3 2 2" xfId="52782" xr:uid="{00000000-0005-0000-0000-00004F720000}"/>
    <cellStyle name="Normal 3 4 2 2 2 3 3 3 3" xfId="38493" xr:uid="{00000000-0005-0000-0000-000050720000}"/>
    <cellStyle name="Normal 3 4 2 2 2 3 3 4" xfId="17056" xr:uid="{00000000-0005-0000-0000-000051720000}"/>
    <cellStyle name="Normal 3 4 2 2 2 3 3 4 2" xfId="45638" xr:uid="{00000000-0005-0000-0000-000052720000}"/>
    <cellStyle name="Normal 3 4 2 2 2 3 3 5" xfId="31349" xr:uid="{00000000-0005-0000-0000-000053720000}"/>
    <cellStyle name="Normal 3 4 2 2 2 3 4" xfId="4264" xr:uid="{00000000-0005-0000-0000-000054720000}"/>
    <cellStyle name="Normal 3 4 2 2 2 3 4 2" xfId="11422" xr:uid="{00000000-0005-0000-0000-000055720000}"/>
    <cellStyle name="Normal 3 4 2 2 2 3 4 2 2" xfId="25714" xr:uid="{00000000-0005-0000-0000-000056720000}"/>
    <cellStyle name="Normal 3 4 2 2 2 3 4 2 2 2" xfId="54296" xr:uid="{00000000-0005-0000-0000-000057720000}"/>
    <cellStyle name="Normal 3 4 2 2 2 3 4 2 3" xfId="40007" xr:uid="{00000000-0005-0000-0000-000058720000}"/>
    <cellStyle name="Normal 3 4 2 2 2 3 4 3" xfId="18570" xr:uid="{00000000-0005-0000-0000-000059720000}"/>
    <cellStyle name="Normal 3 4 2 2 2 3 4 3 2" xfId="47152" xr:uid="{00000000-0005-0000-0000-00005A720000}"/>
    <cellStyle name="Normal 3 4 2 2 2 3 4 4" xfId="32863" xr:uid="{00000000-0005-0000-0000-00005B720000}"/>
    <cellStyle name="Normal 3 4 2 2 2 3 5" xfId="7851" xr:uid="{00000000-0005-0000-0000-00005C720000}"/>
    <cellStyle name="Normal 3 4 2 2 2 3 5 2" xfId="22143" xr:uid="{00000000-0005-0000-0000-00005D720000}"/>
    <cellStyle name="Normal 3 4 2 2 2 3 5 2 2" xfId="50725" xr:uid="{00000000-0005-0000-0000-00005E720000}"/>
    <cellStyle name="Normal 3 4 2 2 2 3 5 3" xfId="36436" xr:uid="{00000000-0005-0000-0000-00005F720000}"/>
    <cellStyle name="Normal 3 4 2 2 2 3 6" xfId="14999" xr:uid="{00000000-0005-0000-0000-000060720000}"/>
    <cellStyle name="Normal 3 4 2 2 2 3 6 2" xfId="43581" xr:uid="{00000000-0005-0000-0000-000061720000}"/>
    <cellStyle name="Normal 3 4 2 2 2 3 7" xfId="29292" xr:uid="{00000000-0005-0000-0000-000062720000}"/>
    <cellStyle name="Normal 3 4 2 2 2 4" xfId="1130" xr:uid="{00000000-0005-0000-0000-000063720000}"/>
    <cellStyle name="Normal 3 4 2 2 2 4 2" xfId="2749" xr:uid="{00000000-0005-0000-0000-000064720000}"/>
    <cellStyle name="Normal 3 4 2 2 2 4 2 2" xfId="6323" xr:uid="{00000000-0005-0000-0000-000065720000}"/>
    <cellStyle name="Normal 3 4 2 2 2 4 2 2 2" xfId="13481" xr:uid="{00000000-0005-0000-0000-000066720000}"/>
    <cellStyle name="Normal 3 4 2 2 2 4 2 2 2 2" xfId="27773" xr:uid="{00000000-0005-0000-0000-000067720000}"/>
    <cellStyle name="Normal 3 4 2 2 2 4 2 2 2 2 2" xfId="56355" xr:uid="{00000000-0005-0000-0000-000068720000}"/>
    <cellStyle name="Normal 3 4 2 2 2 4 2 2 2 3" xfId="42066" xr:uid="{00000000-0005-0000-0000-000069720000}"/>
    <cellStyle name="Normal 3 4 2 2 2 4 2 2 3" xfId="20629" xr:uid="{00000000-0005-0000-0000-00006A720000}"/>
    <cellStyle name="Normal 3 4 2 2 2 4 2 2 3 2" xfId="49211" xr:uid="{00000000-0005-0000-0000-00006B720000}"/>
    <cellStyle name="Normal 3 4 2 2 2 4 2 2 4" xfId="34922" xr:uid="{00000000-0005-0000-0000-00006C720000}"/>
    <cellStyle name="Normal 3 4 2 2 2 4 2 3" xfId="9910" xr:uid="{00000000-0005-0000-0000-00006D720000}"/>
    <cellStyle name="Normal 3 4 2 2 2 4 2 3 2" xfId="24202" xr:uid="{00000000-0005-0000-0000-00006E720000}"/>
    <cellStyle name="Normal 3 4 2 2 2 4 2 3 2 2" xfId="52784" xr:uid="{00000000-0005-0000-0000-00006F720000}"/>
    <cellStyle name="Normal 3 4 2 2 2 4 2 3 3" xfId="38495" xr:uid="{00000000-0005-0000-0000-000070720000}"/>
    <cellStyle name="Normal 3 4 2 2 2 4 2 4" xfId="17058" xr:uid="{00000000-0005-0000-0000-000071720000}"/>
    <cellStyle name="Normal 3 4 2 2 2 4 2 4 2" xfId="45640" xr:uid="{00000000-0005-0000-0000-000072720000}"/>
    <cellStyle name="Normal 3 4 2 2 2 4 2 5" xfId="31351" xr:uid="{00000000-0005-0000-0000-000073720000}"/>
    <cellStyle name="Normal 3 4 2 2 2 4 3" xfId="4711" xr:uid="{00000000-0005-0000-0000-000074720000}"/>
    <cellStyle name="Normal 3 4 2 2 2 4 3 2" xfId="11869" xr:uid="{00000000-0005-0000-0000-000075720000}"/>
    <cellStyle name="Normal 3 4 2 2 2 4 3 2 2" xfId="26161" xr:uid="{00000000-0005-0000-0000-000076720000}"/>
    <cellStyle name="Normal 3 4 2 2 2 4 3 2 2 2" xfId="54743" xr:uid="{00000000-0005-0000-0000-000077720000}"/>
    <cellStyle name="Normal 3 4 2 2 2 4 3 2 3" xfId="40454" xr:uid="{00000000-0005-0000-0000-000078720000}"/>
    <cellStyle name="Normal 3 4 2 2 2 4 3 3" xfId="19017" xr:uid="{00000000-0005-0000-0000-000079720000}"/>
    <cellStyle name="Normal 3 4 2 2 2 4 3 3 2" xfId="47599" xr:uid="{00000000-0005-0000-0000-00007A720000}"/>
    <cellStyle name="Normal 3 4 2 2 2 4 3 4" xfId="33310" xr:uid="{00000000-0005-0000-0000-00007B720000}"/>
    <cellStyle name="Normal 3 4 2 2 2 4 4" xfId="8298" xr:uid="{00000000-0005-0000-0000-00007C720000}"/>
    <cellStyle name="Normal 3 4 2 2 2 4 4 2" xfId="22590" xr:uid="{00000000-0005-0000-0000-00007D720000}"/>
    <cellStyle name="Normal 3 4 2 2 2 4 4 2 2" xfId="51172" xr:uid="{00000000-0005-0000-0000-00007E720000}"/>
    <cellStyle name="Normal 3 4 2 2 2 4 4 3" xfId="36883" xr:uid="{00000000-0005-0000-0000-00007F720000}"/>
    <cellStyle name="Normal 3 4 2 2 2 4 5" xfId="15446" xr:uid="{00000000-0005-0000-0000-000080720000}"/>
    <cellStyle name="Normal 3 4 2 2 2 4 5 2" xfId="44028" xr:uid="{00000000-0005-0000-0000-000081720000}"/>
    <cellStyle name="Normal 3 4 2 2 2 4 6" xfId="29739" xr:uid="{00000000-0005-0000-0000-000082720000}"/>
    <cellStyle name="Normal 3 4 2 2 2 5" xfId="2742" xr:uid="{00000000-0005-0000-0000-000083720000}"/>
    <cellStyle name="Normal 3 4 2 2 2 5 2" xfId="6316" xr:uid="{00000000-0005-0000-0000-000084720000}"/>
    <cellStyle name="Normal 3 4 2 2 2 5 2 2" xfId="13474" xr:uid="{00000000-0005-0000-0000-000085720000}"/>
    <cellStyle name="Normal 3 4 2 2 2 5 2 2 2" xfId="27766" xr:uid="{00000000-0005-0000-0000-000086720000}"/>
    <cellStyle name="Normal 3 4 2 2 2 5 2 2 2 2" xfId="56348" xr:uid="{00000000-0005-0000-0000-000087720000}"/>
    <cellStyle name="Normal 3 4 2 2 2 5 2 2 3" xfId="42059" xr:uid="{00000000-0005-0000-0000-000088720000}"/>
    <cellStyle name="Normal 3 4 2 2 2 5 2 3" xfId="20622" xr:uid="{00000000-0005-0000-0000-000089720000}"/>
    <cellStyle name="Normal 3 4 2 2 2 5 2 3 2" xfId="49204" xr:uid="{00000000-0005-0000-0000-00008A720000}"/>
    <cellStyle name="Normal 3 4 2 2 2 5 2 4" xfId="34915" xr:uid="{00000000-0005-0000-0000-00008B720000}"/>
    <cellStyle name="Normal 3 4 2 2 2 5 3" xfId="9903" xr:uid="{00000000-0005-0000-0000-00008C720000}"/>
    <cellStyle name="Normal 3 4 2 2 2 5 3 2" xfId="24195" xr:uid="{00000000-0005-0000-0000-00008D720000}"/>
    <cellStyle name="Normal 3 4 2 2 2 5 3 2 2" xfId="52777" xr:uid="{00000000-0005-0000-0000-00008E720000}"/>
    <cellStyle name="Normal 3 4 2 2 2 5 3 3" xfId="38488" xr:uid="{00000000-0005-0000-0000-00008F720000}"/>
    <cellStyle name="Normal 3 4 2 2 2 5 4" xfId="17051" xr:uid="{00000000-0005-0000-0000-000090720000}"/>
    <cellStyle name="Normal 3 4 2 2 2 5 4 2" xfId="45633" xr:uid="{00000000-0005-0000-0000-000091720000}"/>
    <cellStyle name="Normal 3 4 2 2 2 5 5" xfId="31344" xr:uid="{00000000-0005-0000-0000-000092720000}"/>
    <cellStyle name="Normal 3 4 2 2 2 6" xfId="3817" xr:uid="{00000000-0005-0000-0000-000093720000}"/>
    <cellStyle name="Normal 3 4 2 2 2 6 2" xfId="10976" xr:uid="{00000000-0005-0000-0000-000094720000}"/>
    <cellStyle name="Normal 3 4 2 2 2 6 2 2" xfId="25268" xr:uid="{00000000-0005-0000-0000-000095720000}"/>
    <cellStyle name="Normal 3 4 2 2 2 6 2 2 2" xfId="53850" xr:uid="{00000000-0005-0000-0000-000096720000}"/>
    <cellStyle name="Normal 3 4 2 2 2 6 2 3" xfId="39561" xr:uid="{00000000-0005-0000-0000-000097720000}"/>
    <cellStyle name="Normal 3 4 2 2 2 6 3" xfId="18124" xr:uid="{00000000-0005-0000-0000-000098720000}"/>
    <cellStyle name="Normal 3 4 2 2 2 6 3 2" xfId="46706" xr:uid="{00000000-0005-0000-0000-000099720000}"/>
    <cellStyle name="Normal 3 4 2 2 2 6 4" xfId="32417" xr:uid="{00000000-0005-0000-0000-00009A720000}"/>
    <cellStyle name="Normal 3 4 2 2 2 7" xfId="7405" xr:uid="{00000000-0005-0000-0000-00009B720000}"/>
    <cellStyle name="Normal 3 4 2 2 2 7 2" xfId="21697" xr:uid="{00000000-0005-0000-0000-00009C720000}"/>
    <cellStyle name="Normal 3 4 2 2 2 7 2 2" xfId="50279" xr:uid="{00000000-0005-0000-0000-00009D720000}"/>
    <cellStyle name="Normal 3 4 2 2 2 7 3" xfId="35990" xr:uid="{00000000-0005-0000-0000-00009E720000}"/>
    <cellStyle name="Normal 3 4 2 2 2 8" xfId="14552" xr:uid="{00000000-0005-0000-0000-00009F720000}"/>
    <cellStyle name="Normal 3 4 2 2 2 8 2" xfId="43135" xr:uid="{00000000-0005-0000-0000-0000A0720000}"/>
    <cellStyle name="Normal 3 4 2 2 2 9" xfId="28845" xr:uid="{00000000-0005-0000-0000-0000A1720000}"/>
    <cellStyle name="Normal 3 4 2 2 3" xfId="339" xr:uid="{00000000-0005-0000-0000-0000A2720000}"/>
    <cellStyle name="Normal 3 4 2 2 3 2" xfId="791" xr:uid="{00000000-0005-0000-0000-0000A3720000}"/>
    <cellStyle name="Normal 3 4 2 2 3 2 2" xfId="1688" xr:uid="{00000000-0005-0000-0000-0000A4720000}"/>
    <cellStyle name="Normal 3 4 2 2 3 2 2 2" xfId="2752" xr:uid="{00000000-0005-0000-0000-0000A5720000}"/>
    <cellStyle name="Normal 3 4 2 2 3 2 2 2 2" xfId="6326" xr:uid="{00000000-0005-0000-0000-0000A6720000}"/>
    <cellStyle name="Normal 3 4 2 2 3 2 2 2 2 2" xfId="13484" xr:uid="{00000000-0005-0000-0000-0000A7720000}"/>
    <cellStyle name="Normal 3 4 2 2 3 2 2 2 2 2 2" xfId="27776" xr:uid="{00000000-0005-0000-0000-0000A8720000}"/>
    <cellStyle name="Normal 3 4 2 2 3 2 2 2 2 2 2 2" xfId="56358" xr:uid="{00000000-0005-0000-0000-0000A9720000}"/>
    <cellStyle name="Normal 3 4 2 2 3 2 2 2 2 2 3" xfId="42069" xr:uid="{00000000-0005-0000-0000-0000AA720000}"/>
    <cellStyle name="Normal 3 4 2 2 3 2 2 2 2 3" xfId="20632" xr:uid="{00000000-0005-0000-0000-0000AB720000}"/>
    <cellStyle name="Normal 3 4 2 2 3 2 2 2 2 3 2" xfId="49214" xr:uid="{00000000-0005-0000-0000-0000AC720000}"/>
    <cellStyle name="Normal 3 4 2 2 3 2 2 2 2 4" xfId="34925" xr:uid="{00000000-0005-0000-0000-0000AD720000}"/>
    <cellStyle name="Normal 3 4 2 2 3 2 2 2 3" xfId="9913" xr:uid="{00000000-0005-0000-0000-0000AE720000}"/>
    <cellStyle name="Normal 3 4 2 2 3 2 2 2 3 2" xfId="24205" xr:uid="{00000000-0005-0000-0000-0000AF720000}"/>
    <cellStyle name="Normal 3 4 2 2 3 2 2 2 3 2 2" xfId="52787" xr:uid="{00000000-0005-0000-0000-0000B0720000}"/>
    <cellStyle name="Normal 3 4 2 2 3 2 2 2 3 3" xfId="38498" xr:uid="{00000000-0005-0000-0000-0000B1720000}"/>
    <cellStyle name="Normal 3 4 2 2 3 2 2 2 4" xfId="17061" xr:uid="{00000000-0005-0000-0000-0000B2720000}"/>
    <cellStyle name="Normal 3 4 2 2 3 2 2 2 4 2" xfId="45643" xr:uid="{00000000-0005-0000-0000-0000B3720000}"/>
    <cellStyle name="Normal 3 4 2 2 3 2 2 2 5" xfId="31354" xr:uid="{00000000-0005-0000-0000-0000B4720000}"/>
    <cellStyle name="Normal 3 4 2 2 3 2 2 3" xfId="5268" xr:uid="{00000000-0005-0000-0000-0000B5720000}"/>
    <cellStyle name="Normal 3 4 2 2 3 2 2 3 2" xfId="12426" xr:uid="{00000000-0005-0000-0000-0000B6720000}"/>
    <cellStyle name="Normal 3 4 2 2 3 2 2 3 2 2" xfId="26718" xr:uid="{00000000-0005-0000-0000-0000B7720000}"/>
    <cellStyle name="Normal 3 4 2 2 3 2 2 3 2 2 2" xfId="55300" xr:uid="{00000000-0005-0000-0000-0000B8720000}"/>
    <cellStyle name="Normal 3 4 2 2 3 2 2 3 2 3" xfId="41011" xr:uid="{00000000-0005-0000-0000-0000B9720000}"/>
    <cellStyle name="Normal 3 4 2 2 3 2 2 3 3" xfId="19574" xr:uid="{00000000-0005-0000-0000-0000BA720000}"/>
    <cellStyle name="Normal 3 4 2 2 3 2 2 3 3 2" xfId="48156" xr:uid="{00000000-0005-0000-0000-0000BB720000}"/>
    <cellStyle name="Normal 3 4 2 2 3 2 2 3 4" xfId="33867" xr:uid="{00000000-0005-0000-0000-0000BC720000}"/>
    <cellStyle name="Normal 3 4 2 2 3 2 2 4" xfId="8855" xr:uid="{00000000-0005-0000-0000-0000BD720000}"/>
    <cellStyle name="Normal 3 4 2 2 3 2 2 4 2" xfId="23147" xr:uid="{00000000-0005-0000-0000-0000BE720000}"/>
    <cellStyle name="Normal 3 4 2 2 3 2 2 4 2 2" xfId="51729" xr:uid="{00000000-0005-0000-0000-0000BF720000}"/>
    <cellStyle name="Normal 3 4 2 2 3 2 2 4 3" xfId="37440" xr:uid="{00000000-0005-0000-0000-0000C0720000}"/>
    <cellStyle name="Normal 3 4 2 2 3 2 2 5" xfId="16003" xr:uid="{00000000-0005-0000-0000-0000C1720000}"/>
    <cellStyle name="Normal 3 4 2 2 3 2 2 5 2" xfId="44585" xr:uid="{00000000-0005-0000-0000-0000C2720000}"/>
    <cellStyle name="Normal 3 4 2 2 3 2 2 6" xfId="30296" xr:uid="{00000000-0005-0000-0000-0000C3720000}"/>
    <cellStyle name="Normal 3 4 2 2 3 2 3" xfId="2751" xr:uid="{00000000-0005-0000-0000-0000C4720000}"/>
    <cellStyle name="Normal 3 4 2 2 3 2 3 2" xfId="6325" xr:uid="{00000000-0005-0000-0000-0000C5720000}"/>
    <cellStyle name="Normal 3 4 2 2 3 2 3 2 2" xfId="13483" xr:uid="{00000000-0005-0000-0000-0000C6720000}"/>
    <cellStyle name="Normal 3 4 2 2 3 2 3 2 2 2" xfId="27775" xr:uid="{00000000-0005-0000-0000-0000C7720000}"/>
    <cellStyle name="Normal 3 4 2 2 3 2 3 2 2 2 2" xfId="56357" xr:uid="{00000000-0005-0000-0000-0000C8720000}"/>
    <cellStyle name="Normal 3 4 2 2 3 2 3 2 2 3" xfId="42068" xr:uid="{00000000-0005-0000-0000-0000C9720000}"/>
    <cellStyle name="Normal 3 4 2 2 3 2 3 2 3" xfId="20631" xr:uid="{00000000-0005-0000-0000-0000CA720000}"/>
    <cellStyle name="Normal 3 4 2 2 3 2 3 2 3 2" xfId="49213" xr:uid="{00000000-0005-0000-0000-0000CB720000}"/>
    <cellStyle name="Normal 3 4 2 2 3 2 3 2 4" xfId="34924" xr:uid="{00000000-0005-0000-0000-0000CC720000}"/>
    <cellStyle name="Normal 3 4 2 2 3 2 3 3" xfId="9912" xr:uid="{00000000-0005-0000-0000-0000CD720000}"/>
    <cellStyle name="Normal 3 4 2 2 3 2 3 3 2" xfId="24204" xr:uid="{00000000-0005-0000-0000-0000CE720000}"/>
    <cellStyle name="Normal 3 4 2 2 3 2 3 3 2 2" xfId="52786" xr:uid="{00000000-0005-0000-0000-0000CF720000}"/>
    <cellStyle name="Normal 3 4 2 2 3 2 3 3 3" xfId="38497" xr:uid="{00000000-0005-0000-0000-0000D0720000}"/>
    <cellStyle name="Normal 3 4 2 2 3 2 3 4" xfId="17060" xr:uid="{00000000-0005-0000-0000-0000D1720000}"/>
    <cellStyle name="Normal 3 4 2 2 3 2 3 4 2" xfId="45642" xr:uid="{00000000-0005-0000-0000-0000D2720000}"/>
    <cellStyle name="Normal 3 4 2 2 3 2 3 5" xfId="31353" xr:uid="{00000000-0005-0000-0000-0000D3720000}"/>
    <cellStyle name="Normal 3 4 2 2 3 2 4" xfId="4375" xr:uid="{00000000-0005-0000-0000-0000D4720000}"/>
    <cellStyle name="Normal 3 4 2 2 3 2 4 2" xfId="11533" xr:uid="{00000000-0005-0000-0000-0000D5720000}"/>
    <cellStyle name="Normal 3 4 2 2 3 2 4 2 2" xfId="25825" xr:uid="{00000000-0005-0000-0000-0000D6720000}"/>
    <cellStyle name="Normal 3 4 2 2 3 2 4 2 2 2" xfId="54407" xr:uid="{00000000-0005-0000-0000-0000D7720000}"/>
    <cellStyle name="Normal 3 4 2 2 3 2 4 2 3" xfId="40118" xr:uid="{00000000-0005-0000-0000-0000D8720000}"/>
    <cellStyle name="Normal 3 4 2 2 3 2 4 3" xfId="18681" xr:uid="{00000000-0005-0000-0000-0000D9720000}"/>
    <cellStyle name="Normal 3 4 2 2 3 2 4 3 2" xfId="47263" xr:uid="{00000000-0005-0000-0000-0000DA720000}"/>
    <cellStyle name="Normal 3 4 2 2 3 2 4 4" xfId="32974" xr:uid="{00000000-0005-0000-0000-0000DB720000}"/>
    <cellStyle name="Normal 3 4 2 2 3 2 5" xfId="7962" xr:uid="{00000000-0005-0000-0000-0000DC720000}"/>
    <cellStyle name="Normal 3 4 2 2 3 2 5 2" xfId="22254" xr:uid="{00000000-0005-0000-0000-0000DD720000}"/>
    <cellStyle name="Normal 3 4 2 2 3 2 5 2 2" xfId="50836" xr:uid="{00000000-0005-0000-0000-0000DE720000}"/>
    <cellStyle name="Normal 3 4 2 2 3 2 5 3" xfId="36547" xr:uid="{00000000-0005-0000-0000-0000DF720000}"/>
    <cellStyle name="Normal 3 4 2 2 3 2 6" xfId="15110" xr:uid="{00000000-0005-0000-0000-0000E0720000}"/>
    <cellStyle name="Normal 3 4 2 2 3 2 6 2" xfId="43692" xr:uid="{00000000-0005-0000-0000-0000E1720000}"/>
    <cellStyle name="Normal 3 4 2 2 3 2 7" xfId="29403" xr:uid="{00000000-0005-0000-0000-0000E2720000}"/>
    <cellStyle name="Normal 3 4 2 2 3 3" xfId="1241" xr:uid="{00000000-0005-0000-0000-0000E3720000}"/>
    <cellStyle name="Normal 3 4 2 2 3 3 2" xfId="2753" xr:uid="{00000000-0005-0000-0000-0000E4720000}"/>
    <cellStyle name="Normal 3 4 2 2 3 3 2 2" xfId="6327" xr:uid="{00000000-0005-0000-0000-0000E5720000}"/>
    <cellStyle name="Normal 3 4 2 2 3 3 2 2 2" xfId="13485" xr:uid="{00000000-0005-0000-0000-0000E6720000}"/>
    <cellStyle name="Normal 3 4 2 2 3 3 2 2 2 2" xfId="27777" xr:uid="{00000000-0005-0000-0000-0000E7720000}"/>
    <cellStyle name="Normal 3 4 2 2 3 3 2 2 2 2 2" xfId="56359" xr:uid="{00000000-0005-0000-0000-0000E8720000}"/>
    <cellStyle name="Normal 3 4 2 2 3 3 2 2 2 3" xfId="42070" xr:uid="{00000000-0005-0000-0000-0000E9720000}"/>
    <cellStyle name="Normal 3 4 2 2 3 3 2 2 3" xfId="20633" xr:uid="{00000000-0005-0000-0000-0000EA720000}"/>
    <cellStyle name="Normal 3 4 2 2 3 3 2 2 3 2" xfId="49215" xr:uid="{00000000-0005-0000-0000-0000EB720000}"/>
    <cellStyle name="Normal 3 4 2 2 3 3 2 2 4" xfId="34926" xr:uid="{00000000-0005-0000-0000-0000EC720000}"/>
    <cellStyle name="Normal 3 4 2 2 3 3 2 3" xfId="9914" xr:uid="{00000000-0005-0000-0000-0000ED720000}"/>
    <cellStyle name="Normal 3 4 2 2 3 3 2 3 2" xfId="24206" xr:uid="{00000000-0005-0000-0000-0000EE720000}"/>
    <cellStyle name="Normal 3 4 2 2 3 3 2 3 2 2" xfId="52788" xr:uid="{00000000-0005-0000-0000-0000EF720000}"/>
    <cellStyle name="Normal 3 4 2 2 3 3 2 3 3" xfId="38499" xr:uid="{00000000-0005-0000-0000-0000F0720000}"/>
    <cellStyle name="Normal 3 4 2 2 3 3 2 4" xfId="17062" xr:uid="{00000000-0005-0000-0000-0000F1720000}"/>
    <cellStyle name="Normal 3 4 2 2 3 3 2 4 2" xfId="45644" xr:uid="{00000000-0005-0000-0000-0000F2720000}"/>
    <cellStyle name="Normal 3 4 2 2 3 3 2 5" xfId="31355" xr:uid="{00000000-0005-0000-0000-0000F3720000}"/>
    <cellStyle name="Normal 3 4 2 2 3 3 3" xfId="4822" xr:uid="{00000000-0005-0000-0000-0000F4720000}"/>
    <cellStyle name="Normal 3 4 2 2 3 3 3 2" xfId="11980" xr:uid="{00000000-0005-0000-0000-0000F5720000}"/>
    <cellStyle name="Normal 3 4 2 2 3 3 3 2 2" xfId="26272" xr:uid="{00000000-0005-0000-0000-0000F6720000}"/>
    <cellStyle name="Normal 3 4 2 2 3 3 3 2 2 2" xfId="54854" xr:uid="{00000000-0005-0000-0000-0000F7720000}"/>
    <cellStyle name="Normal 3 4 2 2 3 3 3 2 3" xfId="40565" xr:uid="{00000000-0005-0000-0000-0000F8720000}"/>
    <cellStyle name="Normal 3 4 2 2 3 3 3 3" xfId="19128" xr:uid="{00000000-0005-0000-0000-0000F9720000}"/>
    <cellStyle name="Normal 3 4 2 2 3 3 3 3 2" xfId="47710" xr:uid="{00000000-0005-0000-0000-0000FA720000}"/>
    <cellStyle name="Normal 3 4 2 2 3 3 3 4" xfId="33421" xr:uid="{00000000-0005-0000-0000-0000FB720000}"/>
    <cellStyle name="Normal 3 4 2 2 3 3 4" xfId="8409" xr:uid="{00000000-0005-0000-0000-0000FC720000}"/>
    <cellStyle name="Normal 3 4 2 2 3 3 4 2" xfId="22701" xr:uid="{00000000-0005-0000-0000-0000FD720000}"/>
    <cellStyle name="Normal 3 4 2 2 3 3 4 2 2" xfId="51283" xr:uid="{00000000-0005-0000-0000-0000FE720000}"/>
    <cellStyle name="Normal 3 4 2 2 3 3 4 3" xfId="36994" xr:uid="{00000000-0005-0000-0000-0000FF720000}"/>
    <cellStyle name="Normal 3 4 2 2 3 3 5" xfId="15557" xr:uid="{00000000-0005-0000-0000-000000730000}"/>
    <cellStyle name="Normal 3 4 2 2 3 3 5 2" xfId="44139" xr:uid="{00000000-0005-0000-0000-000001730000}"/>
    <cellStyle name="Normal 3 4 2 2 3 3 6" xfId="29850" xr:uid="{00000000-0005-0000-0000-000002730000}"/>
    <cellStyle name="Normal 3 4 2 2 3 4" xfId="2750" xr:uid="{00000000-0005-0000-0000-000003730000}"/>
    <cellStyle name="Normal 3 4 2 2 3 4 2" xfId="6324" xr:uid="{00000000-0005-0000-0000-000004730000}"/>
    <cellStyle name="Normal 3 4 2 2 3 4 2 2" xfId="13482" xr:uid="{00000000-0005-0000-0000-000005730000}"/>
    <cellStyle name="Normal 3 4 2 2 3 4 2 2 2" xfId="27774" xr:uid="{00000000-0005-0000-0000-000006730000}"/>
    <cellStyle name="Normal 3 4 2 2 3 4 2 2 2 2" xfId="56356" xr:uid="{00000000-0005-0000-0000-000007730000}"/>
    <cellStyle name="Normal 3 4 2 2 3 4 2 2 3" xfId="42067" xr:uid="{00000000-0005-0000-0000-000008730000}"/>
    <cellStyle name="Normal 3 4 2 2 3 4 2 3" xfId="20630" xr:uid="{00000000-0005-0000-0000-000009730000}"/>
    <cellStyle name="Normal 3 4 2 2 3 4 2 3 2" xfId="49212" xr:uid="{00000000-0005-0000-0000-00000A730000}"/>
    <cellStyle name="Normal 3 4 2 2 3 4 2 4" xfId="34923" xr:uid="{00000000-0005-0000-0000-00000B730000}"/>
    <cellStyle name="Normal 3 4 2 2 3 4 3" xfId="9911" xr:uid="{00000000-0005-0000-0000-00000C730000}"/>
    <cellStyle name="Normal 3 4 2 2 3 4 3 2" xfId="24203" xr:uid="{00000000-0005-0000-0000-00000D730000}"/>
    <cellStyle name="Normal 3 4 2 2 3 4 3 2 2" xfId="52785" xr:uid="{00000000-0005-0000-0000-00000E730000}"/>
    <cellStyle name="Normal 3 4 2 2 3 4 3 3" xfId="38496" xr:uid="{00000000-0005-0000-0000-00000F730000}"/>
    <cellStyle name="Normal 3 4 2 2 3 4 4" xfId="17059" xr:uid="{00000000-0005-0000-0000-000010730000}"/>
    <cellStyle name="Normal 3 4 2 2 3 4 4 2" xfId="45641" xr:uid="{00000000-0005-0000-0000-000011730000}"/>
    <cellStyle name="Normal 3 4 2 2 3 4 5" xfId="31352" xr:uid="{00000000-0005-0000-0000-000012730000}"/>
    <cellStyle name="Normal 3 4 2 2 3 5" xfId="3928" xr:uid="{00000000-0005-0000-0000-000013730000}"/>
    <cellStyle name="Normal 3 4 2 2 3 5 2" xfId="11087" xr:uid="{00000000-0005-0000-0000-000014730000}"/>
    <cellStyle name="Normal 3 4 2 2 3 5 2 2" xfId="25379" xr:uid="{00000000-0005-0000-0000-000015730000}"/>
    <cellStyle name="Normal 3 4 2 2 3 5 2 2 2" xfId="53961" xr:uid="{00000000-0005-0000-0000-000016730000}"/>
    <cellStyle name="Normal 3 4 2 2 3 5 2 3" xfId="39672" xr:uid="{00000000-0005-0000-0000-000017730000}"/>
    <cellStyle name="Normal 3 4 2 2 3 5 3" xfId="18235" xr:uid="{00000000-0005-0000-0000-000018730000}"/>
    <cellStyle name="Normal 3 4 2 2 3 5 3 2" xfId="46817" xr:uid="{00000000-0005-0000-0000-000019730000}"/>
    <cellStyle name="Normal 3 4 2 2 3 5 4" xfId="32528" xr:uid="{00000000-0005-0000-0000-00001A730000}"/>
    <cellStyle name="Normal 3 4 2 2 3 6" xfId="7516" xr:uid="{00000000-0005-0000-0000-00001B730000}"/>
    <cellStyle name="Normal 3 4 2 2 3 6 2" xfId="21808" xr:uid="{00000000-0005-0000-0000-00001C730000}"/>
    <cellStyle name="Normal 3 4 2 2 3 6 2 2" xfId="50390" xr:uid="{00000000-0005-0000-0000-00001D730000}"/>
    <cellStyle name="Normal 3 4 2 2 3 6 3" xfId="36101" xr:uid="{00000000-0005-0000-0000-00001E730000}"/>
    <cellStyle name="Normal 3 4 2 2 3 7" xfId="14663" xr:uid="{00000000-0005-0000-0000-00001F730000}"/>
    <cellStyle name="Normal 3 4 2 2 3 7 2" xfId="43246" xr:uid="{00000000-0005-0000-0000-000020730000}"/>
    <cellStyle name="Normal 3 4 2 2 3 8" xfId="28956" xr:uid="{00000000-0005-0000-0000-000021730000}"/>
    <cellStyle name="Normal 3 4 2 2 4" xfId="568" xr:uid="{00000000-0005-0000-0000-000022730000}"/>
    <cellStyle name="Normal 3 4 2 2 4 2" xfId="1465" xr:uid="{00000000-0005-0000-0000-000023730000}"/>
    <cellStyle name="Normal 3 4 2 2 4 2 2" xfId="2755" xr:uid="{00000000-0005-0000-0000-000024730000}"/>
    <cellStyle name="Normal 3 4 2 2 4 2 2 2" xfId="6329" xr:uid="{00000000-0005-0000-0000-000025730000}"/>
    <cellStyle name="Normal 3 4 2 2 4 2 2 2 2" xfId="13487" xr:uid="{00000000-0005-0000-0000-000026730000}"/>
    <cellStyle name="Normal 3 4 2 2 4 2 2 2 2 2" xfId="27779" xr:uid="{00000000-0005-0000-0000-000027730000}"/>
    <cellStyle name="Normal 3 4 2 2 4 2 2 2 2 2 2" xfId="56361" xr:uid="{00000000-0005-0000-0000-000028730000}"/>
    <cellStyle name="Normal 3 4 2 2 4 2 2 2 2 3" xfId="42072" xr:uid="{00000000-0005-0000-0000-000029730000}"/>
    <cellStyle name="Normal 3 4 2 2 4 2 2 2 3" xfId="20635" xr:uid="{00000000-0005-0000-0000-00002A730000}"/>
    <cellStyle name="Normal 3 4 2 2 4 2 2 2 3 2" xfId="49217" xr:uid="{00000000-0005-0000-0000-00002B730000}"/>
    <cellStyle name="Normal 3 4 2 2 4 2 2 2 4" xfId="34928" xr:uid="{00000000-0005-0000-0000-00002C730000}"/>
    <cellStyle name="Normal 3 4 2 2 4 2 2 3" xfId="9916" xr:uid="{00000000-0005-0000-0000-00002D730000}"/>
    <cellStyle name="Normal 3 4 2 2 4 2 2 3 2" xfId="24208" xr:uid="{00000000-0005-0000-0000-00002E730000}"/>
    <cellStyle name="Normal 3 4 2 2 4 2 2 3 2 2" xfId="52790" xr:uid="{00000000-0005-0000-0000-00002F730000}"/>
    <cellStyle name="Normal 3 4 2 2 4 2 2 3 3" xfId="38501" xr:uid="{00000000-0005-0000-0000-000030730000}"/>
    <cellStyle name="Normal 3 4 2 2 4 2 2 4" xfId="17064" xr:uid="{00000000-0005-0000-0000-000031730000}"/>
    <cellStyle name="Normal 3 4 2 2 4 2 2 4 2" xfId="45646" xr:uid="{00000000-0005-0000-0000-000032730000}"/>
    <cellStyle name="Normal 3 4 2 2 4 2 2 5" xfId="31357" xr:uid="{00000000-0005-0000-0000-000033730000}"/>
    <cellStyle name="Normal 3 4 2 2 4 2 3" xfId="5045" xr:uid="{00000000-0005-0000-0000-000034730000}"/>
    <cellStyle name="Normal 3 4 2 2 4 2 3 2" xfId="12203" xr:uid="{00000000-0005-0000-0000-000035730000}"/>
    <cellStyle name="Normal 3 4 2 2 4 2 3 2 2" xfId="26495" xr:uid="{00000000-0005-0000-0000-000036730000}"/>
    <cellStyle name="Normal 3 4 2 2 4 2 3 2 2 2" xfId="55077" xr:uid="{00000000-0005-0000-0000-000037730000}"/>
    <cellStyle name="Normal 3 4 2 2 4 2 3 2 3" xfId="40788" xr:uid="{00000000-0005-0000-0000-000038730000}"/>
    <cellStyle name="Normal 3 4 2 2 4 2 3 3" xfId="19351" xr:uid="{00000000-0005-0000-0000-000039730000}"/>
    <cellStyle name="Normal 3 4 2 2 4 2 3 3 2" xfId="47933" xr:uid="{00000000-0005-0000-0000-00003A730000}"/>
    <cellStyle name="Normal 3 4 2 2 4 2 3 4" xfId="33644" xr:uid="{00000000-0005-0000-0000-00003B730000}"/>
    <cellStyle name="Normal 3 4 2 2 4 2 4" xfId="8632" xr:uid="{00000000-0005-0000-0000-00003C730000}"/>
    <cellStyle name="Normal 3 4 2 2 4 2 4 2" xfId="22924" xr:uid="{00000000-0005-0000-0000-00003D730000}"/>
    <cellStyle name="Normal 3 4 2 2 4 2 4 2 2" xfId="51506" xr:uid="{00000000-0005-0000-0000-00003E730000}"/>
    <cellStyle name="Normal 3 4 2 2 4 2 4 3" xfId="37217" xr:uid="{00000000-0005-0000-0000-00003F730000}"/>
    <cellStyle name="Normal 3 4 2 2 4 2 5" xfId="15780" xr:uid="{00000000-0005-0000-0000-000040730000}"/>
    <cellStyle name="Normal 3 4 2 2 4 2 5 2" xfId="44362" xr:uid="{00000000-0005-0000-0000-000041730000}"/>
    <cellStyle name="Normal 3 4 2 2 4 2 6" xfId="30073" xr:uid="{00000000-0005-0000-0000-000042730000}"/>
    <cellStyle name="Normal 3 4 2 2 4 3" xfId="2754" xr:uid="{00000000-0005-0000-0000-000043730000}"/>
    <cellStyle name="Normal 3 4 2 2 4 3 2" xfId="6328" xr:uid="{00000000-0005-0000-0000-000044730000}"/>
    <cellStyle name="Normal 3 4 2 2 4 3 2 2" xfId="13486" xr:uid="{00000000-0005-0000-0000-000045730000}"/>
    <cellStyle name="Normal 3 4 2 2 4 3 2 2 2" xfId="27778" xr:uid="{00000000-0005-0000-0000-000046730000}"/>
    <cellStyle name="Normal 3 4 2 2 4 3 2 2 2 2" xfId="56360" xr:uid="{00000000-0005-0000-0000-000047730000}"/>
    <cellStyle name="Normal 3 4 2 2 4 3 2 2 3" xfId="42071" xr:uid="{00000000-0005-0000-0000-000048730000}"/>
    <cellStyle name="Normal 3 4 2 2 4 3 2 3" xfId="20634" xr:uid="{00000000-0005-0000-0000-000049730000}"/>
    <cellStyle name="Normal 3 4 2 2 4 3 2 3 2" xfId="49216" xr:uid="{00000000-0005-0000-0000-00004A730000}"/>
    <cellStyle name="Normal 3 4 2 2 4 3 2 4" xfId="34927" xr:uid="{00000000-0005-0000-0000-00004B730000}"/>
    <cellStyle name="Normal 3 4 2 2 4 3 3" xfId="9915" xr:uid="{00000000-0005-0000-0000-00004C730000}"/>
    <cellStyle name="Normal 3 4 2 2 4 3 3 2" xfId="24207" xr:uid="{00000000-0005-0000-0000-00004D730000}"/>
    <cellStyle name="Normal 3 4 2 2 4 3 3 2 2" xfId="52789" xr:uid="{00000000-0005-0000-0000-00004E730000}"/>
    <cellStyle name="Normal 3 4 2 2 4 3 3 3" xfId="38500" xr:uid="{00000000-0005-0000-0000-00004F730000}"/>
    <cellStyle name="Normal 3 4 2 2 4 3 4" xfId="17063" xr:uid="{00000000-0005-0000-0000-000050730000}"/>
    <cellStyle name="Normal 3 4 2 2 4 3 4 2" xfId="45645" xr:uid="{00000000-0005-0000-0000-000051730000}"/>
    <cellStyle name="Normal 3 4 2 2 4 3 5" xfId="31356" xr:uid="{00000000-0005-0000-0000-000052730000}"/>
    <cellStyle name="Normal 3 4 2 2 4 4" xfId="4152" xr:uid="{00000000-0005-0000-0000-000053730000}"/>
    <cellStyle name="Normal 3 4 2 2 4 4 2" xfId="11310" xr:uid="{00000000-0005-0000-0000-000054730000}"/>
    <cellStyle name="Normal 3 4 2 2 4 4 2 2" xfId="25602" xr:uid="{00000000-0005-0000-0000-000055730000}"/>
    <cellStyle name="Normal 3 4 2 2 4 4 2 2 2" xfId="54184" xr:uid="{00000000-0005-0000-0000-000056730000}"/>
    <cellStyle name="Normal 3 4 2 2 4 4 2 3" xfId="39895" xr:uid="{00000000-0005-0000-0000-000057730000}"/>
    <cellStyle name="Normal 3 4 2 2 4 4 3" xfId="18458" xr:uid="{00000000-0005-0000-0000-000058730000}"/>
    <cellStyle name="Normal 3 4 2 2 4 4 3 2" xfId="47040" xr:uid="{00000000-0005-0000-0000-000059730000}"/>
    <cellStyle name="Normal 3 4 2 2 4 4 4" xfId="32751" xr:uid="{00000000-0005-0000-0000-00005A730000}"/>
    <cellStyle name="Normal 3 4 2 2 4 5" xfId="7739" xr:uid="{00000000-0005-0000-0000-00005B730000}"/>
    <cellStyle name="Normal 3 4 2 2 4 5 2" xfId="22031" xr:uid="{00000000-0005-0000-0000-00005C730000}"/>
    <cellStyle name="Normal 3 4 2 2 4 5 2 2" xfId="50613" xr:uid="{00000000-0005-0000-0000-00005D730000}"/>
    <cellStyle name="Normal 3 4 2 2 4 5 3" xfId="36324" xr:uid="{00000000-0005-0000-0000-00005E730000}"/>
    <cellStyle name="Normal 3 4 2 2 4 6" xfId="14887" xr:uid="{00000000-0005-0000-0000-00005F730000}"/>
    <cellStyle name="Normal 3 4 2 2 4 6 2" xfId="43469" xr:uid="{00000000-0005-0000-0000-000060730000}"/>
    <cellStyle name="Normal 3 4 2 2 4 7" xfId="29180" xr:uid="{00000000-0005-0000-0000-000061730000}"/>
    <cellStyle name="Normal 3 4 2 2 5" xfId="1017" xr:uid="{00000000-0005-0000-0000-000062730000}"/>
    <cellStyle name="Normal 3 4 2 2 5 2" xfId="2756" xr:uid="{00000000-0005-0000-0000-000063730000}"/>
    <cellStyle name="Normal 3 4 2 2 5 2 2" xfId="6330" xr:uid="{00000000-0005-0000-0000-000064730000}"/>
    <cellStyle name="Normal 3 4 2 2 5 2 2 2" xfId="13488" xr:uid="{00000000-0005-0000-0000-000065730000}"/>
    <cellStyle name="Normal 3 4 2 2 5 2 2 2 2" xfId="27780" xr:uid="{00000000-0005-0000-0000-000066730000}"/>
    <cellStyle name="Normal 3 4 2 2 5 2 2 2 2 2" xfId="56362" xr:uid="{00000000-0005-0000-0000-000067730000}"/>
    <cellStyle name="Normal 3 4 2 2 5 2 2 2 3" xfId="42073" xr:uid="{00000000-0005-0000-0000-000068730000}"/>
    <cellStyle name="Normal 3 4 2 2 5 2 2 3" xfId="20636" xr:uid="{00000000-0005-0000-0000-000069730000}"/>
    <cellStyle name="Normal 3 4 2 2 5 2 2 3 2" xfId="49218" xr:uid="{00000000-0005-0000-0000-00006A730000}"/>
    <cellStyle name="Normal 3 4 2 2 5 2 2 4" xfId="34929" xr:uid="{00000000-0005-0000-0000-00006B730000}"/>
    <cellStyle name="Normal 3 4 2 2 5 2 3" xfId="9917" xr:uid="{00000000-0005-0000-0000-00006C730000}"/>
    <cellStyle name="Normal 3 4 2 2 5 2 3 2" xfId="24209" xr:uid="{00000000-0005-0000-0000-00006D730000}"/>
    <cellStyle name="Normal 3 4 2 2 5 2 3 2 2" xfId="52791" xr:uid="{00000000-0005-0000-0000-00006E730000}"/>
    <cellStyle name="Normal 3 4 2 2 5 2 3 3" xfId="38502" xr:uid="{00000000-0005-0000-0000-00006F730000}"/>
    <cellStyle name="Normal 3 4 2 2 5 2 4" xfId="17065" xr:uid="{00000000-0005-0000-0000-000070730000}"/>
    <cellStyle name="Normal 3 4 2 2 5 2 4 2" xfId="45647" xr:uid="{00000000-0005-0000-0000-000071730000}"/>
    <cellStyle name="Normal 3 4 2 2 5 2 5" xfId="31358" xr:uid="{00000000-0005-0000-0000-000072730000}"/>
    <cellStyle name="Normal 3 4 2 2 5 3" xfId="4599" xr:uid="{00000000-0005-0000-0000-000073730000}"/>
    <cellStyle name="Normal 3 4 2 2 5 3 2" xfId="11757" xr:uid="{00000000-0005-0000-0000-000074730000}"/>
    <cellStyle name="Normal 3 4 2 2 5 3 2 2" xfId="26049" xr:uid="{00000000-0005-0000-0000-000075730000}"/>
    <cellStyle name="Normal 3 4 2 2 5 3 2 2 2" xfId="54631" xr:uid="{00000000-0005-0000-0000-000076730000}"/>
    <cellStyle name="Normal 3 4 2 2 5 3 2 3" xfId="40342" xr:uid="{00000000-0005-0000-0000-000077730000}"/>
    <cellStyle name="Normal 3 4 2 2 5 3 3" xfId="18905" xr:uid="{00000000-0005-0000-0000-000078730000}"/>
    <cellStyle name="Normal 3 4 2 2 5 3 3 2" xfId="47487" xr:uid="{00000000-0005-0000-0000-000079730000}"/>
    <cellStyle name="Normal 3 4 2 2 5 3 4" xfId="33198" xr:uid="{00000000-0005-0000-0000-00007A730000}"/>
    <cellStyle name="Normal 3 4 2 2 5 4" xfId="8186" xr:uid="{00000000-0005-0000-0000-00007B730000}"/>
    <cellStyle name="Normal 3 4 2 2 5 4 2" xfId="22478" xr:uid="{00000000-0005-0000-0000-00007C730000}"/>
    <cellStyle name="Normal 3 4 2 2 5 4 2 2" xfId="51060" xr:uid="{00000000-0005-0000-0000-00007D730000}"/>
    <cellStyle name="Normal 3 4 2 2 5 4 3" xfId="36771" xr:uid="{00000000-0005-0000-0000-00007E730000}"/>
    <cellStyle name="Normal 3 4 2 2 5 5" xfId="15334" xr:uid="{00000000-0005-0000-0000-00007F730000}"/>
    <cellStyle name="Normal 3 4 2 2 5 5 2" xfId="43916" xr:uid="{00000000-0005-0000-0000-000080730000}"/>
    <cellStyle name="Normal 3 4 2 2 5 6" xfId="29627" xr:uid="{00000000-0005-0000-0000-000081730000}"/>
    <cellStyle name="Normal 3 4 2 2 6" xfId="2741" xr:uid="{00000000-0005-0000-0000-000082730000}"/>
    <cellStyle name="Normal 3 4 2 2 6 2" xfId="6315" xr:uid="{00000000-0005-0000-0000-000083730000}"/>
    <cellStyle name="Normal 3 4 2 2 6 2 2" xfId="13473" xr:uid="{00000000-0005-0000-0000-000084730000}"/>
    <cellStyle name="Normal 3 4 2 2 6 2 2 2" xfId="27765" xr:uid="{00000000-0005-0000-0000-000085730000}"/>
    <cellStyle name="Normal 3 4 2 2 6 2 2 2 2" xfId="56347" xr:uid="{00000000-0005-0000-0000-000086730000}"/>
    <cellStyle name="Normal 3 4 2 2 6 2 2 3" xfId="42058" xr:uid="{00000000-0005-0000-0000-000087730000}"/>
    <cellStyle name="Normal 3 4 2 2 6 2 3" xfId="20621" xr:uid="{00000000-0005-0000-0000-000088730000}"/>
    <cellStyle name="Normal 3 4 2 2 6 2 3 2" xfId="49203" xr:uid="{00000000-0005-0000-0000-000089730000}"/>
    <cellStyle name="Normal 3 4 2 2 6 2 4" xfId="34914" xr:uid="{00000000-0005-0000-0000-00008A730000}"/>
    <cellStyle name="Normal 3 4 2 2 6 3" xfId="9902" xr:uid="{00000000-0005-0000-0000-00008B730000}"/>
    <cellStyle name="Normal 3 4 2 2 6 3 2" xfId="24194" xr:uid="{00000000-0005-0000-0000-00008C730000}"/>
    <cellStyle name="Normal 3 4 2 2 6 3 2 2" xfId="52776" xr:uid="{00000000-0005-0000-0000-00008D730000}"/>
    <cellStyle name="Normal 3 4 2 2 6 3 3" xfId="38487" xr:uid="{00000000-0005-0000-0000-00008E730000}"/>
    <cellStyle name="Normal 3 4 2 2 6 4" xfId="17050" xr:uid="{00000000-0005-0000-0000-00008F730000}"/>
    <cellStyle name="Normal 3 4 2 2 6 4 2" xfId="45632" xr:uid="{00000000-0005-0000-0000-000090730000}"/>
    <cellStyle name="Normal 3 4 2 2 6 5" xfId="31343" xr:uid="{00000000-0005-0000-0000-000091730000}"/>
    <cellStyle name="Normal 3 4 2 2 7" xfId="3704" xr:uid="{00000000-0005-0000-0000-000092730000}"/>
    <cellStyle name="Normal 3 4 2 2 7 2" xfId="10864" xr:uid="{00000000-0005-0000-0000-000093730000}"/>
    <cellStyle name="Normal 3 4 2 2 7 2 2" xfId="25156" xr:uid="{00000000-0005-0000-0000-000094730000}"/>
    <cellStyle name="Normal 3 4 2 2 7 2 2 2" xfId="53738" xr:uid="{00000000-0005-0000-0000-000095730000}"/>
    <cellStyle name="Normal 3 4 2 2 7 2 3" xfId="39449" xr:uid="{00000000-0005-0000-0000-000096730000}"/>
    <cellStyle name="Normal 3 4 2 2 7 3" xfId="18012" xr:uid="{00000000-0005-0000-0000-000097730000}"/>
    <cellStyle name="Normal 3 4 2 2 7 3 2" xfId="46594" xr:uid="{00000000-0005-0000-0000-000098730000}"/>
    <cellStyle name="Normal 3 4 2 2 7 4" xfId="32305" xr:uid="{00000000-0005-0000-0000-000099730000}"/>
    <cellStyle name="Normal 3 4 2 2 8" xfId="7293" xr:uid="{00000000-0005-0000-0000-00009A730000}"/>
    <cellStyle name="Normal 3 4 2 2 8 2" xfId="21585" xr:uid="{00000000-0005-0000-0000-00009B730000}"/>
    <cellStyle name="Normal 3 4 2 2 8 2 2" xfId="50167" xr:uid="{00000000-0005-0000-0000-00009C730000}"/>
    <cellStyle name="Normal 3 4 2 2 8 3" xfId="35878" xr:uid="{00000000-0005-0000-0000-00009D730000}"/>
    <cellStyle name="Normal 3 4 2 2 9" xfId="14439" xr:uid="{00000000-0005-0000-0000-00009E730000}"/>
    <cellStyle name="Normal 3 4 2 2 9 2" xfId="43023" xr:uid="{00000000-0005-0000-0000-00009F730000}"/>
    <cellStyle name="Normal 3 4 2 3" xfId="167" xr:uid="{00000000-0005-0000-0000-0000A0730000}"/>
    <cellStyle name="Normal 3 4 2 3 2" xfId="393" xr:uid="{00000000-0005-0000-0000-0000A1730000}"/>
    <cellStyle name="Normal 3 4 2 3 2 2" xfId="843" xr:uid="{00000000-0005-0000-0000-0000A2730000}"/>
    <cellStyle name="Normal 3 4 2 3 2 2 2" xfId="1740" xr:uid="{00000000-0005-0000-0000-0000A3730000}"/>
    <cellStyle name="Normal 3 4 2 3 2 2 2 2" xfId="2760" xr:uid="{00000000-0005-0000-0000-0000A4730000}"/>
    <cellStyle name="Normal 3 4 2 3 2 2 2 2 2" xfId="6334" xr:uid="{00000000-0005-0000-0000-0000A5730000}"/>
    <cellStyle name="Normal 3 4 2 3 2 2 2 2 2 2" xfId="13492" xr:uid="{00000000-0005-0000-0000-0000A6730000}"/>
    <cellStyle name="Normal 3 4 2 3 2 2 2 2 2 2 2" xfId="27784" xr:uid="{00000000-0005-0000-0000-0000A7730000}"/>
    <cellStyle name="Normal 3 4 2 3 2 2 2 2 2 2 2 2" xfId="56366" xr:uid="{00000000-0005-0000-0000-0000A8730000}"/>
    <cellStyle name="Normal 3 4 2 3 2 2 2 2 2 2 3" xfId="42077" xr:uid="{00000000-0005-0000-0000-0000A9730000}"/>
    <cellStyle name="Normal 3 4 2 3 2 2 2 2 2 3" xfId="20640" xr:uid="{00000000-0005-0000-0000-0000AA730000}"/>
    <cellStyle name="Normal 3 4 2 3 2 2 2 2 2 3 2" xfId="49222" xr:uid="{00000000-0005-0000-0000-0000AB730000}"/>
    <cellStyle name="Normal 3 4 2 3 2 2 2 2 2 4" xfId="34933" xr:uid="{00000000-0005-0000-0000-0000AC730000}"/>
    <cellStyle name="Normal 3 4 2 3 2 2 2 2 3" xfId="9921" xr:uid="{00000000-0005-0000-0000-0000AD730000}"/>
    <cellStyle name="Normal 3 4 2 3 2 2 2 2 3 2" xfId="24213" xr:uid="{00000000-0005-0000-0000-0000AE730000}"/>
    <cellStyle name="Normal 3 4 2 3 2 2 2 2 3 2 2" xfId="52795" xr:uid="{00000000-0005-0000-0000-0000AF730000}"/>
    <cellStyle name="Normal 3 4 2 3 2 2 2 2 3 3" xfId="38506" xr:uid="{00000000-0005-0000-0000-0000B0730000}"/>
    <cellStyle name="Normal 3 4 2 3 2 2 2 2 4" xfId="17069" xr:uid="{00000000-0005-0000-0000-0000B1730000}"/>
    <cellStyle name="Normal 3 4 2 3 2 2 2 2 4 2" xfId="45651" xr:uid="{00000000-0005-0000-0000-0000B2730000}"/>
    <cellStyle name="Normal 3 4 2 3 2 2 2 2 5" xfId="31362" xr:uid="{00000000-0005-0000-0000-0000B3730000}"/>
    <cellStyle name="Normal 3 4 2 3 2 2 2 3" xfId="5320" xr:uid="{00000000-0005-0000-0000-0000B4730000}"/>
    <cellStyle name="Normal 3 4 2 3 2 2 2 3 2" xfId="12478" xr:uid="{00000000-0005-0000-0000-0000B5730000}"/>
    <cellStyle name="Normal 3 4 2 3 2 2 2 3 2 2" xfId="26770" xr:uid="{00000000-0005-0000-0000-0000B6730000}"/>
    <cellStyle name="Normal 3 4 2 3 2 2 2 3 2 2 2" xfId="55352" xr:uid="{00000000-0005-0000-0000-0000B7730000}"/>
    <cellStyle name="Normal 3 4 2 3 2 2 2 3 2 3" xfId="41063" xr:uid="{00000000-0005-0000-0000-0000B8730000}"/>
    <cellStyle name="Normal 3 4 2 3 2 2 2 3 3" xfId="19626" xr:uid="{00000000-0005-0000-0000-0000B9730000}"/>
    <cellStyle name="Normal 3 4 2 3 2 2 2 3 3 2" xfId="48208" xr:uid="{00000000-0005-0000-0000-0000BA730000}"/>
    <cellStyle name="Normal 3 4 2 3 2 2 2 3 4" xfId="33919" xr:uid="{00000000-0005-0000-0000-0000BB730000}"/>
    <cellStyle name="Normal 3 4 2 3 2 2 2 4" xfId="8907" xr:uid="{00000000-0005-0000-0000-0000BC730000}"/>
    <cellStyle name="Normal 3 4 2 3 2 2 2 4 2" xfId="23199" xr:uid="{00000000-0005-0000-0000-0000BD730000}"/>
    <cellStyle name="Normal 3 4 2 3 2 2 2 4 2 2" xfId="51781" xr:uid="{00000000-0005-0000-0000-0000BE730000}"/>
    <cellStyle name="Normal 3 4 2 3 2 2 2 4 3" xfId="37492" xr:uid="{00000000-0005-0000-0000-0000BF730000}"/>
    <cellStyle name="Normal 3 4 2 3 2 2 2 5" xfId="16055" xr:uid="{00000000-0005-0000-0000-0000C0730000}"/>
    <cellStyle name="Normal 3 4 2 3 2 2 2 5 2" xfId="44637" xr:uid="{00000000-0005-0000-0000-0000C1730000}"/>
    <cellStyle name="Normal 3 4 2 3 2 2 2 6" xfId="30348" xr:uid="{00000000-0005-0000-0000-0000C2730000}"/>
    <cellStyle name="Normal 3 4 2 3 2 2 3" xfId="2759" xr:uid="{00000000-0005-0000-0000-0000C3730000}"/>
    <cellStyle name="Normal 3 4 2 3 2 2 3 2" xfId="6333" xr:uid="{00000000-0005-0000-0000-0000C4730000}"/>
    <cellStyle name="Normal 3 4 2 3 2 2 3 2 2" xfId="13491" xr:uid="{00000000-0005-0000-0000-0000C5730000}"/>
    <cellStyle name="Normal 3 4 2 3 2 2 3 2 2 2" xfId="27783" xr:uid="{00000000-0005-0000-0000-0000C6730000}"/>
    <cellStyle name="Normal 3 4 2 3 2 2 3 2 2 2 2" xfId="56365" xr:uid="{00000000-0005-0000-0000-0000C7730000}"/>
    <cellStyle name="Normal 3 4 2 3 2 2 3 2 2 3" xfId="42076" xr:uid="{00000000-0005-0000-0000-0000C8730000}"/>
    <cellStyle name="Normal 3 4 2 3 2 2 3 2 3" xfId="20639" xr:uid="{00000000-0005-0000-0000-0000C9730000}"/>
    <cellStyle name="Normal 3 4 2 3 2 2 3 2 3 2" xfId="49221" xr:uid="{00000000-0005-0000-0000-0000CA730000}"/>
    <cellStyle name="Normal 3 4 2 3 2 2 3 2 4" xfId="34932" xr:uid="{00000000-0005-0000-0000-0000CB730000}"/>
    <cellStyle name="Normal 3 4 2 3 2 2 3 3" xfId="9920" xr:uid="{00000000-0005-0000-0000-0000CC730000}"/>
    <cellStyle name="Normal 3 4 2 3 2 2 3 3 2" xfId="24212" xr:uid="{00000000-0005-0000-0000-0000CD730000}"/>
    <cellStyle name="Normal 3 4 2 3 2 2 3 3 2 2" xfId="52794" xr:uid="{00000000-0005-0000-0000-0000CE730000}"/>
    <cellStyle name="Normal 3 4 2 3 2 2 3 3 3" xfId="38505" xr:uid="{00000000-0005-0000-0000-0000CF730000}"/>
    <cellStyle name="Normal 3 4 2 3 2 2 3 4" xfId="17068" xr:uid="{00000000-0005-0000-0000-0000D0730000}"/>
    <cellStyle name="Normal 3 4 2 3 2 2 3 4 2" xfId="45650" xr:uid="{00000000-0005-0000-0000-0000D1730000}"/>
    <cellStyle name="Normal 3 4 2 3 2 2 3 5" xfId="31361" xr:uid="{00000000-0005-0000-0000-0000D2730000}"/>
    <cellStyle name="Normal 3 4 2 3 2 2 4" xfId="4427" xr:uid="{00000000-0005-0000-0000-0000D3730000}"/>
    <cellStyle name="Normal 3 4 2 3 2 2 4 2" xfId="11585" xr:uid="{00000000-0005-0000-0000-0000D4730000}"/>
    <cellStyle name="Normal 3 4 2 3 2 2 4 2 2" xfId="25877" xr:uid="{00000000-0005-0000-0000-0000D5730000}"/>
    <cellStyle name="Normal 3 4 2 3 2 2 4 2 2 2" xfId="54459" xr:uid="{00000000-0005-0000-0000-0000D6730000}"/>
    <cellStyle name="Normal 3 4 2 3 2 2 4 2 3" xfId="40170" xr:uid="{00000000-0005-0000-0000-0000D7730000}"/>
    <cellStyle name="Normal 3 4 2 3 2 2 4 3" xfId="18733" xr:uid="{00000000-0005-0000-0000-0000D8730000}"/>
    <cellStyle name="Normal 3 4 2 3 2 2 4 3 2" xfId="47315" xr:uid="{00000000-0005-0000-0000-0000D9730000}"/>
    <cellStyle name="Normal 3 4 2 3 2 2 4 4" xfId="33026" xr:uid="{00000000-0005-0000-0000-0000DA730000}"/>
    <cellStyle name="Normal 3 4 2 3 2 2 5" xfId="8014" xr:uid="{00000000-0005-0000-0000-0000DB730000}"/>
    <cellStyle name="Normal 3 4 2 3 2 2 5 2" xfId="22306" xr:uid="{00000000-0005-0000-0000-0000DC730000}"/>
    <cellStyle name="Normal 3 4 2 3 2 2 5 2 2" xfId="50888" xr:uid="{00000000-0005-0000-0000-0000DD730000}"/>
    <cellStyle name="Normal 3 4 2 3 2 2 5 3" xfId="36599" xr:uid="{00000000-0005-0000-0000-0000DE730000}"/>
    <cellStyle name="Normal 3 4 2 3 2 2 6" xfId="15162" xr:uid="{00000000-0005-0000-0000-0000DF730000}"/>
    <cellStyle name="Normal 3 4 2 3 2 2 6 2" xfId="43744" xr:uid="{00000000-0005-0000-0000-0000E0730000}"/>
    <cellStyle name="Normal 3 4 2 3 2 2 7" xfId="29455" xr:uid="{00000000-0005-0000-0000-0000E1730000}"/>
    <cellStyle name="Normal 3 4 2 3 2 3" xfId="1293" xr:uid="{00000000-0005-0000-0000-0000E2730000}"/>
    <cellStyle name="Normal 3 4 2 3 2 3 2" xfId="2761" xr:uid="{00000000-0005-0000-0000-0000E3730000}"/>
    <cellStyle name="Normal 3 4 2 3 2 3 2 2" xfId="6335" xr:uid="{00000000-0005-0000-0000-0000E4730000}"/>
    <cellStyle name="Normal 3 4 2 3 2 3 2 2 2" xfId="13493" xr:uid="{00000000-0005-0000-0000-0000E5730000}"/>
    <cellStyle name="Normal 3 4 2 3 2 3 2 2 2 2" xfId="27785" xr:uid="{00000000-0005-0000-0000-0000E6730000}"/>
    <cellStyle name="Normal 3 4 2 3 2 3 2 2 2 2 2" xfId="56367" xr:uid="{00000000-0005-0000-0000-0000E7730000}"/>
    <cellStyle name="Normal 3 4 2 3 2 3 2 2 2 3" xfId="42078" xr:uid="{00000000-0005-0000-0000-0000E8730000}"/>
    <cellStyle name="Normal 3 4 2 3 2 3 2 2 3" xfId="20641" xr:uid="{00000000-0005-0000-0000-0000E9730000}"/>
    <cellStyle name="Normal 3 4 2 3 2 3 2 2 3 2" xfId="49223" xr:uid="{00000000-0005-0000-0000-0000EA730000}"/>
    <cellStyle name="Normal 3 4 2 3 2 3 2 2 4" xfId="34934" xr:uid="{00000000-0005-0000-0000-0000EB730000}"/>
    <cellStyle name="Normal 3 4 2 3 2 3 2 3" xfId="9922" xr:uid="{00000000-0005-0000-0000-0000EC730000}"/>
    <cellStyle name="Normal 3 4 2 3 2 3 2 3 2" xfId="24214" xr:uid="{00000000-0005-0000-0000-0000ED730000}"/>
    <cellStyle name="Normal 3 4 2 3 2 3 2 3 2 2" xfId="52796" xr:uid="{00000000-0005-0000-0000-0000EE730000}"/>
    <cellStyle name="Normal 3 4 2 3 2 3 2 3 3" xfId="38507" xr:uid="{00000000-0005-0000-0000-0000EF730000}"/>
    <cellStyle name="Normal 3 4 2 3 2 3 2 4" xfId="17070" xr:uid="{00000000-0005-0000-0000-0000F0730000}"/>
    <cellStyle name="Normal 3 4 2 3 2 3 2 4 2" xfId="45652" xr:uid="{00000000-0005-0000-0000-0000F1730000}"/>
    <cellStyle name="Normal 3 4 2 3 2 3 2 5" xfId="31363" xr:uid="{00000000-0005-0000-0000-0000F2730000}"/>
    <cellStyle name="Normal 3 4 2 3 2 3 3" xfId="4874" xr:uid="{00000000-0005-0000-0000-0000F3730000}"/>
    <cellStyle name="Normal 3 4 2 3 2 3 3 2" xfId="12032" xr:uid="{00000000-0005-0000-0000-0000F4730000}"/>
    <cellStyle name="Normal 3 4 2 3 2 3 3 2 2" xfId="26324" xr:uid="{00000000-0005-0000-0000-0000F5730000}"/>
    <cellStyle name="Normal 3 4 2 3 2 3 3 2 2 2" xfId="54906" xr:uid="{00000000-0005-0000-0000-0000F6730000}"/>
    <cellStyle name="Normal 3 4 2 3 2 3 3 2 3" xfId="40617" xr:uid="{00000000-0005-0000-0000-0000F7730000}"/>
    <cellStyle name="Normal 3 4 2 3 2 3 3 3" xfId="19180" xr:uid="{00000000-0005-0000-0000-0000F8730000}"/>
    <cellStyle name="Normal 3 4 2 3 2 3 3 3 2" xfId="47762" xr:uid="{00000000-0005-0000-0000-0000F9730000}"/>
    <cellStyle name="Normal 3 4 2 3 2 3 3 4" xfId="33473" xr:uid="{00000000-0005-0000-0000-0000FA730000}"/>
    <cellStyle name="Normal 3 4 2 3 2 3 4" xfId="8461" xr:uid="{00000000-0005-0000-0000-0000FB730000}"/>
    <cellStyle name="Normal 3 4 2 3 2 3 4 2" xfId="22753" xr:uid="{00000000-0005-0000-0000-0000FC730000}"/>
    <cellStyle name="Normal 3 4 2 3 2 3 4 2 2" xfId="51335" xr:uid="{00000000-0005-0000-0000-0000FD730000}"/>
    <cellStyle name="Normal 3 4 2 3 2 3 4 3" xfId="37046" xr:uid="{00000000-0005-0000-0000-0000FE730000}"/>
    <cellStyle name="Normal 3 4 2 3 2 3 5" xfId="15609" xr:uid="{00000000-0005-0000-0000-0000FF730000}"/>
    <cellStyle name="Normal 3 4 2 3 2 3 5 2" xfId="44191" xr:uid="{00000000-0005-0000-0000-000000740000}"/>
    <cellStyle name="Normal 3 4 2 3 2 3 6" xfId="29902" xr:uid="{00000000-0005-0000-0000-000001740000}"/>
    <cellStyle name="Normal 3 4 2 3 2 4" xfId="2758" xr:uid="{00000000-0005-0000-0000-000002740000}"/>
    <cellStyle name="Normal 3 4 2 3 2 4 2" xfId="6332" xr:uid="{00000000-0005-0000-0000-000003740000}"/>
    <cellStyle name="Normal 3 4 2 3 2 4 2 2" xfId="13490" xr:uid="{00000000-0005-0000-0000-000004740000}"/>
    <cellStyle name="Normal 3 4 2 3 2 4 2 2 2" xfId="27782" xr:uid="{00000000-0005-0000-0000-000005740000}"/>
    <cellStyle name="Normal 3 4 2 3 2 4 2 2 2 2" xfId="56364" xr:uid="{00000000-0005-0000-0000-000006740000}"/>
    <cellStyle name="Normal 3 4 2 3 2 4 2 2 3" xfId="42075" xr:uid="{00000000-0005-0000-0000-000007740000}"/>
    <cellStyle name="Normal 3 4 2 3 2 4 2 3" xfId="20638" xr:uid="{00000000-0005-0000-0000-000008740000}"/>
    <cellStyle name="Normal 3 4 2 3 2 4 2 3 2" xfId="49220" xr:uid="{00000000-0005-0000-0000-000009740000}"/>
    <cellStyle name="Normal 3 4 2 3 2 4 2 4" xfId="34931" xr:uid="{00000000-0005-0000-0000-00000A740000}"/>
    <cellStyle name="Normal 3 4 2 3 2 4 3" xfId="9919" xr:uid="{00000000-0005-0000-0000-00000B740000}"/>
    <cellStyle name="Normal 3 4 2 3 2 4 3 2" xfId="24211" xr:uid="{00000000-0005-0000-0000-00000C740000}"/>
    <cellStyle name="Normal 3 4 2 3 2 4 3 2 2" xfId="52793" xr:uid="{00000000-0005-0000-0000-00000D740000}"/>
    <cellStyle name="Normal 3 4 2 3 2 4 3 3" xfId="38504" xr:uid="{00000000-0005-0000-0000-00000E740000}"/>
    <cellStyle name="Normal 3 4 2 3 2 4 4" xfId="17067" xr:uid="{00000000-0005-0000-0000-00000F740000}"/>
    <cellStyle name="Normal 3 4 2 3 2 4 4 2" xfId="45649" xr:uid="{00000000-0005-0000-0000-000010740000}"/>
    <cellStyle name="Normal 3 4 2 3 2 4 5" xfId="31360" xr:uid="{00000000-0005-0000-0000-000011740000}"/>
    <cellStyle name="Normal 3 4 2 3 2 5" xfId="3980" xr:uid="{00000000-0005-0000-0000-000012740000}"/>
    <cellStyle name="Normal 3 4 2 3 2 5 2" xfId="11139" xr:uid="{00000000-0005-0000-0000-000013740000}"/>
    <cellStyle name="Normal 3 4 2 3 2 5 2 2" xfId="25431" xr:uid="{00000000-0005-0000-0000-000014740000}"/>
    <cellStyle name="Normal 3 4 2 3 2 5 2 2 2" xfId="54013" xr:uid="{00000000-0005-0000-0000-000015740000}"/>
    <cellStyle name="Normal 3 4 2 3 2 5 2 3" xfId="39724" xr:uid="{00000000-0005-0000-0000-000016740000}"/>
    <cellStyle name="Normal 3 4 2 3 2 5 3" xfId="18287" xr:uid="{00000000-0005-0000-0000-000017740000}"/>
    <cellStyle name="Normal 3 4 2 3 2 5 3 2" xfId="46869" xr:uid="{00000000-0005-0000-0000-000018740000}"/>
    <cellStyle name="Normal 3 4 2 3 2 5 4" xfId="32580" xr:uid="{00000000-0005-0000-0000-000019740000}"/>
    <cellStyle name="Normal 3 4 2 3 2 6" xfId="7568" xr:uid="{00000000-0005-0000-0000-00001A740000}"/>
    <cellStyle name="Normal 3 4 2 3 2 6 2" xfId="21860" xr:uid="{00000000-0005-0000-0000-00001B740000}"/>
    <cellStyle name="Normal 3 4 2 3 2 6 2 2" xfId="50442" xr:uid="{00000000-0005-0000-0000-00001C740000}"/>
    <cellStyle name="Normal 3 4 2 3 2 6 3" xfId="36153" xr:uid="{00000000-0005-0000-0000-00001D740000}"/>
    <cellStyle name="Normal 3 4 2 3 2 7" xfId="14715" xr:uid="{00000000-0005-0000-0000-00001E740000}"/>
    <cellStyle name="Normal 3 4 2 3 2 7 2" xfId="43298" xr:uid="{00000000-0005-0000-0000-00001F740000}"/>
    <cellStyle name="Normal 3 4 2 3 2 8" xfId="29008" xr:uid="{00000000-0005-0000-0000-000020740000}"/>
    <cellStyle name="Normal 3 4 2 3 3" xfId="620" xr:uid="{00000000-0005-0000-0000-000021740000}"/>
    <cellStyle name="Normal 3 4 2 3 3 2" xfId="1517" xr:uid="{00000000-0005-0000-0000-000022740000}"/>
    <cellStyle name="Normal 3 4 2 3 3 2 2" xfId="2763" xr:uid="{00000000-0005-0000-0000-000023740000}"/>
    <cellStyle name="Normal 3 4 2 3 3 2 2 2" xfId="6337" xr:uid="{00000000-0005-0000-0000-000024740000}"/>
    <cellStyle name="Normal 3 4 2 3 3 2 2 2 2" xfId="13495" xr:uid="{00000000-0005-0000-0000-000025740000}"/>
    <cellStyle name="Normal 3 4 2 3 3 2 2 2 2 2" xfId="27787" xr:uid="{00000000-0005-0000-0000-000026740000}"/>
    <cellStyle name="Normal 3 4 2 3 3 2 2 2 2 2 2" xfId="56369" xr:uid="{00000000-0005-0000-0000-000027740000}"/>
    <cellStyle name="Normal 3 4 2 3 3 2 2 2 2 3" xfId="42080" xr:uid="{00000000-0005-0000-0000-000028740000}"/>
    <cellStyle name="Normal 3 4 2 3 3 2 2 2 3" xfId="20643" xr:uid="{00000000-0005-0000-0000-000029740000}"/>
    <cellStyle name="Normal 3 4 2 3 3 2 2 2 3 2" xfId="49225" xr:uid="{00000000-0005-0000-0000-00002A740000}"/>
    <cellStyle name="Normal 3 4 2 3 3 2 2 2 4" xfId="34936" xr:uid="{00000000-0005-0000-0000-00002B740000}"/>
    <cellStyle name="Normal 3 4 2 3 3 2 2 3" xfId="9924" xr:uid="{00000000-0005-0000-0000-00002C740000}"/>
    <cellStyle name="Normal 3 4 2 3 3 2 2 3 2" xfId="24216" xr:uid="{00000000-0005-0000-0000-00002D740000}"/>
    <cellStyle name="Normal 3 4 2 3 3 2 2 3 2 2" xfId="52798" xr:uid="{00000000-0005-0000-0000-00002E740000}"/>
    <cellStyle name="Normal 3 4 2 3 3 2 2 3 3" xfId="38509" xr:uid="{00000000-0005-0000-0000-00002F740000}"/>
    <cellStyle name="Normal 3 4 2 3 3 2 2 4" xfId="17072" xr:uid="{00000000-0005-0000-0000-000030740000}"/>
    <cellStyle name="Normal 3 4 2 3 3 2 2 4 2" xfId="45654" xr:uid="{00000000-0005-0000-0000-000031740000}"/>
    <cellStyle name="Normal 3 4 2 3 3 2 2 5" xfId="31365" xr:uid="{00000000-0005-0000-0000-000032740000}"/>
    <cellStyle name="Normal 3 4 2 3 3 2 3" xfId="5097" xr:uid="{00000000-0005-0000-0000-000033740000}"/>
    <cellStyle name="Normal 3 4 2 3 3 2 3 2" xfId="12255" xr:uid="{00000000-0005-0000-0000-000034740000}"/>
    <cellStyle name="Normal 3 4 2 3 3 2 3 2 2" xfId="26547" xr:uid="{00000000-0005-0000-0000-000035740000}"/>
    <cellStyle name="Normal 3 4 2 3 3 2 3 2 2 2" xfId="55129" xr:uid="{00000000-0005-0000-0000-000036740000}"/>
    <cellStyle name="Normal 3 4 2 3 3 2 3 2 3" xfId="40840" xr:uid="{00000000-0005-0000-0000-000037740000}"/>
    <cellStyle name="Normal 3 4 2 3 3 2 3 3" xfId="19403" xr:uid="{00000000-0005-0000-0000-000038740000}"/>
    <cellStyle name="Normal 3 4 2 3 3 2 3 3 2" xfId="47985" xr:uid="{00000000-0005-0000-0000-000039740000}"/>
    <cellStyle name="Normal 3 4 2 3 3 2 3 4" xfId="33696" xr:uid="{00000000-0005-0000-0000-00003A740000}"/>
    <cellStyle name="Normal 3 4 2 3 3 2 4" xfId="8684" xr:uid="{00000000-0005-0000-0000-00003B740000}"/>
    <cellStyle name="Normal 3 4 2 3 3 2 4 2" xfId="22976" xr:uid="{00000000-0005-0000-0000-00003C740000}"/>
    <cellStyle name="Normal 3 4 2 3 3 2 4 2 2" xfId="51558" xr:uid="{00000000-0005-0000-0000-00003D740000}"/>
    <cellStyle name="Normal 3 4 2 3 3 2 4 3" xfId="37269" xr:uid="{00000000-0005-0000-0000-00003E740000}"/>
    <cellStyle name="Normal 3 4 2 3 3 2 5" xfId="15832" xr:uid="{00000000-0005-0000-0000-00003F740000}"/>
    <cellStyle name="Normal 3 4 2 3 3 2 5 2" xfId="44414" xr:uid="{00000000-0005-0000-0000-000040740000}"/>
    <cellStyle name="Normal 3 4 2 3 3 2 6" xfId="30125" xr:uid="{00000000-0005-0000-0000-000041740000}"/>
    <cellStyle name="Normal 3 4 2 3 3 3" xfId="2762" xr:uid="{00000000-0005-0000-0000-000042740000}"/>
    <cellStyle name="Normal 3 4 2 3 3 3 2" xfId="6336" xr:uid="{00000000-0005-0000-0000-000043740000}"/>
    <cellStyle name="Normal 3 4 2 3 3 3 2 2" xfId="13494" xr:uid="{00000000-0005-0000-0000-000044740000}"/>
    <cellStyle name="Normal 3 4 2 3 3 3 2 2 2" xfId="27786" xr:uid="{00000000-0005-0000-0000-000045740000}"/>
    <cellStyle name="Normal 3 4 2 3 3 3 2 2 2 2" xfId="56368" xr:uid="{00000000-0005-0000-0000-000046740000}"/>
    <cellStyle name="Normal 3 4 2 3 3 3 2 2 3" xfId="42079" xr:uid="{00000000-0005-0000-0000-000047740000}"/>
    <cellStyle name="Normal 3 4 2 3 3 3 2 3" xfId="20642" xr:uid="{00000000-0005-0000-0000-000048740000}"/>
    <cellStyle name="Normal 3 4 2 3 3 3 2 3 2" xfId="49224" xr:uid="{00000000-0005-0000-0000-000049740000}"/>
    <cellStyle name="Normal 3 4 2 3 3 3 2 4" xfId="34935" xr:uid="{00000000-0005-0000-0000-00004A740000}"/>
    <cellStyle name="Normal 3 4 2 3 3 3 3" xfId="9923" xr:uid="{00000000-0005-0000-0000-00004B740000}"/>
    <cellStyle name="Normal 3 4 2 3 3 3 3 2" xfId="24215" xr:uid="{00000000-0005-0000-0000-00004C740000}"/>
    <cellStyle name="Normal 3 4 2 3 3 3 3 2 2" xfId="52797" xr:uid="{00000000-0005-0000-0000-00004D740000}"/>
    <cellStyle name="Normal 3 4 2 3 3 3 3 3" xfId="38508" xr:uid="{00000000-0005-0000-0000-00004E740000}"/>
    <cellStyle name="Normal 3 4 2 3 3 3 4" xfId="17071" xr:uid="{00000000-0005-0000-0000-00004F740000}"/>
    <cellStyle name="Normal 3 4 2 3 3 3 4 2" xfId="45653" xr:uid="{00000000-0005-0000-0000-000050740000}"/>
    <cellStyle name="Normal 3 4 2 3 3 3 5" xfId="31364" xr:uid="{00000000-0005-0000-0000-000051740000}"/>
    <cellStyle name="Normal 3 4 2 3 3 4" xfId="4204" xr:uid="{00000000-0005-0000-0000-000052740000}"/>
    <cellStyle name="Normal 3 4 2 3 3 4 2" xfId="11362" xr:uid="{00000000-0005-0000-0000-000053740000}"/>
    <cellStyle name="Normal 3 4 2 3 3 4 2 2" xfId="25654" xr:uid="{00000000-0005-0000-0000-000054740000}"/>
    <cellStyle name="Normal 3 4 2 3 3 4 2 2 2" xfId="54236" xr:uid="{00000000-0005-0000-0000-000055740000}"/>
    <cellStyle name="Normal 3 4 2 3 3 4 2 3" xfId="39947" xr:uid="{00000000-0005-0000-0000-000056740000}"/>
    <cellStyle name="Normal 3 4 2 3 3 4 3" xfId="18510" xr:uid="{00000000-0005-0000-0000-000057740000}"/>
    <cellStyle name="Normal 3 4 2 3 3 4 3 2" xfId="47092" xr:uid="{00000000-0005-0000-0000-000058740000}"/>
    <cellStyle name="Normal 3 4 2 3 3 4 4" xfId="32803" xr:uid="{00000000-0005-0000-0000-000059740000}"/>
    <cellStyle name="Normal 3 4 2 3 3 5" xfId="7791" xr:uid="{00000000-0005-0000-0000-00005A740000}"/>
    <cellStyle name="Normal 3 4 2 3 3 5 2" xfId="22083" xr:uid="{00000000-0005-0000-0000-00005B740000}"/>
    <cellStyle name="Normal 3 4 2 3 3 5 2 2" xfId="50665" xr:uid="{00000000-0005-0000-0000-00005C740000}"/>
    <cellStyle name="Normal 3 4 2 3 3 5 3" xfId="36376" xr:uid="{00000000-0005-0000-0000-00005D740000}"/>
    <cellStyle name="Normal 3 4 2 3 3 6" xfId="14939" xr:uid="{00000000-0005-0000-0000-00005E740000}"/>
    <cellStyle name="Normal 3 4 2 3 3 6 2" xfId="43521" xr:uid="{00000000-0005-0000-0000-00005F740000}"/>
    <cellStyle name="Normal 3 4 2 3 3 7" xfId="29232" xr:uid="{00000000-0005-0000-0000-000060740000}"/>
    <cellStyle name="Normal 3 4 2 3 4" xfId="1070" xr:uid="{00000000-0005-0000-0000-000061740000}"/>
    <cellStyle name="Normal 3 4 2 3 4 2" xfId="2764" xr:uid="{00000000-0005-0000-0000-000062740000}"/>
    <cellStyle name="Normal 3 4 2 3 4 2 2" xfId="6338" xr:uid="{00000000-0005-0000-0000-000063740000}"/>
    <cellStyle name="Normal 3 4 2 3 4 2 2 2" xfId="13496" xr:uid="{00000000-0005-0000-0000-000064740000}"/>
    <cellStyle name="Normal 3 4 2 3 4 2 2 2 2" xfId="27788" xr:uid="{00000000-0005-0000-0000-000065740000}"/>
    <cellStyle name="Normal 3 4 2 3 4 2 2 2 2 2" xfId="56370" xr:uid="{00000000-0005-0000-0000-000066740000}"/>
    <cellStyle name="Normal 3 4 2 3 4 2 2 2 3" xfId="42081" xr:uid="{00000000-0005-0000-0000-000067740000}"/>
    <cellStyle name="Normal 3 4 2 3 4 2 2 3" xfId="20644" xr:uid="{00000000-0005-0000-0000-000068740000}"/>
    <cellStyle name="Normal 3 4 2 3 4 2 2 3 2" xfId="49226" xr:uid="{00000000-0005-0000-0000-000069740000}"/>
    <cellStyle name="Normal 3 4 2 3 4 2 2 4" xfId="34937" xr:uid="{00000000-0005-0000-0000-00006A740000}"/>
    <cellStyle name="Normal 3 4 2 3 4 2 3" xfId="9925" xr:uid="{00000000-0005-0000-0000-00006B740000}"/>
    <cellStyle name="Normal 3 4 2 3 4 2 3 2" xfId="24217" xr:uid="{00000000-0005-0000-0000-00006C740000}"/>
    <cellStyle name="Normal 3 4 2 3 4 2 3 2 2" xfId="52799" xr:uid="{00000000-0005-0000-0000-00006D740000}"/>
    <cellStyle name="Normal 3 4 2 3 4 2 3 3" xfId="38510" xr:uid="{00000000-0005-0000-0000-00006E740000}"/>
    <cellStyle name="Normal 3 4 2 3 4 2 4" xfId="17073" xr:uid="{00000000-0005-0000-0000-00006F740000}"/>
    <cellStyle name="Normal 3 4 2 3 4 2 4 2" xfId="45655" xr:uid="{00000000-0005-0000-0000-000070740000}"/>
    <cellStyle name="Normal 3 4 2 3 4 2 5" xfId="31366" xr:uid="{00000000-0005-0000-0000-000071740000}"/>
    <cellStyle name="Normal 3 4 2 3 4 3" xfId="4651" xr:uid="{00000000-0005-0000-0000-000072740000}"/>
    <cellStyle name="Normal 3 4 2 3 4 3 2" xfId="11809" xr:uid="{00000000-0005-0000-0000-000073740000}"/>
    <cellStyle name="Normal 3 4 2 3 4 3 2 2" xfId="26101" xr:uid="{00000000-0005-0000-0000-000074740000}"/>
    <cellStyle name="Normal 3 4 2 3 4 3 2 2 2" xfId="54683" xr:uid="{00000000-0005-0000-0000-000075740000}"/>
    <cellStyle name="Normal 3 4 2 3 4 3 2 3" xfId="40394" xr:uid="{00000000-0005-0000-0000-000076740000}"/>
    <cellStyle name="Normal 3 4 2 3 4 3 3" xfId="18957" xr:uid="{00000000-0005-0000-0000-000077740000}"/>
    <cellStyle name="Normal 3 4 2 3 4 3 3 2" xfId="47539" xr:uid="{00000000-0005-0000-0000-000078740000}"/>
    <cellStyle name="Normal 3 4 2 3 4 3 4" xfId="33250" xr:uid="{00000000-0005-0000-0000-000079740000}"/>
    <cellStyle name="Normal 3 4 2 3 4 4" xfId="8238" xr:uid="{00000000-0005-0000-0000-00007A740000}"/>
    <cellStyle name="Normal 3 4 2 3 4 4 2" xfId="22530" xr:uid="{00000000-0005-0000-0000-00007B740000}"/>
    <cellStyle name="Normal 3 4 2 3 4 4 2 2" xfId="51112" xr:uid="{00000000-0005-0000-0000-00007C740000}"/>
    <cellStyle name="Normal 3 4 2 3 4 4 3" xfId="36823" xr:uid="{00000000-0005-0000-0000-00007D740000}"/>
    <cellStyle name="Normal 3 4 2 3 4 5" xfId="15386" xr:uid="{00000000-0005-0000-0000-00007E740000}"/>
    <cellStyle name="Normal 3 4 2 3 4 5 2" xfId="43968" xr:uid="{00000000-0005-0000-0000-00007F740000}"/>
    <cellStyle name="Normal 3 4 2 3 4 6" xfId="29679" xr:uid="{00000000-0005-0000-0000-000080740000}"/>
    <cellStyle name="Normal 3 4 2 3 5" xfId="2757" xr:uid="{00000000-0005-0000-0000-000081740000}"/>
    <cellStyle name="Normal 3 4 2 3 5 2" xfId="6331" xr:uid="{00000000-0005-0000-0000-000082740000}"/>
    <cellStyle name="Normal 3 4 2 3 5 2 2" xfId="13489" xr:uid="{00000000-0005-0000-0000-000083740000}"/>
    <cellStyle name="Normal 3 4 2 3 5 2 2 2" xfId="27781" xr:uid="{00000000-0005-0000-0000-000084740000}"/>
    <cellStyle name="Normal 3 4 2 3 5 2 2 2 2" xfId="56363" xr:uid="{00000000-0005-0000-0000-000085740000}"/>
    <cellStyle name="Normal 3 4 2 3 5 2 2 3" xfId="42074" xr:uid="{00000000-0005-0000-0000-000086740000}"/>
    <cellStyle name="Normal 3 4 2 3 5 2 3" xfId="20637" xr:uid="{00000000-0005-0000-0000-000087740000}"/>
    <cellStyle name="Normal 3 4 2 3 5 2 3 2" xfId="49219" xr:uid="{00000000-0005-0000-0000-000088740000}"/>
    <cellStyle name="Normal 3 4 2 3 5 2 4" xfId="34930" xr:uid="{00000000-0005-0000-0000-000089740000}"/>
    <cellStyle name="Normal 3 4 2 3 5 3" xfId="9918" xr:uid="{00000000-0005-0000-0000-00008A740000}"/>
    <cellStyle name="Normal 3 4 2 3 5 3 2" xfId="24210" xr:uid="{00000000-0005-0000-0000-00008B740000}"/>
    <cellStyle name="Normal 3 4 2 3 5 3 2 2" xfId="52792" xr:uid="{00000000-0005-0000-0000-00008C740000}"/>
    <cellStyle name="Normal 3 4 2 3 5 3 3" xfId="38503" xr:uid="{00000000-0005-0000-0000-00008D740000}"/>
    <cellStyle name="Normal 3 4 2 3 5 4" xfId="17066" xr:uid="{00000000-0005-0000-0000-00008E740000}"/>
    <cellStyle name="Normal 3 4 2 3 5 4 2" xfId="45648" xr:uid="{00000000-0005-0000-0000-00008F740000}"/>
    <cellStyle name="Normal 3 4 2 3 5 5" xfId="31359" xr:uid="{00000000-0005-0000-0000-000090740000}"/>
    <cellStyle name="Normal 3 4 2 3 6" xfId="3757" xr:uid="{00000000-0005-0000-0000-000091740000}"/>
    <cellStyle name="Normal 3 4 2 3 6 2" xfId="10916" xr:uid="{00000000-0005-0000-0000-000092740000}"/>
    <cellStyle name="Normal 3 4 2 3 6 2 2" xfId="25208" xr:uid="{00000000-0005-0000-0000-000093740000}"/>
    <cellStyle name="Normal 3 4 2 3 6 2 2 2" xfId="53790" xr:uid="{00000000-0005-0000-0000-000094740000}"/>
    <cellStyle name="Normal 3 4 2 3 6 2 3" xfId="39501" xr:uid="{00000000-0005-0000-0000-000095740000}"/>
    <cellStyle name="Normal 3 4 2 3 6 3" xfId="18064" xr:uid="{00000000-0005-0000-0000-000096740000}"/>
    <cellStyle name="Normal 3 4 2 3 6 3 2" xfId="46646" xr:uid="{00000000-0005-0000-0000-000097740000}"/>
    <cellStyle name="Normal 3 4 2 3 6 4" xfId="32357" xr:uid="{00000000-0005-0000-0000-000098740000}"/>
    <cellStyle name="Normal 3 4 2 3 7" xfId="7345" xr:uid="{00000000-0005-0000-0000-000099740000}"/>
    <cellStyle name="Normal 3 4 2 3 7 2" xfId="21637" xr:uid="{00000000-0005-0000-0000-00009A740000}"/>
    <cellStyle name="Normal 3 4 2 3 7 2 2" xfId="50219" xr:uid="{00000000-0005-0000-0000-00009B740000}"/>
    <cellStyle name="Normal 3 4 2 3 7 3" xfId="35930" xr:uid="{00000000-0005-0000-0000-00009C740000}"/>
    <cellStyle name="Normal 3 4 2 3 8" xfId="14492" xr:uid="{00000000-0005-0000-0000-00009D740000}"/>
    <cellStyle name="Normal 3 4 2 3 8 2" xfId="43075" xr:uid="{00000000-0005-0000-0000-00009E740000}"/>
    <cellStyle name="Normal 3 4 2 3 9" xfId="28785" xr:uid="{00000000-0005-0000-0000-00009F740000}"/>
    <cellStyle name="Normal 3 4 2 4" xfId="279" xr:uid="{00000000-0005-0000-0000-0000A0740000}"/>
    <cellStyle name="Normal 3 4 2 4 2" xfId="731" xr:uid="{00000000-0005-0000-0000-0000A1740000}"/>
    <cellStyle name="Normal 3 4 2 4 2 2" xfId="1628" xr:uid="{00000000-0005-0000-0000-0000A2740000}"/>
    <cellStyle name="Normal 3 4 2 4 2 2 2" xfId="2767" xr:uid="{00000000-0005-0000-0000-0000A3740000}"/>
    <cellStyle name="Normal 3 4 2 4 2 2 2 2" xfId="6341" xr:uid="{00000000-0005-0000-0000-0000A4740000}"/>
    <cellStyle name="Normal 3 4 2 4 2 2 2 2 2" xfId="13499" xr:uid="{00000000-0005-0000-0000-0000A5740000}"/>
    <cellStyle name="Normal 3 4 2 4 2 2 2 2 2 2" xfId="27791" xr:uid="{00000000-0005-0000-0000-0000A6740000}"/>
    <cellStyle name="Normal 3 4 2 4 2 2 2 2 2 2 2" xfId="56373" xr:uid="{00000000-0005-0000-0000-0000A7740000}"/>
    <cellStyle name="Normal 3 4 2 4 2 2 2 2 2 3" xfId="42084" xr:uid="{00000000-0005-0000-0000-0000A8740000}"/>
    <cellStyle name="Normal 3 4 2 4 2 2 2 2 3" xfId="20647" xr:uid="{00000000-0005-0000-0000-0000A9740000}"/>
    <cellStyle name="Normal 3 4 2 4 2 2 2 2 3 2" xfId="49229" xr:uid="{00000000-0005-0000-0000-0000AA740000}"/>
    <cellStyle name="Normal 3 4 2 4 2 2 2 2 4" xfId="34940" xr:uid="{00000000-0005-0000-0000-0000AB740000}"/>
    <cellStyle name="Normal 3 4 2 4 2 2 2 3" xfId="9928" xr:uid="{00000000-0005-0000-0000-0000AC740000}"/>
    <cellStyle name="Normal 3 4 2 4 2 2 2 3 2" xfId="24220" xr:uid="{00000000-0005-0000-0000-0000AD740000}"/>
    <cellStyle name="Normal 3 4 2 4 2 2 2 3 2 2" xfId="52802" xr:uid="{00000000-0005-0000-0000-0000AE740000}"/>
    <cellStyle name="Normal 3 4 2 4 2 2 2 3 3" xfId="38513" xr:uid="{00000000-0005-0000-0000-0000AF740000}"/>
    <cellStyle name="Normal 3 4 2 4 2 2 2 4" xfId="17076" xr:uid="{00000000-0005-0000-0000-0000B0740000}"/>
    <cellStyle name="Normal 3 4 2 4 2 2 2 4 2" xfId="45658" xr:uid="{00000000-0005-0000-0000-0000B1740000}"/>
    <cellStyle name="Normal 3 4 2 4 2 2 2 5" xfId="31369" xr:uid="{00000000-0005-0000-0000-0000B2740000}"/>
    <cellStyle name="Normal 3 4 2 4 2 2 3" xfId="5208" xr:uid="{00000000-0005-0000-0000-0000B3740000}"/>
    <cellStyle name="Normal 3 4 2 4 2 2 3 2" xfId="12366" xr:uid="{00000000-0005-0000-0000-0000B4740000}"/>
    <cellStyle name="Normal 3 4 2 4 2 2 3 2 2" xfId="26658" xr:uid="{00000000-0005-0000-0000-0000B5740000}"/>
    <cellStyle name="Normal 3 4 2 4 2 2 3 2 2 2" xfId="55240" xr:uid="{00000000-0005-0000-0000-0000B6740000}"/>
    <cellStyle name="Normal 3 4 2 4 2 2 3 2 3" xfId="40951" xr:uid="{00000000-0005-0000-0000-0000B7740000}"/>
    <cellStyle name="Normal 3 4 2 4 2 2 3 3" xfId="19514" xr:uid="{00000000-0005-0000-0000-0000B8740000}"/>
    <cellStyle name="Normal 3 4 2 4 2 2 3 3 2" xfId="48096" xr:uid="{00000000-0005-0000-0000-0000B9740000}"/>
    <cellStyle name="Normal 3 4 2 4 2 2 3 4" xfId="33807" xr:uid="{00000000-0005-0000-0000-0000BA740000}"/>
    <cellStyle name="Normal 3 4 2 4 2 2 4" xfId="8795" xr:uid="{00000000-0005-0000-0000-0000BB740000}"/>
    <cellStyle name="Normal 3 4 2 4 2 2 4 2" xfId="23087" xr:uid="{00000000-0005-0000-0000-0000BC740000}"/>
    <cellStyle name="Normal 3 4 2 4 2 2 4 2 2" xfId="51669" xr:uid="{00000000-0005-0000-0000-0000BD740000}"/>
    <cellStyle name="Normal 3 4 2 4 2 2 4 3" xfId="37380" xr:uid="{00000000-0005-0000-0000-0000BE740000}"/>
    <cellStyle name="Normal 3 4 2 4 2 2 5" xfId="15943" xr:uid="{00000000-0005-0000-0000-0000BF740000}"/>
    <cellStyle name="Normal 3 4 2 4 2 2 5 2" xfId="44525" xr:uid="{00000000-0005-0000-0000-0000C0740000}"/>
    <cellStyle name="Normal 3 4 2 4 2 2 6" xfId="30236" xr:uid="{00000000-0005-0000-0000-0000C1740000}"/>
    <cellStyle name="Normal 3 4 2 4 2 3" xfId="2766" xr:uid="{00000000-0005-0000-0000-0000C2740000}"/>
    <cellStyle name="Normal 3 4 2 4 2 3 2" xfId="6340" xr:uid="{00000000-0005-0000-0000-0000C3740000}"/>
    <cellStyle name="Normal 3 4 2 4 2 3 2 2" xfId="13498" xr:uid="{00000000-0005-0000-0000-0000C4740000}"/>
    <cellStyle name="Normal 3 4 2 4 2 3 2 2 2" xfId="27790" xr:uid="{00000000-0005-0000-0000-0000C5740000}"/>
    <cellStyle name="Normal 3 4 2 4 2 3 2 2 2 2" xfId="56372" xr:uid="{00000000-0005-0000-0000-0000C6740000}"/>
    <cellStyle name="Normal 3 4 2 4 2 3 2 2 3" xfId="42083" xr:uid="{00000000-0005-0000-0000-0000C7740000}"/>
    <cellStyle name="Normal 3 4 2 4 2 3 2 3" xfId="20646" xr:uid="{00000000-0005-0000-0000-0000C8740000}"/>
    <cellStyle name="Normal 3 4 2 4 2 3 2 3 2" xfId="49228" xr:uid="{00000000-0005-0000-0000-0000C9740000}"/>
    <cellStyle name="Normal 3 4 2 4 2 3 2 4" xfId="34939" xr:uid="{00000000-0005-0000-0000-0000CA740000}"/>
    <cellStyle name="Normal 3 4 2 4 2 3 3" xfId="9927" xr:uid="{00000000-0005-0000-0000-0000CB740000}"/>
    <cellStyle name="Normal 3 4 2 4 2 3 3 2" xfId="24219" xr:uid="{00000000-0005-0000-0000-0000CC740000}"/>
    <cellStyle name="Normal 3 4 2 4 2 3 3 2 2" xfId="52801" xr:uid="{00000000-0005-0000-0000-0000CD740000}"/>
    <cellStyle name="Normal 3 4 2 4 2 3 3 3" xfId="38512" xr:uid="{00000000-0005-0000-0000-0000CE740000}"/>
    <cellStyle name="Normal 3 4 2 4 2 3 4" xfId="17075" xr:uid="{00000000-0005-0000-0000-0000CF740000}"/>
    <cellStyle name="Normal 3 4 2 4 2 3 4 2" xfId="45657" xr:uid="{00000000-0005-0000-0000-0000D0740000}"/>
    <cellStyle name="Normal 3 4 2 4 2 3 5" xfId="31368" xr:uid="{00000000-0005-0000-0000-0000D1740000}"/>
    <cellStyle name="Normal 3 4 2 4 2 4" xfId="4315" xr:uid="{00000000-0005-0000-0000-0000D2740000}"/>
    <cellStyle name="Normal 3 4 2 4 2 4 2" xfId="11473" xr:uid="{00000000-0005-0000-0000-0000D3740000}"/>
    <cellStyle name="Normal 3 4 2 4 2 4 2 2" xfId="25765" xr:uid="{00000000-0005-0000-0000-0000D4740000}"/>
    <cellStyle name="Normal 3 4 2 4 2 4 2 2 2" xfId="54347" xr:uid="{00000000-0005-0000-0000-0000D5740000}"/>
    <cellStyle name="Normal 3 4 2 4 2 4 2 3" xfId="40058" xr:uid="{00000000-0005-0000-0000-0000D6740000}"/>
    <cellStyle name="Normal 3 4 2 4 2 4 3" xfId="18621" xr:uid="{00000000-0005-0000-0000-0000D7740000}"/>
    <cellStyle name="Normal 3 4 2 4 2 4 3 2" xfId="47203" xr:uid="{00000000-0005-0000-0000-0000D8740000}"/>
    <cellStyle name="Normal 3 4 2 4 2 4 4" xfId="32914" xr:uid="{00000000-0005-0000-0000-0000D9740000}"/>
    <cellStyle name="Normal 3 4 2 4 2 5" xfId="7902" xr:uid="{00000000-0005-0000-0000-0000DA740000}"/>
    <cellStyle name="Normal 3 4 2 4 2 5 2" xfId="22194" xr:uid="{00000000-0005-0000-0000-0000DB740000}"/>
    <cellStyle name="Normal 3 4 2 4 2 5 2 2" xfId="50776" xr:uid="{00000000-0005-0000-0000-0000DC740000}"/>
    <cellStyle name="Normal 3 4 2 4 2 5 3" xfId="36487" xr:uid="{00000000-0005-0000-0000-0000DD740000}"/>
    <cellStyle name="Normal 3 4 2 4 2 6" xfId="15050" xr:uid="{00000000-0005-0000-0000-0000DE740000}"/>
    <cellStyle name="Normal 3 4 2 4 2 6 2" xfId="43632" xr:uid="{00000000-0005-0000-0000-0000DF740000}"/>
    <cellStyle name="Normal 3 4 2 4 2 7" xfId="29343" xr:uid="{00000000-0005-0000-0000-0000E0740000}"/>
    <cellStyle name="Normal 3 4 2 4 3" xfId="1181" xr:uid="{00000000-0005-0000-0000-0000E1740000}"/>
    <cellStyle name="Normal 3 4 2 4 3 2" xfId="2768" xr:uid="{00000000-0005-0000-0000-0000E2740000}"/>
    <cellStyle name="Normal 3 4 2 4 3 2 2" xfId="6342" xr:uid="{00000000-0005-0000-0000-0000E3740000}"/>
    <cellStyle name="Normal 3 4 2 4 3 2 2 2" xfId="13500" xr:uid="{00000000-0005-0000-0000-0000E4740000}"/>
    <cellStyle name="Normal 3 4 2 4 3 2 2 2 2" xfId="27792" xr:uid="{00000000-0005-0000-0000-0000E5740000}"/>
    <cellStyle name="Normal 3 4 2 4 3 2 2 2 2 2" xfId="56374" xr:uid="{00000000-0005-0000-0000-0000E6740000}"/>
    <cellStyle name="Normal 3 4 2 4 3 2 2 2 3" xfId="42085" xr:uid="{00000000-0005-0000-0000-0000E7740000}"/>
    <cellStyle name="Normal 3 4 2 4 3 2 2 3" xfId="20648" xr:uid="{00000000-0005-0000-0000-0000E8740000}"/>
    <cellStyle name="Normal 3 4 2 4 3 2 2 3 2" xfId="49230" xr:uid="{00000000-0005-0000-0000-0000E9740000}"/>
    <cellStyle name="Normal 3 4 2 4 3 2 2 4" xfId="34941" xr:uid="{00000000-0005-0000-0000-0000EA740000}"/>
    <cellStyle name="Normal 3 4 2 4 3 2 3" xfId="9929" xr:uid="{00000000-0005-0000-0000-0000EB740000}"/>
    <cellStyle name="Normal 3 4 2 4 3 2 3 2" xfId="24221" xr:uid="{00000000-0005-0000-0000-0000EC740000}"/>
    <cellStyle name="Normal 3 4 2 4 3 2 3 2 2" xfId="52803" xr:uid="{00000000-0005-0000-0000-0000ED740000}"/>
    <cellStyle name="Normal 3 4 2 4 3 2 3 3" xfId="38514" xr:uid="{00000000-0005-0000-0000-0000EE740000}"/>
    <cellStyle name="Normal 3 4 2 4 3 2 4" xfId="17077" xr:uid="{00000000-0005-0000-0000-0000EF740000}"/>
    <cellStyle name="Normal 3 4 2 4 3 2 4 2" xfId="45659" xr:uid="{00000000-0005-0000-0000-0000F0740000}"/>
    <cellStyle name="Normal 3 4 2 4 3 2 5" xfId="31370" xr:uid="{00000000-0005-0000-0000-0000F1740000}"/>
    <cellStyle name="Normal 3 4 2 4 3 3" xfId="4762" xr:uid="{00000000-0005-0000-0000-0000F2740000}"/>
    <cellStyle name="Normal 3 4 2 4 3 3 2" xfId="11920" xr:uid="{00000000-0005-0000-0000-0000F3740000}"/>
    <cellStyle name="Normal 3 4 2 4 3 3 2 2" xfId="26212" xr:uid="{00000000-0005-0000-0000-0000F4740000}"/>
    <cellStyle name="Normal 3 4 2 4 3 3 2 2 2" xfId="54794" xr:uid="{00000000-0005-0000-0000-0000F5740000}"/>
    <cellStyle name="Normal 3 4 2 4 3 3 2 3" xfId="40505" xr:uid="{00000000-0005-0000-0000-0000F6740000}"/>
    <cellStyle name="Normal 3 4 2 4 3 3 3" xfId="19068" xr:uid="{00000000-0005-0000-0000-0000F7740000}"/>
    <cellStyle name="Normal 3 4 2 4 3 3 3 2" xfId="47650" xr:uid="{00000000-0005-0000-0000-0000F8740000}"/>
    <cellStyle name="Normal 3 4 2 4 3 3 4" xfId="33361" xr:uid="{00000000-0005-0000-0000-0000F9740000}"/>
    <cellStyle name="Normal 3 4 2 4 3 4" xfId="8349" xr:uid="{00000000-0005-0000-0000-0000FA740000}"/>
    <cellStyle name="Normal 3 4 2 4 3 4 2" xfId="22641" xr:uid="{00000000-0005-0000-0000-0000FB740000}"/>
    <cellStyle name="Normal 3 4 2 4 3 4 2 2" xfId="51223" xr:uid="{00000000-0005-0000-0000-0000FC740000}"/>
    <cellStyle name="Normal 3 4 2 4 3 4 3" xfId="36934" xr:uid="{00000000-0005-0000-0000-0000FD740000}"/>
    <cellStyle name="Normal 3 4 2 4 3 5" xfId="15497" xr:uid="{00000000-0005-0000-0000-0000FE740000}"/>
    <cellStyle name="Normal 3 4 2 4 3 5 2" xfId="44079" xr:uid="{00000000-0005-0000-0000-0000FF740000}"/>
    <cellStyle name="Normal 3 4 2 4 3 6" xfId="29790" xr:uid="{00000000-0005-0000-0000-000000750000}"/>
    <cellStyle name="Normal 3 4 2 4 4" xfId="2765" xr:uid="{00000000-0005-0000-0000-000001750000}"/>
    <cellStyle name="Normal 3 4 2 4 4 2" xfId="6339" xr:uid="{00000000-0005-0000-0000-000002750000}"/>
    <cellStyle name="Normal 3 4 2 4 4 2 2" xfId="13497" xr:uid="{00000000-0005-0000-0000-000003750000}"/>
    <cellStyle name="Normal 3 4 2 4 4 2 2 2" xfId="27789" xr:uid="{00000000-0005-0000-0000-000004750000}"/>
    <cellStyle name="Normal 3 4 2 4 4 2 2 2 2" xfId="56371" xr:uid="{00000000-0005-0000-0000-000005750000}"/>
    <cellStyle name="Normal 3 4 2 4 4 2 2 3" xfId="42082" xr:uid="{00000000-0005-0000-0000-000006750000}"/>
    <cellStyle name="Normal 3 4 2 4 4 2 3" xfId="20645" xr:uid="{00000000-0005-0000-0000-000007750000}"/>
    <cellStyle name="Normal 3 4 2 4 4 2 3 2" xfId="49227" xr:uid="{00000000-0005-0000-0000-000008750000}"/>
    <cellStyle name="Normal 3 4 2 4 4 2 4" xfId="34938" xr:uid="{00000000-0005-0000-0000-000009750000}"/>
    <cellStyle name="Normal 3 4 2 4 4 3" xfId="9926" xr:uid="{00000000-0005-0000-0000-00000A750000}"/>
    <cellStyle name="Normal 3 4 2 4 4 3 2" xfId="24218" xr:uid="{00000000-0005-0000-0000-00000B750000}"/>
    <cellStyle name="Normal 3 4 2 4 4 3 2 2" xfId="52800" xr:uid="{00000000-0005-0000-0000-00000C750000}"/>
    <cellStyle name="Normal 3 4 2 4 4 3 3" xfId="38511" xr:uid="{00000000-0005-0000-0000-00000D750000}"/>
    <cellStyle name="Normal 3 4 2 4 4 4" xfId="17074" xr:uid="{00000000-0005-0000-0000-00000E750000}"/>
    <cellStyle name="Normal 3 4 2 4 4 4 2" xfId="45656" xr:uid="{00000000-0005-0000-0000-00000F750000}"/>
    <cellStyle name="Normal 3 4 2 4 4 5" xfId="31367" xr:uid="{00000000-0005-0000-0000-000010750000}"/>
    <cellStyle name="Normal 3 4 2 4 5" xfId="3868" xr:uid="{00000000-0005-0000-0000-000011750000}"/>
    <cellStyle name="Normal 3 4 2 4 5 2" xfId="11027" xr:uid="{00000000-0005-0000-0000-000012750000}"/>
    <cellStyle name="Normal 3 4 2 4 5 2 2" xfId="25319" xr:uid="{00000000-0005-0000-0000-000013750000}"/>
    <cellStyle name="Normal 3 4 2 4 5 2 2 2" xfId="53901" xr:uid="{00000000-0005-0000-0000-000014750000}"/>
    <cellStyle name="Normal 3 4 2 4 5 2 3" xfId="39612" xr:uid="{00000000-0005-0000-0000-000015750000}"/>
    <cellStyle name="Normal 3 4 2 4 5 3" xfId="18175" xr:uid="{00000000-0005-0000-0000-000016750000}"/>
    <cellStyle name="Normal 3 4 2 4 5 3 2" xfId="46757" xr:uid="{00000000-0005-0000-0000-000017750000}"/>
    <cellStyle name="Normal 3 4 2 4 5 4" xfId="32468" xr:uid="{00000000-0005-0000-0000-000018750000}"/>
    <cellStyle name="Normal 3 4 2 4 6" xfId="7456" xr:uid="{00000000-0005-0000-0000-000019750000}"/>
    <cellStyle name="Normal 3 4 2 4 6 2" xfId="21748" xr:uid="{00000000-0005-0000-0000-00001A750000}"/>
    <cellStyle name="Normal 3 4 2 4 6 2 2" xfId="50330" xr:uid="{00000000-0005-0000-0000-00001B750000}"/>
    <cellStyle name="Normal 3 4 2 4 6 3" xfId="36041" xr:uid="{00000000-0005-0000-0000-00001C750000}"/>
    <cellStyle name="Normal 3 4 2 4 7" xfId="14603" xr:uid="{00000000-0005-0000-0000-00001D750000}"/>
    <cellStyle name="Normal 3 4 2 4 7 2" xfId="43186" xr:uid="{00000000-0005-0000-0000-00001E750000}"/>
    <cellStyle name="Normal 3 4 2 4 8" xfId="28896" xr:uid="{00000000-0005-0000-0000-00001F750000}"/>
    <cellStyle name="Normal 3 4 2 5" xfId="508" xr:uid="{00000000-0005-0000-0000-000020750000}"/>
    <cellStyle name="Normal 3 4 2 5 2" xfId="1405" xr:uid="{00000000-0005-0000-0000-000021750000}"/>
    <cellStyle name="Normal 3 4 2 5 2 2" xfId="2770" xr:uid="{00000000-0005-0000-0000-000022750000}"/>
    <cellStyle name="Normal 3 4 2 5 2 2 2" xfId="6344" xr:uid="{00000000-0005-0000-0000-000023750000}"/>
    <cellStyle name="Normal 3 4 2 5 2 2 2 2" xfId="13502" xr:uid="{00000000-0005-0000-0000-000024750000}"/>
    <cellStyle name="Normal 3 4 2 5 2 2 2 2 2" xfId="27794" xr:uid="{00000000-0005-0000-0000-000025750000}"/>
    <cellStyle name="Normal 3 4 2 5 2 2 2 2 2 2" xfId="56376" xr:uid="{00000000-0005-0000-0000-000026750000}"/>
    <cellStyle name="Normal 3 4 2 5 2 2 2 2 3" xfId="42087" xr:uid="{00000000-0005-0000-0000-000027750000}"/>
    <cellStyle name="Normal 3 4 2 5 2 2 2 3" xfId="20650" xr:uid="{00000000-0005-0000-0000-000028750000}"/>
    <cellStyle name="Normal 3 4 2 5 2 2 2 3 2" xfId="49232" xr:uid="{00000000-0005-0000-0000-000029750000}"/>
    <cellStyle name="Normal 3 4 2 5 2 2 2 4" xfId="34943" xr:uid="{00000000-0005-0000-0000-00002A750000}"/>
    <cellStyle name="Normal 3 4 2 5 2 2 3" xfId="9931" xr:uid="{00000000-0005-0000-0000-00002B750000}"/>
    <cellStyle name="Normal 3 4 2 5 2 2 3 2" xfId="24223" xr:uid="{00000000-0005-0000-0000-00002C750000}"/>
    <cellStyle name="Normal 3 4 2 5 2 2 3 2 2" xfId="52805" xr:uid="{00000000-0005-0000-0000-00002D750000}"/>
    <cellStyle name="Normal 3 4 2 5 2 2 3 3" xfId="38516" xr:uid="{00000000-0005-0000-0000-00002E750000}"/>
    <cellStyle name="Normal 3 4 2 5 2 2 4" xfId="17079" xr:uid="{00000000-0005-0000-0000-00002F750000}"/>
    <cellStyle name="Normal 3 4 2 5 2 2 4 2" xfId="45661" xr:uid="{00000000-0005-0000-0000-000030750000}"/>
    <cellStyle name="Normal 3 4 2 5 2 2 5" xfId="31372" xr:uid="{00000000-0005-0000-0000-000031750000}"/>
    <cellStyle name="Normal 3 4 2 5 2 3" xfId="4985" xr:uid="{00000000-0005-0000-0000-000032750000}"/>
    <cellStyle name="Normal 3 4 2 5 2 3 2" xfId="12143" xr:uid="{00000000-0005-0000-0000-000033750000}"/>
    <cellStyle name="Normal 3 4 2 5 2 3 2 2" xfId="26435" xr:uid="{00000000-0005-0000-0000-000034750000}"/>
    <cellStyle name="Normal 3 4 2 5 2 3 2 2 2" xfId="55017" xr:uid="{00000000-0005-0000-0000-000035750000}"/>
    <cellStyle name="Normal 3 4 2 5 2 3 2 3" xfId="40728" xr:uid="{00000000-0005-0000-0000-000036750000}"/>
    <cellStyle name="Normal 3 4 2 5 2 3 3" xfId="19291" xr:uid="{00000000-0005-0000-0000-000037750000}"/>
    <cellStyle name="Normal 3 4 2 5 2 3 3 2" xfId="47873" xr:uid="{00000000-0005-0000-0000-000038750000}"/>
    <cellStyle name="Normal 3 4 2 5 2 3 4" xfId="33584" xr:uid="{00000000-0005-0000-0000-000039750000}"/>
    <cellStyle name="Normal 3 4 2 5 2 4" xfId="8572" xr:uid="{00000000-0005-0000-0000-00003A750000}"/>
    <cellStyle name="Normal 3 4 2 5 2 4 2" xfId="22864" xr:uid="{00000000-0005-0000-0000-00003B750000}"/>
    <cellStyle name="Normal 3 4 2 5 2 4 2 2" xfId="51446" xr:uid="{00000000-0005-0000-0000-00003C750000}"/>
    <cellStyle name="Normal 3 4 2 5 2 4 3" xfId="37157" xr:uid="{00000000-0005-0000-0000-00003D750000}"/>
    <cellStyle name="Normal 3 4 2 5 2 5" xfId="15720" xr:uid="{00000000-0005-0000-0000-00003E750000}"/>
    <cellStyle name="Normal 3 4 2 5 2 5 2" xfId="44302" xr:uid="{00000000-0005-0000-0000-00003F750000}"/>
    <cellStyle name="Normal 3 4 2 5 2 6" xfId="30013" xr:uid="{00000000-0005-0000-0000-000040750000}"/>
    <cellStyle name="Normal 3 4 2 5 3" xfId="2769" xr:uid="{00000000-0005-0000-0000-000041750000}"/>
    <cellStyle name="Normal 3 4 2 5 3 2" xfId="6343" xr:uid="{00000000-0005-0000-0000-000042750000}"/>
    <cellStyle name="Normal 3 4 2 5 3 2 2" xfId="13501" xr:uid="{00000000-0005-0000-0000-000043750000}"/>
    <cellStyle name="Normal 3 4 2 5 3 2 2 2" xfId="27793" xr:uid="{00000000-0005-0000-0000-000044750000}"/>
    <cellStyle name="Normal 3 4 2 5 3 2 2 2 2" xfId="56375" xr:uid="{00000000-0005-0000-0000-000045750000}"/>
    <cellStyle name="Normal 3 4 2 5 3 2 2 3" xfId="42086" xr:uid="{00000000-0005-0000-0000-000046750000}"/>
    <cellStyle name="Normal 3 4 2 5 3 2 3" xfId="20649" xr:uid="{00000000-0005-0000-0000-000047750000}"/>
    <cellStyle name="Normal 3 4 2 5 3 2 3 2" xfId="49231" xr:uid="{00000000-0005-0000-0000-000048750000}"/>
    <cellStyle name="Normal 3 4 2 5 3 2 4" xfId="34942" xr:uid="{00000000-0005-0000-0000-000049750000}"/>
    <cellStyle name="Normal 3 4 2 5 3 3" xfId="9930" xr:uid="{00000000-0005-0000-0000-00004A750000}"/>
    <cellStyle name="Normal 3 4 2 5 3 3 2" xfId="24222" xr:uid="{00000000-0005-0000-0000-00004B750000}"/>
    <cellStyle name="Normal 3 4 2 5 3 3 2 2" xfId="52804" xr:uid="{00000000-0005-0000-0000-00004C750000}"/>
    <cellStyle name="Normal 3 4 2 5 3 3 3" xfId="38515" xr:uid="{00000000-0005-0000-0000-00004D750000}"/>
    <cellStyle name="Normal 3 4 2 5 3 4" xfId="17078" xr:uid="{00000000-0005-0000-0000-00004E750000}"/>
    <cellStyle name="Normal 3 4 2 5 3 4 2" xfId="45660" xr:uid="{00000000-0005-0000-0000-00004F750000}"/>
    <cellStyle name="Normal 3 4 2 5 3 5" xfId="31371" xr:uid="{00000000-0005-0000-0000-000050750000}"/>
    <cellStyle name="Normal 3 4 2 5 4" xfId="4092" xr:uid="{00000000-0005-0000-0000-000051750000}"/>
    <cellStyle name="Normal 3 4 2 5 4 2" xfId="11250" xr:uid="{00000000-0005-0000-0000-000052750000}"/>
    <cellStyle name="Normal 3 4 2 5 4 2 2" xfId="25542" xr:uid="{00000000-0005-0000-0000-000053750000}"/>
    <cellStyle name="Normal 3 4 2 5 4 2 2 2" xfId="54124" xr:uid="{00000000-0005-0000-0000-000054750000}"/>
    <cellStyle name="Normal 3 4 2 5 4 2 3" xfId="39835" xr:uid="{00000000-0005-0000-0000-000055750000}"/>
    <cellStyle name="Normal 3 4 2 5 4 3" xfId="18398" xr:uid="{00000000-0005-0000-0000-000056750000}"/>
    <cellStyle name="Normal 3 4 2 5 4 3 2" xfId="46980" xr:uid="{00000000-0005-0000-0000-000057750000}"/>
    <cellStyle name="Normal 3 4 2 5 4 4" xfId="32691" xr:uid="{00000000-0005-0000-0000-000058750000}"/>
    <cellStyle name="Normal 3 4 2 5 5" xfId="7679" xr:uid="{00000000-0005-0000-0000-000059750000}"/>
    <cellStyle name="Normal 3 4 2 5 5 2" xfId="21971" xr:uid="{00000000-0005-0000-0000-00005A750000}"/>
    <cellStyle name="Normal 3 4 2 5 5 2 2" xfId="50553" xr:uid="{00000000-0005-0000-0000-00005B750000}"/>
    <cellStyle name="Normal 3 4 2 5 5 3" xfId="36264" xr:uid="{00000000-0005-0000-0000-00005C750000}"/>
    <cellStyle name="Normal 3 4 2 5 6" xfId="14827" xr:uid="{00000000-0005-0000-0000-00005D750000}"/>
    <cellStyle name="Normal 3 4 2 5 6 2" xfId="43409" xr:uid="{00000000-0005-0000-0000-00005E750000}"/>
    <cellStyle name="Normal 3 4 2 5 7" xfId="29120" xr:uid="{00000000-0005-0000-0000-00005F750000}"/>
    <cellStyle name="Normal 3 4 2 6" xfId="957" xr:uid="{00000000-0005-0000-0000-000060750000}"/>
    <cellStyle name="Normal 3 4 2 6 2" xfId="2771" xr:uid="{00000000-0005-0000-0000-000061750000}"/>
    <cellStyle name="Normal 3 4 2 6 2 2" xfId="6345" xr:uid="{00000000-0005-0000-0000-000062750000}"/>
    <cellStyle name="Normal 3 4 2 6 2 2 2" xfId="13503" xr:uid="{00000000-0005-0000-0000-000063750000}"/>
    <cellStyle name="Normal 3 4 2 6 2 2 2 2" xfId="27795" xr:uid="{00000000-0005-0000-0000-000064750000}"/>
    <cellStyle name="Normal 3 4 2 6 2 2 2 2 2" xfId="56377" xr:uid="{00000000-0005-0000-0000-000065750000}"/>
    <cellStyle name="Normal 3 4 2 6 2 2 2 3" xfId="42088" xr:uid="{00000000-0005-0000-0000-000066750000}"/>
    <cellStyle name="Normal 3 4 2 6 2 2 3" xfId="20651" xr:uid="{00000000-0005-0000-0000-000067750000}"/>
    <cellStyle name="Normal 3 4 2 6 2 2 3 2" xfId="49233" xr:uid="{00000000-0005-0000-0000-000068750000}"/>
    <cellStyle name="Normal 3 4 2 6 2 2 4" xfId="34944" xr:uid="{00000000-0005-0000-0000-000069750000}"/>
    <cellStyle name="Normal 3 4 2 6 2 3" xfId="9932" xr:uid="{00000000-0005-0000-0000-00006A750000}"/>
    <cellStyle name="Normal 3 4 2 6 2 3 2" xfId="24224" xr:uid="{00000000-0005-0000-0000-00006B750000}"/>
    <cellStyle name="Normal 3 4 2 6 2 3 2 2" xfId="52806" xr:uid="{00000000-0005-0000-0000-00006C750000}"/>
    <cellStyle name="Normal 3 4 2 6 2 3 3" xfId="38517" xr:uid="{00000000-0005-0000-0000-00006D750000}"/>
    <cellStyle name="Normal 3 4 2 6 2 4" xfId="17080" xr:uid="{00000000-0005-0000-0000-00006E750000}"/>
    <cellStyle name="Normal 3 4 2 6 2 4 2" xfId="45662" xr:uid="{00000000-0005-0000-0000-00006F750000}"/>
    <cellStyle name="Normal 3 4 2 6 2 5" xfId="31373" xr:uid="{00000000-0005-0000-0000-000070750000}"/>
    <cellStyle name="Normal 3 4 2 6 3" xfId="4539" xr:uid="{00000000-0005-0000-0000-000071750000}"/>
    <cellStyle name="Normal 3 4 2 6 3 2" xfId="11697" xr:uid="{00000000-0005-0000-0000-000072750000}"/>
    <cellStyle name="Normal 3 4 2 6 3 2 2" xfId="25989" xr:uid="{00000000-0005-0000-0000-000073750000}"/>
    <cellStyle name="Normal 3 4 2 6 3 2 2 2" xfId="54571" xr:uid="{00000000-0005-0000-0000-000074750000}"/>
    <cellStyle name="Normal 3 4 2 6 3 2 3" xfId="40282" xr:uid="{00000000-0005-0000-0000-000075750000}"/>
    <cellStyle name="Normal 3 4 2 6 3 3" xfId="18845" xr:uid="{00000000-0005-0000-0000-000076750000}"/>
    <cellStyle name="Normal 3 4 2 6 3 3 2" xfId="47427" xr:uid="{00000000-0005-0000-0000-000077750000}"/>
    <cellStyle name="Normal 3 4 2 6 3 4" xfId="33138" xr:uid="{00000000-0005-0000-0000-000078750000}"/>
    <cellStyle name="Normal 3 4 2 6 4" xfId="8126" xr:uid="{00000000-0005-0000-0000-000079750000}"/>
    <cellStyle name="Normal 3 4 2 6 4 2" xfId="22418" xr:uid="{00000000-0005-0000-0000-00007A750000}"/>
    <cellStyle name="Normal 3 4 2 6 4 2 2" xfId="51000" xr:uid="{00000000-0005-0000-0000-00007B750000}"/>
    <cellStyle name="Normal 3 4 2 6 4 3" xfId="36711" xr:uid="{00000000-0005-0000-0000-00007C750000}"/>
    <cellStyle name="Normal 3 4 2 6 5" xfId="15274" xr:uid="{00000000-0005-0000-0000-00007D750000}"/>
    <cellStyle name="Normal 3 4 2 6 5 2" xfId="43856" xr:uid="{00000000-0005-0000-0000-00007E750000}"/>
    <cellStyle name="Normal 3 4 2 6 6" xfId="29567" xr:uid="{00000000-0005-0000-0000-00007F750000}"/>
    <cellStyle name="Normal 3 4 2 7" xfId="2740" xr:uid="{00000000-0005-0000-0000-000080750000}"/>
    <cellStyle name="Normal 3 4 2 7 2" xfId="6314" xr:uid="{00000000-0005-0000-0000-000081750000}"/>
    <cellStyle name="Normal 3 4 2 7 2 2" xfId="13472" xr:uid="{00000000-0005-0000-0000-000082750000}"/>
    <cellStyle name="Normal 3 4 2 7 2 2 2" xfId="27764" xr:uid="{00000000-0005-0000-0000-000083750000}"/>
    <cellStyle name="Normal 3 4 2 7 2 2 2 2" xfId="56346" xr:uid="{00000000-0005-0000-0000-000084750000}"/>
    <cellStyle name="Normal 3 4 2 7 2 2 3" xfId="42057" xr:uid="{00000000-0005-0000-0000-000085750000}"/>
    <cellStyle name="Normal 3 4 2 7 2 3" xfId="20620" xr:uid="{00000000-0005-0000-0000-000086750000}"/>
    <cellStyle name="Normal 3 4 2 7 2 3 2" xfId="49202" xr:uid="{00000000-0005-0000-0000-000087750000}"/>
    <cellStyle name="Normal 3 4 2 7 2 4" xfId="34913" xr:uid="{00000000-0005-0000-0000-000088750000}"/>
    <cellStyle name="Normal 3 4 2 7 3" xfId="9901" xr:uid="{00000000-0005-0000-0000-000089750000}"/>
    <cellStyle name="Normal 3 4 2 7 3 2" xfId="24193" xr:uid="{00000000-0005-0000-0000-00008A750000}"/>
    <cellStyle name="Normal 3 4 2 7 3 2 2" xfId="52775" xr:uid="{00000000-0005-0000-0000-00008B750000}"/>
    <cellStyle name="Normal 3 4 2 7 3 3" xfId="38486" xr:uid="{00000000-0005-0000-0000-00008C750000}"/>
    <cellStyle name="Normal 3 4 2 7 4" xfId="17049" xr:uid="{00000000-0005-0000-0000-00008D750000}"/>
    <cellStyle name="Normal 3 4 2 7 4 2" xfId="45631" xr:uid="{00000000-0005-0000-0000-00008E750000}"/>
    <cellStyle name="Normal 3 4 2 7 5" xfId="31342" xr:uid="{00000000-0005-0000-0000-00008F750000}"/>
    <cellStyle name="Normal 3 4 2 8" xfId="3644" xr:uid="{00000000-0005-0000-0000-000090750000}"/>
    <cellStyle name="Normal 3 4 2 8 2" xfId="10804" xr:uid="{00000000-0005-0000-0000-000091750000}"/>
    <cellStyle name="Normal 3 4 2 8 2 2" xfId="25096" xr:uid="{00000000-0005-0000-0000-000092750000}"/>
    <cellStyle name="Normal 3 4 2 8 2 2 2" xfId="53678" xr:uid="{00000000-0005-0000-0000-000093750000}"/>
    <cellStyle name="Normal 3 4 2 8 2 3" xfId="39389" xr:uid="{00000000-0005-0000-0000-000094750000}"/>
    <cellStyle name="Normal 3 4 2 8 3" xfId="17952" xr:uid="{00000000-0005-0000-0000-000095750000}"/>
    <cellStyle name="Normal 3 4 2 8 3 2" xfId="46534" xr:uid="{00000000-0005-0000-0000-000096750000}"/>
    <cellStyle name="Normal 3 4 2 8 4" xfId="32245" xr:uid="{00000000-0005-0000-0000-000097750000}"/>
    <cellStyle name="Normal 3 4 2 9" xfId="7233" xr:uid="{00000000-0005-0000-0000-000098750000}"/>
    <cellStyle name="Normal 3 4 2 9 2" xfId="21525" xr:uid="{00000000-0005-0000-0000-000099750000}"/>
    <cellStyle name="Normal 3 4 2 9 2 2" xfId="50107" xr:uid="{00000000-0005-0000-0000-00009A750000}"/>
    <cellStyle name="Normal 3 4 2 9 3" xfId="35818" xr:uid="{00000000-0005-0000-0000-00009B750000}"/>
    <cellStyle name="Normal 3 4 3" xfId="51" xr:uid="{00000000-0005-0000-0000-00009C750000}"/>
    <cellStyle name="Normal 3 4 3 10" xfId="14380" xr:uid="{00000000-0005-0000-0000-00009D750000}"/>
    <cellStyle name="Normal 3 4 3 10 2" xfId="42964" xr:uid="{00000000-0005-0000-0000-00009E750000}"/>
    <cellStyle name="Normal 3 4 3 11" xfId="28673" xr:uid="{00000000-0005-0000-0000-00009F750000}"/>
    <cellStyle name="Normal 3 4 3 2" xfId="114" xr:uid="{00000000-0005-0000-0000-0000A0750000}"/>
    <cellStyle name="Normal 3 4 3 2 10" xfId="28733" xr:uid="{00000000-0005-0000-0000-0000A1750000}"/>
    <cellStyle name="Normal 3 4 3 2 2" xfId="228" xr:uid="{00000000-0005-0000-0000-0000A2750000}"/>
    <cellStyle name="Normal 3 4 3 2 2 2" xfId="454" xr:uid="{00000000-0005-0000-0000-0000A3750000}"/>
    <cellStyle name="Normal 3 4 3 2 2 2 2" xfId="904" xr:uid="{00000000-0005-0000-0000-0000A4750000}"/>
    <cellStyle name="Normal 3 4 3 2 2 2 2 2" xfId="1801" xr:uid="{00000000-0005-0000-0000-0000A5750000}"/>
    <cellStyle name="Normal 3 4 3 2 2 2 2 2 2" xfId="2777" xr:uid="{00000000-0005-0000-0000-0000A6750000}"/>
    <cellStyle name="Normal 3 4 3 2 2 2 2 2 2 2" xfId="6351" xr:uid="{00000000-0005-0000-0000-0000A7750000}"/>
    <cellStyle name="Normal 3 4 3 2 2 2 2 2 2 2 2" xfId="13509" xr:uid="{00000000-0005-0000-0000-0000A8750000}"/>
    <cellStyle name="Normal 3 4 3 2 2 2 2 2 2 2 2 2" xfId="27801" xr:uid="{00000000-0005-0000-0000-0000A9750000}"/>
    <cellStyle name="Normal 3 4 3 2 2 2 2 2 2 2 2 2 2" xfId="56383" xr:uid="{00000000-0005-0000-0000-0000AA750000}"/>
    <cellStyle name="Normal 3 4 3 2 2 2 2 2 2 2 2 3" xfId="42094" xr:uid="{00000000-0005-0000-0000-0000AB750000}"/>
    <cellStyle name="Normal 3 4 3 2 2 2 2 2 2 2 3" xfId="20657" xr:uid="{00000000-0005-0000-0000-0000AC750000}"/>
    <cellStyle name="Normal 3 4 3 2 2 2 2 2 2 2 3 2" xfId="49239" xr:uid="{00000000-0005-0000-0000-0000AD750000}"/>
    <cellStyle name="Normal 3 4 3 2 2 2 2 2 2 2 4" xfId="34950" xr:uid="{00000000-0005-0000-0000-0000AE750000}"/>
    <cellStyle name="Normal 3 4 3 2 2 2 2 2 2 3" xfId="9938" xr:uid="{00000000-0005-0000-0000-0000AF750000}"/>
    <cellStyle name="Normal 3 4 3 2 2 2 2 2 2 3 2" xfId="24230" xr:uid="{00000000-0005-0000-0000-0000B0750000}"/>
    <cellStyle name="Normal 3 4 3 2 2 2 2 2 2 3 2 2" xfId="52812" xr:uid="{00000000-0005-0000-0000-0000B1750000}"/>
    <cellStyle name="Normal 3 4 3 2 2 2 2 2 2 3 3" xfId="38523" xr:uid="{00000000-0005-0000-0000-0000B2750000}"/>
    <cellStyle name="Normal 3 4 3 2 2 2 2 2 2 4" xfId="17086" xr:uid="{00000000-0005-0000-0000-0000B3750000}"/>
    <cellStyle name="Normal 3 4 3 2 2 2 2 2 2 4 2" xfId="45668" xr:uid="{00000000-0005-0000-0000-0000B4750000}"/>
    <cellStyle name="Normal 3 4 3 2 2 2 2 2 2 5" xfId="31379" xr:uid="{00000000-0005-0000-0000-0000B5750000}"/>
    <cellStyle name="Normal 3 4 3 2 2 2 2 2 3" xfId="5381" xr:uid="{00000000-0005-0000-0000-0000B6750000}"/>
    <cellStyle name="Normal 3 4 3 2 2 2 2 2 3 2" xfId="12539" xr:uid="{00000000-0005-0000-0000-0000B7750000}"/>
    <cellStyle name="Normal 3 4 3 2 2 2 2 2 3 2 2" xfId="26831" xr:uid="{00000000-0005-0000-0000-0000B8750000}"/>
    <cellStyle name="Normal 3 4 3 2 2 2 2 2 3 2 2 2" xfId="55413" xr:uid="{00000000-0005-0000-0000-0000B9750000}"/>
    <cellStyle name="Normal 3 4 3 2 2 2 2 2 3 2 3" xfId="41124" xr:uid="{00000000-0005-0000-0000-0000BA750000}"/>
    <cellStyle name="Normal 3 4 3 2 2 2 2 2 3 3" xfId="19687" xr:uid="{00000000-0005-0000-0000-0000BB750000}"/>
    <cellStyle name="Normal 3 4 3 2 2 2 2 2 3 3 2" xfId="48269" xr:uid="{00000000-0005-0000-0000-0000BC750000}"/>
    <cellStyle name="Normal 3 4 3 2 2 2 2 2 3 4" xfId="33980" xr:uid="{00000000-0005-0000-0000-0000BD750000}"/>
    <cellStyle name="Normal 3 4 3 2 2 2 2 2 4" xfId="8968" xr:uid="{00000000-0005-0000-0000-0000BE750000}"/>
    <cellStyle name="Normal 3 4 3 2 2 2 2 2 4 2" xfId="23260" xr:uid="{00000000-0005-0000-0000-0000BF750000}"/>
    <cellStyle name="Normal 3 4 3 2 2 2 2 2 4 2 2" xfId="51842" xr:uid="{00000000-0005-0000-0000-0000C0750000}"/>
    <cellStyle name="Normal 3 4 3 2 2 2 2 2 4 3" xfId="37553" xr:uid="{00000000-0005-0000-0000-0000C1750000}"/>
    <cellStyle name="Normal 3 4 3 2 2 2 2 2 5" xfId="16116" xr:uid="{00000000-0005-0000-0000-0000C2750000}"/>
    <cellStyle name="Normal 3 4 3 2 2 2 2 2 5 2" xfId="44698" xr:uid="{00000000-0005-0000-0000-0000C3750000}"/>
    <cellStyle name="Normal 3 4 3 2 2 2 2 2 6" xfId="30409" xr:uid="{00000000-0005-0000-0000-0000C4750000}"/>
    <cellStyle name="Normal 3 4 3 2 2 2 2 3" xfId="2776" xr:uid="{00000000-0005-0000-0000-0000C5750000}"/>
    <cellStyle name="Normal 3 4 3 2 2 2 2 3 2" xfId="6350" xr:uid="{00000000-0005-0000-0000-0000C6750000}"/>
    <cellStyle name="Normal 3 4 3 2 2 2 2 3 2 2" xfId="13508" xr:uid="{00000000-0005-0000-0000-0000C7750000}"/>
    <cellStyle name="Normal 3 4 3 2 2 2 2 3 2 2 2" xfId="27800" xr:uid="{00000000-0005-0000-0000-0000C8750000}"/>
    <cellStyle name="Normal 3 4 3 2 2 2 2 3 2 2 2 2" xfId="56382" xr:uid="{00000000-0005-0000-0000-0000C9750000}"/>
    <cellStyle name="Normal 3 4 3 2 2 2 2 3 2 2 3" xfId="42093" xr:uid="{00000000-0005-0000-0000-0000CA750000}"/>
    <cellStyle name="Normal 3 4 3 2 2 2 2 3 2 3" xfId="20656" xr:uid="{00000000-0005-0000-0000-0000CB750000}"/>
    <cellStyle name="Normal 3 4 3 2 2 2 2 3 2 3 2" xfId="49238" xr:uid="{00000000-0005-0000-0000-0000CC750000}"/>
    <cellStyle name="Normal 3 4 3 2 2 2 2 3 2 4" xfId="34949" xr:uid="{00000000-0005-0000-0000-0000CD750000}"/>
    <cellStyle name="Normal 3 4 3 2 2 2 2 3 3" xfId="9937" xr:uid="{00000000-0005-0000-0000-0000CE750000}"/>
    <cellStyle name="Normal 3 4 3 2 2 2 2 3 3 2" xfId="24229" xr:uid="{00000000-0005-0000-0000-0000CF750000}"/>
    <cellStyle name="Normal 3 4 3 2 2 2 2 3 3 2 2" xfId="52811" xr:uid="{00000000-0005-0000-0000-0000D0750000}"/>
    <cellStyle name="Normal 3 4 3 2 2 2 2 3 3 3" xfId="38522" xr:uid="{00000000-0005-0000-0000-0000D1750000}"/>
    <cellStyle name="Normal 3 4 3 2 2 2 2 3 4" xfId="17085" xr:uid="{00000000-0005-0000-0000-0000D2750000}"/>
    <cellStyle name="Normal 3 4 3 2 2 2 2 3 4 2" xfId="45667" xr:uid="{00000000-0005-0000-0000-0000D3750000}"/>
    <cellStyle name="Normal 3 4 3 2 2 2 2 3 5" xfId="31378" xr:uid="{00000000-0005-0000-0000-0000D4750000}"/>
    <cellStyle name="Normal 3 4 3 2 2 2 2 4" xfId="4488" xr:uid="{00000000-0005-0000-0000-0000D5750000}"/>
    <cellStyle name="Normal 3 4 3 2 2 2 2 4 2" xfId="11646" xr:uid="{00000000-0005-0000-0000-0000D6750000}"/>
    <cellStyle name="Normal 3 4 3 2 2 2 2 4 2 2" xfId="25938" xr:uid="{00000000-0005-0000-0000-0000D7750000}"/>
    <cellStyle name="Normal 3 4 3 2 2 2 2 4 2 2 2" xfId="54520" xr:uid="{00000000-0005-0000-0000-0000D8750000}"/>
    <cellStyle name="Normal 3 4 3 2 2 2 2 4 2 3" xfId="40231" xr:uid="{00000000-0005-0000-0000-0000D9750000}"/>
    <cellStyle name="Normal 3 4 3 2 2 2 2 4 3" xfId="18794" xr:uid="{00000000-0005-0000-0000-0000DA750000}"/>
    <cellStyle name="Normal 3 4 3 2 2 2 2 4 3 2" xfId="47376" xr:uid="{00000000-0005-0000-0000-0000DB750000}"/>
    <cellStyle name="Normal 3 4 3 2 2 2 2 4 4" xfId="33087" xr:uid="{00000000-0005-0000-0000-0000DC750000}"/>
    <cellStyle name="Normal 3 4 3 2 2 2 2 5" xfId="8075" xr:uid="{00000000-0005-0000-0000-0000DD750000}"/>
    <cellStyle name="Normal 3 4 3 2 2 2 2 5 2" xfId="22367" xr:uid="{00000000-0005-0000-0000-0000DE750000}"/>
    <cellStyle name="Normal 3 4 3 2 2 2 2 5 2 2" xfId="50949" xr:uid="{00000000-0005-0000-0000-0000DF750000}"/>
    <cellStyle name="Normal 3 4 3 2 2 2 2 5 3" xfId="36660" xr:uid="{00000000-0005-0000-0000-0000E0750000}"/>
    <cellStyle name="Normal 3 4 3 2 2 2 2 6" xfId="15223" xr:uid="{00000000-0005-0000-0000-0000E1750000}"/>
    <cellStyle name="Normal 3 4 3 2 2 2 2 6 2" xfId="43805" xr:uid="{00000000-0005-0000-0000-0000E2750000}"/>
    <cellStyle name="Normal 3 4 3 2 2 2 2 7" xfId="29516" xr:uid="{00000000-0005-0000-0000-0000E3750000}"/>
    <cellStyle name="Normal 3 4 3 2 2 2 3" xfId="1354" xr:uid="{00000000-0005-0000-0000-0000E4750000}"/>
    <cellStyle name="Normal 3 4 3 2 2 2 3 2" xfId="2778" xr:uid="{00000000-0005-0000-0000-0000E5750000}"/>
    <cellStyle name="Normal 3 4 3 2 2 2 3 2 2" xfId="6352" xr:uid="{00000000-0005-0000-0000-0000E6750000}"/>
    <cellStyle name="Normal 3 4 3 2 2 2 3 2 2 2" xfId="13510" xr:uid="{00000000-0005-0000-0000-0000E7750000}"/>
    <cellStyle name="Normal 3 4 3 2 2 2 3 2 2 2 2" xfId="27802" xr:uid="{00000000-0005-0000-0000-0000E8750000}"/>
    <cellStyle name="Normal 3 4 3 2 2 2 3 2 2 2 2 2" xfId="56384" xr:uid="{00000000-0005-0000-0000-0000E9750000}"/>
    <cellStyle name="Normal 3 4 3 2 2 2 3 2 2 2 3" xfId="42095" xr:uid="{00000000-0005-0000-0000-0000EA750000}"/>
    <cellStyle name="Normal 3 4 3 2 2 2 3 2 2 3" xfId="20658" xr:uid="{00000000-0005-0000-0000-0000EB750000}"/>
    <cellStyle name="Normal 3 4 3 2 2 2 3 2 2 3 2" xfId="49240" xr:uid="{00000000-0005-0000-0000-0000EC750000}"/>
    <cellStyle name="Normal 3 4 3 2 2 2 3 2 2 4" xfId="34951" xr:uid="{00000000-0005-0000-0000-0000ED750000}"/>
    <cellStyle name="Normal 3 4 3 2 2 2 3 2 3" xfId="9939" xr:uid="{00000000-0005-0000-0000-0000EE750000}"/>
    <cellStyle name="Normal 3 4 3 2 2 2 3 2 3 2" xfId="24231" xr:uid="{00000000-0005-0000-0000-0000EF750000}"/>
    <cellStyle name="Normal 3 4 3 2 2 2 3 2 3 2 2" xfId="52813" xr:uid="{00000000-0005-0000-0000-0000F0750000}"/>
    <cellStyle name="Normal 3 4 3 2 2 2 3 2 3 3" xfId="38524" xr:uid="{00000000-0005-0000-0000-0000F1750000}"/>
    <cellStyle name="Normal 3 4 3 2 2 2 3 2 4" xfId="17087" xr:uid="{00000000-0005-0000-0000-0000F2750000}"/>
    <cellStyle name="Normal 3 4 3 2 2 2 3 2 4 2" xfId="45669" xr:uid="{00000000-0005-0000-0000-0000F3750000}"/>
    <cellStyle name="Normal 3 4 3 2 2 2 3 2 5" xfId="31380" xr:uid="{00000000-0005-0000-0000-0000F4750000}"/>
    <cellStyle name="Normal 3 4 3 2 2 2 3 3" xfId="4935" xr:uid="{00000000-0005-0000-0000-0000F5750000}"/>
    <cellStyle name="Normal 3 4 3 2 2 2 3 3 2" xfId="12093" xr:uid="{00000000-0005-0000-0000-0000F6750000}"/>
    <cellStyle name="Normal 3 4 3 2 2 2 3 3 2 2" xfId="26385" xr:uid="{00000000-0005-0000-0000-0000F7750000}"/>
    <cellStyle name="Normal 3 4 3 2 2 2 3 3 2 2 2" xfId="54967" xr:uid="{00000000-0005-0000-0000-0000F8750000}"/>
    <cellStyle name="Normal 3 4 3 2 2 2 3 3 2 3" xfId="40678" xr:uid="{00000000-0005-0000-0000-0000F9750000}"/>
    <cellStyle name="Normal 3 4 3 2 2 2 3 3 3" xfId="19241" xr:uid="{00000000-0005-0000-0000-0000FA750000}"/>
    <cellStyle name="Normal 3 4 3 2 2 2 3 3 3 2" xfId="47823" xr:uid="{00000000-0005-0000-0000-0000FB750000}"/>
    <cellStyle name="Normal 3 4 3 2 2 2 3 3 4" xfId="33534" xr:uid="{00000000-0005-0000-0000-0000FC750000}"/>
    <cellStyle name="Normal 3 4 3 2 2 2 3 4" xfId="8522" xr:uid="{00000000-0005-0000-0000-0000FD750000}"/>
    <cellStyle name="Normal 3 4 3 2 2 2 3 4 2" xfId="22814" xr:uid="{00000000-0005-0000-0000-0000FE750000}"/>
    <cellStyle name="Normal 3 4 3 2 2 2 3 4 2 2" xfId="51396" xr:uid="{00000000-0005-0000-0000-0000FF750000}"/>
    <cellStyle name="Normal 3 4 3 2 2 2 3 4 3" xfId="37107" xr:uid="{00000000-0005-0000-0000-000000760000}"/>
    <cellStyle name="Normal 3 4 3 2 2 2 3 5" xfId="15670" xr:uid="{00000000-0005-0000-0000-000001760000}"/>
    <cellStyle name="Normal 3 4 3 2 2 2 3 5 2" xfId="44252" xr:uid="{00000000-0005-0000-0000-000002760000}"/>
    <cellStyle name="Normal 3 4 3 2 2 2 3 6" xfId="29963" xr:uid="{00000000-0005-0000-0000-000003760000}"/>
    <cellStyle name="Normal 3 4 3 2 2 2 4" xfId="2775" xr:uid="{00000000-0005-0000-0000-000004760000}"/>
    <cellStyle name="Normal 3 4 3 2 2 2 4 2" xfId="6349" xr:uid="{00000000-0005-0000-0000-000005760000}"/>
    <cellStyle name="Normal 3 4 3 2 2 2 4 2 2" xfId="13507" xr:uid="{00000000-0005-0000-0000-000006760000}"/>
    <cellStyle name="Normal 3 4 3 2 2 2 4 2 2 2" xfId="27799" xr:uid="{00000000-0005-0000-0000-000007760000}"/>
    <cellStyle name="Normal 3 4 3 2 2 2 4 2 2 2 2" xfId="56381" xr:uid="{00000000-0005-0000-0000-000008760000}"/>
    <cellStyle name="Normal 3 4 3 2 2 2 4 2 2 3" xfId="42092" xr:uid="{00000000-0005-0000-0000-000009760000}"/>
    <cellStyle name="Normal 3 4 3 2 2 2 4 2 3" xfId="20655" xr:uid="{00000000-0005-0000-0000-00000A760000}"/>
    <cellStyle name="Normal 3 4 3 2 2 2 4 2 3 2" xfId="49237" xr:uid="{00000000-0005-0000-0000-00000B760000}"/>
    <cellStyle name="Normal 3 4 3 2 2 2 4 2 4" xfId="34948" xr:uid="{00000000-0005-0000-0000-00000C760000}"/>
    <cellStyle name="Normal 3 4 3 2 2 2 4 3" xfId="9936" xr:uid="{00000000-0005-0000-0000-00000D760000}"/>
    <cellStyle name="Normal 3 4 3 2 2 2 4 3 2" xfId="24228" xr:uid="{00000000-0005-0000-0000-00000E760000}"/>
    <cellStyle name="Normal 3 4 3 2 2 2 4 3 2 2" xfId="52810" xr:uid="{00000000-0005-0000-0000-00000F760000}"/>
    <cellStyle name="Normal 3 4 3 2 2 2 4 3 3" xfId="38521" xr:uid="{00000000-0005-0000-0000-000010760000}"/>
    <cellStyle name="Normal 3 4 3 2 2 2 4 4" xfId="17084" xr:uid="{00000000-0005-0000-0000-000011760000}"/>
    <cellStyle name="Normal 3 4 3 2 2 2 4 4 2" xfId="45666" xr:uid="{00000000-0005-0000-0000-000012760000}"/>
    <cellStyle name="Normal 3 4 3 2 2 2 4 5" xfId="31377" xr:uid="{00000000-0005-0000-0000-000013760000}"/>
    <cellStyle name="Normal 3 4 3 2 2 2 5" xfId="4041" xr:uid="{00000000-0005-0000-0000-000014760000}"/>
    <cellStyle name="Normal 3 4 3 2 2 2 5 2" xfId="11200" xr:uid="{00000000-0005-0000-0000-000015760000}"/>
    <cellStyle name="Normal 3 4 3 2 2 2 5 2 2" xfId="25492" xr:uid="{00000000-0005-0000-0000-000016760000}"/>
    <cellStyle name="Normal 3 4 3 2 2 2 5 2 2 2" xfId="54074" xr:uid="{00000000-0005-0000-0000-000017760000}"/>
    <cellStyle name="Normal 3 4 3 2 2 2 5 2 3" xfId="39785" xr:uid="{00000000-0005-0000-0000-000018760000}"/>
    <cellStyle name="Normal 3 4 3 2 2 2 5 3" xfId="18348" xr:uid="{00000000-0005-0000-0000-000019760000}"/>
    <cellStyle name="Normal 3 4 3 2 2 2 5 3 2" xfId="46930" xr:uid="{00000000-0005-0000-0000-00001A760000}"/>
    <cellStyle name="Normal 3 4 3 2 2 2 5 4" xfId="32641" xr:uid="{00000000-0005-0000-0000-00001B760000}"/>
    <cellStyle name="Normal 3 4 3 2 2 2 6" xfId="7629" xr:uid="{00000000-0005-0000-0000-00001C760000}"/>
    <cellStyle name="Normal 3 4 3 2 2 2 6 2" xfId="21921" xr:uid="{00000000-0005-0000-0000-00001D760000}"/>
    <cellStyle name="Normal 3 4 3 2 2 2 6 2 2" xfId="50503" xr:uid="{00000000-0005-0000-0000-00001E760000}"/>
    <cellStyle name="Normal 3 4 3 2 2 2 6 3" xfId="36214" xr:uid="{00000000-0005-0000-0000-00001F760000}"/>
    <cellStyle name="Normal 3 4 3 2 2 2 7" xfId="14776" xr:uid="{00000000-0005-0000-0000-000020760000}"/>
    <cellStyle name="Normal 3 4 3 2 2 2 7 2" xfId="43359" xr:uid="{00000000-0005-0000-0000-000021760000}"/>
    <cellStyle name="Normal 3 4 3 2 2 2 8" xfId="29069" xr:uid="{00000000-0005-0000-0000-000022760000}"/>
    <cellStyle name="Normal 3 4 3 2 2 3" xfId="681" xr:uid="{00000000-0005-0000-0000-000023760000}"/>
    <cellStyle name="Normal 3 4 3 2 2 3 2" xfId="1578" xr:uid="{00000000-0005-0000-0000-000024760000}"/>
    <cellStyle name="Normal 3 4 3 2 2 3 2 2" xfId="2780" xr:uid="{00000000-0005-0000-0000-000025760000}"/>
    <cellStyle name="Normal 3 4 3 2 2 3 2 2 2" xfId="6354" xr:uid="{00000000-0005-0000-0000-000026760000}"/>
    <cellStyle name="Normal 3 4 3 2 2 3 2 2 2 2" xfId="13512" xr:uid="{00000000-0005-0000-0000-000027760000}"/>
    <cellStyle name="Normal 3 4 3 2 2 3 2 2 2 2 2" xfId="27804" xr:uid="{00000000-0005-0000-0000-000028760000}"/>
    <cellStyle name="Normal 3 4 3 2 2 3 2 2 2 2 2 2" xfId="56386" xr:uid="{00000000-0005-0000-0000-000029760000}"/>
    <cellStyle name="Normal 3 4 3 2 2 3 2 2 2 2 3" xfId="42097" xr:uid="{00000000-0005-0000-0000-00002A760000}"/>
    <cellStyle name="Normal 3 4 3 2 2 3 2 2 2 3" xfId="20660" xr:uid="{00000000-0005-0000-0000-00002B760000}"/>
    <cellStyle name="Normal 3 4 3 2 2 3 2 2 2 3 2" xfId="49242" xr:uid="{00000000-0005-0000-0000-00002C760000}"/>
    <cellStyle name="Normal 3 4 3 2 2 3 2 2 2 4" xfId="34953" xr:uid="{00000000-0005-0000-0000-00002D760000}"/>
    <cellStyle name="Normal 3 4 3 2 2 3 2 2 3" xfId="9941" xr:uid="{00000000-0005-0000-0000-00002E760000}"/>
    <cellStyle name="Normal 3 4 3 2 2 3 2 2 3 2" xfId="24233" xr:uid="{00000000-0005-0000-0000-00002F760000}"/>
    <cellStyle name="Normal 3 4 3 2 2 3 2 2 3 2 2" xfId="52815" xr:uid="{00000000-0005-0000-0000-000030760000}"/>
    <cellStyle name="Normal 3 4 3 2 2 3 2 2 3 3" xfId="38526" xr:uid="{00000000-0005-0000-0000-000031760000}"/>
    <cellStyle name="Normal 3 4 3 2 2 3 2 2 4" xfId="17089" xr:uid="{00000000-0005-0000-0000-000032760000}"/>
    <cellStyle name="Normal 3 4 3 2 2 3 2 2 4 2" xfId="45671" xr:uid="{00000000-0005-0000-0000-000033760000}"/>
    <cellStyle name="Normal 3 4 3 2 2 3 2 2 5" xfId="31382" xr:uid="{00000000-0005-0000-0000-000034760000}"/>
    <cellStyle name="Normal 3 4 3 2 2 3 2 3" xfId="5158" xr:uid="{00000000-0005-0000-0000-000035760000}"/>
    <cellStyle name="Normal 3 4 3 2 2 3 2 3 2" xfId="12316" xr:uid="{00000000-0005-0000-0000-000036760000}"/>
    <cellStyle name="Normal 3 4 3 2 2 3 2 3 2 2" xfId="26608" xr:uid="{00000000-0005-0000-0000-000037760000}"/>
    <cellStyle name="Normal 3 4 3 2 2 3 2 3 2 2 2" xfId="55190" xr:uid="{00000000-0005-0000-0000-000038760000}"/>
    <cellStyle name="Normal 3 4 3 2 2 3 2 3 2 3" xfId="40901" xr:uid="{00000000-0005-0000-0000-000039760000}"/>
    <cellStyle name="Normal 3 4 3 2 2 3 2 3 3" xfId="19464" xr:uid="{00000000-0005-0000-0000-00003A760000}"/>
    <cellStyle name="Normal 3 4 3 2 2 3 2 3 3 2" xfId="48046" xr:uid="{00000000-0005-0000-0000-00003B760000}"/>
    <cellStyle name="Normal 3 4 3 2 2 3 2 3 4" xfId="33757" xr:uid="{00000000-0005-0000-0000-00003C760000}"/>
    <cellStyle name="Normal 3 4 3 2 2 3 2 4" xfId="8745" xr:uid="{00000000-0005-0000-0000-00003D760000}"/>
    <cellStyle name="Normal 3 4 3 2 2 3 2 4 2" xfId="23037" xr:uid="{00000000-0005-0000-0000-00003E760000}"/>
    <cellStyle name="Normal 3 4 3 2 2 3 2 4 2 2" xfId="51619" xr:uid="{00000000-0005-0000-0000-00003F760000}"/>
    <cellStyle name="Normal 3 4 3 2 2 3 2 4 3" xfId="37330" xr:uid="{00000000-0005-0000-0000-000040760000}"/>
    <cellStyle name="Normal 3 4 3 2 2 3 2 5" xfId="15893" xr:uid="{00000000-0005-0000-0000-000041760000}"/>
    <cellStyle name="Normal 3 4 3 2 2 3 2 5 2" xfId="44475" xr:uid="{00000000-0005-0000-0000-000042760000}"/>
    <cellStyle name="Normal 3 4 3 2 2 3 2 6" xfId="30186" xr:uid="{00000000-0005-0000-0000-000043760000}"/>
    <cellStyle name="Normal 3 4 3 2 2 3 3" xfId="2779" xr:uid="{00000000-0005-0000-0000-000044760000}"/>
    <cellStyle name="Normal 3 4 3 2 2 3 3 2" xfId="6353" xr:uid="{00000000-0005-0000-0000-000045760000}"/>
    <cellStyle name="Normal 3 4 3 2 2 3 3 2 2" xfId="13511" xr:uid="{00000000-0005-0000-0000-000046760000}"/>
    <cellStyle name="Normal 3 4 3 2 2 3 3 2 2 2" xfId="27803" xr:uid="{00000000-0005-0000-0000-000047760000}"/>
    <cellStyle name="Normal 3 4 3 2 2 3 3 2 2 2 2" xfId="56385" xr:uid="{00000000-0005-0000-0000-000048760000}"/>
    <cellStyle name="Normal 3 4 3 2 2 3 3 2 2 3" xfId="42096" xr:uid="{00000000-0005-0000-0000-000049760000}"/>
    <cellStyle name="Normal 3 4 3 2 2 3 3 2 3" xfId="20659" xr:uid="{00000000-0005-0000-0000-00004A760000}"/>
    <cellStyle name="Normal 3 4 3 2 2 3 3 2 3 2" xfId="49241" xr:uid="{00000000-0005-0000-0000-00004B760000}"/>
    <cellStyle name="Normal 3 4 3 2 2 3 3 2 4" xfId="34952" xr:uid="{00000000-0005-0000-0000-00004C760000}"/>
    <cellStyle name="Normal 3 4 3 2 2 3 3 3" xfId="9940" xr:uid="{00000000-0005-0000-0000-00004D760000}"/>
    <cellStyle name="Normal 3 4 3 2 2 3 3 3 2" xfId="24232" xr:uid="{00000000-0005-0000-0000-00004E760000}"/>
    <cellStyle name="Normal 3 4 3 2 2 3 3 3 2 2" xfId="52814" xr:uid="{00000000-0005-0000-0000-00004F760000}"/>
    <cellStyle name="Normal 3 4 3 2 2 3 3 3 3" xfId="38525" xr:uid="{00000000-0005-0000-0000-000050760000}"/>
    <cellStyle name="Normal 3 4 3 2 2 3 3 4" xfId="17088" xr:uid="{00000000-0005-0000-0000-000051760000}"/>
    <cellStyle name="Normal 3 4 3 2 2 3 3 4 2" xfId="45670" xr:uid="{00000000-0005-0000-0000-000052760000}"/>
    <cellStyle name="Normal 3 4 3 2 2 3 3 5" xfId="31381" xr:uid="{00000000-0005-0000-0000-000053760000}"/>
    <cellStyle name="Normal 3 4 3 2 2 3 4" xfId="4265" xr:uid="{00000000-0005-0000-0000-000054760000}"/>
    <cellStyle name="Normal 3 4 3 2 2 3 4 2" xfId="11423" xr:uid="{00000000-0005-0000-0000-000055760000}"/>
    <cellStyle name="Normal 3 4 3 2 2 3 4 2 2" xfId="25715" xr:uid="{00000000-0005-0000-0000-000056760000}"/>
    <cellStyle name="Normal 3 4 3 2 2 3 4 2 2 2" xfId="54297" xr:uid="{00000000-0005-0000-0000-000057760000}"/>
    <cellStyle name="Normal 3 4 3 2 2 3 4 2 3" xfId="40008" xr:uid="{00000000-0005-0000-0000-000058760000}"/>
    <cellStyle name="Normal 3 4 3 2 2 3 4 3" xfId="18571" xr:uid="{00000000-0005-0000-0000-000059760000}"/>
    <cellStyle name="Normal 3 4 3 2 2 3 4 3 2" xfId="47153" xr:uid="{00000000-0005-0000-0000-00005A760000}"/>
    <cellStyle name="Normal 3 4 3 2 2 3 4 4" xfId="32864" xr:uid="{00000000-0005-0000-0000-00005B760000}"/>
    <cellStyle name="Normal 3 4 3 2 2 3 5" xfId="7852" xr:uid="{00000000-0005-0000-0000-00005C760000}"/>
    <cellStyle name="Normal 3 4 3 2 2 3 5 2" xfId="22144" xr:uid="{00000000-0005-0000-0000-00005D760000}"/>
    <cellStyle name="Normal 3 4 3 2 2 3 5 2 2" xfId="50726" xr:uid="{00000000-0005-0000-0000-00005E760000}"/>
    <cellStyle name="Normal 3 4 3 2 2 3 5 3" xfId="36437" xr:uid="{00000000-0005-0000-0000-00005F760000}"/>
    <cellStyle name="Normal 3 4 3 2 2 3 6" xfId="15000" xr:uid="{00000000-0005-0000-0000-000060760000}"/>
    <cellStyle name="Normal 3 4 3 2 2 3 6 2" xfId="43582" xr:uid="{00000000-0005-0000-0000-000061760000}"/>
    <cellStyle name="Normal 3 4 3 2 2 3 7" xfId="29293" xr:uid="{00000000-0005-0000-0000-000062760000}"/>
    <cellStyle name="Normal 3 4 3 2 2 4" xfId="1131" xr:uid="{00000000-0005-0000-0000-000063760000}"/>
    <cellStyle name="Normal 3 4 3 2 2 4 2" xfId="2781" xr:uid="{00000000-0005-0000-0000-000064760000}"/>
    <cellStyle name="Normal 3 4 3 2 2 4 2 2" xfId="6355" xr:uid="{00000000-0005-0000-0000-000065760000}"/>
    <cellStyle name="Normal 3 4 3 2 2 4 2 2 2" xfId="13513" xr:uid="{00000000-0005-0000-0000-000066760000}"/>
    <cellStyle name="Normal 3 4 3 2 2 4 2 2 2 2" xfId="27805" xr:uid="{00000000-0005-0000-0000-000067760000}"/>
    <cellStyle name="Normal 3 4 3 2 2 4 2 2 2 2 2" xfId="56387" xr:uid="{00000000-0005-0000-0000-000068760000}"/>
    <cellStyle name="Normal 3 4 3 2 2 4 2 2 2 3" xfId="42098" xr:uid="{00000000-0005-0000-0000-000069760000}"/>
    <cellStyle name="Normal 3 4 3 2 2 4 2 2 3" xfId="20661" xr:uid="{00000000-0005-0000-0000-00006A760000}"/>
    <cellStyle name="Normal 3 4 3 2 2 4 2 2 3 2" xfId="49243" xr:uid="{00000000-0005-0000-0000-00006B760000}"/>
    <cellStyle name="Normal 3 4 3 2 2 4 2 2 4" xfId="34954" xr:uid="{00000000-0005-0000-0000-00006C760000}"/>
    <cellStyle name="Normal 3 4 3 2 2 4 2 3" xfId="9942" xr:uid="{00000000-0005-0000-0000-00006D760000}"/>
    <cellStyle name="Normal 3 4 3 2 2 4 2 3 2" xfId="24234" xr:uid="{00000000-0005-0000-0000-00006E760000}"/>
    <cellStyle name="Normal 3 4 3 2 2 4 2 3 2 2" xfId="52816" xr:uid="{00000000-0005-0000-0000-00006F760000}"/>
    <cellStyle name="Normal 3 4 3 2 2 4 2 3 3" xfId="38527" xr:uid="{00000000-0005-0000-0000-000070760000}"/>
    <cellStyle name="Normal 3 4 3 2 2 4 2 4" xfId="17090" xr:uid="{00000000-0005-0000-0000-000071760000}"/>
    <cellStyle name="Normal 3 4 3 2 2 4 2 4 2" xfId="45672" xr:uid="{00000000-0005-0000-0000-000072760000}"/>
    <cellStyle name="Normal 3 4 3 2 2 4 2 5" xfId="31383" xr:uid="{00000000-0005-0000-0000-000073760000}"/>
    <cellStyle name="Normal 3 4 3 2 2 4 3" xfId="4712" xr:uid="{00000000-0005-0000-0000-000074760000}"/>
    <cellStyle name="Normal 3 4 3 2 2 4 3 2" xfId="11870" xr:uid="{00000000-0005-0000-0000-000075760000}"/>
    <cellStyle name="Normal 3 4 3 2 2 4 3 2 2" xfId="26162" xr:uid="{00000000-0005-0000-0000-000076760000}"/>
    <cellStyle name="Normal 3 4 3 2 2 4 3 2 2 2" xfId="54744" xr:uid="{00000000-0005-0000-0000-000077760000}"/>
    <cellStyle name="Normal 3 4 3 2 2 4 3 2 3" xfId="40455" xr:uid="{00000000-0005-0000-0000-000078760000}"/>
    <cellStyle name="Normal 3 4 3 2 2 4 3 3" xfId="19018" xr:uid="{00000000-0005-0000-0000-000079760000}"/>
    <cellStyle name="Normal 3 4 3 2 2 4 3 3 2" xfId="47600" xr:uid="{00000000-0005-0000-0000-00007A760000}"/>
    <cellStyle name="Normal 3 4 3 2 2 4 3 4" xfId="33311" xr:uid="{00000000-0005-0000-0000-00007B760000}"/>
    <cellStyle name="Normal 3 4 3 2 2 4 4" xfId="8299" xr:uid="{00000000-0005-0000-0000-00007C760000}"/>
    <cellStyle name="Normal 3 4 3 2 2 4 4 2" xfId="22591" xr:uid="{00000000-0005-0000-0000-00007D760000}"/>
    <cellStyle name="Normal 3 4 3 2 2 4 4 2 2" xfId="51173" xr:uid="{00000000-0005-0000-0000-00007E760000}"/>
    <cellStyle name="Normal 3 4 3 2 2 4 4 3" xfId="36884" xr:uid="{00000000-0005-0000-0000-00007F760000}"/>
    <cellStyle name="Normal 3 4 3 2 2 4 5" xfId="15447" xr:uid="{00000000-0005-0000-0000-000080760000}"/>
    <cellStyle name="Normal 3 4 3 2 2 4 5 2" xfId="44029" xr:uid="{00000000-0005-0000-0000-000081760000}"/>
    <cellStyle name="Normal 3 4 3 2 2 4 6" xfId="29740" xr:uid="{00000000-0005-0000-0000-000082760000}"/>
    <cellStyle name="Normal 3 4 3 2 2 5" xfId="2774" xr:uid="{00000000-0005-0000-0000-000083760000}"/>
    <cellStyle name="Normal 3 4 3 2 2 5 2" xfId="6348" xr:uid="{00000000-0005-0000-0000-000084760000}"/>
    <cellStyle name="Normal 3 4 3 2 2 5 2 2" xfId="13506" xr:uid="{00000000-0005-0000-0000-000085760000}"/>
    <cellStyle name="Normal 3 4 3 2 2 5 2 2 2" xfId="27798" xr:uid="{00000000-0005-0000-0000-000086760000}"/>
    <cellStyle name="Normal 3 4 3 2 2 5 2 2 2 2" xfId="56380" xr:uid="{00000000-0005-0000-0000-000087760000}"/>
    <cellStyle name="Normal 3 4 3 2 2 5 2 2 3" xfId="42091" xr:uid="{00000000-0005-0000-0000-000088760000}"/>
    <cellStyle name="Normal 3 4 3 2 2 5 2 3" xfId="20654" xr:uid="{00000000-0005-0000-0000-000089760000}"/>
    <cellStyle name="Normal 3 4 3 2 2 5 2 3 2" xfId="49236" xr:uid="{00000000-0005-0000-0000-00008A760000}"/>
    <cellStyle name="Normal 3 4 3 2 2 5 2 4" xfId="34947" xr:uid="{00000000-0005-0000-0000-00008B760000}"/>
    <cellStyle name="Normal 3 4 3 2 2 5 3" xfId="9935" xr:uid="{00000000-0005-0000-0000-00008C760000}"/>
    <cellStyle name="Normal 3 4 3 2 2 5 3 2" xfId="24227" xr:uid="{00000000-0005-0000-0000-00008D760000}"/>
    <cellStyle name="Normal 3 4 3 2 2 5 3 2 2" xfId="52809" xr:uid="{00000000-0005-0000-0000-00008E760000}"/>
    <cellStyle name="Normal 3 4 3 2 2 5 3 3" xfId="38520" xr:uid="{00000000-0005-0000-0000-00008F760000}"/>
    <cellStyle name="Normal 3 4 3 2 2 5 4" xfId="17083" xr:uid="{00000000-0005-0000-0000-000090760000}"/>
    <cellStyle name="Normal 3 4 3 2 2 5 4 2" xfId="45665" xr:uid="{00000000-0005-0000-0000-000091760000}"/>
    <cellStyle name="Normal 3 4 3 2 2 5 5" xfId="31376" xr:uid="{00000000-0005-0000-0000-000092760000}"/>
    <cellStyle name="Normal 3 4 3 2 2 6" xfId="3818" xr:uid="{00000000-0005-0000-0000-000093760000}"/>
    <cellStyle name="Normal 3 4 3 2 2 6 2" xfId="10977" xr:uid="{00000000-0005-0000-0000-000094760000}"/>
    <cellStyle name="Normal 3 4 3 2 2 6 2 2" xfId="25269" xr:uid="{00000000-0005-0000-0000-000095760000}"/>
    <cellStyle name="Normal 3 4 3 2 2 6 2 2 2" xfId="53851" xr:uid="{00000000-0005-0000-0000-000096760000}"/>
    <cellStyle name="Normal 3 4 3 2 2 6 2 3" xfId="39562" xr:uid="{00000000-0005-0000-0000-000097760000}"/>
    <cellStyle name="Normal 3 4 3 2 2 6 3" xfId="18125" xr:uid="{00000000-0005-0000-0000-000098760000}"/>
    <cellStyle name="Normal 3 4 3 2 2 6 3 2" xfId="46707" xr:uid="{00000000-0005-0000-0000-000099760000}"/>
    <cellStyle name="Normal 3 4 3 2 2 6 4" xfId="32418" xr:uid="{00000000-0005-0000-0000-00009A760000}"/>
    <cellStyle name="Normal 3 4 3 2 2 7" xfId="7406" xr:uid="{00000000-0005-0000-0000-00009B760000}"/>
    <cellStyle name="Normal 3 4 3 2 2 7 2" xfId="21698" xr:uid="{00000000-0005-0000-0000-00009C760000}"/>
    <cellStyle name="Normal 3 4 3 2 2 7 2 2" xfId="50280" xr:uid="{00000000-0005-0000-0000-00009D760000}"/>
    <cellStyle name="Normal 3 4 3 2 2 7 3" xfId="35991" xr:uid="{00000000-0005-0000-0000-00009E760000}"/>
    <cellStyle name="Normal 3 4 3 2 2 8" xfId="14553" xr:uid="{00000000-0005-0000-0000-00009F760000}"/>
    <cellStyle name="Normal 3 4 3 2 2 8 2" xfId="43136" xr:uid="{00000000-0005-0000-0000-0000A0760000}"/>
    <cellStyle name="Normal 3 4 3 2 2 9" xfId="28846" xr:uid="{00000000-0005-0000-0000-0000A1760000}"/>
    <cellStyle name="Normal 3 4 3 2 3" xfId="340" xr:uid="{00000000-0005-0000-0000-0000A2760000}"/>
    <cellStyle name="Normal 3 4 3 2 3 2" xfId="792" xr:uid="{00000000-0005-0000-0000-0000A3760000}"/>
    <cellStyle name="Normal 3 4 3 2 3 2 2" xfId="1689" xr:uid="{00000000-0005-0000-0000-0000A4760000}"/>
    <cellStyle name="Normal 3 4 3 2 3 2 2 2" xfId="2784" xr:uid="{00000000-0005-0000-0000-0000A5760000}"/>
    <cellStyle name="Normal 3 4 3 2 3 2 2 2 2" xfId="6358" xr:uid="{00000000-0005-0000-0000-0000A6760000}"/>
    <cellStyle name="Normal 3 4 3 2 3 2 2 2 2 2" xfId="13516" xr:uid="{00000000-0005-0000-0000-0000A7760000}"/>
    <cellStyle name="Normal 3 4 3 2 3 2 2 2 2 2 2" xfId="27808" xr:uid="{00000000-0005-0000-0000-0000A8760000}"/>
    <cellStyle name="Normal 3 4 3 2 3 2 2 2 2 2 2 2" xfId="56390" xr:uid="{00000000-0005-0000-0000-0000A9760000}"/>
    <cellStyle name="Normal 3 4 3 2 3 2 2 2 2 2 3" xfId="42101" xr:uid="{00000000-0005-0000-0000-0000AA760000}"/>
    <cellStyle name="Normal 3 4 3 2 3 2 2 2 2 3" xfId="20664" xr:uid="{00000000-0005-0000-0000-0000AB760000}"/>
    <cellStyle name="Normal 3 4 3 2 3 2 2 2 2 3 2" xfId="49246" xr:uid="{00000000-0005-0000-0000-0000AC760000}"/>
    <cellStyle name="Normal 3 4 3 2 3 2 2 2 2 4" xfId="34957" xr:uid="{00000000-0005-0000-0000-0000AD760000}"/>
    <cellStyle name="Normal 3 4 3 2 3 2 2 2 3" xfId="9945" xr:uid="{00000000-0005-0000-0000-0000AE760000}"/>
    <cellStyle name="Normal 3 4 3 2 3 2 2 2 3 2" xfId="24237" xr:uid="{00000000-0005-0000-0000-0000AF760000}"/>
    <cellStyle name="Normal 3 4 3 2 3 2 2 2 3 2 2" xfId="52819" xr:uid="{00000000-0005-0000-0000-0000B0760000}"/>
    <cellStyle name="Normal 3 4 3 2 3 2 2 2 3 3" xfId="38530" xr:uid="{00000000-0005-0000-0000-0000B1760000}"/>
    <cellStyle name="Normal 3 4 3 2 3 2 2 2 4" xfId="17093" xr:uid="{00000000-0005-0000-0000-0000B2760000}"/>
    <cellStyle name="Normal 3 4 3 2 3 2 2 2 4 2" xfId="45675" xr:uid="{00000000-0005-0000-0000-0000B3760000}"/>
    <cellStyle name="Normal 3 4 3 2 3 2 2 2 5" xfId="31386" xr:uid="{00000000-0005-0000-0000-0000B4760000}"/>
    <cellStyle name="Normal 3 4 3 2 3 2 2 3" xfId="5269" xr:uid="{00000000-0005-0000-0000-0000B5760000}"/>
    <cellStyle name="Normal 3 4 3 2 3 2 2 3 2" xfId="12427" xr:uid="{00000000-0005-0000-0000-0000B6760000}"/>
    <cellStyle name="Normal 3 4 3 2 3 2 2 3 2 2" xfId="26719" xr:uid="{00000000-0005-0000-0000-0000B7760000}"/>
    <cellStyle name="Normal 3 4 3 2 3 2 2 3 2 2 2" xfId="55301" xr:uid="{00000000-0005-0000-0000-0000B8760000}"/>
    <cellStyle name="Normal 3 4 3 2 3 2 2 3 2 3" xfId="41012" xr:uid="{00000000-0005-0000-0000-0000B9760000}"/>
    <cellStyle name="Normal 3 4 3 2 3 2 2 3 3" xfId="19575" xr:uid="{00000000-0005-0000-0000-0000BA760000}"/>
    <cellStyle name="Normal 3 4 3 2 3 2 2 3 3 2" xfId="48157" xr:uid="{00000000-0005-0000-0000-0000BB760000}"/>
    <cellStyle name="Normal 3 4 3 2 3 2 2 3 4" xfId="33868" xr:uid="{00000000-0005-0000-0000-0000BC760000}"/>
    <cellStyle name="Normal 3 4 3 2 3 2 2 4" xfId="8856" xr:uid="{00000000-0005-0000-0000-0000BD760000}"/>
    <cellStyle name="Normal 3 4 3 2 3 2 2 4 2" xfId="23148" xr:uid="{00000000-0005-0000-0000-0000BE760000}"/>
    <cellStyle name="Normal 3 4 3 2 3 2 2 4 2 2" xfId="51730" xr:uid="{00000000-0005-0000-0000-0000BF760000}"/>
    <cellStyle name="Normal 3 4 3 2 3 2 2 4 3" xfId="37441" xr:uid="{00000000-0005-0000-0000-0000C0760000}"/>
    <cellStyle name="Normal 3 4 3 2 3 2 2 5" xfId="16004" xr:uid="{00000000-0005-0000-0000-0000C1760000}"/>
    <cellStyle name="Normal 3 4 3 2 3 2 2 5 2" xfId="44586" xr:uid="{00000000-0005-0000-0000-0000C2760000}"/>
    <cellStyle name="Normal 3 4 3 2 3 2 2 6" xfId="30297" xr:uid="{00000000-0005-0000-0000-0000C3760000}"/>
    <cellStyle name="Normal 3 4 3 2 3 2 3" xfId="2783" xr:uid="{00000000-0005-0000-0000-0000C4760000}"/>
    <cellStyle name="Normal 3 4 3 2 3 2 3 2" xfId="6357" xr:uid="{00000000-0005-0000-0000-0000C5760000}"/>
    <cellStyle name="Normal 3 4 3 2 3 2 3 2 2" xfId="13515" xr:uid="{00000000-0005-0000-0000-0000C6760000}"/>
    <cellStyle name="Normal 3 4 3 2 3 2 3 2 2 2" xfId="27807" xr:uid="{00000000-0005-0000-0000-0000C7760000}"/>
    <cellStyle name="Normal 3 4 3 2 3 2 3 2 2 2 2" xfId="56389" xr:uid="{00000000-0005-0000-0000-0000C8760000}"/>
    <cellStyle name="Normal 3 4 3 2 3 2 3 2 2 3" xfId="42100" xr:uid="{00000000-0005-0000-0000-0000C9760000}"/>
    <cellStyle name="Normal 3 4 3 2 3 2 3 2 3" xfId="20663" xr:uid="{00000000-0005-0000-0000-0000CA760000}"/>
    <cellStyle name="Normal 3 4 3 2 3 2 3 2 3 2" xfId="49245" xr:uid="{00000000-0005-0000-0000-0000CB760000}"/>
    <cellStyle name="Normal 3 4 3 2 3 2 3 2 4" xfId="34956" xr:uid="{00000000-0005-0000-0000-0000CC760000}"/>
    <cellStyle name="Normal 3 4 3 2 3 2 3 3" xfId="9944" xr:uid="{00000000-0005-0000-0000-0000CD760000}"/>
    <cellStyle name="Normal 3 4 3 2 3 2 3 3 2" xfId="24236" xr:uid="{00000000-0005-0000-0000-0000CE760000}"/>
    <cellStyle name="Normal 3 4 3 2 3 2 3 3 2 2" xfId="52818" xr:uid="{00000000-0005-0000-0000-0000CF760000}"/>
    <cellStyle name="Normal 3 4 3 2 3 2 3 3 3" xfId="38529" xr:uid="{00000000-0005-0000-0000-0000D0760000}"/>
    <cellStyle name="Normal 3 4 3 2 3 2 3 4" xfId="17092" xr:uid="{00000000-0005-0000-0000-0000D1760000}"/>
    <cellStyle name="Normal 3 4 3 2 3 2 3 4 2" xfId="45674" xr:uid="{00000000-0005-0000-0000-0000D2760000}"/>
    <cellStyle name="Normal 3 4 3 2 3 2 3 5" xfId="31385" xr:uid="{00000000-0005-0000-0000-0000D3760000}"/>
    <cellStyle name="Normal 3 4 3 2 3 2 4" xfId="4376" xr:uid="{00000000-0005-0000-0000-0000D4760000}"/>
    <cellStyle name="Normal 3 4 3 2 3 2 4 2" xfId="11534" xr:uid="{00000000-0005-0000-0000-0000D5760000}"/>
    <cellStyle name="Normal 3 4 3 2 3 2 4 2 2" xfId="25826" xr:uid="{00000000-0005-0000-0000-0000D6760000}"/>
    <cellStyle name="Normal 3 4 3 2 3 2 4 2 2 2" xfId="54408" xr:uid="{00000000-0005-0000-0000-0000D7760000}"/>
    <cellStyle name="Normal 3 4 3 2 3 2 4 2 3" xfId="40119" xr:uid="{00000000-0005-0000-0000-0000D8760000}"/>
    <cellStyle name="Normal 3 4 3 2 3 2 4 3" xfId="18682" xr:uid="{00000000-0005-0000-0000-0000D9760000}"/>
    <cellStyle name="Normal 3 4 3 2 3 2 4 3 2" xfId="47264" xr:uid="{00000000-0005-0000-0000-0000DA760000}"/>
    <cellStyle name="Normal 3 4 3 2 3 2 4 4" xfId="32975" xr:uid="{00000000-0005-0000-0000-0000DB760000}"/>
    <cellStyle name="Normal 3 4 3 2 3 2 5" xfId="7963" xr:uid="{00000000-0005-0000-0000-0000DC760000}"/>
    <cellStyle name="Normal 3 4 3 2 3 2 5 2" xfId="22255" xr:uid="{00000000-0005-0000-0000-0000DD760000}"/>
    <cellStyle name="Normal 3 4 3 2 3 2 5 2 2" xfId="50837" xr:uid="{00000000-0005-0000-0000-0000DE760000}"/>
    <cellStyle name="Normal 3 4 3 2 3 2 5 3" xfId="36548" xr:uid="{00000000-0005-0000-0000-0000DF760000}"/>
    <cellStyle name="Normal 3 4 3 2 3 2 6" xfId="15111" xr:uid="{00000000-0005-0000-0000-0000E0760000}"/>
    <cellStyle name="Normal 3 4 3 2 3 2 6 2" xfId="43693" xr:uid="{00000000-0005-0000-0000-0000E1760000}"/>
    <cellStyle name="Normal 3 4 3 2 3 2 7" xfId="29404" xr:uid="{00000000-0005-0000-0000-0000E2760000}"/>
    <cellStyle name="Normal 3 4 3 2 3 3" xfId="1242" xr:uid="{00000000-0005-0000-0000-0000E3760000}"/>
    <cellStyle name="Normal 3 4 3 2 3 3 2" xfId="2785" xr:uid="{00000000-0005-0000-0000-0000E4760000}"/>
    <cellStyle name="Normal 3 4 3 2 3 3 2 2" xfId="6359" xr:uid="{00000000-0005-0000-0000-0000E5760000}"/>
    <cellStyle name="Normal 3 4 3 2 3 3 2 2 2" xfId="13517" xr:uid="{00000000-0005-0000-0000-0000E6760000}"/>
    <cellStyle name="Normal 3 4 3 2 3 3 2 2 2 2" xfId="27809" xr:uid="{00000000-0005-0000-0000-0000E7760000}"/>
    <cellStyle name="Normal 3 4 3 2 3 3 2 2 2 2 2" xfId="56391" xr:uid="{00000000-0005-0000-0000-0000E8760000}"/>
    <cellStyle name="Normal 3 4 3 2 3 3 2 2 2 3" xfId="42102" xr:uid="{00000000-0005-0000-0000-0000E9760000}"/>
    <cellStyle name="Normal 3 4 3 2 3 3 2 2 3" xfId="20665" xr:uid="{00000000-0005-0000-0000-0000EA760000}"/>
    <cellStyle name="Normal 3 4 3 2 3 3 2 2 3 2" xfId="49247" xr:uid="{00000000-0005-0000-0000-0000EB760000}"/>
    <cellStyle name="Normal 3 4 3 2 3 3 2 2 4" xfId="34958" xr:uid="{00000000-0005-0000-0000-0000EC760000}"/>
    <cellStyle name="Normal 3 4 3 2 3 3 2 3" xfId="9946" xr:uid="{00000000-0005-0000-0000-0000ED760000}"/>
    <cellStyle name="Normal 3 4 3 2 3 3 2 3 2" xfId="24238" xr:uid="{00000000-0005-0000-0000-0000EE760000}"/>
    <cellStyle name="Normal 3 4 3 2 3 3 2 3 2 2" xfId="52820" xr:uid="{00000000-0005-0000-0000-0000EF760000}"/>
    <cellStyle name="Normal 3 4 3 2 3 3 2 3 3" xfId="38531" xr:uid="{00000000-0005-0000-0000-0000F0760000}"/>
    <cellStyle name="Normal 3 4 3 2 3 3 2 4" xfId="17094" xr:uid="{00000000-0005-0000-0000-0000F1760000}"/>
    <cellStyle name="Normal 3 4 3 2 3 3 2 4 2" xfId="45676" xr:uid="{00000000-0005-0000-0000-0000F2760000}"/>
    <cellStyle name="Normal 3 4 3 2 3 3 2 5" xfId="31387" xr:uid="{00000000-0005-0000-0000-0000F3760000}"/>
    <cellStyle name="Normal 3 4 3 2 3 3 3" xfId="4823" xr:uid="{00000000-0005-0000-0000-0000F4760000}"/>
    <cellStyle name="Normal 3 4 3 2 3 3 3 2" xfId="11981" xr:uid="{00000000-0005-0000-0000-0000F5760000}"/>
    <cellStyle name="Normal 3 4 3 2 3 3 3 2 2" xfId="26273" xr:uid="{00000000-0005-0000-0000-0000F6760000}"/>
    <cellStyle name="Normal 3 4 3 2 3 3 3 2 2 2" xfId="54855" xr:uid="{00000000-0005-0000-0000-0000F7760000}"/>
    <cellStyle name="Normal 3 4 3 2 3 3 3 2 3" xfId="40566" xr:uid="{00000000-0005-0000-0000-0000F8760000}"/>
    <cellStyle name="Normal 3 4 3 2 3 3 3 3" xfId="19129" xr:uid="{00000000-0005-0000-0000-0000F9760000}"/>
    <cellStyle name="Normal 3 4 3 2 3 3 3 3 2" xfId="47711" xr:uid="{00000000-0005-0000-0000-0000FA760000}"/>
    <cellStyle name="Normal 3 4 3 2 3 3 3 4" xfId="33422" xr:uid="{00000000-0005-0000-0000-0000FB760000}"/>
    <cellStyle name="Normal 3 4 3 2 3 3 4" xfId="8410" xr:uid="{00000000-0005-0000-0000-0000FC760000}"/>
    <cellStyle name="Normal 3 4 3 2 3 3 4 2" xfId="22702" xr:uid="{00000000-0005-0000-0000-0000FD760000}"/>
    <cellStyle name="Normal 3 4 3 2 3 3 4 2 2" xfId="51284" xr:uid="{00000000-0005-0000-0000-0000FE760000}"/>
    <cellStyle name="Normal 3 4 3 2 3 3 4 3" xfId="36995" xr:uid="{00000000-0005-0000-0000-0000FF760000}"/>
    <cellStyle name="Normal 3 4 3 2 3 3 5" xfId="15558" xr:uid="{00000000-0005-0000-0000-000000770000}"/>
    <cellStyle name="Normal 3 4 3 2 3 3 5 2" xfId="44140" xr:uid="{00000000-0005-0000-0000-000001770000}"/>
    <cellStyle name="Normal 3 4 3 2 3 3 6" xfId="29851" xr:uid="{00000000-0005-0000-0000-000002770000}"/>
    <cellStyle name="Normal 3 4 3 2 3 4" xfId="2782" xr:uid="{00000000-0005-0000-0000-000003770000}"/>
    <cellStyle name="Normal 3 4 3 2 3 4 2" xfId="6356" xr:uid="{00000000-0005-0000-0000-000004770000}"/>
    <cellStyle name="Normal 3 4 3 2 3 4 2 2" xfId="13514" xr:uid="{00000000-0005-0000-0000-000005770000}"/>
    <cellStyle name="Normal 3 4 3 2 3 4 2 2 2" xfId="27806" xr:uid="{00000000-0005-0000-0000-000006770000}"/>
    <cellStyle name="Normal 3 4 3 2 3 4 2 2 2 2" xfId="56388" xr:uid="{00000000-0005-0000-0000-000007770000}"/>
    <cellStyle name="Normal 3 4 3 2 3 4 2 2 3" xfId="42099" xr:uid="{00000000-0005-0000-0000-000008770000}"/>
    <cellStyle name="Normal 3 4 3 2 3 4 2 3" xfId="20662" xr:uid="{00000000-0005-0000-0000-000009770000}"/>
    <cellStyle name="Normal 3 4 3 2 3 4 2 3 2" xfId="49244" xr:uid="{00000000-0005-0000-0000-00000A770000}"/>
    <cellStyle name="Normal 3 4 3 2 3 4 2 4" xfId="34955" xr:uid="{00000000-0005-0000-0000-00000B770000}"/>
    <cellStyle name="Normal 3 4 3 2 3 4 3" xfId="9943" xr:uid="{00000000-0005-0000-0000-00000C770000}"/>
    <cellStyle name="Normal 3 4 3 2 3 4 3 2" xfId="24235" xr:uid="{00000000-0005-0000-0000-00000D770000}"/>
    <cellStyle name="Normal 3 4 3 2 3 4 3 2 2" xfId="52817" xr:uid="{00000000-0005-0000-0000-00000E770000}"/>
    <cellStyle name="Normal 3 4 3 2 3 4 3 3" xfId="38528" xr:uid="{00000000-0005-0000-0000-00000F770000}"/>
    <cellStyle name="Normal 3 4 3 2 3 4 4" xfId="17091" xr:uid="{00000000-0005-0000-0000-000010770000}"/>
    <cellStyle name="Normal 3 4 3 2 3 4 4 2" xfId="45673" xr:uid="{00000000-0005-0000-0000-000011770000}"/>
    <cellStyle name="Normal 3 4 3 2 3 4 5" xfId="31384" xr:uid="{00000000-0005-0000-0000-000012770000}"/>
    <cellStyle name="Normal 3 4 3 2 3 5" xfId="3929" xr:uid="{00000000-0005-0000-0000-000013770000}"/>
    <cellStyle name="Normal 3 4 3 2 3 5 2" xfId="11088" xr:uid="{00000000-0005-0000-0000-000014770000}"/>
    <cellStyle name="Normal 3 4 3 2 3 5 2 2" xfId="25380" xr:uid="{00000000-0005-0000-0000-000015770000}"/>
    <cellStyle name="Normal 3 4 3 2 3 5 2 2 2" xfId="53962" xr:uid="{00000000-0005-0000-0000-000016770000}"/>
    <cellStyle name="Normal 3 4 3 2 3 5 2 3" xfId="39673" xr:uid="{00000000-0005-0000-0000-000017770000}"/>
    <cellStyle name="Normal 3 4 3 2 3 5 3" xfId="18236" xr:uid="{00000000-0005-0000-0000-000018770000}"/>
    <cellStyle name="Normal 3 4 3 2 3 5 3 2" xfId="46818" xr:uid="{00000000-0005-0000-0000-000019770000}"/>
    <cellStyle name="Normal 3 4 3 2 3 5 4" xfId="32529" xr:uid="{00000000-0005-0000-0000-00001A770000}"/>
    <cellStyle name="Normal 3 4 3 2 3 6" xfId="7517" xr:uid="{00000000-0005-0000-0000-00001B770000}"/>
    <cellStyle name="Normal 3 4 3 2 3 6 2" xfId="21809" xr:uid="{00000000-0005-0000-0000-00001C770000}"/>
    <cellStyle name="Normal 3 4 3 2 3 6 2 2" xfId="50391" xr:uid="{00000000-0005-0000-0000-00001D770000}"/>
    <cellStyle name="Normal 3 4 3 2 3 6 3" xfId="36102" xr:uid="{00000000-0005-0000-0000-00001E770000}"/>
    <cellStyle name="Normal 3 4 3 2 3 7" xfId="14664" xr:uid="{00000000-0005-0000-0000-00001F770000}"/>
    <cellStyle name="Normal 3 4 3 2 3 7 2" xfId="43247" xr:uid="{00000000-0005-0000-0000-000020770000}"/>
    <cellStyle name="Normal 3 4 3 2 3 8" xfId="28957" xr:uid="{00000000-0005-0000-0000-000021770000}"/>
    <cellStyle name="Normal 3 4 3 2 4" xfId="569" xr:uid="{00000000-0005-0000-0000-000022770000}"/>
    <cellStyle name="Normal 3 4 3 2 4 2" xfId="1466" xr:uid="{00000000-0005-0000-0000-000023770000}"/>
    <cellStyle name="Normal 3 4 3 2 4 2 2" xfId="2787" xr:uid="{00000000-0005-0000-0000-000024770000}"/>
    <cellStyle name="Normal 3 4 3 2 4 2 2 2" xfId="6361" xr:uid="{00000000-0005-0000-0000-000025770000}"/>
    <cellStyle name="Normal 3 4 3 2 4 2 2 2 2" xfId="13519" xr:uid="{00000000-0005-0000-0000-000026770000}"/>
    <cellStyle name="Normal 3 4 3 2 4 2 2 2 2 2" xfId="27811" xr:uid="{00000000-0005-0000-0000-000027770000}"/>
    <cellStyle name="Normal 3 4 3 2 4 2 2 2 2 2 2" xfId="56393" xr:uid="{00000000-0005-0000-0000-000028770000}"/>
    <cellStyle name="Normal 3 4 3 2 4 2 2 2 2 3" xfId="42104" xr:uid="{00000000-0005-0000-0000-000029770000}"/>
    <cellStyle name="Normal 3 4 3 2 4 2 2 2 3" xfId="20667" xr:uid="{00000000-0005-0000-0000-00002A770000}"/>
    <cellStyle name="Normal 3 4 3 2 4 2 2 2 3 2" xfId="49249" xr:uid="{00000000-0005-0000-0000-00002B770000}"/>
    <cellStyle name="Normal 3 4 3 2 4 2 2 2 4" xfId="34960" xr:uid="{00000000-0005-0000-0000-00002C770000}"/>
    <cellStyle name="Normal 3 4 3 2 4 2 2 3" xfId="9948" xr:uid="{00000000-0005-0000-0000-00002D770000}"/>
    <cellStyle name="Normal 3 4 3 2 4 2 2 3 2" xfId="24240" xr:uid="{00000000-0005-0000-0000-00002E770000}"/>
    <cellStyle name="Normal 3 4 3 2 4 2 2 3 2 2" xfId="52822" xr:uid="{00000000-0005-0000-0000-00002F770000}"/>
    <cellStyle name="Normal 3 4 3 2 4 2 2 3 3" xfId="38533" xr:uid="{00000000-0005-0000-0000-000030770000}"/>
    <cellStyle name="Normal 3 4 3 2 4 2 2 4" xfId="17096" xr:uid="{00000000-0005-0000-0000-000031770000}"/>
    <cellStyle name="Normal 3 4 3 2 4 2 2 4 2" xfId="45678" xr:uid="{00000000-0005-0000-0000-000032770000}"/>
    <cellStyle name="Normal 3 4 3 2 4 2 2 5" xfId="31389" xr:uid="{00000000-0005-0000-0000-000033770000}"/>
    <cellStyle name="Normal 3 4 3 2 4 2 3" xfId="5046" xr:uid="{00000000-0005-0000-0000-000034770000}"/>
    <cellStyle name="Normal 3 4 3 2 4 2 3 2" xfId="12204" xr:uid="{00000000-0005-0000-0000-000035770000}"/>
    <cellStyle name="Normal 3 4 3 2 4 2 3 2 2" xfId="26496" xr:uid="{00000000-0005-0000-0000-000036770000}"/>
    <cellStyle name="Normal 3 4 3 2 4 2 3 2 2 2" xfId="55078" xr:uid="{00000000-0005-0000-0000-000037770000}"/>
    <cellStyle name="Normal 3 4 3 2 4 2 3 2 3" xfId="40789" xr:uid="{00000000-0005-0000-0000-000038770000}"/>
    <cellStyle name="Normal 3 4 3 2 4 2 3 3" xfId="19352" xr:uid="{00000000-0005-0000-0000-000039770000}"/>
    <cellStyle name="Normal 3 4 3 2 4 2 3 3 2" xfId="47934" xr:uid="{00000000-0005-0000-0000-00003A770000}"/>
    <cellStyle name="Normal 3 4 3 2 4 2 3 4" xfId="33645" xr:uid="{00000000-0005-0000-0000-00003B770000}"/>
    <cellStyle name="Normal 3 4 3 2 4 2 4" xfId="8633" xr:uid="{00000000-0005-0000-0000-00003C770000}"/>
    <cellStyle name="Normal 3 4 3 2 4 2 4 2" xfId="22925" xr:uid="{00000000-0005-0000-0000-00003D770000}"/>
    <cellStyle name="Normal 3 4 3 2 4 2 4 2 2" xfId="51507" xr:uid="{00000000-0005-0000-0000-00003E770000}"/>
    <cellStyle name="Normal 3 4 3 2 4 2 4 3" xfId="37218" xr:uid="{00000000-0005-0000-0000-00003F770000}"/>
    <cellStyle name="Normal 3 4 3 2 4 2 5" xfId="15781" xr:uid="{00000000-0005-0000-0000-000040770000}"/>
    <cellStyle name="Normal 3 4 3 2 4 2 5 2" xfId="44363" xr:uid="{00000000-0005-0000-0000-000041770000}"/>
    <cellStyle name="Normal 3 4 3 2 4 2 6" xfId="30074" xr:uid="{00000000-0005-0000-0000-000042770000}"/>
    <cellStyle name="Normal 3 4 3 2 4 3" xfId="2786" xr:uid="{00000000-0005-0000-0000-000043770000}"/>
    <cellStyle name="Normal 3 4 3 2 4 3 2" xfId="6360" xr:uid="{00000000-0005-0000-0000-000044770000}"/>
    <cellStyle name="Normal 3 4 3 2 4 3 2 2" xfId="13518" xr:uid="{00000000-0005-0000-0000-000045770000}"/>
    <cellStyle name="Normal 3 4 3 2 4 3 2 2 2" xfId="27810" xr:uid="{00000000-0005-0000-0000-000046770000}"/>
    <cellStyle name="Normal 3 4 3 2 4 3 2 2 2 2" xfId="56392" xr:uid="{00000000-0005-0000-0000-000047770000}"/>
    <cellStyle name="Normal 3 4 3 2 4 3 2 2 3" xfId="42103" xr:uid="{00000000-0005-0000-0000-000048770000}"/>
    <cellStyle name="Normal 3 4 3 2 4 3 2 3" xfId="20666" xr:uid="{00000000-0005-0000-0000-000049770000}"/>
    <cellStyle name="Normal 3 4 3 2 4 3 2 3 2" xfId="49248" xr:uid="{00000000-0005-0000-0000-00004A770000}"/>
    <cellStyle name="Normal 3 4 3 2 4 3 2 4" xfId="34959" xr:uid="{00000000-0005-0000-0000-00004B770000}"/>
    <cellStyle name="Normal 3 4 3 2 4 3 3" xfId="9947" xr:uid="{00000000-0005-0000-0000-00004C770000}"/>
    <cellStyle name="Normal 3 4 3 2 4 3 3 2" xfId="24239" xr:uid="{00000000-0005-0000-0000-00004D770000}"/>
    <cellStyle name="Normal 3 4 3 2 4 3 3 2 2" xfId="52821" xr:uid="{00000000-0005-0000-0000-00004E770000}"/>
    <cellStyle name="Normal 3 4 3 2 4 3 3 3" xfId="38532" xr:uid="{00000000-0005-0000-0000-00004F770000}"/>
    <cellStyle name="Normal 3 4 3 2 4 3 4" xfId="17095" xr:uid="{00000000-0005-0000-0000-000050770000}"/>
    <cellStyle name="Normal 3 4 3 2 4 3 4 2" xfId="45677" xr:uid="{00000000-0005-0000-0000-000051770000}"/>
    <cellStyle name="Normal 3 4 3 2 4 3 5" xfId="31388" xr:uid="{00000000-0005-0000-0000-000052770000}"/>
    <cellStyle name="Normal 3 4 3 2 4 4" xfId="4153" xr:uid="{00000000-0005-0000-0000-000053770000}"/>
    <cellStyle name="Normal 3 4 3 2 4 4 2" xfId="11311" xr:uid="{00000000-0005-0000-0000-000054770000}"/>
    <cellStyle name="Normal 3 4 3 2 4 4 2 2" xfId="25603" xr:uid="{00000000-0005-0000-0000-000055770000}"/>
    <cellStyle name="Normal 3 4 3 2 4 4 2 2 2" xfId="54185" xr:uid="{00000000-0005-0000-0000-000056770000}"/>
    <cellStyle name="Normal 3 4 3 2 4 4 2 3" xfId="39896" xr:uid="{00000000-0005-0000-0000-000057770000}"/>
    <cellStyle name="Normal 3 4 3 2 4 4 3" xfId="18459" xr:uid="{00000000-0005-0000-0000-000058770000}"/>
    <cellStyle name="Normal 3 4 3 2 4 4 3 2" xfId="47041" xr:uid="{00000000-0005-0000-0000-000059770000}"/>
    <cellStyle name="Normal 3 4 3 2 4 4 4" xfId="32752" xr:uid="{00000000-0005-0000-0000-00005A770000}"/>
    <cellStyle name="Normal 3 4 3 2 4 5" xfId="7740" xr:uid="{00000000-0005-0000-0000-00005B770000}"/>
    <cellStyle name="Normal 3 4 3 2 4 5 2" xfId="22032" xr:uid="{00000000-0005-0000-0000-00005C770000}"/>
    <cellStyle name="Normal 3 4 3 2 4 5 2 2" xfId="50614" xr:uid="{00000000-0005-0000-0000-00005D770000}"/>
    <cellStyle name="Normal 3 4 3 2 4 5 3" xfId="36325" xr:uid="{00000000-0005-0000-0000-00005E770000}"/>
    <cellStyle name="Normal 3 4 3 2 4 6" xfId="14888" xr:uid="{00000000-0005-0000-0000-00005F770000}"/>
    <cellStyle name="Normal 3 4 3 2 4 6 2" xfId="43470" xr:uid="{00000000-0005-0000-0000-000060770000}"/>
    <cellStyle name="Normal 3 4 3 2 4 7" xfId="29181" xr:uid="{00000000-0005-0000-0000-000061770000}"/>
    <cellStyle name="Normal 3 4 3 2 5" xfId="1018" xr:uid="{00000000-0005-0000-0000-000062770000}"/>
    <cellStyle name="Normal 3 4 3 2 5 2" xfId="2788" xr:uid="{00000000-0005-0000-0000-000063770000}"/>
    <cellStyle name="Normal 3 4 3 2 5 2 2" xfId="6362" xr:uid="{00000000-0005-0000-0000-000064770000}"/>
    <cellStyle name="Normal 3 4 3 2 5 2 2 2" xfId="13520" xr:uid="{00000000-0005-0000-0000-000065770000}"/>
    <cellStyle name="Normal 3 4 3 2 5 2 2 2 2" xfId="27812" xr:uid="{00000000-0005-0000-0000-000066770000}"/>
    <cellStyle name="Normal 3 4 3 2 5 2 2 2 2 2" xfId="56394" xr:uid="{00000000-0005-0000-0000-000067770000}"/>
    <cellStyle name="Normal 3 4 3 2 5 2 2 2 3" xfId="42105" xr:uid="{00000000-0005-0000-0000-000068770000}"/>
    <cellStyle name="Normal 3 4 3 2 5 2 2 3" xfId="20668" xr:uid="{00000000-0005-0000-0000-000069770000}"/>
    <cellStyle name="Normal 3 4 3 2 5 2 2 3 2" xfId="49250" xr:uid="{00000000-0005-0000-0000-00006A770000}"/>
    <cellStyle name="Normal 3 4 3 2 5 2 2 4" xfId="34961" xr:uid="{00000000-0005-0000-0000-00006B770000}"/>
    <cellStyle name="Normal 3 4 3 2 5 2 3" xfId="9949" xr:uid="{00000000-0005-0000-0000-00006C770000}"/>
    <cellStyle name="Normal 3 4 3 2 5 2 3 2" xfId="24241" xr:uid="{00000000-0005-0000-0000-00006D770000}"/>
    <cellStyle name="Normal 3 4 3 2 5 2 3 2 2" xfId="52823" xr:uid="{00000000-0005-0000-0000-00006E770000}"/>
    <cellStyle name="Normal 3 4 3 2 5 2 3 3" xfId="38534" xr:uid="{00000000-0005-0000-0000-00006F770000}"/>
    <cellStyle name="Normal 3 4 3 2 5 2 4" xfId="17097" xr:uid="{00000000-0005-0000-0000-000070770000}"/>
    <cellStyle name="Normal 3 4 3 2 5 2 4 2" xfId="45679" xr:uid="{00000000-0005-0000-0000-000071770000}"/>
    <cellStyle name="Normal 3 4 3 2 5 2 5" xfId="31390" xr:uid="{00000000-0005-0000-0000-000072770000}"/>
    <cellStyle name="Normal 3 4 3 2 5 3" xfId="4600" xr:uid="{00000000-0005-0000-0000-000073770000}"/>
    <cellStyle name="Normal 3 4 3 2 5 3 2" xfId="11758" xr:uid="{00000000-0005-0000-0000-000074770000}"/>
    <cellStyle name="Normal 3 4 3 2 5 3 2 2" xfId="26050" xr:uid="{00000000-0005-0000-0000-000075770000}"/>
    <cellStyle name="Normal 3 4 3 2 5 3 2 2 2" xfId="54632" xr:uid="{00000000-0005-0000-0000-000076770000}"/>
    <cellStyle name="Normal 3 4 3 2 5 3 2 3" xfId="40343" xr:uid="{00000000-0005-0000-0000-000077770000}"/>
    <cellStyle name="Normal 3 4 3 2 5 3 3" xfId="18906" xr:uid="{00000000-0005-0000-0000-000078770000}"/>
    <cellStyle name="Normal 3 4 3 2 5 3 3 2" xfId="47488" xr:uid="{00000000-0005-0000-0000-000079770000}"/>
    <cellStyle name="Normal 3 4 3 2 5 3 4" xfId="33199" xr:uid="{00000000-0005-0000-0000-00007A770000}"/>
    <cellStyle name="Normal 3 4 3 2 5 4" xfId="8187" xr:uid="{00000000-0005-0000-0000-00007B770000}"/>
    <cellStyle name="Normal 3 4 3 2 5 4 2" xfId="22479" xr:uid="{00000000-0005-0000-0000-00007C770000}"/>
    <cellStyle name="Normal 3 4 3 2 5 4 2 2" xfId="51061" xr:uid="{00000000-0005-0000-0000-00007D770000}"/>
    <cellStyle name="Normal 3 4 3 2 5 4 3" xfId="36772" xr:uid="{00000000-0005-0000-0000-00007E770000}"/>
    <cellStyle name="Normal 3 4 3 2 5 5" xfId="15335" xr:uid="{00000000-0005-0000-0000-00007F770000}"/>
    <cellStyle name="Normal 3 4 3 2 5 5 2" xfId="43917" xr:uid="{00000000-0005-0000-0000-000080770000}"/>
    <cellStyle name="Normal 3 4 3 2 5 6" xfId="29628" xr:uid="{00000000-0005-0000-0000-000081770000}"/>
    <cellStyle name="Normal 3 4 3 2 6" xfId="2773" xr:uid="{00000000-0005-0000-0000-000082770000}"/>
    <cellStyle name="Normal 3 4 3 2 6 2" xfId="6347" xr:uid="{00000000-0005-0000-0000-000083770000}"/>
    <cellStyle name="Normal 3 4 3 2 6 2 2" xfId="13505" xr:uid="{00000000-0005-0000-0000-000084770000}"/>
    <cellStyle name="Normal 3 4 3 2 6 2 2 2" xfId="27797" xr:uid="{00000000-0005-0000-0000-000085770000}"/>
    <cellStyle name="Normal 3 4 3 2 6 2 2 2 2" xfId="56379" xr:uid="{00000000-0005-0000-0000-000086770000}"/>
    <cellStyle name="Normal 3 4 3 2 6 2 2 3" xfId="42090" xr:uid="{00000000-0005-0000-0000-000087770000}"/>
    <cellStyle name="Normal 3 4 3 2 6 2 3" xfId="20653" xr:uid="{00000000-0005-0000-0000-000088770000}"/>
    <cellStyle name="Normal 3 4 3 2 6 2 3 2" xfId="49235" xr:uid="{00000000-0005-0000-0000-000089770000}"/>
    <cellStyle name="Normal 3 4 3 2 6 2 4" xfId="34946" xr:uid="{00000000-0005-0000-0000-00008A770000}"/>
    <cellStyle name="Normal 3 4 3 2 6 3" xfId="9934" xr:uid="{00000000-0005-0000-0000-00008B770000}"/>
    <cellStyle name="Normal 3 4 3 2 6 3 2" xfId="24226" xr:uid="{00000000-0005-0000-0000-00008C770000}"/>
    <cellStyle name="Normal 3 4 3 2 6 3 2 2" xfId="52808" xr:uid="{00000000-0005-0000-0000-00008D770000}"/>
    <cellStyle name="Normal 3 4 3 2 6 3 3" xfId="38519" xr:uid="{00000000-0005-0000-0000-00008E770000}"/>
    <cellStyle name="Normal 3 4 3 2 6 4" xfId="17082" xr:uid="{00000000-0005-0000-0000-00008F770000}"/>
    <cellStyle name="Normal 3 4 3 2 6 4 2" xfId="45664" xr:uid="{00000000-0005-0000-0000-000090770000}"/>
    <cellStyle name="Normal 3 4 3 2 6 5" xfId="31375" xr:uid="{00000000-0005-0000-0000-000091770000}"/>
    <cellStyle name="Normal 3 4 3 2 7" xfId="3705" xr:uid="{00000000-0005-0000-0000-000092770000}"/>
    <cellStyle name="Normal 3 4 3 2 7 2" xfId="10865" xr:uid="{00000000-0005-0000-0000-000093770000}"/>
    <cellStyle name="Normal 3 4 3 2 7 2 2" xfId="25157" xr:uid="{00000000-0005-0000-0000-000094770000}"/>
    <cellStyle name="Normal 3 4 3 2 7 2 2 2" xfId="53739" xr:uid="{00000000-0005-0000-0000-000095770000}"/>
    <cellStyle name="Normal 3 4 3 2 7 2 3" xfId="39450" xr:uid="{00000000-0005-0000-0000-000096770000}"/>
    <cellStyle name="Normal 3 4 3 2 7 3" xfId="18013" xr:uid="{00000000-0005-0000-0000-000097770000}"/>
    <cellStyle name="Normal 3 4 3 2 7 3 2" xfId="46595" xr:uid="{00000000-0005-0000-0000-000098770000}"/>
    <cellStyle name="Normal 3 4 3 2 7 4" xfId="32306" xr:uid="{00000000-0005-0000-0000-000099770000}"/>
    <cellStyle name="Normal 3 4 3 2 8" xfId="7294" xr:uid="{00000000-0005-0000-0000-00009A770000}"/>
    <cellStyle name="Normal 3 4 3 2 8 2" xfId="21586" xr:uid="{00000000-0005-0000-0000-00009B770000}"/>
    <cellStyle name="Normal 3 4 3 2 8 2 2" xfId="50168" xr:uid="{00000000-0005-0000-0000-00009C770000}"/>
    <cellStyle name="Normal 3 4 3 2 8 3" xfId="35879" xr:uid="{00000000-0005-0000-0000-00009D770000}"/>
    <cellStyle name="Normal 3 4 3 2 9" xfId="14440" xr:uid="{00000000-0005-0000-0000-00009E770000}"/>
    <cellStyle name="Normal 3 4 3 2 9 2" xfId="43024" xr:uid="{00000000-0005-0000-0000-00009F770000}"/>
    <cellStyle name="Normal 3 4 3 3" xfId="168" xr:uid="{00000000-0005-0000-0000-0000A0770000}"/>
    <cellStyle name="Normal 3 4 3 3 2" xfId="394" xr:uid="{00000000-0005-0000-0000-0000A1770000}"/>
    <cellStyle name="Normal 3 4 3 3 2 2" xfId="844" xr:uid="{00000000-0005-0000-0000-0000A2770000}"/>
    <cellStyle name="Normal 3 4 3 3 2 2 2" xfId="1741" xr:uid="{00000000-0005-0000-0000-0000A3770000}"/>
    <cellStyle name="Normal 3 4 3 3 2 2 2 2" xfId="2792" xr:uid="{00000000-0005-0000-0000-0000A4770000}"/>
    <cellStyle name="Normal 3 4 3 3 2 2 2 2 2" xfId="6366" xr:uid="{00000000-0005-0000-0000-0000A5770000}"/>
    <cellStyle name="Normal 3 4 3 3 2 2 2 2 2 2" xfId="13524" xr:uid="{00000000-0005-0000-0000-0000A6770000}"/>
    <cellStyle name="Normal 3 4 3 3 2 2 2 2 2 2 2" xfId="27816" xr:uid="{00000000-0005-0000-0000-0000A7770000}"/>
    <cellStyle name="Normal 3 4 3 3 2 2 2 2 2 2 2 2" xfId="56398" xr:uid="{00000000-0005-0000-0000-0000A8770000}"/>
    <cellStyle name="Normal 3 4 3 3 2 2 2 2 2 2 3" xfId="42109" xr:uid="{00000000-0005-0000-0000-0000A9770000}"/>
    <cellStyle name="Normal 3 4 3 3 2 2 2 2 2 3" xfId="20672" xr:uid="{00000000-0005-0000-0000-0000AA770000}"/>
    <cellStyle name="Normal 3 4 3 3 2 2 2 2 2 3 2" xfId="49254" xr:uid="{00000000-0005-0000-0000-0000AB770000}"/>
    <cellStyle name="Normal 3 4 3 3 2 2 2 2 2 4" xfId="34965" xr:uid="{00000000-0005-0000-0000-0000AC770000}"/>
    <cellStyle name="Normal 3 4 3 3 2 2 2 2 3" xfId="9953" xr:uid="{00000000-0005-0000-0000-0000AD770000}"/>
    <cellStyle name="Normal 3 4 3 3 2 2 2 2 3 2" xfId="24245" xr:uid="{00000000-0005-0000-0000-0000AE770000}"/>
    <cellStyle name="Normal 3 4 3 3 2 2 2 2 3 2 2" xfId="52827" xr:uid="{00000000-0005-0000-0000-0000AF770000}"/>
    <cellStyle name="Normal 3 4 3 3 2 2 2 2 3 3" xfId="38538" xr:uid="{00000000-0005-0000-0000-0000B0770000}"/>
    <cellStyle name="Normal 3 4 3 3 2 2 2 2 4" xfId="17101" xr:uid="{00000000-0005-0000-0000-0000B1770000}"/>
    <cellStyle name="Normal 3 4 3 3 2 2 2 2 4 2" xfId="45683" xr:uid="{00000000-0005-0000-0000-0000B2770000}"/>
    <cellStyle name="Normal 3 4 3 3 2 2 2 2 5" xfId="31394" xr:uid="{00000000-0005-0000-0000-0000B3770000}"/>
    <cellStyle name="Normal 3 4 3 3 2 2 2 3" xfId="5321" xr:uid="{00000000-0005-0000-0000-0000B4770000}"/>
    <cellStyle name="Normal 3 4 3 3 2 2 2 3 2" xfId="12479" xr:uid="{00000000-0005-0000-0000-0000B5770000}"/>
    <cellStyle name="Normal 3 4 3 3 2 2 2 3 2 2" xfId="26771" xr:uid="{00000000-0005-0000-0000-0000B6770000}"/>
    <cellStyle name="Normal 3 4 3 3 2 2 2 3 2 2 2" xfId="55353" xr:uid="{00000000-0005-0000-0000-0000B7770000}"/>
    <cellStyle name="Normal 3 4 3 3 2 2 2 3 2 3" xfId="41064" xr:uid="{00000000-0005-0000-0000-0000B8770000}"/>
    <cellStyle name="Normal 3 4 3 3 2 2 2 3 3" xfId="19627" xr:uid="{00000000-0005-0000-0000-0000B9770000}"/>
    <cellStyle name="Normal 3 4 3 3 2 2 2 3 3 2" xfId="48209" xr:uid="{00000000-0005-0000-0000-0000BA770000}"/>
    <cellStyle name="Normal 3 4 3 3 2 2 2 3 4" xfId="33920" xr:uid="{00000000-0005-0000-0000-0000BB770000}"/>
    <cellStyle name="Normal 3 4 3 3 2 2 2 4" xfId="8908" xr:uid="{00000000-0005-0000-0000-0000BC770000}"/>
    <cellStyle name="Normal 3 4 3 3 2 2 2 4 2" xfId="23200" xr:uid="{00000000-0005-0000-0000-0000BD770000}"/>
    <cellStyle name="Normal 3 4 3 3 2 2 2 4 2 2" xfId="51782" xr:uid="{00000000-0005-0000-0000-0000BE770000}"/>
    <cellStyle name="Normal 3 4 3 3 2 2 2 4 3" xfId="37493" xr:uid="{00000000-0005-0000-0000-0000BF770000}"/>
    <cellStyle name="Normal 3 4 3 3 2 2 2 5" xfId="16056" xr:uid="{00000000-0005-0000-0000-0000C0770000}"/>
    <cellStyle name="Normal 3 4 3 3 2 2 2 5 2" xfId="44638" xr:uid="{00000000-0005-0000-0000-0000C1770000}"/>
    <cellStyle name="Normal 3 4 3 3 2 2 2 6" xfId="30349" xr:uid="{00000000-0005-0000-0000-0000C2770000}"/>
    <cellStyle name="Normal 3 4 3 3 2 2 3" xfId="2791" xr:uid="{00000000-0005-0000-0000-0000C3770000}"/>
    <cellStyle name="Normal 3 4 3 3 2 2 3 2" xfId="6365" xr:uid="{00000000-0005-0000-0000-0000C4770000}"/>
    <cellStyle name="Normal 3 4 3 3 2 2 3 2 2" xfId="13523" xr:uid="{00000000-0005-0000-0000-0000C5770000}"/>
    <cellStyle name="Normal 3 4 3 3 2 2 3 2 2 2" xfId="27815" xr:uid="{00000000-0005-0000-0000-0000C6770000}"/>
    <cellStyle name="Normal 3 4 3 3 2 2 3 2 2 2 2" xfId="56397" xr:uid="{00000000-0005-0000-0000-0000C7770000}"/>
    <cellStyle name="Normal 3 4 3 3 2 2 3 2 2 3" xfId="42108" xr:uid="{00000000-0005-0000-0000-0000C8770000}"/>
    <cellStyle name="Normal 3 4 3 3 2 2 3 2 3" xfId="20671" xr:uid="{00000000-0005-0000-0000-0000C9770000}"/>
    <cellStyle name="Normal 3 4 3 3 2 2 3 2 3 2" xfId="49253" xr:uid="{00000000-0005-0000-0000-0000CA770000}"/>
    <cellStyle name="Normal 3 4 3 3 2 2 3 2 4" xfId="34964" xr:uid="{00000000-0005-0000-0000-0000CB770000}"/>
    <cellStyle name="Normal 3 4 3 3 2 2 3 3" xfId="9952" xr:uid="{00000000-0005-0000-0000-0000CC770000}"/>
    <cellStyle name="Normal 3 4 3 3 2 2 3 3 2" xfId="24244" xr:uid="{00000000-0005-0000-0000-0000CD770000}"/>
    <cellStyle name="Normal 3 4 3 3 2 2 3 3 2 2" xfId="52826" xr:uid="{00000000-0005-0000-0000-0000CE770000}"/>
    <cellStyle name="Normal 3 4 3 3 2 2 3 3 3" xfId="38537" xr:uid="{00000000-0005-0000-0000-0000CF770000}"/>
    <cellStyle name="Normal 3 4 3 3 2 2 3 4" xfId="17100" xr:uid="{00000000-0005-0000-0000-0000D0770000}"/>
    <cellStyle name="Normal 3 4 3 3 2 2 3 4 2" xfId="45682" xr:uid="{00000000-0005-0000-0000-0000D1770000}"/>
    <cellStyle name="Normal 3 4 3 3 2 2 3 5" xfId="31393" xr:uid="{00000000-0005-0000-0000-0000D2770000}"/>
    <cellStyle name="Normal 3 4 3 3 2 2 4" xfId="4428" xr:uid="{00000000-0005-0000-0000-0000D3770000}"/>
    <cellStyle name="Normal 3 4 3 3 2 2 4 2" xfId="11586" xr:uid="{00000000-0005-0000-0000-0000D4770000}"/>
    <cellStyle name="Normal 3 4 3 3 2 2 4 2 2" xfId="25878" xr:uid="{00000000-0005-0000-0000-0000D5770000}"/>
    <cellStyle name="Normal 3 4 3 3 2 2 4 2 2 2" xfId="54460" xr:uid="{00000000-0005-0000-0000-0000D6770000}"/>
    <cellStyle name="Normal 3 4 3 3 2 2 4 2 3" xfId="40171" xr:uid="{00000000-0005-0000-0000-0000D7770000}"/>
    <cellStyle name="Normal 3 4 3 3 2 2 4 3" xfId="18734" xr:uid="{00000000-0005-0000-0000-0000D8770000}"/>
    <cellStyle name="Normal 3 4 3 3 2 2 4 3 2" xfId="47316" xr:uid="{00000000-0005-0000-0000-0000D9770000}"/>
    <cellStyle name="Normal 3 4 3 3 2 2 4 4" xfId="33027" xr:uid="{00000000-0005-0000-0000-0000DA770000}"/>
    <cellStyle name="Normal 3 4 3 3 2 2 5" xfId="8015" xr:uid="{00000000-0005-0000-0000-0000DB770000}"/>
    <cellStyle name="Normal 3 4 3 3 2 2 5 2" xfId="22307" xr:uid="{00000000-0005-0000-0000-0000DC770000}"/>
    <cellStyle name="Normal 3 4 3 3 2 2 5 2 2" xfId="50889" xr:uid="{00000000-0005-0000-0000-0000DD770000}"/>
    <cellStyle name="Normal 3 4 3 3 2 2 5 3" xfId="36600" xr:uid="{00000000-0005-0000-0000-0000DE770000}"/>
    <cellStyle name="Normal 3 4 3 3 2 2 6" xfId="15163" xr:uid="{00000000-0005-0000-0000-0000DF770000}"/>
    <cellStyle name="Normal 3 4 3 3 2 2 6 2" xfId="43745" xr:uid="{00000000-0005-0000-0000-0000E0770000}"/>
    <cellStyle name="Normal 3 4 3 3 2 2 7" xfId="29456" xr:uid="{00000000-0005-0000-0000-0000E1770000}"/>
    <cellStyle name="Normal 3 4 3 3 2 3" xfId="1294" xr:uid="{00000000-0005-0000-0000-0000E2770000}"/>
    <cellStyle name="Normal 3 4 3 3 2 3 2" xfId="2793" xr:uid="{00000000-0005-0000-0000-0000E3770000}"/>
    <cellStyle name="Normal 3 4 3 3 2 3 2 2" xfId="6367" xr:uid="{00000000-0005-0000-0000-0000E4770000}"/>
    <cellStyle name="Normal 3 4 3 3 2 3 2 2 2" xfId="13525" xr:uid="{00000000-0005-0000-0000-0000E5770000}"/>
    <cellStyle name="Normal 3 4 3 3 2 3 2 2 2 2" xfId="27817" xr:uid="{00000000-0005-0000-0000-0000E6770000}"/>
    <cellStyle name="Normal 3 4 3 3 2 3 2 2 2 2 2" xfId="56399" xr:uid="{00000000-0005-0000-0000-0000E7770000}"/>
    <cellStyle name="Normal 3 4 3 3 2 3 2 2 2 3" xfId="42110" xr:uid="{00000000-0005-0000-0000-0000E8770000}"/>
    <cellStyle name="Normal 3 4 3 3 2 3 2 2 3" xfId="20673" xr:uid="{00000000-0005-0000-0000-0000E9770000}"/>
    <cellStyle name="Normal 3 4 3 3 2 3 2 2 3 2" xfId="49255" xr:uid="{00000000-0005-0000-0000-0000EA770000}"/>
    <cellStyle name="Normal 3 4 3 3 2 3 2 2 4" xfId="34966" xr:uid="{00000000-0005-0000-0000-0000EB770000}"/>
    <cellStyle name="Normal 3 4 3 3 2 3 2 3" xfId="9954" xr:uid="{00000000-0005-0000-0000-0000EC770000}"/>
    <cellStyle name="Normal 3 4 3 3 2 3 2 3 2" xfId="24246" xr:uid="{00000000-0005-0000-0000-0000ED770000}"/>
    <cellStyle name="Normal 3 4 3 3 2 3 2 3 2 2" xfId="52828" xr:uid="{00000000-0005-0000-0000-0000EE770000}"/>
    <cellStyle name="Normal 3 4 3 3 2 3 2 3 3" xfId="38539" xr:uid="{00000000-0005-0000-0000-0000EF770000}"/>
    <cellStyle name="Normal 3 4 3 3 2 3 2 4" xfId="17102" xr:uid="{00000000-0005-0000-0000-0000F0770000}"/>
    <cellStyle name="Normal 3 4 3 3 2 3 2 4 2" xfId="45684" xr:uid="{00000000-0005-0000-0000-0000F1770000}"/>
    <cellStyle name="Normal 3 4 3 3 2 3 2 5" xfId="31395" xr:uid="{00000000-0005-0000-0000-0000F2770000}"/>
    <cellStyle name="Normal 3 4 3 3 2 3 3" xfId="4875" xr:uid="{00000000-0005-0000-0000-0000F3770000}"/>
    <cellStyle name="Normal 3 4 3 3 2 3 3 2" xfId="12033" xr:uid="{00000000-0005-0000-0000-0000F4770000}"/>
    <cellStyle name="Normal 3 4 3 3 2 3 3 2 2" xfId="26325" xr:uid="{00000000-0005-0000-0000-0000F5770000}"/>
    <cellStyle name="Normal 3 4 3 3 2 3 3 2 2 2" xfId="54907" xr:uid="{00000000-0005-0000-0000-0000F6770000}"/>
    <cellStyle name="Normal 3 4 3 3 2 3 3 2 3" xfId="40618" xr:uid="{00000000-0005-0000-0000-0000F7770000}"/>
    <cellStyle name="Normal 3 4 3 3 2 3 3 3" xfId="19181" xr:uid="{00000000-0005-0000-0000-0000F8770000}"/>
    <cellStyle name="Normal 3 4 3 3 2 3 3 3 2" xfId="47763" xr:uid="{00000000-0005-0000-0000-0000F9770000}"/>
    <cellStyle name="Normal 3 4 3 3 2 3 3 4" xfId="33474" xr:uid="{00000000-0005-0000-0000-0000FA770000}"/>
    <cellStyle name="Normal 3 4 3 3 2 3 4" xfId="8462" xr:uid="{00000000-0005-0000-0000-0000FB770000}"/>
    <cellStyle name="Normal 3 4 3 3 2 3 4 2" xfId="22754" xr:uid="{00000000-0005-0000-0000-0000FC770000}"/>
    <cellStyle name="Normal 3 4 3 3 2 3 4 2 2" xfId="51336" xr:uid="{00000000-0005-0000-0000-0000FD770000}"/>
    <cellStyle name="Normal 3 4 3 3 2 3 4 3" xfId="37047" xr:uid="{00000000-0005-0000-0000-0000FE770000}"/>
    <cellStyle name="Normal 3 4 3 3 2 3 5" xfId="15610" xr:uid="{00000000-0005-0000-0000-0000FF770000}"/>
    <cellStyle name="Normal 3 4 3 3 2 3 5 2" xfId="44192" xr:uid="{00000000-0005-0000-0000-000000780000}"/>
    <cellStyle name="Normal 3 4 3 3 2 3 6" xfId="29903" xr:uid="{00000000-0005-0000-0000-000001780000}"/>
    <cellStyle name="Normal 3 4 3 3 2 4" xfId="2790" xr:uid="{00000000-0005-0000-0000-000002780000}"/>
    <cellStyle name="Normal 3 4 3 3 2 4 2" xfId="6364" xr:uid="{00000000-0005-0000-0000-000003780000}"/>
    <cellStyle name="Normal 3 4 3 3 2 4 2 2" xfId="13522" xr:uid="{00000000-0005-0000-0000-000004780000}"/>
    <cellStyle name="Normal 3 4 3 3 2 4 2 2 2" xfId="27814" xr:uid="{00000000-0005-0000-0000-000005780000}"/>
    <cellStyle name="Normal 3 4 3 3 2 4 2 2 2 2" xfId="56396" xr:uid="{00000000-0005-0000-0000-000006780000}"/>
    <cellStyle name="Normal 3 4 3 3 2 4 2 2 3" xfId="42107" xr:uid="{00000000-0005-0000-0000-000007780000}"/>
    <cellStyle name="Normal 3 4 3 3 2 4 2 3" xfId="20670" xr:uid="{00000000-0005-0000-0000-000008780000}"/>
    <cellStyle name="Normal 3 4 3 3 2 4 2 3 2" xfId="49252" xr:uid="{00000000-0005-0000-0000-000009780000}"/>
    <cellStyle name="Normal 3 4 3 3 2 4 2 4" xfId="34963" xr:uid="{00000000-0005-0000-0000-00000A780000}"/>
    <cellStyle name="Normal 3 4 3 3 2 4 3" xfId="9951" xr:uid="{00000000-0005-0000-0000-00000B780000}"/>
    <cellStyle name="Normal 3 4 3 3 2 4 3 2" xfId="24243" xr:uid="{00000000-0005-0000-0000-00000C780000}"/>
    <cellStyle name="Normal 3 4 3 3 2 4 3 2 2" xfId="52825" xr:uid="{00000000-0005-0000-0000-00000D780000}"/>
    <cellStyle name="Normal 3 4 3 3 2 4 3 3" xfId="38536" xr:uid="{00000000-0005-0000-0000-00000E780000}"/>
    <cellStyle name="Normal 3 4 3 3 2 4 4" xfId="17099" xr:uid="{00000000-0005-0000-0000-00000F780000}"/>
    <cellStyle name="Normal 3 4 3 3 2 4 4 2" xfId="45681" xr:uid="{00000000-0005-0000-0000-000010780000}"/>
    <cellStyle name="Normal 3 4 3 3 2 4 5" xfId="31392" xr:uid="{00000000-0005-0000-0000-000011780000}"/>
    <cellStyle name="Normal 3 4 3 3 2 5" xfId="3981" xr:uid="{00000000-0005-0000-0000-000012780000}"/>
    <cellStyle name="Normal 3 4 3 3 2 5 2" xfId="11140" xr:uid="{00000000-0005-0000-0000-000013780000}"/>
    <cellStyle name="Normal 3 4 3 3 2 5 2 2" xfId="25432" xr:uid="{00000000-0005-0000-0000-000014780000}"/>
    <cellStyle name="Normal 3 4 3 3 2 5 2 2 2" xfId="54014" xr:uid="{00000000-0005-0000-0000-000015780000}"/>
    <cellStyle name="Normal 3 4 3 3 2 5 2 3" xfId="39725" xr:uid="{00000000-0005-0000-0000-000016780000}"/>
    <cellStyle name="Normal 3 4 3 3 2 5 3" xfId="18288" xr:uid="{00000000-0005-0000-0000-000017780000}"/>
    <cellStyle name="Normal 3 4 3 3 2 5 3 2" xfId="46870" xr:uid="{00000000-0005-0000-0000-000018780000}"/>
    <cellStyle name="Normal 3 4 3 3 2 5 4" xfId="32581" xr:uid="{00000000-0005-0000-0000-000019780000}"/>
    <cellStyle name="Normal 3 4 3 3 2 6" xfId="7569" xr:uid="{00000000-0005-0000-0000-00001A780000}"/>
    <cellStyle name="Normal 3 4 3 3 2 6 2" xfId="21861" xr:uid="{00000000-0005-0000-0000-00001B780000}"/>
    <cellStyle name="Normal 3 4 3 3 2 6 2 2" xfId="50443" xr:uid="{00000000-0005-0000-0000-00001C780000}"/>
    <cellStyle name="Normal 3 4 3 3 2 6 3" xfId="36154" xr:uid="{00000000-0005-0000-0000-00001D780000}"/>
    <cellStyle name="Normal 3 4 3 3 2 7" xfId="14716" xr:uid="{00000000-0005-0000-0000-00001E780000}"/>
    <cellStyle name="Normal 3 4 3 3 2 7 2" xfId="43299" xr:uid="{00000000-0005-0000-0000-00001F780000}"/>
    <cellStyle name="Normal 3 4 3 3 2 8" xfId="29009" xr:uid="{00000000-0005-0000-0000-000020780000}"/>
    <cellStyle name="Normal 3 4 3 3 3" xfId="621" xr:uid="{00000000-0005-0000-0000-000021780000}"/>
    <cellStyle name="Normal 3 4 3 3 3 2" xfId="1518" xr:uid="{00000000-0005-0000-0000-000022780000}"/>
    <cellStyle name="Normal 3 4 3 3 3 2 2" xfId="2795" xr:uid="{00000000-0005-0000-0000-000023780000}"/>
    <cellStyle name="Normal 3 4 3 3 3 2 2 2" xfId="6369" xr:uid="{00000000-0005-0000-0000-000024780000}"/>
    <cellStyle name="Normal 3 4 3 3 3 2 2 2 2" xfId="13527" xr:uid="{00000000-0005-0000-0000-000025780000}"/>
    <cellStyle name="Normal 3 4 3 3 3 2 2 2 2 2" xfId="27819" xr:uid="{00000000-0005-0000-0000-000026780000}"/>
    <cellStyle name="Normal 3 4 3 3 3 2 2 2 2 2 2" xfId="56401" xr:uid="{00000000-0005-0000-0000-000027780000}"/>
    <cellStyle name="Normal 3 4 3 3 3 2 2 2 2 3" xfId="42112" xr:uid="{00000000-0005-0000-0000-000028780000}"/>
    <cellStyle name="Normal 3 4 3 3 3 2 2 2 3" xfId="20675" xr:uid="{00000000-0005-0000-0000-000029780000}"/>
    <cellStyle name="Normal 3 4 3 3 3 2 2 2 3 2" xfId="49257" xr:uid="{00000000-0005-0000-0000-00002A780000}"/>
    <cellStyle name="Normal 3 4 3 3 3 2 2 2 4" xfId="34968" xr:uid="{00000000-0005-0000-0000-00002B780000}"/>
    <cellStyle name="Normal 3 4 3 3 3 2 2 3" xfId="9956" xr:uid="{00000000-0005-0000-0000-00002C780000}"/>
    <cellStyle name="Normal 3 4 3 3 3 2 2 3 2" xfId="24248" xr:uid="{00000000-0005-0000-0000-00002D780000}"/>
    <cellStyle name="Normal 3 4 3 3 3 2 2 3 2 2" xfId="52830" xr:uid="{00000000-0005-0000-0000-00002E780000}"/>
    <cellStyle name="Normal 3 4 3 3 3 2 2 3 3" xfId="38541" xr:uid="{00000000-0005-0000-0000-00002F780000}"/>
    <cellStyle name="Normal 3 4 3 3 3 2 2 4" xfId="17104" xr:uid="{00000000-0005-0000-0000-000030780000}"/>
    <cellStyle name="Normal 3 4 3 3 3 2 2 4 2" xfId="45686" xr:uid="{00000000-0005-0000-0000-000031780000}"/>
    <cellStyle name="Normal 3 4 3 3 3 2 2 5" xfId="31397" xr:uid="{00000000-0005-0000-0000-000032780000}"/>
    <cellStyle name="Normal 3 4 3 3 3 2 3" xfId="5098" xr:uid="{00000000-0005-0000-0000-000033780000}"/>
    <cellStyle name="Normal 3 4 3 3 3 2 3 2" xfId="12256" xr:uid="{00000000-0005-0000-0000-000034780000}"/>
    <cellStyle name="Normal 3 4 3 3 3 2 3 2 2" xfId="26548" xr:uid="{00000000-0005-0000-0000-000035780000}"/>
    <cellStyle name="Normal 3 4 3 3 3 2 3 2 2 2" xfId="55130" xr:uid="{00000000-0005-0000-0000-000036780000}"/>
    <cellStyle name="Normal 3 4 3 3 3 2 3 2 3" xfId="40841" xr:uid="{00000000-0005-0000-0000-000037780000}"/>
    <cellStyle name="Normal 3 4 3 3 3 2 3 3" xfId="19404" xr:uid="{00000000-0005-0000-0000-000038780000}"/>
    <cellStyle name="Normal 3 4 3 3 3 2 3 3 2" xfId="47986" xr:uid="{00000000-0005-0000-0000-000039780000}"/>
    <cellStyle name="Normal 3 4 3 3 3 2 3 4" xfId="33697" xr:uid="{00000000-0005-0000-0000-00003A780000}"/>
    <cellStyle name="Normal 3 4 3 3 3 2 4" xfId="8685" xr:uid="{00000000-0005-0000-0000-00003B780000}"/>
    <cellStyle name="Normal 3 4 3 3 3 2 4 2" xfId="22977" xr:uid="{00000000-0005-0000-0000-00003C780000}"/>
    <cellStyle name="Normal 3 4 3 3 3 2 4 2 2" xfId="51559" xr:uid="{00000000-0005-0000-0000-00003D780000}"/>
    <cellStyle name="Normal 3 4 3 3 3 2 4 3" xfId="37270" xr:uid="{00000000-0005-0000-0000-00003E780000}"/>
    <cellStyle name="Normal 3 4 3 3 3 2 5" xfId="15833" xr:uid="{00000000-0005-0000-0000-00003F780000}"/>
    <cellStyle name="Normal 3 4 3 3 3 2 5 2" xfId="44415" xr:uid="{00000000-0005-0000-0000-000040780000}"/>
    <cellStyle name="Normal 3 4 3 3 3 2 6" xfId="30126" xr:uid="{00000000-0005-0000-0000-000041780000}"/>
    <cellStyle name="Normal 3 4 3 3 3 3" xfId="2794" xr:uid="{00000000-0005-0000-0000-000042780000}"/>
    <cellStyle name="Normal 3 4 3 3 3 3 2" xfId="6368" xr:uid="{00000000-0005-0000-0000-000043780000}"/>
    <cellStyle name="Normal 3 4 3 3 3 3 2 2" xfId="13526" xr:uid="{00000000-0005-0000-0000-000044780000}"/>
    <cellStyle name="Normal 3 4 3 3 3 3 2 2 2" xfId="27818" xr:uid="{00000000-0005-0000-0000-000045780000}"/>
    <cellStyle name="Normal 3 4 3 3 3 3 2 2 2 2" xfId="56400" xr:uid="{00000000-0005-0000-0000-000046780000}"/>
    <cellStyle name="Normal 3 4 3 3 3 3 2 2 3" xfId="42111" xr:uid="{00000000-0005-0000-0000-000047780000}"/>
    <cellStyle name="Normal 3 4 3 3 3 3 2 3" xfId="20674" xr:uid="{00000000-0005-0000-0000-000048780000}"/>
    <cellStyle name="Normal 3 4 3 3 3 3 2 3 2" xfId="49256" xr:uid="{00000000-0005-0000-0000-000049780000}"/>
    <cellStyle name="Normal 3 4 3 3 3 3 2 4" xfId="34967" xr:uid="{00000000-0005-0000-0000-00004A780000}"/>
    <cellStyle name="Normal 3 4 3 3 3 3 3" xfId="9955" xr:uid="{00000000-0005-0000-0000-00004B780000}"/>
    <cellStyle name="Normal 3 4 3 3 3 3 3 2" xfId="24247" xr:uid="{00000000-0005-0000-0000-00004C780000}"/>
    <cellStyle name="Normal 3 4 3 3 3 3 3 2 2" xfId="52829" xr:uid="{00000000-0005-0000-0000-00004D780000}"/>
    <cellStyle name="Normal 3 4 3 3 3 3 3 3" xfId="38540" xr:uid="{00000000-0005-0000-0000-00004E780000}"/>
    <cellStyle name="Normal 3 4 3 3 3 3 4" xfId="17103" xr:uid="{00000000-0005-0000-0000-00004F780000}"/>
    <cellStyle name="Normal 3 4 3 3 3 3 4 2" xfId="45685" xr:uid="{00000000-0005-0000-0000-000050780000}"/>
    <cellStyle name="Normal 3 4 3 3 3 3 5" xfId="31396" xr:uid="{00000000-0005-0000-0000-000051780000}"/>
    <cellStyle name="Normal 3 4 3 3 3 4" xfId="4205" xr:uid="{00000000-0005-0000-0000-000052780000}"/>
    <cellStyle name="Normal 3 4 3 3 3 4 2" xfId="11363" xr:uid="{00000000-0005-0000-0000-000053780000}"/>
    <cellStyle name="Normal 3 4 3 3 3 4 2 2" xfId="25655" xr:uid="{00000000-0005-0000-0000-000054780000}"/>
    <cellStyle name="Normal 3 4 3 3 3 4 2 2 2" xfId="54237" xr:uid="{00000000-0005-0000-0000-000055780000}"/>
    <cellStyle name="Normal 3 4 3 3 3 4 2 3" xfId="39948" xr:uid="{00000000-0005-0000-0000-000056780000}"/>
    <cellStyle name="Normal 3 4 3 3 3 4 3" xfId="18511" xr:uid="{00000000-0005-0000-0000-000057780000}"/>
    <cellStyle name="Normal 3 4 3 3 3 4 3 2" xfId="47093" xr:uid="{00000000-0005-0000-0000-000058780000}"/>
    <cellStyle name="Normal 3 4 3 3 3 4 4" xfId="32804" xr:uid="{00000000-0005-0000-0000-000059780000}"/>
    <cellStyle name="Normal 3 4 3 3 3 5" xfId="7792" xr:uid="{00000000-0005-0000-0000-00005A780000}"/>
    <cellStyle name="Normal 3 4 3 3 3 5 2" xfId="22084" xr:uid="{00000000-0005-0000-0000-00005B780000}"/>
    <cellStyle name="Normal 3 4 3 3 3 5 2 2" xfId="50666" xr:uid="{00000000-0005-0000-0000-00005C780000}"/>
    <cellStyle name="Normal 3 4 3 3 3 5 3" xfId="36377" xr:uid="{00000000-0005-0000-0000-00005D780000}"/>
    <cellStyle name="Normal 3 4 3 3 3 6" xfId="14940" xr:uid="{00000000-0005-0000-0000-00005E780000}"/>
    <cellStyle name="Normal 3 4 3 3 3 6 2" xfId="43522" xr:uid="{00000000-0005-0000-0000-00005F780000}"/>
    <cellStyle name="Normal 3 4 3 3 3 7" xfId="29233" xr:uid="{00000000-0005-0000-0000-000060780000}"/>
    <cellStyle name="Normal 3 4 3 3 4" xfId="1071" xr:uid="{00000000-0005-0000-0000-000061780000}"/>
    <cellStyle name="Normal 3 4 3 3 4 2" xfId="2796" xr:uid="{00000000-0005-0000-0000-000062780000}"/>
    <cellStyle name="Normal 3 4 3 3 4 2 2" xfId="6370" xr:uid="{00000000-0005-0000-0000-000063780000}"/>
    <cellStyle name="Normal 3 4 3 3 4 2 2 2" xfId="13528" xr:uid="{00000000-0005-0000-0000-000064780000}"/>
    <cellStyle name="Normal 3 4 3 3 4 2 2 2 2" xfId="27820" xr:uid="{00000000-0005-0000-0000-000065780000}"/>
    <cellStyle name="Normal 3 4 3 3 4 2 2 2 2 2" xfId="56402" xr:uid="{00000000-0005-0000-0000-000066780000}"/>
    <cellStyle name="Normal 3 4 3 3 4 2 2 2 3" xfId="42113" xr:uid="{00000000-0005-0000-0000-000067780000}"/>
    <cellStyle name="Normal 3 4 3 3 4 2 2 3" xfId="20676" xr:uid="{00000000-0005-0000-0000-000068780000}"/>
    <cellStyle name="Normal 3 4 3 3 4 2 2 3 2" xfId="49258" xr:uid="{00000000-0005-0000-0000-000069780000}"/>
    <cellStyle name="Normal 3 4 3 3 4 2 2 4" xfId="34969" xr:uid="{00000000-0005-0000-0000-00006A780000}"/>
    <cellStyle name="Normal 3 4 3 3 4 2 3" xfId="9957" xr:uid="{00000000-0005-0000-0000-00006B780000}"/>
    <cellStyle name="Normal 3 4 3 3 4 2 3 2" xfId="24249" xr:uid="{00000000-0005-0000-0000-00006C780000}"/>
    <cellStyle name="Normal 3 4 3 3 4 2 3 2 2" xfId="52831" xr:uid="{00000000-0005-0000-0000-00006D780000}"/>
    <cellStyle name="Normal 3 4 3 3 4 2 3 3" xfId="38542" xr:uid="{00000000-0005-0000-0000-00006E780000}"/>
    <cellStyle name="Normal 3 4 3 3 4 2 4" xfId="17105" xr:uid="{00000000-0005-0000-0000-00006F780000}"/>
    <cellStyle name="Normal 3 4 3 3 4 2 4 2" xfId="45687" xr:uid="{00000000-0005-0000-0000-000070780000}"/>
    <cellStyle name="Normal 3 4 3 3 4 2 5" xfId="31398" xr:uid="{00000000-0005-0000-0000-000071780000}"/>
    <cellStyle name="Normal 3 4 3 3 4 3" xfId="4652" xr:uid="{00000000-0005-0000-0000-000072780000}"/>
    <cellStyle name="Normal 3 4 3 3 4 3 2" xfId="11810" xr:uid="{00000000-0005-0000-0000-000073780000}"/>
    <cellStyle name="Normal 3 4 3 3 4 3 2 2" xfId="26102" xr:uid="{00000000-0005-0000-0000-000074780000}"/>
    <cellStyle name="Normal 3 4 3 3 4 3 2 2 2" xfId="54684" xr:uid="{00000000-0005-0000-0000-000075780000}"/>
    <cellStyle name="Normal 3 4 3 3 4 3 2 3" xfId="40395" xr:uid="{00000000-0005-0000-0000-000076780000}"/>
    <cellStyle name="Normal 3 4 3 3 4 3 3" xfId="18958" xr:uid="{00000000-0005-0000-0000-000077780000}"/>
    <cellStyle name="Normal 3 4 3 3 4 3 3 2" xfId="47540" xr:uid="{00000000-0005-0000-0000-000078780000}"/>
    <cellStyle name="Normal 3 4 3 3 4 3 4" xfId="33251" xr:uid="{00000000-0005-0000-0000-000079780000}"/>
    <cellStyle name="Normal 3 4 3 3 4 4" xfId="8239" xr:uid="{00000000-0005-0000-0000-00007A780000}"/>
    <cellStyle name="Normal 3 4 3 3 4 4 2" xfId="22531" xr:uid="{00000000-0005-0000-0000-00007B780000}"/>
    <cellStyle name="Normal 3 4 3 3 4 4 2 2" xfId="51113" xr:uid="{00000000-0005-0000-0000-00007C780000}"/>
    <cellStyle name="Normal 3 4 3 3 4 4 3" xfId="36824" xr:uid="{00000000-0005-0000-0000-00007D780000}"/>
    <cellStyle name="Normal 3 4 3 3 4 5" xfId="15387" xr:uid="{00000000-0005-0000-0000-00007E780000}"/>
    <cellStyle name="Normal 3 4 3 3 4 5 2" xfId="43969" xr:uid="{00000000-0005-0000-0000-00007F780000}"/>
    <cellStyle name="Normal 3 4 3 3 4 6" xfId="29680" xr:uid="{00000000-0005-0000-0000-000080780000}"/>
    <cellStyle name="Normal 3 4 3 3 5" xfId="2789" xr:uid="{00000000-0005-0000-0000-000081780000}"/>
    <cellStyle name="Normal 3 4 3 3 5 2" xfId="6363" xr:uid="{00000000-0005-0000-0000-000082780000}"/>
    <cellStyle name="Normal 3 4 3 3 5 2 2" xfId="13521" xr:uid="{00000000-0005-0000-0000-000083780000}"/>
    <cellStyle name="Normal 3 4 3 3 5 2 2 2" xfId="27813" xr:uid="{00000000-0005-0000-0000-000084780000}"/>
    <cellStyle name="Normal 3 4 3 3 5 2 2 2 2" xfId="56395" xr:uid="{00000000-0005-0000-0000-000085780000}"/>
    <cellStyle name="Normal 3 4 3 3 5 2 2 3" xfId="42106" xr:uid="{00000000-0005-0000-0000-000086780000}"/>
    <cellStyle name="Normal 3 4 3 3 5 2 3" xfId="20669" xr:uid="{00000000-0005-0000-0000-000087780000}"/>
    <cellStyle name="Normal 3 4 3 3 5 2 3 2" xfId="49251" xr:uid="{00000000-0005-0000-0000-000088780000}"/>
    <cellStyle name="Normal 3 4 3 3 5 2 4" xfId="34962" xr:uid="{00000000-0005-0000-0000-000089780000}"/>
    <cellStyle name="Normal 3 4 3 3 5 3" xfId="9950" xr:uid="{00000000-0005-0000-0000-00008A780000}"/>
    <cellStyle name="Normal 3 4 3 3 5 3 2" xfId="24242" xr:uid="{00000000-0005-0000-0000-00008B780000}"/>
    <cellStyle name="Normal 3 4 3 3 5 3 2 2" xfId="52824" xr:uid="{00000000-0005-0000-0000-00008C780000}"/>
    <cellStyle name="Normal 3 4 3 3 5 3 3" xfId="38535" xr:uid="{00000000-0005-0000-0000-00008D780000}"/>
    <cellStyle name="Normal 3 4 3 3 5 4" xfId="17098" xr:uid="{00000000-0005-0000-0000-00008E780000}"/>
    <cellStyle name="Normal 3 4 3 3 5 4 2" xfId="45680" xr:uid="{00000000-0005-0000-0000-00008F780000}"/>
    <cellStyle name="Normal 3 4 3 3 5 5" xfId="31391" xr:uid="{00000000-0005-0000-0000-000090780000}"/>
    <cellStyle name="Normal 3 4 3 3 6" xfId="3758" xr:uid="{00000000-0005-0000-0000-000091780000}"/>
    <cellStyle name="Normal 3 4 3 3 6 2" xfId="10917" xr:uid="{00000000-0005-0000-0000-000092780000}"/>
    <cellStyle name="Normal 3 4 3 3 6 2 2" xfId="25209" xr:uid="{00000000-0005-0000-0000-000093780000}"/>
    <cellStyle name="Normal 3 4 3 3 6 2 2 2" xfId="53791" xr:uid="{00000000-0005-0000-0000-000094780000}"/>
    <cellStyle name="Normal 3 4 3 3 6 2 3" xfId="39502" xr:uid="{00000000-0005-0000-0000-000095780000}"/>
    <cellStyle name="Normal 3 4 3 3 6 3" xfId="18065" xr:uid="{00000000-0005-0000-0000-000096780000}"/>
    <cellStyle name="Normal 3 4 3 3 6 3 2" xfId="46647" xr:uid="{00000000-0005-0000-0000-000097780000}"/>
    <cellStyle name="Normal 3 4 3 3 6 4" xfId="32358" xr:uid="{00000000-0005-0000-0000-000098780000}"/>
    <cellStyle name="Normal 3 4 3 3 7" xfId="7346" xr:uid="{00000000-0005-0000-0000-000099780000}"/>
    <cellStyle name="Normal 3 4 3 3 7 2" xfId="21638" xr:uid="{00000000-0005-0000-0000-00009A780000}"/>
    <cellStyle name="Normal 3 4 3 3 7 2 2" xfId="50220" xr:uid="{00000000-0005-0000-0000-00009B780000}"/>
    <cellStyle name="Normal 3 4 3 3 7 3" xfId="35931" xr:uid="{00000000-0005-0000-0000-00009C780000}"/>
    <cellStyle name="Normal 3 4 3 3 8" xfId="14493" xr:uid="{00000000-0005-0000-0000-00009D780000}"/>
    <cellStyle name="Normal 3 4 3 3 8 2" xfId="43076" xr:uid="{00000000-0005-0000-0000-00009E780000}"/>
    <cellStyle name="Normal 3 4 3 3 9" xfId="28786" xr:uid="{00000000-0005-0000-0000-00009F780000}"/>
    <cellStyle name="Normal 3 4 3 4" xfId="280" xr:uid="{00000000-0005-0000-0000-0000A0780000}"/>
    <cellStyle name="Normal 3 4 3 4 2" xfId="732" xr:uid="{00000000-0005-0000-0000-0000A1780000}"/>
    <cellStyle name="Normal 3 4 3 4 2 2" xfId="1629" xr:uid="{00000000-0005-0000-0000-0000A2780000}"/>
    <cellStyle name="Normal 3 4 3 4 2 2 2" xfId="2799" xr:uid="{00000000-0005-0000-0000-0000A3780000}"/>
    <cellStyle name="Normal 3 4 3 4 2 2 2 2" xfId="6373" xr:uid="{00000000-0005-0000-0000-0000A4780000}"/>
    <cellStyle name="Normal 3 4 3 4 2 2 2 2 2" xfId="13531" xr:uid="{00000000-0005-0000-0000-0000A5780000}"/>
    <cellStyle name="Normal 3 4 3 4 2 2 2 2 2 2" xfId="27823" xr:uid="{00000000-0005-0000-0000-0000A6780000}"/>
    <cellStyle name="Normal 3 4 3 4 2 2 2 2 2 2 2" xfId="56405" xr:uid="{00000000-0005-0000-0000-0000A7780000}"/>
    <cellStyle name="Normal 3 4 3 4 2 2 2 2 2 3" xfId="42116" xr:uid="{00000000-0005-0000-0000-0000A8780000}"/>
    <cellStyle name="Normal 3 4 3 4 2 2 2 2 3" xfId="20679" xr:uid="{00000000-0005-0000-0000-0000A9780000}"/>
    <cellStyle name="Normal 3 4 3 4 2 2 2 2 3 2" xfId="49261" xr:uid="{00000000-0005-0000-0000-0000AA780000}"/>
    <cellStyle name="Normal 3 4 3 4 2 2 2 2 4" xfId="34972" xr:uid="{00000000-0005-0000-0000-0000AB780000}"/>
    <cellStyle name="Normal 3 4 3 4 2 2 2 3" xfId="9960" xr:uid="{00000000-0005-0000-0000-0000AC780000}"/>
    <cellStyle name="Normal 3 4 3 4 2 2 2 3 2" xfId="24252" xr:uid="{00000000-0005-0000-0000-0000AD780000}"/>
    <cellStyle name="Normal 3 4 3 4 2 2 2 3 2 2" xfId="52834" xr:uid="{00000000-0005-0000-0000-0000AE780000}"/>
    <cellStyle name="Normal 3 4 3 4 2 2 2 3 3" xfId="38545" xr:uid="{00000000-0005-0000-0000-0000AF780000}"/>
    <cellStyle name="Normal 3 4 3 4 2 2 2 4" xfId="17108" xr:uid="{00000000-0005-0000-0000-0000B0780000}"/>
    <cellStyle name="Normal 3 4 3 4 2 2 2 4 2" xfId="45690" xr:uid="{00000000-0005-0000-0000-0000B1780000}"/>
    <cellStyle name="Normal 3 4 3 4 2 2 2 5" xfId="31401" xr:uid="{00000000-0005-0000-0000-0000B2780000}"/>
    <cellStyle name="Normal 3 4 3 4 2 2 3" xfId="5209" xr:uid="{00000000-0005-0000-0000-0000B3780000}"/>
    <cellStyle name="Normal 3 4 3 4 2 2 3 2" xfId="12367" xr:uid="{00000000-0005-0000-0000-0000B4780000}"/>
    <cellStyle name="Normal 3 4 3 4 2 2 3 2 2" xfId="26659" xr:uid="{00000000-0005-0000-0000-0000B5780000}"/>
    <cellStyle name="Normal 3 4 3 4 2 2 3 2 2 2" xfId="55241" xr:uid="{00000000-0005-0000-0000-0000B6780000}"/>
    <cellStyle name="Normal 3 4 3 4 2 2 3 2 3" xfId="40952" xr:uid="{00000000-0005-0000-0000-0000B7780000}"/>
    <cellStyle name="Normal 3 4 3 4 2 2 3 3" xfId="19515" xr:uid="{00000000-0005-0000-0000-0000B8780000}"/>
    <cellStyle name="Normal 3 4 3 4 2 2 3 3 2" xfId="48097" xr:uid="{00000000-0005-0000-0000-0000B9780000}"/>
    <cellStyle name="Normal 3 4 3 4 2 2 3 4" xfId="33808" xr:uid="{00000000-0005-0000-0000-0000BA780000}"/>
    <cellStyle name="Normal 3 4 3 4 2 2 4" xfId="8796" xr:uid="{00000000-0005-0000-0000-0000BB780000}"/>
    <cellStyle name="Normal 3 4 3 4 2 2 4 2" xfId="23088" xr:uid="{00000000-0005-0000-0000-0000BC780000}"/>
    <cellStyle name="Normal 3 4 3 4 2 2 4 2 2" xfId="51670" xr:uid="{00000000-0005-0000-0000-0000BD780000}"/>
    <cellStyle name="Normal 3 4 3 4 2 2 4 3" xfId="37381" xr:uid="{00000000-0005-0000-0000-0000BE780000}"/>
    <cellStyle name="Normal 3 4 3 4 2 2 5" xfId="15944" xr:uid="{00000000-0005-0000-0000-0000BF780000}"/>
    <cellStyle name="Normal 3 4 3 4 2 2 5 2" xfId="44526" xr:uid="{00000000-0005-0000-0000-0000C0780000}"/>
    <cellStyle name="Normal 3 4 3 4 2 2 6" xfId="30237" xr:uid="{00000000-0005-0000-0000-0000C1780000}"/>
    <cellStyle name="Normal 3 4 3 4 2 3" xfId="2798" xr:uid="{00000000-0005-0000-0000-0000C2780000}"/>
    <cellStyle name="Normal 3 4 3 4 2 3 2" xfId="6372" xr:uid="{00000000-0005-0000-0000-0000C3780000}"/>
    <cellStyle name="Normal 3 4 3 4 2 3 2 2" xfId="13530" xr:uid="{00000000-0005-0000-0000-0000C4780000}"/>
    <cellStyle name="Normal 3 4 3 4 2 3 2 2 2" xfId="27822" xr:uid="{00000000-0005-0000-0000-0000C5780000}"/>
    <cellStyle name="Normal 3 4 3 4 2 3 2 2 2 2" xfId="56404" xr:uid="{00000000-0005-0000-0000-0000C6780000}"/>
    <cellStyle name="Normal 3 4 3 4 2 3 2 2 3" xfId="42115" xr:uid="{00000000-0005-0000-0000-0000C7780000}"/>
    <cellStyle name="Normal 3 4 3 4 2 3 2 3" xfId="20678" xr:uid="{00000000-0005-0000-0000-0000C8780000}"/>
    <cellStyle name="Normal 3 4 3 4 2 3 2 3 2" xfId="49260" xr:uid="{00000000-0005-0000-0000-0000C9780000}"/>
    <cellStyle name="Normal 3 4 3 4 2 3 2 4" xfId="34971" xr:uid="{00000000-0005-0000-0000-0000CA780000}"/>
    <cellStyle name="Normal 3 4 3 4 2 3 3" xfId="9959" xr:uid="{00000000-0005-0000-0000-0000CB780000}"/>
    <cellStyle name="Normal 3 4 3 4 2 3 3 2" xfId="24251" xr:uid="{00000000-0005-0000-0000-0000CC780000}"/>
    <cellStyle name="Normal 3 4 3 4 2 3 3 2 2" xfId="52833" xr:uid="{00000000-0005-0000-0000-0000CD780000}"/>
    <cellStyle name="Normal 3 4 3 4 2 3 3 3" xfId="38544" xr:uid="{00000000-0005-0000-0000-0000CE780000}"/>
    <cellStyle name="Normal 3 4 3 4 2 3 4" xfId="17107" xr:uid="{00000000-0005-0000-0000-0000CF780000}"/>
    <cellStyle name="Normal 3 4 3 4 2 3 4 2" xfId="45689" xr:uid="{00000000-0005-0000-0000-0000D0780000}"/>
    <cellStyle name="Normal 3 4 3 4 2 3 5" xfId="31400" xr:uid="{00000000-0005-0000-0000-0000D1780000}"/>
    <cellStyle name="Normal 3 4 3 4 2 4" xfId="4316" xr:uid="{00000000-0005-0000-0000-0000D2780000}"/>
    <cellStyle name="Normal 3 4 3 4 2 4 2" xfId="11474" xr:uid="{00000000-0005-0000-0000-0000D3780000}"/>
    <cellStyle name="Normal 3 4 3 4 2 4 2 2" xfId="25766" xr:uid="{00000000-0005-0000-0000-0000D4780000}"/>
    <cellStyle name="Normal 3 4 3 4 2 4 2 2 2" xfId="54348" xr:uid="{00000000-0005-0000-0000-0000D5780000}"/>
    <cellStyle name="Normal 3 4 3 4 2 4 2 3" xfId="40059" xr:uid="{00000000-0005-0000-0000-0000D6780000}"/>
    <cellStyle name="Normal 3 4 3 4 2 4 3" xfId="18622" xr:uid="{00000000-0005-0000-0000-0000D7780000}"/>
    <cellStyle name="Normal 3 4 3 4 2 4 3 2" xfId="47204" xr:uid="{00000000-0005-0000-0000-0000D8780000}"/>
    <cellStyle name="Normal 3 4 3 4 2 4 4" xfId="32915" xr:uid="{00000000-0005-0000-0000-0000D9780000}"/>
    <cellStyle name="Normal 3 4 3 4 2 5" xfId="7903" xr:uid="{00000000-0005-0000-0000-0000DA780000}"/>
    <cellStyle name="Normal 3 4 3 4 2 5 2" xfId="22195" xr:uid="{00000000-0005-0000-0000-0000DB780000}"/>
    <cellStyle name="Normal 3 4 3 4 2 5 2 2" xfId="50777" xr:uid="{00000000-0005-0000-0000-0000DC780000}"/>
    <cellStyle name="Normal 3 4 3 4 2 5 3" xfId="36488" xr:uid="{00000000-0005-0000-0000-0000DD780000}"/>
    <cellStyle name="Normal 3 4 3 4 2 6" xfId="15051" xr:uid="{00000000-0005-0000-0000-0000DE780000}"/>
    <cellStyle name="Normal 3 4 3 4 2 6 2" xfId="43633" xr:uid="{00000000-0005-0000-0000-0000DF780000}"/>
    <cellStyle name="Normal 3 4 3 4 2 7" xfId="29344" xr:uid="{00000000-0005-0000-0000-0000E0780000}"/>
    <cellStyle name="Normal 3 4 3 4 3" xfId="1182" xr:uid="{00000000-0005-0000-0000-0000E1780000}"/>
    <cellStyle name="Normal 3 4 3 4 3 2" xfId="2800" xr:uid="{00000000-0005-0000-0000-0000E2780000}"/>
    <cellStyle name="Normal 3 4 3 4 3 2 2" xfId="6374" xr:uid="{00000000-0005-0000-0000-0000E3780000}"/>
    <cellStyle name="Normal 3 4 3 4 3 2 2 2" xfId="13532" xr:uid="{00000000-0005-0000-0000-0000E4780000}"/>
    <cellStyle name="Normal 3 4 3 4 3 2 2 2 2" xfId="27824" xr:uid="{00000000-0005-0000-0000-0000E5780000}"/>
    <cellStyle name="Normal 3 4 3 4 3 2 2 2 2 2" xfId="56406" xr:uid="{00000000-0005-0000-0000-0000E6780000}"/>
    <cellStyle name="Normal 3 4 3 4 3 2 2 2 3" xfId="42117" xr:uid="{00000000-0005-0000-0000-0000E7780000}"/>
    <cellStyle name="Normal 3 4 3 4 3 2 2 3" xfId="20680" xr:uid="{00000000-0005-0000-0000-0000E8780000}"/>
    <cellStyle name="Normal 3 4 3 4 3 2 2 3 2" xfId="49262" xr:uid="{00000000-0005-0000-0000-0000E9780000}"/>
    <cellStyle name="Normal 3 4 3 4 3 2 2 4" xfId="34973" xr:uid="{00000000-0005-0000-0000-0000EA780000}"/>
    <cellStyle name="Normal 3 4 3 4 3 2 3" xfId="9961" xr:uid="{00000000-0005-0000-0000-0000EB780000}"/>
    <cellStyle name="Normal 3 4 3 4 3 2 3 2" xfId="24253" xr:uid="{00000000-0005-0000-0000-0000EC780000}"/>
    <cellStyle name="Normal 3 4 3 4 3 2 3 2 2" xfId="52835" xr:uid="{00000000-0005-0000-0000-0000ED780000}"/>
    <cellStyle name="Normal 3 4 3 4 3 2 3 3" xfId="38546" xr:uid="{00000000-0005-0000-0000-0000EE780000}"/>
    <cellStyle name="Normal 3 4 3 4 3 2 4" xfId="17109" xr:uid="{00000000-0005-0000-0000-0000EF780000}"/>
    <cellStyle name="Normal 3 4 3 4 3 2 4 2" xfId="45691" xr:uid="{00000000-0005-0000-0000-0000F0780000}"/>
    <cellStyle name="Normal 3 4 3 4 3 2 5" xfId="31402" xr:uid="{00000000-0005-0000-0000-0000F1780000}"/>
    <cellStyle name="Normal 3 4 3 4 3 3" xfId="4763" xr:uid="{00000000-0005-0000-0000-0000F2780000}"/>
    <cellStyle name="Normal 3 4 3 4 3 3 2" xfId="11921" xr:uid="{00000000-0005-0000-0000-0000F3780000}"/>
    <cellStyle name="Normal 3 4 3 4 3 3 2 2" xfId="26213" xr:uid="{00000000-0005-0000-0000-0000F4780000}"/>
    <cellStyle name="Normal 3 4 3 4 3 3 2 2 2" xfId="54795" xr:uid="{00000000-0005-0000-0000-0000F5780000}"/>
    <cellStyle name="Normal 3 4 3 4 3 3 2 3" xfId="40506" xr:uid="{00000000-0005-0000-0000-0000F6780000}"/>
    <cellStyle name="Normal 3 4 3 4 3 3 3" xfId="19069" xr:uid="{00000000-0005-0000-0000-0000F7780000}"/>
    <cellStyle name="Normal 3 4 3 4 3 3 3 2" xfId="47651" xr:uid="{00000000-0005-0000-0000-0000F8780000}"/>
    <cellStyle name="Normal 3 4 3 4 3 3 4" xfId="33362" xr:uid="{00000000-0005-0000-0000-0000F9780000}"/>
    <cellStyle name="Normal 3 4 3 4 3 4" xfId="8350" xr:uid="{00000000-0005-0000-0000-0000FA780000}"/>
    <cellStyle name="Normal 3 4 3 4 3 4 2" xfId="22642" xr:uid="{00000000-0005-0000-0000-0000FB780000}"/>
    <cellStyle name="Normal 3 4 3 4 3 4 2 2" xfId="51224" xr:uid="{00000000-0005-0000-0000-0000FC780000}"/>
    <cellStyle name="Normal 3 4 3 4 3 4 3" xfId="36935" xr:uid="{00000000-0005-0000-0000-0000FD780000}"/>
    <cellStyle name="Normal 3 4 3 4 3 5" xfId="15498" xr:uid="{00000000-0005-0000-0000-0000FE780000}"/>
    <cellStyle name="Normal 3 4 3 4 3 5 2" xfId="44080" xr:uid="{00000000-0005-0000-0000-0000FF780000}"/>
    <cellStyle name="Normal 3 4 3 4 3 6" xfId="29791" xr:uid="{00000000-0005-0000-0000-000000790000}"/>
    <cellStyle name="Normal 3 4 3 4 4" xfId="2797" xr:uid="{00000000-0005-0000-0000-000001790000}"/>
    <cellStyle name="Normal 3 4 3 4 4 2" xfId="6371" xr:uid="{00000000-0005-0000-0000-000002790000}"/>
    <cellStyle name="Normal 3 4 3 4 4 2 2" xfId="13529" xr:uid="{00000000-0005-0000-0000-000003790000}"/>
    <cellStyle name="Normal 3 4 3 4 4 2 2 2" xfId="27821" xr:uid="{00000000-0005-0000-0000-000004790000}"/>
    <cellStyle name="Normal 3 4 3 4 4 2 2 2 2" xfId="56403" xr:uid="{00000000-0005-0000-0000-000005790000}"/>
    <cellStyle name="Normal 3 4 3 4 4 2 2 3" xfId="42114" xr:uid="{00000000-0005-0000-0000-000006790000}"/>
    <cellStyle name="Normal 3 4 3 4 4 2 3" xfId="20677" xr:uid="{00000000-0005-0000-0000-000007790000}"/>
    <cellStyle name="Normal 3 4 3 4 4 2 3 2" xfId="49259" xr:uid="{00000000-0005-0000-0000-000008790000}"/>
    <cellStyle name="Normal 3 4 3 4 4 2 4" xfId="34970" xr:uid="{00000000-0005-0000-0000-000009790000}"/>
    <cellStyle name="Normal 3 4 3 4 4 3" xfId="9958" xr:uid="{00000000-0005-0000-0000-00000A790000}"/>
    <cellStyle name="Normal 3 4 3 4 4 3 2" xfId="24250" xr:uid="{00000000-0005-0000-0000-00000B790000}"/>
    <cellStyle name="Normal 3 4 3 4 4 3 2 2" xfId="52832" xr:uid="{00000000-0005-0000-0000-00000C790000}"/>
    <cellStyle name="Normal 3 4 3 4 4 3 3" xfId="38543" xr:uid="{00000000-0005-0000-0000-00000D790000}"/>
    <cellStyle name="Normal 3 4 3 4 4 4" xfId="17106" xr:uid="{00000000-0005-0000-0000-00000E790000}"/>
    <cellStyle name="Normal 3 4 3 4 4 4 2" xfId="45688" xr:uid="{00000000-0005-0000-0000-00000F790000}"/>
    <cellStyle name="Normal 3 4 3 4 4 5" xfId="31399" xr:uid="{00000000-0005-0000-0000-000010790000}"/>
    <cellStyle name="Normal 3 4 3 4 5" xfId="3869" xr:uid="{00000000-0005-0000-0000-000011790000}"/>
    <cellStyle name="Normal 3 4 3 4 5 2" xfId="11028" xr:uid="{00000000-0005-0000-0000-000012790000}"/>
    <cellStyle name="Normal 3 4 3 4 5 2 2" xfId="25320" xr:uid="{00000000-0005-0000-0000-000013790000}"/>
    <cellStyle name="Normal 3 4 3 4 5 2 2 2" xfId="53902" xr:uid="{00000000-0005-0000-0000-000014790000}"/>
    <cellStyle name="Normal 3 4 3 4 5 2 3" xfId="39613" xr:uid="{00000000-0005-0000-0000-000015790000}"/>
    <cellStyle name="Normal 3 4 3 4 5 3" xfId="18176" xr:uid="{00000000-0005-0000-0000-000016790000}"/>
    <cellStyle name="Normal 3 4 3 4 5 3 2" xfId="46758" xr:uid="{00000000-0005-0000-0000-000017790000}"/>
    <cellStyle name="Normal 3 4 3 4 5 4" xfId="32469" xr:uid="{00000000-0005-0000-0000-000018790000}"/>
    <cellStyle name="Normal 3 4 3 4 6" xfId="7457" xr:uid="{00000000-0005-0000-0000-000019790000}"/>
    <cellStyle name="Normal 3 4 3 4 6 2" xfId="21749" xr:uid="{00000000-0005-0000-0000-00001A790000}"/>
    <cellStyle name="Normal 3 4 3 4 6 2 2" xfId="50331" xr:uid="{00000000-0005-0000-0000-00001B790000}"/>
    <cellStyle name="Normal 3 4 3 4 6 3" xfId="36042" xr:uid="{00000000-0005-0000-0000-00001C790000}"/>
    <cellStyle name="Normal 3 4 3 4 7" xfId="14604" xr:uid="{00000000-0005-0000-0000-00001D790000}"/>
    <cellStyle name="Normal 3 4 3 4 7 2" xfId="43187" xr:uid="{00000000-0005-0000-0000-00001E790000}"/>
    <cellStyle name="Normal 3 4 3 4 8" xfId="28897" xr:uid="{00000000-0005-0000-0000-00001F790000}"/>
    <cellStyle name="Normal 3 4 3 5" xfId="509" xr:uid="{00000000-0005-0000-0000-000020790000}"/>
    <cellStyle name="Normal 3 4 3 5 2" xfId="1406" xr:uid="{00000000-0005-0000-0000-000021790000}"/>
    <cellStyle name="Normal 3 4 3 5 2 2" xfId="2802" xr:uid="{00000000-0005-0000-0000-000022790000}"/>
    <cellStyle name="Normal 3 4 3 5 2 2 2" xfId="6376" xr:uid="{00000000-0005-0000-0000-000023790000}"/>
    <cellStyle name="Normal 3 4 3 5 2 2 2 2" xfId="13534" xr:uid="{00000000-0005-0000-0000-000024790000}"/>
    <cellStyle name="Normal 3 4 3 5 2 2 2 2 2" xfId="27826" xr:uid="{00000000-0005-0000-0000-000025790000}"/>
    <cellStyle name="Normal 3 4 3 5 2 2 2 2 2 2" xfId="56408" xr:uid="{00000000-0005-0000-0000-000026790000}"/>
    <cellStyle name="Normal 3 4 3 5 2 2 2 2 3" xfId="42119" xr:uid="{00000000-0005-0000-0000-000027790000}"/>
    <cellStyle name="Normal 3 4 3 5 2 2 2 3" xfId="20682" xr:uid="{00000000-0005-0000-0000-000028790000}"/>
    <cellStyle name="Normal 3 4 3 5 2 2 2 3 2" xfId="49264" xr:uid="{00000000-0005-0000-0000-000029790000}"/>
    <cellStyle name="Normal 3 4 3 5 2 2 2 4" xfId="34975" xr:uid="{00000000-0005-0000-0000-00002A790000}"/>
    <cellStyle name="Normal 3 4 3 5 2 2 3" xfId="9963" xr:uid="{00000000-0005-0000-0000-00002B790000}"/>
    <cellStyle name="Normal 3 4 3 5 2 2 3 2" xfId="24255" xr:uid="{00000000-0005-0000-0000-00002C790000}"/>
    <cellStyle name="Normal 3 4 3 5 2 2 3 2 2" xfId="52837" xr:uid="{00000000-0005-0000-0000-00002D790000}"/>
    <cellStyle name="Normal 3 4 3 5 2 2 3 3" xfId="38548" xr:uid="{00000000-0005-0000-0000-00002E790000}"/>
    <cellStyle name="Normal 3 4 3 5 2 2 4" xfId="17111" xr:uid="{00000000-0005-0000-0000-00002F790000}"/>
    <cellStyle name="Normal 3 4 3 5 2 2 4 2" xfId="45693" xr:uid="{00000000-0005-0000-0000-000030790000}"/>
    <cellStyle name="Normal 3 4 3 5 2 2 5" xfId="31404" xr:uid="{00000000-0005-0000-0000-000031790000}"/>
    <cellStyle name="Normal 3 4 3 5 2 3" xfId="4986" xr:uid="{00000000-0005-0000-0000-000032790000}"/>
    <cellStyle name="Normal 3 4 3 5 2 3 2" xfId="12144" xr:uid="{00000000-0005-0000-0000-000033790000}"/>
    <cellStyle name="Normal 3 4 3 5 2 3 2 2" xfId="26436" xr:uid="{00000000-0005-0000-0000-000034790000}"/>
    <cellStyle name="Normal 3 4 3 5 2 3 2 2 2" xfId="55018" xr:uid="{00000000-0005-0000-0000-000035790000}"/>
    <cellStyle name="Normal 3 4 3 5 2 3 2 3" xfId="40729" xr:uid="{00000000-0005-0000-0000-000036790000}"/>
    <cellStyle name="Normal 3 4 3 5 2 3 3" xfId="19292" xr:uid="{00000000-0005-0000-0000-000037790000}"/>
    <cellStyle name="Normal 3 4 3 5 2 3 3 2" xfId="47874" xr:uid="{00000000-0005-0000-0000-000038790000}"/>
    <cellStyle name="Normal 3 4 3 5 2 3 4" xfId="33585" xr:uid="{00000000-0005-0000-0000-000039790000}"/>
    <cellStyle name="Normal 3 4 3 5 2 4" xfId="8573" xr:uid="{00000000-0005-0000-0000-00003A790000}"/>
    <cellStyle name="Normal 3 4 3 5 2 4 2" xfId="22865" xr:uid="{00000000-0005-0000-0000-00003B790000}"/>
    <cellStyle name="Normal 3 4 3 5 2 4 2 2" xfId="51447" xr:uid="{00000000-0005-0000-0000-00003C790000}"/>
    <cellStyle name="Normal 3 4 3 5 2 4 3" xfId="37158" xr:uid="{00000000-0005-0000-0000-00003D790000}"/>
    <cellStyle name="Normal 3 4 3 5 2 5" xfId="15721" xr:uid="{00000000-0005-0000-0000-00003E790000}"/>
    <cellStyle name="Normal 3 4 3 5 2 5 2" xfId="44303" xr:uid="{00000000-0005-0000-0000-00003F790000}"/>
    <cellStyle name="Normal 3 4 3 5 2 6" xfId="30014" xr:uid="{00000000-0005-0000-0000-000040790000}"/>
    <cellStyle name="Normal 3 4 3 5 3" xfId="2801" xr:uid="{00000000-0005-0000-0000-000041790000}"/>
    <cellStyle name="Normal 3 4 3 5 3 2" xfId="6375" xr:uid="{00000000-0005-0000-0000-000042790000}"/>
    <cellStyle name="Normal 3 4 3 5 3 2 2" xfId="13533" xr:uid="{00000000-0005-0000-0000-000043790000}"/>
    <cellStyle name="Normal 3 4 3 5 3 2 2 2" xfId="27825" xr:uid="{00000000-0005-0000-0000-000044790000}"/>
    <cellStyle name="Normal 3 4 3 5 3 2 2 2 2" xfId="56407" xr:uid="{00000000-0005-0000-0000-000045790000}"/>
    <cellStyle name="Normal 3 4 3 5 3 2 2 3" xfId="42118" xr:uid="{00000000-0005-0000-0000-000046790000}"/>
    <cellStyle name="Normal 3 4 3 5 3 2 3" xfId="20681" xr:uid="{00000000-0005-0000-0000-000047790000}"/>
    <cellStyle name="Normal 3 4 3 5 3 2 3 2" xfId="49263" xr:uid="{00000000-0005-0000-0000-000048790000}"/>
    <cellStyle name="Normal 3 4 3 5 3 2 4" xfId="34974" xr:uid="{00000000-0005-0000-0000-000049790000}"/>
    <cellStyle name="Normal 3 4 3 5 3 3" xfId="9962" xr:uid="{00000000-0005-0000-0000-00004A790000}"/>
    <cellStyle name="Normal 3 4 3 5 3 3 2" xfId="24254" xr:uid="{00000000-0005-0000-0000-00004B790000}"/>
    <cellStyle name="Normal 3 4 3 5 3 3 2 2" xfId="52836" xr:uid="{00000000-0005-0000-0000-00004C790000}"/>
    <cellStyle name="Normal 3 4 3 5 3 3 3" xfId="38547" xr:uid="{00000000-0005-0000-0000-00004D790000}"/>
    <cellStyle name="Normal 3 4 3 5 3 4" xfId="17110" xr:uid="{00000000-0005-0000-0000-00004E790000}"/>
    <cellStyle name="Normal 3 4 3 5 3 4 2" xfId="45692" xr:uid="{00000000-0005-0000-0000-00004F790000}"/>
    <cellStyle name="Normal 3 4 3 5 3 5" xfId="31403" xr:uid="{00000000-0005-0000-0000-000050790000}"/>
    <cellStyle name="Normal 3 4 3 5 4" xfId="4093" xr:uid="{00000000-0005-0000-0000-000051790000}"/>
    <cellStyle name="Normal 3 4 3 5 4 2" xfId="11251" xr:uid="{00000000-0005-0000-0000-000052790000}"/>
    <cellStyle name="Normal 3 4 3 5 4 2 2" xfId="25543" xr:uid="{00000000-0005-0000-0000-000053790000}"/>
    <cellStyle name="Normal 3 4 3 5 4 2 2 2" xfId="54125" xr:uid="{00000000-0005-0000-0000-000054790000}"/>
    <cellStyle name="Normal 3 4 3 5 4 2 3" xfId="39836" xr:uid="{00000000-0005-0000-0000-000055790000}"/>
    <cellStyle name="Normal 3 4 3 5 4 3" xfId="18399" xr:uid="{00000000-0005-0000-0000-000056790000}"/>
    <cellStyle name="Normal 3 4 3 5 4 3 2" xfId="46981" xr:uid="{00000000-0005-0000-0000-000057790000}"/>
    <cellStyle name="Normal 3 4 3 5 4 4" xfId="32692" xr:uid="{00000000-0005-0000-0000-000058790000}"/>
    <cellStyle name="Normal 3 4 3 5 5" xfId="7680" xr:uid="{00000000-0005-0000-0000-000059790000}"/>
    <cellStyle name="Normal 3 4 3 5 5 2" xfId="21972" xr:uid="{00000000-0005-0000-0000-00005A790000}"/>
    <cellStyle name="Normal 3 4 3 5 5 2 2" xfId="50554" xr:uid="{00000000-0005-0000-0000-00005B790000}"/>
    <cellStyle name="Normal 3 4 3 5 5 3" xfId="36265" xr:uid="{00000000-0005-0000-0000-00005C790000}"/>
    <cellStyle name="Normal 3 4 3 5 6" xfId="14828" xr:uid="{00000000-0005-0000-0000-00005D790000}"/>
    <cellStyle name="Normal 3 4 3 5 6 2" xfId="43410" xr:uid="{00000000-0005-0000-0000-00005E790000}"/>
    <cellStyle name="Normal 3 4 3 5 7" xfId="29121" xr:uid="{00000000-0005-0000-0000-00005F790000}"/>
    <cellStyle name="Normal 3 4 3 6" xfId="958" xr:uid="{00000000-0005-0000-0000-000060790000}"/>
    <cellStyle name="Normal 3 4 3 6 2" xfId="2803" xr:uid="{00000000-0005-0000-0000-000061790000}"/>
    <cellStyle name="Normal 3 4 3 6 2 2" xfId="6377" xr:uid="{00000000-0005-0000-0000-000062790000}"/>
    <cellStyle name="Normal 3 4 3 6 2 2 2" xfId="13535" xr:uid="{00000000-0005-0000-0000-000063790000}"/>
    <cellStyle name="Normal 3 4 3 6 2 2 2 2" xfId="27827" xr:uid="{00000000-0005-0000-0000-000064790000}"/>
    <cellStyle name="Normal 3 4 3 6 2 2 2 2 2" xfId="56409" xr:uid="{00000000-0005-0000-0000-000065790000}"/>
    <cellStyle name="Normal 3 4 3 6 2 2 2 3" xfId="42120" xr:uid="{00000000-0005-0000-0000-000066790000}"/>
    <cellStyle name="Normal 3 4 3 6 2 2 3" xfId="20683" xr:uid="{00000000-0005-0000-0000-000067790000}"/>
    <cellStyle name="Normal 3 4 3 6 2 2 3 2" xfId="49265" xr:uid="{00000000-0005-0000-0000-000068790000}"/>
    <cellStyle name="Normal 3 4 3 6 2 2 4" xfId="34976" xr:uid="{00000000-0005-0000-0000-000069790000}"/>
    <cellStyle name="Normal 3 4 3 6 2 3" xfId="9964" xr:uid="{00000000-0005-0000-0000-00006A790000}"/>
    <cellStyle name="Normal 3 4 3 6 2 3 2" xfId="24256" xr:uid="{00000000-0005-0000-0000-00006B790000}"/>
    <cellStyle name="Normal 3 4 3 6 2 3 2 2" xfId="52838" xr:uid="{00000000-0005-0000-0000-00006C790000}"/>
    <cellStyle name="Normal 3 4 3 6 2 3 3" xfId="38549" xr:uid="{00000000-0005-0000-0000-00006D790000}"/>
    <cellStyle name="Normal 3 4 3 6 2 4" xfId="17112" xr:uid="{00000000-0005-0000-0000-00006E790000}"/>
    <cellStyle name="Normal 3 4 3 6 2 4 2" xfId="45694" xr:uid="{00000000-0005-0000-0000-00006F790000}"/>
    <cellStyle name="Normal 3 4 3 6 2 5" xfId="31405" xr:uid="{00000000-0005-0000-0000-000070790000}"/>
    <cellStyle name="Normal 3 4 3 6 3" xfId="4540" xr:uid="{00000000-0005-0000-0000-000071790000}"/>
    <cellStyle name="Normal 3 4 3 6 3 2" xfId="11698" xr:uid="{00000000-0005-0000-0000-000072790000}"/>
    <cellStyle name="Normal 3 4 3 6 3 2 2" xfId="25990" xr:uid="{00000000-0005-0000-0000-000073790000}"/>
    <cellStyle name="Normal 3 4 3 6 3 2 2 2" xfId="54572" xr:uid="{00000000-0005-0000-0000-000074790000}"/>
    <cellStyle name="Normal 3 4 3 6 3 2 3" xfId="40283" xr:uid="{00000000-0005-0000-0000-000075790000}"/>
    <cellStyle name="Normal 3 4 3 6 3 3" xfId="18846" xr:uid="{00000000-0005-0000-0000-000076790000}"/>
    <cellStyle name="Normal 3 4 3 6 3 3 2" xfId="47428" xr:uid="{00000000-0005-0000-0000-000077790000}"/>
    <cellStyle name="Normal 3 4 3 6 3 4" xfId="33139" xr:uid="{00000000-0005-0000-0000-000078790000}"/>
    <cellStyle name="Normal 3 4 3 6 4" xfId="8127" xr:uid="{00000000-0005-0000-0000-000079790000}"/>
    <cellStyle name="Normal 3 4 3 6 4 2" xfId="22419" xr:uid="{00000000-0005-0000-0000-00007A790000}"/>
    <cellStyle name="Normal 3 4 3 6 4 2 2" xfId="51001" xr:uid="{00000000-0005-0000-0000-00007B790000}"/>
    <cellStyle name="Normal 3 4 3 6 4 3" xfId="36712" xr:uid="{00000000-0005-0000-0000-00007C790000}"/>
    <cellStyle name="Normal 3 4 3 6 5" xfId="15275" xr:uid="{00000000-0005-0000-0000-00007D790000}"/>
    <cellStyle name="Normal 3 4 3 6 5 2" xfId="43857" xr:uid="{00000000-0005-0000-0000-00007E790000}"/>
    <cellStyle name="Normal 3 4 3 6 6" xfId="29568" xr:uid="{00000000-0005-0000-0000-00007F790000}"/>
    <cellStyle name="Normal 3 4 3 7" xfId="2772" xr:uid="{00000000-0005-0000-0000-000080790000}"/>
    <cellStyle name="Normal 3 4 3 7 2" xfId="6346" xr:uid="{00000000-0005-0000-0000-000081790000}"/>
    <cellStyle name="Normal 3 4 3 7 2 2" xfId="13504" xr:uid="{00000000-0005-0000-0000-000082790000}"/>
    <cellStyle name="Normal 3 4 3 7 2 2 2" xfId="27796" xr:uid="{00000000-0005-0000-0000-000083790000}"/>
    <cellStyle name="Normal 3 4 3 7 2 2 2 2" xfId="56378" xr:uid="{00000000-0005-0000-0000-000084790000}"/>
    <cellStyle name="Normal 3 4 3 7 2 2 3" xfId="42089" xr:uid="{00000000-0005-0000-0000-000085790000}"/>
    <cellStyle name="Normal 3 4 3 7 2 3" xfId="20652" xr:uid="{00000000-0005-0000-0000-000086790000}"/>
    <cellStyle name="Normal 3 4 3 7 2 3 2" xfId="49234" xr:uid="{00000000-0005-0000-0000-000087790000}"/>
    <cellStyle name="Normal 3 4 3 7 2 4" xfId="34945" xr:uid="{00000000-0005-0000-0000-000088790000}"/>
    <cellStyle name="Normal 3 4 3 7 3" xfId="9933" xr:uid="{00000000-0005-0000-0000-000089790000}"/>
    <cellStyle name="Normal 3 4 3 7 3 2" xfId="24225" xr:uid="{00000000-0005-0000-0000-00008A790000}"/>
    <cellStyle name="Normal 3 4 3 7 3 2 2" xfId="52807" xr:uid="{00000000-0005-0000-0000-00008B790000}"/>
    <cellStyle name="Normal 3 4 3 7 3 3" xfId="38518" xr:uid="{00000000-0005-0000-0000-00008C790000}"/>
    <cellStyle name="Normal 3 4 3 7 4" xfId="17081" xr:uid="{00000000-0005-0000-0000-00008D790000}"/>
    <cellStyle name="Normal 3 4 3 7 4 2" xfId="45663" xr:uid="{00000000-0005-0000-0000-00008E790000}"/>
    <cellStyle name="Normal 3 4 3 7 5" xfId="31374" xr:uid="{00000000-0005-0000-0000-00008F790000}"/>
    <cellStyle name="Normal 3 4 3 8" xfId="3645" xr:uid="{00000000-0005-0000-0000-000090790000}"/>
    <cellStyle name="Normal 3 4 3 8 2" xfId="10805" xr:uid="{00000000-0005-0000-0000-000091790000}"/>
    <cellStyle name="Normal 3 4 3 8 2 2" xfId="25097" xr:uid="{00000000-0005-0000-0000-000092790000}"/>
    <cellStyle name="Normal 3 4 3 8 2 2 2" xfId="53679" xr:uid="{00000000-0005-0000-0000-000093790000}"/>
    <cellStyle name="Normal 3 4 3 8 2 3" xfId="39390" xr:uid="{00000000-0005-0000-0000-000094790000}"/>
    <cellStyle name="Normal 3 4 3 8 3" xfId="17953" xr:uid="{00000000-0005-0000-0000-000095790000}"/>
    <cellStyle name="Normal 3 4 3 8 3 2" xfId="46535" xr:uid="{00000000-0005-0000-0000-000096790000}"/>
    <cellStyle name="Normal 3 4 3 8 4" xfId="32246" xr:uid="{00000000-0005-0000-0000-000097790000}"/>
    <cellStyle name="Normal 3 4 3 9" xfId="7234" xr:uid="{00000000-0005-0000-0000-000098790000}"/>
    <cellStyle name="Normal 3 4 3 9 2" xfId="21526" xr:uid="{00000000-0005-0000-0000-000099790000}"/>
    <cellStyle name="Normal 3 4 3 9 2 2" xfId="50108" xr:uid="{00000000-0005-0000-0000-00009A790000}"/>
    <cellStyle name="Normal 3 4 3 9 3" xfId="35819" xr:uid="{00000000-0005-0000-0000-00009B790000}"/>
    <cellStyle name="Normal 3 4 4" xfId="112" xr:uid="{00000000-0005-0000-0000-00009C790000}"/>
    <cellStyle name="Normal 3 4 4 10" xfId="28731" xr:uid="{00000000-0005-0000-0000-00009D790000}"/>
    <cellStyle name="Normal 3 4 4 2" xfId="226" xr:uid="{00000000-0005-0000-0000-00009E790000}"/>
    <cellStyle name="Normal 3 4 4 2 2" xfId="452" xr:uid="{00000000-0005-0000-0000-00009F790000}"/>
    <cellStyle name="Normal 3 4 4 2 2 2" xfId="902" xr:uid="{00000000-0005-0000-0000-0000A0790000}"/>
    <cellStyle name="Normal 3 4 4 2 2 2 2" xfId="1799" xr:uid="{00000000-0005-0000-0000-0000A1790000}"/>
    <cellStyle name="Normal 3 4 4 2 2 2 2 2" xfId="2808" xr:uid="{00000000-0005-0000-0000-0000A2790000}"/>
    <cellStyle name="Normal 3 4 4 2 2 2 2 2 2" xfId="6382" xr:uid="{00000000-0005-0000-0000-0000A3790000}"/>
    <cellStyle name="Normal 3 4 4 2 2 2 2 2 2 2" xfId="13540" xr:uid="{00000000-0005-0000-0000-0000A4790000}"/>
    <cellStyle name="Normal 3 4 4 2 2 2 2 2 2 2 2" xfId="27832" xr:uid="{00000000-0005-0000-0000-0000A5790000}"/>
    <cellStyle name="Normal 3 4 4 2 2 2 2 2 2 2 2 2" xfId="56414" xr:uid="{00000000-0005-0000-0000-0000A6790000}"/>
    <cellStyle name="Normal 3 4 4 2 2 2 2 2 2 2 3" xfId="42125" xr:uid="{00000000-0005-0000-0000-0000A7790000}"/>
    <cellStyle name="Normal 3 4 4 2 2 2 2 2 2 3" xfId="20688" xr:uid="{00000000-0005-0000-0000-0000A8790000}"/>
    <cellStyle name="Normal 3 4 4 2 2 2 2 2 2 3 2" xfId="49270" xr:uid="{00000000-0005-0000-0000-0000A9790000}"/>
    <cellStyle name="Normal 3 4 4 2 2 2 2 2 2 4" xfId="34981" xr:uid="{00000000-0005-0000-0000-0000AA790000}"/>
    <cellStyle name="Normal 3 4 4 2 2 2 2 2 3" xfId="9969" xr:uid="{00000000-0005-0000-0000-0000AB790000}"/>
    <cellStyle name="Normal 3 4 4 2 2 2 2 2 3 2" xfId="24261" xr:uid="{00000000-0005-0000-0000-0000AC790000}"/>
    <cellStyle name="Normal 3 4 4 2 2 2 2 2 3 2 2" xfId="52843" xr:uid="{00000000-0005-0000-0000-0000AD790000}"/>
    <cellStyle name="Normal 3 4 4 2 2 2 2 2 3 3" xfId="38554" xr:uid="{00000000-0005-0000-0000-0000AE790000}"/>
    <cellStyle name="Normal 3 4 4 2 2 2 2 2 4" xfId="17117" xr:uid="{00000000-0005-0000-0000-0000AF790000}"/>
    <cellStyle name="Normal 3 4 4 2 2 2 2 2 4 2" xfId="45699" xr:uid="{00000000-0005-0000-0000-0000B0790000}"/>
    <cellStyle name="Normal 3 4 4 2 2 2 2 2 5" xfId="31410" xr:uid="{00000000-0005-0000-0000-0000B1790000}"/>
    <cellStyle name="Normal 3 4 4 2 2 2 2 3" xfId="5379" xr:uid="{00000000-0005-0000-0000-0000B2790000}"/>
    <cellStyle name="Normal 3 4 4 2 2 2 2 3 2" xfId="12537" xr:uid="{00000000-0005-0000-0000-0000B3790000}"/>
    <cellStyle name="Normal 3 4 4 2 2 2 2 3 2 2" xfId="26829" xr:uid="{00000000-0005-0000-0000-0000B4790000}"/>
    <cellStyle name="Normal 3 4 4 2 2 2 2 3 2 2 2" xfId="55411" xr:uid="{00000000-0005-0000-0000-0000B5790000}"/>
    <cellStyle name="Normal 3 4 4 2 2 2 2 3 2 3" xfId="41122" xr:uid="{00000000-0005-0000-0000-0000B6790000}"/>
    <cellStyle name="Normal 3 4 4 2 2 2 2 3 3" xfId="19685" xr:uid="{00000000-0005-0000-0000-0000B7790000}"/>
    <cellStyle name="Normal 3 4 4 2 2 2 2 3 3 2" xfId="48267" xr:uid="{00000000-0005-0000-0000-0000B8790000}"/>
    <cellStyle name="Normal 3 4 4 2 2 2 2 3 4" xfId="33978" xr:uid="{00000000-0005-0000-0000-0000B9790000}"/>
    <cellStyle name="Normal 3 4 4 2 2 2 2 4" xfId="8966" xr:uid="{00000000-0005-0000-0000-0000BA790000}"/>
    <cellStyle name="Normal 3 4 4 2 2 2 2 4 2" xfId="23258" xr:uid="{00000000-0005-0000-0000-0000BB790000}"/>
    <cellStyle name="Normal 3 4 4 2 2 2 2 4 2 2" xfId="51840" xr:uid="{00000000-0005-0000-0000-0000BC790000}"/>
    <cellStyle name="Normal 3 4 4 2 2 2 2 4 3" xfId="37551" xr:uid="{00000000-0005-0000-0000-0000BD790000}"/>
    <cellStyle name="Normal 3 4 4 2 2 2 2 5" xfId="16114" xr:uid="{00000000-0005-0000-0000-0000BE790000}"/>
    <cellStyle name="Normal 3 4 4 2 2 2 2 5 2" xfId="44696" xr:uid="{00000000-0005-0000-0000-0000BF790000}"/>
    <cellStyle name="Normal 3 4 4 2 2 2 2 6" xfId="30407" xr:uid="{00000000-0005-0000-0000-0000C0790000}"/>
    <cellStyle name="Normal 3 4 4 2 2 2 3" xfId="2807" xr:uid="{00000000-0005-0000-0000-0000C1790000}"/>
    <cellStyle name="Normal 3 4 4 2 2 2 3 2" xfId="6381" xr:uid="{00000000-0005-0000-0000-0000C2790000}"/>
    <cellStyle name="Normal 3 4 4 2 2 2 3 2 2" xfId="13539" xr:uid="{00000000-0005-0000-0000-0000C3790000}"/>
    <cellStyle name="Normal 3 4 4 2 2 2 3 2 2 2" xfId="27831" xr:uid="{00000000-0005-0000-0000-0000C4790000}"/>
    <cellStyle name="Normal 3 4 4 2 2 2 3 2 2 2 2" xfId="56413" xr:uid="{00000000-0005-0000-0000-0000C5790000}"/>
    <cellStyle name="Normal 3 4 4 2 2 2 3 2 2 3" xfId="42124" xr:uid="{00000000-0005-0000-0000-0000C6790000}"/>
    <cellStyle name="Normal 3 4 4 2 2 2 3 2 3" xfId="20687" xr:uid="{00000000-0005-0000-0000-0000C7790000}"/>
    <cellStyle name="Normal 3 4 4 2 2 2 3 2 3 2" xfId="49269" xr:uid="{00000000-0005-0000-0000-0000C8790000}"/>
    <cellStyle name="Normal 3 4 4 2 2 2 3 2 4" xfId="34980" xr:uid="{00000000-0005-0000-0000-0000C9790000}"/>
    <cellStyle name="Normal 3 4 4 2 2 2 3 3" xfId="9968" xr:uid="{00000000-0005-0000-0000-0000CA790000}"/>
    <cellStyle name="Normal 3 4 4 2 2 2 3 3 2" xfId="24260" xr:uid="{00000000-0005-0000-0000-0000CB790000}"/>
    <cellStyle name="Normal 3 4 4 2 2 2 3 3 2 2" xfId="52842" xr:uid="{00000000-0005-0000-0000-0000CC790000}"/>
    <cellStyle name="Normal 3 4 4 2 2 2 3 3 3" xfId="38553" xr:uid="{00000000-0005-0000-0000-0000CD790000}"/>
    <cellStyle name="Normal 3 4 4 2 2 2 3 4" xfId="17116" xr:uid="{00000000-0005-0000-0000-0000CE790000}"/>
    <cellStyle name="Normal 3 4 4 2 2 2 3 4 2" xfId="45698" xr:uid="{00000000-0005-0000-0000-0000CF790000}"/>
    <cellStyle name="Normal 3 4 4 2 2 2 3 5" xfId="31409" xr:uid="{00000000-0005-0000-0000-0000D0790000}"/>
    <cellStyle name="Normal 3 4 4 2 2 2 4" xfId="4486" xr:uid="{00000000-0005-0000-0000-0000D1790000}"/>
    <cellStyle name="Normal 3 4 4 2 2 2 4 2" xfId="11644" xr:uid="{00000000-0005-0000-0000-0000D2790000}"/>
    <cellStyle name="Normal 3 4 4 2 2 2 4 2 2" xfId="25936" xr:uid="{00000000-0005-0000-0000-0000D3790000}"/>
    <cellStyle name="Normal 3 4 4 2 2 2 4 2 2 2" xfId="54518" xr:uid="{00000000-0005-0000-0000-0000D4790000}"/>
    <cellStyle name="Normal 3 4 4 2 2 2 4 2 3" xfId="40229" xr:uid="{00000000-0005-0000-0000-0000D5790000}"/>
    <cellStyle name="Normal 3 4 4 2 2 2 4 3" xfId="18792" xr:uid="{00000000-0005-0000-0000-0000D6790000}"/>
    <cellStyle name="Normal 3 4 4 2 2 2 4 3 2" xfId="47374" xr:uid="{00000000-0005-0000-0000-0000D7790000}"/>
    <cellStyle name="Normal 3 4 4 2 2 2 4 4" xfId="33085" xr:uid="{00000000-0005-0000-0000-0000D8790000}"/>
    <cellStyle name="Normal 3 4 4 2 2 2 5" xfId="8073" xr:uid="{00000000-0005-0000-0000-0000D9790000}"/>
    <cellStyle name="Normal 3 4 4 2 2 2 5 2" xfId="22365" xr:uid="{00000000-0005-0000-0000-0000DA790000}"/>
    <cellStyle name="Normal 3 4 4 2 2 2 5 2 2" xfId="50947" xr:uid="{00000000-0005-0000-0000-0000DB790000}"/>
    <cellStyle name="Normal 3 4 4 2 2 2 5 3" xfId="36658" xr:uid="{00000000-0005-0000-0000-0000DC790000}"/>
    <cellStyle name="Normal 3 4 4 2 2 2 6" xfId="15221" xr:uid="{00000000-0005-0000-0000-0000DD790000}"/>
    <cellStyle name="Normal 3 4 4 2 2 2 6 2" xfId="43803" xr:uid="{00000000-0005-0000-0000-0000DE790000}"/>
    <cellStyle name="Normal 3 4 4 2 2 2 7" xfId="29514" xr:uid="{00000000-0005-0000-0000-0000DF790000}"/>
    <cellStyle name="Normal 3 4 4 2 2 3" xfId="1352" xr:uid="{00000000-0005-0000-0000-0000E0790000}"/>
    <cellStyle name="Normal 3 4 4 2 2 3 2" xfId="2809" xr:uid="{00000000-0005-0000-0000-0000E1790000}"/>
    <cellStyle name="Normal 3 4 4 2 2 3 2 2" xfId="6383" xr:uid="{00000000-0005-0000-0000-0000E2790000}"/>
    <cellStyle name="Normal 3 4 4 2 2 3 2 2 2" xfId="13541" xr:uid="{00000000-0005-0000-0000-0000E3790000}"/>
    <cellStyle name="Normal 3 4 4 2 2 3 2 2 2 2" xfId="27833" xr:uid="{00000000-0005-0000-0000-0000E4790000}"/>
    <cellStyle name="Normal 3 4 4 2 2 3 2 2 2 2 2" xfId="56415" xr:uid="{00000000-0005-0000-0000-0000E5790000}"/>
    <cellStyle name="Normal 3 4 4 2 2 3 2 2 2 3" xfId="42126" xr:uid="{00000000-0005-0000-0000-0000E6790000}"/>
    <cellStyle name="Normal 3 4 4 2 2 3 2 2 3" xfId="20689" xr:uid="{00000000-0005-0000-0000-0000E7790000}"/>
    <cellStyle name="Normal 3 4 4 2 2 3 2 2 3 2" xfId="49271" xr:uid="{00000000-0005-0000-0000-0000E8790000}"/>
    <cellStyle name="Normal 3 4 4 2 2 3 2 2 4" xfId="34982" xr:uid="{00000000-0005-0000-0000-0000E9790000}"/>
    <cellStyle name="Normal 3 4 4 2 2 3 2 3" xfId="9970" xr:uid="{00000000-0005-0000-0000-0000EA790000}"/>
    <cellStyle name="Normal 3 4 4 2 2 3 2 3 2" xfId="24262" xr:uid="{00000000-0005-0000-0000-0000EB790000}"/>
    <cellStyle name="Normal 3 4 4 2 2 3 2 3 2 2" xfId="52844" xr:uid="{00000000-0005-0000-0000-0000EC790000}"/>
    <cellStyle name="Normal 3 4 4 2 2 3 2 3 3" xfId="38555" xr:uid="{00000000-0005-0000-0000-0000ED790000}"/>
    <cellStyle name="Normal 3 4 4 2 2 3 2 4" xfId="17118" xr:uid="{00000000-0005-0000-0000-0000EE790000}"/>
    <cellStyle name="Normal 3 4 4 2 2 3 2 4 2" xfId="45700" xr:uid="{00000000-0005-0000-0000-0000EF790000}"/>
    <cellStyle name="Normal 3 4 4 2 2 3 2 5" xfId="31411" xr:uid="{00000000-0005-0000-0000-0000F0790000}"/>
    <cellStyle name="Normal 3 4 4 2 2 3 3" xfId="4933" xr:uid="{00000000-0005-0000-0000-0000F1790000}"/>
    <cellStyle name="Normal 3 4 4 2 2 3 3 2" xfId="12091" xr:uid="{00000000-0005-0000-0000-0000F2790000}"/>
    <cellStyle name="Normal 3 4 4 2 2 3 3 2 2" xfId="26383" xr:uid="{00000000-0005-0000-0000-0000F3790000}"/>
    <cellStyle name="Normal 3 4 4 2 2 3 3 2 2 2" xfId="54965" xr:uid="{00000000-0005-0000-0000-0000F4790000}"/>
    <cellStyle name="Normal 3 4 4 2 2 3 3 2 3" xfId="40676" xr:uid="{00000000-0005-0000-0000-0000F5790000}"/>
    <cellStyle name="Normal 3 4 4 2 2 3 3 3" xfId="19239" xr:uid="{00000000-0005-0000-0000-0000F6790000}"/>
    <cellStyle name="Normal 3 4 4 2 2 3 3 3 2" xfId="47821" xr:uid="{00000000-0005-0000-0000-0000F7790000}"/>
    <cellStyle name="Normal 3 4 4 2 2 3 3 4" xfId="33532" xr:uid="{00000000-0005-0000-0000-0000F8790000}"/>
    <cellStyle name="Normal 3 4 4 2 2 3 4" xfId="8520" xr:uid="{00000000-0005-0000-0000-0000F9790000}"/>
    <cellStyle name="Normal 3 4 4 2 2 3 4 2" xfId="22812" xr:uid="{00000000-0005-0000-0000-0000FA790000}"/>
    <cellStyle name="Normal 3 4 4 2 2 3 4 2 2" xfId="51394" xr:uid="{00000000-0005-0000-0000-0000FB790000}"/>
    <cellStyle name="Normal 3 4 4 2 2 3 4 3" xfId="37105" xr:uid="{00000000-0005-0000-0000-0000FC790000}"/>
    <cellStyle name="Normal 3 4 4 2 2 3 5" xfId="15668" xr:uid="{00000000-0005-0000-0000-0000FD790000}"/>
    <cellStyle name="Normal 3 4 4 2 2 3 5 2" xfId="44250" xr:uid="{00000000-0005-0000-0000-0000FE790000}"/>
    <cellStyle name="Normal 3 4 4 2 2 3 6" xfId="29961" xr:uid="{00000000-0005-0000-0000-0000FF790000}"/>
    <cellStyle name="Normal 3 4 4 2 2 4" xfId="2806" xr:uid="{00000000-0005-0000-0000-0000007A0000}"/>
    <cellStyle name="Normal 3 4 4 2 2 4 2" xfId="6380" xr:uid="{00000000-0005-0000-0000-0000017A0000}"/>
    <cellStyle name="Normal 3 4 4 2 2 4 2 2" xfId="13538" xr:uid="{00000000-0005-0000-0000-0000027A0000}"/>
    <cellStyle name="Normal 3 4 4 2 2 4 2 2 2" xfId="27830" xr:uid="{00000000-0005-0000-0000-0000037A0000}"/>
    <cellStyle name="Normal 3 4 4 2 2 4 2 2 2 2" xfId="56412" xr:uid="{00000000-0005-0000-0000-0000047A0000}"/>
    <cellStyle name="Normal 3 4 4 2 2 4 2 2 3" xfId="42123" xr:uid="{00000000-0005-0000-0000-0000057A0000}"/>
    <cellStyle name="Normal 3 4 4 2 2 4 2 3" xfId="20686" xr:uid="{00000000-0005-0000-0000-0000067A0000}"/>
    <cellStyle name="Normal 3 4 4 2 2 4 2 3 2" xfId="49268" xr:uid="{00000000-0005-0000-0000-0000077A0000}"/>
    <cellStyle name="Normal 3 4 4 2 2 4 2 4" xfId="34979" xr:uid="{00000000-0005-0000-0000-0000087A0000}"/>
    <cellStyle name="Normal 3 4 4 2 2 4 3" xfId="9967" xr:uid="{00000000-0005-0000-0000-0000097A0000}"/>
    <cellStyle name="Normal 3 4 4 2 2 4 3 2" xfId="24259" xr:uid="{00000000-0005-0000-0000-00000A7A0000}"/>
    <cellStyle name="Normal 3 4 4 2 2 4 3 2 2" xfId="52841" xr:uid="{00000000-0005-0000-0000-00000B7A0000}"/>
    <cellStyle name="Normal 3 4 4 2 2 4 3 3" xfId="38552" xr:uid="{00000000-0005-0000-0000-00000C7A0000}"/>
    <cellStyle name="Normal 3 4 4 2 2 4 4" xfId="17115" xr:uid="{00000000-0005-0000-0000-00000D7A0000}"/>
    <cellStyle name="Normal 3 4 4 2 2 4 4 2" xfId="45697" xr:uid="{00000000-0005-0000-0000-00000E7A0000}"/>
    <cellStyle name="Normal 3 4 4 2 2 4 5" xfId="31408" xr:uid="{00000000-0005-0000-0000-00000F7A0000}"/>
    <cellStyle name="Normal 3 4 4 2 2 5" xfId="4039" xr:uid="{00000000-0005-0000-0000-0000107A0000}"/>
    <cellStyle name="Normal 3 4 4 2 2 5 2" xfId="11198" xr:uid="{00000000-0005-0000-0000-0000117A0000}"/>
    <cellStyle name="Normal 3 4 4 2 2 5 2 2" xfId="25490" xr:uid="{00000000-0005-0000-0000-0000127A0000}"/>
    <cellStyle name="Normal 3 4 4 2 2 5 2 2 2" xfId="54072" xr:uid="{00000000-0005-0000-0000-0000137A0000}"/>
    <cellStyle name="Normal 3 4 4 2 2 5 2 3" xfId="39783" xr:uid="{00000000-0005-0000-0000-0000147A0000}"/>
    <cellStyle name="Normal 3 4 4 2 2 5 3" xfId="18346" xr:uid="{00000000-0005-0000-0000-0000157A0000}"/>
    <cellStyle name="Normal 3 4 4 2 2 5 3 2" xfId="46928" xr:uid="{00000000-0005-0000-0000-0000167A0000}"/>
    <cellStyle name="Normal 3 4 4 2 2 5 4" xfId="32639" xr:uid="{00000000-0005-0000-0000-0000177A0000}"/>
    <cellStyle name="Normal 3 4 4 2 2 6" xfId="7627" xr:uid="{00000000-0005-0000-0000-0000187A0000}"/>
    <cellStyle name="Normal 3 4 4 2 2 6 2" xfId="21919" xr:uid="{00000000-0005-0000-0000-0000197A0000}"/>
    <cellStyle name="Normal 3 4 4 2 2 6 2 2" xfId="50501" xr:uid="{00000000-0005-0000-0000-00001A7A0000}"/>
    <cellStyle name="Normal 3 4 4 2 2 6 3" xfId="36212" xr:uid="{00000000-0005-0000-0000-00001B7A0000}"/>
    <cellStyle name="Normal 3 4 4 2 2 7" xfId="14774" xr:uid="{00000000-0005-0000-0000-00001C7A0000}"/>
    <cellStyle name="Normal 3 4 4 2 2 7 2" xfId="43357" xr:uid="{00000000-0005-0000-0000-00001D7A0000}"/>
    <cellStyle name="Normal 3 4 4 2 2 8" xfId="29067" xr:uid="{00000000-0005-0000-0000-00001E7A0000}"/>
    <cellStyle name="Normal 3 4 4 2 3" xfId="679" xr:uid="{00000000-0005-0000-0000-00001F7A0000}"/>
    <cellStyle name="Normal 3 4 4 2 3 2" xfId="1576" xr:uid="{00000000-0005-0000-0000-0000207A0000}"/>
    <cellStyle name="Normal 3 4 4 2 3 2 2" xfId="2811" xr:uid="{00000000-0005-0000-0000-0000217A0000}"/>
    <cellStyle name="Normal 3 4 4 2 3 2 2 2" xfId="6385" xr:uid="{00000000-0005-0000-0000-0000227A0000}"/>
    <cellStyle name="Normal 3 4 4 2 3 2 2 2 2" xfId="13543" xr:uid="{00000000-0005-0000-0000-0000237A0000}"/>
    <cellStyle name="Normal 3 4 4 2 3 2 2 2 2 2" xfId="27835" xr:uid="{00000000-0005-0000-0000-0000247A0000}"/>
    <cellStyle name="Normal 3 4 4 2 3 2 2 2 2 2 2" xfId="56417" xr:uid="{00000000-0005-0000-0000-0000257A0000}"/>
    <cellStyle name="Normal 3 4 4 2 3 2 2 2 2 3" xfId="42128" xr:uid="{00000000-0005-0000-0000-0000267A0000}"/>
    <cellStyle name="Normal 3 4 4 2 3 2 2 2 3" xfId="20691" xr:uid="{00000000-0005-0000-0000-0000277A0000}"/>
    <cellStyle name="Normal 3 4 4 2 3 2 2 2 3 2" xfId="49273" xr:uid="{00000000-0005-0000-0000-0000287A0000}"/>
    <cellStyle name="Normal 3 4 4 2 3 2 2 2 4" xfId="34984" xr:uid="{00000000-0005-0000-0000-0000297A0000}"/>
    <cellStyle name="Normal 3 4 4 2 3 2 2 3" xfId="9972" xr:uid="{00000000-0005-0000-0000-00002A7A0000}"/>
    <cellStyle name="Normal 3 4 4 2 3 2 2 3 2" xfId="24264" xr:uid="{00000000-0005-0000-0000-00002B7A0000}"/>
    <cellStyle name="Normal 3 4 4 2 3 2 2 3 2 2" xfId="52846" xr:uid="{00000000-0005-0000-0000-00002C7A0000}"/>
    <cellStyle name="Normal 3 4 4 2 3 2 2 3 3" xfId="38557" xr:uid="{00000000-0005-0000-0000-00002D7A0000}"/>
    <cellStyle name="Normal 3 4 4 2 3 2 2 4" xfId="17120" xr:uid="{00000000-0005-0000-0000-00002E7A0000}"/>
    <cellStyle name="Normal 3 4 4 2 3 2 2 4 2" xfId="45702" xr:uid="{00000000-0005-0000-0000-00002F7A0000}"/>
    <cellStyle name="Normal 3 4 4 2 3 2 2 5" xfId="31413" xr:uid="{00000000-0005-0000-0000-0000307A0000}"/>
    <cellStyle name="Normal 3 4 4 2 3 2 3" xfId="5156" xr:uid="{00000000-0005-0000-0000-0000317A0000}"/>
    <cellStyle name="Normal 3 4 4 2 3 2 3 2" xfId="12314" xr:uid="{00000000-0005-0000-0000-0000327A0000}"/>
    <cellStyle name="Normal 3 4 4 2 3 2 3 2 2" xfId="26606" xr:uid="{00000000-0005-0000-0000-0000337A0000}"/>
    <cellStyle name="Normal 3 4 4 2 3 2 3 2 2 2" xfId="55188" xr:uid="{00000000-0005-0000-0000-0000347A0000}"/>
    <cellStyle name="Normal 3 4 4 2 3 2 3 2 3" xfId="40899" xr:uid="{00000000-0005-0000-0000-0000357A0000}"/>
    <cellStyle name="Normal 3 4 4 2 3 2 3 3" xfId="19462" xr:uid="{00000000-0005-0000-0000-0000367A0000}"/>
    <cellStyle name="Normal 3 4 4 2 3 2 3 3 2" xfId="48044" xr:uid="{00000000-0005-0000-0000-0000377A0000}"/>
    <cellStyle name="Normal 3 4 4 2 3 2 3 4" xfId="33755" xr:uid="{00000000-0005-0000-0000-0000387A0000}"/>
    <cellStyle name="Normal 3 4 4 2 3 2 4" xfId="8743" xr:uid="{00000000-0005-0000-0000-0000397A0000}"/>
    <cellStyle name="Normal 3 4 4 2 3 2 4 2" xfId="23035" xr:uid="{00000000-0005-0000-0000-00003A7A0000}"/>
    <cellStyle name="Normal 3 4 4 2 3 2 4 2 2" xfId="51617" xr:uid="{00000000-0005-0000-0000-00003B7A0000}"/>
    <cellStyle name="Normal 3 4 4 2 3 2 4 3" xfId="37328" xr:uid="{00000000-0005-0000-0000-00003C7A0000}"/>
    <cellStyle name="Normal 3 4 4 2 3 2 5" xfId="15891" xr:uid="{00000000-0005-0000-0000-00003D7A0000}"/>
    <cellStyle name="Normal 3 4 4 2 3 2 5 2" xfId="44473" xr:uid="{00000000-0005-0000-0000-00003E7A0000}"/>
    <cellStyle name="Normal 3 4 4 2 3 2 6" xfId="30184" xr:uid="{00000000-0005-0000-0000-00003F7A0000}"/>
    <cellStyle name="Normal 3 4 4 2 3 3" xfId="2810" xr:uid="{00000000-0005-0000-0000-0000407A0000}"/>
    <cellStyle name="Normal 3 4 4 2 3 3 2" xfId="6384" xr:uid="{00000000-0005-0000-0000-0000417A0000}"/>
    <cellStyle name="Normal 3 4 4 2 3 3 2 2" xfId="13542" xr:uid="{00000000-0005-0000-0000-0000427A0000}"/>
    <cellStyle name="Normal 3 4 4 2 3 3 2 2 2" xfId="27834" xr:uid="{00000000-0005-0000-0000-0000437A0000}"/>
    <cellStyle name="Normal 3 4 4 2 3 3 2 2 2 2" xfId="56416" xr:uid="{00000000-0005-0000-0000-0000447A0000}"/>
    <cellStyle name="Normal 3 4 4 2 3 3 2 2 3" xfId="42127" xr:uid="{00000000-0005-0000-0000-0000457A0000}"/>
    <cellStyle name="Normal 3 4 4 2 3 3 2 3" xfId="20690" xr:uid="{00000000-0005-0000-0000-0000467A0000}"/>
    <cellStyle name="Normal 3 4 4 2 3 3 2 3 2" xfId="49272" xr:uid="{00000000-0005-0000-0000-0000477A0000}"/>
    <cellStyle name="Normal 3 4 4 2 3 3 2 4" xfId="34983" xr:uid="{00000000-0005-0000-0000-0000487A0000}"/>
    <cellStyle name="Normal 3 4 4 2 3 3 3" xfId="9971" xr:uid="{00000000-0005-0000-0000-0000497A0000}"/>
    <cellStyle name="Normal 3 4 4 2 3 3 3 2" xfId="24263" xr:uid="{00000000-0005-0000-0000-00004A7A0000}"/>
    <cellStyle name="Normal 3 4 4 2 3 3 3 2 2" xfId="52845" xr:uid="{00000000-0005-0000-0000-00004B7A0000}"/>
    <cellStyle name="Normal 3 4 4 2 3 3 3 3" xfId="38556" xr:uid="{00000000-0005-0000-0000-00004C7A0000}"/>
    <cellStyle name="Normal 3 4 4 2 3 3 4" xfId="17119" xr:uid="{00000000-0005-0000-0000-00004D7A0000}"/>
    <cellStyle name="Normal 3 4 4 2 3 3 4 2" xfId="45701" xr:uid="{00000000-0005-0000-0000-00004E7A0000}"/>
    <cellStyle name="Normal 3 4 4 2 3 3 5" xfId="31412" xr:uid="{00000000-0005-0000-0000-00004F7A0000}"/>
    <cellStyle name="Normal 3 4 4 2 3 4" xfId="4263" xr:uid="{00000000-0005-0000-0000-0000507A0000}"/>
    <cellStyle name="Normal 3 4 4 2 3 4 2" xfId="11421" xr:uid="{00000000-0005-0000-0000-0000517A0000}"/>
    <cellStyle name="Normal 3 4 4 2 3 4 2 2" xfId="25713" xr:uid="{00000000-0005-0000-0000-0000527A0000}"/>
    <cellStyle name="Normal 3 4 4 2 3 4 2 2 2" xfId="54295" xr:uid="{00000000-0005-0000-0000-0000537A0000}"/>
    <cellStyle name="Normal 3 4 4 2 3 4 2 3" xfId="40006" xr:uid="{00000000-0005-0000-0000-0000547A0000}"/>
    <cellStyle name="Normal 3 4 4 2 3 4 3" xfId="18569" xr:uid="{00000000-0005-0000-0000-0000557A0000}"/>
    <cellStyle name="Normal 3 4 4 2 3 4 3 2" xfId="47151" xr:uid="{00000000-0005-0000-0000-0000567A0000}"/>
    <cellStyle name="Normal 3 4 4 2 3 4 4" xfId="32862" xr:uid="{00000000-0005-0000-0000-0000577A0000}"/>
    <cellStyle name="Normal 3 4 4 2 3 5" xfId="7850" xr:uid="{00000000-0005-0000-0000-0000587A0000}"/>
    <cellStyle name="Normal 3 4 4 2 3 5 2" xfId="22142" xr:uid="{00000000-0005-0000-0000-0000597A0000}"/>
    <cellStyle name="Normal 3 4 4 2 3 5 2 2" xfId="50724" xr:uid="{00000000-0005-0000-0000-00005A7A0000}"/>
    <cellStyle name="Normal 3 4 4 2 3 5 3" xfId="36435" xr:uid="{00000000-0005-0000-0000-00005B7A0000}"/>
    <cellStyle name="Normal 3 4 4 2 3 6" xfId="14998" xr:uid="{00000000-0005-0000-0000-00005C7A0000}"/>
    <cellStyle name="Normal 3 4 4 2 3 6 2" xfId="43580" xr:uid="{00000000-0005-0000-0000-00005D7A0000}"/>
    <cellStyle name="Normal 3 4 4 2 3 7" xfId="29291" xr:uid="{00000000-0005-0000-0000-00005E7A0000}"/>
    <cellStyle name="Normal 3 4 4 2 4" xfId="1129" xr:uid="{00000000-0005-0000-0000-00005F7A0000}"/>
    <cellStyle name="Normal 3 4 4 2 4 2" xfId="2812" xr:uid="{00000000-0005-0000-0000-0000607A0000}"/>
    <cellStyle name="Normal 3 4 4 2 4 2 2" xfId="6386" xr:uid="{00000000-0005-0000-0000-0000617A0000}"/>
    <cellStyle name="Normal 3 4 4 2 4 2 2 2" xfId="13544" xr:uid="{00000000-0005-0000-0000-0000627A0000}"/>
    <cellStyle name="Normal 3 4 4 2 4 2 2 2 2" xfId="27836" xr:uid="{00000000-0005-0000-0000-0000637A0000}"/>
    <cellStyle name="Normal 3 4 4 2 4 2 2 2 2 2" xfId="56418" xr:uid="{00000000-0005-0000-0000-0000647A0000}"/>
    <cellStyle name="Normal 3 4 4 2 4 2 2 2 3" xfId="42129" xr:uid="{00000000-0005-0000-0000-0000657A0000}"/>
    <cellStyle name="Normal 3 4 4 2 4 2 2 3" xfId="20692" xr:uid="{00000000-0005-0000-0000-0000667A0000}"/>
    <cellStyle name="Normal 3 4 4 2 4 2 2 3 2" xfId="49274" xr:uid="{00000000-0005-0000-0000-0000677A0000}"/>
    <cellStyle name="Normal 3 4 4 2 4 2 2 4" xfId="34985" xr:uid="{00000000-0005-0000-0000-0000687A0000}"/>
    <cellStyle name="Normal 3 4 4 2 4 2 3" xfId="9973" xr:uid="{00000000-0005-0000-0000-0000697A0000}"/>
    <cellStyle name="Normal 3 4 4 2 4 2 3 2" xfId="24265" xr:uid="{00000000-0005-0000-0000-00006A7A0000}"/>
    <cellStyle name="Normal 3 4 4 2 4 2 3 2 2" xfId="52847" xr:uid="{00000000-0005-0000-0000-00006B7A0000}"/>
    <cellStyle name="Normal 3 4 4 2 4 2 3 3" xfId="38558" xr:uid="{00000000-0005-0000-0000-00006C7A0000}"/>
    <cellStyle name="Normal 3 4 4 2 4 2 4" xfId="17121" xr:uid="{00000000-0005-0000-0000-00006D7A0000}"/>
    <cellStyle name="Normal 3 4 4 2 4 2 4 2" xfId="45703" xr:uid="{00000000-0005-0000-0000-00006E7A0000}"/>
    <cellStyle name="Normal 3 4 4 2 4 2 5" xfId="31414" xr:uid="{00000000-0005-0000-0000-00006F7A0000}"/>
    <cellStyle name="Normal 3 4 4 2 4 3" xfId="4710" xr:uid="{00000000-0005-0000-0000-0000707A0000}"/>
    <cellStyle name="Normal 3 4 4 2 4 3 2" xfId="11868" xr:uid="{00000000-0005-0000-0000-0000717A0000}"/>
    <cellStyle name="Normal 3 4 4 2 4 3 2 2" xfId="26160" xr:uid="{00000000-0005-0000-0000-0000727A0000}"/>
    <cellStyle name="Normal 3 4 4 2 4 3 2 2 2" xfId="54742" xr:uid="{00000000-0005-0000-0000-0000737A0000}"/>
    <cellStyle name="Normal 3 4 4 2 4 3 2 3" xfId="40453" xr:uid="{00000000-0005-0000-0000-0000747A0000}"/>
    <cellStyle name="Normal 3 4 4 2 4 3 3" xfId="19016" xr:uid="{00000000-0005-0000-0000-0000757A0000}"/>
    <cellStyle name="Normal 3 4 4 2 4 3 3 2" xfId="47598" xr:uid="{00000000-0005-0000-0000-0000767A0000}"/>
    <cellStyle name="Normal 3 4 4 2 4 3 4" xfId="33309" xr:uid="{00000000-0005-0000-0000-0000777A0000}"/>
    <cellStyle name="Normal 3 4 4 2 4 4" xfId="8297" xr:uid="{00000000-0005-0000-0000-0000787A0000}"/>
    <cellStyle name="Normal 3 4 4 2 4 4 2" xfId="22589" xr:uid="{00000000-0005-0000-0000-0000797A0000}"/>
    <cellStyle name="Normal 3 4 4 2 4 4 2 2" xfId="51171" xr:uid="{00000000-0005-0000-0000-00007A7A0000}"/>
    <cellStyle name="Normal 3 4 4 2 4 4 3" xfId="36882" xr:uid="{00000000-0005-0000-0000-00007B7A0000}"/>
    <cellStyle name="Normal 3 4 4 2 4 5" xfId="15445" xr:uid="{00000000-0005-0000-0000-00007C7A0000}"/>
    <cellStyle name="Normal 3 4 4 2 4 5 2" xfId="44027" xr:uid="{00000000-0005-0000-0000-00007D7A0000}"/>
    <cellStyle name="Normal 3 4 4 2 4 6" xfId="29738" xr:uid="{00000000-0005-0000-0000-00007E7A0000}"/>
    <cellStyle name="Normal 3 4 4 2 5" xfId="2805" xr:uid="{00000000-0005-0000-0000-00007F7A0000}"/>
    <cellStyle name="Normal 3 4 4 2 5 2" xfId="6379" xr:uid="{00000000-0005-0000-0000-0000807A0000}"/>
    <cellStyle name="Normal 3 4 4 2 5 2 2" xfId="13537" xr:uid="{00000000-0005-0000-0000-0000817A0000}"/>
    <cellStyle name="Normal 3 4 4 2 5 2 2 2" xfId="27829" xr:uid="{00000000-0005-0000-0000-0000827A0000}"/>
    <cellStyle name="Normal 3 4 4 2 5 2 2 2 2" xfId="56411" xr:uid="{00000000-0005-0000-0000-0000837A0000}"/>
    <cellStyle name="Normal 3 4 4 2 5 2 2 3" xfId="42122" xr:uid="{00000000-0005-0000-0000-0000847A0000}"/>
    <cellStyle name="Normal 3 4 4 2 5 2 3" xfId="20685" xr:uid="{00000000-0005-0000-0000-0000857A0000}"/>
    <cellStyle name="Normal 3 4 4 2 5 2 3 2" xfId="49267" xr:uid="{00000000-0005-0000-0000-0000867A0000}"/>
    <cellStyle name="Normal 3 4 4 2 5 2 4" xfId="34978" xr:uid="{00000000-0005-0000-0000-0000877A0000}"/>
    <cellStyle name="Normal 3 4 4 2 5 3" xfId="9966" xr:uid="{00000000-0005-0000-0000-0000887A0000}"/>
    <cellStyle name="Normal 3 4 4 2 5 3 2" xfId="24258" xr:uid="{00000000-0005-0000-0000-0000897A0000}"/>
    <cellStyle name="Normal 3 4 4 2 5 3 2 2" xfId="52840" xr:uid="{00000000-0005-0000-0000-00008A7A0000}"/>
    <cellStyle name="Normal 3 4 4 2 5 3 3" xfId="38551" xr:uid="{00000000-0005-0000-0000-00008B7A0000}"/>
    <cellStyle name="Normal 3 4 4 2 5 4" xfId="17114" xr:uid="{00000000-0005-0000-0000-00008C7A0000}"/>
    <cellStyle name="Normal 3 4 4 2 5 4 2" xfId="45696" xr:uid="{00000000-0005-0000-0000-00008D7A0000}"/>
    <cellStyle name="Normal 3 4 4 2 5 5" xfId="31407" xr:uid="{00000000-0005-0000-0000-00008E7A0000}"/>
    <cellStyle name="Normal 3 4 4 2 6" xfId="3816" xr:uid="{00000000-0005-0000-0000-00008F7A0000}"/>
    <cellStyle name="Normal 3 4 4 2 6 2" xfId="10975" xr:uid="{00000000-0005-0000-0000-0000907A0000}"/>
    <cellStyle name="Normal 3 4 4 2 6 2 2" xfId="25267" xr:uid="{00000000-0005-0000-0000-0000917A0000}"/>
    <cellStyle name="Normal 3 4 4 2 6 2 2 2" xfId="53849" xr:uid="{00000000-0005-0000-0000-0000927A0000}"/>
    <cellStyle name="Normal 3 4 4 2 6 2 3" xfId="39560" xr:uid="{00000000-0005-0000-0000-0000937A0000}"/>
    <cellStyle name="Normal 3 4 4 2 6 3" xfId="18123" xr:uid="{00000000-0005-0000-0000-0000947A0000}"/>
    <cellStyle name="Normal 3 4 4 2 6 3 2" xfId="46705" xr:uid="{00000000-0005-0000-0000-0000957A0000}"/>
    <cellStyle name="Normal 3 4 4 2 6 4" xfId="32416" xr:uid="{00000000-0005-0000-0000-0000967A0000}"/>
    <cellStyle name="Normal 3 4 4 2 7" xfId="7404" xr:uid="{00000000-0005-0000-0000-0000977A0000}"/>
    <cellStyle name="Normal 3 4 4 2 7 2" xfId="21696" xr:uid="{00000000-0005-0000-0000-0000987A0000}"/>
    <cellStyle name="Normal 3 4 4 2 7 2 2" xfId="50278" xr:uid="{00000000-0005-0000-0000-0000997A0000}"/>
    <cellStyle name="Normal 3 4 4 2 7 3" xfId="35989" xr:uid="{00000000-0005-0000-0000-00009A7A0000}"/>
    <cellStyle name="Normal 3 4 4 2 8" xfId="14551" xr:uid="{00000000-0005-0000-0000-00009B7A0000}"/>
    <cellStyle name="Normal 3 4 4 2 8 2" xfId="43134" xr:uid="{00000000-0005-0000-0000-00009C7A0000}"/>
    <cellStyle name="Normal 3 4 4 2 9" xfId="28844" xr:uid="{00000000-0005-0000-0000-00009D7A0000}"/>
    <cellStyle name="Normal 3 4 4 3" xfId="338" xr:uid="{00000000-0005-0000-0000-00009E7A0000}"/>
    <cellStyle name="Normal 3 4 4 3 2" xfId="790" xr:uid="{00000000-0005-0000-0000-00009F7A0000}"/>
    <cellStyle name="Normal 3 4 4 3 2 2" xfId="1687" xr:uid="{00000000-0005-0000-0000-0000A07A0000}"/>
    <cellStyle name="Normal 3 4 4 3 2 2 2" xfId="2815" xr:uid="{00000000-0005-0000-0000-0000A17A0000}"/>
    <cellStyle name="Normal 3 4 4 3 2 2 2 2" xfId="6389" xr:uid="{00000000-0005-0000-0000-0000A27A0000}"/>
    <cellStyle name="Normal 3 4 4 3 2 2 2 2 2" xfId="13547" xr:uid="{00000000-0005-0000-0000-0000A37A0000}"/>
    <cellStyle name="Normal 3 4 4 3 2 2 2 2 2 2" xfId="27839" xr:uid="{00000000-0005-0000-0000-0000A47A0000}"/>
    <cellStyle name="Normal 3 4 4 3 2 2 2 2 2 2 2" xfId="56421" xr:uid="{00000000-0005-0000-0000-0000A57A0000}"/>
    <cellStyle name="Normal 3 4 4 3 2 2 2 2 2 3" xfId="42132" xr:uid="{00000000-0005-0000-0000-0000A67A0000}"/>
    <cellStyle name="Normal 3 4 4 3 2 2 2 2 3" xfId="20695" xr:uid="{00000000-0005-0000-0000-0000A77A0000}"/>
    <cellStyle name="Normal 3 4 4 3 2 2 2 2 3 2" xfId="49277" xr:uid="{00000000-0005-0000-0000-0000A87A0000}"/>
    <cellStyle name="Normal 3 4 4 3 2 2 2 2 4" xfId="34988" xr:uid="{00000000-0005-0000-0000-0000A97A0000}"/>
    <cellStyle name="Normal 3 4 4 3 2 2 2 3" xfId="9976" xr:uid="{00000000-0005-0000-0000-0000AA7A0000}"/>
    <cellStyle name="Normal 3 4 4 3 2 2 2 3 2" xfId="24268" xr:uid="{00000000-0005-0000-0000-0000AB7A0000}"/>
    <cellStyle name="Normal 3 4 4 3 2 2 2 3 2 2" xfId="52850" xr:uid="{00000000-0005-0000-0000-0000AC7A0000}"/>
    <cellStyle name="Normal 3 4 4 3 2 2 2 3 3" xfId="38561" xr:uid="{00000000-0005-0000-0000-0000AD7A0000}"/>
    <cellStyle name="Normal 3 4 4 3 2 2 2 4" xfId="17124" xr:uid="{00000000-0005-0000-0000-0000AE7A0000}"/>
    <cellStyle name="Normal 3 4 4 3 2 2 2 4 2" xfId="45706" xr:uid="{00000000-0005-0000-0000-0000AF7A0000}"/>
    <cellStyle name="Normal 3 4 4 3 2 2 2 5" xfId="31417" xr:uid="{00000000-0005-0000-0000-0000B07A0000}"/>
    <cellStyle name="Normal 3 4 4 3 2 2 3" xfId="5267" xr:uid="{00000000-0005-0000-0000-0000B17A0000}"/>
    <cellStyle name="Normal 3 4 4 3 2 2 3 2" xfId="12425" xr:uid="{00000000-0005-0000-0000-0000B27A0000}"/>
    <cellStyle name="Normal 3 4 4 3 2 2 3 2 2" xfId="26717" xr:uid="{00000000-0005-0000-0000-0000B37A0000}"/>
    <cellStyle name="Normal 3 4 4 3 2 2 3 2 2 2" xfId="55299" xr:uid="{00000000-0005-0000-0000-0000B47A0000}"/>
    <cellStyle name="Normal 3 4 4 3 2 2 3 2 3" xfId="41010" xr:uid="{00000000-0005-0000-0000-0000B57A0000}"/>
    <cellStyle name="Normal 3 4 4 3 2 2 3 3" xfId="19573" xr:uid="{00000000-0005-0000-0000-0000B67A0000}"/>
    <cellStyle name="Normal 3 4 4 3 2 2 3 3 2" xfId="48155" xr:uid="{00000000-0005-0000-0000-0000B77A0000}"/>
    <cellStyle name="Normal 3 4 4 3 2 2 3 4" xfId="33866" xr:uid="{00000000-0005-0000-0000-0000B87A0000}"/>
    <cellStyle name="Normal 3 4 4 3 2 2 4" xfId="8854" xr:uid="{00000000-0005-0000-0000-0000B97A0000}"/>
    <cellStyle name="Normal 3 4 4 3 2 2 4 2" xfId="23146" xr:uid="{00000000-0005-0000-0000-0000BA7A0000}"/>
    <cellStyle name="Normal 3 4 4 3 2 2 4 2 2" xfId="51728" xr:uid="{00000000-0005-0000-0000-0000BB7A0000}"/>
    <cellStyle name="Normal 3 4 4 3 2 2 4 3" xfId="37439" xr:uid="{00000000-0005-0000-0000-0000BC7A0000}"/>
    <cellStyle name="Normal 3 4 4 3 2 2 5" xfId="16002" xr:uid="{00000000-0005-0000-0000-0000BD7A0000}"/>
    <cellStyle name="Normal 3 4 4 3 2 2 5 2" xfId="44584" xr:uid="{00000000-0005-0000-0000-0000BE7A0000}"/>
    <cellStyle name="Normal 3 4 4 3 2 2 6" xfId="30295" xr:uid="{00000000-0005-0000-0000-0000BF7A0000}"/>
    <cellStyle name="Normal 3 4 4 3 2 3" xfId="2814" xr:uid="{00000000-0005-0000-0000-0000C07A0000}"/>
    <cellStyle name="Normal 3 4 4 3 2 3 2" xfId="6388" xr:uid="{00000000-0005-0000-0000-0000C17A0000}"/>
    <cellStyle name="Normal 3 4 4 3 2 3 2 2" xfId="13546" xr:uid="{00000000-0005-0000-0000-0000C27A0000}"/>
    <cellStyle name="Normal 3 4 4 3 2 3 2 2 2" xfId="27838" xr:uid="{00000000-0005-0000-0000-0000C37A0000}"/>
    <cellStyle name="Normal 3 4 4 3 2 3 2 2 2 2" xfId="56420" xr:uid="{00000000-0005-0000-0000-0000C47A0000}"/>
    <cellStyle name="Normal 3 4 4 3 2 3 2 2 3" xfId="42131" xr:uid="{00000000-0005-0000-0000-0000C57A0000}"/>
    <cellStyle name="Normal 3 4 4 3 2 3 2 3" xfId="20694" xr:uid="{00000000-0005-0000-0000-0000C67A0000}"/>
    <cellStyle name="Normal 3 4 4 3 2 3 2 3 2" xfId="49276" xr:uid="{00000000-0005-0000-0000-0000C77A0000}"/>
    <cellStyle name="Normal 3 4 4 3 2 3 2 4" xfId="34987" xr:uid="{00000000-0005-0000-0000-0000C87A0000}"/>
    <cellStyle name="Normal 3 4 4 3 2 3 3" xfId="9975" xr:uid="{00000000-0005-0000-0000-0000C97A0000}"/>
    <cellStyle name="Normal 3 4 4 3 2 3 3 2" xfId="24267" xr:uid="{00000000-0005-0000-0000-0000CA7A0000}"/>
    <cellStyle name="Normal 3 4 4 3 2 3 3 2 2" xfId="52849" xr:uid="{00000000-0005-0000-0000-0000CB7A0000}"/>
    <cellStyle name="Normal 3 4 4 3 2 3 3 3" xfId="38560" xr:uid="{00000000-0005-0000-0000-0000CC7A0000}"/>
    <cellStyle name="Normal 3 4 4 3 2 3 4" xfId="17123" xr:uid="{00000000-0005-0000-0000-0000CD7A0000}"/>
    <cellStyle name="Normal 3 4 4 3 2 3 4 2" xfId="45705" xr:uid="{00000000-0005-0000-0000-0000CE7A0000}"/>
    <cellStyle name="Normal 3 4 4 3 2 3 5" xfId="31416" xr:uid="{00000000-0005-0000-0000-0000CF7A0000}"/>
    <cellStyle name="Normal 3 4 4 3 2 4" xfId="4374" xr:uid="{00000000-0005-0000-0000-0000D07A0000}"/>
    <cellStyle name="Normal 3 4 4 3 2 4 2" xfId="11532" xr:uid="{00000000-0005-0000-0000-0000D17A0000}"/>
    <cellStyle name="Normal 3 4 4 3 2 4 2 2" xfId="25824" xr:uid="{00000000-0005-0000-0000-0000D27A0000}"/>
    <cellStyle name="Normal 3 4 4 3 2 4 2 2 2" xfId="54406" xr:uid="{00000000-0005-0000-0000-0000D37A0000}"/>
    <cellStyle name="Normal 3 4 4 3 2 4 2 3" xfId="40117" xr:uid="{00000000-0005-0000-0000-0000D47A0000}"/>
    <cellStyle name="Normal 3 4 4 3 2 4 3" xfId="18680" xr:uid="{00000000-0005-0000-0000-0000D57A0000}"/>
    <cellStyle name="Normal 3 4 4 3 2 4 3 2" xfId="47262" xr:uid="{00000000-0005-0000-0000-0000D67A0000}"/>
    <cellStyle name="Normal 3 4 4 3 2 4 4" xfId="32973" xr:uid="{00000000-0005-0000-0000-0000D77A0000}"/>
    <cellStyle name="Normal 3 4 4 3 2 5" xfId="7961" xr:uid="{00000000-0005-0000-0000-0000D87A0000}"/>
    <cellStyle name="Normal 3 4 4 3 2 5 2" xfId="22253" xr:uid="{00000000-0005-0000-0000-0000D97A0000}"/>
    <cellStyle name="Normal 3 4 4 3 2 5 2 2" xfId="50835" xr:uid="{00000000-0005-0000-0000-0000DA7A0000}"/>
    <cellStyle name="Normal 3 4 4 3 2 5 3" xfId="36546" xr:uid="{00000000-0005-0000-0000-0000DB7A0000}"/>
    <cellStyle name="Normal 3 4 4 3 2 6" xfId="15109" xr:uid="{00000000-0005-0000-0000-0000DC7A0000}"/>
    <cellStyle name="Normal 3 4 4 3 2 6 2" xfId="43691" xr:uid="{00000000-0005-0000-0000-0000DD7A0000}"/>
    <cellStyle name="Normal 3 4 4 3 2 7" xfId="29402" xr:uid="{00000000-0005-0000-0000-0000DE7A0000}"/>
    <cellStyle name="Normal 3 4 4 3 3" xfId="1240" xr:uid="{00000000-0005-0000-0000-0000DF7A0000}"/>
    <cellStyle name="Normal 3 4 4 3 3 2" xfId="2816" xr:uid="{00000000-0005-0000-0000-0000E07A0000}"/>
    <cellStyle name="Normal 3 4 4 3 3 2 2" xfId="6390" xr:uid="{00000000-0005-0000-0000-0000E17A0000}"/>
    <cellStyle name="Normal 3 4 4 3 3 2 2 2" xfId="13548" xr:uid="{00000000-0005-0000-0000-0000E27A0000}"/>
    <cellStyle name="Normal 3 4 4 3 3 2 2 2 2" xfId="27840" xr:uid="{00000000-0005-0000-0000-0000E37A0000}"/>
    <cellStyle name="Normal 3 4 4 3 3 2 2 2 2 2" xfId="56422" xr:uid="{00000000-0005-0000-0000-0000E47A0000}"/>
    <cellStyle name="Normal 3 4 4 3 3 2 2 2 3" xfId="42133" xr:uid="{00000000-0005-0000-0000-0000E57A0000}"/>
    <cellStyle name="Normal 3 4 4 3 3 2 2 3" xfId="20696" xr:uid="{00000000-0005-0000-0000-0000E67A0000}"/>
    <cellStyle name="Normal 3 4 4 3 3 2 2 3 2" xfId="49278" xr:uid="{00000000-0005-0000-0000-0000E77A0000}"/>
    <cellStyle name="Normal 3 4 4 3 3 2 2 4" xfId="34989" xr:uid="{00000000-0005-0000-0000-0000E87A0000}"/>
    <cellStyle name="Normal 3 4 4 3 3 2 3" xfId="9977" xr:uid="{00000000-0005-0000-0000-0000E97A0000}"/>
    <cellStyle name="Normal 3 4 4 3 3 2 3 2" xfId="24269" xr:uid="{00000000-0005-0000-0000-0000EA7A0000}"/>
    <cellStyle name="Normal 3 4 4 3 3 2 3 2 2" xfId="52851" xr:uid="{00000000-0005-0000-0000-0000EB7A0000}"/>
    <cellStyle name="Normal 3 4 4 3 3 2 3 3" xfId="38562" xr:uid="{00000000-0005-0000-0000-0000EC7A0000}"/>
    <cellStyle name="Normal 3 4 4 3 3 2 4" xfId="17125" xr:uid="{00000000-0005-0000-0000-0000ED7A0000}"/>
    <cellStyle name="Normal 3 4 4 3 3 2 4 2" xfId="45707" xr:uid="{00000000-0005-0000-0000-0000EE7A0000}"/>
    <cellStyle name="Normal 3 4 4 3 3 2 5" xfId="31418" xr:uid="{00000000-0005-0000-0000-0000EF7A0000}"/>
    <cellStyle name="Normal 3 4 4 3 3 3" xfId="4821" xr:uid="{00000000-0005-0000-0000-0000F07A0000}"/>
    <cellStyle name="Normal 3 4 4 3 3 3 2" xfId="11979" xr:uid="{00000000-0005-0000-0000-0000F17A0000}"/>
    <cellStyle name="Normal 3 4 4 3 3 3 2 2" xfId="26271" xr:uid="{00000000-0005-0000-0000-0000F27A0000}"/>
    <cellStyle name="Normal 3 4 4 3 3 3 2 2 2" xfId="54853" xr:uid="{00000000-0005-0000-0000-0000F37A0000}"/>
    <cellStyle name="Normal 3 4 4 3 3 3 2 3" xfId="40564" xr:uid="{00000000-0005-0000-0000-0000F47A0000}"/>
    <cellStyle name="Normal 3 4 4 3 3 3 3" xfId="19127" xr:uid="{00000000-0005-0000-0000-0000F57A0000}"/>
    <cellStyle name="Normal 3 4 4 3 3 3 3 2" xfId="47709" xr:uid="{00000000-0005-0000-0000-0000F67A0000}"/>
    <cellStyle name="Normal 3 4 4 3 3 3 4" xfId="33420" xr:uid="{00000000-0005-0000-0000-0000F77A0000}"/>
    <cellStyle name="Normal 3 4 4 3 3 4" xfId="8408" xr:uid="{00000000-0005-0000-0000-0000F87A0000}"/>
    <cellStyle name="Normal 3 4 4 3 3 4 2" xfId="22700" xr:uid="{00000000-0005-0000-0000-0000F97A0000}"/>
    <cellStyle name="Normal 3 4 4 3 3 4 2 2" xfId="51282" xr:uid="{00000000-0005-0000-0000-0000FA7A0000}"/>
    <cellStyle name="Normal 3 4 4 3 3 4 3" xfId="36993" xr:uid="{00000000-0005-0000-0000-0000FB7A0000}"/>
    <cellStyle name="Normal 3 4 4 3 3 5" xfId="15556" xr:uid="{00000000-0005-0000-0000-0000FC7A0000}"/>
    <cellStyle name="Normal 3 4 4 3 3 5 2" xfId="44138" xr:uid="{00000000-0005-0000-0000-0000FD7A0000}"/>
    <cellStyle name="Normal 3 4 4 3 3 6" xfId="29849" xr:uid="{00000000-0005-0000-0000-0000FE7A0000}"/>
    <cellStyle name="Normal 3 4 4 3 4" xfId="2813" xr:uid="{00000000-0005-0000-0000-0000FF7A0000}"/>
    <cellStyle name="Normal 3 4 4 3 4 2" xfId="6387" xr:uid="{00000000-0005-0000-0000-0000007B0000}"/>
    <cellStyle name="Normal 3 4 4 3 4 2 2" xfId="13545" xr:uid="{00000000-0005-0000-0000-0000017B0000}"/>
    <cellStyle name="Normal 3 4 4 3 4 2 2 2" xfId="27837" xr:uid="{00000000-0005-0000-0000-0000027B0000}"/>
    <cellStyle name="Normal 3 4 4 3 4 2 2 2 2" xfId="56419" xr:uid="{00000000-0005-0000-0000-0000037B0000}"/>
    <cellStyle name="Normal 3 4 4 3 4 2 2 3" xfId="42130" xr:uid="{00000000-0005-0000-0000-0000047B0000}"/>
    <cellStyle name="Normal 3 4 4 3 4 2 3" xfId="20693" xr:uid="{00000000-0005-0000-0000-0000057B0000}"/>
    <cellStyle name="Normal 3 4 4 3 4 2 3 2" xfId="49275" xr:uid="{00000000-0005-0000-0000-0000067B0000}"/>
    <cellStyle name="Normal 3 4 4 3 4 2 4" xfId="34986" xr:uid="{00000000-0005-0000-0000-0000077B0000}"/>
    <cellStyle name="Normal 3 4 4 3 4 3" xfId="9974" xr:uid="{00000000-0005-0000-0000-0000087B0000}"/>
    <cellStyle name="Normal 3 4 4 3 4 3 2" xfId="24266" xr:uid="{00000000-0005-0000-0000-0000097B0000}"/>
    <cellStyle name="Normal 3 4 4 3 4 3 2 2" xfId="52848" xr:uid="{00000000-0005-0000-0000-00000A7B0000}"/>
    <cellStyle name="Normal 3 4 4 3 4 3 3" xfId="38559" xr:uid="{00000000-0005-0000-0000-00000B7B0000}"/>
    <cellStyle name="Normal 3 4 4 3 4 4" xfId="17122" xr:uid="{00000000-0005-0000-0000-00000C7B0000}"/>
    <cellStyle name="Normal 3 4 4 3 4 4 2" xfId="45704" xr:uid="{00000000-0005-0000-0000-00000D7B0000}"/>
    <cellStyle name="Normal 3 4 4 3 4 5" xfId="31415" xr:uid="{00000000-0005-0000-0000-00000E7B0000}"/>
    <cellStyle name="Normal 3 4 4 3 5" xfId="3927" xr:uid="{00000000-0005-0000-0000-00000F7B0000}"/>
    <cellStyle name="Normal 3 4 4 3 5 2" xfId="11086" xr:uid="{00000000-0005-0000-0000-0000107B0000}"/>
    <cellStyle name="Normal 3 4 4 3 5 2 2" xfId="25378" xr:uid="{00000000-0005-0000-0000-0000117B0000}"/>
    <cellStyle name="Normal 3 4 4 3 5 2 2 2" xfId="53960" xr:uid="{00000000-0005-0000-0000-0000127B0000}"/>
    <cellStyle name="Normal 3 4 4 3 5 2 3" xfId="39671" xr:uid="{00000000-0005-0000-0000-0000137B0000}"/>
    <cellStyle name="Normal 3 4 4 3 5 3" xfId="18234" xr:uid="{00000000-0005-0000-0000-0000147B0000}"/>
    <cellStyle name="Normal 3 4 4 3 5 3 2" xfId="46816" xr:uid="{00000000-0005-0000-0000-0000157B0000}"/>
    <cellStyle name="Normal 3 4 4 3 5 4" xfId="32527" xr:uid="{00000000-0005-0000-0000-0000167B0000}"/>
    <cellStyle name="Normal 3 4 4 3 6" xfId="7515" xr:uid="{00000000-0005-0000-0000-0000177B0000}"/>
    <cellStyle name="Normal 3 4 4 3 6 2" xfId="21807" xr:uid="{00000000-0005-0000-0000-0000187B0000}"/>
    <cellStyle name="Normal 3 4 4 3 6 2 2" xfId="50389" xr:uid="{00000000-0005-0000-0000-0000197B0000}"/>
    <cellStyle name="Normal 3 4 4 3 6 3" xfId="36100" xr:uid="{00000000-0005-0000-0000-00001A7B0000}"/>
    <cellStyle name="Normal 3 4 4 3 7" xfId="14662" xr:uid="{00000000-0005-0000-0000-00001B7B0000}"/>
    <cellStyle name="Normal 3 4 4 3 7 2" xfId="43245" xr:uid="{00000000-0005-0000-0000-00001C7B0000}"/>
    <cellStyle name="Normal 3 4 4 3 8" xfId="28955" xr:uid="{00000000-0005-0000-0000-00001D7B0000}"/>
    <cellStyle name="Normal 3 4 4 4" xfId="567" xr:uid="{00000000-0005-0000-0000-00001E7B0000}"/>
    <cellStyle name="Normal 3 4 4 4 2" xfId="1464" xr:uid="{00000000-0005-0000-0000-00001F7B0000}"/>
    <cellStyle name="Normal 3 4 4 4 2 2" xfId="2818" xr:uid="{00000000-0005-0000-0000-0000207B0000}"/>
    <cellStyle name="Normal 3 4 4 4 2 2 2" xfId="6392" xr:uid="{00000000-0005-0000-0000-0000217B0000}"/>
    <cellStyle name="Normal 3 4 4 4 2 2 2 2" xfId="13550" xr:uid="{00000000-0005-0000-0000-0000227B0000}"/>
    <cellStyle name="Normal 3 4 4 4 2 2 2 2 2" xfId="27842" xr:uid="{00000000-0005-0000-0000-0000237B0000}"/>
    <cellStyle name="Normal 3 4 4 4 2 2 2 2 2 2" xfId="56424" xr:uid="{00000000-0005-0000-0000-0000247B0000}"/>
    <cellStyle name="Normal 3 4 4 4 2 2 2 2 3" xfId="42135" xr:uid="{00000000-0005-0000-0000-0000257B0000}"/>
    <cellStyle name="Normal 3 4 4 4 2 2 2 3" xfId="20698" xr:uid="{00000000-0005-0000-0000-0000267B0000}"/>
    <cellStyle name="Normal 3 4 4 4 2 2 2 3 2" xfId="49280" xr:uid="{00000000-0005-0000-0000-0000277B0000}"/>
    <cellStyle name="Normal 3 4 4 4 2 2 2 4" xfId="34991" xr:uid="{00000000-0005-0000-0000-0000287B0000}"/>
    <cellStyle name="Normal 3 4 4 4 2 2 3" xfId="9979" xr:uid="{00000000-0005-0000-0000-0000297B0000}"/>
    <cellStyle name="Normal 3 4 4 4 2 2 3 2" xfId="24271" xr:uid="{00000000-0005-0000-0000-00002A7B0000}"/>
    <cellStyle name="Normal 3 4 4 4 2 2 3 2 2" xfId="52853" xr:uid="{00000000-0005-0000-0000-00002B7B0000}"/>
    <cellStyle name="Normal 3 4 4 4 2 2 3 3" xfId="38564" xr:uid="{00000000-0005-0000-0000-00002C7B0000}"/>
    <cellStyle name="Normal 3 4 4 4 2 2 4" xfId="17127" xr:uid="{00000000-0005-0000-0000-00002D7B0000}"/>
    <cellStyle name="Normal 3 4 4 4 2 2 4 2" xfId="45709" xr:uid="{00000000-0005-0000-0000-00002E7B0000}"/>
    <cellStyle name="Normal 3 4 4 4 2 2 5" xfId="31420" xr:uid="{00000000-0005-0000-0000-00002F7B0000}"/>
    <cellStyle name="Normal 3 4 4 4 2 3" xfId="5044" xr:uid="{00000000-0005-0000-0000-0000307B0000}"/>
    <cellStyle name="Normal 3 4 4 4 2 3 2" xfId="12202" xr:uid="{00000000-0005-0000-0000-0000317B0000}"/>
    <cellStyle name="Normal 3 4 4 4 2 3 2 2" xfId="26494" xr:uid="{00000000-0005-0000-0000-0000327B0000}"/>
    <cellStyle name="Normal 3 4 4 4 2 3 2 2 2" xfId="55076" xr:uid="{00000000-0005-0000-0000-0000337B0000}"/>
    <cellStyle name="Normal 3 4 4 4 2 3 2 3" xfId="40787" xr:uid="{00000000-0005-0000-0000-0000347B0000}"/>
    <cellStyle name="Normal 3 4 4 4 2 3 3" xfId="19350" xr:uid="{00000000-0005-0000-0000-0000357B0000}"/>
    <cellStyle name="Normal 3 4 4 4 2 3 3 2" xfId="47932" xr:uid="{00000000-0005-0000-0000-0000367B0000}"/>
    <cellStyle name="Normal 3 4 4 4 2 3 4" xfId="33643" xr:uid="{00000000-0005-0000-0000-0000377B0000}"/>
    <cellStyle name="Normal 3 4 4 4 2 4" xfId="8631" xr:uid="{00000000-0005-0000-0000-0000387B0000}"/>
    <cellStyle name="Normal 3 4 4 4 2 4 2" xfId="22923" xr:uid="{00000000-0005-0000-0000-0000397B0000}"/>
    <cellStyle name="Normal 3 4 4 4 2 4 2 2" xfId="51505" xr:uid="{00000000-0005-0000-0000-00003A7B0000}"/>
    <cellStyle name="Normal 3 4 4 4 2 4 3" xfId="37216" xr:uid="{00000000-0005-0000-0000-00003B7B0000}"/>
    <cellStyle name="Normal 3 4 4 4 2 5" xfId="15779" xr:uid="{00000000-0005-0000-0000-00003C7B0000}"/>
    <cellStyle name="Normal 3 4 4 4 2 5 2" xfId="44361" xr:uid="{00000000-0005-0000-0000-00003D7B0000}"/>
    <cellStyle name="Normal 3 4 4 4 2 6" xfId="30072" xr:uid="{00000000-0005-0000-0000-00003E7B0000}"/>
    <cellStyle name="Normal 3 4 4 4 3" xfId="2817" xr:uid="{00000000-0005-0000-0000-00003F7B0000}"/>
    <cellStyle name="Normal 3 4 4 4 3 2" xfId="6391" xr:uid="{00000000-0005-0000-0000-0000407B0000}"/>
    <cellStyle name="Normal 3 4 4 4 3 2 2" xfId="13549" xr:uid="{00000000-0005-0000-0000-0000417B0000}"/>
    <cellStyle name="Normal 3 4 4 4 3 2 2 2" xfId="27841" xr:uid="{00000000-0005-0000-0000-0000427B0000}"/>
    <cellStyle name="Normal 3 4 4 4 3 2 2 2 2" xfId="56423" xr:uid="{00000000-0005-0000-0000-0000437B0000}"/>
    <cellStyle name="Normal 3 4 4 4 3 2 2 3" xfId="42134" xr:uid="{00000000-0005-0000-0000-0000447B0000}"/>
    <cellStyle name="Normal 3 4 4 4 3 2 3" xfId="20697" xr:uid="{00000000-0005-0000-0000-0000457B0000}"/>
    <cellStyle name="Normal 3 4 4 4 3 2 3 2" xfId="49279" xr:uid="{00000000-0005-0000-0000-0000467B0000}"/>
    <cellStyle name="Normal 3 4 4 4 3 2 4" xfId="34990" xr:uid="{00000000-0005-0000-0000-0000477B0000}"/>
    <cellStyle name="Normal 3 4 4 4 3 3" xfId="9978" xr:uid="{00000000-0005-0000-0000-0000487B0000}"/>
    <cellStyle name="Normal 3 4 4 4 3 3 2" xfId="24270" xr:uid="{00000000-0005-0000-0000-0000497B0000}"/>
    <cellStyle name="Normal 3 4 4 4 3 3 2 2" xfId="52852" xr:uid="{00000000-0005-0000-0000-00004A7B0000}"/>
    <cellStyle name="Normal 3 4 4 4 3 3 3" xfId="38563" xr:uid="{00000000-0005-0000-0000-00004B7B0000}"/>
    <cellStyle name="Normal 3 4 4 4 3 4" xfId="17126" xr:uid="{00000000-0005-0000-0000-00004C7B0000}"/>
    <cellStyle name="Normal 3 4 4 4 3 4 2" xfId="45708" xr:uid="{00000000-0005-0000-0000-00004D7B0000}"/>
    <cellStyle name="Normal 3 4 4 4 3 5" xfId="31419" xr:uid="{00000000-0005-0000-0000-00004E7B0000}"/>
    <cellStyle name="Normal 3 4 4 4 4" xfId="4151" xr:uid="{00000000-0005-0000-0000-00004F7B0000}"/>
    <cellStyle name="Normal 3 4 4 4 4 2" xfId="11309" xr:uid="{00000000-0005-0000-0000-0000507B0000}"/>
    <cellStyle name="Normal 3 4 4 4 4 2 2" xfId="25601" xr:uid="{00000000-0005-0000-0000-0000517B0000}"/>
    <cellStyle name="Normal 3 4 4 4 4 2 2 2" xfId="54183" xr:uid="{00000000-0005-0000-0000-0000527B0000}"/>
    <cellStyle name="Normal 3 4 4 4 4 2 3" xfId="39894" xr:uid="{00000000-0005-0000-0000-0000537B0000}"/>
    <cellStyle name="Normal 3 4 4 4 4 3" xfId="18457" xr:uid="{00000000-0005-0000-0000-0000547B0000}"/>
    <cellStyle name="Normal 3 4 4 4 4 3 2" xfId="47039" xr:uid="{00000000-0005-0000-0000-0000557B0000}"/>
    <cellStyle name="Normal 3 4 4 4 4 4" xfId="32750" xr:uid="{00000000-0005-0000-0000-0000567B0000}"/>
    <cellStyle name="Normal 3 4 4 4 5" xfId="7738" xr:uid="{00000000-0005-0000-0000-0000577B0000}"/>
    <cellStyle name="Normal 3 4 4 4 5 2" xfId="22030" xr:uid="{00000000-0005-0000-0000-0000587B0000}"/>
    <cellStyle name="Normal 3 4 4 4 5 2 2" xfId="50612" xr:uid="{00000000-0005-0000-0000-0000597B0000}"/>
    <cellStyle name="Normal 3 4 4 4 5 3" xfId="36323" xr:uid="{00000000-0005-0000-0000-00005A7B0000}"/>
    <cellStyle name="Normal 3 4 4 4 6" xfId="14886" xr:uid="{00000000-0005-0000-0000-00005B7B0000}"/>
    <cellStyle name="Normal 3 4 4 4 6 2" xfId="43468" xr:uid="{00000000-0005-0000-0000-00005C7B0000}"/>
    <cellStyle name="Normal 3 4 4 4 7" xfId="29179" xr:uid="{00000000-0005-0000-0000-00005D7B0000}"/>
    <cellStyle name="Normal 3 4 4 5" xfId="1016" xr:uid="{00000000-0005-0000-0000-00005E7B0000}"/>
    <cellStyle name="Normal 3 4 4 5 2" xfId="2819" xr:uid="{00000000-0005-0000-0000-00005F7B0000}"/>
    <cellStyle name="Normal 3 4 4 5 2 2" xfId="6393" xr:uid="{00000000-0005-0000-0000-0000607B0000}"/>
    <cellStyle name="Normal 3 4 4 5 2 2 2" xfId="13551" xr:uid="{00000000-0005-0000-0000-0000617B0000}"/>
    <cellStyle name="Normal 3 4 4 5 2 2 2 2" xfId="27843" xr:uid="{00000000-0005-0000-0000-0000627B0000}"/>
    <cellStyle name="Normal 3 4 4 5 2 2 2 2 2" xfId="56425" xr:uid="{00000000-0005-0000-0000-0000637B0000}"/>
    <cellStyle name="Normal 3 4 4 5 2 2 2 3" xfId="42136" xr:uid="{00000000-0005-0000-0000-0000647B0000}"/>
    <cellStyle name="Normal 3 4 4 5 2 2 3" xfId="20699" xr:uid="{00000000-0005-0000-0000-0000657B0000}"/>
    <cellStyle name="Normal 3 4 4 5 2 2 3 2" xfId="49281" xr:uid="{00000000-0005-0000-0000-0000667B0000}"/>
    <cellStyle name="Normal 3 4 4 5 2 2 4" xfId="34992" xr:uid="{00000000-0005-0000-0000-0000677B0000}"/>
    <cellStyle name="Normal 3 4 4 5 2 3" xfId="9980" xr:uid="{00000000-0005-0000-0000-0000687B0000}"/>
    <cellStyle name="Normal 3 4 4 5 2 3 2" xfId="24272" xr:uid="{00000000-0005-0000-0000-0000697B0000}"/>
    <cellStyle name="Normal 3 4 4 5 2 3 2 2" xfId="52854" xr:uid="{00000000-0005-0000-0000-00006A7B0000}"/>
    <cellStyle name="Normal 3 4 4 5 2 3 3" xfId="38565" xr:uid="{00000000-0005-0000-0000-00006B7B0000}"/>
    <cellStyle name="Normal 3 4 4 5 2 4" xfId="17128" xr:uid="{00000000-0005-0000-0000-00006C7B0000}"/>
    <cellStyle name="Normal 3 4 4 5 2 4 2" xfId="45710" xr:uid="{00000000-0005-0000-0000-00006D7B0000}"/>
    <cellStyle name="Normal 3 4 4 5 2 5" xfId="31421" xr:uid="{00000000-0005-0000-0000-00006E7B0000}"/>
    <cellStyle name="Normal 3 4 4 5 3" xfId="4598" xr:uid="{00000000-0005-0000-0000-00006F7B0000}"/>
    <cellStyle name="Normal 3 4 4 5 3 2" xfId="11756" xr:uid="{00000000-0005-0000-0000-0000707B0000}"/>
    <cellStyle name="Normal 3 4 4 5 3 2 2" xfId="26048" xr:uid="{00000000-0005-0000-0000-0000717B0000}"/>
    <cellStyle name="Normal 3 4 4 5 3 2 2 2" xfId="54630" xr:uid="{00000000-0005-0000-0000-0000727B0000}"/>
    <cellStyle name="Normal 3 4 4 5 3 2 3" xfId="40341" xr:uid="{00000000-0005-0000-0000-0000737B0000}"/>
    <cellStyle name="Normal 3 4 4 5 3 3" xfId="18904" xr:uid="{00000000-0005-0000-0000-0000747B0000}"/>
    <cellStyle name="Normal 3 4 4 5 3 3 2" xfId="47486" xr:uid="{00000000-0005-0000-0000-0000757B0000}"/>
    <cellStyle name="Normal 3 4 4 5 3 4" xfId="33197" xr:uid="{00000000-0005-0000-0000-0000767B0000}"/>
    <cellStyle name="Normal 3 4 4 5 4" xfId="8185" xr:uid="{00000000-0005-0000-0000-0000777B0000}"/>
    <cellStyle name="Normal 3 4 4 5 4 2" xfId="22477" xr:uid="{00000000-0005-0000-0000-0000787B0000}"/>
    <cellStyle name="Normal 3 4 4 5 4 2 2" xfId="51059" xr:uid="{00000000-0005-0000-0000-0000797B0000}"/>
    <cellStyle name="Normal 3 4 4 5 4 3" xfId="36770" xr:uid="{00000000-0005-0000-0000-00007A7B0000}"/>
    <cellStyle name="Normal 3 4 4 5 5" xfId="15333" xr:uid="{00000000-0005-0000-0000-00007B7B0000}"/>
    <cellStyle name="Normal 3 4 4 5 5 2" xfId="43915" xr:uid="{00000000-0005-0000-0000-00007C7B0000}"/>
    <cellStyle name="Normal 3 4 4 5 6" xfId="29626" xr:uid="{00000000-0005-0000-0000-00007D7B0000}"/>
    <cellStyle name="Normal 3 4 4 6" xfId="2804" xr:uid="{00000000-0005-0000-0000-00007E7B0000}"/>
    <cellStyle name="Normal 3 4 4 6 2" xfId="6378" xr:uid="{00000000-0005-0000-0000-00007F7B0000}"/>
    <cellStyle name="Normal 3 4 4 6 2 2" xfId="13536" xr:uid="{00000000-0005-0000-0000-0000807B0000}"/>
    <cellStyle name="Normal 3 4 4 6 2 2 2" xfId="27828" xr:uid="{00000000-0005-0000-0000-0000817B0000}"/>
    <cellStyle name="Normal 3 4 4 6 2 2 2 2" xfId="56410" xr:uid="{00000000-0005-0000-0000-0000827B0000}"/>
    <cellStyle name="Normal 3 4 4 6 2 2 3" xfId="42121" xr:uid="{00000000-0005-0000-0000-0000837B0000}"/>
    <cellStyle name="Normal 3 4 4 6 2 3" xfId="20684" xr:uid="{00000000-0005-0000-0000-0000847B0000}"/>
    <cellStyle name="Normal 3 4 4 6 2 3 2" xfId="49266" xr:uid="{00000000-0005-0000-0000-0000857B0000}"/>
    <cellStyle name="Normal 3 4 4 6 2 4" xfId="34977" xr:uid="{00000000-0005-0000-0000-0000867B0000}"/>
    <cellStyle name="Normal 3 4 4 6 3" xfId="9965" xr:uid="{00000000-0005-0000-0000-0000877B0000}"/>
    <cellStyle name="Normal 3 4 4 6 3 2" xfId="24257" xr:uid="{00000000-0005-0000-0000-0000887B0000}"/>
    <cellStyle name="Normal 3 4 4 6 3 2 2" xfId="52839" xr:uid="{00000000-0005-0000-0000-0000897B0000}"/>
    <cellStyle name="Normal 3 4 4 6 3 3" xfId="38550" xr:uid="{00000000-0005-0000-0000-00008A7B0000}"/>
    <cellStyle name="Normal 3 4 4 6 4" xfId="17113" xr:uid="{00000000-0005-0000-0000-00008B7B0000}"/>
    <cellStyle name="Normal 3 4 4 6 4 2" xfId="45695" xr:uid="{00000000-0005-0000-0000-00008C7B0000}"/>
    <cellStyle name="Normal 3 4 4 6 5" xfId="31406" xr:uid="{00000000-0005-0000-0000-00008D7B0000}"/>
    <cellStyle name="Normal 3 4 4 7" xfId="3703" xr:uid="{00000000-0005-0000-0000-00008E7B0000}"/>
    <cellStyle name="Normal 3 4 4 7 2" xfId="10863" xr:uid="{00000000-0005-0000-0000-00008F7B0000}"/>
    <cellStyle name="Normal 3 4 4 7 2 2" xfId="25155" xr:uid="{00000000-0005-0000-0000-0000907B0000}"/>
    <cellStyle name="Normal 3 4 4 7 2 2 2" xfId="53737" xr:uid="{00000000-0005-0000-0000-0000917B0000}"/>
    <cellStyle name="Normal 3 4 4 7 2 3" xfId="39448" xr:uid="{00000000-0005-0000-0000-0000927B0000}"/>
    <cellStyle name="Normal 3 4 4 7 3" xfId="18011" xr:uid="{00000000-0005-0000-0000-0000937B0000}"/>
    <cellStyle name="Normal 3 4 4 7 3 2" xfId="46593" xr:uid="{00000000-0005-0000-0000-0000947B0000}"/>
    <cellStyle name="Normal 3 4 4 7 4" xfId="32304" xr:uid="{00000000-0005-0000-0000-0000957B0000}"/>
    <cellStyle name="Normal 3 4 4 8" xfId="7292" xr:uid="{00000000-0005-0000-0000-0000967B0000}"/>
    <cellStyle name="Normal 3 4 4 8 2" xfId="21584" xr:uid="{00000000-0005-0000-0000-0000977B0000}"/>
    <cellStyle name="Normal 3 4 4 8 2 2" xfId="50166" xr:uid="{00000000-0005-0000-0000-0000987B0000}"/>
    <cellStyle name="Normal 3 4 4 8 3" xfId="35877" xr:uid="{00000000-0005-0000-0000-0000997B0000}"/>
    <cellStyle name="Normal 3 4 4 9" xfId="14438" xr:uid="{00000000-0005-0000-0000-00009A7B0000}"/>
    <cellStyle name="Normal 3 4 4 9 2" xfId="43022" xr:uid="{00000000-0005-0000-0000-00009B7B0000}"/>
    <cellStyle name="Normal 3 4 5" xfId="166" xr:uid="{00000000-0005-0000-0000-00009C7B0000}"/>
    <cellStyle name="Normal 3 4 5 2" xfId="392" xr:uid="{00000000-0005-0000-0000-00009D7B0000}"/>
    <cellStyle name="Normal 3 4 5 2 2" xfId="842" xr:uid="{00000000-0005-0000-0000-00009E7B0000}"/>
    <cellStyle name="Normal 3 4 5 2 2 2" xfId="1739" xr:uid="{00000000-0005-0000-0000-00009F7B0000}"/>
    <cellStyle name="Normal 3 4 5 2 2 2 2" xfId="2823" xr:uid="{00000000-0005-0000-0000-0000A07B0000}"/>
    <cellStyle name="Normal 3 4 5 2 2 2 2 2" xfId="6397" xr:uid="{00000000-0005-0000-0000-0000A17B0000}"/>
    <cellStyle name="Normal 3 4 5 2 2 2 2 2 2" xfId="13555" xr:uid="{00000000-0005-0000-0000-0000A27B0000}"/>
    <cellStyle name="Normal 3 4 5 2 2 2 2 2 2 2" xfId="27847" xr:uid="{00000000-0005-0000-0000-0000A37B0000}"/>
    <cellStyle name="Normal 3 4 5 2 2 2 2 2 2 2 2" xfId="56429" xr:uid="{00000000-0005-0000-0000-0000A47B0000}"/>
    <cellStyle name="Normal 3 4 5 2 2 2 2 2 2 3" xfId="42140" xr:uid="{00000000-0005-0000-0000-0000A57B0000}"/>
    <cellStyle name="Normal 3 4 5 2 2 2 2 2 3" xfId="20703" xr:uid="{00000000-0005-0000-0000-0000A67B0000}"/>
    <cellStyle name="Normal 3 4 5 2 2 2 2 2 3 2" xfId="49285" xr:uid="{00000000-0005-0000-0000-0000A77B0000}"/>
    <cellStyle name="Normal 3 4 5 2 2 2 2 2 4" xfId="34996" xr:uid="{00000000-0005-0000-0000-0000A87B0000}"/>
    <cellStyle name="Normal 3 4 5 2 2 2 2 3" xfId="9984" xr:uid="{00000000-0005-0000-0000-0000A97B0000}"/>
    <cellStyle name="Normal 3 4 5 2 2 2 2 3 2" xfId="24276" xr:uid="{00000000-0005-0000-0000-0000AA7B0000}"/>
    <cellStyle name="Normal 3 4 5 2 2 2 2 3 2 2" xfId="52858" xr:uid="{00000000-0005-0000-0000-0000AB7B0000}"/>
    <cellStyle name="Normal 3 4 5 2 2 2 2 3 3" xfId="38569" xr:uid="{00000000-0005-0000-0000-0000AC7B0000}"/>
    <cellStyle name="Normal 3 4 5 2 2 2 2 4" xfId="17132" xr:uid="{00000000-0005-0000-0000-0000AD7B0000}"/>
    <cellStyle name="Normal 3 4 5 2 2 2 2 4 2" xfId="45714" xr:uid="{00000000-0005-0000-0000-0000AE7B0000}"/>
    <cellStyle name="Normal 3 4 5 2 2 2 2 5" xfId="31425" xr:uid="{00000000-0005-0000-0000-0000AF7B0000}"/>
    <cellStyle name="Normal 3 4 5 2 2 2 3" xfId="5319" xr:uid="{00000000-0005-0000-0000-0000B07B0000}"/>
    <cellStyle name="Normal 3 4 5 2 2 2 3 2" xfId="12477" xr:uid="{00000000-0005-0000-0000-0000B17B0000}"/>
    <cellStyle name="Normal 3 4 5 2 2 2 3 2 2" xfId="26769" xr:uid="{00000000-0005-0000-0000-0000B27B0000}"/>
    <cellStyle name="Normal 3 4 5 2 2 2 3 2 2 2" xfId="55351" xr:uid="{00000000-0005-0000-0000-0000B37B0000}"/>
    <cellStyle name="Normal 3 4 5 2 2 2 3 2 3" xfId="41062" xr:uid="{00000000-0005-0000-0000-0000B47B0000}"/>
    <cellStyle name="Normal 3 4 5 2 2 2 3 3" xfId="19625" xr:uid="{00000000-0005-0000-0000-0000B57B0000}"/>
    <cellStyle name="Normal 3 4 5 2 2 2 3 3 2" xfId="48207" xr:uid="{00000000-0005-0000-0000-0000B67B0000}"/>
    <cellStyle name="Normal 3 4 5 2 2 2 3 4" xfId="33918" xr:uid="{00000000-0005-0000-0000-0000B77B0000}"/>
    <cellStyle name="Normal 3 4 5 2 2 2 4" xfId="8906" xr:uid="{00000000-0005-0000-0000-0000B87B0000}"/>
    <cellStyle name="Normal 3 4 5 2 2 2 4 2" xfId="23198" xr:uid="{00000000-0005-0000-0000-0000B97B0000}"/>
    <cellStyle name="Normal 3 4 5 2 2 2 4 2 2" xfId="51780" xr:uid="{00000000-0005-0000-0000-0000BA7B0000}"/>
    <cellStyle name="Normal 3 4 5 2 2 2 4 3" xfId="37491" xr:uid="{00000000-0005-0000-0000-0000BB7B0000}"/>
    <cellStyle name="Normal 3 4 5 2 2 2 5" xfId="16054" xr:uid="{00000000-0005-0000-0000-0000BC7B0000}"/>
    <cellStyle name="Normal 3 4 5 2 2 2 5 2" xfId="44636" xr:uid="{00000000-0005-0000-0000-0000BD7B0000}"/>
    <cellStyle name="Normal 3 4 5 2 2 2 6" xfId="30347" xr:uid="{00000000-0005-0000-0000-0000BE7B0000}"/>
    <cellStyle name="Normal 3 4 5 2 2 3" xfId="2822" xr:uid="{00000000-0005-0000-0000-0000BF7B0000}"/>
    <cellStyle name="Normal 3 4 5 2 2 3 2" xfId="6396" xr:uid="{00000000-0005-0000-0000-0000C07B0000}"/>
    <cellStyle name="Normal 3 4 5 2 2 3 2 2" xfId="13554" xr:uid="{00000000-0005-0000-0000-0000C17B0000}"/>
    <cellStyle name="Normal 3 4 5 2 2 3 2 2 2" xfId="27846" xr:uid="{00000000-0005-0000-0000-0000C27B0000}"/>
    <cellStyle name="Normal 3 4 5 2 2 3 2 2 2 2" xfId="56428" xr:uid="{00000000-0005-0000-0000-0000C37B0000}"/>
    <cellStyle name="Normal 3 4 5 2 2 3 2 2 3" xfId="42139" xr:uid="{00000000-0005-0000-0000-0000C47B0000}"/>
    <cellStyle name="Normal 3 4 5 2 2 3 2 3" xfId="20702" xr:uid="{00000000-0005-0000-0000-0000C57B0000}"/>
    <cellStyle name="Normal 3 4 5 2 2 3 2 3 2" xfId="49284" xr:uid="{00000000-0005-0000-0000-0000C67B0000}"/>
    <cellStyle name="Normal 3 4 5 2 2 3 2 4" xfId="34995" xr:uid="{00000000-0005-0000-0000-0000C77B0000}"/>
    <cellStyle name="Normal 3 4 5 2 2 3 3" xfId="9983" xr:uid="{00000000-0005-0000-0000-0000C87B0000}"/>
    <cellStyle name="Normal 3 4 5 2 2 3 3 2" xfId="24275" xr:uid="{00000000-0005-0000-0000-0000C97B0000}"/>
    <cellStyle name="Normal 3 4 5 2 2 3 3 2 2" xfId="52857" xr:uid="{00000000-0005-0000-0000-0000CA7B0000}"/>
    <cellStyle name="Normal 3 4 5 2 2 3 3 3" xfId="38568" xr:uid="{00000000-0005-0000-0000-0000CB7B0000}"/>
    <cellStyle name="Normal 3 4 5 2 2 3 4" xfId="17131" xr:uid="{00000000-0005-0000-0000-0000CC7B0000}"/>
    <cellStyle name="Normal 3 4 5 2 2 3 4 2" xfId="45713" xr:uid="{00000000-0005-0000-0000-0000CD7B0000}"/>
    <cellStyle name="Normal 3 4 5 2 2 3 5" xfId="31424" xr:uid="{00000000-0005-0000-0000-0000CE7B0000}"/>
    <cellStyle name="Normal 3 4 5 2 2 4" xfId="4426" xr:uid="{00000000-0005-0000-0000-0000CF7B0000}"/>
    <cellStyle name="Normal 3 4 5 2 2 4 2" xfId="11584" xr:uid="{00000000-0005-0000-0000-0000D07B0000}"/>
    <cellStyle name="Normal 3 4 5 2 2 4 2 2" xfId="25876" xr:uid="{00000000-0005-0000-0000-0000D17B0000}"/>
    <cellStyle name="Normal 3 4 5 2 2 4 2 2 2" xfId="54458" xr:uid="{00000000-0005-0000-0000-0000D27B0000}"/>
    <cellStyle name="Normal 3 4 5 2 2 4 2 3" xfId="40169" xr:uid="{00000000-0005-0000-0000-0000D37B0000}"/>
    <cellStyle name="Normal 3 4 5 2 2 4 3" xfId="18732" xr:uid="{00000000-0005-0000-0000-0000D47B0000}"/>
    <cellStyle name="Normal 3 4 5 2 2 4 3 2" xfId="47314" xr:uid="{00000000-0005-0000-0000-0000D57B0000}"/>
    <cellStyle name="Normal 3 4 5 2 2 4 4" xfId="33025" xr:uid="{00000000-0005-0000-0000-0000D67B0000}"/>
    <cellStyle name="Normal 3 4 5 2 2 5" xfId="8013" xr:uid="{00000000-0005-0000-0000-0000D77B0000}"/>
    <cellStyle name="Normal 3 4 5 2 2 5 2" xfId="22305" xr:uid="{00000000-0005-0000-0000-0000D87B0000}"/>
    <cellStyle name="Normal 3 4 5 2 2 5 2 2" xfId="50887" xr:uid="{00000000-0005-0000-0000-0000D97B0000}"/>
    <cellStyle name="Normal 3 4 5 2 2 5 3" xfId="36598" xr:uid="{00000000-0005-0000-0000-0000DA7B0000}"/>
    <cellStyle name="Normal 3 4 5 2 2 6" xfId="15161" xr:uid="{00000000-0005-0000-0000-0000DB7B0000}"/>
    <cellStyle name="Normal 3 4 5 2 2 6 2" xfId="43743" xr:uid="{00000000-0005-0000-0000-0000DC7B0000}"/>
    <cellStyle name="Normal 3 4 5 2 2 7" xfId="29454" xr:uid="{00000000-0005-0000-0000-0000DD7B0000}"/>
    <cellStyle name="Normal 3 4 5 2 3" xfId="1292" xr:uid="{00000000-0005-0000-0000-0000DE7B0000}"/>
    <cellStyle name="Normal 3 4 5 2 3 2" xfId="2824" xr:uid="{00000000-0005-0000-0000-0000DF7B0000}"/>
    <cellStyle name="Normal 3 4 5 2 3 2 2" xfId="6398" xr:uid="{00000000-0005-0000-0000-0000E07B0000}"/>
    <cellStyle name="Normal 3 4 5 2 3 2 2 2" xfId="13556" xr:uid="{00000000-0005-0000-0000-0000E17B0000}"/>
    <cellStyle name="Normal 3 4 5 2 3 2 2 2 2" xfId="27848" xr:uid="{00000000-0005-0000-0000-0000E27B0000}"/>
    <cellStyle name="Normal 3 4 5 2 3 2 2 2 2 2" xfId="56430" xr:uid="{00000000-0005-0000-0000-0000E37B0000}"/>
    <cellStyle name="Normal 3 4 5 2 3 2 2 2 3" xfId="42141" xr:uid="{00000000-0005-0000-0000-0000E47B0000}"/>
    <cellStyle name="Normal 3 4 5 2 3 2 2 3" xfId="20704" xr:uid="{00000000-0005-0000-0000-0000E57B0000}"/>
    <cellStyle name="Normal 3 4 5 2 3 2 2 3 2" xfId="49286" xr:uid="{00000000-0005-0000-0000-0000E67B0000}"/>
    <cellStyle name="Normal 3 4 5 2 3 2 2 4" xfId="34997" xr:uid="{00000000-0005-0000-0000-0000E77B0000}"/>
    <cellStyle name="Normal 3 4 5 2 3 2 3" xfId="9985" xr:uid="{00000000-0005-0000-0000-0000E87B0000}"/>
    <cellStyle name="Normal 3 4 5 2 3 2 3 2" xfId="24277" xr:uid="{00000000-0005-0000-0000-0000E97B0000}"/>
    <cellStyle name="Normal 3 4 5 2 3 2 3 2 2" xfId="52859" xr:uid="{00000000-0005-0000-0000-0000EA7B0000}"/>
    <cellStyle name="Normal 3 4 5 2 3 2 3 3" xfId="38570" xr:uid="{00000000-0005-0000-0000-0000EB7B0000}"/>
    <cellStyle name="Normal 3 4 5 2 3 2 4" xfId="17133" xr:uid="{00000000-0005-0000-0000-0000EC7B0000}"/>
    <cellStyle name="Normal 3 4 5 2 3 2 4 2" xfId="45715" xr:uid="{00000000-0005-0000-0000-0000ED7B0000}"/>
    <cellStyle name="Normal 3 4 5 2 3 2 5" xfId="31426" xr:uid="{00000000-0005-0000-0000-0000EE7B0000}"/>
    <cellStyle name="Normal 3 4 5 2 3 3" xfId="4873" xr:uid="{00000000-0005-0000-0000-0000EF7B0000}"/>
    <cellStyle name="Normal 3 4 5 2 3 3 2" xfId="12031" xr:uid="{00000000-0005-0000-0000-0000F07B0000}"/>
    <cellStyle name="Normal 3 4 5 2 3 3 2 2" xfId="26323" xr:uid="{00000000-0005-0000-0000-0000F17B0000}"/>
    <cellStyle name="Normal 3 4 5 2 3 3 2 2 2" xfId="54905" xr:uid="{00000000-0005-0000-0000-0000F27B0000}"/>
    <cellStyle name="Normal 3 4 5 2 3 3 2 3" xfId="40616" xr:uid="{00000000-0005-0000-0000-0000F37B0000}"/>
    <cellStyle name="Normal 3 4 5 2 3 3 3" xfId="19179" xr:uid="{00000000-0005-0000-0000-0000F47B0000}"/>
    <cellStyle name="Normal 3 4 5 2 3 3 3 2" xfId="47761" xr:uid="{00000000-0005-0000-0000-0000F57B0000}"/>
    <cellStyle name="Normal 3 4 5 2 3 3 4" xfId="33472" xr:uid="{00000000-0005-0000-0000-0000F67B0000}"/>
    <cellStyle name="Normal 3 4 5 2 3 4" xfId="8460" xr:uid="{00000000-0005-0000-0000-0000F77B0000}"/>
    <cellStyle name="Normal 3 4 5 2 3 4 2" xfId="22752" xr:uid="{00000000-0005-0000-0000-0000F87B0000}"/>
    <cellStyle name="Normal 3 4 5 2 3 4 2 2" xfId="51334" xr:uid="{00000000-0005-0000-0000-0000F97B0000}"/>
    <cellStyle name="Normal 3 4 5 2 3 4 3" xfId="37045" xr:uid="{00000000-0005-0000-0000-0000FA7B0000}"/>
    <cellStyle name="Normal 3 4 5 2 3 5" xfId="15608" xr:uid="{00000000-0005-0000-0000-0000FB7B0000}"/>
    <cellStyle name="Normal 3 4 5 2 3 5 2" xfId="44190" xr:uid="{00000000-0005-0000-0000-0000FC7B0000}"/>
    <cellStyle name="Normal 3 4 5 2 3 6" xfId="29901" xr:uid="{00000000-0005-0000-0000-0000FD7B0000}"/>
    <cellStyle name="Normal 3 4 5 2 4" xfId="2821" xr:uid="{00000000-0005-0000-0000-0000FE7B0000}"/>
    <cellStyle name="Normal 3 4 5 2 4 2" xfId="6395" xr:uid="{00000000-0005-0000-0000-0000FF7B0000}"/>
    <cellStyle name="Normal 3 4 5 2 4 2 2" xfId="13553" xr:uid="{00000000-0005-0000-0000-0000007C0000}"/>
    <cellStyle name="Normal 3 4 5 2 4 2 2 2" xfId="27845" xr:uid="{00000000-0005-0000-0000-0000017C0000}"/>
    <cellStyle name="Normal 3 4 5 2 4 2 2 2 2" xfId="56427" xr:uid="{00000000-0005-0000-0000-0000027C0000}"/>
    <cellStyle name="Normal 3 4 5 2 4 2 2 3" xfId="42138" xr:uid="{00000000-0005-0000-0000-0000037C0000}"/>
    <cellStyle name="Normal 3 4 5 2 4 2 3" xfId="20701" xr:uid="{00000000-0005-0000-0000-0000047C0000}"/>
    <cellStyle name="Normal 3 4 5 2 4 2 3 2" xfId="49283" xr:uid="{00000000-0005-0000-0000-0000057C0000}"/>
    <cellStyle name="Normal 3 4 5 2 4 2 4" xfId="34994" xr:uid="{00000000-0005-0000-0000-0000067C0000}"/>
    <cellStyle name="Normal 3 4 5 2 4 3" xfId="9982" xr:uid="{00000000-0005-0000-0000-0000077C0000}"/>
    <cellStyle name="Normal 3 4 5 2 4 3 2" xfId="24274" xr:uid="{00000000-0005-0000-0000-0000087C0000}"/>
    <cellStyle name="Normal 3 4 5 2 4 3 2 2" xfId="52856" xr:uid="{00000000-0005-0000-0000-0000097C0000}"/>
    <cellStyle name="Normal 3 4 5 2 4 3 3" xfId="38567" xr:uid="{00000000-0005-0000-0000-00000A7C0000}"/>
    <cellStyle name="Normal 3 4 5 2 4 4" xfId="17130" xr:uid="{00000000-0005-0000-0000-00000B7C0000}"/>
    <cellStyle name="Normal 3 4 5 2 4 4 2" xfId="45712" xr:uid="{00000000-0005-0000-0000-00000C7C0000}"/>
    <cellStyle name="Normal 3 4 5 2 4 5" xfId="31423" xr:uid="{00000000-0005-0000-0000-00000D7C0000}"/>
    <cellStyle name="Normal 3 4 5 2 5" xfId="3979" xr:uid="{00000000-0005-0000-0000-00000E7C0000}"/>
    <cellStyle name="Normal 3 4 5 2 5 2" xfId="11138" xr:uid="{00000000-0005-0000-0000-00000F7C0000}"/>
    <cellStyle name="Normal 3 4 5 2 5 2 2" xfId="25430" xr:uid="{00000000-0005-0000-0000-0000107C0000}"/>
    <cellStyle name="Normal 3 4 5 2 5 2 2 2" xfId="54012" xr:uid="{00000000-0005-0000-0000-0000117C0000}"/>
    <cellStyle name="Normal 3 4 5 2 5 2 3" xfId="39723" xr:uid="{00000000-0005-0000-0000-0000127C0000}"/>
    <cellStyle name="Normal 3 4 5 2 5 3" xfId="18286" xr:uid="{00000000-0005-0000-0000-0000137C0000}"/>
    <cellStyle name="Normal 3 4 5 2 5 3 2" xfId="46868" xr:uid="{00000000-0005-0000-0000-0000147C0000}"/>
    <cellStyle name="Normal 3 4 5 2 5 4" xfId="32579" xr:uid="{00000000-0005-0000-0000-0000157C0000}"/>
    <cellStyle name="Normal 3 4 5 2 6" xfId="7567" xr:uid="{00000000-0005-0000-0000-0000167C0000}"/>
    <cellStyle name="Normal 3 4 5 2 6 2" xfId="21859" xr:uid="{00000000-0005-0000-0000-0000177C0000}"/>
    <cellStyle name="Normal 3 4 5 2 6 2 2" xfId="50441" xr:uid="{00000000-0005-0000-0000-0000187C0000}"/>
    <cellStyle name="Normal 3 4 5 2 6 3" xfId="36152" xr:uid="{00000000-0005-0000-0000-0000197C0000}"/>
    <cellStyle name="Normal 3 4 5 2 7" xfId="14714" xr:uid="{00000000-0005-0000-0000-00001A7C0000}"/>
    <cellStyle name="Normal 3 4 5 2 7 2" xfId="43297" xr:uid="{00000000-0005-0000-0000-00001B7C0000}"/>
    <cellStyle name="Normal 3 4 5 2 8" xfId="29007" xr:uid="{00000000-0005-0000-0000-00001C7C0000}"/>
    <cellStyle name="Normal 3 4 5 3" xfId="619" xr:uid="{00000000-0005-0000-0000-00001D7C0000}"/>
    <cellStyle name="Normal 3 4 5 3 2" xfId="1516" xr:uid="{00000000-0005-0000-0000-00001E7C0000}"/>
    <cellStyle name="Normal 3 4 5 3 2 2" xfId="2826" xr:uid="{00000000-0005-0000-0000-00001F7C0000}"/>
    <cellStyle name="Normal 3 4 5 3 2 2 2" xfId="6400" xr:uid="{00000000-0005-0000-0000-0000207C0000}"/>
    <cellStyle name="Normal 3 4 5 3 2 2 2 2" xfId="13558" xr:uid="{00000000-0005-0000-0000-0000217C0000}"/>
    <cellStyle name="Normal 3 4 5 3 2 2 2 2 2" xfId="27850" xr:uid="{00000000-0005-0000-0000-0000227C0000}"/>
    <cellStyle name="Normal 3 4 5 3 2 2 2 2 2 2" xfId="56432" xr:uid="{00000000-0005-0000-0000-0000237C0000}"/>
    <cellStyle name="Normal 3 4 5 3 2 2 2 2 3" xfId="42143" xr:uid="{00000000-0005-0000-0000-0000247C0000}"/>
    <cellStyle name="Normal 3 4 5 3 2 2 2 3" xfId="20706" xr:uid="{00000000-0005-0000-0000-0000257C0000}"/>
    <cellStyle name="Normal 3 4 5 3 2 2 2 3 2" xfId="49288" xr:uid="{00000000-0005-0000-0000-0000267C0000}"/>
    <cellStyle name="Normal 3 4 5 3 2 2 2 4" xfId="34999" xr:uid="{00000000-0005-0000-0000-0000277C0000}"/>
    <cellStyle name="Normal 3 4 5 3 2 2 3" xfId="9987" xr:uid="{00000000-0005-0000-0000-0000287C0000}"/>
    <cellStyle name="Normal 3 4 5 3 2 2 3 2" xfId="24279" xr:uid="{00000000-0005-0000-0000-0000297C0000}"/>
    <cellStyle name="Normal 3 4 5 3 2 2 3 2 2" xfId="52861" xr:uid="{00000000-0005-0000-0000-00002A7C0000}"/>
    <cellStyle name="Normal 3 4 5 3 2 2 3 3" xfId="38572" xr:uid="{00000000-0005-0000-0000-00002B7C0000}"/>
    <cellStyle name="Normal 3 4 5 3 2 2 4" xfId="17135" xr:uid="{00000000-0005-0000-0000-00002C7C0000}"/>
    <cellStyle name="Normal 3 4 5 3 2 2 4 2" xfId="45717" xr:uid="{00000000-0005-0000-0000-00002D7C0000}"/>
    <cellStyle name="Normal 3 4 5 3 2 2 5" xfId="31428" xr:uid="{00000000-0005-0000-0000-00002E7C0000}"/>
    <cellStyle name="Normal 3 4 5 3 2 3" xfId="5096" xr:uid="{00000000-0005-0000-0000-00002F7C0000}"/>
    <cellStyle name="Normal 3 4 5 3 2 3 2" xfId="12254" xr:uid="{00000000-0005-0000-0000-0000307C0000}"/>
    <cellStyle name="Normal 3 4 5 3 2 3 2 2" xfId="26546" xr:uid="{00000000-0005-0000-0000-0000317C0000}"/>
    <cellStyle name="Normal 3 4 5 3 2 3 2 2 2" xfId="55128" xr:uid="{00000000-0005-0000-0000-0000327C0000}"/>
    <cellStyle name="Normal 3 4 5 3 2 3 2 3" xfId="40839" xr:uid="{00000000-0005-0000-0000-0000337C0000}"/>
    <cellStyle name="Normal 3 4 5 3 2 3 3" xfId="19402" xr:uid="{00000000-0005-0000-0000-0000347C0000}"/>
    <cellStyle name="Normal 3 4 5 3 2 3 3 2" xfId="47984" xr:uid="{00000000-0005-0000-0000-0000357C0000}"/>
    <cellStyle name="Normal 3 4 5 3 2 3 4" xfId="33695" xr:uid="{00000000-0005-0000-0000-0000367C0000}"/>
    <cellStyle name="Normal 3 4 5 3 2 4" xfId="8683" xr:uid="{00000000-0005-0000-0000-0000377C0000}"/>
    <cellStyle name="Normal 3 4 5 3 2 4 2" xfId="22975" xr:uid="{00000000-0005-0000-0000-0000387C0000}"/>
    <cellStyle name="Normal 3 4 5 3 2 4 2 2" xfId="51557" xr:uid="{00000000-0005-0000-0000-0000397C0000}"/>
    <cellStyle name="Normal 3 4 5 3 2 4 3" xfId="37268" xr:uid="{00000000-0005-0000-0000-00003A7C0000}"/>
    <cellStyle name="Normal 3 4 5 3 2 5" xfId="15831" xr:uid="{00000000-0005-0000-0000-00003B7C0000}"/>
    <cellStyle name="Normal 3 4 5 3 2 5 2" xfId="44413" xr:uid="{00000000-0005-0000-0000-00003C7C0000}"/>
    <cellStyle name="Normal 3 4 5 3 2 6" xfId="30124" xr:uid="{00000000-0005-0000-0000-00003D7C0000}"/>
    <cellStyle name="Normal 3 4 5 3 3" xfId="2825" xr:uid="{00000000-0005-0000-0000-00003E7C0000}"/>
    <cellStyle name="Normal 3 4 5 3 3 2" xfId="6399" xr:uid="{00000000-0005-0000-0000-00003F7C0000}"/>
    <cellStyle name="Normal 3 4 5 3 3 2 2" xfId="13557" xr:uid="{00000000-0005-0000-0000-0000407C0000}"/>
    <cellStyle name="Normal 3 4 5 3 3 2 2 2" xfId="27849" xr:uid="{00000000-0005-0000-0000-0000417C0000}"/>
    <cellStyle name="Normal 3 4 5 3 3 2 2 2 2" xfId="56431" xr:uid="{00000000-0005-0000-0000-0000427C0000}"/>
    <cellStyle name="Normal 3 4 5 3 3 2 2 3" xfId="42142" xr:uid="{00000000-0005-0000-0000-0000437C0000}"/>
    <cellStyle name="Normal 3 4 5 3 3 2 3" xfId="20705" xr:uid="{00000000-0005-0000-0000-0000447C0000}"/>
    <cellStyle name="Normal 3 4 5 3 3 2 3 2" xfId="49287" xr:uid="{00000000-0005-0000-0000-0000457C0000}"/>
    <cellStyle name="Normal 3 4 5 3 3 2 4" xfId="34998" xr:uid="{00000000-0005-0000-0000-0000467C0000}"/>
    <cellStyle name="Normal 3 4 5 3 3 3" xfId="9986" xr:uid="{00000000-0005-0000-0000-0000477C0000}"/>
    <cellStyle name="Normal 3 4 5 3 3 3 2" xfId="24278" xr:uid="{00000000-0005-0000-0000-0000487C0000}"/>
    <cellStyle name="Normal 3 4 5 3 3 3 2 2" xfId="52860" xr:uid="{00000000-0005-0000-0000-0000497C0000}"/>
    <cellStyle name="Normal 3 4 5 3 3 3 3" xfId="38571" xr:uid="{00000000-0005-0000-0000-00004A7C0000}"/>
    <cellStyle name="Normal 3 4 5 3 3 4" xfId="17134" xr:uid="{00000000-0005-0000-0000-00004B7C0000}"/>
    <cellStyle name="Normal 3 4 5 3 3 4 2" xfId="45716" xr:uid="{00000000-0005-0000-0000-00004C7C0000}"/>
    <cellStyle name="Normal 3 4 5 3 3 5" xfId="31427" xr:uid="{00000000-0005-0000-0000-00004D7C0000}"/>
    <cellStyle name="Normal 3 4 5 3 4" xfId="4203" xr:uid="{00000000-0005-0000-0000-00004E7C0000}"/>
    <cellStyle name="Normal 3 4 5 3 4 2" xfId="11361" xr:uid="{00000000-0005-0000-0000-00004F7C0000}"/>
    <cellStyle name="Normal 3 4 5 3 4 2 2" xfId="25653" xr:uid="{00000000-0005-0000-0000-0000507C0000}"/>
    <cellStyle name="Normal 3 4 5 3 4 2 2 2" xfId="54235" xr:uid="{00000000-0005-0000-0000-0000517C0000}"/>
    <cellStyle name="Normal 3 4 5 3 4 2 3" xfId="39946" xr:uid="{00000000-0005-0000-0000-0000527C0000}"/>
    <cellStyle name="Normal 3 4 5 3 4 3" xfId="18509" xr:uid="{00000000-0005-0000-0000-0000537C0000}"/>
    <cellStyle name="Normal 3 4 5 3 4 3 2" xfId="47091" xr:uid="{00000000-0005-0000-0000-0000547C0000}"/>
    <cellStyle name="Normal 3 4 5 3 4 4" xfId="32802" xr:uid="{00000000-0005-0000-0000-0000557C0000}"/>
    <cellStyle name="Normal 3 4 5 3 5" xfId="7790" xr:uid="{00000000-0005-0000-0000-0000567C0000}"/>
    <cellStyle name="Normal 3 4 5 3 5 2" xfId="22082" xr:uid="{00000000-0005-0000-0000-0000577C0000}"/>
    <cellStyle name="Normal 3 4 5 3 5 2 2" xfId="50664" xr:uid="{00000000-0005-0000-0000-0000587C0000}"/>
    <cellStyle name="Normal 3 4 5 3 5 3" xfId="36375" xr:uid="{00000000-0005-0000-0000-0000597C0000}"/>
    <cellStyle name="Normal 3 4 5 3 6" xfId="14938" xr:uid="{00000000-0005-0000-0000-00005A7C0000}"/>
    <cellStyle name="Normal 3 4 5 3 6 2" xfId="43520" xr:uid="{00000000-0005-0000-0000-00005B7C0000}"/>
    <cellStyle name="Normal 3 4 5 3 7" xfId="29231" xr:uid="{00000000-0005-0000-0000-00005C7C0000}"/>
    <cellStyle name="Normal 3 4 5 4" xfId="1069" xr:uid="{00000000-0005-0000-0000-00005D7C0000}"/>
    <cellStyle name="Normal 3 4 5 4 2" xfId="2827" xr:uid="{00000000-0005-0000-0000-00005E7C0000}"/>
    <cellStyle name="Normal 3 4 5 4 2 2" xfId="6401" xr:uid="{00000000-0005-0000-0000-00005F7C0000}"/>
    <cellStyle name="Normal 3 4 5 4 2 2 2" xfId="13559" xr:uid="{00000000-0005-0000-0000-0000607C0000}"/>
    <cellStyle name="Normal 3 4 5 4 2 2 2 2" xfId="27851" xr:uid="{00000000-0005-0000-0000-0000617C0000}"/>
    <cellStyle name="Normal 3 4 5 4 2 2 2 2 2" xfId="56433" xr:uid="{00000000-0005-0000-0000-0000627C0000}"/>
    <cellStyle name="Normal 3 4 5 4 2 2 2 3" xfId="42144" xr:uid="{00000000-0005-0000-0000-0000637C0000}"/>
    <cellStyle name="Normal 3 4 5 4 2 2 3" xfId="20707" xr:uid="{00000000-0005-0000-0000-0000647C0000}"/>
    <cellStyle name="Normal 3 4 5 4 2 2 3 2" xfId="49289" xr:uid="{00000000-0005-0000-0000-0000657C0000}"/>
    <cellStyle name="Normal 3 4 5 4 2 2 4" xfId="35000" xr:uid="{00000000-0005-0000-0000-0000667C0000}"/>
    <cellStyle name="Normal 3 4 5 4 2 3" xfId="9988" xr:uid="{00000000-0005-0000-0000-0000677C0000}"/>
    <cellStyle name="Normal 3 4 5 4 2 3 2" xfId="24280" xr:uid="{00000000-0005-0000-0000-0000687C0000}"/>
    <cellStyle name="Normal 3 4 5 4 2 3 2 2" xfId="52862" xr:uid="{00000000-0005-0000-0000-0000697C0000}"/>
    <cellStyle name="Normal 3 4 5 4 2 3 3" xfId="38573" xr:uid="{00000000-0005-0000-0000-00006A7C0000}"/>
    <cellStyle name="Normal 3 4 5 4 2 4" xfId="17136" xr:uid="{00000000-0005-0000-0000-00006B7C0000}"/>
    <cellStyle name="Normal 3 4 5 4 2 4 2" xfId="45718" xr:uid="{00000000-0005-0000-0000-00006C7C0000}"/>
    <cellStyle name="Normal 3 4 5 4 2 5" xfId="31429" xr:uid="{00000000-0005-0000-0000-00006D7C0000}"/>
    <cellStyle name="Normal 3 4 5 4 3" xfId="4650" xr:uid="{00000000-0005-0000-0000-00006E7C0000}"/>
    <cellStyle name="Normal 3 4 5 4 3 2" xfId="11808" xr:uid="{00000000-0005-0000-0000-00006F7C0000}"/>
    <cellStyle name="Normal 3 4 5 4 3 2 2" xfId="26100" xr:uid="{00000000-0005-0000-0000-0000707C0000}"/>
    <cellStyle name="Normal 3 4 5 4 3 2 2 2" xfId="54682" xr:uid="{00000000-0005-0000-0000-0000717C0000}"/>
    <cellStyle name="Normal 3 4 5 4 3 2 3" xfId="40393" xr:uid="{00000000-0005-0000-0000-0000727C0000}"/>
    <cellStyle name="Normal 3 4 5 4 3 3" xfId="18956" xr:uid="{00000000-0005-0000-0000-0000737C0000}"/>
    <cellStyle name="Normal 3 4 5 4 3 3 2" xfId="47538" xr:uid="{00000000-0005-0000-0000-0000747C0000}"/>
    <cellStyle name="Normal 3 4 5 4 3 4" xfId="33249" xr:uid="{00000000-0005-0000-0000-0000757C0000}"/>
    <cellStyle name="Normal 3 4 5 4 4" xfId="8237" xr:uid="{00000000-0005-0000-0000-0000767C0000}"/>
    <cellStyle name="Normal 3 4 5 4 4 2" xfId="22529" xr:uid="{00000000-0005-0000-0000-0000777C0000}"/>
    <cellStyle name="Normal 3 4 5 4 4 2 2" xfId="51111" xr:uid="{00000000-0005-0000-0000-0000787C0000}"/>
    <cellStyle name="Normal 3 4 5 4 4 3" xfId="36822" xr:uid="{00000000-0005-0000-0000-0000797C0000}"/>
    <cellStyle name="Normal 3 4 5 4 5" xfId="15385" xr:uid="{00000000-0005-0000-0000-00007A7C0000}"/>
    <cellStyle name="Normal 3 4 5 4 5 2" xfId="43967" xr:uid="{00000000-0005-0000-0000-00007B7C0000}"/>
    <cellStyle name="Normal 3 4 5 4 6" xfId="29678" xr:uid="{00000000-0005-0000-0000-00007C7C0000}"/>
    <cellStyle name="Normal 3 4 5 5" xfId="2820" xr:uid="{00000000-0005-0000-0000-00007D7C0000}"/>
    <cellStyle name="Normal 3 4 5 5 2" xfId="6394" xr:uid="{00000000-0005-0000-0000-00007E7C0000}"/>
    <cellStyle name="Normal 3 4 5 5 2 2" xfId="13552" xr:uid="{00000000-0005-0000-0000-00007F7C0000}"/>
    <cellStyle name="Normal 3 4 5 5 2 2 2" xfId="27844" xr:uid="{00000000-0005-0000-0000-0000807C0000}"/>
    <cellStyle name="Normal 3 4 5 5 2 2 2 2" xfId="56426" xr:uid="{00000000-0005-0000-0000-0000817C0000}"/>
    <cellStyle name="Normal 3 4 5 5 2 2 3" xfId="42137" xr:uid="{00000000-0005-0000-0000-0000827C0000}"/>
    <cellStyle name="Normal 3 4 5 5 2 3" xfId="20700" xr:uid="{00000000-0005-0000-0000-0000837C0000}"/>
    <cellStyle name="Normal 3 4 5 5 2 3 2" xfId="49282" xr:uid="{00000000-0005-0000-0000-0000847C0000}"/>
    <cellStyle name="Normal 3 4 5 5 2 4" xfId="34993" xr:uid="{00000000-0005-0000-0000-0000857C0000}"/>
    <cellStyle name="Normal 3 4 5 5 3" xfId="9981" xr:uid="{00000000-0005-0000-0000-0000867C0000}"/>
    <cellStyle name="Normal 3 4 5 5 3 2" xfId="24273" xr:uid="{00000000-0005-0000-0000-0000877C0000}"/>
    <cellStyle name="Normal 3 4 5 5 3 2 2" xfId="52855" xr:uid="{00000000-0005-0000-0000-0000887C0000}"/>
    <cellStyle name="Normal 3 4 5 5 3 3" xfId="38566" xr:uid="{00000000-0005-0000-0000-0000897C0000}"/>
    <cellStyle name="Normal 3 4 5 5 4" xfId="17129" xr:uid="{00000000-0005-0000-0000-00008A7C0000}"/>
    <cellStyle name="Normal 3 4 5 5 4 2" xfId="45711" xr:uid="{00000000-0005-0000-0000-00008B7C0000}"/>
    <cellStyle name="Normal 3 4 5 5 5" xfId="31422" xr:uid="{00000000-0005-0000-0000-00008C7C0000}"/>
    <cellStyle name="Normal 3 4 5 6" xfId="3756" xr:uid="{00000000-0005-0000-0000-00008D7C0000}"/>
    <cellStyle name="Normal 3 4 5 6 2" xfId="10915" xr:uid="{00000000-0005-0000-0000-00008E7C0000}"/>
    <cellStyle name="Normal 3 4 5 6 2 2" xfId="25207" xr:uid="{00000000-0005-0000-0000-00008F7C0000}"/>
    <cellStyle name="Normal 3 4 5 6 2 2 2" xfId="53789" xr:uid="{00000000-0005-0000-0000-0000907C0000}"/>
    <cellStyle name="Normal 3 4 5 6 2 3" xfId="39500" xr:uid="{00000000-0005-0000-0000-0000917C0000}"/>
    <cellStyle name="Normal 3 4 5 6 3" xfId="18063" xr:uid="{00000000-0005-0000-0000-0000927C0000}"/>
    <cellStyle name="Normal 3 4 5 6 3 2" xfId="46645" xr:uid="{00000000-0005-0000-0000-0000937C0000}"/>
    <cellStyle name="Normal 3 4 5 6 4" xfId="32356" xr:uid="{00000000-0005-0000-0000-0000947C0000}"/>
    <cellStyle name="Normal 3 4 5 7" xfId="7344" xr:uid="{00000000-0005-0000-0000-0000957C0000}"/>
    <cellStyle name="Normal 3 4 5 7 2" xfId="21636" xr:uid="{00000000-0005-0000-0000-0000967C0000}"/>
    <cellStyle name="Normal 3 4 5 7 2 2" xfId="50218" xr:uid="{00000000-0005-0000-0000-0000977C0000}"/>
    <cellStyle name="Normal 3 4 5 7 3" xfId="35929" xr:uid="{00000000-0005-0000-0000-0000987C0000}"/>
    <cellStyle name="Normal 3 4 5 8" xfId="14491" xr:uid="{00000000-0005-0000-0000-0000997C0000}"/>
    <cellStyle name="Normal 3 4 5 8 2" xfId="43074" xr:uid="{00000000-0005-0000-0000-00009A7C0000}"/>
    <cellStyle name="Normal 3 4 5 9" xfId="28784" xr:uid="{00000000-0005-0000-0000-00009B7C0000}"/>
    <cellStyle name="Normal 3 4 6" xfId="278" xr:uid="{00000000-0005-0000-0000-00009C7C0000}"/>
    <cellStyle name="Normal 3 4 6 2" xfId="730" xr:uid="{00000000-0005-0000-0000-00009D7C0000}"/>
    <cellStyle name="Normal 3 4 6 2 2" xfId="1627" xr:uid="{00000000-0005-0000-0000-00009E7C0000}"/>
    <cellStyle name="Normal 3 4 6 2 2 2" xfId="2830" xr:uid="{00000000-0005-0000-0000-00009F7C0000}"/>
    <cellStyle name="Normal 3 4 6 2 2 2 2" xfId="6404" xr:uid="{00000000-0005-0000-0000-0000A07C0000}"/>
    <cellStyle name="Normal 3 4 6 2 2 2 2 2" xfId="13562" xr:uid="{00000000-0005-0000-0000-0000A17C0000}"/>
    <cellStyle name="Normal 3 4 6 2 2 2 2 2 2" xfId="27854" xr:uid="{00000000-0005-0000-0000-0000A27C0000}"/>
    <cellStyle name="Normal 3 4 6 2 2 2 2 2 2 2" xfId="56436" xr:uid="{00000000-0005-0000-0000-0000A37C0000}"/>
    <cellStyle name="Normal 3 4 6 2 2 2 2 2 3" xfId="42147" xr:uid="{00000000-0005-0000-0000-0000A47C0000}"/>
    <cellStyle name="Normal 3 4 6 2 2 2 2 3" xfId="20710" xr:uid="{00000000-0005-0000-0000-0000A57C0000}"/>
    <cellStyle name="Normal 3 4 6 2 2 2 2 3 2" xfId="49292" xr:uid="{00000000-0005-0000-0000-0000A67C0000}"/>
    <cellStyle name="Normal 3 4 6 2 2 2 2 4" xfId="35003" xr:uid="{00000000-0005-0000-0000-0000A77C0000}"/>
    <cellStyle name="Normal 3 4 6 2 2 2 3" xfId="9991" xr:uid="{00000000-0005-0000-0000-0000A87C0000}"/>
    <cellStyle name="Normal 3 4 6 2 2 2 3 2" xfId="24283" xr:uid="{00000000-0005-0000-0000-0000A97C0000}"/>
    <cellStyle name="Normal 3 4 6 2 2 2 3 2 2" xfId="52865" xr:uid="{00000000-0005-0000-0000-0000AA7C0000}"/>
    <cellStyle name="Normal 3 4 6 2 2 2 3 3" xfId="38576" xr:uid="{00000000-0005-0000-0000-0000AB7C0000}"/>
    <cellStyle name="Normal 3 4 6 2 2 2 4" xfId="17139" xr:uid="{00000000-0005-0000-0000-0000AC7C0000}"/>
    <cellStyle name="Normal 3 4 6 2 2 2 4 2" xfId="45721" xr:uid="{00000000-0005-0000-0000-0000AD7C0000}"/>
    <cellStyle name="Normal 3 4 6 2 2 2 5" xfId="31432" xr:uid="{00000000-0005-0000-0000-0000AE7C0000}"/>
    <cellStyle name="Normal 3 4 6 2 2 3" xfId="5207" xr:uid="{00000000-0005-0000-0000-0000AF7C0000}"/>
    <cellStyle name="Normal 3 4 6 2 2 3 2" xfId="12365" xr:uid="{00000000-0005-0000-0000-0000B07C0000}"/>
    <cellStyle name="Normal 3 4 6 2 2 3 2 2" xfId="26657" xr:uid="{00000000-0005-0000-0000-0000B17C0000}"/>
    <cellStyle name="Normal 3 4 6 2 2 3 2 2 2" xfId="55239" xr:uid="{00000000-0005-0000-0000-0000B27C0000}"/>
    <cellStyle name="Normal 3 4 6 2 2 3 2 3" xfId="40950" xr:uid="{00000000-0005-0000-0000-0000B37C0000}"/>
    <cellStyle name="Normal 3 4 6 2 2 3 3" xfId="19513" xr:uid="{00000000-0005-0000-0000-0000B47C0000}"/>
    <cellStyle name="Normal 3 4 6 2 2 3 3 2" xfId="48095" xr:uid="{00000000-0005-0000-0000-0000B57C0000}"/>
    <cellStyle name="Normal 3 4 6 2 2 3 4" xfId="33806" xr:uid="{00000000-0005-0000-0000-0000B67C0000}"/>
    <cellStyle name="Normal 3 4 6 2 2 4" xfId="8794" xr:uid="{00000000-0005-0000-0000-0000B77C0000}"/>
    <cellStyle name="Normal 3 4 6 2 2 4 2" xfId="23086" xr:uid="{00000000-0005-0000-0000-0000B87C0000}"/>
    <cellStyle name="Normal 3 4 6 2 2 4 2 2" xfId="51668" xr:uid="{00000000-0005-0000-0000-0000B97C0000}"/>
    <cellStyle name="Normal 3 4 6 2 2 4 3" xfId="37379" xr:uid="{00000000-0005-0000-0000-0000BA7C0000}"/>
    <cellStyle name="Normal 3 4 6 2 2 5" xfId="15942" xr:uid="{00000000-0005-0000-0000-0000BB7C0000}"/>
    <cellStyle name="Normal 3 4 6 2 2 5 2" xfId="44524" xr:uid="{00000000-0005-0000-0000-0000BC7C0000}"/>
    <cellStyle name="Normal 3 4 6 2 2 6" xfId="30235" xr:uid="{00000000-0005-0000-0000-0000BD7C0000}"/>
    <cellStyle name="Normal 3 4 6 2 3" xfId="2829" xr:uid="{00000000-0005-0000-0000-0000BE7C0000}"/>
    <cellStyle name="Normal 3 4 6 2 3 2" xfId="6403" xr:uid="{00000000-0005-0000-0000-0000BF7C0000}"/>
    <cellStyle name="Normal 3 4 6 2 3 2 2" xfId="13561" xr:uid="{00000000-0005-0000-0000-0000C07C0000}"/>
    <cellStyle name="Normal 3 4 6 2 3 2 2 2" xfId="27853" xr:uid="{00000000-0005-0000-0000-0000C17C0000}"/>
    <cellStyle name="Normal 3 4 6 2 3 2 2 2 2" xfId="56435" xr:uid="{00000000-0005-0000-0000-0000C27C0000}"/>
    <cellStyle name="Normal 3 4 6 2 3 2 2 3" xfId="42146" xr:uid="{00000000-0005-0000-0000-0000C37C0000}"/>
    <cellStyle name="Normal 3 4 6 2 3 2 3" xfId="20709" xr:uid="{00000000-0005-0000-0000-0000C47C0000}"/>
    <cellStyle name="Normal 3 4 6 2 3 2 3 2" xfId="49291" xr:uid="{00000000-0005-0000-0000-0000C57C0000}"/>
    <cellStyle name="Normal 3 4 6 2 3 2 4" xfId="35002" xr:uid="{00000000-0005-0000-0000-0000C67C0000}"/>
    <cellStyle name="Normal 3 4 6 2 3 3" xfId="9990" xr:uid="{00000000-0005-0000-0000-0000C77C0000}"/>
    <cellStyle name="Normal 3 4 6 2 3 3 2" xfId="24282" xr:uid="{00000000-0005-0000-0000-0000C87C0000}"/>
    <cellStyle name="Normal 3 4 6 2 3 3 2 2" xfId="52864" xr:uid="{00000000-0005-0000-0000-0000C97C0000}"/>
    <cellStyle name="Normal 3 4 6 2 3 3 3" xfId="38575" xr:uid="{00000000-0005-0000-0000-0000CA7C0000}"/>
    <cellStyle name="Normal 3 4 6 2 3 4" xfId="17138" xr:uid="{00000000-0005-0000-0000-0000CB7C0000}"/>
    <cellStyle name="Normal 3 4 6 2 3 4 2" xfId="45720" xr:uid="{00000000-0005-0000-0000-0000CC7C0000}"/>
    <cellStyle name="Normal 3 4 6 2 3 5" xfId="31431" xr:uid="{00000000-0005-0000-0000-0000CD7C0000}"/>
    <cellStyle name="Normal 3 4 6 2 4" xfId="4314" xr:uid="{00000000-0005-0000-0000-0000CE7C0000}"/>
    <cellStyle name="Normal 3 4 6 2 4 2" xfId="11472" xr:uid="{00000000-0005-0000-0000-0000CF7C0000}"/>
    <cellStyle name="Normal 3 4 6 2 4 2 2" xfId="25764" xr:uid="{00000000-0005-0000-0000-0000D07C0000}"/>
    <cellStyle name="Normal 3 4 6 2 4 2 2 2" xfId="54346" xr:uid="{00000000-0005-0000-0000-0000D17C0000}"/>
    <cellStyle name="Normal 3 4 6 2 4 2 3" xfId="40057" xr:uid="{00000000-0005-0000-0000-0000D27C0000}"/>
    <cellStyle name="Normal 3 4 6 2 4 3" xfId="18620" xr:uid="{00000000-0005-0000-0000-0000D37C0000}"/>
    <cellStyle name="Normal 3 4 6 2 4 3 2" xfId="47202" xr:uid="{00000000-0005-0000-0000-0000D47C0000}"/>
    <cellStyle name="Normal 3 4 6 2 4 4" xfId="32913" xr:uid="{00000000-0005-0000-0000-0000D57C0000}"/>
    <cellStyle name="Normal 3 4 6 2 5" xfId="7901" xr:uid="{00000000-0005-0000-0000-0000D67C0000}"/>
    <cellStyle name="Normal 3 4 6 2 5 2" xfId="22193" xr:uid="{00000000-0005-0000-0000-0000D77C0000}"/>
    <cellStyle name="Normal 3 4 6 2 5 2 2" xfId="50775" xr:uid="{00000000-0005-0000-0000-0000D87C0000}"/>
    <cellStyle name="Normal 3 4 6 2 5 3" xfId="36486" xr:uid="{00000000-0005-0000-0000-0000D97C0000}"/>
    <cellStyle name="Normal 3 4 6 2 6" xfId="15049" xr:uid="{00000000-0005-0000-0000-0000DA7C0000}"/>
    <cellStyle name="Normal 3 4 6 2 6 2" xfId="43631" xr:uid="{00000000-0005-0000-0000-0000DB7C0000}"/>
    <cellStyle name="Normal 3 4 6 2 7" xfId="29342" xr:uid="{00000000-0005-0000-0000-0000DC7C0000}"/>
    <cellStyle name="Normal 3 4 6 3" xfId="1180" xr:uid="{00000000-0005-0000-0000-0000DD7C0000}"/>
    <cellStyle name="Normal 3 4 6 3 2" xfId="2831" xr:uid="{00000000-0005-0000-0000-0000DE7C0000}"/>
    <cellStyle name="Normal 3 4 6 3 2 2" xfId="6405" xr:uid="{00000000-0005-0000-0000-0000DF7C0000}"/>
    <cellStyle name="Normal 3 4 6 3 2 2 2" xfId="13563" xr:uid="{00000000-0005-0000-0000-0000E07C0000}"/>
    <cellStyle name="Normal 3 4 6 3 2 2 2 2" xfId="27855" xr:uid="{00000000-0005-0000-0000-0000E17C0000}"/>
    <cellStyle name="Normal 3 4 6 3 2 2 2 2 2" xfId="56437" xr:uid="{00000000-0005-0000-0000-0000E27C0000}"/>
    <cellStyle name="Normal 3 4 6 3 2 2 2 3" xfId="42148" xr:uid="{00000000-0005-0000-0000-0000E37C0000}"/>
    <cellStyle name="Normal 3 4 6 3 2 2 3" xfId="20711" xr:uid="{00000000-0005-0000-0000-0000E47C0000}"/>
    <cellStyle name="Normal 3 4 6 3 2 2 3 2" xfId="49293" xr:uid="{00000000-0005-0000-0000-0000E57C0000}"/>
    <cellStyle name="Normal 3 4 6 3 2 2 4" xfId="35004" xr:uid="{00000000-0005-0000-0000-0000E67C0000}"/>
    <cellStyle name="Normal 3 4 6 3 2 3" xfId="9992" xr:uid="{00000000-0005-0000-0000-0000E77C0000}"/>
    <cellStyle name="Normal 3 4 6 3 2 3 2" xfId="24284" xr:uid="{00000000-0005-0000-0000-0000E87C0000}"/>
    <cellStyle name="Normal 3 4 6 3 2 3 2 2" xfId="52866" xr:uid="{00000000-0005-0000-0000-0000E97C0000}"/>
    <cellStyle name="Normal 3 4 6 3 2 3 3" xfId="38577" xr:uid="{00000000-0005-0000-0000-0000EA7C0000}"/>
    <cellStyle name="Normal 3 4 6 3 2 4" xfId="17140" xr:uid="{00000000-0005-0000-0000-0000EB7C0000}"/>
    <cellStyle name="Normal 3 4 6 3 2 4 2" xfId="45722" xr:uid="{00000000-0005-0000-0000-0000EC7C0000}"/>
    <cellStyle name="Normal 3 4 6 3 2 5" xfId="31433" xr:uid="{00000000-0005-0000-0000-0000ED7C0000}"/>
    <cellStyle name="Normal 3 4 6 3 3" xfId="4761" xr:uid="{00000000-0005-0000-0000-0000EE7C0000}"/>
    <cellStyle name="Normal 3 4 6 3 3 2" xfId="11919" xr:uid="{00000000-0005-0000-0000-0000EF7C0000}"/>
    <cellStyle name="Normal 3 4 6 3 3 2 2" xfId="26211" xr:uid="{00000000-0005-0000-0000-0000F07C0000}"/>
    <cellStyle name="Normal 3 4 6 3 3 2 2 2" xfId="54793" xr:uid="{00000000-0005-0000-0000-0000F17C0000}"/>
    <cellStyle name="Normal 3 4 6 3 3 2 3" xfId="40504" xr:uid="{00000000-0005-0000-0000-0000F27C0000}"/>
    <cellStyle name="Normal 3 4 6 3 3 3" xfId="19067" xr:uid="{00000000-0005-0000-0000-0000F37C0000}"/>
    <cellStyle name="Normal 3 4 6 3 3 3 2" xfId="47649" xr:uid="{00000000-0005-0000-0000-0000F47C0000}"/>
    <cellStyle name="Normal 3 4 6 3 3 4" xfId="33360" xr:uid="{00000000-0005-0000-0000-0000F57C0000}"/>
    <cellStyle name="Normal 3 4 6 3 4" xfId="8348" xr:uid="{00000000-0005-0000-0000-0000F67C0000}"/>
    <cellStyle name="Normal 3 4 6 3 4 2" xfId="22640" xr:uid="{00000000-0005-0000-0000-0000F77C0000}"/>
    <cellStyle name="Normal 3 4 6 3 4 2 2" xfId="51222" xr:uid="{00000000-0005-0000-0000-0000F87C0000}"/>
    <cellStyle name="Normal 3 4 6 3 4 3" xfId="36933" xr:uid="{00000000-0005-0000-0000-0000F97C0000}"/>
    <cellStyle name="Normal 3 4 6 3 5" xfId="15496" xr:uid="{00000000-0005-0000-0000-0000FA7C0000}"/>
    <cellStyle name="Normal 3 4 6 3 5 2" xfId="44078" xr:uid="{00000000-0005-0000-0000-0000FB7C0000}"/>
    <cellStyle name="Normal 3 4 6 3 6" xfId="29789" xr:uid="{00000000-0005-0000-0000-0000FC7C0000}"/>
    <cellStyle name="Normal 3 4 6 4" xfId="2828" xr:uid="{00000000-0005-0000-0000-0000FD7C0000}"/>
    <cellStyle name="Normal 3 4 6 4 2" xfId="6402" xr:uid="{00000000-0005-0000-0000-0000FE7C0000}"/>
    <cellStyle name="Normal 3 4 6 4 2 2" xfId="13560" xr:uid="{00000000-0005-0000-0000-0000FF7C0000}"/>
    <cellStyle name="Normal 3 4 6 4 2 2 2" xfId="27852" xr:uid="{00000000-0005-0000-0000-0000007D0000}"/>
    <cellStyle name="Normal 3 4 6 4 2 2 2 2" xfId="56434" xr:uid="{00000000-0005-0000-0000-0000017D0000}"/>
    <cellStyle name="Normal 3 4 6 4 2 2 3" xfId="42145" xr:uid="{00000000-0005-0000-0000-0000027D0000}"/>
    <cellStyle name="Normal 3 4 6 4 2 3" xfId="20708" xr:uid="{00000000-0005-0000-0000-0000037D0000}"/>
    <cellStyle name="Normal 3 4 6 4 2 3 2" xfId="49290" xr:uid="{00000000-0005-0000-0000-0000047D0000}"/>
    <cellStyle name="Normal 3 4 6 4 2 4" xfId="35001" xr:uid="{00000000-0005-0000-0000-0000057D0000}"/>
    <cellStyle name="Normal 3 4 6 4 3" xfId="9989" xr:uid="{00000000-0005-0000-0000-0000067D0000}"/>
    <cellStyle name="Normal 3 4 6 4 3 2" xfId="24281" xr:uid="{00000000-0005-0000-0000-0000077D0000}"/>
    <cellStyle name="Normal 3 4 6 4 3 2 2" xfId="52863" xr:uid="{00000000-0005-0000-0000-0000087D0000}"/>
    <cellStyle name="Normal 3 4 6 4 3 3" xfId="38574" xr:uid="{00000000-0005-0000-0000-0000097D0000}"/>
    <cellStyle name="Normal 3 4 6 4 4" xfId="17137" xr:uid="{00000000-0005-0000-0000-00000A7D0000}"/>
    <cellStyle name="Normal 3 4 6 4 4 2" xfId="45719" xr:uid="{00000000-0005-0000-0000-00000B7D0000}"/>
    <cellStyle name="Normal 3 4 6 4 5" xfId="31430" xr:uid="{00000000-0005-0000-0000-00000C7D0000}"/>
    <cellStyle name="Normal 3 4 6 5" xfId="3867" xr:uid="{00000000-0005-0000-0000-00000D7D0000}"/>
    <cellStyle name="Normal 3 4 6 5 2" xfId="11026" xr:uid="{00000000-0005-0000-0000-00000E7D0000}"/>
    <cellStyle name="Normal 3 4 6 5 2 2" xfId="25318" xr:uid="{00000000-0005-0000-0000-00000F7D0000}"/>
    <cellStyle name="Normal 3 4 6 5 2 2 2" xfId="53900" xr:uid="{00000000-0005-0000-0000-0000107D0000}"/>
    <cellStyle name="Normal 3 4 6 5 2 3" xfId="39611" xr:uid="{00000000-0005-0000-0000-0000117D0000}"/>
    <cellStyle name="Normal 3 4 6 5 3" xfId="18174" xr:uid="{00000000-0005-0000-0000-0000127D0000}"/>
    <cellStyle name="Normal 3 4 6 5 3 2" xfId="46756" xr:uid="{00000000-0005-0000-0000-0000137D0000}"/>
    <cellStyle name="Normal 3 4 6 5 4" xfId="32467" xr:uid="{00000000-0005-0000-0000-0000147D0000}"/>
    <cellStyle name="Normal 3 4 6 6" xfId="7455" xr:uid="{00000000-0005-0000-0000-0000157D0000}"/>
    <cellStyle name="Normal 3 4 6 6 2" xfId="21747" xr:uid="{00000000-0005-0000-0000-0000167D0000}"/>
    <cellStyle name="Normal 3 4 6 6 2 2" xfId="50329" xr:uid="{00000000-0005-0000-0000-0000177D0000}"/>
    <cellStyle name="Normal 3 4 6 6 3" xfId="36040" xr:uid="{00000000-0005-0000-0000-0000187D0000}"/>
    <cellStyle name="Normal 3 4 6 7" xfId="14602" xr:uid="{00000000-0005-0000-0000-0000197D0000}"/>
    <cellStyle name="Normal 3 4 6 7 2" xfId="43185" xr:uid="{00000000-0005-0000-0000-00001A7D0000}"/>
    <cellStyle name="Normal 3 4 6 8" xfId="28895" xr:uid="{00000000-0005-0000-0000-00001B7D0000}"/>
    <cellStyle name="Normal 3 4 7" xfId="507" xr:uid="{00000000-0005-0000-0000-00001C7D0000}"/>
    <cellStyle name="Normal 3 4 7 2" xfId="1404" xr:uid="{00000000-0005-0000-0000-00001D7D0000}"/>
    <cellStyle name="Normal 3 4 7 2 2" xfId="2833" xr:uid="{00000000-0005-0000-0000-00001E7D0000}"/>
    <cellStyle name="Normal 3 4 7 2 2 2" xfId="6407" xr:uid="{00000000-0005-0000-0000-00001F7D0000}"/>
    <cellStyle name="Normal 3 4 7 2 2 2 2" xfId="13565" xr:uid="{00000000-0005-0000-0000-0000207D0000}"/>
    <cellStyle name="Normal 3 4 7 2 2 2 2 2" xfId="27857" xr:uid="{00000000-0005-0000-0000-0000217D0000}"/>
    <cellStyle name="Normal 3 4 7 2 2 2 2 2 2" xfId="56439" xr:uid="{00000000-0005-0000-0000-0000227D0000}"/>
    <cellStyle name="Normal 3 4 7 2 2 2 2 3" xfId="42150" xr:uid="{00000000-0005-0000-0000-0000237D0000}"/>
    <cellStyle name="Normal 3 4 7 2 2 2 3" xfId="20713" xr:uid="{00000000-0005-0000-0000-0000247D0000}"/>
    <cellStyle name="Normal 3 4 7 2 2 2 3 2" xfId="49295" xr:uid="{00000000-0005-0000-0000-0000257D0000}"/>
    <cellStyle name="Normal 3 4 7 2 2 2 4" xfId="35006" xr:uid="{00000000-0005-0000-0000-0000267D0000}"/>
    <cellStyle name="Normal 3 4 7 2 2 3" xfId="9994" xr:uid="{00000000-0005-0000-0000-0000277D0000}"/>
    <cellStyle name="Normal 3 4 7 2 2 3 2" xfId="24286" xr:uid="{00000000-0005-0000-0000-0000287D0000}"/>
    <cellStyle name="Normal 3 4 7 2 2 3 2 2" xfId="52868" xr:uid="{00000000-0005-0000-0000-0000297D0000}"/>
    <cellStyle name="Normal 3 4 7 2 2 3 3" xfId="38579" xr:uid="{00000000-0005-0000-0000-00002A7D0000}"/>
    <cellStyle name="Normal 3 4 7 2 2 4" xfId="17142" xr:uid="{00000000-0005-0000-0000-00002B7D0000}"/>
    <cellStyle name="Normal 3 4 7 2 2 4 2" xfId="45724" xr:uid="{00000000-0005-0000-0000-00002C7D0000}"/>
    <cellStyle name="Normal 3 4 7 2 2 5" xfId="31435" xr:uid="{00000000-0005-0000-0000-00002D7D0000}"/>
    <cellStyle name="Normal 3 4 7 2 3" xfId="4984" xr:uid="{00000000-0005-0000-0000-00002E7D0000}"/>
    <cellStyle name="Normal 3 4 7 2 3 2" xfId="12142" xr:uid="{00000000-0005-0000-0000-00002F7D0000}"/>
    <cellStyle name="Normal 3 4 7 2 3 2 2" xfId="26434" xr:uid="{00000000-0005-0000-0000-0000307D0000}"/>
    <cellStyle name="Normal 3 4 7 2 3 2 2 2" xfId="55016" xr:uid="{00000000-0005-0000-0000-0000317D0000}"/>
    <cellStyle name="Normal 3 4 7 2 3 2 3" xfId="40727" xr:uid="{00000000-0005-0000-0000-0000327D0000}"/>
    <cellStyle name="Normal 3 4 7 2 3 3" xfId="19290" xr:uid="{00000000-0005-0000-0000-0000337D0000}"/>
    <cellStyle name="Normal 3 4 7 2 3 3 2" xfId="47872" xr:uid="{00000000-0005-0000-0000-0000347D0000}"/>
    <cellStyle name="Normal 3 4 7 2 3 4" xfId="33583" xr:uid="{00000000-0005-0000-0000-0000357D0000}"/>
    <cellStyle name="Normal 3 4 7 2 4" xfId="8571" xr:uid="{00000000-0005-0000-0000-0000367D0000}"/>
    <cellStyle name="Normal 3 4 7 2 4 2" xfId="22863" xr:uid="{00000000-0005-0000-0000-0000377D0000}"/>
    <cellStyle name="Normal 3 4 7 2 4 2 2" xfId="51445" xr:uid="{00000000-0005-0000-0000-0000387D0000}"/>
    <cellStyle name="Normal 3 4 7 2 4 3" xfId="37156" xr:uid="{00000000-0005-0000-0000-0000397D0000}"/>
    <cellStyle name="Normal 3 4 7 2 5" xfId="15719" xr:uid="{00000000-0005-0000-0000-00003A7D0000}"/>
    <cellStyle name="Normal 3 4 7 2 5 2" xfId="44301" xr:uid="{00000000-0005-0000-0000-00003B7D0000}"/>
    <cellStyle name="Normal 3 4 7 2 6" xfId="30012" xr:uid="{00000000-0005-0000-0000-00003C7D0000}"/>
    <cellStyle name="Normal 3 4 7 3" xfId="2832" xr:uid="{00000000-0005-0000-0000-00003D7D0000}"/>
    <cellStyle name="Normal 3 4 7 3 2" xfId="6406" xr:uid="{00000000-0005-0000-0000-00003E7D0000}"/>
    <cellStyle name="Normal 3 4 7 3 2 2" xfId="13564" xr:uid="{00000000-0005-0000-0000-00003F7D0000}"/>
    <cellStyle name="Normal 3 4 7 3 2 2 2" xfId="27856" xr:uid="{00000000-0005-0000-0000-0000407D0000}"/>
    <cellStyle name="Normal 3 4 7 3 2 2 2 2" xfId="56438" xr:uid="{00000000-0005-0000-0000-0000417D0000}"/>
    <cellStyle name="Normal 3 4 7 3 2 2 3" xfId="42149" xr:uid="{00000000-0005-0000-0000-0000427D0000}"/>
    <cellStyle name="Normal 3 4 7 3 2 3" xfId="20712" xr:uid="{00000000-0005-0000-0000-0000437D0000}"/>
    <cellStyle name="Normal 3 4 7 3 2 3 2" xfId="49294" xr:uid="{00000000-0005-0000-0000-0000447D0000}"/>
    <cellStyle name="Normal 3 4 7 3 2 4" xfId="35005" xr:uid="{00000000-0005-0000-0000-0000457D0000}"/>
    <cellStyle name="Normal 3 4 7 3 3" xfId="9993" xr:uid="{00000000-0005-0000-0000-0000467D0000}"/>
    <cellStyle name="Normal 3 4 7 3 3 2" xfId="24285" xr:uid="{00000000-0005-0000-0000-0000477D0000}"/>
    <cellStyle name="Normal 3 4 7 3 3 2 2" xfId="52867" xr:uid="{00000000-0005-0000-0000-0000487D0000}"/>
    <cellStyle name="Normal 3 4 7 3 3 3" xfId="38578" xr:uid="{00000000-0005-0000-0000-0000497D0000}"/>
    <cellStyle name="Normal 3 4 7 3 4" xfId="17141" xr:uid="{00000000-0005-0000-0000-00004A7D0000}"/>
    <cellStyle name="Normal 3 4 7 3 4 2" xfId="45723" xr:uid="{00000000-0005-0000-0000-00004B7D0000}"/>
    <cellStyle name="Normal 3 4 7 3 5" xfId="31434" xr:uid="{00000000-0005-0000-0000-00004C7D0000}"/>
    <cellStyle name="Normal 3 4 7 4" xfId="4091" xr:uid="{00000000-0005-0000-0000-00004D7D0000}"/>
    <cellStyle name="Normal 3 4 7 4 2" xfId="11249" xr:uid="{00000000-0005-0000-0000-00004E7D0000}"/>
    <cellStyle name="Normal 3 4 7 4 2 2" xfId="25541" xr:uid="{00000000-0005-0000-0000-00004F7D0000}"/>
    <cellStyle name="Normal 3 4 7 4 2 2 2" xfId="54123" xr:uid="{00000000-0005-0000-0000-0000507D0000}"/>
    <cellStyle name="Normal 3 4 7 4 2 3" xfId="39834" xr:uid="{00000000-0005-0000-0000-0000517D0000}"/>
    <cellStyle name="Normal 3 4 7 4 3" xfId="18397" xr:uid="{00000000-0005-0000-0000-0000527D0000}"/>
    <cellStyle name="Normal 3 4 7 4 3 2" xfId="46979" xr:uid="{00000000-0005-0000-0000-0000537D0000}"/>
    <cellStyle name="Normal 3 4 7 4 4" xfId="32690" xr:uid="{00000000-0005-0000-0000-0000547D0000}"/>
    <cellStyle name="Normal 3 4 7 5" xfId="7678" xr:uid="{00000000-0005-0000-0000-0000557D0000}"/>
    <cellStyle name="Normal 3 4 7 5 2" xfId="21970" xr:uid="{00000000-0005-0000-0000-0000567D0000}"/>
    <cellStyle name="Normal 3 4 7 5 2 2" xfId="50552" xr:uid="{00000000-0005-0000-0000-0000577D0000}"/>
    <cellStyle name="Normal 3 4 7 5 3" xfId="36263" xr:uid="{00000000-0005-0000-0000-0000587D0000}"/>
    <cellStyle name="Normal 3 4 7 6" xfId="14826" xr:uid="{00000000-0005-0000-0000-0000597D0000}"/>
    <cellStyle name="Normal 3 4 7 6 2" xfId="43408" xr:uid="{00000000-0005-0000-0000-00005A7D0000}"/>
    <cellStyle name="Normal 3 4 7 7" xfId="29119" xr:uid="{00000000-0005-0000-0000-00005B7D0000}"/>
    <cellStyle name="Normal 3 4 8" xfId="956" xr:uid="{00000000-0005-0000-0000-00005C7D0000}"/>
    <cellStyle name="Normal 3 4 8 2" xfId="2834" xr:uid="{00000000-0005-0000-0000-00005D7D0000}"/>
    <cellStyle name="Normal 3 4 8 2 2" xfId="6408" xr:uid="{00000000-0005-0000-0000-00005E7D0000}"/>
    <cellStyle name="Normal 3 4 8 2 2 2" xfId="13566" xr:uid="{00000000-0005-0000-0000-00005F7D0000}"/>
    <cellStyle name="Normal 3 4 8 2 2 2 2" xfId="27858" xr:uid="{00000000-0005-0000-0000-0000607D0000}"/>
    <cellStyle name="Normal 3 4 8 2 2 2 2 2" xfId="56440" xr:uid="{00000000-0005-0000-0000-0000617D0000}"/>
    <cellStyle name="Normal 3 4 8 2 2 2 3" xfId="42151" xr:uid="{00000000-0005-0000-0000-0000627D0000}"/>
    <cellStyle name="Normal 3 4 8 2 2 3" xfId="20714" xr:uid="{00000000-0005-0000-0000-0000637D0000}"/>
    <cellStyle name="Normal 3 4 8 2 2 3 2" xfId="49296" xr:uid="{00000000-0005-0000-0000-0000647D0000}"/>
    <cellStyle name="Normal 3 4 8 2 2 4" xfId="35007" xr:uid="{00000000-0005-0000-0000-0000657D0000}"/>
    <cellStyle name="Normal 3 4 8 2 3" xfId="9995" xr:uid="{00000000-0005-0000-0000-0000667D0000}"/>
    <cellStyle name="Normal 3 4 8 2 3 2" xfId="24287" xr:uid="{00000000-0005-0000-0000-0000677D0000}"/>
    <cellStyle name="Normal 3 4 8 2 3 2 2" xfId="52869" xr:uid="{00000000-0005-0000-0000-0000687D0000}"/>
    <cellStyle name="Normal 3 4 8 2 3 3" xfId="38580" xr:uid="{00000000-0005-0000-0000-0000697D0000}"/>
    <cellStyle name="Normal 3 4 8 2 4" xfId="17143" xr:uid="{00000000-0005-0000-0000-00006A7D0000}"/>
    <cellStyle name="Normal 3 4 8 2 4 2" xfId="45725" xr:uid="{00000000-0005-0000-0000-00006B7D0000}"/>
    <cellStyle name="Normal 3 4 8 2 5" xfId="31436" xr:uid="{00000000-0005-0000-0000-00006C7D0000}"/>
    <cellStyle name="Normal 3 4 8 3" xfId="4538" xr:uid="{00000000-0005-0000-0000-00006D7D0000}"/>
    <cellStyle name="Normal 3 4 8 3 2" xfId="11696" xr:uid="{00000000-0005-0000-0000-00006E7D0000}"/>
    <cellStyle name="Normal 3 4 8 3 2 2" xfId="25988" xr:uid="{00000000-0005-0000-0000-00006F7D0000}"/>
    <cellStyle name="Normal 3 4 8 3 2 2 2" xfId="54570" xr:uid="{00000000-0005-0000-0000-0000707D0000}"/>
    <cellStyle name="Normal 3 4 8 3 2 3" xfId="40281" xr:uid="{00000000-0005-0000-0000-0000717D0000}"/>
    <cellStyle name="Normal 3 4 8 3 3" xfId="18844" xr:uid="{00000000-0005-0000-0000-0000727D0000}"/>
    <cellStyle name="Normal 3 4 8 3 3 2" xfId="47426" xr:uid="{00000000-0005-0000-0000-0000737D0000}"/>
    <cellStyle name="Normal 3 4 8 3 4" xfId="33137" xr:uid="{00000000-0005-0000-0000-0000747D0000}"/>
    <cellStyle name="Normal 3 4 8 4" xfId="8125" xr:uid="{00000000-0005-0000-0000-0000757D0000}"/>
    <cellStyle name="Normal 3 4 8 4 2" xfId="22417" xr:uid="{00000000-0005-0000-0000-0000767D0000}"/>
    <cellStyle name="Normal 3 4 8 4 2 2" xfId="50999" xr:uid="{00000000-0005-0000-0000-0000777D0000}"/>
    <cellStyle name="Normal 3 4 8 4 3" xfId="36710" xr:uid="{00000000-0005-0000-0000-0000787D0000}"/>
    <cellStyle name="Normal 3 4 8 5" xfId="15273" xr:uid="{00000000-0005-0000-0000-0000797D0000}"/>
    <cellStyle name="Normal 3 4 8 5 2" xfId="43855" xr:uid="{00000000-0005-0000-0000-00007A7D0000}"/>
    <cellStyle name="Normal 3 4 8 6" xfId="29566" xr:uid="{00000000-0005-0000-0000-00007B7D0000}"/>
    <cellStyle name="Normal 3 4 9" xfId="2739" xr:uid="{00000000-0005-0000-0000-00007C7D0000}"/>
    <cellStyle name="Normal 3 4 9 2" xfId="6313" xr:uid="{00000000-0005-0000-0000-00007D7D0000}"/>
    <cellStyle name="Normal 3 4 9 2 2" xfId="13471" xr:uid="{00000000-0005-0000-0000-00007E7D0000}"/>
    <cellStyle name="Normal 3 4 9 2 2 2" xfId="27763" xr:uid="{00000000-0005-0000-0000-00007F7D0000}"/>
    <cellStyle name="Normal 3 4 9 2 2 2 2" xfId="56345" xr:uid="{00000000-0005-0000-0000-0000807D0000}"/>
    <cellStyle name="Normal 3 4 9 2 2 3" xfId="42056" xr:uid="{00000000-0005-0000-0000-0000817D0000}"/>
    <cellStyle name="Normal 3 4 9 2 3" xfId="20619" xr:uid="{00000000-0005-0000-0000-0000827D0000}"/>
    <cellStyle name="Normal 3 4 9 2 3 2" xfId="49201" xr:uid="{00000000-0005-0000-0000-0000837D0000}"/>
    <cellStyle name="Normal 3 4 9 2 4" xfId="34912" xr:uid="{00000000-0005-0000-0000-0000847D0000}"/>
    <cellStyle name="Normal 3 4 9 3" xfId="9900" xr:uid="{00000000-0005-0000-0000-0000857D0000}"/>
    <cellStyle name="Normal 3 4 9 3 2" xfId="24192" xr:uid="{00000000-0005-0000-0000-0000867D0000}"/>
    <cellStyle name="Normal 3 4 9 3 2 2" xfId="52774" xr:uid="{00000000-0005-0000-0000-0000877D0000}"/>
    <cellStyle name="Normal 3 4 9 3 3" xfId="38485" xr:uid="{00000000-0005-0000-0000-0000887D0000}"/>
    <cellStyle name="Normal 3 4 9 4" xfId="17048" xr:uid="{00000000-0005-0000-0000-0000897D0000}"/>
    <cellStyle name="Normal 3 4 9 4 2" xfId="45630" xr:uid="{00000000-0005-0000-0000-00008A7D0000}"/>
    <cellStyle name="Normal 3 4 9 5" xfId="31341" xr:uid="{00000000-0005-0000-0000-00008B7D0000}"/>
    <cellStyle name="Normal 3 5" xfId="52" xr:uid="{00000000-0005-0000-0000-00008C7D0000}"/>
    <cellStyle name="Normal 3 5 10" xfId="14381" xr:uid="{00000000-0005-0000-0000-00008D7D0000}"/>
    <cellStyle name="Normal 3 5 10 2" xfId="42965" xr:uid="{00000000-0005-0000-0000-00008E7D0000}"/>
    <cellStyle name="Normal 3 5 11" xfId="28674" xr:uid="{00000000-0005-0000-0000-00008F7D0000}"/>
    <cellStyle name="Normal 3 5 2" xfId="115" xr:uid="{00000000-0005-0000-0000-0000907D0000}"/>
    <cellStyle name="Normal 3 5 2 10" xfId="28734" xr:uid="{00000000-0005-0000-0000-0000917D0000}"/>
    <cellStyle name="Normal 3 5 2 2" xfId="229" xr:uid="{00000000-0005-0000-0000-0000927D0000}"/>
    <cellStyle name="Normal 3 5 2 2 2" xfId="455" xr:uid="{00000000-0005-0000-0000-0000937D0000}"/>
    <cellStyle name="Normal 3 5 2 2 2 2" xfId="905" xr:uid="{00000000-0005-0000-0000-0000947D0000}"/>
    <cellStyle name="Normal 3 5 2 2 2 2 2" xfId="1802" xr:uid="{00000000-0005-0000-0000-0000957D0000}"/>
    <cellStyle name="Normal 3 5 2 2 2 2 2 2" xfId="2840" xr:uid="{00000000-0005-0000-0000-0000967D0000}"/>
    <cellStyle name="Normal 3 5 2 2 2 2 2 2 2" xfId="6414" xr:uid="{00000000-0005-0000-0000-0000977D0000}"/>
    <cellStyle name="Normal 3 5 2 2 2 2 2 2 2 2" xfId="13572" xr:uid="{00000000-0005-0000-0000-0000987D0000}"/>
    <cellStyle name="Normal 3 5 2 2 2 2 2 2 2 2 2" xfId="27864" xr:uid="{00000000-0005-0000-0000-0000997D0000}"/>
    <cellStyle name="Normal 3 5 2 2 2 2 2 2 2 2 2 2" xfId="56446" xr:uid="{00000000-0005-0000-0000-00009A7D0000}"/>
    <cellStyle name="Normal 3 5 2 2 2 2 2 2 2 2 3" xfId="42157" xr:uid="{00000000-0005-0000-0000-00009B7D0000}"/>
    <cellStyle name="Normal 3 5 2 2 2 2 2 2 2 3" xfId="20720" xr:uid="{00000000-0005-0000-0000-00009C7D0000}"/>
    <cellStyle name="Normal 3 5 2 2 2 2 2 2 2 3 2" xfId="49302" xr:uid="{00000000-0005-0000-0000-00009D7D0000}"/>
    <cellStyle name="Normal 3 5 2 2 2 2 2 2 2 4" xfId="35013" xr:uid="{00000000-0005-0000-0000-00009E7D0000}"/>
    <cellStyle name="Normal 3 5 2 2 2 2 2 2 3" xfId="10001" xr:uid="{00000000-0005-0000-0000-00009F7D0000}"/>
    <cellStyle name="Normal 3 5 2 2 2 2 2 2 3 2" xfId="24293" xr:uid="{00000000-0005-0000-0000-0000A07D0000}"/>
    <cellStyle name="Normal 3 5 2 2 2 2 2 2 3 2 2" xfId="52875" xr:uid="{00000000-0005-0000-0000-0000A17D0000}"/>
    <cellStyle name="Normal 3 5 2 2 2 2 2 2 3 3" xfId="38586" xr:uid="{00000000-0005-0000-0000-0000A27D0000}"/>
    <cellStyle name="Normal 3 5 2 2 2 2 2 2 4" xfId="17149" xr:uid="{00000000-0005-0000-0000-0000A37D0000}"/>
    <cellStyle name="Normal 3 5 2 2 2 2 2 2 4 2" xfId="45731" xr:uid="{00000000-0005-0000-0000-0000A47D0000}"/>
    <cellStyle name="Normal 3 5 2 2 2 2 2 2 5" xfId="31442" xr:uid="{00000000-0005-0000-0000-0000A57D0000}"/>
    <cellStyle name="Normal 3 5 2 2 2 2 2 3" xfId="5382" xr:uid="{00000000-0005-0000-0000-0000A67D0000}"/>
    <cellStyle name="Normal 3 5 2 2 2 2 2 3 2" xfId="12540" xr:uid="{00000000-0005-0000-0000-0000A77D0000}"/>
    <cellStyle name="Normal 3 5 2 2 2 2 2 3 2 2" xfId="26832" xr:uid="{00000000-0005-0000-0000-0000A87D0000}"/>
    <cellStyle name="Normal 3 5 2 2 2 2 2 3 2 2 2" xfId="55414" xr:uid="{00000000-0005-0000-0000-0000A97D0000}"/>
    <cellStyle name="Normal 3 5 2 2 2 2 2 3 2 3" xfId="41125" xr:uid="{00000000-0005-0000-0000-0000AA7D0000}"/>
    <cellStyle name="Normal 3 5 2 2 2 2 2 3 3" xfId="19688" xr:uid="{00000000-0005-0000-0000-0000AB7D0000}"/>
    <cellStyle name="Normal 3 5 2 2 2 2 2 3 3 2" xfId="48270" xr:uid="{00000000-0005-0000-0000-0000AC7D0000}"/>
    <cellStyle name="Normal 3 5 2 2 2 2 2 3 4" xfId="33981" xr:uid="{00000000-0005-0000-0000-0000AD7D0000}"/>
    <cellStyle name="Normal 3 5 2 2 2 2 2 4" xfId="8969" xr:uid="{00000000-0005-0000-0000-0000AE7D0000}"/>
    <cellStyle name="Normal 3 5 2 2 2 2 2 4 2" xfId="23261" xr:uid="{00000000-0005-0000-0000-0000AF7D0000}"/>
    <cellStyle name="Normal 3 5 2 2 2 2 2 4 2 2" xfId="51843" xr:uid="{00000000-0005-0000-0000-0000B07D0000}"/>
    <cellStyle name="Normal 3 5 2 2 2 2 2 4 3" xfId="37554" xr:uid="{00000000-0005-0000-0000-0000B17D0000}"/>
    <cellStyle name="Normal 3 5 2 2 2 2 2 5" xfId="16117" xr:uid="{00000000-0005-0000-0000-0000B27D0000}"/>
    <cellStyle name="Normal 3 5 2 2 2 2 2 5 2" xfId="44699" xr:uid="{00000000-0005-0000-0000-0000B37D0000}"/>
    <cellStyle name="Normal 3 5 2 2 2 2 2 6" xfId="30410" xr:uid="{00000000-0005-0000-0000-0000B47D0000}"/>
    <cellStyle name="Normal 3 5 2 2 2 2 3" xfId="2839" xr:uid="{00000000-0005-0000-0000-0000B57D0000}"/>
    <cellStyle name="Normal 3 5 2 2 2 2 3 2" xfId="6413" xr:uid="{00000000-0005-0000-0000-0000B67D0000}"/>
    <cellStyle name="Normal 3 5 2 2 2 2 3 2 2" xfId="13571" xr:uid="{00000000-0005-0000-0000-0000B77D0000}"/>
    <cellStyle name="Normal 3 5 2 2 2 2 3 2 2 2" xfId="27863" xr:uid="{00000000-0005-0000-0000-0000B87D0000}"/>
    <cellStyle name="Normal 3 5 2 2 2 2 3 2 2 2 2" xfId="56445" xr:uid="{00000000-0005-0000-0000-0000B97D0000}"/>
    <cellStyle name="Normal 3 5 2 2 2 2 3 2 2 3" xfId="42156" xr:uid="{00000000-0005-0000-0000-0000BA7D0000}"/>
    <cellStyle name="Normal 3 5 2 2 2 2 3 2 3" xfId="20719" xr:uid="{00000000-0005-0000-0000-0000BB7D0000}"/>
    <cellStyle name="Normal 3 5 2 2 2 2 3 2 3 2" xfId="49301" xr:uid="{00000000-0005-0000-0000-0000BC7D0000}"/>
    <cellStyle name="Normal 3 5 2 2 2 2 3 2 4" xfId="35012" xr:uid="{00000000-0005-0000-0000-0000BD7D0000}"/>
    <cellStyle name="Normal 3 5 2 2 2 2 3 3" xfId="10000" xr:uid="{00000000-0005-0000-0000-0000BE7D0000}"/>
    <cellStyle name="Normal 3 5 2 2 2 2 3 3 2" xfId="24292" xr:uid="{00000000-0005-0000-0000-0000BF7D0000}"/>
    <cellStyle name="Normal 3 5 2 2 2 2 3 3 2 2" xfId="52874" xr:uid="{00000000-0005-0000-0000-0000C07D0000}"/>
    <cellStyle name="Normal 3 5 2 2 2 2 3 3 3" xfId="38585" xr:uid="{00000000-0005-0000-0000-0000C17D0000}"/>
    <cellStyle name="Normal 3 5 2 2 2 2 3 4" xfId="17148" xr:uid="{00000000-0005-0000-0000-0000C27D0000}"/>
    <cellStyle name="Normal 3 5 2 2 2 2 3 4 2" xfId="45730" xr:uid="{00000000-0005-0000-0000-0000C37D0000}"/>
    <cellStyle name="Normal 3 5 2 2 2 2 3 5" xfId="31441" xr:uid="{00000000-0005-0000-0000-0000C47D0000}"/>
    <cellStyle name="Normal 3 5 2 2 2 2 4" xfId="4489" xr:uid="{00000000-0005-0000-0000-0000C57D0000}"/>
    <cellStyle name="Normal 3 5 2 2 2 2 4 2" xfId="11647" xr:uid="{00000000-0005-0000-0000-0000C67D0000}"/>
    <cellStyle name="Normal 3 5 2 2 2 2 4 2 2" xfId="25939" xr:uid="{00000000-0005-0000-0000-0000C77D0000}"/>
    <cellStyle name="Normal 3 5 2 2 2 2 4 2 2 2" xfId="54521" xr:uid="{00000000-0005-0000-0000-0000C87D0000}"/>
    <cellStyle name="Normal 3 5 2 2 2 2 4 2 3" xfId="40232" xr:uid="{00000000-0005-0000-0000-0000C97D0000}"/>
    <cellStyle name="Normal 3 5 2 2 2 2 4 3" xfId="18795" xr:uid="{00000000-0005-0000-0000-0000CA7D0000}"/>
    <cellStyle name="Normal 3 5 2 2 2 2 4 3 2" xfId="47377" xr:uid="{00000000-0005-0000-0000-0000CB7D0000}"/>
    <cellStyle name="Normal 3 5 2 2 2 2 4 4" xfId="33088" xr:uid="{00000000-0005-0000-0000-0000CC7D0000}"/>
    <cellStyle name="Normal 3 5 2 2 2 2 5" xfId="8076" xr:uid="{00000000-0005-0000-0000-0000CD7D0000}"/>
    <cellStyle name="Normal 3 5 2 2 2 2 5 2" xfId="22368" xr:uid="{00000000-0005-0000-0000-0000CE7D0000}"/>
    <cellStyle name="Normal 3 5 2 2 2 2 5 2 2" xfId="50950" xr:uid="{00000000-0005-0000-0000-0000CF7D0000}"/>
    <cellStyle name="Normal 3 5 2 2 2 2 5 3" xfId="36661" xr:uid="{00000000-0005-0000-0000-0000D07D0000}"/>
    <cellStyle name="Normal 3 5 2 2 2 2 6" xfId="15224" xr:uid="{00000000-0005-0000-0000-0000D17D0000}"/>
    <cellStyle name="Normal 3 5 2 2 2 2 6 2" xfId="43806" xr:uid="{00000000-0005-0000-0000-0000D27D0000}"/>
    <cellStyle name="Normal 3 5 2 2 2 2 7" xfId="29517" xr:uid="{00000000-0005-0000-0000-0000D37D0000}"/>
    <cellStyle name="Normal 3 5 2 2 2 3" xfId="1355" xr:uid="{00000000-0005-0000-0000-0000D47D0000}"/>
    <cellStyle name="Normal 3 5 2 2 2 3 2" xfId="2841" xr:uid="{00000000-0005-0000-0000-0000D57D0000}"/>
    <cellStyle name="Normal 3 5 2 2 2 3 2 2" xfId="6415" xr:uid="{00000000-0005-0000-0000-0000D67D0000}"/>
    <cellStyle name="Normal 3 5 2 2 2 3 2 2 2" xfId="13573" xr:uid="{00000000-0005-0000-0000-0000D77D0000}"/>
    <cellStyle name="Normal 3 5 2 2 2 3 2 2 2 2" xfId="27865" xr:uid="{00000000-0005-0000-0000-0000D87D0000}"/>
    <cellStyle name="Normal 3 5 2 2 2 3 2 2 2 2 2" xfId="56447" xr:uid="{00000000-0005-0000-0000-0000D97D0000}"/>
    <cellStyle name="Normal 3 5 2 2 2 3 2 2 2 3" xfId="42158" xr:uid="{00000000-0005-0000-0000-0000DA7D0000}"/>
    <cellStyle name="Normal 3 5 2 2 2 3 2 2 3" xfId="20721" xr:uid="{00000000-0005-0000-0000-0000DB7D0000}"/>
    <cellStyle name="Normal 3 5 2 2 2 3 2 2 3 2" xfId="49303" xr:uid="{00000000-0005-0000-0000-0000DC7D0000}"/>
    <cellStyle name="Normal 3 5 2 2 2 3 2 2 4" xfId="35014" xr:uid="{00000000-0005-0000-0000-0000DD7D0000}"/>
    <cellStyle name="Normal 3 5 2 2 2 3 2 3" xfId="10002" xr:uid="{00000000-0005-0000-0000-0000DE7D0000}"/>
    <cellStyle name="Normal 3 5 2 2 2 3 2 3 2" xfId="24294" xr:uid="{00000000-0005-0000-0000-0000DF7D0000}"/>
    <cellStyle name="Normal 3 5 2 2 2 3 2 3 2 2" xfId="52876" xr:uid="{00000000-0005-0000-0000-0000E07D0000}"/>
    <cellStyle name="Normal 3 5 2 2 2 3 2 3 3" xfId="38587" xr:uid="{00000000-0005-0000-0000-0000E17D0000}"/>
    <cellStyle name="Normal 3 5 2 2 2 3 2 4" xfId="17150" xr:uid="{00000000-0005-0000-0000-0000E27D0000}"/>
    <cellStyle name="Normal 3 5 2 2 2 3 2 4 2" xfId="45732" xr:uid="{00000000-0005-0000-0000-0000E37D0000}"/>
    <cellStyle name="Normal 3 5 2 2 2 3 2 5" xfId="31443" xr:uid="{00000000-0005-0000-0000-0000E47D0000}"/>
    <cellStyle name="Normal 3 5 2 2 2 3 3" xfId="4936" xr:uid="{00000000-0005-0000-0000-0000E57D0000}"/>
    <cellStyle name="Normal 3 5 2 2 2 3 3 2" xfId="12094" xr:uid="{00000000-0005-0000-0000-0000E67D0000}"/>
    <cellStyle name="Normal 3 5 2 2 2 3 3 2 2" xfId="26386" xr:uid="{00000000-0005-0000-0000-0000E77D0000}"/>
    <cellStyle name="Normal 3 5 2 2 2 3 3 2 2 2" xfId="54968" xr:uid="{00000000-0005-0000-0000-0000E87D0000}"/>
    <cellStyle name="Normal 3 5 2 2 2 3 3 2 3" xfId="40679" xr:uid="{00000000-0005-0000-0000-0000E97D0000}"/>
    <cellStyle name="Normal 3 5 2 2 2 3 3 3" xfId="19242" xr:uid="{00000000-0005-0000-0000-0000EA7D0000}"/>
    <cellStyle name="Normal 3 5 2 2 2 3 3 3 2" xfId="47824" xr:uid="{00000000-0005-0000-0000-0000EB7D0000}"/>
    <cellStyle name="Normal 3 5 2 2 2 3 3 4" xfId="33535" xr:uid="{00000000-0005-0000-0000-0000EC7D0000}"/>
    <cellStyle name="Normal 3 5 2 2 2 3 4" xfId="8523" xr:uid="{00000000-0005-0000-0000-0000ED7D0000}"/>
    <cellStyle name="Normal 3 5 2 2 2 3 4 2" xfId="22815" xr:uid="{00000000-0005-0000-0000-0000EE7D0000}"/>
    <cellStyle name="Normal 3 5 2 2 2 3 4 2 2" xfId="51397" xr:uid="{00000000-0005-0000-0000-0000EF7D0000}"/>
    <cellStyle name="Normal 3 5 2 2 2 3 4 3" xfId="37108" xr:uid="{00000000-0005-0000-0000-0000F07D0000}"/>
    <cellStyle name="Normal 3 5 2 2 2 3 5" xfId="15671" xr:uid="{00000000-0005-0000-0000-0000F17D0000}"/>
    <cellStyle name="Normal 3 5 2 2 2 3 5 2" xfId="44253" xr:uid="{00000000-0005-0000-0000-0000F27D0000}"/>
    <cellStyle name="Normal 3 5 2 2 2 3 6" xfId="29964" xr:uid="{00000000-0005-0000-0000-0000F37D0000}"/>
    <cellStyle name="Normal 3 5 2 2 2 4" xfId="2838" xr:uid="{00000000-0005-0000-0000-0000F47D0000}"/>
    <cellStyle name="Normal 3 5 2 2 2 4 2" xfId="6412" xr:uid="{00000000-0005-0000-0000-0000F57D0000}"/>
    <cellStyle name="Normal 3 5 2 2 2 4 2 2" xfId="13570" xr:uid="{00000000-0005-0000-0000-0000F67D0000}"/>
    <cellStyle name="Normal 3 5 2 2 2 4 2 2 2" xfId="27862" xr:uid="{00000000-0005-0000-0000-0000F77D0000}"/>
    <cellStyle name="Normal 3 5 2 2 2 4 2 2 2 2" xfId="56444" xr:uid="{00000000-0005-0000-0000-0000F87D0000}"/>
    <cellStyle name="Normal 3 5 2 2 2 4 2 2 3" xfId="42155" xr:uid="{00000000-0005-0000-0000-0000F97D0000}"/>
    <cellStyle name="Normal 3 5 2 2 2 4 2 3" xfId="20718" xr:uid="{00000000-0005-0000-0000-0000FA7D0000}"/>
    <cellStyle name="Normal 3 5 2 2 2 4 2 3 2" xfId="49300" xr:uid="{00000000-0005-0000-0000-0000FB7D0000}"/>
    <cellStyle name="Normal 3 5 2 2 2 4 2 4" xfId="35011" xr:uid="{00000000-0005-0000-0000-0000FC7D0000}"/>
    <cellStyle name="Normal 3 5 2 2 2 4 3" xfId="9999" xr:uid="{00000000-0005-0000-0000-0000FD7D0000}"/>
    <cellStyle name="Normal 3 5 2 2 2 4 3 2" xfId="24291" xr:uid="{00000000-0005-0000-0000-0000FE7D0000}"/>
    <cellStyle name="Normal 3 5 2 2 2 4 3 2 2" xfId="52873" xr:uid="{00000000-0005-0000-0000-0000FF7D0000}"/>
    <cellStyle name="Normal 3 5 2 2 2 4 3 3" xfId="38584" xr:uid="{00000000-0005-0000-0000-0000007E0000}"/>
    <cellStyle name="Normal 3 5 2 2 2 4 4" xfId="17147" xr:uid="{00000000-0005-0000-0000-0000017E0000}"/>
    <cellStyle name="Normal 3 5 2 2 2 4 4 2" xfId="45729" xr:uid="{00000000-0005-0000-0000-0000027E0000}"/>
    <cellStyle name="Normal 3 5 2 2 2 4 5" xfId="31440" xr:uid="{00000000-0005-0000-0000-0000037E0000}"/>
    <cellStyle name="Normal 3 5 2 2 2 5" xfId="4042" xr:uid="{00000000-0005-0000-0000-0000047E0000}"/>
    <cellStyle name="Normal 3 5 2 2 2 5 2" xfId="11201" xr:uid="{00000000-0005-0000-0000-0000057E0000}"/>
    <cellStyle name="Normal 3 5 2 2 2 5 2 2" xfId="25493" xr:uid="{00000000-0005-0000-0000-0000067E0000}"/>
    <cellStyle name="Normal 3 5 2 2 2 5 2 2 2" xfId="54075" xr:uid="{00000000-0005-0000-0000-0000077E0000}"/>
    <cellStyle name="Normal 3 5 2 2 2 5 2 3" xfId="39786" xr:uid="{00000000-0005-0000-0000-0000087E0000}"/>
    <cellStyle name="Normal 3 5 2 2 2 5 3" xfId="18349" xr:uid="{00000000-0005-0000-0000-0000097E0000}"/>
    <cellStyle name="Normal 3 5 2 2 2 5 3 2" xfId="46931" xr:uid="{00000000-0005-0000-0000-00000A7E0000}"/>
    <cellStyle name="Normal 3 5 2 2 2 5 4" xfId="32642" xr:uid="{00000000-0005-0000-0000-00000B7E0000}"/>
    <cellStyle name="Normal 3 5 2 2 2 6" xfId="7630" xr:uid="{00000000-0005-0000-0000-00000C7E0000}"/>
    <cellStyle name="Normal 3 5 2 2 2 6 2" xfId="21922" xr:uid="{00000000-0005-0000-0000-00000D7E0000}"/>
    <cellStyle name="Normal 3 5 2 2 2 6 2 2" xfId="50504" xr:uid="{00000000-0005-0000-0000-00000E7E0000}"/>
    <cellStyle name="Normal 3 5 2 2 2 6 3" xfId="36215" xr:uid="{00000000-0005-0000-0000-00000F7E0000}"/>
    <cellStyle name="Normal 3 5 2 2 2 7" xfId="14777" xr:uid="{00000000-0005-0000-0000-0000107E0000}"/>
    <cellStyle name="Normal 3 5 2 2 2 7 2" xfId="43360" xr:uid="{00000000-0005-0000-0000-0000117E0000}"/>
    <cellStyle name="Normal 3 5 2 2 2 8" xfId="29070" xr:uid="{00000000-0005-0000-0000-0000127E0000}"/>
    <cellStyle name="Normal 3 5 2 2 3" xfId="682" xr:uid="{00000000-0005-0000-0000-0000137E0000}"/>
    <cellStyle name="Normal 3 5 2 2 3 2" xfId="1579" xr:uid="{00000000-0005-0000-0000-0000147E0000}"/>
    <cellStyle name="Normal 3 5 2 2 3 2 2" xfId="2843" xr:uid="{00000000-0005-0000-0000-0000157E0000}"/>
    <cellStyle name="Normal 3 5 2 2 3 2 2 2" xfId="6417" xr:uid="{00000000-0005-0000-0000-0000167E0000}"/>
    <cellStyle name="Normal 3 5 2 2 3 2 2 2 2" xfId="13575" xr:uid="{00000000-0005-0000-0000-0000177E0000}"/>
    <cellStyle name="Normal 3 5 2 2 3 2 2 2 2 2" xfId="27867" xr:uid="{00000000-0005-0000-0000-0000187E0000}"/>
    <cellStyle name="Normal 3 5 2 2 3 2 2 2 2 2 2" xfId="56449" xr:uid="{00000000-0005-0000-0000-0000197E0000}"/>
    <cellStyle name="Normal 3 5 2 2 3 2 2 2 2 3" xfId="42160" xr:uid="{00000000-0005-0000-0000-00001A7E0000}"/>
    <cellStyle name="Normal 3 5 2 2 3 2 2 2 3" xfId="20723" xr:uid="{00000000-0005-0000-0000-00001B7E0000}"/>
    <cellStyle name="Normal 3 5 2 2 3 2 2 2 3 2" xfId="49305" xr:uid="{00000000-0005-0000-0000-00001C7E0000}"/>
    <cellStyle name="Normal 3 5 2 2 3 2 2 2 4" xfId="35016" xr:uid="{00000000-0005-0000-0000-00001D7E0000}"/>
    <cellStyle name="Normal 3 5 2 2 3 2 2 3" xfId="10004" xr:uid="{00000000-0005-0000-0000-00001E7E0000}"/>
    <cellStyle name="Normal 3 5 2 2 3 2 2 3 2" xfId="24296" xr:uid="{00000000-0005-0000-0000-00001F7E0000}"/>
    <cellStyle name="Normal 3 5 2 2 3 2 2 3 2 2" xfId="52878" xr:uid="{00000000-0005-0000-0000-0000207E0000}"/>
    <cellStyle name="Normal 3 5 2 2 3 2 2 3 3" xfId="38589" xr:uid="{00000000-0005-0000-0000-0000217E0000}"/>
    <cellStyle name="Normal 3 5 2 2 3 2 2 4" xfId="17152" xr:uid="{00000000-0005-0000-0000-0000227E0000}"/>
    <cellStyle name="Normal 3 5 2 2 3 2 2 4 2" xfId="45734" xr:uid="{00000000-0005-0000-0000-0000237E0000}"/>
    <cellStyle name="Normal 3 5 2 2 3 2 2 5" xfId="31445" xr:uid="{00000000-0005-0000-0000-0000247E0000}"/>
    <cellStyle name="Normal 3 5 2 2 3 2 3" xfId="5159" xr:uid="{00000000-0005-0000-0000-0000257E0000}"/>
    <cellStyle name="Normal 3 5 2 2 3 2 3 2" xfId="12317" xr:uid="{00000000-0005-0000-0000-0000267E0000}"/>
    <cellStyle name="Normal 3 5 2 2 3 2 3 2 2" xfId="26609" xr:uid="{00000000-0005-0000-0000-0000277E0000}"/>
    <cellStyle name="Normal 3 5 2 2 3 2 3 2 2 2" xfId="55191" xr:uid="{00000000-0005-0000-0000-0000287E0000}"/>
    <cellStyle name="Normal 3 5 2 2 3 2 3 2 3" xfId="40902" xr:uid="{00000000-0005-0000-0000-0000297E0000}"/>
    <cellStyle name="Normal 3 5 2 2 3 2 3 3" xfId="19465" xr:uid="{00000000-0005-0000-0000-00002A7E0000}"/>
    <cellStyle name="Normal 3 5 2 2 3 2 3 3 2" xfId="48047" xr:uid="{00000000-0005-0000-0000-00002B7E0000}"/>
    <cellStyle name="Normal 3 5 2 2 3 2 3 4" xfId="33758" xr:uid="{00000000-0005-0000-0000-00002C7E0000}"/>
    <cellStyle name="Normal 3 5 2 2 3 2 4" xfId="8746" xr:uid="{00000000-0005-0000-0000-00002D7E0000}"/>
    <cellStyle name="Normal 3 5 2 2 3 2 4 2" xfId="23038" xr:uid="{00000000-0005-0000-0000-00002E7E0000}"/>
    <cellStyle name="Normal 3 5 2 2 3 2 4 2 2" xfId="51620" xr:uid="{00000000-0005-0000-0000-00002F7E0000}"/>
    <cellStyle name="Normal 3 5 2 2 3 2 4 3" xfId="37331" xr:uid="{00000000-0005-0000-0000-0000307E0000}"/>
    <cellStyle name="Normal 3 5 2 2 3 2 5" xfId="15894" xr:uid="{00000000-0005-0000-0000-0000317E0000}"/>
    <cellStyle name="Normal 3 5 2 2 3 2 5 2" xfId="44476" xr:uid="{00000000-0005-0000-0000-0000327E0000}"/>
    <cellStyle name="Normal 3 5 2 2 3 2 6" xfId="30187" xr:uid="{00000000-0005-0000-0000-0000337E0000}"/>
    <cellStyle name="Normal 3 5 2 2 3 3" xfId="2842" xr:uid="{00000000-0005-0000-0000-0000347E0000}"/>
    <cellStyle name="Normal 3 5 2 2 3 3 2" xfId="6416" xr:uid="{00000000-0005-0000-0000-0000357E0000}"/>
    <cellStyle name="Normal 3 5 2 2 3 3 2 2" xfId="13574" xr:uid="{00000000-0005-0000-0000-0000367E0000}"/>
    <cellStyle name="Normal 3 5 2 2 3 3 2 2 2" xfId="27866" xr:uid="{00000000-0005-0000-0000-0000377E0000}"/>
    <cellStyle name="Normal 3 5 2 2 3 3 2 2 2 2" xfId="56448" xr:uid="{00000000-0005-0000-0000-0000387E0000}"/>
    <cellStyle name="Normal 3 5 2 2 3 3 2 2 3" xfId="42159" xr:uid="{00000000-0005-0000-0000-0000397E0000}"/>
    <cellStyle name="Normal 3 5 2 2 3 3 2 3" xfId="20722" xr:uid="{00000000-0005-0000-0000-00003A7E0000}"/>
    <cellStyle name="Normal 3 5 2 2 3 3 2 3 2" xfId="49304" xr:uid="{00000000-0005-0000-0000-00003B7E0000}"/>
    <cellStyle name="Normal 3 5 2 2 3 3 2 4" xfId="35015" xr:uid="{00000000-0005-0000-0000-00003C7E0000}"/>
    <cellStyle name="Normal 3 5 2 2 3 3 3" xfId="10003" xr:uid="{00000000-0005-0000-0000-00003D7E0000}"/>
    <cellStyle name="Normal 3 5 2 2 3 3 3 2" xfId="24295" xr:uid="{00000000-0005-0000-0000-00003E7E0000}"/>
    <cellStyle name="Normal 3 5 2 2 3 3 3 2 2" xfId="52877" xr:uid="{00000000-0005-0000-0000-00003F7E0000}"/>
    <cellStyle name="Normal 3 5 2 2 3 3 3 3" xfId="38588" xr:uid="{00000000-0005-0000-0000-0000407E0000}"/>
    <cellStyle name="Normal 3 5 2 2 3 3 4" xfId="17151" xr:uid="{00000000-0005-0000-0000-0000417E0000}"/>
    <cellStyle name="Normal 3 5 2 2 3 3 4 2" xfId="45733" xr:uid="{00000000-0005-0000-0000-0000427E0000}"/>
    <cellStyle name="Normal 3 5 2 2 3 3 5" xfId="31444" xr:uid="{00000000-0005-0000-0000-0000437E0000}"/>
    <cellStyle name="Normal 3 5 2 2 3 4" xfId="4266" xr:uid="{00000000-0005-0000-0000-0000447E0000}"/>
    <cellStyle name="Normal 3 5 2 2 3 4 2" xfId="11424" xr:uid="{00000000-0005-0000-0000-0000457E0000}"/>
    <cellStyle name="Normal 3 5 2 2 3 4 2 2" xfId="25716" xr:uid="{00000000-0005-0000-0000-0000467E0000}"/>
    <cellStyle name="Normal 3 5 2 2 3 4 2 2 2" xfId="54298" xr:uid="{00000000-0005-0000-0000-0000477E0000}"/>
    <cellStyle name="Normal 3 5 2 2 3 4 2 3" xfId="40009" xr:uid="{00000000-0005-0000-0000-0000487E0000}"/>
    <cellStyle name="Normal 3 5 2 2 3 4 3" xfId="18572" xr:uid="{00000000-0005-0000-0000-0000497E0000}"/>
    <cellStyle name="Normal 3 5 2 2 3 4 3 2" xfId="47154" xr:uid="{00000000-0005-0000-0000-00004A7E0000}"/>
    <cellStyle name="Normal 3 5 2 2 3 4 4" xfId="32865" xr:uid="{00000000-0005-0000-0000-00004B7E0000}"/>
    <cellStyle name="Normal 3 5 2 2 3 5" xfId="7853" xr:uid="{00000000-0005-0000-0000-00004C7E0000}"/>
    <cellStyle name="Normal 3 5 2 2 3 5 2" xfId="22145" xr:uid="{00000000-0005-0000-0000-00004D7E0000}"/>
    <cellStyle name="Normal 3 5 2 2 3 5 2 2" xfId="50727" xr:uid="{00000000-0005-0000-0000-00004E7E0000}"/>
    <cellStyle name="Normal 3 5 2 2 3 5 3" xfId="36438" xr:uid="{00000000-0005-0000-0000-00004F7E0000}"/>
    <cellStyle name="Normal 3 5 2 2 3 6" xfId="15001" xr:uid="{00000000-0005-0000-0000-0000507E0000}"/>
    <cellStyle name="Normal 3 5 2 2 3 6 2" xfId="43583" xr:uid="{00000000-0005-0000-0000-0000517E0000}"/>
    <cellStyle name="Normal 3 5 2 2 3 7" xfId="29294" xr:uid="{00000000-0005-0000-0000-0000527E0000}"/>
    <cellStyle name="Normal 3 5 2 2 4" xfId="1132" xr:uid="{00000000-0005-0000-0000-0000537E0000}"/>
    <cellStyle name="Normal 3 5 2 2 4 2" xfId="2844" xr:uid="{00000000-0005-0000-0000-0000547E0000}"/>
    <cellStyle name="Normal 3 5 2 2 4 2 2" xfId="6418" xr:uid="{00000000-0005-0000-0000-0000557E0000}"/>
    <cellStyle name="Normal 3 5 2 2 4 2 2 2" xfId="13576" xr:uid="{00000000-0005-0000-0000-0000567E0000}"/>
    <cellStyle name="Normal 3 5 2 2 4 2 2 2 2" xfId="27868" xr:uid="{00000000-0005-0000-0000-0000577E0000}"/>
    <cellStyle name="Normal 3 5 2 2 4 2 2 2 2 2" xfId="56450" xr:uid="{00000000-0005-0000-0000-0000587E0000}"/>
    <cellStyle name="Normal 3 5 2 2 4 2 2 2 3" xfId="42161" xr:uid="{00000000-0005-0000-0000-0000597E0000}"/>
    <cellStyle name="Normal 3 5 2 2 4 2 2 3" xfId="20724" xr:uid="{00000000-0005-0000-0000-00005A7E0000}"/>
    <cellStyle name="Normal 3 5 2 2 4 2 2 3 2" xfId="49306" xr:uid="{00000000-0005-0000-0000-00005B7E0000}"/>
    <cellStyle name="Normal 3 5 2 2 4 2 2 4" xfId="35017" xr:uid="{00000000-0005-0000-0000-00005C7E0000}"/>
    <cellStyle name="Normal 3 5 2 2 4 2 3" xfId="10005" xr:uid="{00000000-0005-0000-0000-00005D7E0000}"/>
    <cellStyle name="Normal 3 5 2 2 4 2 3 2" xfId="24297" xr:uid="{00000000-0005-0000-0000-00005E7E0000}"/>
    <cellStyle name="Normal 3 5 2 2 4 2 3 2 2" xfId="52879" xr:uid="{00000000-0005-0000-0000-00005F7E0000}"/>
    <cellStyle name="Normal 3 5 2 2 4 2 3 3" xfId="38590" xr:uid="{00000000-0005-0000-0000-0000607E0000}"/>
    <cellStyle name="Normal 3 5 2 2 4 2 4" xfId="17153" xr:uid="{00000000-0005-0000-0000-0000617E0000}"/>
    <cellStyle name="Normal 3 5 2 2 4 2 4 2" xfId="45735" xr:uid="{00000000-0005-0000-0000-0000627E0000}"/>
    <cellStyle name="Normal 3 5 2 2 4 2 5" xfId="31446" xr:uid="{00000000-0005-0000-0000-0000637E0000}"/>
    <cellStyle name="Normal 3 5 2 2 4 3" xfId="4713" xr:uid="{00000000-0005-0000-0000-0000647E0000}"/>
    <cellStyle name="Normal 3 5 2 2 4 3 2" xfId="11871" xr:uid="{00000000-0005-0000-0000-0000657E0000}"/>
    <cellStyle name="Normal 3 5 2 2 4 3 2 2" xfId="26163" xr:uid="{00000000-0005-0000-0000-0000667E0000}"/>
    <cellStyle name="Normal 3 5 2 2 4 3 2 2 2" xfId="54745" xr:uid="{00000000-0005-0000-0000-0000677E0000}"/>
    <cellStyle name="Normal 3 5 2 2 4 3 2 3" xfId="40456" xr:uid="{00000000-0005-0000-0000-0000687E0000}"/>
    <cellStyle name="Normal 3 5 2 2 4 3 3" xfId="19019" xr:uid="{00000000-0005-0000-0000-0000697E0000}"/>
    <cellStyle name="Normal 3 5 2 2 4 3 3 2" xfId="47601" xr:uid="{00000000-0005-0000-0000-00006A7E0000}"/>
    <cellStyle name="Normal 3 5 2 2 4 3 4" xfId="33312" xr:uid="{00000000-0005-0000-0000-00006B7E0000}"/>
    <cellStyle name="Normal 3 5 2 2 4 4" xfId="8300" xr:uid="{00000000-0005-0000-0000-00006C7E0000}"/>
    <cellStyle name="Normal 3 5 2 2 4 4 2" xfId="22592" xr:uid="{00000000-0005-0000-0000-00006D7E0000}"/>
    <cellStyle name="Normal 3 5 2 2 4 4 2 2" xfId="51174" xr:uid="{00000000-0005-0000-0000-00006E7E0000}"/>
    <cellStyle name="Normal 3 5 2 2 4 4 3" xfId="36885" xr:uid="{00000000-0005-0000-0000-00006F7E0000}"/>
    <cellStyle name="Normal 3 5 2 2 4 5" xfId="15448" xr:uid="{00000000-0005-0000-0000-0000707E0000}"/>
    <cellStyle name="Normal 3 5 2 2 4 5 2" xfId="44030" xr:uid="{00000000-0005-0000-0000-0000717E0000}"/>
    <cellStyle name="Normal 3 5 2 2 4 6" xfId="29741" xr:uid="{00000000-0005-0000-0000-0000727E0000}"/>
    <cellStyle name="Normal 3 5 2 2 5" xfId="2837" xr:uid="{00000000-0005-0000-0000-0000737E0000}"/>
    <cellStyle name="Normal 3 5 2 2 5 2" xfId="6411" xr:uid="{00000000-0005-0000-0000-0000747E0000}"/>
    <cellStyle name="Normal 3 5 2 2 5 2 2" xfId="13569" xr:uid="{00000000-0005-0000-0000-0000757E0000}"/>
    <cellStyle name="Normal 3 5 2 2 5 2 2 2" xfId="27861" xr:uid="{00000000-0005-0000-0000-0000767E0000}"/>
    <cellStyle name="Normal 3 5 2 2 5 2 2 2 2" xfId="56443" xr:uid="{00000000-0005-0000-0000-0000777E0000}"/>
    <cellStyle name="Normal 3 5 2 2 5 2 2 3" xfId="42154" xr:uid="{00000000-0005-0000-0000-0000787E0000}"/>
    <cellStyle name="Normal 3 5 2 2 5 2 3" xfId="20717" xr:uid="{00000000-0005-0000-0000-0000797E0000}"/>
    <cellStyle name="Normal 3 5 2 2 5 2 3 2" xfId="49299" xr:uid="{00000000-0005-0000-0000-00007A7E0000}"/>
    <cellStyle name="Normal 3 5 2 2 5 2 4" xfId="35010" xr:uid="{00000000-0005-0000-0000-00007B7E0000}"/>
    <cellStyle name="Normal 3 5 2 2 5 3" xfId="9998" xr:uid="{00000000-0005-0000-0000-00007C7E0000}"/>
    <cellStyle name="Normal 3 5 2 2 5 3 2" xfId="24290" xr:uid="{00000000-0005-0000-0000-00007D7E0000}"/>
    <cellStyle name="Normal 3 5 2 2 5 3 2 2" xfId="52872" xr:uid="{00000000-0005-0000-0000-00007E7E0000}"/>
    <cellStyle name="Normal 3 5 2 2 5 3 3" xfId="38583" xr:uid="{00000000-0005-0000-0000-00007F7E0000}"/>
    <cellStyle name="Normal 3 5 2 2 5 4" xfId="17146" xr:uid="{00000000-0005-0000-0000-0000807E0000}"/>
    <cellStyle name="Normal 3 5 2 2 5 4 2" xfId="45728" xr:uid="{00000000-0005-0000-0000-0000817E0000}"/>
    <cellStyle name="Normal 3 5 2 2 5 5" xfId="31439" xr:uid="{00000000-0005-0000-0000-0000827E0000}"/>
    <cellStyle name="Normal 3 5 2 2 6" xfId="3819" xr:uid="{00000000-0005-0000-0000-0000837E0000}"/>
    <cellStyle name="Normal 3 5 2 2 6 2" xfId="10978" xr:uid="{00000000-0005-0000-0000-0000847E0000}"/>
    <cellStyle name="Normal 3 5 2 2 6 2 2" xfId="25270" xr:uid="{00000000-0005-0000-0000-0000857E0000}"/>
    <cellStyle name="Normal 3 5 2 2 6 2 2 2" xfId="53852" xr:uid="{00000000-0005-0000-0000-0000867E0000}"/>
    <cellStyle name="Normal 3 5 2 2 6 2 3" xfId="39563" xr:uid="{00000000-0005-0000-0000-0000877E0000}"/>
    <cellStyle name="Normal 3 5 2 2 6 3" xfId="18126" xr:uid="{00000000-0005-0000-0000-0000887E0000}"/>
    <cellStyle name="Normal 3 5 2 2 6 3 2" xfId="46708" xr:uid="{00000000-0005-0000-0000-0000897E0000}"/>
    <cellStyle name="Normal 3 5 2 2 6 4" xfId="32419" xr:uid="{00000000-0005-0000-0000-00008A7E0000}"/>
    <cellStyle name="Normal 3 5 2 2 7" xfId="7407" xr:uid="{00000000-0005-0000-0000-00008B7E0000}"/>
    <cellStyle name="Normal 3 5 2 2 7 2" xfId="21699" xr:uid="{00000000-0005-0000-0000-00008C7E0000}"/>
    <cellStyle name="Normal 3 5 2 2 7 2 2" xfId="50281" xr:uid="{00000000-0005-0000-0000-00008D7E0000}"/>
    <cellStyle name="Normal 3 5 2 2 7 3" xfId="35992" xr:uid="{00000000-0005-0000-0000-00008E7E0000}"/>
    <cellStyle name="Normal 3 5 2 2 8" xfId="14554" xr:uid="{00000000-0005-0000-0000-00008F7E0000}"/>
    <cellStyle name="Normal 3 5 2 2 8 2" xfId="43137" xr:uid="{00000000-0005-0000-0000-0000907E0000}"/>
    <cellStyle name="Normal 3 5 2 2 9" xfId="28847" xr:uid="{00000000-0005-0000-0000-0000917E0000}"/>
    <cellStyle name="Normal 3 5 2 3" xfId="341" xr:uid="{00000000-0005-0000-0000-0000927E0000}"/>
    <cellStyle name="Normal 3 5 2 3 2" xfId="793" xr:uid="{00000000-0005-0000-0000-0000937E0000}"/>
    <cellStyle name="Normal 3 5 2 3 2 2" xfId="1690" xr:uid="{00000000-0005-0000-0000-0000947E0000}"/>
    <cellStyle name="Normal 3 5 2 3 2 2 2" xfId="2847" xr:uid="{00000000-0005-0000-0000-0000957E0000}"/>
    <cellStyle name="Normal 3 5 2 3 2 2 2 2" xfId="6421" xr:uid="{00000000-0005-0000-0000-0000967E0000}"/>
    <cellStyle name="Normal 3 5 2 3 2 2 2 2 2" xfId="13579" xr:uid="{00000000-0005-0000-0000-0000977E0000}"/>
    <cellStyle name="Normal 3 5 2 3 2 2 2 2 2 2" xfId="27871" xr:uid="{00000000-0005-0000-0000-0000987E0000}"/>
    <cellStyle name="Normal 3 5 2 3 2 2 2 2 2 2 2" xfId="56453" xr:uid="{00000000-0005-0000-0000-0000997E0000}"/>
    <cellStyle name="Normal 3 5 2 3 2 2 2 2 2 3" xfId="42164" xr:uid="{00000000-0005-0000-0000-00009A7E0000}"/>
    <cellStyle name="Normal 3 5 2 3 2 2 2 2 3" xfId="20727" xr:uid="{00000000-0005-0000-0000-00009B7E0000}"/>
    <cellStyle name="Normal 3 5 2 3 2 2 2 2 3 2" xfId="49309" xr:uid="{00000000-0005-0000-0000-00009C7E0000}"/>
    <cellStyle name="Normal 3 5 2 3 2 2 2 2 4" xfId="35020" xr:uid="{00000000-0005-0000-0000-00009D7E0000}"/>
    <cellStyle name="Normal 3 5 2 3 2 2 2 3" xfId="10008" xr:uid="{00000000-0005-0000-0000-00009E7E0000}"/>
    <cellStyle name="Normal 3 5 2 3 2 2 2 3 2" xfId="24300" xr:uid="{00000000-0005-0000-0000-00009F7E0000}"/>
    <cellStyle name="Normal 3 5 2 3 2 2 2 3 2 2" xfId="52882" xr:uid="{00000000-0005-0000-0000-0000A07E0000}"/>
    <cellStyle name="Normal 3 5 2 3 2 2 2 3 3" xfId="38593" xr:uid="{00000000-0005-0000-0000-0000A17E0000}"/>
    <cellStyle name="Normal 3 5 2 3 2 2 2 4" xfId="17156" xr:uid="{00000000-0005-0000-0000-0000A27E0000}"/>
    <cellStyle name="Normal 3 5 2 3 2 2 2 4 2" xfId="45738" xr:uid="{00000000-0005-0000-0000-0000A37E0000}"/>
    <cellStyle name="Normal 3 5 2 3 2 2 2 5" xfId="31449" xr:uid="{00000000-0005-0000-0000-0000A47E0000}"/>
    <cellStyle name="Normal 3 5 2 3 2 2 3" xfId="5270" xr:uid="{00000000-0005-0000-0000-0000A57E0000}"/>
    <cellStyle name="Normal 3 5 2 3 2 2 3 2" xfId="12428" xr:uid="{00000000-0005-0000-0000-0000A67E0000}"/>
    <cellStyle name="Normal 3 5 2 3 2 2 3 2 2" xfId="26720" xr:uid="{00000000-0005-0000-0000-0000A77E0000}"/>
    <cellStyle name="Normal 3 5 2 3 2 2 3 2 2 2" xfId="55302" xr:uid="{00000000-0005-0000-0000-0000A87E0000}"/>
    <cellStyle name="Normal 3 5 2 3 2 2 3 2 3" xfId="41013" xr:uid="{00000000-0005-0000-0000-0000A97E0000}"/>
    <cellStyle name="Normal 3 5 2 3 2 2 3 3" xfId="19576" xr:uid="{00000000-0005-0000-0000-0000AA7E0000}"/>
    <cellStyle name="Normal 3 5 2 3 2 2 3 3 2" xfId="48158" xr:uid="{00000000-0005-0000-0000-0000AB7E0000}"/>
    <cellStyle name="Normal 3 5 2 3 2 2 3 4" xfId="33869" xr:uid="{00000000-0005-0000-0000-0000AC7E0000}"/>
    <cellStyle name="Normal 3 5 2 3 2 2 4" xfId="8857" xr:uid="{00000000-0005-0000-0000-0000AD7E0000}"/>
    <cellStyle name="Normal 3 5 2 3 2 2 4 2" xfId="23149" xr:uid="{00000000-0005-0000-0000-0000AE7E0000}"/>
    <cellStyle name="Normal 3 5 2 3 2 2 4 2 2" xfId="51731" xr:uid="{00000000-0005-0000-0000-0000AF7E0000}"/>
    <cellStyle name="Normal 3 5 2 3 2 2 4 3" xfId="37442" xr:uid="{00000000-0005-0000-0000-0000B07E0000}"/>
    <cellStyle name="Normal 3 5 2 3 2 2 5" xfId="16005" xr:uid="{00000000-0005-0000-0000-0000B17E0000}"/>
    <cellStyle name="Normal 3 5 2 3 2 2 5 2" xfId="44587" xr:uid="{00000000-0005-0000-0000-0000B27E0000}"/>
    <cellStyle name="Normal 3 5 2 3 2 2 6" xfId="30298" xr:uid="{00000000-0005-0000-0000-0000B37E0000}"/>
    <cellStyle name="Normal 3 5 2 3 2 3" xfId="2846" xr:uid="{00000000-0005-0000-0000-0000B47E0000}"/>
    <cellStyle name="Normal 3 5 2 3 2 3 2" xfId="6420" xr:uid="{00000000-0005-0000-0000-0000B57E0000}"/>
    <cellStyle name="Normal 3 5 2 3 2 3 2 2" xfId="13578" xr:uid="{00000000-0005-0000-0000-0000B67E0000}"/>
    <cellStyle name="Normal 3 5 2 3 2 3 2 2 2" xfId="27870" xr:uid="{00000000-0005-0000-0000-0000B77E0000}"/>
    <cellStyle name="Normal 3 5 2 3 2 3 2 2 2 2" xfId="56452" xr:uid="{00000000-0005-0000-0000-0000B87E0000}"/>
    <cellStyle name="Normal 3 5 2 3 2 3 2 2 3" xfId="42163" xr:uid="{00000000-0005-0000-0000-0000B97E0000}"/>
    <cellStyle name="Normal 3 5 2 3 2 3 2 3" xfId="20726" xr:uid="{00000000-0005-0000-0000-0000BA7E0000}"/>
    <cellStyle name="Normal 3 5 2 3 2 3 2 3 2" xfId="49308" xr:uid="{00000000-0005-0000-0000-0000BB7E0000}"/>
    <cellStyle name="Normal 3 5 2 3 2 3 2 4" xfId="35019" xr:uid="{00000000-0005-0000-0000-0000BC7E0000}"/>
    <cellStyle name="Normal 3 5 2 3 2 3 3" xfId="10007" xr:uid="{00000000-0005-0000-0000-0000BD7E0000}"/>
    <cellStyle name="Normal 3 5 2 3 2 3 3 2" xfId="24299" xr:uid="{00000000-0005-0000-0000-0000BE7E0000}"/>
    <cellStyle name="Normal 3 5 2 3 2 3 3 2 2" xfId="52881" xr:uid="{00000000-0005-0000-0000-0000BF7E0000}"/>
    <cellStyle name="Normal 3 5 2 3 2 3 3 3" xfId="38592" xr:uid="{00000000-0005-0000-0000-0000C07E0000}"/>
    <cellStyle name="Normal 3 5 2 3 2 3 4" xfId="17155" xr:uid="{00000000-0005-0000-0000-0000C17E0000}"/>
    <cellStyle name="Normal 3 5 2 3 2 3 4 2" xfId="45737" xr:uid="{00000000-0005-0000-0000-0000C27E0000}"/>
    <cellStyle name="Normal 3 5 2 3 2 3 5" xfId="31448" xr:uid="{00000000-0005-0000-0000-0000C37E0000}"/>
    <cellStyle name="Normal 3 5 2 3 2 4" xfId="4377" xr:uid="{00000000-0005-0000-0000-0000C47E0000}"/>
    <cellStyle name="Normal 3 5 2 3 2 4 2" xfId="11535" xr:uid="{00000000-0005-0000-0000-0000C57E0000}"/>
    <cellStyle name="Normal 3 5 2 3 2 4 2 2" xfId="25827" xr:uid="{00000000-0005-0000-0000-0000C67E0000}"/>
    <cellStyle name="Normal 3 5 2 3 2 4 2 2 2" xfId="54409" xr:uid="{00000000-0005-0000-0000-0000C77E0000}"/>
    <cellStyle name="Normal 3 5 2 3 2 4 2 3" xfId="40120" xr:uid="{00000000-0005-0000-0000-0000C87E0000}"/>
    <cellStyle name="Normal 3 5 2 3 2 4 3" xfId="18683" xr:uid="{00000000-0005-0000-0000-0000C97E0000}"/>
    <cellStyle name="Normal 3 5 2 3 2 4 3 2" xfId="47265" xr:uid="{00000000-0005-0000-0000-0000CA7E0000}"/>
    <cellStyle name="Normal 3 5 2 3 2 4 4" xfId="32976" xr:uid="{00000000-0005-0000-0000-0000CB7E0000}"/>
    <cellStyle name="Normal 3 5 2 3 2 5" xfId="7964" xr:uid="{00000000-0005-0000-0000-0000CC7E0000}"/>
    <cellStyle name="Normal 3 5 2 3 2 5 2" xfId="22256" xr:uid="{00000000-0005-0000-0000-0000CD7E0000}"/>
    <cellStyle name="Normal 3 5 2 3 2 5 2 2" xfId="50838" xr:uid="{00000000-0005-0000-0000-0000CE7E0000}"/>
    <cellStyle name="Normal 3 5 2 3 2 5 3" xfId="36549" xr:uid="{00000000-0005-0000-0000-0000CF7E0000}"/>
    <cellStyle name="Normal 3 5 2 3 2 6" xfId="15112" xr:uid="{00000000-0005-0000-0000-0000D07E0000}"/>
    <cellStyle name="Normal 3 5 2 3 2 6 2" xfId="43694" xr:uid="{00000000-0005-0000-0000-0000D17E0000}"/>
    <cellStyle name="Normal 3 5 2 3 2 7" xfId="29405" xr:uid="{00000000-0005-0000-0000-0000D27E0000}"/>
    <cellStyle name="Normal 3 5 2 3 3" xfId="1243" xr:uid="{00000000-0005-0000-0000-0000D37E0000}"/>
    <cellStyle name="Normal 3 5 2 3 3 2" xfId="2848" xr:uid="{00000000-0005-0000-0000-0000D47E0000}"/>
    <cellStyle name="Normal 3 5 2 3 3 2 2" xfId="6422" xr:uid="{00000000-0005-0000-0000-0000D57E0000}"/>
    <cellStyle name="Normal 3 5 2 3 3 2 2 2" xfId="13580" xr:uid="{00000000-0005-0000-0000-0000D67E0000}"/>
    <cellStyle name="Normal 3 5 2 3 3 2 2 2 2" xfId="27872" xr:uid="{00000000-0005-0000-0000-0000D77E0000}"/>
    <cellStyle name="Normal 3 5 2 3 3 2 2 2 2 2" xfId="56454" xr:uid="{00000000-0005-0000-0000-0000D87E0000}"/>
    <cellStyle name="Normal 3 5 2 3 3 2 2 2 3" xfId="42165" xr:uid="{00000000-0005-0000-0000-0000D97E0000}"/>
    <cellStyle name="Normal 3 5 2 3 3 2 2 3" xfId="20728" xr:uid="{00000000-0005-0000-0000-0000DA7E0000}"/>
    <cellStyle name="Normal 3 5 2 3 3 2 2 3 2" xfId="49310" xr:uid="{00000000-0005-0000-0000-0000DB7E0000}"/>
    <cellStyle name="Normal 3 5 2 3 3 2 2 4" xfId="35021" xr:uid="{00000000-0005-0000-0000-0000DC7E0000}"/>
    <cellStyle name="Normal 3 5 2 3 3 2 3" xfId="10009" xr:uid="{00000000-0005-0000-0000-0000DD7E0000}"/>
    <cellStyle name="Normal 3 5 2 3 3 2 3 2" xfId="24301" xr:uid="{00000000-0005-0000-0000-0000DE7E0000}"/>
    <cellStyle name="Normal 3 5 2 3 3 2 3 2 2" xfId="52883" xr:uid="{00000000-0005-0000-0000-0000DF7E0000}"/>
    <cellStyle name="Normal 3 5 2 3 3 2 3 3" xfId="38594" xr:uid="{00000000-0005-0000-0000-0000E07E0000}"/>
    <cellStyle name="Normal 3 5 2 3 3 2 4" xfId="17157" xr:uid="{00000000-0005-0000-0000-0000E17E0000}"/>
    <cellStyle name="Normal 3 5 2 3 3 2 4 2" xfId="45739" xr:uid="{00000000-0005-0000-0000-0000E27E0000}"/>
    <cellStyle name="Normal 3 5 2 3 3 2 5" xfId="31450" xr:uid="{00000000-0005-0000-0000-0000E37E0000}"/>
    <cellStyle name="Normal 3 5 2 3 3 3" xfId="4824" xr:uid="{00000000-0005-0000-0000-0000E47E0000}"/>
    <cellStyle name="Normal 3 5 2 3 3 3 2" xfId="11982" xr:uid="{00000000-0005-0000-0000-0000E57E0000}"/>
    <cellStyle name="Normal 3 5 2 3 3 3 2 2" xfId="26274" xr:uid="{00000000-0005-0000-0000-0000E67E0000}"/>
    <cellStyle name="Normal 3 5 2 3 3 3 2 2 2" xfId="54856" xr:uid="{00000000-0005-0000-0000-0000E77E0000}"/>
    <cellStyle name="Normal 3 5 2 3 3 3 2 3" xfId="40567" xr:uid="{00000000-0005-0000-0000-0000E87E0000}"/>
    <cellStyle name="Normal 3 5 2 3 3 3 3" xfId="19130" xr:uid="{00000000-0005-0000-0000-0000E97E0000}"/>
    <cellStyle name="Normal 3 5 2 3 3 3 3 2" xfId="47712" xr:uid="{00000000-0005-0000-0000-0000EA7E0000}"/>
    <cellStyle name="Normal 3 5 2 3 3 3 4" xfId="33423" xr:uid="{00000000-0005-0000-0000-0000EB7E0000}"/>
    <cellStyle name="Normal 3 5 2 3 3 4" xfId="8411" xr:uid="{00000000-0005-0000-0000-0000EC7E0000}"/>
    <cellStyle name="Normal 3 5 2 3 3 4 2" xfId="22703" xr:uid="{00000000-0005-0000-0000-0000ED7E0000}"/>
    <cellStyle name="Normal 3 5 2 3 3 4 2 2" xfId="51285" xr:uid="{00000000-0005-0000-0000-0000EE7E0000}"/>
    <cellStyle name="Normal 3 5 2 3 3 4 3" xfId="36996" xr:uid="{00000000-0005-0000-0000-0000EF7E0000}"/>
    <cellStyle name="Normal 3 5 2 3 3 5" xfId="15559" xr:uid="{00000000-0005-0000-0000-0000F07E0000}"/>
    <cellStyle name="Normal 3 5 2 3 3 5 2" xfId="44141" xr:uid="{00000000-0005-0000-0000-0000F17E0000}"/>
    <cellStyle name="Normal 3 5 2 3 3 6" xfId="29852" xr:uid="{00000000-0005-0000-0000-0000F27E0000}"/>
    <cellStyle name="Normal 3 5 2 3 4" xfId="2845" xr:uid="{00000000-0005-0000-0000-0000F37E0000}"/>
    <cellStyle name="Normal 3 5 2 3 4 2" xfId="6419" xr:uid="{00000000-0005-0000-0000-0000F47E0000}"/>
    <cellStyle name="Normal 3 5 2 3 4 2 2" xfId="13577" xr:uid="{00000000-0005-0000-0000-0000F57E0000}"/>
    <cellStyle name="Normal 3 5 2 3 4 2 2 2" xfId="27869" xr:uid="{00000000-0005-0000-0000-0000F67E0000}"/>
    <cellStyle name="Normal 3 5 2 3 4 2 2 2 2" xfId="56451" xr:uid="{00000000-0005-0000-0000-0000F77E0000}"/>
    <cellStyle name="Normal 3 5 2 3 4 2 2 3" xfId="42162" xr:uid="{00000000-0005-0000-0000-0000F87E0000}"/>
    <cellStyle name="Normal 3 5 2 3 4 2 3" xfId="20725" xr:uid="{00000000-0005-0000-0000-0000F97E0000}"/>
    <cellStyle name="Normal 3 5 2 3 4 2 3 2" xfId="49307" xr:uid="{00000000-0005-0000-0000-0000FA7E0000}"/>
    <cellStyle name="Normal 3 5 2 3 4 2 4" xfId="35018" xr:uid="{00000000-0005-0000-0000-0000FB7E0000}"/>
    <cellStyle name="Normal 3 5 2 3 4 3" xfId="10006" xr:uid="{00000000-0005-0000-0000-0000FC7E0000}"/>
    <cellStyle name="Normal 3 5 2 3 4 3 2" xfId="24298" xr:uid="{00000000-0005-0000-0000-0000FD7E0000}"/>
    <cellStyle name="Normal 3 5 2 3 4 3 2 2" xfId="52880" xr:uid="{00000000-0005-0000-0000-0000FE7E0000}"/>
    <cellStyle name="Normal 3 5 2 3 4 3 3" xfId="38591" xr:uid="{00000000-0005-0000-0000-0000FF7E0000}"/>
    <cellStyle name="Normal 3 5 2 3 4 4" xfId="17154" xr:uid="{00000000-0005-0000-0000-0000007F0000}"/>
    <cellStyle name="Normal 3 5 2 3 4 4 2" xfId="45736" xr:uid="{00000000-0005-0000-0000-0000017F0000}"/>
    <cellStyle name="Normal 3 5 2 3 4 5" xfId="31447" xr:uid="{00000000-0005-0000-0000-0000027F0000}"/>
    <cellStyle name="Normal 3 5 2 3 5" xfId="3930" xr:uid="{00000000-0005-0000-0000-0000037F0000}"/>
    <cellStyle name="Normal 3 5 2 3 5 2" xfId="11089" xr:uid="{00000000-0005-0000-0000-0000047F0000}"/>
    <cellStyle name="Normal 3 5 2 3 5 2 2" xfId="25381" xr:uid="{00000000-0005-0000-0000-0000057F0000}"/>
    <cellStyle name="Normal 3 5 2 3 5 2 2 2" xfId="53963" xr:uid="{00000000-0005-0000-0000-0000067F0000}"/>
    <cellStyle name="Normal 3 5 2 3 5 2 3" xfId="39674" xr:uid="{00000000-0005-0000-0000-0000077F0000}"/>
    <cellStyle name="Normal 3 5 2 3 5 3" xfId="18237" xr:uid="{00000000-0005-0000-0000-0000087F0000}"/>
    <cellStyle name="Normal 3 5 2 3 5 3 2" xfId="46819" xr:uid="{00000000-0005-0000-0000-0000097F0000}"/>
    <cellStyle name="Normal 3 5 2 3 5 4" xfId="32530" xr:uid="{00000000-0005-0000-0000-00000A7F0000}"/>
    <cellStyle name="Normal 3 5 2 3 6" xfId="7518" xr:uid="{00000000-0005-0000-0000-00000B7F0000}"/>
    <cellStyle name="Normal 3 5 2 3 6 2" xfId="21810" xr:uid="{00000000-0005-0000-0000-00000C7F0000}"/>
    <cellStyle name="Normal 3 5 2 3 6 2 2" xfId="50392" xr:uid="{00000000-0005-0000-0000-00000D7F0000}"/>
    <cellStyle name="Normal 3 5 2 3 6 3" xfId="36103" xr:uid="{00000000-0005-0000-0000-00000E7F0000}"/>
    <cellStyle name="Normal 3 5 2 3 7" xfId="14665" xr:uid="{00000000-0005-0000-0000-00000F7F0000}"/>
    <cellStyle name="Normal 3 5 2 3 7 2" xfId="43248" xr:uid="{00000000-0005-0000-0000-0000107F0000}"/>
    <cellStyle name="Normal 3 5 2 3 8" xfId="28958" xr:uid="{00000000-0005-0000-0000-0000117F0000}"/>
    <cellStyle name="Normal 3 5 2 4" xfId="570" xr:uid="{00000000-0005-0000-0000-0000127F0000}"/>
    <cellStyle name="Normal 3 5 2 4 2" xfId="1467" xr:uid="{00000000-0005-0000-0000-0000137F0000}"/>
    <cellStyle name="Normal 3 5 2 4 2 2" xfId="2850" xr:uid="{00000000-0005-0000-0000-0000147F0000}"/>
    <cellStyle name="Normal 3 5 2 4 2 2 2" xfId="6424" xr:uid="{00000000-0005-0000-0000-0000157F0000}"/>
    <cellStyle name="Normal 3 5 2 4 2 2 2 2" xfId="13582" xr:uid="{00000000-0005-0000-0000-0000167F0000}"/>
    <cellStyle name="Normal 3 5 2 4 2 2 2 2 2" xfId="27874" xr:uid="{00000000-0005-0000-0000-0000177F0000}"/>
    <cellStyle name="Normal 3 5 2 4 2 2 2 2 2 2" xfId="56456" xr:uid="{00000000-0005-0000-0000-0000187F0000}"/>
    <cellStyle name="Normal 3 5 2 4 2 2 2 2 3" xfId="42167" xr:uid="{00000000-0005-0000-0000-0000197F0000}"/>
    <cellStyle name="Normal 3 5 2 4 2 2 2 3" xfId="20730" xr:uid="{00000000-0005-0000-0000-00001A7F0000}"/>
    <cellStyle name="Normal 3 5 2 4 2 2 2 3 2" xfId="49312" xr:uid="{00000000-0005-0000-0000-00001B7F0000}"/>
    <cellStyle name="Normal 3 5 2 4 2 2 2 4" xfId="35023" xr:uid="{00000000-0005-0000-0000-00001C7F0000}"/>
    <cellStyle name="Normal 3 5 2 4 2 2 3" xfId="10011" xr:uid="{00000000-0005-0000-0000-00001D7F0000}"/>
    <cellStyle name="Normal 3 5 2 4 2 2 3 2" xfId="24303" xr:uid="{00000000-0005-0000-0000-00001E7F0000}"/>
    <cellStyle name="Normal 3 5 2 4 2 2 3 2 2" xfId="52885" xr:uid="{00000000-0005-0000-0000-00001F7F0000}"/>
    <cellStyle name="Normal 3 5 2 4 2 2 3 3" xfId="38596" xr:uid="{00000000-0005-0000-0000-0000207F0000}"/>
    <cellStyle name="Normal 3 5 2 4 2 2 4" xfId="17159" xr:uid="{00000000-0005-0000-0000-0000217F0000}"/>
    <cellStyle name="Normal 3 5 2 4 2 2 4 2" xfId="45741" xr:uid="{00000000-0005-0000-0000-0000227F0000}"/>
    <cellStyle name="Normal 3 5 2 4 2 2 5" xfId="31452" xr:uid="{00000000-0005-0000-0000-0000237F0000}"/>
    <cellStyle name="Normal 3 5 2 4 2 3" xfId="5047" xr:uid="{00000000-0005-0000-0000-0000247F0000}"/>
    <cellStyle name="Normal 3 5 2 4 2 3 2" xfId="12205" xr:uid="{00000000-0005-0000-0000-0000257F0000}"/>
    <cellStyle name="Normal 3 5 2 4 2 3 2 2" xfId="26497" xr:uid="{00000000-0005-0000-0000-0000267F0000}"/>
    <cellStyle name="Normal 3 5 2 4 2 3 2 2 2" xfId="55079" xr:uid="{00000000-0005-0000-0000-0000277F0000}"/>
    <cellStyle name="Normal 3 5 2 4 2 3 2 3" xfId="40790" xr:uid="{00000000-0005-0000-0000-0000287F0000}"/>
    <cellStyle name="Normal 3 5 2 4 2 3 3" xfId="19353" xr:uid="{00000000-0005-0000-0000-0000297F0000}"/>
    <cellStyle name="Normal 3 5 2 4 2 3 3 2" xfId="47935" xr:uid="{00000000-0005-0000-0000-00002A7F0000}"/>
    <cellStyle name="Normal 3 5 2 4 2 3 4" xfId="33646" xr:uid="{00000000-0005-0000-0000-00002B7F0000}"/>
    <cellStyle name="Normal 3 5 2 4 2 4" xfId="8634" xr:uid="{00000000-0005-0000-0000-00002C7F0000}"/>
    <cellStyle name="Normal 3 5 2 4 2 4 2" xfId="22926" xr:uid="{00000000-0005-0000-0000-00002D7F0000}"/>
    <cellStyle name="Normal 3 5 2 4 2 4 2 2" xfId="51508" xr:uid="{00000000-0005-0000-0000-00002E7F0000}"/>
    <cellStyle name="Normal 3 5 2 4 2 4 3" xfId="37219" xr:uid="{00000000-0005-0000-0000-00002F7F0000}"/>
    <cellStyle name="Normal 3 5 2 4 2 5" xfId="15782" xr:uid="{00000000-0005-0000-0000-0000307F0000}"/>
    <cellStyle name="Normal 3 5 2 4 2 5 2" xfId="44364" xr:uid="{00000000-0005-0000-0000-0000317F0000}"/>
    <cellStyle name="Normal 3 5 2 4 2 6" xfId="30075" xr:uid="{00000000-0005-0000-0000-0000327F0000}"/>
    <cellStyle name="Normal 3 5 2 4 3" xfId="2849" xr:uid="{00000000-0005-0000-0000-0000337F0000}"/>
    <cellStyle name="Normal 3 5 2 4 3 2" xfId="6423" xr:uid="{00000000-0005-0000-0000-0000347F0000}"/>
    <cellStyle name="Normal 3 5 2 4 3 2 2" xfId="13581" xr:uid="{00000000-0005-0000-0000-0000357F0000}"/>
    <cellStyle name="Normal 3 5 2 4 3 2 2 2" xfId="27873" xr:uid="{00000000-0005-0000-0000-0000367F0000}"/>
    <cellStyle name="Normal 3 5 2 4 3 2 2 2 2" xfId="56455" xr:uid="{00000000-0005-0000-0000-0000377F0000}"/>
    <cellStyle name="Normal 3 5 2 4 3 2 2 3" xfId="42166" xr:uid="{00000000-0005-0000-0000-0000387F0000}"/>
    <cellStyle name="Normal 3 5 2 4 3 2 3" xfId="20729" xr:uid="{00000000-0005-0000-0000-0000397F0000}"/>
    <cellStyle name="Normal 3 5 2 4 3 2 3 2" xfId="49311" xr:uid="{00000000-0005-0000-0000-00003A7F0000}"/>
    <cellStyle name="Normal 3 5 2 4 3 2 4" xfId="35022" xr:uid="{00000000-0005-0000-0000-00003B7F0000}"/>
    <cellStyle name="Normal 3 5 2 4 3 3" xfId="10010" xr:uid="{00000000-0005-0000-0000-00003C7F0000}"/>
    <cellStyle name="Normal 3 5 2 4 3 3 2" xfId="24302" xr:uid="{00000000-0005-0000-0000-00003D7F0000}"/>
    <cellStyle name="Normal 3 5 2 4 3 3 2 2" xfId="52884" xr:uid="{00000000-0005-0000-0000-00003E7F0000}"/>
    <cellStyle name="Normal 3 5 2 4 3 3 3" xfId="38595" xr:uid="{00000000-0005-0000-0000-00003F7F0000}"/>
    <cellStyle name="Normal 3 5 2 4 3 4" xfId="17158" xr:uid="{00000000-0005-0000-0000-0000407F0000}"/>
    <cellStyle name="Normal 3 5 2 4 3 4 2" xfId="45740" xr:uid="{00000000-0005-0000-0000-0000417F0000}"/>
    <cellStyle name="Normal 3 5 2 4 3 5" xfId="31451" xr:uid="{00000000-0005-0000-0000-0000427F0000}"/>
    <cellStyle name="Normal 3 5 2 4 4" xfId="4154" xr:uid="{00000000-0005-0000-0000-0000437F0000}"/>
    <cellStyle name="Normal 3 5 2 4 4 2" xfId="11312" xr:uid="{00000000-0005-0000-0000-0000447F0000}"/>
    <cellStyle name="Normal 3 5 2 4 4 2 2" xfId="25604" xr:uid="{00000000-0005-0000-0000-0000457F0000}"/>
    <cellStyle name="Normal 3 5 2 4 4 2 2 2" xfId="54186" xr:uid="{00000000-0005-0000-0000-0000467F0000}"/>
    <cellStyle name="Normal 3 5 2 4 4 2 3" xfId="39897" xr:uid="{00000000-0005-0000-0000-0000477F0000}"/>
    <cellStyle name="Normal 3 5 2 4 4 3" xfId="18460" xr:uid="{00000000-0005-0000-0000-0000487F0000}"/>
    <cellStyle name="Normal 3 5 2 4 4 3 2" xfId="47042" xr:uid="{00000000-0005-0000-0000-0000497F0000}"/>
    <cellStyle name="Normal 3 5 2 4 4 4" xfId="32753" xr:uid="{00000000-0005-0000-0000-00004A7F0000}"/>
    <cellStyle name="Normal 3 5 2 4 5" xfId="7741" xr:uid="{00000000-0005-0000-0000-00004B7F0000}"/>
    <cellStyle name="Normal 3 5 2 4 5 2" xfId="22033" xr:uid="{00000000-0005-0000-0000-00004C7F0000}"/>
    <cellStyle name="Normal 3 5 2 4 5 2 2" xfId="50615" xr:uid="{00000000-0005-0000-0000-00004D7F0000}"/>
    <cellStyle name="Normal 3 5 2 4 5 3" xfId="36326" xr:uid="{00000000-0005-0000-0000-00004E7F0000}"/>
    <cellStyle name="Normal 3 5 2 4 6" xfId="14889" xr:uid="{00000000-0005-0000-0000-00004F7F0000}"/>
    <cellStyle name="Normal 3 5 2 4 6 2" xfId="43471" xr:uid="{00000000-0005-0000-0000-0000507F0000}"/>
    <cellStyle name="Normal 3 5 2 4 7" xfId="29182" xr:uid="{00000000-0005-0000-0000-0000517F0000}"/>
    <cellStyle name="Normal 3 5 2 5" xfId="1019" xr:uid="{00000000-0005-0000-0000-0000527F0000}"/>
    <cellStyle name="Normal 3 5 2 5 2" xfId="2851" xr:uid="{00000000-0005-0000-0000-0000537F0000}"/>
    <cellStyle name="Normal 3 5 2 5 2 2" xfId="6425" xr:uid="{00000000-0005-0000-0000-0000547F0000}"/>
    <cellStyle name="Normal 3 5 2 5 2 2 2" xfId="13583" xr:uid="{00000000-0005-0000-0000-0000557F0000}"/>
    <cellStyle name="Normal 3 5 2 5 2 2 2 2" xfId="27875" xr:uid="{00000000-0005-0000-0000-0000567F0000}"/>
    <cellStyle name="Normal 3 5 2 5 2 2 2 2 2" xfId="56457" xr:uid="{00000000-0005-0000-0000-0000577F0000}"/>
    <cellStyle name="Normal 3 5 2 5 2 2 2 3" xfId="42168" xr:uid="{00000000-0005-0000-0000-0000587F0000}"/>
    <cellStyle name="Normal 3 5 2 5 2 2 3" xfId="20731" xr:uid="{00000000-0005-0000-0000-0000597F0000}"/>
    <cellStyle name="Normal 3 5 2 5 2 2 3 2" xfId="49313" xr:uid="{00000000-0005-0000-0000-00005A7F0000}"/>
    <cellStyle name="Normal 3 5 2 5 2 2 4" xfId="35024" xr:uid="{00000000-0005-0000-0000-00005B7F0000}"/>
    <cellStyle name="Normal 3 5 2 5 2 3" xfId="10012" xr:uid="{00000000-0005-0000-0000-00005C7F0000}"/>
    <cellStyle name="Normal 3 5 2 5 2 3 2" xfId="24304" xr:uid="{00000000-0005-0000-0000-00005D7F0000}"/>
    <cellStyle name="Normal 3 5 2 5 2 3 2 2" xfId="52886" xr:uid="{00000000-0005-0000-0000-00005E7F0000}"/>
    <cellStyle name="Normal 3 5 2 5 2 3 3" xfId="38597" xr:uid="{00000000-0005-0000-0000-00005F7F0000}"/>
    <cellStyle name="Normal 3 5 2 5 2 4" xfId="17160" xr:uid="{00000000-0005-0000-0000-0000607F0000}"/>
    <cellStyle name="Normal 3 5 2 5 2 4 2" xfId="45742" xr:uid="{00000000-0005-0000-0000-0000617F0000}"/>
    <cellStyle name="Normal 3 5 2 5 2 5" xfId="31453" xr:uid="{00000000-0005-0000-0000-0000627F0000}"/>
    <cellStyle name="Normal 3 5 2 5 3" xfId="4601" xr:uid="{00000000-0005-0000-0000-0000637F0000}"/>
    <cellStyle name="Normal 3 5 2 5 3 2" xfId="11759" xr:uid="{00000000-0005-0000-0000-0000647F0000}"/>
    <cellStyle name="Normal 3 5 2 5 3 2 2" xfId="26051" xr:uid="{00000000-0005-0000-0000-0000657F0000}"/>
    <cellStyle name="Normal 3 5 2 5 3 2 2 2" xfId="54633" xr:uid="{00000000-0005-0000-0000-0000667F0000}"/>
    <cellStyle name="Normal 3 5 2 5 3 2 3" xfId="40344" xr:uid="{00000000-0005-0000-0000-0000677F0000}"/>
    <cellStyle name="Normal 3 5 2 5 3 3" xfId="18907" xr:uid="{00000000-0005-0000-0000-0000687F0000}"/>
    <cellStyle name="Normal 3 5 2 5 3 3 2" xfId="47489" xr:uid="{00000000-0005-0000-0000-0000697F0000}"/>
    <cellStyle name="Normal 3 5 2 5 3 4" xfId="33200" xr:uid="{00000000-0005-0000-0000-00006A7F0000}"/>
    <cellStyle name="Normal 3 5 2 5 4" xfId="8188" xr:uid="{00000000-0005-0000-0000-00006B7F0000}"/>
    <cellStyle name="Normal 3 5 2 5 4 2" xfId="22480" xr:uid="{00000000-0005-0000-0000-00006C7F0000}"/>
    <cellStyle name="Normal 3 5 2 5 4 2 2" xfId="51062" xr:uid="{00000000-0005-0000-0000-00006D7F0000}"/>
    <cellStyle name="Normal 3 5 2 5 4 3" xfId="36773" xr:uid="{00000000-0005-0000-0000-00006E7F0000}"/>
    <cellStyle name="Normal 3 5 2 5 5" xfId="15336" xr:uid="{00000000-0005-0000-0000-00006F7F0000}"/>
    <cellStyle name="Normal 3 5 2 5 5 2" xfId="43918" xr:uid="{00000000-0005-0000-0000-0000707F0000}"/>
    <cellStyle name="Normal 3 5 2 5 6" xfId="29629" xr:uid="{00000000-0005-0000-0000-0000717F0000}"/>
    <cellStyle name="Normal 3 5 2 6" xfId="2836" xr:uid="{00000000-0005-0000-0000-0000727F0000}"/>
    <cellStyle name="Normal 3 5 2 6 2" xfId="6410" xr:uid="{00000000-0005-0000-0000-0000737F0000}"/>
    <cellStyle name="Normal 3 5 2 6 2 2" xfId="13568" xr:uid="{00000000-0005-0000-0000-0000747F0000}"/>
    <cellStyle name="Normal 3 5 2 6 2 2 2" xfId="27860" xr:uid="{00000000-0005-0000-0000-0000757F0000}"/>
    <cellStyle name="Normal 3 5 2 6 2 2 2 2" xfId="56442" xr:uid="{00000000-0005-0000-0000-0000767F0000}"/>
    <cellStyle name="Normal 3 5 2 6 2 2 3" xfId="42153" xr:uid="{00000000-0005-0000-0000-0000777F0000}"/>
    <cellStyle name="Normal 3 5 2 6 2 3" xfId="20716" xr:uid="{00000000-0005-0000-0000-0000787F0000}"/>
    <cellStyle name="Normal 3 5 2 6 2 3 2" xfId="49298" xr:uid="{00000000-0005-0000-0000-0000797F0000}"/>
    <cellStyle name="Normal 3 5 2 6 2 4" xfId="35009" xr:uid="{00000000-0005-0000-0000-00007A7F0000}"/>
    <cellStyle name="Normal 3 5 2 6 3" xfId="9997" xr:uid="{00000000-0005-0000-0000-00007B7F0000}"/>
    <cellStyle name="Normal 3 5 2 6 3 2" xfId="24289" xr:uid="{00000000-0005-0000-0000-00007C7F0000}"/>
    <cellStyle name="Normal 3 5 2 6 3 2 2" xfId="52871" xr:uid="{00000000-0005-0000-0000-00007D7F0000}"/>
    <cellStyle name="Normal 3 5 2 6 3 3" xfId="38582" xr:uid="{00000000-0005-0000-0000-00007E7F0000}"/>
    <cellStyle name="Normal 3 5 2 6 4" xfId="17145" xr:uid="{00000000-0005-0000-0000-00007F7F0000}"/>
    <cellStyle name="Normal 3 5 2 6 4 2" xfId="45727" xr:uid="{00000000-0005-0000-0000-0000807F0000}"/>
    <cellStyle name="Normal 3 5 2 6 5" xfId="31438" xr:uid="{00000000-0005-0000-0000-0000817F0000}"/>
    <cellStyle name="Normal 3 5 2 7" xfId="3706" xr:uid="{00000000-0005-0000-0000-0000827F0000}"/>
    <cellStyle name="Normal 3 5 2 7 2" xfId="10866" xr:uid="{00000000-0005-0000-0000-0000837F0000}"/>
    <cellStyle name="Normal 3 5 2 7 2 2" xfId="25158" xr:uid="{00000000-0005-0000-0000-0000847F0000}"/>
    <cellStyle name="Normal 3 5 2 7 2 2 2" xfId="53740" xr:uid="{00000000-0005-0000-0000-0000857F0000}"/>
    <cellStyle name="Normal 3 5 2 7 2 3" xfId="39451" xr:uid="{00000000-0005-0000-0000-0000867F0000}"/>
    <cellStyle name="Normal 3 5 2 7 3" xfId="18014" xr:uid="{00000000-0005-0000-0000-0000877F0000}"/>
    <cellStyle name="Normal 3 5 2 7 3 2" xfId="46596" xr:uid="{00000000-0005-0000-0000-0000887F0000}"/>
    <cellStyle name="Normal 3 5 2 7 4" xfId="32307" xr:uid="{00000000-0005-0000-0000-0000897F0000}"/>
    <cellStyle name="Normal 3 5 2 8" xfId="7295" xr:uid="{00000000-0005-0000-0000-00008A7F0000}"/>
    <cellStyle name="Normal 3 5 2 8 2" xfId="21587" xr:uid="{00000000-0005-0000-0000-00008B7F0000}"/>
    <cellStyle name="Normal 3 5 2 8 2 2" xfId="50169" xr:uid="{00000000-0005-0000-0000-00008C7F0000}"/>
    <cellStyle name="Normal 3 5 2 8 3" xfId="35880" xr:uid="{00000000-0005-0000-0000-00008D7F0000}"/>
    <cellStyle name="Normal 3 5 2 9" xfId="14441" xr:uid="{00000000-0005-0000-0000-00008E7F0000}"/>
    <cellStyle name="Normal 3 5 2 9 2" xfId="43025" xr:uid="{00000000-0005-0000-0000-00008F7F0000}"/>
    <cellStyle name="Normal 3 5 3" xfId="169" xr:uid="{00000000-0005-0000-0000-0000907F0000}"/>
    <cellStyle name="Normal 3 5 3 2" xfId="395" xr:uid="{00000000-0005-0000-0000-0000917F0000}"/>
    <cellStyle name="Normal 3 5 3 2 2" xfId="845" xr:uid="{00000000-0005-0000-0000-0000927F0000}"/>
    <cellStyle name="Normal 3 5 3 2 2 2" xfId="1742" xr:uid="{00000000-0005-0000-0000-0000937F0000}"/>
    <cellStyle name="Normal 3 5 3 2 2 2 2" xfId="2855" xr:uid="{00000000-0005-0000-0000-0000947F0000}"/>
    <cellStyle name="Normal 3 5 3 2 2 2 2 2" xfId="6429" xr:uid="{00000000-0005-0000-0000-0000957F0000}"/>
    <cellStyle name="Normal 3 5 3 2 2 2 2 2 2" xfId="13587" xr:uid="{00000000-0005-0000-0000-0000967F0000}"/>
    <cellStyle name="Normal 3 5 3 2 2 2 2 2 2 2" xfId="27879" xr:uid="{00000000-0005-0000-0000-0000977F0000}"/>
    <cellStyle name="Normal 3 5 3 2 2 2 2 2 2 2 2" xfId="56461" xr:uid="{00000000-0005-0000-0000-0000987F0000}"/>
    <cellStyle name="Normal 3 5 3 2 2 2 2 2 2 3" xfId="42172" xr:uid="{00000000-0005-0000-0000-0000997F0000}"/>
    <cellStyle name="Normal 3 5 3 2 2 2 2 2 3" xfId="20735" xr:uid="{00000000-0005-0000-0000-00009A7F0000}"/>
    <cellStyle name="Normal 3 5 3 2 2 2 2 2 3 2" xfId="49317" xr:uid="{00000000-0005-0000-0000-00009B7F0000}"/>
    <cellStyle name="Normal 3 5 3 2 2 2 2 2 4" xfId="35028" xr:uid="{00000000-0005-0000-0000-00009C7F0000}"/>
    <cellStyle name="Normal 3 5 3 2 2 2 2 3" xfId="10016" xr:uid="{00000000-0005-0000-0000-00009D7F0000}"/>
    <cellStyle name="Normal 3 5 3 2 2 2 2 3 2" xfId="24308" xr:uid="{00000000-0005-0000-0000-00009E7F0000}"/>
    <cellStyle name="Normal 3 5 3 2 2 2 2 3 2 2" xfId="52890" xr:uid="{00000000-0005-0000-0000-00009F7F0000}"/>
    <cellStyle name="Normal 3 5 3 2 2 2 2 3 3" xfId="38601" xr:uid="{00000000-0005-0000-0000-0000A07F0000}"/>
    <cellStyle name="Normal 3 5 3 2 2 2 2 4" xfId="17164" xr:uid="{00000000-0005-0000-0000-0000A17F0000}"/>
    <cellStyle name="Normal 3 5 3 2 2 2 2 4 2" xfId="45746" xr:uid="{00000000-0005-0000-0000-0000A27F0000}"/>
    <cellStyle name="Normal 3 5 3 2 2 2 2 5" xfId="31457" xr:uid="{00000000-0005-0000-0000-0000A37F0000}"/>
    <cellStyle name="Normal 3 5 3 2 2 2 3" xfId="5322" xr:uid="{00000000-0005-0000-0000-0000A47F0000}"/>
    <cellStyle name="Normal 3 5 3 2 2 2 3 2" xfId="12480" xr:uid="{00000000-0005-0000-0000-0000A57F0000}"/>
    <cellStyle name="Normal 3 5 3 2 2 2 3 2 2" xfId="26772" xr:uid="{00000000-0005-0000-0000-0000A67F0000}"/>
    <cellStyle name="Normal 3 5 3 2 2 2 3 2 2 2" xfId="55354" xr:uid="{00000000-0005-0000-0000-0000A77F0000}"/>
    <cellStyle name="Normal 3 5 3 2 2 2 3 2 3" xfId="41065" xr:uid="{00000000-0005-0000-0000-0000A87F0000}"/>
    <cellStyle name="Normal 3 5 3 2 2 2 3 3" xfId="19628" xr:uid="{00000000-0005-0000-0000-0000A97F0000}"/>
    <cellStyle name="Normal 3 5 3 2 2 2 3 3 2" xfId="48210" xr:uid="{00000000-0005-0000-0000-0000AA7F0000}"/>
    <cellStyle name="Normal 3 5 3 2 2 2 3 4" xfId="33921" xr:uid="{00000000-0005-0000-0000-0000AB7F0000}"/>
    <cellStyle name="Normal 3 5 3 2 2 2 4" xfId="8909" xr:uid="{00000000-0005-0000-0000-0000AC7F0000}"/>
    <cellStyle name="Normal 3 5 3 2 2 2 4 2" xfId="23201" xr:uid="{00000000-0005-0000-0000-0000AD7F0000}"/>
    <cellStyle name="Normal 3 5 3 2 2 2 4 2 2" xfId="51783" xr:uid="{00000000-0005-0000-0000-0000AE7F0000}"/>
    <cellStyle name="Normal 3 5 3 2 2 2 4 3" xfId="37494" xr:uid="{00000000-0005-0000-0000-0000AF7F0000}"/>
    <cellStyle name="Normal 3 5 3 2 2 2 5" xfId="16057" xr:uid="{00000000-0005-0000-0000-0000B07F0000}"/>
    <cellStyle name="Normal 3 5 3 2 2 2 5 2" xfId="44639" xr:uid="{00000000-0005-0000-0000-0000B17F0000}"/>
    <cellStyle name="Normal 3 5 3 2 2 2 6" xfId="30350" xr:uid="{00000000-0005-0000-0000-0000B27F0000}"/>
    <cellStyle name="Normal 3 5 3 2 2 3" xfId="2854" xr:uid="{00000000-0005-0000-0000-0000B37F0000}"/>
    <cellStyle name="Normal 3 5 3 2 2 3 2" xfId="6428" xr:uid="{00000000-0005-0000-0000-0000B47F0000}"/>
    <cellStyle name="Normal 3 5 3 2 2 3 2 2" xfId="13586" xr:uid="{00000000-0005-0000-0000-0000B57F0000}"/>
    <cellStyle name="Normal 3 5 3 2 2 3 2 2 2" xfId="27878" xr:uid="{00000000-0005-0000-0000-0000B67F0000}"/>
    <cellStyle name="Normal 3 5 3 2 2 3 2 2 2 2" xfId="56460" xr:uid="{00000000-0005-0000-0000-0000B77F0000}"/>
    <cellStyle name="Normal 3 5 3 2 2 3 2 2 3" xfId="42171" xr:uid="{00000000-0005-0000-0000-0000B87F0000}"/>
    <cellStyle name="Normal 3 5 3 2 2 3 2 3" xfId="20734" xr:uid="{00000000-0005-0000-0000-0000B97F0000}"/>
    <cellStyle name="Normal 3 5 3 2 2 3 2 3 2" xfId="49316" xr:uid="{00000000-0005-0000-0000-0000BA7F0000}"/>
    <cellStyle name="Normal 3 5 3 2 2 3 2 4" xfId="35027" xr:uid="{00000000-0005-0000-0000-0000BB7F0000}"/>
    <cellStyle name="Normal 3 5 3 2 2 3 3" xfId="10015" xr:uid="{00000000-0005-0000-0000-0000BC7F0000}"/>
    <cellStyle name="Normal 3 5 3 2 2 3 3 2" xfId="24307" xr:uid="{00000000-0005-0000-0000-0000BD7F0000}"/>
    <cellStyle name="Normal 3 5 3 2 2 3 3 2 2" xfId="52889" xr:uid="{00000000-0005-0000-0000-0000BE7F0000}"/>
    <cellStyle name="Normal 3 5 3 2 2 3 3 3" xfId="38600" xr:uid="{00000000-0005-0000-0000-0000BF7F0000}"/>
    <cellStyle name="Normal 3 5 3 2 2 3 4" xfId="17163" xr:uid="{00000000-0005-0000-0000-0000C07F0000}"/>
    <cellStyle name="Normal 3 5 3 2 2 3 4 2" xfId="45745" xr:uid="{00000000-0005-0000-0000-0000C17F0000}"/>
    <cellStyle name="Normal 3 5 3 2 2 3 5" xfId="31456" xr:uid="{00000000-0005-0000-0000-0000C27F0000}"/>
    <cellStyle name="Normal 3 5 3 2 2 4" xfId="4429" xr:uid="{00000000-0005-0000-0000-0000C37F0000}"/>
    <cellStyle name="Normal 3 5 3 2 2 4 2" xfId="11587" xr:uid="{00000000-0005-0000-0000-0000C47F0000}"/>
    <cellStyle name="Normal 3 5 3 2 2 4 2 2" xfId="25879" xr:uid="{00000000-0005-0000-0000-0000C57F0000}"/>
    <cellStyle name="Normal 3 5 3 2 2 4 2 2 2" xfId="54461" xr:uid="{00000000-0005-0000-0000-0000C67F0000}"/>
    <cellStyle name="Normal 3 5 3 2 2 4 2 3" xfId="40172" xr:uid="{00000000-0005-0000-0000-0000C77F0000}"/>
    <cellStyle name="Normal 3 5 3 2 2 4 3" xfId="18735" xr:uid="{00000000-0005-0000-0000-0000C87F0000}"/>
    <cellStyle name="Normal 3 5 3 2 2 4 3 2" xfId="47317" xr:uid="{00000000-0005-0000-0000-0000C97F0000}"/>
    <cellStyle name="Normal 3 5 3 2 2 4 4" xfId="33028" xr:uid="{00000000-0005-0000-0000-0000CA7F0000}"/>
    <cellStyle name="Normal 3 5 3 2 2 5" xfId="8016" xr:uid="{00000000-0005-0000-0000-0000CB7F0000}"/>
    <cellStyle name="Normal 3 5 3 2 2 5 2" xfId="22308" xr:uid="{00000000-0005-0000-0000-0000CC7F0000}"/>
    <cellStyle name="Normal 3 5 3 2 2 5 2 2" xfId="50890" xr:uid="{00000000-0005-0000-0000-0000CD7F0000}"/>
    <cellStyle name="Normal 3 5 3 2 2 5 3" xfId="36601" xr:uid="{00000000-0005-0000-0000-0000CE7F0000}"/>
    <cellStyle name="Normal 3 5 3 2 2 6" xfId="15164" xr:uid="{00000000-0005-0000-0000-0000CF7F0000}"/>
    <cellStyle name="Normal 3 5 3 2 2 6 2" xfId="43746" xr:uid="{00000000-0005-0000-0000-0000D07F0000}"/>
    <cellStyle name="Normal 3 5 3 2 2 7" xfId="29457" xr:uid="{00000000-0005-0000-0000-0000D17F0000}"/>
    <cellStyle name="Normal 3 5 3 2 3" xfId="1295" xr:uid="{00000000-0005-0000-0000-0000D27F0000}"/>
    <cellStyle name="Normal 3 5 3 2 3 2" xfId="2856" xr:uid="{00000000-0005-0000-0000-0000D37F0000}"/>
    <cellStyle name="Normal 3 5 3 2 3 2 2" xfId="6430" xr:uid="{00000000-0005-0000-0000-0000D47F0000}"/>
    <cellStyle name="Normal 3 5 3 2 3 2 2 2" xfId="13588" xr:uid="{00000000-0005-0000-0000-0000D57F0000}"/>
    <cellStyle name="Normal 3 5 3 2 3 2 2 2 2" xfId="27880" xr:uid="{00000000-0005-0000-0000-0000D67F0000}"/>
    <cellStyle name="Normal 3 5 3 2 3 2 2 2 2 2" xfId="56462" xr:uid="{00000000-0005-0000-0000-0000D77F0000}"/>
    <cellStyle name="Normal 3 5 3 2 3 2 2 2 3" xfId="42173" xr:uid="{00000000-0005-0000-0000-0000D87F0000}"/>
    <cellStyle name="Normal 3 5 3 2 3 2 2 3" xfId="20736" xr:uid="{00000000-0005-0000-0000-0000D97F0000}"/>
    <cellStyle name="Normal 3 5 3 2 3 2 2 3 2" xfId="49318" xr:uid="{00000000-0005-0000-0000-0000DA7F0000}"/>
    <cellStyle name="Normal 3 5 3 2 3 2 2 4" xfId="35029" xr:uid="{00000000-0005-0000-0000-0000DB7F0000}"/>
    <cellStyle name="Normal 3 5 3 2 3 2 3" xfId="10017" xr:uid="{00000000-0005-0000-0000-0000DC7F0000}"/>
    <cellStyle name="Normal 3 5 3 2 3 2 3 2" xfId="24309" xr:uid="{00000000-0005-0000-0000-0000DD7F0000}"/>
    <cellStyle name="Normal 3 5 3 2 3 2 3 2 2" xfId="52891" xr:uid="{00000000-0005-0000-0000-0000DE7F0000}"/>
    <cellStyle name="Normal 3 5 3 2 3 2 3 3" xfId="38602" xr:uid="{00000000-0005-0000-0000-0000DF7F0000}"/>
    <cellStyle name="Normal 3 5 3 2 3 2 4" xfId="17165" xr:uid="{00000000-0005-0000-0000-0000E07F0000}"/>
    <cellStyle name="Normal 3 5 3 2 3 2 4 2" xfId="45747" xr:uid="{00000000-0005-0000-0000-0000E17F0000}"/>
    <cellStyle name="Normal 3 5 3 2 3 2 5" xfId="31458" xr:uid="{00000000-0005-0000-0000-0000E27F0000}"/>
    <cellStyle name="Normal 3 5 3 2 3 3" xfId="4876" xr:uid="{00000000-0005-0000-0000-0000E37F0000}"/>
    <cellStyle name="Normal 3 5 3 2 3 3 2" xfId="12034" xr:uid="{00000000-0005-0000-0000-0000E47F0000}"/>
    <cellStyle name="Normal 3 5 3 2 3 3 2 2" xfId="26326" xr:uid="{00000000-0005-0000-0000-0000E57F0000}"/>
    <cellStyle name="Normal 3 5 3 2 3 3 2 2 2" xfId="54908" xr:uid="{00000000-0005-0000-0000-0000E67F0000}"/>
    <cellStyle name="Normal 3 5 3 2 3 3 2 3" xfId="40619" xr:uid="{00000000-0005-0000-0000-0000E77F0000}"/>
    <cellStyle name="Normal 3 5 3 2 3 3 3" xfId="19182" xr:uid="{00000000-0005-0000-0000-0000E87F0000}"/>
    <cellStyle name="Normal 3 5 3 2 3 3 3 2" xfId="47764" xr:uid="{00000000-0005-0000-0000-0000E97F0000}"/>
    <cellStyle name="Normal 3 5 3 2 3 3 4" xfId="33475" xr:uid="{00000000-0005-0000-0000-0000EA7F0000}"/>
    <cellStyle name="Normal 3 5 3 2 3 4" xfId="8463" xr:uid="{00000000-0005-0000-0000-0000EB7F0000}"/>
    <cellStyle name="Normal 3 5 3 2 3 4 2" xfId="22755" xr:uid="{00000000-0005-0000-0000-0000EC7F0000}"/>
    <cellStyle name="Normal 3 5 3 2 3 4 2 2" xfId="51337" xr:uid="{00000000-0005-0000-0000-0000ED7F0000}"/>
    <cellStyle name="Normal 3 5 3 2 3 4 3" xfId="37048" xr:uid="{00000000-0005-0000-0000-0000EE7F0000}"/>
    <cellStyle name="Normal 3 5 3 2 3 5" xfId="15611" xr:uid="{00000000-0005-0000-0000-0000EF7F0000}"/>
    <cellStyle name="Normal 3 5 3 2 3 5 2" xfId="44193" xr:uid="{00000000-0005-0000-0000-0000F07F0000}"/>
    <cellStyle name="Normal 3 5 3 2 3 6" xfId="29904" xr:uid="{00000000-0005-0000-0000-0000F17F0000}"/>
    <cellStyle name="Normal 3 5 3 2 4" xfId="2853" xr:uid="{00000000-0005-0000-0000-0000F27F0000}"/>
    <cellStyle name="Normal 3 5 3 2 4 2" xfId="6427" xr:uid="{00000000-0005-0000-0000-0000F37F0000}"/>
    <cellStyle name="Normal 3 5 3 2 4 2 2" xfId="13585" xr:uid="{00000000-0005-0000-0000-0000F47F0000}"/>
    <cellStyle name="Normal 3 5 3 2 4 2 2 2" xfId="27877" xr:uid="{00000000-0005-0000-0000-0000F57F0000}"/>
    <cellStyle name="Normal 3 5 3 2 4 2 2 2 2" xfId="56459" xr:uid="{00000000-0005-0000-0000-0000F67F0000}"/>
    <cellStyle name="Normal 3 5 3 2 4 2 2 3" xfId="42170" xr:uid="{00000000-0005-0000-0000-0000F77F0000}"/>
    <cellStyle name="Normal 3 5 3 2 4 2 3" xfId="20733" xr:uid="{00000000-0005-0000-0000-0000F87F0000}"/>
    <cellStyle name="Normal 3 5 3 2 4 2 3 2" xfId="49315" xr:uid="{00000000-0005-0000-0000-0000F97F0000}"/>
    <cellStyle name="Normal 3 5 3 2 4 2 4" xfId="35026" xr:uid="{00000000-0005-0000-0000-0000FA7F0000}"/>
    <cellStyle name="Normal 3 5 3 2 4 3" xfId="10014" xr:uid="{00000000-0005-0000-0000-0000FB7F0000}"/>
    <cellStyle name="Normal 3 5 3 2 4 3 2" xfId="24306" xr:uid="{00000000-0005-0000-0000-0000FC7F0000}"/>
    <cellStyle name="Normal 3 5 3 2 4 3 2 2" xfId="52888" xr:uid="{00000000-0005-0000-0000-0000FD7F0000}"/>
    <cellStyle name="Normal 3 5 3 2 4 3 3" xfId="38599" xr:uid="{00000000-0005-0000-0000-0000FE7F0000}"/>
    <cellStyle name="Normal 3 5 3 2 4 4" xfId="17162" xr:uid="{00000000-0005-0000-0000-0000FF7F0000}"/>
    <cellStyle name="Normal 3 5 3 2 4 4 2" xfId="45744" xr:uid="{00000000-0005-0000-0000-000000800000}"/>
    <cellStyle name="Normal 3 5 3 2 4 5" xfId="31455" xr:uid="{00000000-0005-0000-0000-000001800000}"/>
    <cellStyle name="Normal 3 5 3 2 5" xfId="3982" xr:uid="{00000000-0005-0000-0000-000002800000}"/>
    <cellStyle name="Normal 3 5 3 2 5 2" xfId="11141" xr:uid="{00000000-0005-0000-0000-000003800000}"/>
    <cellStyle name="Normal 3 5 3 2 5 2 2" xfId="25433" xr:uid="{00000000-0005-0000-0000-000004800000}"/>
    <cellStyle name="Normal 3 5 3 2 5 2 2 2" xfId="54015" xr:uid="{00000000-0005-0000-0000-000005800000}"/>
    <cellStyle name="Normal 3 5 3 2 5 2 3" xfId="39726" xr:uid="{00000000-0005-0000-0000-000006800000}"/>
    <cellStyle name="Normal 3 5 3 2 5 3" xfId="18289" xr:uid="{00000000-0005-0000-0000-000007800000}"/>
    <cellStyle name="Normal 3 5 3 2 5 3 2" xfId="46871" xr:uid="{00000000-0005-0000-0000-000008800000}"/>
    <cellStyle name="Normal 3 5 3 2 5 4" xfId="32582" xr:uid="{00000000-0005-0000-0000-000009800000}"/>
    <cellStyle name="Normal 3 5 3 2 6" xfId="7570" xr:uid="{00000000-0005-0000-0000-00000A800000}"/>
    <cellStyle name="Normal 3 5 3 2 6 2" xfId="21862" xr:uid="{00000000-0005-0000-0000-00000B800000}"/>
    <cellStyle name="Normal 3 5 3 2 6 2 2" xfId="50444" xr:uid="{00000000-0005-0000-0000-00000C800000}"/>
    <cellStyle name="Normal 3 5 3 2 6 3" xfId="36155" xr:uid="{00000000-0005-0000-0000-00000D800000}"/>
    <cellStyle name="Normal 3 5 3 2 7" xfId="14717" xr:uid="{00000000-0005-0000-0000-00000E800000}"/>
    <cellStyle name="Normal 3 5 3 2 7 2" xfId="43300" xr:uid="{00000000-0005-0000-0000-00000F800000}"/>
    <cellStyle name="Normal 3 5 3 2 8" xfId="29010" xr:uid="{00000000-0005-0000-0000-000010800000}"/>
    <cellStyle name="Normal 3 5 3 3" xfId="622" xr:uid="{00000000-0005-0000-0000-000011800000}"/>
    <cellStyle name="Normal 3 5 3 3 2" xfId="1519" xr:uid="{00000000-0005-0000-0000-000012800000}"/>
    <cellStyle name="Normal 3 5 3 3 2 2" xfId="2858" xr:uid="{00000000-0005-0000-0000-000013800000}"/>
    <cellStyle name="Normal 3 5 3 3 2 2 2" xfId="6432" xr:uid="{00000000-0005-0000-0000-000014800000}"/>
    <cellStyle name="Normal 3 5 3 3 2 2 2 2" xfId="13590" xr:uid="{00000000-0005-0000-0000-000015800000}"/>
    <cellStyle name="Normal 3 5 3 3 2 2 2 2 2" xfId="27882" xr:uid="{00000000-0005-0000-0000-000016800000}"/>
    <cellStyle name="Normal 3 5 3 3 2 2 2 2 2 2" xfId="56464" xr:uid="{00000000-0005-0000-0000-000017800000}"/>
    <cellStyle name="Normal 3 5 3 3 2 2 2 2 3" xfId="42175" xr:uid="{00000000-0005-0000-0000-000018800000}"/>
    <cellStyle name="Normal 3 5 3 3 2 2 2 3" xfId="20738" xr:uid="{00000000-0005-0000-0000-000019800000}"/>
    <cellStyle name="Normal 3 5 3 3 2 2 2 3 2" xfId="49320" xr:uid="{00000000-0005-0000-0000-00001A800000}"/>
    <cellStyle name="Normal 3 5 3 3 2 2 2 4" xfId="35031" xr:uid="{00000000-0005-0000-0000-00001B800000}"/>
    <cellStyle name="Normal 3 5 3 3 2 2 3" xfId="10019" xr:uid="{00000000-0005-0000-0000-00001C800000}"/>
    <cellStyle name="Normal 3 5 3 3 2 2 3 2" xfId="24311" xr:uid="{00000000-0005-0000-0000-00001D800000}"/>
    <cellStyle name="Normal 3 5 3 3 2 2 3 2 2" xfId="52893" xr:uid="{00000000-0005-0000-0000-00001E800000}"/>
    <cellStyle name="Normal 3 5 3 3 2 2 3 3" xfId="38604" xr:uid="{00000000-0005-0000-0000-00001F800000}"/>
    <cellStyle name="Normal 3 5 3 3 2 2 4" xfId="17167" xr:uid="{00000000-0005-0000-0000-000020800000}"/>
    <cellStyle name="Normal 3 5 3 3 2 2 4 2" xfId="45749" xr:uid="{00000000-0005-0000-0000-000021800000}"/>
    <cellStyle name="Normal 3 5 3 3 2 2 5" xfId="31460" xr:uid="{00000000-0005-0000-0000-000022800000}"/>
    <cellStyle name="Normal 3 5 3 3 2 3" xfId="5099" xr:uid="{00000000-0005-0000-0000-000023800000}"/>
    <cellStyle name="Normal 3 5 3 3 2 3 2" xfId="12257" xr:uid="{00000000-0005-0000-0000-000024800000}"/>
    <cellStyle name="Normal 3 5 3 3 2 3 2 2" xfId="26549" xr:uid="{00000000-0005-0000-0000-000025800000}"/>
    <cellStyle name="Normal 3 5 3 3 2 3 2 2 2" xfId="55131" xr:uid="{00000000-0005-0000-0000-000026800000}"/>
    <cellStyle name="Normal 3 5 3 3 2 3 2 3" xfId="40842" xr:uid="{00000000-0005-0000-0000-000027800000}"/>
    <cellStyle name="Normal 3 5 3 3 2 3 3" xfId="19405" xr:uid="{00000000-0005-0000-0000-000028800000}"/>
    <cellStyle name="Normal 3 5 3 3 2 3 3 2" xfId="47987" xr:uid="{00000000-0005-0000-0000-000029800000}"/>
    <cellStyle name="Normal 3 5 3 3 2 3 4" xfId="33698" xr:uid="{00000000-0005-0000-0000-00002A800000}"/>
    <cellStyle name="Normal 3 5 3 3 2 4" xfId="8686" xr:uid="{00000000-0005-0000-0000-00002B800000}"/>
    <cellStyle name="Normal 3 5 3 3 2 4 2" xfId="22978" xr:uid="{00000000-0005-0000-0000-00002C800000}"/>
    <cellStyle name="Normal 3 5 3 3 2 4 2 2" xfId="51560" xr:uid="{00000000-0005-0000-0000-00002D800000}"/>
    <cellStyle name="Normal 3 5 3 3 2 4 3" xfId="37271" xr:uid="{00000000-0005-0000-0000-00002E800000}"/>
    <cellStyle name="Normal 3 5 3 3 2 5" xfId="15834" xr:uid="{00000000-0005-0000-0000-00002F800000}"/>
    <cellStyle name="Normal 3 5 3 3 2 5 2" xfId="44416" xr:uid="{00000000-0005-0000-0000-000030800000}"/>
    <cellStyle name="Normal 3 5 3 3 2 6" xfId="30127" xr:uid="{00000000-0005-0000-0000-000031800000}"/>
    <cellStyle name="Normal 3 5 3 3 3" xfId="2857" xr:uid="{00000000-0005-0000-0000-000032800000}"/>
    <cellStyle name="Normal 3 5 3 3 3 2" xfId="6431" xr:uid="{00000000-0005-0000-0000-000033800000}"/>
    <cellStyle name="Normal 3 5 3 3 3 2 2" xfId="13589" xr:uid="{00000000-0005-0000-0000-000034800000}"/>
    <cellStyle name="Normal 3 5 3 3 3 2 2 2" xfId="27881" xr:uid="{00000000-0005-0000-0000-000035800000}"/>
    <cellStyle name="Normal 3 5 3 3 3 2 2 2 2" xfId="56463" xr:uid="{00000000-0005-0000-0000-000036800000}"/>
    <cellStyle name="Normal 3 5 3 3 3 2 2 3" xfId="42174" xr:uid="{00000000-0005-0000-0000-000037800000}"/>
    <cellStyle name="Normal 3 5 3 3 3 2 3" xfId="20737" xr:uid="{00000000-0005-0000-0000-000038800000}"/>
    <cellStyle name="Normal 3 5 3 3 3 2 3 2" xfId="49319" xr:uid="{00000000-0005-0000-0000-000039800000}"/>
    <cellStyle name="Normal 3 5 3 3 3 2 4" xfId="35030" xr:uid="{00000000-0005-0000-0000-00003A800000}"/>
    <cellStyle name="Normal 3 5 3 3 3 3" xfId="10018" xr:uid="{00000000-0005-0000-0000-00003B800000}"/>
    <cellStyle name="Normal 3 5 3 3 3 3 2" xfId="24310" xr:uid="{00000000-0005-0000-0000-00003C800000}"/>
    <cellStyle name="Normal 3 5 3 3 3 3 2 2" xfId="52892" xr:uid="{00000000-0005-0000-0000-00003D800000}"/>
    <cellStyle name="Normal 3 5 3 3 3 3 3" xfId="38603" xr:uid="{00000000-0005-0000-0000-00003E800000}"/>
    <cellStyle name="Normal 3 5 3 3 3 4" xfId="17166" xr:uid="{00000000-0005-0000-0000-00003F800000}"/>
    <cellStyle name="Normal 3 5 3 3 3 4 2" xfId="45748" xr:uid="{00000000-0005-0000-0000-000040800000}"/>
    <cellStyle name="Normal 3 5 3 3 3 5" xfId="31459" xr:uid="{00000000-0005-0000-0000-000041800000}"/>
    <cellStyle name="Normal 3 5 3 3 4" xfId="4206" xr:uid="{00000000-0005-0000-0000-000042800000}"/>
    <cellStyle name="Normal 3 5 3 3 4 2" xfId="11364" xr:uid="{00000000-0005-0000-0000-000043800000}"/>
    <cellStyle name="Normal 3 5 3 3 4 2 2" xfId="25656" xr:uid="{00000000-0005-0000-0000-000044800000}"/>
    <cellStyle name="Normal 3 5 3 3 4 2 2 2" xfId="54238" xr:uid="{00000000-0005-0000-0000-000045800000}"/>
    <cellStyle name="Normal 3 5 3 3 4 2 3" xfId="39949" xr:uid="{00000000-0005-0000-0000-000046800000}"/>
    <cellStyle name="Normal 3 5 3 3 4 3" xfId="18512" xr:uid="{00000000-0005-0000-0000-000047800000}"/>
    <cellStyle name="Normal 3 5 3 3 4 3 2" xfId="47094" xr:uid="{00000000-0005-0000-0000-000048800000}"/>
    <cellStyle name="Normal 3 5 3 3 4 4" xfId="32805" xr:uid="{00000000-0005-0000-0000-000049800000}"/>
    <cellStyle name="Normal 3 5 3 3 5" xfId="7793" xr:uid="{00000000-0005-0000-0000-00004A800000}"/>
    <cellStyle name="Normal 3 5 3 3 5 2" xfId="22085" xr:uid="{00000000-0005-0000-0000-00004B800000}"/>
    <cellStyle name="Normal 3 5 3 3 5 2 2" xfId="50667" xr:uid="{00000000-0005-0000-0000-00004C800000}"/>
    <cellStyle name="Normal 3 5 3 3 5 3" xfId="36378" xr:uid="{00000000-0005-0000-0000-00004D800000}"/>
    <cellStyle name="Normal 3 5 3 3 6" xfId="14941" xr:uid="{00000000-0005-0000-0000-00004E800000}"/>
    <cellStyle name="Normal 3 5 3 3 6 2" xfId="43523" xr:uid="{00000000-0005-0000-0000-00004F800000}"/>
    <cellStyle name="Normal 3 5 3 3 7" xfId="29234" xr:uid="{00000000-0005-0000-0000-000050800000}"/>
    <cellStyle name="Normal 3 5 3 4" xfId="1072" xr:uid="{00000000-0005-0000-0000-000051800000}"/>
    <cellStyle name="Normal 3 5 3 4 2" xfId="2859" xr:uid="{00000000-0005-0000-0000-000052800000}"/>
    <cellStyle name="Normal 3 5 3 4 2 2" xfId="6433" xr:uid="{00000000-0005-0000-0000-000053800000}"/>
    <cellStyle name="Normal 3 5 3 4 2 2 2" xfId="13591" xr:uid="{00000000-0005-0000-0000-000054800000}"/>
    <cellStyle name="Normal 3 5 3 4 2 2 2 2" xfId="27883" xr:uid="{00000000-0005-0000-0000-000055800000}"/>
    <cellStyle name="Normal 3 5 3 4 2 2 2 2 2" xfId="56465" xr:uid="{00000000-0005-0000-0000-000056800000}"/>
    <cellStyle name="Normal 3 5 3 4 2 2 2 3" xfId="42176" xr:uid="{00000000-0005-0000-0000-000057800000}"/>
    <cellStyle name="Normal 3 5 3 4 2 2 3" xfId="20739" xr:uid="{00000000-0005-0000-0000-000058800000}"/>
    <cellStyle name="Normal 3 5 3 4 2 2 3 2" xfId="49321" xr:uid="{00000000-0005-0000-0000-000059800000}"/>
    <cellStyle name="Normal 3 5 3 4 2 2 4" xfId="35032" xr:uid="{00000000-0005-0000-0000-00005A800000}"/>
    <cellStyle name="Normal 3 5 3 4 2 3" xfId="10020" xr:uid="{00000000-0005-0000-0000-00005B800000}"/>
    <cellStyle name="Normal 3 5 3 4 2 3 2" xfId="24312" xr:uid="{00000000-0005-0000-0000-00005C800000}"/>
    <cellStyle name="Normal 3 5 3 4 2 3 2 2" xfId="52894" xr:uid="{00000000-0005-0000-0000-00005D800000}"/>
    <cellStyle name="Normal 3 5 3 4 2 3 3" xfId="38605" xr:uid="{00000000-0005-0000-0000-00005E800000}"/>
    <cellStyle name="Normal 3 5 3 4 2 4" xfId="17168" xr:uid="{00000000-0005-0000-0000-00005F800000}"/>
    <cellStyle name="Normal 3 5 3 4 2 4 2" xfId="45750" xr:uid="{00000000-0005-0000-0000-000060800000}"/>
    <cellStyle name="Normal 3 5 3 4 2 5" xfId="31461" xr:uid="{00000000-0005-0000-0000-000061800000}"/>
    <cellStyle name="Normal 3 5 3 4 3" xfId="4653" xr:uid="{00000000-0005-0000-0000-000062800000}"/>
    <cellStyle name="Normal 3 5 3 4 3 2" xfId="11811" xr:uid="{00000000-0005-0000-0000-000063800000}"/>
    <cellStyle name="Normal 3 5 3 4 3 2 2" xfId="26103" xr:uid="{00000000-0005-0000-0000-000064800000}"/>
    <cellStyle name="Normal 3 5 3 4 3 2 2 2" xfId="54685" xr:uid="{00000000-0005-0000-0000-000065800000}"/>
    <cellStyle name="Normal 3 5 3 4 3 2 3" xfId="40396" xr:uid="{00000000-0005-0000-0000-000066800000}"/>
    <cellStyle name="Normal 3 5 3 4 3 3" xfId="18959" xr:uid="{00000000-0005-0000-0000-000067800000}"/>
    <cellStyle name="Normal 3 5 3 4 3 3 2" xfId="47541" xr:uid="{00000000-0005-0000-0000-000068800000}"/>
    <cellStyle name="Normal 3 5 3 4 3 4" xfId="33252" xr:uid="{00000000-0005-0000-0000-000069800000}"/>
    <cellStyle name="Normal 3 5 3 4 4" xfId="8240" xr:uid="{00000000-0005-0000-0000-00006A800000}"/>
    <cellStyle name="Normal 3 5 3 4 4 2" xfId="22532" xr:uid="{00000000-0005-0000-0000-00006B800000}"/>
    <cellStyle name="Normal 3 5 3 4 4 2 2" xfId="51114" xr:uid="{00000000-0005-0000-0000-00006C800000}"/>
    <cellStyle name="Normal 3 5 3 4 4 3" xfId="36825" xr:uid="{00000000-0005-0000-0000-00006D800000}"/>
    <cellStyle name="Normal 3 5 3 4 5" xfId="15388" xr:uid="{00000000-0005-0000-0000-00006E800000}"/>
    <cellStyle name="Normal 3 5 3 4 5 2" xfId="43970" xr:uid="{00000000-0005-0000-0000-00006F800000}"/>
    <cellStyle name="Normal 3 5 3 4 6" xfId="29681" xr:uid="{00000000-0005-0000-0000-000070800000}"/>
    <cellStyle name="Normal 3 5 3 5" xfId="2852" xr:uid="{00000000-0005-0000-0000-000071800000}"/>
    <cellStyle name="Normal 3 5 3 5 2" xfId="6426" xr:uid="{00000000-0005-0000-0000-000072800000}"/>
    <cellStyle name="Normal 3 5 3 5 2 2" xfId="13584" xr:uid="{00000000-0005-0000-0000-000073800000}"/>
    <cellStyle name="Normal 3 5 3 5 2 2 2" xfId="27876" xr:uid="{00000000-0005-0000-0000-000074800000}"/>
    <cellStyle name="Normal 3 5 3 5 2 2 2 2" xfId="56458" xr:uid="{00000000-0005-0000-0000-000075800000}"/>
    <cellStyle name="Normal 3 5 3 5 2 2 3" xfId="42169" xr:uid="{00000000-0005-0000-0000-000076800000}"/>
    <cellStyle name="Normal 3 5 3 5 2 3" xfId="20732" xr:uid="{00000000-0005-0000-0000-000077800000}"/>
    <cellStyle name="Normal 3 5 3 5 2 3 2" xfId="49314" xr:uid="{00000000-0005-0000-0000-000078800000}"/>
    <cellStyle name="Normal 3 5 3 5 2 4" xfId="35025" xr:uid="{00000000-0005-0000-0000-000079800000}"/>
    <cellStyle name="Normal 3 5 3 5 3" xfId="10013" xr:uid="{00000000-0005-0000-0000-00007A800000}"/>
    <cellStyle name="Normal 3 5 3 5 3 2" xfId="24305" xr:uid="{00000000-0005-0000-0000-00007B800000}"/>
    <cellStyle name="Normal 3 5 3 5 3 2 2" xfId="52887" xr:uid="{00000000-0005-0000-0000-00007C800000}"/>
    <cellStyle name="Normal 3 5 3 5 3 3" xfId="38598" xr:uid="{00000000-0005-0000-0000-00007D800000}"/>
    <cellStyle name="Normal 3 5 3 5 4" xfId="17161" xr:uid="{00000000-0005-0000-0000-00007E800000}"/>
    <cellStyle name="Normal 3 5 3 5 4 2" xfId="45743" xr:uid="{00000000-0005-0000-0000-00007F800000}"/>
    <cellStyle name="Normal 3 5 3 5 5" xfId="31454" xr:uid="{00000000-0005-0000-0000-000080800000}"/>
    <cellStyle name="Normal 3 5 3 6" xfId="3759" xr:uid="{00000000-0005-0000-0000-000081800000}"/>
    <cellStyle name="Normal 3 5 3 6 2" xfId="10918" xr:uid="{00000000-0005-0000-0000-000082800000}"/>
    <cellStyle name="Normal 3 5 3 6 2 2" xfId="25210" xr:uid="{00000000-0005-0000-0000-000083800000}"/>
    <cellStyle name="Normal 3 5 3 6 2 2 2" xfId="53792" xr:uid="{00000000-0005-0000-0000-000084800000}"/>
    <cellStyle name="Normal 3 5 3 6 2 3" xfId="39503" xr:uid="{00000000-0005-0000-0000-000085800000}"/>
    <cellStyle name="Normal 3 5 3 6 3" xfId="18066" xr:uid="{00000000-0005-0000-0000-000086800000}"/>
    <cellStyle name="Normal 3 5 3 6 3 2" xfId="46648" xr:uid="{00000000-0005-0000-0000-000087800000}"/>
    <cellStyle name="Normal 3 5 3 6 4" xfId="32359" xr:uid="{00000000-0005-0000-0000-000088800000}"/>
    <cellStyle name="Normal 3 5 3 7" xfId="7347" xr:uid="{00000000-0005-0000-0000-000089800000}"/>
    <cellStyle name="Normal 3 5 3 7 2" xfId="21639" xr:uid="{00000000-0005-0000-0000-00008A800000}"/>
    <cellStyle name="Normal 3 5 3 7 2 2" xfId="50221" xr:uid="{00000000-0005-0000-0000-00008B800000}"/>
    <cellStyle name="Normal 3 5 3 7 3" xfId="35932" xr:uid="{00000000-0005-0000-0000-00008C800000}"/>
    <cellStyle name="Normal 3 5 3 8" xfId="14494" xr:uid="{00000000-0005-0000-0000-00008D800000}"/>
    <cellStyle name="Normal 3 5 3 8 2" xfId="43077" xr:uid="{00000000-0005-0000-0000-00008E800000}"/>
    <cellStyle name="Normal 3 5 3 9" xfId="28787" xr:uid="{00000000-0005-0000-0000-00008F800000}"/>
    <cellStyle name="Normal 3 5 4" xfId="281" xr:uid="{00000000-0005-0000-0000-000090800000}"/>
    <cellStyle name="Normal 3 5 4 2" xfId="733" xr:uid="{00000000-0005-0000-0000-000091800000}"/>
    <cellStyle name="Normal 3 5 4 2 2" xfId="1630" xr:uid="{00000000-0005-0000-0000-000092800000}"/>
    <cellStyle name="Normal 3 5 4 2 2 2" xfId="2862" xr:uid="{00000000-0005-0000-0000-000093800000}"/>
    <cellStyle name="Normal 3 5 4 2 2 2 2" xfId="6436" xr:uid="{00000000-0005-0000-0000-000094800000}"/>
    <cellStyle name="Normal 3 5 4 2 2 2 2 2" xfId="13594" xr:uid="{00000000-0005-0000-0000-000095800000}"/>
    <cellStyle name="Normal 3 5 4 2 2 2 2 2 2" xfId="27886" xr:uid="{00000000-0005-0000-0000-000096800000}"/>
    <cellStyle name="Normal 3 5 4 2 2 2 2 2 2 2" xfId="56468" xr:uid="{00000000-0005-0000-0000-000097800000}"/>
    <cellStyle name="Normal 3 5 4 2 2 2 2 2 3" xfId="42179" xr:uid="{00000000-0005-0000-0000-000098800000}"/>
    <cellStyle name="Normal 3 5 4 2 2 2 2 3" xfId="20742" xr:uid="{00000000-0005-0000-0000-000099800000}"/>
    <cellStyle name="Normal 3 5 4 2 2 2 2 3 2" xfId="49324" xr:uid="{00000000-0005-0000-0000-00009A800000}"/>
    <cellStyle name="Normal 3 5 4 2 2 2 2 4" xfId="35035" xr:uid="{00000000-0005-0000-0000-00009B800000}"/>
    <cellStyle name="Normal 3 5 4 2 2 2 3" xfId="10023" xr:uid="{00000000-0005-0000-0000-00009C800000}"/>
    <cellStyle name="Normal 3 5 4 2 2 2 3 2" xfId="24315" xr:uid="{00000000-0005-0000-0000-00009D800000}"/>
    <cellStyle name="Normal 3 5 4 2 2 2 3 2 2" xfId="52897" xr:uid="{00000000-0005-0000-0000-00009E800000}"/>
    <cellStyle name="Normal 3 5 4 2 2 2 3 3" xfId="38608" xr:uid="{00000000-0005-0000-0000-00009F800000}"/>
    <cellStyle name="Normal 3 5 4 2 2 2 4" xfId="17171" xr:uid="{00000000-0005-0000-0000-0000A0800000}"/>
    <cellStyle name="Normal 3 5 4 2 2 2 4 2" xfId="45753" xr:uid="{00000000-0005-0000-0000-0000A1800000}"/>
    <cellStyle name="Normal 3 5 4 2 2 2 5" xfId="31464" xr:uid="{00000000-0005-0000-0000-0000A2800000}"/>
    <cellStyle name="Normal 3 5 4 2 2 3" xfId="5210" xr:uid="{00000000-0005-0000-0000-0000A3800000}"/>
    <cellStyle name="Normal 3 5 4 2 2 3 2" xfId="12368" xr:uid="{00000000-0005-0000-0000-0000A4800000}"/>
    <cellStyle name="Normal 3 5 4 2 2 3 2 2" xfId="26660" xr:uid="{00000000-0005-0000-0000-0000A5800000}"/>
    <cellStyle name="Normal 3 5 4 2 2 3 2 2 2" xfId="55242" xr:uid="{00000000-0005-0000-0000-0000A6800000}"/>
    <cellStyle name="Normal 3 5 4 2 2 3 2 3" xfId="40953" xr:uid="{00000000-0005-0000-0000-0000A7800000}"/>
    <cellStyle name="Normal 3 5 4 2 2 3 3" xfId="19516" xr:uid="{00000000-0005-0000-0000-0000A8800000}"/>
    <cellStyle name="Normal 3 5 4 2 2 3 3 2" xfId="48098" xr:uid="{00000000-0005-0000-0000-0000A9800000}"/>
    <cellStyle name="Normal 3 5 4 2 2 3 4" xfId="33809" xr:uid="{00000000-0005-0000-0000-0000AA800000}"/>
    <cellStyle name="Normal 3 5 4 2 2 4" xfId="8797" xr:uid="{00000000-0005-0000-0000-0000AB800000}"/>
    <cellStyle name="Normal 3 5 4 2 2 4 2" xfId="23089" xr:uid="{00000000-0005-0000-0000-0000AC800000}"/>
    <cellStyle name="Normal 3 5 4 2 2 4 2 2" xfId="51671" xr:uid="{00000000-0005-0000-0000-0000AD800000}"/>
    <cellStyle name="Normal 3 5 4 2 2 4 3" xfId="37382" xr:uid="{00000000-0005-0000-0000-0000AE800000}"/>
    <cellStyle name="Normal 3 5 4 2 2 5" xfId="15945" xr:uid="{00000000-0005-0000-0000-0000AF800000}"/>
    <cellStyle name="Normal 3 5 4 2 2 5 2" xfId="44527" xr:uid="{00000000-0005-0000-0000-0000B0800000}"/>
    <cellStyle name="Normal 3 5 4 2 2 6" xfId="30238" xr:uid="{00000000-0005-0000-0000-0000B1800000}"/>
    <cellStyle name="Normal 3 5 4 2 3" xfId="2861" xr:uid="{00000000-0005-0000-0000-0000B2800000}"/>
    <cellStyle name="Normal 3 5 4 2 3 2" xfId="6435" xr:uid="{00000000-0005-0000-0000-0000B3800000}"/>
    <cellStyle name="Normal 3 5 4 2 3 2 2" xfId="13593" xr:uid="{00000000-0005-0000-0000-0000B4800000}"/>
    <cellStyle name="Normal 3 5 4 2 3 2 2 2" xfId="27885" xr:uid="{00000000-0005-0000-0000-0000B5800000}"/>
    <cellStyle name="Normal 3 5 4 2 3 2 2 2 2" xfId="56467" xr:uid="{00000000-0005-0000-0000-0000B6800000}"/>
    <cellStyle name="Normal 3 5 4 2 3 2 2 3" xfId="42178" xr:uid="{00000000-0005-0000-0000-0000B7800000}"/>
    <cellStyle name="Normal 3 5 4 2 3 2 3" xfId="20741" xr:uid="{00000000-0005-0000-0000-0000B8800000}"/>
    <cellStyle name="Normal 3 5 4 2 3 2 3 2" xfId="49323" xr:uid="{00000000-0005-0000-0000-0000B9800000}"/>
    <cellStyle name="Normal 3 5 4 2 3 2 4" xfId="35034" xr:uid="{00000000-0005-0000-0000-0000BA800000}"/>
    <cellStyle name="Normal 3 5 4 2 3 3" xfId="10022" xr:uid="{00000000-0005-0000-0000-0000BB800000}"/>
    <cellStyle name="Normal 3 5 4 2 3 3 2" xfId="24314" xr:uid="{00000000-0005-0000-0000-0000BC800000}"/>
    <cellStyle name="Normal 3 5 4 2 3 3 2 2" xfId="52896" xr:uid="{00000000-0005-0000-0000-0000BD800000}"/>
    <cellStyle name="Normal 3 5 4 2 3 3 3" xfId="38607" xr:uid="{00000000-0005-0000-0000-0000BE800000}"/>
    <cellStyle name="Normal 3 5 4 2 3 4" xfId="17170" xr:uid="{00000000-0005-0000-0000-0000BF800000}"/>
    <cellStyle name="Normal 3 5 4 2 3 4 2" xfId="45752" xr:uid="{00000000-0005-0000-0000-0000C0800000}"/>
    <cellStyle name="Normal 3 5 4 2 3 5" xfId="31463" xr:uid="{00000000-0005-0000-0000-0000C1800000}"/>
    <cellStyle name="Normal 3 5 4 2 4" xfId="4317" xr:uid="{00000000-0005-0000-0000-0000C2800000}"/>
    <cellStyle name="Normal 3 5 4 2 4 2" xfId="11475" xr:uid="{00000000-0005-0000-0000-0000C3800000}"/>
    <cellStyle name="Normal 3 5 4 2 4 2 2" xfId="25767" xr:uid="{00000000-0005-0000-0000-0000C4800000}"/>
    <cellStyle name="Normal 3 5 4 2 4 2 2 2" xfId="54349" xr:uid="{00000000-0005-0000-0000-0000C5800000}"/>
    <cellStyle name="Normal 3 5 4 2 4 2 3" xfId="40060" xr:uid="{00000000-0005-0000-0000-0000C6800000}"/>
    <cellStyle name="Normal 3 5 4 2 4 3" xfId="18623" xr:uid="{00000000-0005-0000-0000-0000C7800000}"/>
    <cellStyle name="Normal 3 5 4 2 4 3 2" xfId="47205" xr:uid="{00000000-0005-0000-0000-0000C8800000}"/>
    <cellStyle name="Normal 3 5 4 2 4 4" xfId="32916" xr:uid="{00000000-0005-0000-0000-0000C9800000}"/>
    <cellStyle name="Normal 3 5 4 2 5" xfId="7904" xr:uid="{00000000-0005-0000-0000-0000CA800000}"/>
    <cellStyle name="Normal 3 5 4 2 5 2" xfId="22196" xr:uid="{00000000-0005-0000-0000-0000CB800000}"/>
    <cellStyle name="Normal 3 5 4 2 5 2 2" xfId="50778" xr:uid="{00000000-0005-0000-0000-0000CC800000}"/>
    <cellStyle name="Normal 3 5 4 2 5 3" xfId="36489" xr:uid="{00000000-0005-0000-0000-0000CD800000}"/>
    <cellStyle name="Normal 3 5 4 2 6" xfId="15052" xr:uid="{00000000-0005-0000-0000-0000CE800000}"/>
    <cellStyle name="Normal 3 5 4 2 6 2" xfId="43634" xr:uid="{00000000-0005-0000-0000-0000CF800000}"/>
    <cellStyle name="Normal 3 5 4 2 7" xfId="29345" xr:uid="{00000000-0005-0000-0000-0000D0800000}"/>
    <cellStyle name="Normal 3 5 4 3" xfId="1183" xr:uid="{00000000-0005-0000-0000-0000D1800000}"/>
    <cellStyle name="Normal 3 5 4 3 2" xfId="2863" xr:uid="{00000000-0005-0000-0000-0000D2800000}"/>
    <cellStyle name="Normal 3 5 4 3 2 2" xfId="6437" xr:uid="{00000000-0005-0000-0000-0000D3800000}"/>
    <cellStyle name="Normal 3 5 4 3 2 2 2" xfId="13595" xr:uid="{00000000-0005-0000-0000-0000D4800000}"/>
    <cellStyle name="Normal 3 5 4 3 2 2 2 2" xfId="27887" xr:uid="{00000000-0005-0000-0000-0000D5800000}"/>
    <cellStyle name="Normal 3 5 4 3 2 2 2 2 2" xfId="56469" xr:uid="{00000000-0005-0000-0000-0000D6800000}"/>
    <cellStyle name="Normal 3 5 4 3 2 2 2 3" xfId="42180" xr:uid="{00000000-0005-0000-0000-0000D7800000}"/>
    <cellStyle name="Normal 3 5 4 3 2 2 3" xfId="20743" xr:uid="{00000000-0005-0000-0000-0000D8800000}"/>
    <cellStyle name="Normal 3 5 4 3 2 2 3 2" xfId="49325" xr:uid="{00000000-0005-0000-0000-0000D9800000}"/>
    <cellStyle name="Normal 3 5 4 3 2 2 4" xfId="35036" xr:uid="{00000000-0005-0000-0000-0000DA800000}"/>
    <cellStyle name="Normal 3 5 4 3 2 3" xfId="10024" xr:uid="{00000000-0005-0000-0000-0000DB800000}"/>
    <cellStyle name="Normal 3 5 4 3 2 3 2" xfId="24316" xr:uid="{00000000-0005-0000-0000-0000DC800000}"/>
    <cellStyle name="Normal 3 5 4 3 2 3 2 2" xfId="52898" xr:uid="{00000000-0005-0000-0000-0000DD800000}"/>
    <cellStyle name="Normal 3 5 4 3 2 3 3" xfId="38609" xr:uid="{00000000-0005-0000-0000-0000DE800000}"/>
    <cellStyle name="Normal 3 5 4 3 2 4" xfId="17172" xr:uid="{00000000-0005-0000-0000-0000DF800000}"/>
    <cellStyle name="Normal 3 5 4 3 2 4 2" xfId="45754" xr:uid="{00000000-0005-0000-0000-0000E0800000}"/>
    <cellStyle name="Normal 3 5 4 3 2 5" xfId="31465" xr:uid="{00000000-0005-0000-0000-0000E1800000}"/>
    <cellStyle name="Normal 3 5 4 3 3" xfId="4764" xr:uid="{00000000-0005-0000-0000-0000E2800000}"/>
    <cellStyle name="Normal 3 5 4 3 3 2" xfId="11922" xr:uid="{00000000-0005-0000-0000-0000E3800000}"/>
    <cellStyle name="Normal 3 5 4 3 3 2 2" xfId="26214" xr:uid="{00000000-0005-0000-0000-0000E4800000}"/>
    <cellStyle name="Normal 3 5 4 3 3 2 2 2" xfId="54796" xr:uid="{00000000-0005-0000-0000-0000E5800000}"/>
    <cellStyle name="Normal 3 5 4 3 3 2 3" xfId="40507" xr:uid="{00000000-0005-0000-0000-0000E6800000}"/>
    <cellStyle name="Normal 3 5 4 3 3 3" xfId="19070" xr:uid="{00000000-0005-0000-0000-0000E7800000}"/>
    <cellStyle name="Normal 3 5 4 3 3 3 2" xfId="47652" xr:uid="{00000000-0005-0000-0000-0000E8800000}"/>
    <cellStyle name="Normal 3 5 4 3 3 4" xfId="33363" xr:uid="{00000000-0005-0000-0000-0000E9800000}"/>
    <cellStyle name="Normal 3 5 4 3 4" xfId="8351" xr:uid="{00000000-0005-0000-0000-0000EA800000}"/>
    <cellStyle name="Normal 3 5 4 3 4 2" xfId="22643" xr:uid="{00000000-0005-0000-0000-0000EB800000}"/>
    <cellStyle name="Normal 3 5 4 3 4 2 2" xfId="51225" xr:uid="{00000000-0005-0000-0000-0000EC800000}"/>
    <cellStyle name="Normal 3 5 4 3 4 3" xfId="36936" xr:uid="{00000000-0005-0000-0000-0000ED800000}"/>
    <cellStyle name="Normal 3 5 4 3 5" xfId="15499" xr:uid="{00000000-0005-0000-0000-0000EE800000}"/>
    <cellStyle name="Normal 3 5 4 3 5 2" xfId="44081" xr:uid="{00000000-0005-0000-0000-0000EF800000}"/>
    <cellStyle name="Normal 3 5 4 3 6" xfId="29792" xr:uid="{00000000-0005-0000-0000-0000F0800000}"/>
    <cellStyle name="Normal 3 5 4 4" xfId="2860" xr:uid="{00000000-0005-0000-0000-0000F1800000}"/>
    <cellStyle name="Normal 3 5 4 4 2" xfId="6434" xr:uid="{00000000-0005-0000-0000-0000F2800000}"/>
    <cellStyle name="Normal 3 5 4 4 2 2" xfId="13592" xr:uid="{00000000-0005-0000-0000-0000F3800000}"/>
    <cellStyle name="Normal 3 5 4 4 2 2 2" xfId="27884" xr:uid="{00000000-0005-0000-0000-0000F4800000}"/>
    <cellStyle name="Normal 3 5 4 4 2 2 2 2" xfId="56466" xr:uid="{00000000-0005-0000-0000-0000F5800000}"/>
    <cellStyle name="Normal 3 5 4 4 2 2 3" xfId="42177" xr:uid="{00000000-0005-0000-0000-0000F6800000}"/>
    <cellStyle name="Normal 3 5 4 4 2 3" xfId="20740" xr:uid="{00000000-0005-0000-0000-0000F7800000}"/>
    <cellStyle name="Normal 3 5 4 4 2 3 2" xfId="49322" xr:uid="{00000000-0005-0000-0000-0000F8800000}"/>
    <cellStyle name="Normal 3 5 4 4 2 4" xfId="35033" xr:uid="{00000000-0005-0000-0000-0000F9800000}"/>
    <cellStyle name="Normal 3 5 4 4 3" xfId="10021" xr:uid="{00000000-0005-0000-0000-0000FA800000}"/>
    <cellStyle name="Normal 3 5 4 4 3 2" xfId="24313" xr:uid="{00000000-0005-0000-0000-0000FB800000}"/>
    <cellStyle name="Normal 3 5 4 4 3 2 2" xfId="52895" xr:uid="{00000000-0005-0000-0000-0000FC800000}"/>
    <cellStyle name="Normal 3 5 4 4 3 3" xfId="38606" xr:uid="{00000000-0005-0000-0000-0000FD800000}"/>
    <cellStyle name="Normal 3 5 4 4 4" xfId="17169" xr:uid="{00000000-0005-0000-0000-0000FE800000}"/>
    <cellStyle name="Normal 3 5 4 4 4 2" xfId="45751" xr:uid="{00000000-0005-0000-0000-0000FF800000}"/>
    <cellStyle name="Normal 3 5 4 4 5" xfId="31462" xr:uid="{00000000-0005-0000-0000-000000810000}"/>
    <cellStyle name="Normal 3 5 4 5" xfId="3870" xr:uid="{00000000-0005-0000-0000-000001810000}"/>
    <cellStyle name="Normal 3 5 4 5 2" xfId="11029" xr:uid="{00000000-0005-0000-0000-000002810000}"/>
    <cellStyle name="Normal 3 5 4 5 2 2" xfId="25321" xr:uid="{00000000-0005-0000-0000-000003810000}"/>
    <cellStyle name="Normal 3 5 4 5 2 2 2" xfId="53903" xr:uid="{00000000-0005-0000-0000-000004810000}"/>
    <cellStyle name="Normal 3 5 4 5 2 3" xfId="39614" xr:uid="{00000000-0005-0000-0000-000005810000}"/>
    <cellStyle name="Normal 3 5 4 5 3" xfId="18177" xr:uid="{00000000-0005-0000-0000-000006810000}"/>
    <cellStyle name="Normal 3 5 4 5 3 2" xfId="46759" xr:uid="{00000000-0005-0000-0000-000007810000}"/>
    <cellStyle name="Normal 3 5 4 5 4" xfId="32470" xr:uid="{00000000-0005-0000-0000-000008810000}"/>
    <cellStyle name="Normal 3 5 4 6" xfId="7458" xr:uid="{00000000-0005-0000-0000-000009810000}"/>
    <cellStyle name="Normal 3 5 4 6 2" xfId="21750" xr:uid="{00000000-0005-0000-0000-00000A810000}"/>
    <cellStyle name="Normal 3 5 4 6 2 2" xfId="50332" xr:uid="{00000000-0005-0000-0000-00000B810000}"/>
    <cellStyle name="Normal 3 5 4 6 3" xfId="36043" xr:uid="{00000000-0005-0000-0000-00000C810000}"/>
    <cellStyle name="Normal 3 5 4 7" xfId="14605" xr:uid="{00000000-0005-0000-0000-00000D810000}"/>
    <cellStyle name="Normal 3 5 4 7 2" xfId="43188" xr:uid="{00000000-0005-0000-0000-00000E810000}"/>
    <cellStyle name="Normal 3 5 4 8" xfId="28898" xr:uid="{00000000-0005-0000-0000-00000F810000}"/>
    <cellStyle name="Normal 3 5 5" xfId="510" xr:uid="{00000000-0005-0000-0000-000010810000}"/>
    <cellStyle name="Normal 3 5 5 2" xfId="1407" xr:uid="{00000000-0005-0000-0000-000011810000}"/>
    <cellStyle name="Normal 3 5 5 2 2" xfId="2865" xr:uid="{00000000-0005-0000-0000-000012810000}"/>
    <cellStyle name="Normal 3 5 5 2 2 2" xfId="6439" xr:uid="{00000000-0005-0000-0000-000013810000}"/>
    <cellStyle name="Normal 3 5 5 2 2 2 2" xfId="13597" xr:uid="{00000000-0005-0000-0000-000014810000}"/>
    <cellStyle name="Normal 3 5 5 2 2 2 2 2" xfId="27889" xr:uid="{00000000-0005-0000-0000-000015810000}"/>
    <cellStyle name="Normal 3 5 5 2 2 2 2 2 2" xfId="56471" xr:uid="{00000000-0005-0000-0000-000016810000}"/>
    <cellStyle name="Normal 3 5 5 2 2 2 2 3" xfId="42182" xr:uid="{00000000-0005-0000-0000-000017810000}"/>
    <cellStyle name="Normal 3 5 5 2 2 2 3" xfId="20745" xr:uid="{00000000-0005-0000-0000-000018810000}"/>
    <cellStyle name="Normal 3 5 5 2 2 2 3 2" xfId="49327" xr:uid="{00000000-0005-0000-0000-000019810000}"/>
    <cellStyle name="Normal 3 5 5 2 2 2 4" xfId="35038" xr:uid="{00000000-0005-0000-0000-00001A810000}"/>
    <cellStyle name="Normal 3 5 5 2 2 3" xfId="10026" xr:uid="{00000000-0005-0000-0000-00001B810000}"/>
    <cellStyle name="Normal 3 5 5 2 2 3 2" xfId="24318" xr:uid="{00000000-0005-0000-0000-00001C810000}"/>
    <cellStyle name="Normal 3 5 5 2 2 3 2 2" xfId="52900" xr:uid="{00000000-0005-0000-0000-00001D810000}"/>
    <cellStyle name="Normal 3 5 5 2 2 3 3" xfId="38611" xr:uid="{00000000-0005-0000-0000-00001E810000}"/>
    <cellStyle name="Normal 3 5 5 2 2 4" xfId="17174" xr:uid="{00000000-0005-0000-0000-00001F810000}"/>
    <cellStyle name="Normal 3 5 5 2 2 4 2" xfId="45756" xr:uid="{00000000-0005-0000-0000-000020810000}"/>
    <cellStyle name="Normal 3 5 5 2 2 5" xfId="31467" xr:uid="{00000000-0005-0000-0000-000021810000}"/>
    <cellStyle name="Normal 3 5 5 2 3" xfId="4987" xr:uid="{00000000-0005-0000-0000-000022810000}"/>
    <cellStyle name="Normal 3 5 5 2 3 2" xfId="12145" xr:uid="{00000000-0005-0000-0000-000023810000}"/>
    <cellStyle name="Normal 3 5 5 2 3 2 2" xfId="26437" xr:uid="{00000000-0005-0000-0000-000024810000}"/>
    <cellStyle name="Normal 3 5 5 2 3 2 2 2" xfId="55019" xr:uid="{00000000-0005-0000-0000-000025810000}"/>
    <cellStyle name="Normal 3 5 5 2 3 2 3" xfId="40730" xr:uid="{00000000-0005-0000-0000-000026810000}"/>
    <cellStyle name="Normal 3 5 5 2 3 3" xfId="19293" xr:uid="{00000000-0005-0000-0000-000027810000}"/>
    <cellStyle name="Normal 3 5 5 2 3 3 2" xfId="47875" xr:uid="{00000000-0005-0000-0000-000028810000}"/>
    <cellStyle name="Normal 3 5 5 2 3 4" xfId="33586" xr:uid="{00000000-0005-0000-0000-000029810000}"/>
    <cellStyle name="Normal 3 5 5 2 4" xfId="8574" xr:uid="{00000000-0005-0000-0000-00002A810000}"/>
    <cellStyle name="Normal 3 5 5 2 4 2" xfId="22866" xr:uid="{00000000-0005-0000-0000-00002B810000}"/>
    <cellStyle name="Normal 3 5 5 2 4 2 2" xfId="51448" xr:uid="{00000000-0005-0000-0000-00002C810000}"/>
    <cellStyle name="Normal 3 5 5 2 4 3" xfId="37159" xr:uid="{00000000-0005-0000-0000-00002D810000}"/>
    <cellStyle name="Normal 3 5 5 2 5" xfId="15722" xr:uid="{00000000-0005-0000-0000-00002E810000}"/>
    <cellStyle name="Normal 3 5 5 2 5 2" xfId="44304" xr:uid="{00000000-0005-0000-0000-00002F810000}"/>
    <cellStyle name="Normal 3 5 5 2 6" xfId="30015" xr:uid="{00000000-0005-0000-0000-000030810000}"/>
    <cellStyle name="Normal 3 5 5 3" xfId="2864" xr:uid="{00000000-0005-0000-0000-000031810000}"/>
    <cellStyle name="Normal 3 5 5 3 2" xfId="6438" xr:uid="{00000000-0005-0000-0000-000032810000}"/>
    <cellStyle name="Normal 3 5 5 3 2 2" xfId="13596" xr:uid="{00000000-0005-0000-0000-000033810000}"/>
    <cellStyle name="Normal 3 5 5 3 2 2 2" xfId="27888" xr:uid="{00000000-0005-0000-0000-000034810000}"/>
    <cellStyle name="Normal 3 5 5 3 2 2 2 2" xfId="56470" xr:uid="{00000000-0005-0000-0000-000035810000}"/>
    <cellStyle name="Normal 3 5 5 3 2 2 3" xfId="42181" xr:uid="{00000000-0005-0000-0000-000036810000}"/>
    <cellStyle name="Normal 3 5 5 3 2 3" xfId="20744" xr:uid="{00000000-0005-0000-0000-000037810000}"/>
    <cellStyle name="Normal 3 5 5 3 2 3 2" xfId="49326" xr:uid="{00000000-0005-0000-0000-000038810000}"/>
    <cellStyle name="Normal 3 5 5 3 2 4" xfId="35037" xr:uid="{00000000-0005-0000-0000-000039810000}"/>
    <cellStyle name="Normal 3 5 5 3 3" xfId="10025" xr:uid="{00000000-0005-0000-0000-00003A810000}"/>
    <cellStyle name="Normal 3 5 5 3 3 2" xfId="24317" xr:uid="{00000000-0005-0000-0000-00003B810000}"/>
    <cellStyle name="Normal 3 5 5 3 3 2 2" xfId="52899" xr:uid="{00000000-0005-0000-0000-00003C810000}"/>
    <cellStyle name="Normal 3 5 5 3 3 3" xfId="38610" xr:uid="{00000000-0005-0000-0000-00003D810000}"/>
    <cellStyle name="Normal 3 5 5 3 4" xfId="17173" xr:uid="{00000000-0005-0000-0000-00003E810000}"/>
    <cellStyle name="Normal 3 5 5 3 4 2" xfId="45755" xr:uid="{00000000-0005-0000-0000-00003F810000}"/>
    <cellStyle name="Normal 3 5 5 3 5" xfId="31466" xr:uid="{00000000-0005-0000-0000-000040810000}"/>
    <cellStyle name="Normal 3 5 5 4" xfId="4094" xr:uid="{00000000-0005-0000-0000-000041810000}"/>
    <cellStyle name="Normal 3 5 5 4 2" xfId="11252" xr:uid="{00000000-0005-0000-0000-000042810000}"/>
    <cellStyle name="Normal 3 5 5 4 2 2" xfId="25544" xr:uid="{00000000-0005-0000-0000-000043810000}"/>
    <cellStyle name="Normal 3 5 5 4 2 2 2" xfId="54126" xr:uid="{00000000-0005-0000-0000-000044810000}"/>
    <cellStyle name="Normal 3 5 5 4 2 3" xfId="39837" xr:uid="{00000000-0005-0000-0000-000045810000}"/>
    <cellStyle name="Normal 3 5 5 4 3" xfId="18400" xr:uid="{00000000-0005-0000-0000-000046810000}"/>
    <cellStyle name="Normal 3 5 5 4 3 2" xfId="46982" xr:uid="{00000000-0005-0000-0000-000047810000}"/>
    <cellStyle name="Normal 3 5 5 4 4" xfId="32693" xr:uid="{00000000-0005-0000-0000-000048810000}"/>
    <cellStyle name="Normal 3 5 5 5" xfId="7681" xr:uid="{00000000-0005-0000-0000-000049810000}"/>
    <cellStyle name="Normal 3 5 5 5 2" xfId="21973" xr:uid="{00000000-0005-0000-0000-00004A810000}"/>
    <cellStyle name="Normal 3 5 5 5 2 2" xfId="50555" xr:uid="{00000000-0005-0000-0000-00004B810000}"/>
    <cellStyle name="Normal 3 5 5 5 3" xfId="36266" xr:uid="{00000000-0005-0000-0000-00004C810000}"/>
    <cellStyle name="Normal 3 5 5 6" xfId="14829" xr:uid="{00000000-0005-0000-0000-00004D810000}"/>
    <cellStyle name="Normal 3 5 5 6 2" xfId="43411" xr:uid="{00000000-0005-0000-0000-00004E810000}"/>
    <cellStyle name="Normal 3 5 5 7" xfId="29122" xr:uid="{00000000-0005-0000-0000-00004F810000}"/>
    <cellStyle name="Normal 3 5 6" xfId="959" xr:uid="{00000000-0005-0000-0000-000050810000}"/>
    <cellStyle name="Normal 3 5 6 2" xfId="2866" xr:uid="{00000000-0005-0000-0000-000051810000}"/>
    <cellStyle name="Normal 3 5 6 2 2" xfId="6440" xr:uid="{00000000-0005-0000-0000-000052810000}"/>
    <cellStyle name="Normal 3 5 6 2 2 2" xfId="13598" xr:uid="{00000000-0005-0000-0000-000053810000}"/>
    <cellStyle name="Normal 3 5 6 2 2 2 2" xfId="27890" xr:uid="{00000000-0005-0000-0000-000054810000}"/>
    <cellStyle name="Normal 3 5 6 2 2 2 2 2" xfId="56472" xr:uid="{00000000-0005-0000-0000-000055810000}"/>
    <cellStyle name="Normal 3 5 6 2 2 2 3" xfId="42183" xr:uid="{00000000-0005-0000-0000-000056810000}"/>
    <cellStyle name="Normal 3 5 6 2 2 3" xfId="20746" xr:uid="{00000000-0005-0000-0000-000057810000}"/>
    <cellStyle name="Normal 3 5 6 2 2 3 2" xfId="49328" xr:uid="{00000000-0005-0000-0000-000058810000}"/>
    <cellStyle name="Normal 3 5 6 2 2 4" xfId="35039" xr:uid="{00000000-0005-0000-0000-000059810000}"/>
    <cellStyle name="Normal 3 5 6 2 3" xfId="10027" xr:uid="{00000000-0005-0000-0000-00005A810000}"/>
    <cellStyle name="Normal 3 5 6 2 3 2" xfId="24319" xr:uid="{00000000-0005-0000-0000-00005B810000}"/>
    <cellStyle name="Normal 3 5 6 2 3 2 2" xfId="52901" xr:uid="{00000000-0005-0000-0000-00005C810000}"/>
    <cellStyle name="Normal 3 5 6 2 3 3" xfId="38612" xr:uid="{00000000-0005-0000-0000-00005D810000}"/>
    <cellStyle name="Normal 3 5 6 2 4" xfId="17175" xr:uid="{00000000-0005-0000-0000-00005E810000}"/>
    <cellStyle name="Normal 3 5 6 2 4 2" xfId="45757" xr:uid="{00000000-0005-0000-0000-00005F810000}"/>
    <cellStyle name="Normal 3 5 6 2 5" xfId="31468" xr:uid="{00000000-0005-0000-0000-000060810000}"/>
    <cellStyle name="Normal 3 5 6 3" xfId="4541" xr:uid="{00000000-0005-0000-0000-000061810000}"/>
    <cellStyle name="Normal 3 5 6 3 2" xfId="11699" xr:uid="{00000000-0005-0000-0000-000062810000}"/>
    <cellStyle name="Normal 3 5 6 3 2 2" xfId="25991" xr:uid="{00000000-0005-0000-0000-000063810000}"/>
    <cellStyle name="Normal 3 5 6 3 2 2 2" xfId="54573" xr:uid="{00000000-0005-0000-0000-000064810000}"/>
    <cellStyle name="Normal 3 5 6 3 2 3" xfId="40284" xr:uid="{00000000-0005-0000-0000-000065810000}"/>
    <cellStyle name="Normal 3 5 6 3 3" xfId="18847" xr:uid="{00000000-0005-0000-0000-000066810000}"/>
    <cellStyle name="Normal 3 5 6 3 3 2" xfId="47429" xr:uid="{00000000-0005-0000-0000-000067810000}"/>
    <cellStyle name="Normal 3 5 6 3 4" xfId="33140" xr:uid="{00000000-0005-0000-0000-000068810000}"/>
    <cellStyle name="Normal 3 5 6 4" xfId="8128" xr:uid="{00000000-0005-0000-0000-000069810000}"/>
    <cellStyle name="Normal 3 5 6 4 2" xfId="22420" xr:uid="{00000000-0005-0000-0000-00006A810000}"/>
    <cellStyle name="Normal 3 5 6 4 2 2" xfId="51002" xr:uid="{00000000-0005-0000-0000-00006B810000}"/>
    <cellStyle name="Normal 3 5 6 4 3" xfId="36713" xr:uid="{00000000-0005-0000-0000-00006C810000}"/>
    <cellStyle name="Normal 3 5 6 5" xfId="15276" xr:uid="{00000000-0005-0000-0000-00006D810000}"/>
    <cellStyle name="Normal 3 5 6 5 2" xfId="43858" xr:uid="{00000000-0005-0000-0000-00006E810000}"/>
    <cellStyle name="Normal 3 5 6 6" xfId="29569" xr:uid="{00000000-0005-0000-0000-00006F810000}"/>
    <cellStyle name="Normal 3 5 7" xfId="2835" xr:uid="{00000000-0005-0000-0000-000070810000}"/>
    <cellStyle name="Normal 3 5 7 2" xfId="6409" xr:uid="{00000000-0005-0000-0000-000071810000}"/>
    <cellStyle name="Normal 3 5 7 2 2" xfId="13567" xr:uid="{00000000-0005-0000-0000-000072810000}"/>
    <cellStyle name="Normal 3 5 7 2 2 2" xfId="27859" xr:uid="{00000000-0005-0000-0000-000073810000}"/>
    <cellStyle name="Normal 3 5 7 2 2 2 2" xfId="56441" xr:uid="{00000000-0005-0000-0000-000074810000}"/>
    <cellStyle name="Normal 3 5 7 2 2 3" xfId="42152" xr:uid="{00000000-0005-0000-0000-000075810000}"/>
    <cellStyle name="Normal 3 5 7 2 3" xfId="20715" xr:uid="{00000000-0005-0000-0000-000076810000}"/>
    <cellStyle name="Normal 3 5 7 2 3 2" xfId="49297" xr:uid="{00000000-0005-0000-0000-000077810000}"/>
    <cellStyle name="Normal 3 5 7 2 4" xfId="35008" xr:uid="{00000000-0005-0000-0000-000078810000}"/>
    <cellStyle name="Normal 3 5 7 3" xfId="9996" xr:uid="{00000000-0005-0000-0000-000079810000}"/>
    <cellStyle name="Normal 3 5 7 3 2" xfId="24288" xr:uid="{00000000-0005-0000-0000-00007A810000}"/>
    <cellStyle name="Normal 3 5 7 3 2 2" xfId="52870" xr:uid="{00000000-0005-0000-0000-00007B810000}"/>
    <cellStyle name="Normal 3 5 7 3 3" xfId="38581" xr:uid="{00000000-0005-0000-0000-00007C810000}"/>
    <cellStyle name="Normal 3 5 7 4" xfId="17144" xr:uid="{00000000-0005-0000-0000-00007D810000}"/>
    <cellStyle name="Normal 3 5 7 4 2" xfId="45726" xr:uid="{00000000-0005-0000-0000-00007E810000}"/>
    <cellStyle name="Normal 3 5 7 5" xfId="31437" xr:uid="{00000000-0005-0000-0000-00007F810000}"/>
    <cellStyle name="Normal 3 5 8" xfId="3646" xr:uid="{00000000-0005-0000-0000-000080810000}"/>
    <cellStyle name="Normal 3 5 8 2" xfId="10806" xr:uid="{00000000-0005-0000-0000-000081810000}"/>
    <cellStyle name="Normal 3 5 8 2 2" xfId="25098" xr:uid="{00000000-0005-0000-0000-000082810000}"/>
    <cellStyle name="Normal 3 5 8 2 2 2" xfId="53680" xr:uid="{00000000-0005-0000-0000-000083810000}"/>
    <cellStyle name="Normal 3 5 8 2 3" xfId="39391" xr:uid="{00000000-0005-0000-0000-000084810000}"/>
    <cellStyle name="Normal 3 5 8 3" xfId="17954" xr:uid="{00000000-0005-0000-0000-000085810000}"/>
    <cellStyle name="Normal 3 5 8 3 2" xfId="46536" xr:uid="{00000000-0005-0000-0000-000086810000}"/>
    <cellStyle name="Normal 3 5 8 4" xfId="32247" xr:uid="{00000000-0005-0000-0000-000087810000}"/>
    <cellStyle name="Normal 3 5 9" xfId="7235" xr:uid="{00000000-0005-0000-0000-000088810000}"/>
    <cellStyle name="Normal 3 5 9 2" xfId="21527" xr:uid="{00000000-0005-0000-0000-000089810000}"/>
    <cellStyle name="Normal 3 5 9 2 2" xfId="50109" xr:uid="{00000000-0005-0000-0000-00008A810000}"/>
    <cellStyle name="Normal 3 5 9 3" xfId="35820" xr:uid="{00000000-0005-0000-0000-00008B810000}"/>
    <cellStyle name="Normal 3 6" xfId="7204" xr:uid="{00000000-0005-0000-0000-00008C810000}"/>
    <cellStyle name="Normal 3 6 2" xfId="14352" xr:uid="{00000000-0005-0000-0000-00008D810000}"/>
    <cellStyle name="Normal 3 6 2 2" xfId="28644" xr:uid="{00000000-0005-0000-0000-00008E810000}"/>
    <cellStyle name="Normal 3 6 2 2 2" xfId="57226" xr:uid="{00000000-0005-0000-0000-00008F810000}"/>
    <cellStyle name="Normal 3 6 2 3" xfId="42937" xr:uid="{00000000-0005-0000-0000-000090810000}"/>
    <cellStyle name="Normal 3 6 3" xfId="21500" xr:uid="{00000000-0005-0000-0000-000091810000}"/>
    <cellStyle name="Normal 3 6 3 2" xfId="50082" xr:uid="{00000000-0005-0000-0000-000092810000}"/>
    <cellStyle name="Normal 3 6 4" xfId="35793" xr:uid="{00000000-0005-0000-0000-000093810000}"/>
    <cellStyle name="Normal 3 7" xfId="7206" xr:uid="{00000000-0005-0000-0000-000094810000}"/>
    <cellStyle name="Normal 3 7 2" xfId="14353" xr:uid="{00000000-0005-0000-0000-000095810000}"/>
    <cellStyle name="Normal 3 7 2 2" xfId="28645" xr:uid="{00000000-0005-0000-0000-000096810000}"/>
    <cellStyle name="Normal 3 7 2 2 2" xfId="57227" xr:uid="{00000000-0005-0000-0000-000097810000}"/>
    <cellStyle name="Normal 3 7 2 3" xfId="42938" xr:uid="{00000000-0005-0000-0000-000098810000}"/>
    <cellStyle name="Normal 3 7 3" xfId="21501" xr:uid="{00000000-0005-0000-0000-000099810000}"/>
    <cellStyle name="Normal 3 7 3 2" xfId="50083" xr:uid="{00000000-0005-0000-0000-00009A810000}"/>
    <cellStyle name="Normal 3 7 4" xfId="35794" xr:uid="{00000000-0005-0000-0000-00009B810000}"/>
    <cellStyle name="Normal 30" xfId="14354" xr:uid="{00000000-0005-0000-0000-00009C810000}"/>
    <cellStyle name="Normal 30 2" xfId="42939" xr:uid="{00000000-0005-0000-0000-00009D810000}"/>
    <cellStyle name="Normal 31" xfId="28646" xr:uid="{00000000-0005-0000-0000-00009E810000}"/>
    <cellStyle name="Normal 31 2" xfId="57228" xr:uid="{00000000-0005-0000-0000-00009F810000}"/>
    <cellStyle name="Normal 32" xfId="28648" xr:uid="{00000000-0005-0000-0000-0000A0810000}"/>
    <cellStyle name="Normal 33" xfId="28647" xr:uid="{00000000-0005-0000-0000-0000A1810000}"/>
    <cellStyle name="Normal 34" xfId="57231" xr:uid="{00000000-0005-0000-0000-0000A2810000}"/>
    <cellStyle name="Normal 34 2" xfId="57311" xr:uid="{00000000-0005-0000-0000-0000A3810000}"/>
    <cellStyle name="Normal 34 3" xfId="57340" xr:uid="{00000000-0005-0000-0000-0000A4810000}"/>
    <cellStyle name="Normal 34 3 2" xfId="57342" xr:uid="{00000000-0005-0000-0000-0000A5810000}"/>
    <cellStyle name="Normal 35" xfId="57232" xr:uid="{00000000-0005-0000-0000-0000A6810000}"/>
    <cellStyle name="Normal 36" xfId="57233" xr:uid="{00000000-0005-0000-0000-0000A7810000}"/>
    <cellStyle name="Normal 37" xfId="57306" xr:uid="{00000000-0005-0000-0000-0000A8810000}"/>
    <cellStyle name="Normal 38" xfId="57331" xr:uid="{00000000-0005-0000-0000-0000A9810000}"/>
    <cellStyle name="Normal 39" xfId="57333" xr:uid="{00000000-0005-0000-0000-0000AA810000}"/>
    <cellStyle name="Normal 4" xfId="21" xr:uid="{00000000-0005-0000-0000-0000AB810000}"/>
    <cellStyle name="Normal 4 10" xfId="2867" xr:uid="{00000000-0005-0000-0000-0000AC810000}"/>
    <cellStyle name="Normal 4 10 2" xfId="6441" xr:uid="{00000000-0005-0000-0000-0000AD810000}"/>
    <cellStyle name="Normal 4 10 2 2" xfId="13599" xr:uid="{00000000-0005-0000-0000-0000AE810000}"/>
    <cellStyle name="Normal 4 10 2 2 2" xfId="27891" xr:uid="{00000000-0005-0000-0000-0000AF810000}"/>
    <cellStyle name="Normal 4 10 2 2 2 2" xfId="56473" xr:uid="{00000000-0005-0000-0000-0000B0810000}"/>
    <cellStyle name="Normal 4 10 2 2 3" xfId="42184" xr:uid="{00000000-0005-0000-0000-0000B1810000}"/>
    <cellStyle name="Normal 4 10 2 3" xfId="20747" xr:uid="{00000000-0005-0000-0000-0000B2810000}"/>
    <cellStyle name="Normal 4 10 2 3 2" xfId="49329" xr:uid="{00000000-0005-0000-0000-0000B3810000}"/>
    <cellStyle name="Normal 4 10 2 4" xfId="35040" xr:uid="{00000000-0005-0000-0000-0000B4810000}"/>
    <cellStyle name="Normal 4 10 3" xfId="10028" xr:uid="{00000000-0005-0000-0000-0000B5810000}"/>
    <cellStyle name="Normal 4 10 3 2" xfId="24320" xr:uid="{00000000-0005-0000-0000-0000B6810000}"/>
    <cellStyle name="Normal 4 10 3 2 2" xfId="52902" xr:uid="{00000000-0005-0000-0000-0000B7810000}"/>
    <cellStyle name="Normal 4 10 3 3" xfId="38613" xr:uid="{00000000-0005-0000-0000-0000B8810000}"/>
    <cellStyle name="Normal 4 10 4" xfId="17176" xr:uid="{00000000-0005-0000-0000-0000B9810000}"/>
    <cellStyle name="Normal 4 10 4 2" xfId="45758" xr:uid="{00000000-0005-0000-0000-0000BA810000}"/>
    <cellStyle name="Normal 4 10 5" xfId="31469" xr:uid="{00000000-0005-0000-0000-0000BB810000}"/>
    <cellStyle name="Normal 4 11" xfId="3622" xr:uid="{00000000-0005-0000-0000-0000BC810000}"/>
    <cellStyle name="Normal 4 11 2" xfId="10782" xr:uid="{00000000-0005-0000-0000-0000BD810000}"/>
    <cellStyle name="Normal 4 11 2 2" xfId="25074" xr:uid="{00000000-0005-0000-0000-0000BE810000}"/>
    <cellStyle name="Normal 4 11 2 2 2" xfId="53656" xr:uid="{00000000-0005-0000-0000-0000BF810000}"/>
    <cellStyle name="Normal 4 11 2 3" xfId="39367" xr:uid="{00000000-0005-0000-0000-0000C0810000}"/>
    <cellStyle name="Normal 4 11 3" xfId="17930" xr:uid="{00000000-0005-0000-0000-0000C1810000}"/>
    <cellStyle name="Normal 4 11 3 2" xfId="46512" xr:uid="{00000000-0005-0000-0000-0000C2810000}"/>
    <cellStyle name="Normal 4 11 4" xfId="32223" xr:uid="{00000000-0005-0000-0000-0000C3810000}"/>
    <cellStyle name="Normal 4 12" xfId="7211" xr:uid="{00000000-0005-0000-0000-0000C4810000}"/>
    <cellStyle name="Normal 4 12 2" xfId="21503" xr:uid="{00000000-0005-0000-0000-0000C5810000}"/>
    <cellStyle name="Normal 4 12 2 2" xfId="50085" xr:uid="{00000000-0005-0000-0000-0000C6810000}"/>
    <cellStyle name="Normal 4 12 3" xfId="35796" xr:uid="{00000000-0005-0000-0000-0000C7810000}"/>
    <cellStyle name="Normal 4 13" xfId="14357" xr:uid="{00000000-0005-0000-0000-0000C8810000}"/>
    <cellStyle name="Normal 4 13 2" xfId="42941" xr:uid="{00000000-0005-0000-0000-0000C9810000}"/>
    <cellStyle name="Normal 4 14" xfId="28650" xr:uid="{00000000-0005-0000-0000-0000CA810000}"/>
    <cellStyle name="Normal 4 15" xfId="57288" xr:uid="{00000000-0005-0000-0000-0000CB810000}"/>
    <cellStyle name="Normal 4 2" xfId="53" xr:uid="{00000000-0005-0000-0000-0000CC810000}"/>
    <cellStyle name="Normal 4 2 10" xfId="7236" xr:uid="{00000000-0005-0000-0000-0000CD810000}"/>
    <cellStyle name="Normal 4 2 10 2" xfId="21528" xr:uid="{00000000-0005-0000-0000-0000CE810000}"/>
    <cellStyle name="Normal 4 2 10 2 2" xfId="50110" xr:uid="{00000000-0005-0000-0000-0000CF810000}"/>
    <cellStyle name="Normal 4 2 10 3" xfId="35821" xr:uid="{00000000-0005-0000-0000-0000D0810000}"/>
    <cellStyle name="Normal 4 2 11" xfId="14382" xr:uid="{00000000-0005-0000-0000-0000D1810000}"/>
    <cellStyle name="Normal 4 2 11 2" xfId="42966" xr:uid="{00000000-0005-0000-0000-0000D2810000}"/>
    <cellStyle name="Normal 4 2 12" xfId="28675" xr:uid="{00000000-0005-0000-0000-0000D3810000}"/>
    <cellStyle name="Normal 4 2 2" xfId="54" xr:uid="{00000000-0005-0000-0000-0000D4810000}"/>
    <cellStyle name="Normal 4 2 2 10" xfId="14383" xr:uid="{00000000-0005-0000-0000-0000D5810000}"/>
    <cellStyle name="Normal 4 2 2 10 2" xfId="42967" xr:uid="{00000000-0005-0000-0000-0000D6810000}"/>
    <cellStyle name="Normal 4 2 2 11" xfId="28676" xr:uid="{00000000-0005-0000-0000-0000D7810000}"/>
    <cellStyle name="Normal 4 2 2 2" xfId="118" xr:uid="{00000000-0005-0000-0000-0000D8810000}"/>
    <cellStyle name="Normal 4 2 2 2 10" xfId="28737" xr:uid="{00000000-0005-0000-0000-0000D9810000}"/>
    <cellStyle name="Normal 4 2 2 2 2" xfId="232" xr:uid="{00000000-0005-0000-0000-0000DA810000}"/>
    <cellStyle name="Normal 4 2 2 2 2 2" xfId="458" xr:uid="{00000000-0005-0000-0000-0000DB810000}"/>
    <cellStyle name="Normal 4 2 2 2 2 2 2" xfId="908" xr:uid="{00000000-0005-0000-0000-0000DC810000}"/>
    <cellStyle name="Normal 4 2 2 2 2 2 2 2" xfId="1805" xr:uid="{00000000-0005-0000-0000-0000DD810000}"/>
    <cellStyle name="Normal 4 2 2 2 2 2 2 2 2" xfId="2874" xr:uid="{00000000-0005-0000-0000-0000DE810000}"/>
    <cellStyle name="Normal 4 2 2 2 2 2 2 2 2 2" xfId="6448" xr:uid="{00000000-0005-0000-0000-0000DF810000}"/>
    <cellStyle name="Normal 4 2 2 2 2 2 2 2 2 2 2" xfId="13606" xr:uid="{00000000-0005-0000-0000-0000E0810000}"/>
    <cellStyle name="Normal 4 2 2 2 2 2 2 2 2 2 2 2" xfId="27898" xr:uid="{00000000-0005-0000-0000-0000E1810000}"/>
    <cellStyle name="Normal 4 2 2 2 2 2 2 2 2 2 2 2 2" xfId="56480" xr:uid="{00000000-0005-0000-0000-0000E2810000}"/>
    <cellStyle name="Normal 4 2 2 2 2 2 2 2 2 2 2 3" xfId="42191" xr:uid="{00000000-0005-0000-0000-0000E3810000}"/>
    <cellStyle name="Normal 4 2 2 2 2 2 2 2 2 2 3" xfId="20754" xr:uid="{00000000-0005-0000-0000-0000E4810000}"/>
    <cellStyle name="Normal 4 2 2 2 2 2 2 2 2 2 3 2" xfId="49336" xr:uid="{00000000-0005-0000-0000-0000E5810000}"/>
    <cellStyle name="Normal 4 2 2 2 2 2 2 2 2 2 4" xfId="35047" xr:uid="{00000000-0005-0000-0000-0000E6810000}"/>
    <cellStyle name="Normal 4 2 2 2 2 2 2 2 2 3" xfId="10035" xr:uid="{00000000-0005-0000-0000-0000E7810000}"/>
    <cellStyle name="Normal 4 2 2 2 2 2 2 2 2 3 2" xfId="24327" xr:uid="{00000000-0005-0000-0000-0000E8810000}"/>
    <cellStyle name="Normal 4 2 2 2 2 2 2 2 2 3 2 2" xfId="52909" xr:uid="{00000000-0005-0000-0000-0000E9810000}"/>
    <cellStyle name="Normal 4 2 2 2 2 2 2 2 2 3 3" xfId="38620" xr:uid="{00000000-0005-0000-0000-0000EA810000}"/>
    <cellStyle name="Normal 4 2 2 2 2 2 2 2 2 4" xfId="17183" xr:uid="{00000000-0005-0000-0000-0000EB810000}"/>
    <cellStyle name="Normal 4 2 2 2 2 2 2 2 2 4 2" xfId="45765" xr:uid="{00000000-0005-0000-0000-0000EC810000}"/>
    <cellStyle name="Normal 4 2 2 2 2 2 2 2 2 5" xfId="31476" xr:uid="{00000000-0005-0000-0000-0000ED810000}"/>
    <cellStyle name="Normal 4 2 2 2 2 2 2 2 3" xfId="5385" xr:uid="{00000000-0005-0000-0000-0000EE810000}"/>
    <cellStyle name="Normal 4 2 2 2 2 2 2 2 3 2" xfId="12543" xr:uid="{00000000-0005-0000-0000-0000EF810000}"/>
    <cellStyle name="Normal 4 2 2 2 2 2 2 2 3 2 2" xfId="26835" xr:uid="{00000000-0005-0000-0000-0000F0810000}"/>
    <cellStyle name="Normal 4 2 2 2 2 2 2 2 3 2 2 2" xfId="55417" xr:uid="{00000000-0005-0000-0000-0000F1810000}"/>
    <cellStyle name="Normal 4 2 2 2 2 2 2 2 3 2 3" xfId="41128" xr:uid="{00000000-0005-0000-0000-0000F2810000}"/>
    <cellStyle name="Normal 4 2 2 2 2 2 2 2 3 3" xfId="19691" xr:uid="{00000000-0005-0000-0000-0000F3810000}"/>
    <cellStyle name="Normal 4 2 2 2 2 2 2 2 3 3 2" xfId="48273" xr:uid="{00000000-0005-0000-0000-0000F4810000}"/>
    <cellStyle name="Normal 4 2 2 2 2 2 2 2 3 4" xfId="33984" xr:uid="{00000000-0005-0000-0000-0000F5810000}"/>
    <cellStyle name="Normal 4 2 2 2 2 2 2 2 4" xfId="8972" xr:uid="{00000000-0005-0000-0000-0000F6810000}"/>
    <cellStyle name="Normal 4 2 2 2 2 2 2 2 4 2" xfId="23264" xr:uid="{00000000-0005-0000-0000-0000F7810000}"/>
    <cellStyle name="Normal 4 2 2 2 2 2 2 2 4 2 2" xfId="51846" xr:uid="{00000000-0005-0000-0000-0000F8810000}"/>
    <cellStyle name="Normal 4 2 2 2 2 2 2 2 4 3" xfId="37557" xr:uid="{00000000-0005-0000-0000-0000F9810000}"/>
    <cellStyle name="Normal 4 2 2 2 2 2 2 2 5" xfId="16120" xr:uid="{00000000-0005-0000-0000-0000FA810000}"/>
    <cellStyle name="Normal 4 2 2 2 2 2 2 2 5 2" xfId="44702" xr:uid="{00000000-0005-0000-0000-0000FB810000}"/>
    <cellStyle name="Normal 4 2 2 2 2 2 2 2 6" xfId="30413" xr:uid="{00000000-0005-0000-0000-0000FC810000}"/>
    <cellStyle name="Normal 4 2 2 2 2 2 2 3" xfId="2873" xr:uid="{00000000-0005-0000-0000-0000FD810000}"/>
    <cellStyle name="Normal 4 2 2 2 2 2 2 3 2" xfId="6447" xr:uid="{00000000-0005-0000-0000-0000FE810000}"/>
    <cellStyle name="Normal 4 2 2 2 2 2 2 3 2 2" xfId="13605" xr:uid="{00000000-0005-0000-0000-0000FF810000}"/>
    <cellStyle name="Normal 4 2 2 2 2 2 2 3 2 2 2" xfId="27897" xr:uid="{00000000-0005-0000-0000-000000820000}"/>
    <cellStyle name="Normal 4 2 2 2 2 2 2 3 2 2 2 2" xfId="56479" xr:uid="{00000000-0005-0000-0000-000001820000}"/>
    <cellStyle name="Normal 4 2 2 2 2 2 2 3 2 2 3" xfId="42190" xr:uid="{00000000-0005-0000-0000-000002820000}"/>
    <cellStyle name="Normal 4 2 2 2 2 2 2 3 2 3" xfId="20753" xr:uid="{00000000-0005-0000-0000-000003820000}"/>
    <cellStyle name="Normal 4 2 2 2 2 2 2 3 2 3 2" xfId="49335" xr:uid="{00000000-0005-0000-0000-000004820000}"/>
    <cellStyle name="Normal 4 2 2 2 2 2 2 3 2 4" xfId="35046" xr:uid="{00000000-0005-0000-0000-000005820000}"/>
    <cellStyle name="Normal 4 2 2 2 2 2 2 3 3" xfId="10034" xr:uid="{00000000-0005-0000-0000-000006820000}"/>
    <cellStyle name="Normal 4 2 2 2 2 2 2 3 3 2" xfId="24326" xr:uid="{00000000-0005-0000-0000-000007820000}"/>
    <cellStyle name="Normal 4 2 2 2 2 2 2 3 3 2 2" xfId="52908" xr:uid="{00000000-0005-0000-0000-000008820000}"/>
    <cellStyle name="Normal 4 2 2 2 2 2 2 3 3 3" xfId="38619" xr:uid="{00000000-0005-0000-0000-000009820000}"/>
    <cellStyle name="Normal 4 2 2 2 2 2 2 3 4" xfId="17182" xr:uid="{00000000-0005-0000-0000-00000A820000}"/>
    <cellStyle name="Normal 4 2 2 2 2 2 2 3 4 2" xfId="45764" xr:uid="{00000000-0005-0000-0000-00000B820000}"/>
    <cellStyle name="Normal 4 2 2 2 2 2 2 3 5" xfId="31475" xr:uid="{00000000-0005-0000-0000-00000C820000}"/>
    <cellStyle name="Normal 4 2 2 2 2 2 2 4" xfId="4492" xr:uid="{00000000-0005-0000-0000-00000D820000}"/>
    <cellStyle name="Normal 4 2 2 2 2 2 2 4 2" xfId="11650" xr:uid="{00000000-0005-0000-0000-00000E820000}"/>
    <cellStyle name="Normal 4 2 2 2 2 2 2 4 2 2" xfId="25942" xr:uid="{00000000-0005-0000-0000-00000F820000}"/>
    <cellStyle name="Normal 4 2 2 2 2 2 2 4 2 2 2" xfId="54524" xr:uid="{00000000-0005-0000-0000-000010820000}"/>
    <cellStyle name="Normal 4 2 2 2 2 2 2 4 2 3" xfId="40235" xr:uid="{00000000-0005-0000-0000-000011820000}"/>
    <cellStyle name="Normal 4 2 2 2 2 2 2 4 3" xfId="18798" xr:uid="{00000000-0005-0000-0000-000012820000}"/>
    <cellStyle name="Normal 4 2 2 2 2 2 2 4 3 2" xfId="47380" xr:uid="{00000000-0005-0000-0000-000013820000}"/>
    <cellStyle name="Normal 4 2 2 2 2 2 2 4 4" xfId="33091" xr:uid="{00000000-0005-0000-0000-000014820000}"/>
    <cellStyle name="Normal 4 2 2 2 2 2 2 5" xfId="8079" xr:uid="{00000000-0005-0000-0000-000015820000}"/>
    <cellStyle name="Normal 4 2 2 2 2 2 2 5 2" xfId="22371" xr:uid="{00000000-0005-0000-0000-000016820000}"/>
    <cellStyle name="Normal 4 2 2 2 2 2 2 5 2 2" xfId="50953" xr:uid="{00000000-0005-0000-0000-000017820000}"/>
    <cellStyle name="Normal 4 2 2 2 2 2 2 5 3" xfId="36664" xr:uid="{00000000-0005-0000-0000-000018820000}"/>
    <cellStyle name="Normal 4 2 2 2 2 2 2 6" xfId="15227" xr:uid="{00000000-0005-0000-0000-000019820000}"/>
    <cellStyle name="Normal 4 2 2 2 2 2 2 6 2" xfId="43809" xr:uid="{00000000-0005-0000-0000-00001A820000}"/>
    <cellStyle name="Normal 4 2 2 2 2 2 2 7" xfId="29520" xr:uid="{00000000-0005-0000-0000-00001B820000}"/>
    <cellStyle name="Normal 4 2 2 2 2 2 3" xfId="1358" xr:uid="{00000000-0005-0000-0000-00001C820000}"/>
    <cellStyle name="Normal 4 2 2 2 2 2 3 2" xfId="2875" xr:uid="{00000000-0005-0000-0000-00001D820000}"/>
    <cellStyle name="Normal 4 2 2 2 2 2 3 2 2" xfId="6449" xr:uid="{00000000-0005-0000-0000-00001E820000}"/>
    <cellStyle name="Normal 4 2 2 2 2 2 3 2 2 2" xfId="13607" xr:uid="{00000000-0005-0000-0000-00001F820000}"/>
    <cellStyle name="Normal 4 2 2 2 2 2 3 2 2 2 2" xfId="27899" xr:uid="{00000000-0005-0000-0000-000020820000}"/>
    <cellStyle name="Normal 4 2 2 2 2 2 3 2 2 2 2 2" xfId="56481" xr:uid="{00000000-0005-0000-0000-000021820000}"/>
    <cellStyle name="Normal 4 2 2 2 2 2 3 2 2 2 3" xfId="42192" xr:uid="{00000000-0005-0000-0000-000022820000}"/>
    <cellStyle name="Normal 4 2 2 2 2 2 3 2 2 3" xfId="20755" xr:uid="{00000000-0005-0000-0000-000023820000}"/>
    <cellStyle name="Normal 4 2 2 2 2 2 3 2 2 3 2" xfId="49337" xr:uid="{00000000-0005-0000-0000-000024820000}"/>
    <cellStyle name="Normal 4 2 2 2 2 2 3 2 2 4" xfId="35048" xr:uid="{00000000-0005-0000-0000-000025820000}"/>
    <cellStyle name="Normal 4 2 2 2 2 2 3 2 3" xfId="10036" xr:uid="{00000000-0005-0000-0000-000026820000}"/>
    <cellStyle name="Normal 4 2 2 2 2 2 3 2 3 2" xfId="24328" xr:uid="{00000000-0005-0000-0000-000027820000}"/>
    <cellStyle name="Normal 4 2 2 2 2 2 3 2 3 2 2" xfId="52910" xr:uid="{00000000-0005-0000-0000-000028820000}"/>
    <cellStyle name="Normal 4 2 2 2 2 2 3 2 3 3" xfId="38621" xr:uid="{00000000-0005-0000-0000-000029820000}"/>
    <cellStyle name="Normal 4 2 2 2 2 2 3 2 4" xfId="17184" xr:uid="{00000000-0005-0000-0000-00002A820000}"/>
    <cellStyle name="Normal 4 2 2 2 2 2 3 2 4 2" xfId="45766" xr:uid="{00000000-0005-0000-0000-00002B820000}"/>
    <cellStyle name="Normal 4 2 2 2 2 2 3 2 5" xfId="31477" xr:uid="{00000000-0005-0000-0000-00002C820000}"/>
    <cellStyle name="Normal 4 2 2 2 2 2 3 3" xfId="4939" xr:uid="{00000000-0005-0000-0000-00002D820000}"/>
    <cellStyle name="Normal 4 2 2 2 2 2 3 3 2" xfId="12097" xr:uid="{00000000-0005-0000-0000-00002E820000}"/>
    <cellStyle name="Normal 4 2 2 2 2 2 3 3 2 2" xfId="26389" xr:uid="{00000000-0005-0000-0000-00002F820000}"/>
    <cellStyle name="Normal 4 2 2 2 2 2 3 3 2 2 2" xfId="54971" xr:uid="{00000000-0005-0000-0000-000030820000}"/>
    <cellStyle name="Normal 4 2 2 2 2 2 3 3 2 3" xfId="40682" xr:uid="{00000000-0005-0000-0000-000031820000}"/>
    <cellStyle name="Normal 4 2 2 2 2 2 3 3 3" xfId="19245" xr:uid="{00000000-0005-0000-0000-000032820000}"/>
    <cellStyle name="Normal 4 2 2 2 2 2 3 3 3 2" xfId="47827" xr:uid="{00000000-0005-0000-0000-000033820000}"/>
    <cellStyle name="Normal 4 2 2 2 2 2 3 3 4" xfId="33538" xr:uid="{00000000-0005-0000-0000-000034820000}"/>
    <cellStyle name="Normal 4 2 2 2 2 2 3 4" xfId="8526" xr:uid="{00000000-0005-0000-0000-000035820000}"/>
    <cellStyle name="Normal 4 2 2 2 2 2 3 4 2" xfId="22818" xr:uid="{00000000-0005-0000-0000-000036820000}"/>
    <cellStyle name="Normal 4 2 2 2 2 2 3 4 2 2" xfId="51400" xr:uid="{00000000-0005-0000-0000-000037820000}"/>
    <cellStyle name="Normal 4 2 2 2 2 2 3 4 3" xfId="37111" xr:uid="{00000000-0005-0000-0000-000038820000}"/>
    <cellStyle name="Normal 4 2 2 2 2 2 3 5" xfId="15674" xr:uid="{00000000-0005-0000-0000-000039820000}"/>
    <cellStyle name="Normal 4 2 2 2 2 2 3 5 2" xfId="44256" xr:uid="{00000000-0005-0000-0000-00003A820000}"/>
    <cellStyle name="Normal 4 2 2 2 2 2 3 6" xfId="29967" xr:uid="{00000000-0005-0000-0000-00003B820000}"/>
    <cellStyle name="Normal 4 2 2 2 2 2 4" xfId="2872" xr:uid="{00000000-0005-0000-0000-00003C820000}"/>
    <cellStyle name="Normal 4 2 2 2 2 2 4 2" xfId="6446" xr:uid="{00000000-0005-0000-0000-00003D820000}"/>
    <cellStyle name="Normal 4 2 2 2 2 2 4 2 2" xfId="13604" xr:uid="{00000000-0005-0000-0000-00003E820000}"/>
    <cellStyle name="Normal 4 2 2 2 2 2 4 2 2 2" xfId="27896" xr:uid="{00000000-0005-0000-0000-00003F820000}"/>
    <cellStyle name="Normal 4 2 2 2 2 2 4 2 2 2 2" xfId="56478" xr:uid="{00000000-0005-0000-0000-000040820000}"/>
    <cellStyle name="Normal 4 2 2 2 2 2 4 2 2 3" xfId="42189" xr:uid="{00000000-0005-0000-0000-000041820000}"/>
    <cellStyle name="Normal 4 2 2 2 2 2 4 2 3" xfId="20752" xr:uid="{00000000-0005-0000-0000-000042820000}"/>
    <cellStyle name="Normal 4 2 2 2 2 2 4 2 3 2" xfId="49334" xr:uid="{00000000-0005-0000-0000-000043820000}"/>
    <cellStyle name="Normal 4 2 2 2 2 2 4 2 4" xfId="35045" xr:uid="{00000000-0005-0000-0000-000044820000}"/>
    <cellStyle name="Normal 4 2 2 2 2 2 4 3" xfId="10033" xr:uid="{00000000-0005-0000-0000-000045820000}"/>
    <cellStyle name="Normal 4 2 2 2 2 2 4 3 2" xfId="24325" xr:uid="{00000000-0005-0000-0000-000046820000}"/>
    <cellStyle name="Normal 4 2 2 2 2 2 4 3 2 2" xfId="52907" xr:uid="{00000000-0005-0000-0000-000047820000}"/>
    <cellStyle name="Normal 4 2 2 2 2 2 4 3 3" xfId="38618" xr:uid="{00000000-0005-0000-0000-000048820000}"/>
    <cellStyle name="Normal 4 2 2 2 2 2 4 4" xfId="17181" xr:uid="{00000000-0005-0000-0000-000049820000}"/>
    <cellStyle name="Normal 4 2 2 2 2 2 4 4 2" xfId="45763" xr:uid="{00000000-0005-0000-0000-00004A820000}"/>
    <cellStyle name="Normal 4 2 2 2 2 2 4 5" xfId="31474" xr:uid="{00000000-0005-0000-0000-00004B820000}"/>
    <cellStyle name="Normal 4 2 2 2 2 2 5" xfId="4045" xr:uid="{00000000-0005-0000-0000-00004C820000}"/>
    <cellStyle name="Normal 4 2 2 2 2 2 5 2" xfId="11204" xr:uid="{00000000-0005-0000-0000-00004D820000}"/>
    <cellStyle name="Normal 4 2 2 2 2 2 5 2 2" xfId="25496" xr:uid="{00000000-0005-0000-0000-00004E820000}"/>
    <cellStyle name="Normal 4 2 2 2 2 2 5 2 2 2" xfId="54078" xr:uid="{00000000-0005-0000-0000-00004F820000}"/>
    <cellStyle name="Normal 4 2 2 2 2 2 5 2 3" xfId="39789" xr:uid="{00000000-0005-0000-0000-000050820000}"/>
    <cellStyle name="Normal 4 2 2 2 2 2 5 3" xfId="18352" xr:uid="{00000000-0005-0000-0000-000051820000}"/>
    <cellStyle name="Normal 4 2 2 2 2 2 5 3 2" xfId="46934" xr:uid="{00000000-0005-0000-0000-000052820000}"/>
    <cellStyle name="Normal 4 2 2 2 2 2 5 4" xfId="32645" xr:uid="{00000000-0005-0000-0000-000053820000}"/>
    <cellStyle name="Normal 4 2 2 2 2 2 6" xfId="7633" xr:uid="{00000000-0005-0000-0000-000054820000}"/>
    <cellStyle name="Normal 4 2 2 2 2 2 6 2" xfId="21925" xr:uid="{00000000-0005-0000-0000-000055820000}"/>
    <cellStyle name="Normal 4 2 2 2 2 2 6 2 2" xfId="50507" xr:uid="{00000000-0005-0000-0000-000056820000}"/>
    <cellStyle name="Normal 4 2 2 2 2 2 6 3" xfId="36218" xr:uid="{00000000-0005-0000-0000-000057820000}"/>
    <cellStyle name="Normal 4 2 2 2 2 2 7" xfId="14780" xr:uid="{00000000-0005-0000-0000-000058820000}"/>
    <cellStyle name="Normal 4 2 2 2 2 2 7 2" xfId="43363" xr:uid="{00000000-0005-0000-0000-000059820000}"/>
    <cellStyle name="Normal 4 2 2 2 2 2 8" xfId="29073" xr:uid="{00000000-0005-0000-0000-00005A820000}"/>
    <cellStyle name="Normal 4 2 2 2 2 3" xfId="685" xr:uid="{00000000-0005-0000-0000-00005B820000}"/>
    <cellStyle name="Normal 4 2 2 2 2 3 2" xfId="1582" xr:uid="{00000000-0005-0000-0000-00005C820000}"/>
    <cellStyle name="Normal 4 2 2 2 2 3 2 2" xfId="2877" xr:uid="{00000000-0005-0000-0000-00005D820000}"/>
    <cellStyle name="Normal 4 2 2 2 2 3 2 2 2" xfId="6451" xr:uid="{00000000-0005-0000-0000-00005E820000}"/>
    <cellStyle name="Normal 4 2 2 2 2 3 2 2 2 2" xfId="13609" xr:uid="{00000000-0005-0000-0000-00005F820000}"/>
    <cellStyle name="Normal 4 2 2 2 2 3 2 2 2 2 2" xfId="27901" xr:uid="{00000000-0005-0000-0000-000060820000}"/>
    <cellStyle name="Normal 4 2 2 2 2 3 2 2 2 2 2 2" xfId="56483" xr:uid="{00000000-0005-0000-0000-000061820000}"/>
    <cellStyle name="Normal 4 2 2 2 2 3 2 2 2 2 3" xfId="42194" xr:uid="{00000000-0005-0000-0000-000062820000}"/>
    <cellStyle name="Normal 4 2 2 2 2 3 2 2 2 3" xfId="20757" xr:uid="{00000000-0005-0000-0000-000063820000}"/>
    <cellStyle name="Normal 4 2 2 2 2 3 2 2 2 3 2" xfId="49339" xr:uid="{00000000-0005-0000-0000-000064820000}"/>
    <cellStyle name="Normal 4 2 2 2 2 3 2 2 2 4" xfId="35050" xr:uid="{00000000-0005-0000-0000-000065820000}"/>
    <cellStyle name="Normal 4 2 2 2 2 3 2 2 3" xfId="10038" xr:uid="{00000000-0005-0000-0000-000066820000}"/>
    <cellStyle name="Normal 4 2 2 2 2 3 2 2 3 2" xfId="24330" xr:uid="{00000000-0005-0000-0000-000067820000}"/>
    <cellStyle name="Normal 4 2 2 2 2 3 2 2 3 2 2" xfId="52912" xr:uid="{00000000-0005-0000-0000-000068820000}"/>
    <cellStyle name="Normal 4 2 2 2 2 3 2 2 3 3" xfId="38623" xr:uid="{00000000-0005-0000-0000-000069820000}"/>
    <cellStyle name="Normal 4 2 2 2 2 3 2 2 4" xfId="17186" xr:uid="{00000000-0005-0000-0000-00006A820000}"/>
    <cellStyle name="Normal 4 2 2 2 2 3 2 2 4 2" xfId="45768" xr:uid="{00000000-0005-0000-0000-00006B820000}"/>
    <cellStyle name="Normal 4 2 2 2 2 3 2 2 5" xfId="31479" xr:uid="{00000000-0005-0000-0000-00006C820000}"/>
    <cellStyle name="Normal 4 2 2 2 2 3 2 3" xfId="5162" xr:uid="{00000000-0005-0000-0000-00006D820000}"/>
    <cellStyle name="Normal 4 2 2 2 2 3 2 3 2" xfId="12320" xr:uid="{00000000-0005-0000-0000-00006E820000}"/>
    <cellStyle name="Normal 4 2 2 2 2 3 2 3 2 2" xfId="26612" xr:uid="{00000000-0005-0000-0000-00006F820000}"/>
    <cellStyle name="Normal 4 2 2 2 2 3 2 3 2 2 2" xfId="55194" xr:uid="{00000000-0005-0000-0000-000070820000}"/>
    <cellStyle name="Normal 4 2 2 2 2 3 2 3 2 3" xfId="40905" xr:uid="{00000000-0005-0000-0000-000071820000}"/>
    <cellStyle name="Normal 4 2 2 2 2 3 2 3 3" xfId="19468" xr:uid="{00000000-0005-0000-0000-000072820000}"/>
    <cellStyle name="Normal 4 2 2 2 2 3 2 3 3 2" xfId="48050" xr:uid="{00000000-0005-0000-0000-000073820000}"/>
    <cellStyle name="Normal 4 2 2 2 2 3 2 3 4" xfId="33761" xr:uid="{00000000-0005-0000-0000-000074820000}"/>
    <cellStyle name="Normal 4 2 2 2 2 3 2 4" xfId="8749" xr:uid="{00000000-0005-0000-0000-000075820000}"/>
    <cellStyle name="Normal 4 2 2 2 2 3 2 4 2" xfId="23041" xr:uid="{00000000-0005-0000-0000-000076820000}"/>
    <cellStyle name="Normal 4 2 2 2 2 3 2 4 2 2" xfId="51623" xr:uid="{00000000-0005-0000-0000-000077820000}"/>
    <cellStyle name="Normal 4 2 2 2 2 3 2 4 3" xfId="37334" xr:uid="{00000000-0005-0000-0000-000078820000}"/>
    <cellStyle name="Normal 4 2 2 2 2 3 2 5" xfId="15897" xr:uid="{00000000-0005-0000-0000-000079820000}"/>
    <cellStyle name="Normal 4 2 2 2 2 3 2 5 2" xfId="44479" xr:uid="{00000000-0005-0000-0000-00007A820000}"/>
    <cellStyle name="Normal 4 2 2 2 2 3 2 6" xfId="30190" xr:uid="{00000000-0005-0000-0000-00007B820000}"/>
    <cellStyle name="Normal 4 2 2 2 2 3 3" xfId="2876" xr:uid="{00000000-0005-0000-0000-00007C820000}"/>
    <cellStyle name="Normal 4 2 2 2 2 3 3 2" xfId="6450" xr:uid="{00000000-0005-0000-0000-00007D820000}"/>
    <cellStyle name="Normal 4 2 2 2 2 3 3 2 2" xfId="13608" xr:uid="{00000000-0005-0000-0000-00007E820000}"/>
    <cellStyle name="Normal 4 2 2 2 2 3 3 2 2 2" xfId="27900" xr:uid="{00000000-0005-0000-0000-00007F820000}"/>
    <cellStyle name="Normal 4 2 2 2 2 3 3 2 2 2 2" xfId="56482" xr:uid="{00000000-0005-0000-0000-000080820000}"/>
    <cellStyle name="Normal 4 2 2 2 2 3 3 2 2 3" xfId="42193" xr:uid="{00000000-0005-0000-0000-000081820000}"/>
    <cellStyle name="Normal 4 2 2 2 2 3 3 2 3" xfId="20756" xr:uid="{00000000-0005-0000-0000-000082820000}"/>
    <cellStyle name="Normal 4 2 2 2 2 3 3 2 3 2" xfId="49338" xr:uid="{00000000-0005-0000-0000-000083820000}"/>
    <cellStyle name="Normal 4 2 2 2 2 3 3 2 4" xfId="35049" xr:uid="{00000000-0005-0000-0000-000084820000}"/>
    <cellStyle name="Normal 4 2 2 2 2 3 3 3" xfId="10037" xr:uid="{00000000-0005-0000-0000-000085820000}"/>
    <cellStyle name="Normal 4 2 2 2 2 3 3 3 2" xfId="24329" xr:uid="{00000000-0005-0000-0000-000086820000}"/>
    <cellStyle name="Normal 4 2 2 2 2 3 3 3 2 2" xfId="52911" xr:uid="{00000000-0005-0000-0000-000087820000}"/>
    <cellStyle name="Normal 4 2 2 2 2 3 3 3 3" xfId="38622" xr:uid="{00000000-0005-0000-0000-000088820000}"/>
    <cellStyle name="Normal 4 2 2 2 2 3 3 4" xfId="17185" xr:uid="{00000000-0005-0000-0000-000089820000}"/>
    <cellStyle name="Normal 4 2 2 2 2 3 3 4 2" xfId="45767" xr:uid="{00000000-0005-0000-0000-00008A820000}"/>
    <cellStyle name="Normal 4 2 2 2 2 3 3 5" xfId="31478" xr:uid="{00000000-0005-0000-0000-00008B820000}"/>
    <cellStyle name="Normal 4 2 2 2 2 3 4" xfId="4269" xr:uid="{00000000-0005-0000-0000-00008C820000}"/>
    <cellStyle name="Normal 4 2 2 2 2 3 4 2" xfId="11427" xr:uid="{00000000-0005-0000-0000-00008D820000}"/>
    <cellStyle name="Normal 4 2 2 2 2 3 4 2 2" xfId="25719" xr:uid="{00000000-0005-0000-0000-00008E820000}"/>
    <cellStyle name="Normal 4 2 2 2 2 3 4 2 2 2" xfId="54301" xr:uid="{00000000-0005-0000-0000-00008F820000}"/>
    <cellStyle name="Normal 4 2 2 2 2 3 4 2 3" xfId="40012" xr:uid="{00000000-0005-0000-0000-000090820000}"/>
    <cellStyle name="Normal 4 2 2 2 2 3 4 3" xfId="18575" xr:uid="{00000000-0005-0000-0000-000091820000}"/>
    <cellStyle name="Normal 4 2 2 2 2 3 4 3 2" xfId="47157" xr:uid="{00000000-0005-0000-0000-000092820000}"/>
    <cellStyle name="Normal 4 2 2 2 2 3 4 4" xfId="32868" xr:uid="{00000000-0005-0000-0000-000093820000}"/>
    <cellStyle name="Normal 4 2 2 2 2 3 5" xfId="7856" xr:uid="{00000000-0005-0000-0000-000094820000}"/>
    <cellStyle name="Normal 4 2 2 2 2 3 5 2" xfId="22148" xr:uid="{00000000-0005-0000-0000-000095820000}"/>
    <cellStyle name="Normal 4 2 2 2 2 3 5 2 2" xfId="50730" xr:uid="{00000000-0005-0000-0000-000096820000}"/>
    <cellStyle name="Normal 4 2 2 2 2 3 5 3" xfId="36441" xr:uid="{00000000-0005-0000-0000-000097820000}"/>
    <cellStyle name="Normal 4 2 2 2 2 3 6" xfId="15004" xr:uid="{00000000-0005-0000-0000-000098820000}"/>
    <cellStyle name="Normal 4 2 2 2 2 3 6 2" xfId="43586" xr:uid="{00000000-0005-0000-0000-000099820000}"/>
    <cellStyle name="Normal 4 2 2 2 2 3 7" xfId="29297" xr:uid="{00000000-0005-0000-0000-00009A820000}"/>
    <cellStyle name="Normal 4 2 2 2 2 4" xfId="1135" xr:uid="{00000000-0005-0000-0000-00009B820000}"/>
    <cellStyle name="Normal 4 2 2 2 2 4 2" xfId="2878" xr:uid="{00000000-0005-0000-0000-00009C820000}"/>
    <cellStyle name="Normal 4 2 2 2 2 4 2 2" xfId="6452" xr:uid="{00000000-0005-0000-0000-00009D820000}"/>
    <cellStyle name="Normal 4 2 2 2 2 4 2 2 2" xfId="13610" xr:uid="{00000000-0005-0000-0000-00009E820000}"/>
    <cellStyle name="Normal 4 2 2 2 2 4 2 2 2 2" xfId="27902" xr:uid="{00000000-0005-0000-0000-00009F820000}"/>
    <cellStyle name="Normal 4 2 2 2 2 4 2 2 2 2 2" xfId="56484" xr:uid="{00000000-0005-0000-0000-0000A0820000}"/>
    <cellStyle name="Normal 4 2 2 2 2 4 2 2 2 3" xfId="42195" xr:uid="{00000000-0005-0000-0000-0000A1820000}"/>
    <cellStyle name="Normal 4 2 2 2 2 4 2 2 3" xfId="20758" xr:uid="{00000000-0005-0000-0000-0000A2820000}"/>
    <cellStyle name="Normal 4 2 2 2 2 4 2 2 3 2" xfId="49340" xr:uid="{00000000-0005-0000-0000-0000A3820000}"/>
    <cellStyle name="Normal 4 2 2 2 2 4 2 2 4" xfId="35051" xr:uid="{00000000-0005-0000-0000-0000A4820000}"/>
    <cellStyle name="Normal 4 2 2 2 2 4 2 3" xfId="10039" xr:uid="{00000000-0005-0000-0000-0000A5820000}"/>
    <cellStyle name="Normal 4 2 2 2 2 4 2 3 2" xfId="24331" xr:uid="{00000000-0005-0000-0000-0000A6820000}"/>
    <cellStyle name="Normal 4 2 2 2 2 4 2 3 2 2" xfId="52913" xr:uid="{00000000-0005-0000-0000-0000A7820000}"/>
    <cellStyle name="Normal 4 2 2 2 2 4 2 3 3" xfId="38624" xr:uid="{00000000-0005-0000-0000-0000A8820000}"/>
    <cellStyle name="Normal 4 2 2 2 2 4 2 4" xfId="17187" xr:uid="{00000000-0005-0000-0000-0000A9820000}"/>
    <cellStyle name="Normal 4 2 2 2 2 4 2 4 2" xfId="45769" xr:uid="{00000000-0005-0000-0000-0000AA820000}"/>
    <cellStyle name="Normal 4 2 2 2 2 4 2 5" xfId="31480" xr:uid="{00000000-0005-0000-0000-0000AB820000}"/>
    <cellStyle name="Normal 4 2 2 2 2 4 3" xfId="4716" xr:uid="{00000000-0005-0000-0000-0000AC820000}"/>
    <cellStyle name="Normal 4 2 2 2 2 4 3 2" xfId="11874" xr:uid="{00000000-0005-0000-0000-0000AD820000}"/>
    <cellStyle name="Normal 4 2 2 2 2 4 3 2 2" xfId="26166" xr:uid="{00000000-0005-0000-0000-0000AE820000}"/>
    <cellStyle name="Normal 4 2 2 2 2 4 3 2 2 2" xfId="54748" xr:uid="{00000000-0005-0000-0000-0000AF820000}"/>
    <cellStyle name="Normal 4 2 2 2 2 4 3 2 3" xfId="40459" xr:uid="{00000000-0005-0000-0000-0000B0820000}"/>
    <cellStyle name="Normal 4 2 2 2 2 4 3 3" xfId="19022" xr:uid="{00000000-0005-0000-0000-0000B1820000}"/>
    <cellStyle name="Normal 4 2 2 2 2 4 3 3 2" xfId="47604" xr:uid="{00000000-0005-0000-0000-0000B2820000}"/>
    <cellStyle name="Normal 4 2 2 2 2 4 3 4" xfId="33315" xr:uid="{00000000-0005-0000-0000-0000B3820000}"/>
    <cellStyle name="Normal 4 2 2 2 2 4 4" xfId="8303" xr:uid="{00000000-0005-0000-0000-0000B4820000}"/>
    <cellStyle name="Normal 4 2 2 2 2 4 4 2" xfId="22595" xr:uid="{00000000-0005-0000-0000-0000B5820000}"/>
    <cellStyle name="Normal 4 2 2 2 2 4 4 2 2" xfId="51177" xr:uid="{00000000-0005-0000-0000-0000B6820000}"/>
    <cellStyle name="Normal 4 2 2 2 2 4 4 3" xfId="36888" xr:uid="{00000000-0005-0000-0000-0000B7820000}"/>
    <cellStyle name="Normal 4 2 2 2 2 4 5" xfId="15451" xr:uid="{00000000-0005-0000-0000-0000B8820000}"/>
    <cellStyle name="Normal 4 2 2 2 2 4 5 2" xfId="44033" xr:uid="{00000000-0005-0000-0000-0000B9820000}"/>
    <cellStyle name="Normal 4 2 2 2 2 4 6" xfId="29744" xr:uid="{00000000-0005-0000-0000-0000BA820000}"/>
    <cellStyle name="Normal 4 2 2 2 2 5" xfId="2871" xr:uid="{00000000-0005-0000-0000-0000BB820000}"/>
    <cellStyle name="Normal 4 2 2 2 2 5 2" xfId="6445" xr:uid="{00000000-0005-0000-0000-0000BC820000}"/>
    <cellStyle name="Normal 4 2 2 2 2 5 2 2" xfId="13603" xr:uid="{00000000-0005-0000-0000-0000BD820000}"/>
    <cellStyle name="Normal 4 2 2 2 2 5 2 2 2" xfId="27895" xr:uid="{00000000-0005-0000-0000-0000BE820000}"/>
    <cellStyle name="Normal 4 2 2 2 2 5 2 2 2 2" xfId="56477" xr:uid="{00000000-0005-0000-0000-0000BF820000}"/>
    <cellStyle name="Normal 4 2 2 2 2 5 2 2 3" xfId="42188" xr:uid="{00000000-0005-0000-0000-0000C0820000}"/>
    <cellStyle name="Normal 4 2 2 2 2 5 2 3" xfId="20751" xr:uid="{00000000-0005-0000-0000-0000C1820000}"/>
    <cellStyle name="Normal 4 2 2 2 2 5 2 3 2" xfId="49333" xr:uid="{00000000-0005-0000-0000-0000C2820000}"/>
    <cellStyle name="Normal 4 2 2 2 2 5 2 4" xfId="35044" xr:uid="{00000000-0005-0000-0000-0000C3820000}"/>
    <cellStyle name="Normal 4 2 2 2 2 5 3" xfId="10032" xr:uid="{00000000-0005-0000-0000-0000C4820000}"/>
    <cellStyle name="Normal 4 2 2 2 2 5 3 2" xfId="24324" xr:uid="{00000000-0005-0000-0000-0000C5820000}"/>
    <cellStyle name="Normal 4 2 2 2 2 5 3 2 2" xfId="52906" xr:uid="{00000000-0005-0000-0000-0000C6820000}"/>
    <cellStyle name="Normal 4 2 2 2 2 5 3 3" xfId="38617" xr:uid="{00000000-0005-0000-0000-0000C7820000}"/>
    <cellStyle name="Normal 4 2 2 2 2 5 4" xfId="17180" xr:uid="{00000000-0005-0000-0000-0000C8820000}"/>
    <cellStyle name="Normal 4 2 2 2 2 5 4 2" xfId="45762" xr:uid="{00000000-0005-0000-0000-0000C9820000}"/>
    <cellStyle name="Normal 4 2 2 2 2 5 5" xfId="31473" xr:uid="{00000000-0005-0000-0000-0000CA820000}"/>
    <cellStyle name="Normal 4 2 2 2 2 6" xfId="3822" xr:uid="{00000000-0005-0000-0000-0000CB820000}"/>
    <cellStyle name="Normal 4 2 2 2 2 6 2" xfId="10981" xr:uid="{00000000-0005-0000-0000-0000CC820000}"/>
    <cellStyle name="Normal 4 2 2 2 2 6 2 2" xfId="25273" xr:uid="{00000000-0005-0000-0000-0000CD820000}"/>
    <cellStyle name="Normal 4 2 2 2 2 6 2 2 2" xfId="53855" xr:uid="{00000000-0005-0000-0000-0000CE820000}"/>
    <cellStyle name="Normal 4 2 2 2 2 6 2 3" xfId="39566" xr:uid="{00000000-0005-0000-0000-0000CF820000}"/>
    <cellStyle name="Normal 4 2 2 2 2 6 3" xfId="18129" xr:uid="{00000000-0005-0000-0000-0000D0820000}"/>
    <cellStyle name="Normal 4 2 2 2 2 6 3 2" xfId="46711" xr:uid="{00000000-0005-0000-0000-0000D1820000}"/>
    <cellStyle name="Normal 4 2 2 2 2 6 4" xfId="32422" xr:uid="{00000000-0005-0000-0000-0000D2820000}"/>
    <cellStyle name="Normal 4 2 2 2 2 7" xfId="7410" xr:uid="{00000000-0005-0000-0000-0000D3820000}"/>
    <cellStyle name="Normal 4 2 2 2 2 7 2" xfId="21702" xr:uid="{00000000-0005-0000-0000-0000D4820000}"/>
    <cellStyle name="Normal 4 2 2 2 2 7 2 2" xfId="50284" xr:uid="{00000000-0005-0000-0000-0000D5820000}"/>
    <cellStyle name="Normal 4 2 2 2 2 7 3" xfId="35995" xr:uid="{00000000-0005-0000-0000-0000D6820000}"/>
    <cellStyle name="Normal 4 2 2 2 2 8" xfId="14557" xr:uid="{00000000-0005-0000-0000-0000D7820000}"/>
    <cellStyle name="Normal 4 2 2 2 2 8 2" xfId="43140" xr:uid="{00000000-0005-0000-0000-0000D8820000}"/>
    <cellStyle name="Normal 4 2 2 2 2 9" xfId="28850" xr:uid="{00000000-0005-0000-0000-0000D9820000}"/>
    <cellStyle name="Normal 4 2 2 2 3" xfId="344" xr:uid="{00000000-0005-0000-0000-0000DA820000}"/>
    <cellStyle name="Normal 4 2 2 2 3 2" xfId="796" xr:uid="{00000000-0005-0000-0000-0000DB820000}"/>
    <cellStyle name="Normal 4 2 2 2 3 2 2" xfId="1693" xr:uid="{00000000-0005-0000-0000-0000DC820000}"/>
    <cellStyle name="Normal 4 2 2 2 3 2 2 2" xfId="2881" xr:uid="{00000000-0005-0000-0000-0000DD820000}"/>
    <cellStyle name="Normal 4 2 2 2 3 2 2 2 2" xfId="6455" xr:uid="{00000000-0005-0000-0000-0000DE820000}"/>
    <cellStyle name="Normal 4 2 2 2 3 2 2 2 2 2" xfId="13613" xr:uid="{00000000-0005-0000-0000-0000DF820000}"/>
    <cellStyle name="Normal 4 2 2 2 3 2 2 2 2 2 2" xfId="27905" xr:uid="{00000000-0005-0000-0000-0000E0820000}"/>
    <cellStyle name="Normal 4 2 2 2 3 2 2 2 2 2 2 2" xfId="56487" xr:uid="{00000000-0005-0000-0000-0000E1820000}"/>
    <cellStyle name="Normal 4 2 2 2 3 2 2 2 2 2 3" xfId="42198" xr:uid="{00000000-0005-0000-0000-0000E2820000}"/>
    <cellStyle name="Normal 4 2 2 2 3 2 2 2 2 3" xfId="20761" xr:uid="{00000000-0005-0000-0000-0000E3820000}"/>
    <cellStyle name="Normal 4 2 2 2 3 2 2 2 2 3 2" xfId="49343" xr:uid="{00000000-0005-0000-0000-0000E4820000}"/>
    <cellStyle name="Normal 4 2 2 2 3 2 2 2 2 4" xfId="35054" xr:uid="{00000000-0005-0000-0000-0000E5820000}"/>
    <cellStyle name="Normal 4 2 2 2 3 2 2 2 3" xfId="10042" xr:uid="{00000000-0005-0000-0000-0000E6820000}"/>
    <cellStyle name="Normal 4 2 2 2 3 2 2 2 3 2" xfId="24334" xr:uid="{00000000-0005-0000-0000-0000E7820000}"/>
    <cellStyle name="Normal 4 2 2 2 3 2 2 2 3 2 2" xfId="52916" xr:uid="{00000000-0005-0000-0000-0000E8820000}"/>
    <cellStyle name="Normal 4 2 2 2 3 2 2 2 3 3" xfId="38627" xr:uid="{00000000-0005-0000-0000-0000E9820000}"/>
    <cellStyle name="Normal 4 2 2 2 3 2 2 2 4" xfId="17190" xr:uid="{00000000-0005-0000-0000-0000EA820000}"/>
    <cellStyle name="Normal 4 2 2 2 3 2 2 2 4 2" xfId="45772" xr:uid="{00000000-0005-0000-0000-0000EB820000}"/>
    <cellStyle name="Normal 4 2 2 2 3 2 2 2 5" xfId="31483" xr:uid="{00000000-0005-0000-0000-0000EC820000}"/>
    <cellStyle name="Normal 4 2 2 2 3 2 2 3" xfId="5273" xr:uid="{00000000-0005-0000-0000-0000ED820000}"/>
    <cellStyle name="Normal 4 2 2 2 3 2 2 3 2" xfId="12431" xr:uid="{00000000-0005-0000-0000-0000EE820000}"/>
    <cellStyle name="Normal 4 2 2 2 3 2 2 3 2 2" xfId="26723" xr:uid="{00000000-0005-0000-0000-0000EF820000}"/>
    <cellStyle name="Normal 4 2 2 2 3 2 2 3 2 2 2" xfId="55305" xr:uid="{00000000-0005-0000-0000-0000F0820000}"/>
    <cellStyle name="Normal 4 2 2 2 3 2 2 3 2 3" xfId="41016" xr:uid="{00000000-0005-0000-0000-0000F1820000}"/>
    <cellStyle name="Normal 4 2 2 2 3 2 2 3 3" xfId="19579" xr:uid="{00000000-0005-0000-0000-0000F2820000}"/>
    <cellStyle name="Normal 4 2 2 2 3 2 2 3 3 2" xfId="48161" xr:uid="{00000000-0005-0000-0000-0000F3820000}"/>
    <cellStyle name="Normal 4 2 2 2 3 2 2 3 4" xfId="33872" xr:uid="{00000000-0005-0000-0000-0000F4820000}"/>
    <cellStyle name="Normal 4 2 2 2 3 2 2 4" xfId="8860" xr:uid="{00000000-0005-0000-0000-0000F5820000}"/>
    <cellStyle name="Normal 4 2 2 2 3 2 2 4 2" xfId="23152" xr:uid="{00000000-0005-0000-0000-0000F6820000}"/>
    <cellStyle name="Normal 4 2 2 2 3 2 2 4 2 2" xfId="51734" xr:uid="{00000000-0005-0000-0000-0000F7820000}"/>
    <cellStyle name="Normal 4 2 2 2 3 2 2 4 3" xfId="37445" xr:uid="{00000000-0005-0000-0000-0000F8820000}"/>
    <cellStyle name="Normal 4 2 2 2 3 2 2 5" xfId="16008" xr:uid="{00000000-0005-0000-0000-0000F9820000}"/>
    <cellStyle name="Normal 4 2 2 2 3 2 2 5 2" xfId="44590" xr:uid="{00000000-0005-0000-0000-0000FA820000}"/>
    <cellStyle name="Normal 4 2 2 2 3 2 2 6" xfId="30301" xr:uid="{00000000-0005-0000-0000-0000FB820000}"/>
    <cellStyle name="Normal 4 2 2 2 3 2 3" xfId="2880" xr:uid="{00000000-0005-0000-0000-0000FC820000}"/>
    <cellStyle name="Normal 4 2 2 2 3 2 3 2" xfId="6454" xr:uid="{00000000-0005-0000-0000-0000FD820000}"/>
    <cellStyle name="Normal 4 2 2 2 3 2 3 2 2" xfId="13612" xr:uid="{00000000-0005-0000-0000-0000FE820000}"/>
    <cellStyle name="Normal 4 2 2 2 3 2 3 2 2 2" xfId="27904" xr:uid="{00000000-0005-0000-0000-0000FF820000}"/>
    <cellStyle name="Normal 4 2 2 2 3 2 3 2 2 2 2" xfId="56486" xr:uid="{00000000-0005-0000-0000-000000830000}"/>
    <cellStyle name="Normal 4 2 2 2 3 2 3 2 2 3" xfId="42197" xr:uid="{00000000-0005-0000-0000-000001830000}"/>
    <cellStyle name="Normal 4 2 2 2 3 2 3 2 3" xfId="20760" xr:uid="{00000000-0005-0000-0000-000002830000}"/>
    <cellStyle name="Normal 4 2 2 2 3 2 3 2 3 2" xfId="49342" xr:uid="{00000000-0005-0000-0000-000003830000}"/>
    <cellStyle name="Normal 4 2 2 2 3 2 3 2 4" xfId="35053" xr:uid="{00000000-0005-0000-0000-000004830000}"/>
    <cellStyle name="Normal 4 2 2 2 3 2 3 3" xfId="10041" xr:uid="{00000000-0005-0000-0000-000005830000}"/>
    <cellStyle name="Normal 4 2 2 2 3 2 3 3 2" xfId="24333" xr:uid="{00000000-0005-0000-0000-000006830000}"/>
    <cellStyle name="Normal 4 2 2 2 3 2 3 3 2 2" xfId="52915" xr:uid="{00000000-0005-0000-0000-000007830000}"/>
    <cellStyle name="Normal 4 2 2 2 3 2 3 3 3" xfId="38626" xr:uid="{00000000-0005-0000-0000-000008830000}"/>
    <cellStyle name="Normal 4 2 2 2 3 2 3 4" xfId="17189" xr:uid="{00000000-0005-0000-0000-000009830000}"/>
    <cellStyle name="Normal 4 2 2 2 3 2 3 4 2" xfId="45771" xr:uid="{00000000-0005-0000-0000-00000A830000}"/>
    <cellStyle name="Normal 4 2 2 2 3 2 3 5" xfId="31482" xr:uid="{00000000-0005-0000-0000-00000B830000}"/>
    <cellStyle name="Normal 4 2 2 2 3 2 4" xfId="4380" xr:uid="{00000000-0005-0000-0000-00000C830000}"/>
    <cellStyle name="Normal 4 2 2 2 3 2 4 2" xfId="11538" xr:uid="{00000000-0005-0000-0000-00000D830000}"/>
    <cellStyle name="Normal 4 2 2 2 3 2 4 2 2" xfId="25830" xr:uid="{00000000-0005-0000-0000-00000E830000}"/>
    <cellStyle name="Normal 4 2 2 2 3 2 4 2 2 2" xfId="54412" xr:uid="{00000000-0005-0000-0000-00000F830000}"/>
    <cellStyle name="Normal 4 2 2 2 3 2 4 2 3" xfId="40123" xr:uid="{00000000-0005-0000-0000-000010830000}"/>
    <cellStyle name="Normal 4 2 2 2 3 2 4 3" xfId="18686" xr:uid="{00000000-0005-0000-0000-000011830000}"/>
    <cellStyle name="Normal 4 2 2 2 3 2 4 3 2" xfId="47268" xr:uid="{00000000-0005-0000-0000-000012830000}"/>
    <cellStyle name="Normal 4 2 2 2 3 2 4 4" xfId="32979" xr:uid="{00000000-0005-0000-0000-000013830000}"/>
    <cellStyle name="Normal 4 2 2 2 3 2 5" xfId="7967" xr:uid="{00000000-0005-0000-0000-000014830000}"/>
    <cellStyle name="Normal 4 2 2 2 3 2 5 2" xfId="22259" xr:uid="{00000000-0005-0000-0000-000015830000}"/>
    <cellStyle name="Normal 4 2 2 2 3 2 5 2 2" xfId="50841" xr:uid="{00000000-0005-0000-0000-000016830000}"/>
    <cellStyle name="Normal 4 2 2 2 3 2 5 3" xfId="36552" xr:uid="{00000000-0005-0000-0000-000017830000}"/>
    <cellStyle name="Normal 4 2 2 2 3 2 6" xfId="15115" xr:uid="{00000000-0005-0000-0000-000018830000}"/>
    <cellStyle name="Normal 4 2 2 2 3 2 6 2" xfId="43697" xr:uid="{00000000-0005-0000-0000-000019830000}"/>
    <cellStyle name="Normal 4 2 2 2 3 2 7" xfId="29408" xr:uid="{00000000-0005-0000-0000-00001A830000}"/>
    <cellStyle name="Normal 4 2 2 2 3 3" xfId="1246" xr:uid="{00000000-0005-0000-0000-00001B830000}"/>
    <cellStyle name="Normal 4 2 2 2 3 3 2" xfId="2882" xr:uid="{00000000-0005-0000-0000-00001C830000}"/>
    <cellStyle name="Normal 4 2 2 2 3 3 2 2" xfId="6456" xr:uid="{00000000-0005-0000-0000-00001D830000}"/>
    <cellStyle name="Normal 4 2 2 2 3 3 2 2 2" xfId="13614" xr:uid="{00000000-0005-0000-0000-00001E830000}"/>
    <cellStyle name="Normal 4 2 2 2 3 3 2 2 2 2" xfId="27906" xr:uid="{00000000-0005-0000-0000-00001F830000}"/>
    <cellStyle name="Normal 4 2 2 2 3 3 2 2 2 2 2" xfId="56488" xr:uid="{00000000-0005-0000-0000-000020830000}"/>
    <cellStyle name="Normal 4 2 2 2 3 3 2 2 2 3" xfId="42199" xr:uid="{00000000-0005-0000-0000-000021830000}"/>
    <cellStyle name="Normal 4 2 2 2 3 3 2 2 3" xfId="20762" xr:uid="{00000000-0005-0000-0000-000022830000}"/>
    <cellStyle name="Normal 4 2 2 2 3 3 2 2 3 2" xfId="49344" xr:uid="{00000000-0005-0000-0000-000023830000}"/>
    <cellStyle name="Normal 4 2 2 2 3 3 2 2 4" xfId="35055" xr:uid="{00000000-0005-0000-0000-000024830000}"/>
    <cellStyle name="Normal 4 2 2 2 3 3 2 3" xfId="10043" xr:uid="{00000000-0005-0000-0000-000025830000}"/>
    <cellStyle name="Normal 4 2 2 2 3 3 2 3 2" xfId="24335" xr:uid="{00000000-0005-0000-0000-000026830000}"/>
    <cellStyle name="Normal 4 2 2 2 3 3 2 3 2 2" xfId="52917" xr:uid="{00000000-0005-0000-0000-000027830000}"/>
    <cellStyle name="Normal 4 2 2 2 3 3 2 3 3" xfId="38628" xr:uid="{00000000-0005-0000-0000-000028830000}"/>
    <cellStyle name="Normal 4 2 2 2 3 3 2 4" xfId="17191" xr:uid="{00000000-0005-0000-0000-000029830000}"/>
    <cellStyle name="Normal 4 2 2 2 3 3 2 4 2" xfId="45773" xr:uid="{00000000-0005-0000-0000-00002A830000}"/>
    <cellStyle name="Normal 4 2 2 2 3 3 2 5" xfId="31484" xr:uid="{00000000-0005-0000-0000-00002B830000}"/>
    <cellStyle name="Normal 4 2 2 2 3 3 3" xfId="4827" xr:uid="{00000000-0005-0000-0000-00002C830000}"/>
    <cellStyle name="Normal 4 2 2 2 3 3 3 2" xfId="11985" xr:uid="{00000000-0005-0000-0000-00002D830000}"/>
    <cellStyle name="Normal 4 2 2 2 3 3 3 2 2" xfId="26277" xr:uid="{00000000-0005-0000-0000-00002E830000}"/>
    <cellStyle name="Normal 4 2 2 2 3 3 3 2 2 2" xfId="54859" xr:uid="{00000000-0005-0000-0000-00002F830000}"/>
    <cellStyle name="Normal 4 2 2 2 3 3 3 2 3" xfId="40570" xr:uid="{00000000-0005-0000-0000-000030830000}"/>
    <cellStyle name="Normal 4 2 2 2 3 3 3 3" xfId="19133" xr:uid="{00000000-0005-0000-0000-000031830000}"/>
    <cellStyle name="Normal 4 2 2 2 3 3 3 3 2" xfId="47715" xr:uid="{00000000-0005-0000-0000-000032830000}"/>
    <cellStyle name="Normal 4 2 2 2 3 3 3 4" xfId="33426" xr:uid="{00000000-0005-0000-0000-000033830000}"/>
    <cellStyle name="Normal 4 2 2 2 3 3 4" xfId="8414" xr:uid="{00000000-0005-0000-0000-000034830000}"/>
    <cellStyle name="Normal 4 2 2 2 3 3 4 2" xfId="22706" xr:uid="{00000000-0005-0000-0000-000035830000}"/>
    <cellStyle name="Normal 4 2 2 2 3 3 4 2 2" xfId="51288" xr:uid="{00000000-0005-0000-0000-000036830000}"/>
    <cellStyle name="Normal 4 2 2 2 3 3 4 3" xfId="36999" xr:uid="{00000000-0005-0000-0000-000037830000}"/>
    <cellStyle name="Normal 4 2 2 2 3 3 5" xfId="15562" xr:uid="{00000000-0005-0000-0000-000038830000}"/>
    <cellStyle name="Normal 4 2 2 2 3 3 5 2" xfId="44144" xr:uid="{00000000-0005-0000-0000-000039830000}"/>
    <cellStyle name="Normal 4 2 2 2 3 3 6" xfId="29855" xr:uid="{00000000-0005-0000-0000-00003A830000}"/>
    <cellStyle name="Normal 4 2 2 2 3 4" xfId="2879" xr:uid="{00000000-0005-0000-0000-00003B830000}"/>
    <cellStyle name="Normal 4 2 2 2 3 4 2" xfId="6453" xr:uid="{00000000-0005-0000-0000-00003C830000}"/>
    <cellStyle name="Normal 4 2 2 2 3 4 2 2" xfId="13611" xr:uid="{00000000-0005-0000-0000-00003D830000}"/>
    <cellStyle name="Normal 4 2 2 2 3 4 2 2 2" xfId="27903" xr:uid="{00000000-0005-0000-0000-00003E830000}"/>
    <cellStyle name="Normal 4 2 2 2 3 4 2 2 2 2" xfId="56485" xr:uid="{00000000-0005-0000-0000-00003F830000}"/>
    <cellStyle name="Normal 4 2 2 2 3 4 2 2 3" xfId="42196" xr:uid="{00000000-0005-0000-0000-000040830000}"/>
    <cellStyle name="Normal 4 2 2 2 3 4 2 3" xfId="20759" xr:uid="{00000000-0005-0000-0000-000041830000}"/>
    <cellStyle name="Normal 4 2 2 2 3 4 2 3 2" xfId="49341" xr:uid="{00000000-0005-0000-0000-000042830000}"/>
    <cellStyle name="Normal 4 2 2 2 3 4 2 4" xfId="35052" xr:uid="{00000000-0005-0000-0000-000043830000}"/>
    <cellStyle name="Normal 4 2 2 2 3 4 3" xfId="10040" xr:uid="{00000000-0005-0000-0000-000044830000}"/>
    <cellStyle name="Normal 4 2 2 2 3 4 3 2" xfId="24332" xr:uid="{00000000-0005-0000-0000-000045830000}"/>
    <cellStyle name="Normal 4 2 2 2 3 4 3 2 2" xfId="52914" xr:uid="{00000000-0005-0000-0000-000046830000}"/>
    <cellStyle name="Normal 4 2 2 2 3 4 3 3" xfId="38625" xr:uid="{00000000-0005-0000-0000-000047830000}"/>
    <cellStyle name="Normal 4 2 2 2 3 4 4" xfId="17188" xr:uid="{00000000-0005-0000-0000-000048830000}"/>
    <cellStyle name="Normal 4 2 2 2 3 4 4 2" xfId="45770" xr:uid="{00000000-0005-0000-0000-000049830000}"/>
    <cellStyle name="Normal 4 2 2 2 3 4 5" xfId="31481" xr:uid="{00000000-0005-0000-0000-00004A830000}"/>
    <cellStyle name="Normal 4 2 2 2 3 5" xfId="3933" xr:uid="{00000000-0005-0000-0000-00004B830000}"/>
    <cellStyle name="Normal 4 2 2 2 3 5 2" xfId="11092" xr:uid="{00000000-0005-0000-0000-00004C830000}"/>
    <cellStyle name="Normal 4 2 2 2 3 5 2 2" xfId="25384" xr:uid="{00000000-0005-0000-0000-00004D830000}"/>
    <cellStyle name="Normal 4 2 2 2 3 5 2 2 2" xfId="53966" xr:uid="{00000000-0005-0000-0000-00004E830000}"/>
    <cellStyle name="Normal 4 2 2 2 3 5 2 3" xfId="39677" xr:uid="{00000000-0005-0000-0000-00004F830000}"/>
    <cellStyle name="Normal 4 2 2 2 3 5 3" xfId="18240" xr:uid="{00000000-0005-0000-0000-000050830000}"/>
    <cellStyle name="Normal 4 2 2 2 3 5 3 2" xfId="46822" xr:uid="{00000000-0005-0000-0000-000051830000}"/>
    <cellStyle name="Normal 4 2 2 2 3 5 4" xfId="32533" xr:uid="{00000000-0005-0000-0000-000052830000}"/>
    <cellStyle name="Normal 4 2 2 2 3 6" xfId="7521" xr:uid="{00000000-0005-0000-0000-000053830000}"/>
    <cellStyle name="Normal 4 2 2 2 3 6 2" xfId="21813" xr:uid="{00000000-0005-0000-0000-000054830000}"/>
    <cellStyle name="Normal 4 2 2 2 3 6 2 2" xfId="50395" xr:uid="{00000000-0005-0000-0000-000055830000}"/>
    <cellStyle name="Normal 4 2 2 2 3 6 3" xfId="36106" xr:uid="{00000000-0005-0000-0000-000056830000}"/>
    <cellStyle name="Normal 4 2 2 2 3 7" xfId="14668" xr:uid="{00000000-0005-0000-0000-000057830000}"/>
    <cellStyle name="Normal 4 2 2 2 3 7 2" xfId="43251" xr:uid="{00000000-0005-0000-0000-000058830000}"/>
    <cellStyle name="Normal 4 2 2 2 3 8" xfId="28961" xr:uid="{00000000-0005-0000-0000-000059830000}"/>
    <cellStyle name="Normal 4 2 2 2 4" xfId="573" xr:uid="{00000000-0005-0000-0000-00005A830000}"/>
    <cellStyle name="Normal 4 2 2 2 4 2" xfId="1470" xr:uid="{00000000-0005-0000-0000-00005B830000}"/>
    <cellStyle name="Normal 4 2 2 2 4 2 2" xfId="2884" xr:uid="{00000000-0005-0000-0000-00005C830000}"/>
    <cellStyle name="Normal 4 2 2 2 4 2 2 2" xfId="6458" xr:uid="{00000000-0005-0000-0000-00005D830000}"/>
    <cellStyle name="Normal 4 2 2 2 4 2 2 2 2" xfId="13616" xr:uid="{00000000-0005-0000-0000-00005E830000}"/>
    <cellStyle name="Normal 4 2 2 2 4 2 2 2 2 2" xfId="27908" xr:uid="{00000000-0005-0000-0000-00005F830000}"/>
    <cellStyle name="Normal 4 2 2 2 4 2 2 2 2 2 2" xfId="56490" xr:uid="{00000000-0005-0000-0000-000060830000}"/>
    <cellStyle name="Normal 4 2 2 2 4 2 2 2 2 3" xfId="42201" xr:uid="{00000000-0005-0000-0000-000061830000}"/>
    <cellStyle name="Normal 4 2 2 2 4 2 2 2 3" xfId="20764" xr:uid="{00000000-0005-0000-0000-000062830000}"/>
    <cellStyle name="Normal 4 2 2 2 4 2 2 2 3 2" xfId="49346" xr:uid="{00000000-0005-0000-0000-000063830000}"/>
    <cellStyle name="Normal 4 2 2 2 4 2 2 2 4" xfId="35057" xr:uid="{00000000-0005-0000-0000-000064830000}"/>
    <cellStyle name="Normal 4 2 2 2 4 2 2 3" xfId="10045" xr:uid="{00000000-0005-0000-0000-000065830000}"/>
    <cellStyle name="Normal 4 2 2 2 4 2 2 3 2" xfId="24337" xr:uid="{00000000-0005-0000-0000-000066830000}"/>
    <cellStyle name="Normal 4 2 2 2 4 2 2 3 2 2" xfId="52919" xr:uid="{00000000-0005-0000-0000-000067830000}"/>
    <cellStyle name="Normal 4 2 2 2 4 2 2 3 3" xfId="38630" xr:uid="{00000000-0005-0000-0000-000068830000}"/>
    <cellStyle name="Normal 4 2 2 2 4 2 2 4" xfId="17193" xr:uid="{00000000-0005-0000-0000-000069830000}"/>
    <cellStyle name="Normal 4 2 2 2 4 2 2 4 2" xfId="45775" xr:uid="{00000000-0005-0000-0000-00006A830000}"/>
    <cellStyle name="Normal 4 2 2 2 4 2 2 5" xfId="31486" xr:uid="{00000000-0005-0000-0000-00006B830000}"/>
    <cellStyle name="Normal 4 2 2 2 4 2 3" xfId="5050" xr:uid="{00000000-0005-0000-0000-00006C830000}"/>
    <cellStyle name="Normal 4 2 2 2 4 2 3 2" xfId="12208" xr:uid="{00000000-0005-0000-0000-00006D830000}"/>
    <cellStyle name="Normal 4 2 2 2 4 2 3 2 2" xfId="26500" xr:uid="{00000000-0005-0000-0000-00006E830000}"/>
    <cellStyle name="Normal 4 2 2 2 4 2 3 2 2 2" xfId="55082" xr:uid="{00000000-0005-0000-0000-00006F830000}"/>
    <cellStyle name="Normal 4 2 2 2 4 2 3 2 3" xfId="40793" xr:uid="{00000000-0005-0000-0000-000070830000}"/>
    <cellStyle name="Normal 4 2 2 2 4 2 3 3" xfId="19356" xr:uid="{00000000-0005-0000-0000-000071830000}"/>
    <cellStyle name="Normal 4 2 2 2 4 2 3 3 2" xfId="47938" xr:uid="{00000000-0005-0000-0000-000072830000}"/>
    <cellStyle name="Normal 4 2 2 2 4 2 3 4" xfId="33649" xr:uid="{00000000-0005-0000-0000-000073830000}"/>
    <cellStyle name="Normal 4 2 2 2 4 2 4" xfId="8637" xr:uid="{00000000-0005-0000-0000-000074830000}"/>
    <cellStyle name="Normal 4 2 2 2 4 2 4 2" xfId="22929" xr:uid="{00000000-0005-0000-0000-000075830000}"/>
    <cellStyle name="Normal 4 2 2 2 4 2 4 2 2" xfId="51511" xr:uid="{00000000-0005-0000-0000-000076830000}"/>
    <cellStyle name="Normal 4 2 2 2 4 2 4 3" xfId="37222" xr:uid="{00000000-0005-0000-0000-000077830000}"/>
    <cellStyle name="Normal 4 2 2 2 4 2 5" xfId="15785" xr:uid="{00000000-0005-0000-0000-000078830000}"/>
    <cellStyle name="Normal 4 2 2 2 4 2 5 2" xfId="44367" xr:uid="{00000000-0005-0000-0000-000079830000}"/>
    <cellStyle name="Normal 4 2 2 2 4 2 6" xfId="30078" xr:uid="{00000000-0005-0000-0000-00007A830000}"/>
    <cellStyle name="Normal 4 2 2 2 4 3" xfId="2883" xr:uid="{00000000-0005-0000-0000-00007B830000}"/>
    <cellStyle name="Normal 4 2 2 2 4 3 2" xfId="6457" xr:uid="{00000000-0005-0000-0000-00007C830000}"/>
    <cellStyle name="Normal 4 2 2 2 4 3 2 2" xfId="13615" xr:uid="{00000000-0005-0000-0000-00007D830000}"/>
    <cellStyle name="Normal 4 2 2 2 4 3 2 2 2" xfId="27907" xr:uid="{00000000-0005-0000-0000-00007E830000}"/>
    <cellStyle name="Normal 4 2 2 2 4 3 2 2 2 2" xfId="56489" xr:uid="{00000000-0005-0000-0000-00007F830000}"/>
    <cellStyle name="Normal 4 2 2 2 4 3 2 2 3" xfId="42200" xr:uid="{00000000-0005-0000-0000-000080830000}"/>
    <cellStyle name="Normal 4 2 2 2 4 3 2 3" xfId="20763" xr:uid="{00000000-0005-0000-0000-000081830000}"/>
    <cellStyle name="Normal 4 2 2 2 4 3 2 3 2" xfId="49345" xr:uid="{00000000-0005-0000-0000-000082830000}"/>
    <cellStyle name="Normal 4 2 2 2 4 3 2 4" xfId="35056" xr:uid="{00000000-0005-0000-0000-000083830000}"/>
    <cellStyle name="Normal 4 2 2 2 4 3 3" xfId="10044" xr:uid="{00000000-0005-0000-0000-000084830000}"/>
    <cellStyle name="Normal 4 2 2 2 4 3 3 2" xfId="24336" xr:uid="{00000000-0005-0000-0000-000085830000}"/>
    <cellStyle name="Normal 4 2 2 2 4 3 3 2 2" xfId="52918" xr:uid="{00000000-0005-0000-0000-000086830000}"/>
    <cellStyle name="Normal 4 2 2 2 4 3 3 3" xfId="38629" xr:uid="{00000000-0005-0000-0000-000087830000}"/>
    <cellStyle name="Normal 4 2 2 2 4 3 4" xfId="17192" xr:uid="{00000000-0005-0000-0000-000088830000}"/>
    <cellStyle name="Normal 4 2 2 2 4 3 4 2" xfId="45774" xr:uid="{00000000-0005-0000-0000-000089830000}"/>
    <cellStyle name="Normal 4 2 2 2 4 3 5" xfId="31485" xr:uid="{00000000-0005-0000-0000-00008A830000}"/>
    <cellStyle name="Normal 4 2 2 2 4 4" xfId="4157" xr:uid="{00000000-0005-0000-0000-00008B830000}"/>
    <cellStyle name="Normal 4 2 2 2 4 4 2" xfId="11315" xr:uid="{00000000-0005-0000-0000-00008C830000}"/>
    <cellStyle name="Normal 4 2 2 2 4 4 2 2" xfId="25607" xr:uid="{00000000-0005-0000-0000-00008D830000}"/>
    <cellStyle name="Normal 4 2 2 2 4 4 2 2 2" xfId="54189" xr:uid="{00000000-0005-0000-0000-00008E830000}"/>
    <cellStyle name="Normal 4 2 2 2 4 4 2 3" xfId="39900" xr:uid="{00000000-0005-0000-0000-00008F830000}"/>
    <cellStyle name="Normal 4 2 2 2 4 4 3" xfId="18463" xr:uid="{00000000-0005-0000-0000-000090830000}"/>
    <cellStyle name="Normal 4 2 2 2 4 4 3 2" xfId="47045" xr:uid="{00000000-0005-0000-0000-000091830000}"/>
    <cellStyle name="Normal 4 2 2 2 4 4 4" xfId="32756" xr:uid="{00000000-0005-0000-0000-000092830000}"/>
    <cellStyle name="Normal 4 2 2 2 4 5" xfId="7744" xr:uid="{00000000-0005-0000-0000-000093830000}"/>
    <cellStyle name="Normal 4 2 2 2 4 5 2" xfId="22036" xr:uid="{00000000-0005-0000-0000-000094830000}"/>
    <cellStyle name="Normal 4 2 2 2 4 5 2 2" xfId="50618" xr:uid="{00000000-0005-0000-0000-000095830000}"/>
    <cellStyle name="Normal 4 2 2 2 4 5 3" xfId="36329" xr:uid="{00000000-0005-0000-0000-000096830000}"/>
    <cellStyle name="Normal 4 2 2 2 4 6" xfId="14892" xr:uid="{00000000-0005-0000-0000-000097830000}"/>
    <cellStyle name="Normal 4 2 2 2 4 6 2" xfId="43474" xr:uid="{00000000-0005-0000-0000-000098830000}"/>
    <cellStyle name="Normal 4 2 2 2 4 7" xfId="29185" xr:uid="{00000000-0005-0000-0000-000099830000}"/>
    <cellStyle name="Normal 4 2 2 2 5" xfId="1022" xr:uid="{00000000-0005-0000-0000-00009A830000}"/>
    <cellStyle name="Normal 4 2 2 2 5 2" xfId="2885" xr:uid="{00000000-0005-0000-0000-00009B830000}"/>
    <cellStyle name="Normal 4 2 2 2 5 2 2" xfId="6459" xr:uid="{00000000-0005-0000-0000-00009C830000}"/>
    <cellStyle name="Normal 4 2 2 2 5 2 2 2" xfId="13617" xr:uid="{00000000-0005-0000-0000-00009D830000}"/>
    <cellStyle name="Normal 4 2 2 2 5 2 2 2 2" xfId="27909" xr:uid="{00000000-0005-0000-0000-00009E830000}"/>
    <cellStyle name="Normal 4 2 2 2 5 2 2 2 2 2" xfId="56491" xr:uid="{00000000-0005-0000-0000-00009F830000}"/>
    <cellStyle name="Normal 4 2 2 2 5 2 2 2 3" xfId="42202" xr:uid="{00000000-0005-0000-0000-0000A0830000}"/>
    <cellStyle name="Normal 4 2 2 2 5 2 2 3" xfId="20765" xr:uid="{00000000-0005-0000-0000-0000A1830000}"/>
    <cellStyle name="Normal 4 2 2 2 5 2 2 3 2" xfId="49347" xr:uid="{00000000-0005-0000-0000-0000A2830000}"/>
    <cellStyle name="Normal 4 2 2 2 5 2 2 4" xfId="35058" xr:uid="{00000000-0005-0000-0000-0000A3830000}"/>
    <cellStyle name="Normal 4 2 2 2 5 2 3" xfId="10046" xr:uid="{00000000-0005-0000-0000-0000A4830000}"/>
    <cellStyle name="Normal 4 2 2 2 5 2 3 2" xfId="24338" xr:uid="{00000000-0005-0000-0000-0000A5830000}"/>
    <cellStyle name="Normal 4 2 2 2 5 2 3 2 2" xfId="52920" xr:uid="{00000000-0005-0000-0000-0000A6830000}"/>
    <cellStyle name="Normal 4 2 2 2 5 2 3 3" xfId="38631" xr:uid="{00000000-0005-0000-0000-0000A7830000}"/>
    <cellStyle name="Normal 4 2 2 2 5 2 4" xfId="17194" xr:uid="{00000000-0005-0000-0000-0000A8830000}"/>
    <cellStyle name="Normal 4 2 2 2 5 2 4 2" xfId="45776" xr:uid="{00000000-0005-0000-0000-0000A9830000}"/>
    <cellStyle name="Normal 4 2 2 2 5 2 5" xfId="31487" xr:uid="{00000000-0005-0000-0000-0000AA830000}"/>
    <cellStyle name="Normal 4 2 2 2 5 3" xfId="4604" xr:uid="{00000000-0005-0000-0000-0000AB830000}"/>
    <cellStyle name="Normal 4 2 2 2 5 3 2" xfId="11762" xr:uid="{00000000-0005-0000-0000-0000AC830000}"/>
    <cellStyle name="Normal 4 2 2 2 5 3 2 2" xfId="26054" xr:uid="{00000000-0005-0000-0000-0000AD830000}"/>
    <cellStyle name="Normal 4 2 2 2 5 3 2 2 2" xfId="54636" xr:uid="{00000000-0005-0000-0000-0000AE830000}"/>
    <cellStyle name="Normal 4 2 2 2 5 3 2 3" xfId="40347" xr:uid="{00000000-0005-0000-0000-0000AF830000}"/>
    <cellStyle name="Normal 4 2 2 2 5 3 3" xfId="18910" xr:uid="{00000000-0005-0000-0000-0000B0830000}"/>
    <cellStyle name="Normal 4 2 2 2 5 3 3 2" xfId="47492" xr:uid="{00000000-0005-0000-0000-0000B1830000}"/>
    <cellStyle name="Normal 4 2 2 2 5 3 4" xfId="33203" xr:uid="{00000000-0005-0000-0000-0000B2830000}"/>
    <cellStyle name="Normal 4 2 2 2 5 4" xfId="8191" xr:uid="{00000000-0005-0000-0000-0000B3830000}"/>
    <cellStyle name="Normal 4 2 2 2 5 4 2" xfId="22483" xr:uid="{00000000-0005-0000-0000-0000B4830000}"/>
    <cellStyle name="Normal 4 2 2 2 5 4 2 2" xfId="51065" xr:uid="{00000000-0005-0000-0000-0000B5830000}"/>
    <cellStyle name="Normal 4 2 2 2 5 4 3" xfId="36776" xr:uid="{00000000-0005-0000-0000-0000B6830000}"/>
    <cellStyle name="Normal 4 2 2 2 5 5" xfId="15339" xr:uid="{00000000-0005-0000-0000-0000B7830000}"/>
    <cellStyle name="Normal 4 2 2 2 5 5 2" xfId="43921" xr:uid="{00000000-0005-0000-0000-0000B8830000}"/>
    <cellStyle name="Normal 4 2 2 2 5 6" xfId="29632" xr:uid="{00000000-0005-0000-0000-0000B9830000}"/>
    <cellStyle name="Normal 4 2 2 2 6" xfId="2870" xr:uid="{00000000-0005-0000-0000-0000BA830000}"/>
    <cellStyle name="Normal 4 2 2 2 6 2" xfId="6444" xr:uid="{00000000-0005-0000-0000-0000BB830000}"/>
    <cellStyle name="Normal 4 2 2 2 6 2 2" xfId="13602" xr:uid="{00000000-0005-0000-0000-0000BC830000}"/>
    <cellStyle name="Normal 4 2 2 2 6 2 2 2" xfId="27894" xr:uid="{00000000-0005-0000-0000-0000BD830000}"/>
    <cellStyle name="Normal 4 2 2 2 6 2 2 2 2" xfId="56476" xr:uid="{00000000-0005-0000-0000-0000BE830000}"/>
    <cellStyle name="Normal 4 2 2 2 6 2 2 3" xfId="42187" xr:uid="{00000000-0005-0000-0000-0000BF830000}"/>
    <cellStyle name="Normal 4 2 2 2 6 2 3" xfId="20750" xr:uid="{00000000-0005-0000-0000-0000C0830000}"/>
    <cellStyle name="Normal 4 2 2 2 6 2 3 2" xfId="49332" xr:uid="{00000000-0005-0000-0000-0000C1830000}"/>
    <cellStyle name="Normal 4 2 2 2 6 2 4" xfId="35043" xr:uid="{00000000-0005-0000-0000-0000C2830000}"/>
    <cellStyle name="Normal 4 2 2 2 6 3" xfId="10031" xr:uid="{00000000-0005-0000-0000-0000C3830000}"/>
    <cellStyle name="Normal 4 2 2 2 6 3 2" xfId="24323" xr:uid="{00000000-0005-0000-0000-0000C4830000}"/>
    <cellStyle name="Normal 4 2 2 2 6 3 2 2" xfId="52905" xr:uid="{00000000-0005-0000-0000-0000C5830000}"/>
    <cellStyle name="Normal 4 2 2 2 6 3 3" xfId="38616" xr:uid="{00000000-0005-0000-0000-0000C6830000}"/>
    <cellStyle name="Normal 4 2 2 2 6 4" xfId="17179" xr:uid="{00000000-0005-0000-0000-0000C7830000}"/>
    <cellStyle name="Normal 4 2 2 2 6 4 2" xfId="45761" xr:uid="{00000000-0005-0000-0000-0000C8830000}"/>
    <cellStyle name="Normal 4 2 2 2 6 5" xfId="31472" xr:uid="{00000000-0005-0000-0000-0000C9830000}"/>
    <cellStyle name="Normal 4 2 2 2 7" xfId="3709" xr:uid="{00000000-0005-0000-0000-0000CA830000}"/>
    <cellStyle name="Normal 4 2 2 2 7 2" xfId="10869" xr:uid="{00000000-0005-0000-0000-0000CB830000}"/>
    <cellStyle name="Normal 4 2 2 2 7 2 2" xfId="25161" xr:uid="{00000000-0005-0000-0000-0000CC830000}"/>
    <cellStyle name="Normal 4 2 2 2 7 2 2 2" xfId="53743" xr:uid="{00000000-0005-0000-0000-0000CD830000}"/>
    <cellStyle name="Normal 4 2 2 2 7 2 3" xfId="39454" xr:uid="{00000000-0005-0000-0000-0000CE830000}"/>
    <cellStyle name="Normal 4 2 2 2 7 3" xfId="18017" xr:uid="{00000000-0005-0000-0000-0000CF830000}"/>
    <cellStyle name="Normal 4 2 2 2 7 3 2" xfId="46599" xr:uid="{00000000-0005-0000-0000-0000D0830000}"/>
    <cellStyle name="Normal 4 2 2 2 7 4" xfId="32310" xr:uid="{00000000-0005-0000-0000-0000D1830000}"/>
    <cellStyle name="Normal 4 2 2 2 8" xfId="7298" xr:uid="{00000000-0005-0000-0000-0000D2830000}"/>
    <cellStyle name="Normal 4 2 2 2 8 2" xfId="21590" xr:uid="{00000000-0005-0000-0000-0000D3830000}"/>
    <cellStyle name="Normal 4 2 2 2 8 2 2" xfId="50172" xr:uid="{00000000-0005-0000-0000-0000D4830000}"/>
    <cellStyle name="Normal 4 2 2 2 8 3" xfId="35883" xr:uid="{00000000-0005-0000-0000-0000D5830000}"/>
    <cellStyle name="Normal 4 2 2 2 9" xfId="14444" xr:uid="{00000000-0005-0000-0000-0000D6830000}"/>
    <cellStyle name="Normal 4 2 2 2 9 2" xfId="43028" xr:uid="{00000000-0005-0000-0000-0000D7830000}"/>
    <cellStyle name="Normal 4 2 2 3" xfId="171" xr:uid="{00000000-0005-0000-0000-0000D8830000}"/>
    <cellStyle name="Normal 4 2 2 3 2" xfId="397" xr:uid="{00000000-0005-0000-0000-0000D9830000}"/>
    <cellStyle name="Normal 4 2 2 3 2 2" xfId="847" xr:uid="{00000000-0005-0000-0000-0000DA830000}"/>
    <cellStyle name="Normal 4 2 2 3 2 2 2" xfId="1744" xr:uid="{00000000-0005-0000-0000-0000DB830000}"/>
    <cellStyle name="Normal 4 2 2 3 2 2 2 2" xfId="2889" xr:uid="{00000000-0005-0000-0000-0000DC830000}"/>
    <cellStyle name="Normal 4 2 2 3 2 2 2 2 2" xfId="6463" xr:uid="{00000000-0005-0000-0000-0000DD830000}"/>
    <cellStyle name="Normal 4 2 2 3 2 2 2 2 2 2" xfId="13621" xr:uid="{00000000-0005-0000-0000-0000DE830000}"/>
    <cellStyle name="Normal 4 2 2 3 2 2 2 2 2 2 2" xfId="27913" xr:uid="{00000000-0005-0000-0000-0000DF830000}"/>
    <cellStyle name="Normal 4 2 2 3 2 2 2 2 2 2 2 2" xfId="56495" xr:uid="{00000000-0005-0000-0000-0000E0830000}"/>
    <cellStyle name="Normal 4 2 2 3 2 2 2 2 2 2 3" xfId="42206" xr:uid="{00000000-0005-0000-0000-0000E1830000}"/>
    <cellStyle name="Normal 4 2 2 3 2 2 2 2 2 3" xfId="20769" xr:uid="{00000000-0005-0000-0000-0000E2830000}"/>
    <cellStyle name="Normal 4 2 2 3 2 2 2 2 2 3 2" xfId="49351" xr:uid="{00000000-0005-0000-0000-0000E3830000}"/>
    <cellStyle name="Normal 4 2 2 3 2 2 2 2 2 4" xfId="35062" xr:uid="{00000000-0005-0000-0000-0000E4830000}"/>
    <cellStyle name="Normal 4 2 2 3 2 2 2 2 3" xfId="10050" xr:uid="{00000000-0005-0000-0000-0000E5830000}"/>
    <cellStyle name="Normal 4 2 2 3 2 2 2 2 3 2" xfId="24342" xr:uid="{00000000-0005-0000-0000-0000E6830000}"/>
    <cellStyle name="Normal 4 2 2 3 2 2 2 2 3 2 2" xfId="52924" xr:uid="{00000000-0005-0000-0000-0000E7830000}"/>
    <cellStyle name="Normal 4 2 2 3 2 2 2 2 3 3" xfId="38635" xr:uid="{00000000-0005-0000-0000-0000E8830000}"/>
    <cellStyle name="Normal 4 2 2 3 2 2 2 2 4" xfId="17198" xr:uid="{00000000-0005-0000-0000-0000E9830000}"/>
    <cellStyle name="Normal 4 2 2 3 2 2 2 2 4 2" xfId="45780" xr:uid="{00000000-0005-0000-0000-0000EA830000}"/>
    <cellStyle name="Normal 4 2 2 3 2 2 2 2 5" xfId="31491" xr:uid="{00000000-0005-0000-0000-0000EB830000}"/>
    <cellStyle name="Normal 4 2 2 3 2 2 2 3" xfId="5324" xr:uid="{00000000-0005-0000-0000-0000EC830000}"/>
    <cellStyle name="Normal 4 2 2 3 2 2 2 3 2" xfId="12482" xr:uid="{00000000-0005-0000-0000-0000ED830000}"/>
    <cellStyle name="Normal 4 2 2 3 2 2 2 3 2 2" xfId="26774" xr:uid="{00000000-0005-0000-0000-0000EE830000}"/>
    <cellStyle name="Normal 4 2 2 3 2 2 2 3 2 2 2" xfId="55356" xr:uid="{00000000-0005-0000-0000-0000EF830000}"/>
    <cellStyle name="Normal 4 2 2 3 2 2 2 3 2 3" xfId="41067" xr:uid="{00000000-0005-0000-0000-0000F0830000}"/>
    <cellStyle name="Normal 4 2 2 3 2 2 2 3 3" xfId="19630" xr:uid="{00000000-0005-0000-0000-0000F1830000}"/>
    <cellStyle name="Normal 4 2 2 3 2 2 2 3 3 2" xfId="48212" xr:uid="{00000000-0005-0000-0000-0000F2830000}"/>
    <cellStyle name="Normal 4 2 2 3 2 2 2 3 4" xfId="33923" xr:uid="{00000000-0005-0000-0000-0000F3830000}"/>
    <cellStyle name="Normal 4 2 2 3 2 2 2 4" xfId="8911" xr:uid="{00000000-0005-0000-0000-0000F4830000}"/>
    <cellStyle name="Normal 4 2 2 3 2 2 2 4 2" xfId="23203" xr:uid="{00000000-0005-0000-0000-0000F5830000}"/>
    <cellStyle name="Normal 4 2 2 3 2 2 2 4 2 2" xfId="51785" xr:uid="{00000000-0005-0000-0000-0000F6830000}"/>
    <cellStyle name="Normal 4 2 2 3 2 2 2 4 3" xfId="37496" xr:uid="{00000000-0005-0000-0000-0000F7830000}"/>
    <cellStyle name="Normal 4 2 2 3 2 2 2 5" xfId="16059" xr:uid="{00000000-0005-0000-0000-0000F8830000}"/>
    <cellStyle name="Normal 4 2 2 3 2 2 2 5 2" xfId="44641" xr:uid="{00000000-0005-0000-0000-0000F9830000}"/>
    <cellStyle name="Normal 4 2 2 3 2 2 2 6" xfId="30352" xr:uid="{00000000-0005-0000-0000-0000FA830000}"/>
    <cellStyle name="Normal 4 2 2 3 2 2 3" xfId="2888" xr:uid="{00000000-0005-0000-0000-0000FB830000}"/>
    <cellStyle name="Normal 4 2 2 3 2 2 3 2" xfId="6462" xr:uid="{00000000-0005-0000-0000-0000FC830000}"/>
    <cellStyle name="Normal 4 2 2 3 2 2 3 2 2" xfId="13620" xr:uid="{00000000-0005-0000-0000-0000FD830000}"/>
    <cellStyle name="Normal 4 2 2 3 2 2 3 2 2 2" xfId="27912" xr:uid="{00000000-0005-0000-0000-0000FE830000}"/>
    <cellStyle name="Normal 4 2 2 3 2 2 3 2 2 2 2" xfId="56494" xr:uid="{00000000-0005-0000-0000-0000FF830000}"/>
    <cellStyle name="Normal 4 2 2 3 2 2 3 2 2 3" xfId="42205" xr:uid="{00000000-0005-0000-0000-000000840000}"/>
    <cellStyle name="Normal 4 2 2 3 2 2 3 2 3" xfId="20768" xr:uid="{00000000-0005-0000-0000-000001840000}"/>
    <cellStyle name="Normal 4 2 2 3 2 2 3 2 3 2" xfId="49350" xr:uid="{00000000-0005-0000-0000-000002840000}"/>
    <cellStyle name="Normal 4 2 2 3 2 2 3 2 4" xfId="35061" xr:uid="{00000000-0005-0000-0000-000003840000}"/>
    <cellStyle name="Normal 4 2 2 3 2 2 3 3" xfId="10049" xr:uid="{00000000-0005-0000-0000-000004840000}"/>
    <cellStyle name="Normal 4 2 2 3 2 2 3 3 2" xfId="24341" xr:uid="{00000000-0005-0000-0000-000005840000}"/>
    <cellStyle name="Normal 4 2 2 3 2 2 3 3 2 2" xfId="52923" xr:uid="{00000000-0005-0000-0000-000006840000}"/>
    <cellStyle name="Normal 4 2 2 3 2 2 3 3 3" xfId="38634" xr:uid="{00000000-0005-0000-0000-000007840000}"/>
    <cellStyle name="Normal 4 2 2 3 2 2 3 4" xfId="17197" xr:uid="{00000000-0005-0000-0000-000008840000}"/>
    <cellStyle name="Normal 4 2 2 3 2 2 3 4 2" xfId="45779" xr:uid="{00000000-0005-0000-0000-000009840000}"/>
    <cellStyle name="Normal 4 2 2 3 2 2 3 5" xfId="31490" xr:uid="{00000000-0005-0000-0000-00000A840000}"/>
    <cellStyle name="Normal 4 2 2 3 2 2 4" xfId="4431" xr:uid="{00000000-0005-0000-0000-00000B840000}"/>
    <cellStyle name="Normal 4 2 2 3 2 2 4 2" xfId="11589" xr:uid="{00000000-0005-0000-0000-00000C840000}"/>
    <cellStyle name="Normal 4 2 2 3 2 2 4 2 2" xfId="25881" xr:uid="{00000000-0005-0000-0000-00000D840000}"/>
    <cellStyle name="Normal 4 2 2 3 2 2 4 2 2 2" xfId="54463" xr:uid="{00000000-0005-0000-0000-00000E840000}"/>
    <cellStyle name="Normal 4 2 2 3 2 2 4 2 3" xfId="40174" xr:uid="{00000000-0005-0000-0000-00000F840000}"/>
    <cellStyle name="Normal 4 2 2 3 2 2 4 3" xfId="18737" xr:uid="{00000000-0005-0000-0000-000010840000}"/>
    <cellStyle name="Normal 4 2 2 3 2 2 4 3 2" xfId="47319" xr:uid="{00000000-0005-0000-0000-000011840000}"/>
    <cellStyle name="Normal 4 2 2 3 2 2 4 4" xfId="33030" xr:uid="{00000000-0005-0000-0000-000012840000}"/>
    <cellStyle name="Normal 4 2 2 3 2 2 5" xfId="8018" xr:uid="{00000000-0005-0000-0000-000013840000}"/>
    <cellStyle name="Normal 4 2 2 3 2 2 5 2" xfId="22310" xr:uid="{00000000-0005-0000-0000-000014840000}"/>
    <cellStyle name="Normal 4 2 2 3 2 2 5 2 2" xfId="50892" xr:uid="{00000000-0005-0000-0000-000015840000}"/>
    <cellStyle name="Normal 4 2 2 3 2 2 5 3" xfId="36603" xr:uid="{00000000-0005-0000-0000-000016840000}"/>
    <cellStyle name="Normal 4 2 2 3 2 2 6" xfId="15166" xr:uid="{00000000-0005-0000-0000-000017840000}"/>
    <cellStyle name="Normal 4 2 2 3 2 2 6 2" xfId="43748" xr:uid="{00000000-0005-0000-0000-000018840000}"/>
    <cellStyle name="Normal 4 2 2 3 2 2 7" xfId="29459" xr:uid="{00000000-0005-0000-0000-000019840000}"/>
    <cellStyle name="Normal 4 2 2 3 2 3" xfId="1297" xr:uid="{00000000-0005-0000-0000-00001A840000}"/>
    <cellStyle name="Normal 4 2 2 3 2 3 2" xfId="2890" xr:uid="{00000000-0005-0000-0000-00001B840000}"/>
    <cellStyle name="Normal 4 2 2 3 2 3 2 2" xfId="6464" xr:uid="{00000000-0005-0000-0000-00001C840000}"/>
    <cellStyle name="Normal 4 2 2 3 2 3 2 2 2" xfId="13622" xr:uid="{00000000-0005-0000-0000-00001D840000}"/>
    <cellStyle name="Normal 4 2 2 3 2 3 2 2 2 2" xfId="27914" xr:uid="{00000000-0005-0000-0000-00001E840000}"/>
    <cellStyle name="Normal 4 2 2 3 2 3 2 2 2 2 2" xfId="56496" xr:uid="{00000000-0005-0000-0000-00001F840000}"/>
    <cellStyle name="Normal 4 2 2 3 2 3 2 2 2 3" xfId="42207" xr:uid="{00000000-0005-0000-0000-000020840000}"/>
    <cellStyle name="Normal 4 2 2 3 2 3 2 2 3" xfId="20770" xr:uid="{00000000-0005-0000-0000-000021840000}"/>
    <cellStyle name="Normal 4 2 2 3 2 3 2 2 3 2" xfId="49352" xr:uid="{00000000-0005-0000-0000-000022840000}"/>
    <cellStyle name="Normal 4 2 2 3 2 3 2 2 4" xfId="35063" xr:uid="{00000000-0005-0000-0000-000023840000}"/>
    <cellStyle name="Normal 4 2 2 3 2 3 2 3" xfId="10051" xr:uid="{00000000-0005-0000-0000-000024840000}"/>
    <cellStyle name="Normal 4 2 2 3 2 3 2 3 2" xfId="24343" xr:uid="{00000000-0005-0000-0000-000025840000}"/>
    <cellStyle name="Normal 4 2 2 3 2 3 2 3 2 2" xfId="52925" xr:uid="{00000000-0005-0000-0000-000026840000}"/>
    <cellStyle name="Normal 4 2 2 3 2 3 2 3 3" xfId="38636" xr:uid="{00000000-0005-0000-0000-000027840000}"/>
    <cellStyle name="Normal 4 2 2 3 2 3 2 4" xfId="17199" xr:uid="{00000000-0005-0000-0000-000028840000}"/>
    <cellStyle name="Normal 4 2 2 3 2 3 2 4 2" xfId="45781" xr:uid="{00000000-0005-0000-0000-000029840000}"/>
    <cellStyle name="Normal 4 2 2 3 2 3 2 5" xfId="31492" xr:uid="{00000000-0005-0000-0000-00002A840000}"/>
    <cellStyle name="Normal 4 2 2 3 2 3 3" xfId="4878" xr:uid="{00000000-0005-0000-0000-00002B840000}"/>
    <cellStyle name="Normal 4 2 2 3 2 3 3 2" xfId="12036" xr:uid="{00000000-0005-0000-0000-00002C840000}"/>
    <cellStyle name="Normal 4 2 2 3 2 3 3 2 2" xfId="26328" xr:uid="{00000000-0005-0000-0000-00002D840000}"/>
    <cellStyle name="Normal 4 2 2 3 2 3 3 2 2 2" xfId="54910" xr:uid="{00000000-0005-0000-0000-00002E840000}"/>
    <cellStyle name="Normal 4 2 2 3 2 3 3 2 3" xfId="40621" xr:uid="{00000000-0005-0000-0000-00002F840000}"/>
    <cellStyle name="Normal 4 2 2 3 2 3 3 3" xfId="19184" xr:uid="{00000000-0005-0000-0000-000030840000}"/>
    <cellStyle name="Normal 4 2 2 3 2 3 3 3 2" xfId="47766" xr:uid="{00000000-0005-0000-0000-000031840000}"/>
    <cellStyle name="Normal 4 2 2 3 2 3 3 4" xfId="33477" xr:uid="{00000000-0005-0000-0000-000032840000}"/>
    <cellStyle name="Normal 4 2 2 3 2 3 4" xfId="8465" xr:uid="{00000000-0005-0000-0000-000033840000}"/>
    <cellStyle name="Normal 4 2 2 3 2 3 4 2" xfId="22757" xr:uid="{00000000-0005-0000-0000-000034840000}"/>
    <cellStyle name="Normal 4 2 2 3 2 3 4 2 2" xfId="51339" xr:uid="{00000000-0005-0000-0000-000035840000}"/>
    <cellStyle name="Normal 4 2 2 3 2 3 4 3" xfId="37050" xr:uid="{00000000-0005-0000-0000-000036840000}"/>
    <cellStyle name="Normal 4 2 2 3 2 3 5" xfId="15613" xr:uid="{00000000-0005-0000-0000-000037840000}"/>
    <cellStyle name="Normal 4 2 2 3 2 3 5 2" xfId="44195" xr:uid="{00000000-0005-0000-0000-000038840000}"/>
    <cellStyle name="Normal 4 2 2 3 2 3 6" xfId="29906" xr:uid="{00000000-0005-0000-0000-000039840000}"/>
    <cellStyle name="Normal 4 2 2 3 2 4" xfId="2887" xr:uid="{00000000-0005-0000-0000-00003A840000}"/>
    <cellStyle name="Normal 4 2 2 3 2 4 2" xfId="6461" xr:uid="{00000000-0005-0000-0000-00003B840000}"/>
    <cellStyle name="Normal 4 2 2 3 2 4 2 2" xfId="13619" xr:uid="{00000000-0005-0000-0000-00003C840000}"/>
    <cellStyle name="Normal 4 2 2 3 2 4 2 2 2" xfId="27911" xr:uid="{00000000-0005-0000-0000-00003D840000}"/>
    <cellStyle name="Normal 4 2 2 3 2 4 2 2 2 2" xfId="56493" xr:uid="{00000000-0005-0000-0000-00003E840000}"/>
    <cellStyle name="Normal 4 2 2 3 2 4 2 2 3" xfId="42204" xr:uid="{00000000-0005-0000-0000-00003F840000}"/>
    <cellStyle name="Normal 4 2 2 3 2 4 2 3" xfId="20767" xr:uid="{00000000-0005-0000-0000-000040840000}"/>
    <cellStyle name="Normal 4 2 2 3 2 4 2 3 2" xfId="49349" xr:uid="{00000000-0005-0000-0000-000041840000}"/>
    <cellStyle name="Normal 4 2 2 3 2 4 2 4" xfId="35060" xr:uid="{00000000-0005-0000-0000-000042840000}"/>
    <cellStyle name="Normal 4 2 2 3 2 4 3" xfId="10048" xr:uid="{00000000-0005-0000-0000-000043840000}"/>
    <cellStyle name="Normal 4 2 2 3 2 4 3 2" xfId="24340" xr:uid="{00000000-0005-0000-0000-000044840000}"/>
    <cellStyle name="Normal 4 2 2 3 2 4 3 2 2" xfId="52922" xr:uid="{00000000-0005-0000-0000-000045840000}"/>
    <cellStyle name="Normal 4 2 2 3 2 4 3 3" xfId="38633" xr:uid="{00000000-0005-0000-0000-000046840000}"/>
    <cellStyle name="Normal 4 2 2 3 2 4 4" xfId="17196" xr:uid="{00000000-0005-0000-0000-000047840000}"/>
    <cellStyle name="Normal 4 2 2 3 2 4 4 2" xfId="45778" xr:uid="{00000000-0005-0000-0000-000048840000}"/>
    <cellStyle name="Normal 4 2 2 3 2 4 5" xfId="31489" xr:uid="{00000000-0005-0000-0000-000049840000}"/>
    <cellStyle name="Normal 4 2 2 3 2 5" xfId="3984" xr:uid="{00000000-0005-0000-0000-00004A840000}"/>
    <cellStyle name="Normal 4 2 2 3 2 5 2" xfId="11143" xr:uid="{00000000-0005-0000-0000-00004B840000}"/>
    <cellStyle name="Normal 4 2 2 3 2 5 2 2" xfId="25435" xr:uid="{00000000-0005-0000-0000-00004C840000}"/>
    <cellStyle name="Normal 4 2 2 3 2 5 2 2 2" xfId="54017" xr:uid="{00000000-0005-0000-0000-00004D840000}"/>
    <cellStyle name="Normal 4 2 2 3 2 5 2 3" xfId="39728" xr:uid="{00000000-0005-0000-0000-00004E840000}"/>
    <cellStyle name="Normal 4 2 2 3 2 5 3" xfId="18291" xr:uid="{00000000-0005-0000-0000-00004F840000}"/>
    <cellStyle name="Normal 4 2 2 3 2 5 3 2" xfId="46873" xr:uid="{00000000-0005-0000-0000-000050840000}"/>
    <cellStyle name="Normal 4 2 2 3 2 5 4" xfId="32584" xr:uid="{00000000-0005-0000-0000-000051840000}"/>
    <cellStyle name="Normal 4 2 2 3 2 6" xfId="7572" xr:uid="{00000000-0005-0000-0000-000052840000}"/>
    <cellStyle name="Normal 4 2 2 3 2 6 2" xfId="21864" xr:uid="{00000000-0005-0000-0000-000053840000}"/>
    <cellStyle name="Normal 4 2 2 3 2 6 2 2" xfId="50446" xr:uid="{00000000-0005-0000-0000-000054840000}"/>
    <cellStyle name="Normal 4 2 2 3 2 6 3" xfId="36157" xr:uid="{00000000-0005-0000-0000-000055840000}"/>
    <cellStyle name="Normal 4 2 2 3 2 7" xfId="14719" xr:uid="{00000000-0005-0000-0000-000056840000}"/>
    <cellStyle name="Normal 4 2 2 3 2 7 2" xfId="43302" xr:uid="{00000000-0005-0000-0000-000057840000}"/>
    <cellStyle name="Normal 4 2 2 3 2 8" xfId="29012" xr:uid="{00000000-0005-0000-0000-000058840000}"/>
    <cellStyle name="Normal 4 2 2 3 3" xfId="624" xr:uid="{00000000-0005-0000-0000-000059840000}"/>
    <cellStyle name="Normal 4 2 2 3 3 2" xfId="1521" xr:uid="{00000000-0005-0000-0000-00005A840000}"/>
    <cellStyle name="Normal 4 2 2 3 3 2 2" xfId="2892" xr:uid="{00000000-0005-0000-0000-00005B840000}"/>
    <cellStyle name="Normal 4 2 2 3 3 2 2 2" xfId="6466" xr:uid="{00000000-0005-0000-0000-00005C840000}"/>
    <cellStyle name="Normal 4 2 2 3 3 2 2 2 2" xfId="13624" xr:uid="{00000000-0005-0000-0000-00005D840000}"/>
    <cellStyle name="Normal 4 2 2 3 3 2 2 2 2 2" xfId="27916" xr:uid="{00000000-0005-0000-0000-00005E840000}"/>
    <cellStyle name="Normal 4 2 2 3 3 2 2 2 2 2 2" xfId="56498" xr:uid="{00000000-0005-0000-0000-00005F840000}"/>
    <cellStyle name="Normal 4 2 2 3 3 2 2 2 2 3" xfId="42209" xr:uid="{00000000-0005-0000-0000-000060840000}"/>
    <cellStyle name="Normal 4 2 2 3 3 2 2 2 3" xfId="20772" xr:uid="{00000000-0005-0000-0000-000061840000}"/>
    <cellStyle name="Normal 4 2 2 3 3 2 2 2 3 2" xfId="49354" xr:uid="{00000000-0005-0000-0000-000062840000}"/>
    <cellStyle name="Normal 4 2 2 3 3 2 2 2 4" xfId="35065" xr:uid="{00000000-0005-0000-0000-000063840000}"/>
    <cellStyle name="Normal 4 2 2 3 3 2 2 3" xfId="10053" xr:uid="{00000000-0005-0000-0000-000064840000}"/>
    <cellStyle name="Normal 4 2 2 3 3 2 2 3 2" xfId="24345" xr:uid="{00000000-0005-0000-0000-000065840000}"/>
    <cellStyle name="Normal 4 2 2 3 3 2 2 3 2 2" xfId="52927" xr:uid="{00000000-0005-0000-0000-000066840000}"/>
    <cellStyle name="Normal 4 2 2 3 3 2 2 3 3" xfId="38638" xr:uid="{00000000-0005-0000-0000-000067840000}"/>
    <cellStyle name="Normal 4 2 2 3 3 2 2 4" xfId="17201" xr:uid="{00000000-0005-0000-0000-000068840000}"/>
    <cellStyle name="Normal 4 2 2 3 3 2 2 4 2" xfId="45783" xr:uid="{00000000-0005-0000-0000-000069840000}"/>
    <cellStyle name="Normal 4 2 2 3 3 2 2 5" xfId="31494" xr:uid="{00000000-0005-0000-0000-00006A840000}"/>
    <cellStyle name="Normal 4 2 2 3 3 2 3" xfId="5101" xr:uid="{00000000-0005-0000-0000-00006B840000}"/>
    <cellStyle name="Normal 4 2 2 3 3 2 3 2" xfId="12259" xr:uid="{00000000-0005-0000-0000-00006C840000}"/>
    <cellStyle name="Normal 4 2 2 3 3 2 3 2 2" xfId="26551" xr:uid="{00000000-0005-0000-0000-00006D840000}"/>
    <cellStyle name="Normal 4 2 2 3 3 2 3 2 2 2" xfId="55133" xr:uid="{00000000-0005-0000-0000-00006E840000}"/>
    <cellStyle name="Normal 4 2 2 3 3 2 3 2 3" xfId="40844" xr:uid="{00000000-0005-0000-0000-00006F840000}"/>
    <cellStyle name="Normal 4 2 2 3 3 2 3 3" xfId="19407" xr:uid="{00000000-0005-0000-0000-000070840000}"/>
    <cellStyle name="Normal 4 2 2 3 3 2 3 3 2" xfId="47989" xr:uid="{00000000-0005-0000-0000-000071840000}"/>
    <cellStyle name="Normal 4 2 2 3 3 2 3 4" xfId="33700" xr:uid="{00000000-0005-0000-0000-000072840000}"/>
    <cellStyle name="Normal 4 2 2 3 3 2 4" xfId="8688" xr:uid="{00000000-0005-0000-0000-000073840000}"/>
    <cellStyle name="Normal 4 2 2 3 3 2 4 2" xfId="22980" xr:uid="{00000000-0005-0000-0000-000074840000}"/>
    <cellStyle name="Normal 4 2 2 3 3 2 4 2 2" xfId="51562" xr:uid="{00000000-0005-0000-0000-000075840000}"/>
    <cellStyle name="Normal 4 2 2 3 3 2 4 3" xfId="37273" xr:uid="{00000000-0005-0000-0000-000076840000}"/>
    <cellStyle name="Normal 4 2 2 3 3 2 5" xfId="15836" xr:uid="{00000000-0005-0000-0000-000077840000}"/>
    <cellStyle name="Normal 4 2 2 3 3 2 5 2" xfId="44418" xr:uid="{00000000-0005-0000-0000-000078840000}"/>
    <cellStyle name="Normal 4 2 2 3 3 2 6" xfId="30129" xr:uid="{00000000-0005-0000-0000-000079840000}"/>
    <cellStyle name="Normal 4 2 2 3 3 3" xfId="2891" xr:uid="{00000000-0005-0000-0000-00007A840000}"/>
    <cellStyle name="Normal 4 2 2 3 3 3 2" xfId="6465" xr:uid="{00000000-0005-0000-0000-00007B840000}"/>
    <cellStyle name="Normal 4 2 2 3 3 3 2 2" xfId="13623" xr:uid="{00000000-0005-0000-0000-00007C840000}"/>
    <cellStyle name="Normal 4 2 2 3 3 3 2 2 2" xfId="27915" xr:uid="{00000000-0005-0000-0000-00007D840000}"/>
    <cellStyle name="Normal 4 2 2 3 3 3 2 2 2 2" xfId="56497" xr:uid="{00000000-0005-0000-0000-00007E840000}"/>
    <cellStyle name="Normal 4 2 2 3 3 3 2 2 3" xfId="42208" xr:uid="{00000000-0005-0000-0000-00007F840000}"/>
    <cellStyle name="Normal 4 2 2 3 3 3 2 3" xfId="20771" xr:uid="{00000000-0005-0000-0000-000080840000}"/>
    <cellStyle name="Normal 4 2 2 3 3 3 2 3 2" xfId="49353" xr:uid="{00000000-0005-0000-0000-000081840000}"/>
    <cellStyle name="Normal 4 2 2 3 3 3 2 4" xfId="35064" xr:uid="{00000000-0005-0000-0000-000082840000}"/>
    <cellStyle name="Normal 4 2 2 3 3 3 3" xfId="10052" xr:uid="{00000000-0005-0000-0000-000083840000}"/>
    <cellStyle name="Normal 4 2 2 3 3 3 3 2" xfId="24344" xr:uid="{00000000-0005-0000-0000-000084840000}"/>
    <cellStyle name="Normal 4 2 2 3 3 3 3 2 2" xfId="52926" xr:uid="{00000000-0005-0000-0000-000085840000}"/>
    <cellStyle name="Normal 4 2 2 3 3 3 3 3" xfId="38637" xr:uid="{00000000-0005-0000-0000-000086840000}"/>
    <cellStyle name="Normal 4 2 2 3 3 3 4" xfId="17200" xr:uid="{00000000-0005-0000-0000-000087840000}"/>
    <cellStyle name="Normal 4 2 2 3 3 3 4 2" xfId="45782" xr:uid="{00000000-0005-0000-0000-000088840000}"/>
    <cellStyle name="Normal 4 2 2 3 3 3 5" xfId="31493" xr:uid="{00000000-0005-0000-0000-000089840000}"/>
    <cellStyle name="Normal 4 2 2 3 3 4" xfId="4208" xr:uid="{00000000-0005-0000-0000-00008A840000}"/>
    <cellStyle name="Normal 4 2 2 3 3 4 2" xfId="11366" xr:uid="{00000000-0005-0000-0000-00008B840000}"/>
    <cellStyle name="Normal 4 2 2 3 3 4 2 2" xfId="25658" xr:uid="{00000000-0005-0000-0000-00008C840000}"/>
    <cellStyle name="Normal 4 2 2 3 3 4 2 2 2" xfId="54240" xr:uid="{00000000-0005-0000-0000-00008D840000}"/>
    <cellStyle name="Normal 4 2 2 3 3 4 2 3" xfId="39951" xr:uid="{00000000-0005-0000-0000-00008E840000}"/>
    <cellStyle name="Normal 4 2 2 3 3 4 3" xfId="18514" xr:uid="{00000000-0005-0000-0000-00008F840000}"/>
    <cellStyle name="Normal 4 2 2 3 3 4 3 2" xfId="47096" xr:uid="{00000000-0005-0000-0000-000090840000}"/>
    <cellStyle name="Normal 4 2 2 3 3 4 4" xfId="32807" xr:uid="{00000000-0005-0000-0000-000091840000}"/>
    <cellStyle name="Normal 4 2 2 3 3 5" xfId="7795" xr:uid="{00000000-0005-0000-0000-000092840000}"/>
    <cellStyle name="Normal 4 2 2 3 3 5 2" xfId="22087" xr:uid="{00000000-0005-0000-0000-000093840000}"/>
    <cellStyle name="Normal 4 2 2 3 3 5 2 2" xfId="50669" xr:uid="{00000000-0005-0000-0000-000094840000}"/>
    <cellStyle name="Normal 4 2 2 3 3 5 3" xfId="36380" xr:uid="{00000000-0005-0000-0000-000095840000}"/>
    <cellStyle name="Normal 4 2 2 3 3 6" xfId="14943" xr:uid="{00000000-0005-0000-0000-000096840000}"/>
    <cellStyle name="Normal 4 2 2 3 3 6 2" xfId="43525" xr:uid="{00000000-0005-0000-0000-000097840000}"/>
    <cellStyle name="Normal 4 2 2 3 3 7" xfId="29236" xr:uid="{00000000-0005-0000-0000-000098840000}"/>
    <cellStyle name="Normal 4 2 2 3 4" xfId="1074" xr:uid="{00000000-0005-0000-0000-000099840000}"/>
    <cellStyle name="Normal 4 2 2 3 4 2" xfId="2893" xr:uid="{00000000-0005-0000-0000-00009A840000}"/>
    <cellStyle name="Normal 4 2 2 3 4 2 2" xfId="6467" xr:uid="{00000000-0005-0000-0000-00009B840000}"/>
    <cellStyle name="Normal 4 2 2 3 4 2 2 2" xfId="13625" xr:uid="{00000000-0005-0000-0000-00009C840000}"/>
    <cellStyle name="Normal 4 2 2 3 4 2 2 2 2" xfId="27917" xr:uid="{00000000-0005-0000-0000-00009D840000}"/>
    <cellStyle name="Normal 4 2 2 3 4 2 2 2 2 2" xfId="56499" xr:uid="{00000000-0005-0000-0000-00009E840000}"/>
    <cellStyle name="Normal 4 2 2 3 4 2 2 2 3" xfId="42210" xr:uid="{00000000-0005-0000-0000-00009F840000}"/>
    <cellStyle name="Normal 4 2 2 3 4 2 2 3" xfId="20773" xr:uid="{00000000-0005-0000-0000-0000A0840000}"/>
    <cellStyle name="Normal 4 2 2 3 4 2 2 3 2" xfId="49355" xr:uid="{00000000-0005-0000-0000-0000A1840000}"/>
    <cellStyle name="Normal 4 2 2 3 4 2 2 4" xfId="35066" xr:uid="{00000000-0005-0000-0000-0000A2840000}"/>
    <cellStyle name="Normal 4 2 2 3 4 2 3" xfId="10054" xr:uid="{00000000-0005-0000-0000-0000A3840000}"/>
    <cellStyle name="Normal 4 2 2 3 4 2 3 2" xfId="24346" xr:uid="{00000000-0005-0000-0000-0000A4840000}"/>
    <cellStyle name="Normal 4 2 2 3 4 2 3 2 2" xfId="52928" xr:uid="{00000000-0005-0000-0000-0000A5840000}"/>
    <cellStyle name="Normal 4 2 2 3 4 2 3 3" xfId="38639" xr:uid="{00000000-0005-0000-0000-0000A6840000}"/>
    <cellStyle name="Normal 4 2 2 3 4 2 4" xfId="17202" xr:uid="{00000000-0005-0000-0000-0000A7840000}"/>
    <cellStyle name="Normal 4 2 2 3 4 2 4 2" xfId="45784" xr:uid="{00000000-0005-0000-0000-0000A8840000}"/>
    <cellStyle name="Normal 4 2 2 3 4 2 5" xfId="31495" xr:uid="{00000000-0005-0000-0000-0000A9840000}"/>
    <cellStyle name="Normal 4 2 2 3 4 3" xfId="4655" xr:uid="{00000000-0005-0000-0000-0000AA840000}"/>
    <cellStyle name="Normal 4 2 2 3 4 3 2" xfId="11813" xr:uid="{00000000-0005-0000-0000-0000AB840000}"/>
    <cellStyle name="Normal 4 2 2 3 4 3 2 2" xfId="26105" xr:uid="{00000000-0005-0000-0000-0000AC840000}"/>
    <cellStyle name="Normal 4 2 2 3 4 3 2 2 2" xfId="54687" xr:uid="{00000000-0005-0000-0000-0000AD840000}"/>
    <cellStyle name="Normal 4 2 2 3 4 3 2 3" xfId="40398" xr:uid="{00000000-0005-0000-0000-0000AE840000}"/>
    <cellStyle name="Normal 4 2 2 3 4 3 3" xfId="18961" xr:uid="{00000000-0005-0000-0000-0000AF840000}"/>
    <cellStyle name="Normal 4 2 2 3 4 3 3 2" xfId="47543" xr:uid="{00000000-0005-0000-0000-0000B0840000}"/>
    <cellStyle name="Normal 4 2 2 3 4 3 4" xfId="33254" xr:uid="{00000000-0005-0000-0000-0000B1840000}"/>
    <cellStyle name="Normal 4 2 2 3 4 4" xfId="8242" xr:uid="{00000000-0005-0000-0000-0000B2840000}"/>
    <cellStyle name="Normal 4 2 2 3 4 4 2" xfId="22534" xr:uid="{00000000-0005-0000-0000-0000B3840000}"/>
    <cellStyle name="Normal 4 2 2 3 4 4 2 2" xfId="51116" xr:uid="{00000000-0005-0000-0000-0000B4840000}"/>
    <cellStyle name="Normal 4 2 2 3 4 4 3" xfId="36827" xr:uid="{00000000-0005-0000-0000-0000B5840000}"/>
    <cellStyle name="Normal 4 2 2 3 4 5" xfId="15390" xr:uid="{00000000-0005-0000-0000-0000B6840000}"/>
    <cellStyle name="Normal 4 2 2 3 4 5 2" xfId="43972" xr:uid="{00000000-0005-0000-0000-0000B7840000}"/>
    <cellStyle name="Normal 4 2 2 3 4 6" xfId="29683" xr:uid="{00000000-0005-0000-0000-0000B8840000}"/>
    <cellStyle name="Normal 4 2 2 3 5" xfId="2886" xr:uid="{00000000-0005-0000-0000-0000B9840000}"/>
    <cellStyle name="Normal 4 2 2 3 5 2" xfId="6460" xr:uid="{00000000-0005-0000-0000-0000BA840000}"/>
    <cellStyle name="Normal 4 2 2 3 5 2 2" xfId="13618" xr:uid="{00000000-0005-0000-0000-0000BB840000}"/>
    <cellStyle name="Normal 4 2 2 3 5 2 2 2" xfId="27910" xr:uid="{00000000-0005-0000-0000-0000BC840000}"/>
    <cellStyle name="Normal 4 2 2 3 5 2 2 2 2" xfId="56492" xr:uid="{00000000-0005-0000-0000-0000BD840000}"/>
    <cellStyle name="Normal 4 2 2 3 5 2 2 3" xfId="42203" xr:uid="{00000000-0005-0000-0000-0000BE840000}"/>
    <cellStyle name="Normal 4 2 2 3 5 2 3" xfId="20766" xr:uid="{00000000-0005-0000-0000-0000BF840000}"/>
    <cellStyle name="Normal 4 2 2 3 5 2 3 2" xfId="49348" xr:uid="{00000000-0005-0000-0000-0000C0840000}"/>
    <cellStyle name="Normal 4 2 2 3 5 2 4" xfId="35059" xr:uid="{00000000-0005-0000-0000-0000C1840000}"/>
    <cellStyle name="Normal 4 2 2 3 5 3" xfId="10047" xr:uid="{00000000-0005-0000-0000-0000C2840000}"/>
    <cellStyle name="Normal 4 2 2 3 5 3 2" xfId="24339" xr:uid="{00000000-0005-0000-0000-0000C3840000}"/>
    <cellStyle name="Normal 4 2 2 3 5 3 2 2" xfId="52921" xr:uid="{00000000-0005-0000-0000-0000C4840000}"/>
    <cellStyle name="Normal 4 2 2 3 5 3 3" xfId="38632" xr:uid="{00000000-0005-0000-0000-0000C5840000}"/>
    <cellStyle name="Normal 4 2 2 3 5 4" xfId="17195" xr:uid="{00000000-0005-0000-0000-0000C6840000}"/>
    <cellStyle name="Normal 4 2 2 3 5 4 2" xfId="45777" xr:uid="{00000000-0005-0000-0000-0000C7840000}"/>
    <cellStyle name="Normal 4 2 2 3 5 5" xfId="31488" xr:uid="{00000000-0005-0000-0000-0000C8840000}"/>
    <cellStyle name="Normal 4 2 2 3 6" xfId="3761" xr:uid="{00000000-0005-0000-0000-0000C9840000}"/>
    <cellStyle name="Normal 4 2 2 3 6 2" xfId="10920" xr:uid="{00000000-0005-0000-0000-0000CA840000}"/>
    <cellStyle name="Normal 4 2 2 3 6 2 2" xfId="25212" xr:uid="{00000000-0005-0000-0000-0000CB840000}"/>
    <cellStyle name="Normal 4 2 2 3 6 2 2 2" xfId="53794" xr:uid="{00000000-0005-0000-0000-0000CC840000}"/>
    <cellStyle name="Normal 4 2 2 3 6 2 3" xfId="39505" xr:uid="{00000000-0005-0000-0000-0000CD840000}"/>
    <cellStyle name="Normal 4 2 2 3 6 3" xfId="18068" xr:uid="{00000000-0005-0000-0000-0000CE840000}"/>
    <cellStyle name="Normal 4 2 2 3 6 3 2" xfId="46650" xr:uid="{00000000-0005-0000-0000-0000CF840000}"/>
    <cellStyle name="Normal 4 2 2 3 6 4" xfId="32361" xr:uid="{00000000-0005-0000-0000-0000D0840000}"/>
    <cellStyle name="Normal 4 2 2 3 7" xfId="7349" xr:uid="{00000000-0005-0000-0000-0000D1840000}"/>
    <cellStyle name="Normal 4 2 2 3 7 2" xfId="21641" xr:uid="{00000000-0005-0000-0000-0000D2840000}"/>
    <cellStyle name="Normal 4 2 2 3 7 2 2" xfId="50223" xr:uid="{00000000-0005-0000-0000-0000D3840000}"/>
    <cellStyle name="Normal 4 2 2 3 7 3" xfId="35934" xr:uid="{00000000-0005-0000-0000-0000D4840000}"/>
    <cellStyle name="Normal 4 2 2 3 8" xfId="14496" xr:uid="{00000000-0005-0000-0000-0000D5840000}"/>
    <cellStyle name="Normal 4 2 2 3 8 2" xfId="43079" xr:uid="{00000000-0005-0000-0000-0000D6840000}"/>
    <cellStyle name="Normal 4 2 2 3 9" xfId="28789" xr:uid="{00000000-0005-0000-0000-0000D7840000}"/>
    <cellStyle name="Normal 4 2 2 4" xfId="283" xr:uid="{00000000-0005-0000-0000-0000D8840000}"/>
    <cellStyle name="Normal 4 2 2 4 2" xfId="735" xr:uid="{00000000-0005-0000-0000-0000D9840000}"/>
    <cellStyle name="Normal 4 2 2 4 2 2" xfId="1632" xr:uid="{00000000-0005-0000-0000-0000DA840000}"/>
    <cellStyle name="Normal 4 2 2 4 2 2 2" xfId="2896" xr:uid="{00000000-0005-0000-0000-0000DB840000}"/>
    <cellStyle name="Normal 4 2 2 4 2 2 2 2" xfId="6470" xr:uid="{00000000-0005-0000-0000-0000DC840000}"/>
    <cellStyle name="Normal 4 2 2 4 2 2 2 2 2" xfId="13628" xr:uid="{00000000-0005-0000-0000-0000DD840000}"/>
    <cellStyle name="Normal 4 2 2 4 2 2 2 2 2 2" xfId="27920" xr:uid="{00000000-0005-0000-0000-0000DE840000}"/>
    <cellStyle name="Normal 4 2 2 4 2 2 2 2 2 2 2" xfId="56502" xr:uid="{00000000-0005-0000-0000-0000DF840000}"/>
    <cellStyle name="Normal 4 2 2 4 2 2 2 2 2 3" xfId="42213" xr:uid="{00000000-0005-0000-0000-0000E0840000}"/>
    <cellStyle name="Normal 4 2 2 4 2 2 2 2 3" xfId="20776" xr:uid="{00000000-0005-0000-0000-0000E1840000}"/>
    <cellStyle name="Normal 4 2 2 4 2 2 2 2 3 2" xfId="49358" xr:uid="{00000000-0005-0000-0000-0000E2840000}"/>
    <cellStyle name="Normal 4 2 2 4 2 2 2 2 4" xfId="35069" xr:uid="{00000000-0005-0000-0000-0000E3840000}"/>
    <cellStyle name="Normal 4 2 2 4 2 2 2 3" xfId="10057" xr:uid="{00000000-0005-0000-0000-0000E4840000}"/>
    <cellStyle name="Normal 4 2 2 4 2 2 2 3 2" xfId="24349" xr:uid="{00000000-0005-0000-0000-0000E5840000}"/>
    <cellStyle name="Normal 4 2 2 4 2 2 2 3 2 2" xfId="52931" xr:uid="{00000000-0005-0000-0000-0000E6840000}"/>
    <cellStyle name="Normal 4 2 2 4 2 2 2 3 3" xfId="38642" xr:uid="{00000000-0005-0000-0000-0000E7840000}"/>
    <cellStyle name="Normal 4 2 2 4 2 2 2 4" xfId="17205" xr:uid="{00000000-0005-0000-0000-0000E8840000}"/>
    <cellStyle name="Normal 4 2 2 4 2 2 2 4 2" xfId="45787" xr:uid="{00000000-0005-0000-0000-0000E9840000}"/>
    <cellStyle name="Normal 4 2 2 4 2 2 2 5" xfId="31498" xr:uid="{00000000-0005-0000-0000-0000EA840000}"/>
    <cellStyle name="Normal 4 2 2 4 2 2 3" xfId="5212" xr:uid="{00000000-0005-0000-0000-0000EB840000}"/>
    <cellStyle name="Normal 4 2 2 4 2 2 3 2" xfId="12370" xr:uid="{00000000-0005-0000-0000-0000EC840000}"/>
    <cellStyle name="Normal 4 2 2 4 2 2 3 2 2" xfId="26662" xr:uid="{00000000-0005-0000-0000-0000ED840000}"/>
    <cellStyle name="Normal 4 2 2 4 2 2 3 2 2 2" xfId="55244" xr:uid="{00000000-0005-0000-0000-0000EE840000}"/>
    <cellStyle name="Normal 4 2 2 4 2 2 3 2 3" xfId="40955" xr:uid="{00000000-0005-0000-0000-0000EF840000}"/>
    <cellStyle name="Normal 4 2 2 4 2 2 3 3" xfId="19518" xr:uid="{00000000-0005-0000-0000-0000F0840000}"/>
    <cellStyle name="Normal 4 2 2 4 2 2 3 3 2" xfId="48100" xr:uid="{00000000-0005-0000-0000-0000F1840000}"/>
    <cellStyle name="Normal 4 2 2 4 2 2 3 4" xfId="33811" xr:uid="{00000000-0005-0000-0000-0000F2840000}"/>
    <cellStyle name="Normal 4 2 2 4 2 2 4" xfId="8799" xr:uid="{00000000-0005-0000-0000-0000F3840000}"/>
    <cellStyle name="Normal 4 2 2 4 2 2 4 2" xfId="23091" xr:uid="{00000000-0005-0000-0000-0000F4840000}"/>
    <cellStyle name="Normal 4 2 2 4 2 2 4 2 2" xfId="51673" xr:uid="{00000000-0005-0000-0000-0000F5840000}"/>
    <cellStyle name="Normal 4 2 2 4 2 2 4 3" xfId="37384" xr:uid="{00000000-0005-0000-0000-0000F6840000}"/>
    <cellStyle name="Normal 4 2 2 4 2 2 5" xfId="15947" xr:uid="{00000000-0005-0000-0000-0000F7840000}"/>
    <cellStyle name="Normal 4 2 2 4 2 2 5 2" xfId="44529" xr:uid="{00000000-0005-0000-0000-0000F8840000}"/>
    <cellStyle name="Normal 4 2 2 4 2 2 6" xfId="30240" xr:uid="{00000000-0005-0000-0000-0000F9840000}"/>
    <cellStyle name="Normal 4 2 2 4 2 3" xfId="2895" xr:uid="{00000000-0005-0000-0000-0000FA840000}"/>
    <cellStyle name="Normal 4 2 2 4 2 3 2" xfId="6469" xr:uid="{00000000-0005-0000-0000-0000FB840000}"/>
    <cellStyle name="Normal 4 2 2 4 2 3 2 2" xfId="13627" xr:uid="{00000000-0005-0000-0000-0000FC840000}"/>
    <cellStyle name="Normal 4 2 2 4 2 3 2 2 2" xfId="27919" xr:uid="{00000000-0005-0000-0000-0000FD840000}"/>
    <cellStyle name="Normal 4 2 2 4 2 3 2 2 2 2" xfId="56501" xr:uid="{00000000-0005-0000-0000-0000FE840000}"/>
    <cellStyle name="Normal 4 2 2 4 2 3 2 2 3" xfId="42212" xr:uid="{00000000-0005-0000-0000-0000FF840000}"/>
    <cellStyle name="Normal 4 2 2 4 2 3 2 3" xfId="20775" xr:uid="{00000000-0005-0000-0000-000000850000}"/>
    <cellStyle name="Normal 4 2 2 4 2 3 2 3 2" xfId="49357" xr:uid="{00000000-0005-0000-0000-000001850000}"/>
    <cellStyle name="Normal 4 2 2 4 2 3 2 4" xfId="35068" xr:uid="{00000000-0005-0000-0000-000002850000}"/>
    <cellStyle name="Normal 4 2 2 4 2 3 3" xfId="10056" xr:uid="{00000000-0005-0000-0000-000003850000}"/>
    <cellStyle name="Normal 4 2 2 4 2 3 3 2" xfId="24348" xr:uid="{00000000-0005-0000-0000-000004850000}"/>
    <cellStyle name="Normal 4 2 2 4 2 3 3 2 2" xfId="52930" xr:uid="{00000000-0005-0000-0000-000005850000}"/>
    <cellStyle name="Normal 4 2 2 4 2 3 3 3" xfId="38641" xr:uid="{00000000-0005-0000-0000-000006850000}"/>
    <cellStyle name="Normal 4 2 2 4 2 3 4" xfId="17204" xr:uid="{00000000-0005-0000-0000-000007850000}"/>
    <cellStyle name="Normal 4 2 2 4 2 3 4 2" xfId="45786" xr:uid="{00000000-0005-0000-0000-000008850000}"/>
    <cellStyle name="Normal 4 2 2 4 2 3 5" xfId="31497" xr:uid="{00000000-0005-0000-0000-000009850000}"/>
    <cellStyle name="Normal 4 2 2 4 2 4" xfId="4319" xr:uid="{00000000-0005-0000-0000-00000A850000}"/>
    <cellStyle name="Normal 4 2 2 4 2 4 2" xfId="11477" xr:uid="{00000000-0005-0000-0000-00000B850000}"/>
    <cellStyle name="Normal 4 2 2 4 2 4 2 2" xfId="25769" xr:uid="{00000000-0005-0000-0000-00000C850000}"/>
    <cellStyle name="Normal 4 2 2 4 2 4 2 2 2" xfId="54351" xr:uid="{00000000-0005-0000-0000-00000D850000}"/>
    <cellStyle name="Normal 4 2 2 4 2 4 2 3" xfId="40062" xr:uid="{00000000-0005-0000-0000-00000E850000}"/>
    <cellStyle name="Normal 4 2 2 4 2 4 3" xfId="18625" xr:uid="{00000000-0005-0000-0000-00000F850000}"/>
    <cellStyle name="Normal 4 2 2 4 2 4 3 2" xfId="47207" xr:uid="{00000000-0005-0000-0000-000010850000}"/>
    <cellStyle name="Normal 4 2 2 4 2 4 4" xfId="32918" xr:uid="{00000000-0005-0000-0000-000011850000}"/>
    <cellStyle name="Normal 4 2 2 4 2 5" xfId="7906" xr:uid="{00000000-0005-0000-0000-000012850000}"/>
    <cellStyle name="Normal 4 2 2 4 2 5 2" xfId="22198" xr:uid="{00000000-0005-0000-0000-000013850000}"/>
    <cellStyle name="Normal 4 2 2 4 2 5 2 2" xfId="50780" xr:uid="{00000000-0005-0000-0000-000014850000}"/>
    <cellStyle name="Normal 4 2 2 4 2 5 3" xfId="36491" xr:uid="{00000000-0005-0000-0000-000015850000}"/>
    <cellStyle name="Normal 4 2 2 4 2 6" xfId="15054" xr:uid="{00000000-0005-0000-0000-000016850000}"/>
    <cellStyle name="Normal 4 2 2 4 2 6 2" xfId="43636" xr:uid="{00000000-0005-0000-0000-000017850000}"/>
    <cellStyle name="Normal 4 2 2 4 2 7" xfId="29347" xr:uid="{00000000-0005-0000-0000-000018850000}"/>
    <cellStyle name="Normal 4 2 2 4 3" xfId="1185" xr:uid="{00000000-0005-0000-0000-000019850000}"/>
    <cellStyle name="Normal 4 2 2 4 3 2" xfId="2897" xr:uid="{00000000-0005-0000-0000-00001A850000}"/>
    <cellStyle name="Normal 4 2 2 4 3 2 2" xfId="6471" xr:uid="{00000000-0005-0000-0000-00001B850000}"/>
    <cellStyle name="Normal 4 2 2 4 3 2 2 2" xfId="13629" xr:uid="{00000000-0005-0000-0000-00001C850000}"/>
    <cellStyle name="Normal 4 2 2 4 3 2 2 2 2" xfId="27921" xr:uid="{00000000-0005-0000-0000-00001D850000}"/>
    <cellStyle name="Normal 4 2 2 4 3 2 2 2 2 2" xfId="56503" xr:uid="{00000000-0005-0000-0000-00001E850000}"/>
    <cellStyle name="Normal 4 2 2 4 3 2 2 2 3" xfId="42214" xr:uid="{00000000-0005-0000-0000-00001F850000}"/>
    <cellStyle name="Normal 4 2 2 4 3 2 2 3" xfId="20777" xr:uid="{00000000-0005-0000-0000-000020850000}"/>
    <cellStyle name="Normal 4 2 2 4 3 2 2 3 2" xfId="49359" xr:uid="{00000000-0005-0000-0000-000021850000}"/>
    <cellStyle name="Normal 4 2 2 4 3 2 2 4" xfId="35070" xr:uid="{00000000-0005-0000-0000-000022850000}"/>
    <cellStyle name="Normal 4 2 2 4 3 2 3" xfId="10058" xr:uid="{00000000-0005-0000-0000-000023850000}"/>
    <cellStyle name="Normal 4 2 2 4 3 2 3 2" xfId="24350" xr:uid="{00000000-0005-0000-0000-000024850000}"/>
    <cellStyle name="Normal 4 2 2 4 3 2 3 2 2" xfId="52932" xr:uid="{00000000-0005-0000-0000-000025850000}"/>
    <cellStyle name="Normal 4 2 2 4 3 2 3 3" xfId="38643" xr:uid="{00000000-0005-0000-0000-000026850000}"/>
    <cellStyle name="Normal 4 2 2 4 3 2 4" xfId="17206" xr:uid="{00000000-0005-0000-0000-000027850000}"/>
    <cellStyle name="Normal 4 2 2 4 3 2 4 2" xfId="45788" xr:uid="{00000000-0005-0000-0000-000028850000}"/>
    <cellStyle name="Normal 4 2 2 4 3 2 5" xfId="31499" xr:uid="{00000000-0005-0000-0000-000029850000}"/>
    <cellStyle name="Normal 4 2 2 4 3 3" xfId="4766" xr:uid="{00000000-0005-0000-0000-00002A850000}"/>
    <cellStyle name="Normal 4 2 2 4 3 3 2" xfId="11924" xr:uid="{00000000-0005-0000-0000-00002B850000}"/>
    <cellStyle name="Normal 4 2 2 4 3 3 2 2" xfId="26216" xr:uid="{00000000-0005-0000-0000-00002C850000}"/>
    <cellStyle name="Normal 4 2 2 4 3 3 2 2 2" xfId="54798" xr:uid="{00000000-0005-0000-0000-00002D850000}"/>
    <cellStyle name="Normal 4 2 2 4 3 3 2 3" xfId="40509" xr:uid="{00000000-0005-0000-0000-00002E850000}"/>
    <cellStyle name="Normal 4 2 2 4 3 3 3" xfId="19072" xr:uid="{00000000-0005-0000-0000-00002F850000}"/>
    <cellStyle name="Normal 4 2 2 4 3 3 3 2" xfId="47654" xr:uid="{00000000-0005-0000-0000-000030850000}"/>
    <cellStyle name="Normal 4 2 2 4 3 3 4" xfId="33365" xr:uid="{00000000-0005-0000-0000-000031850000}"/>
    <cellStyle name="Normal 4 2 2 4 3 4" xfId="8353" xr:uid="{00000000-0005-0000-0000-000032850000}"/>
    <cellStyle name="Normal 4 2 2 4 3 4 2" xfId="22645" xr:uid="{00000000-0005-0000-0000-000033850000}"/>
    <cellStyle name="Normal 4 2 2 4 3 4 2 2" xfId="51227" xr:uid="{00000000-0005-0000-0000-000034850000}"/>
    <cellStyle name="Normal 4 2 2 4 3 4 3" xfId="36938" xr:uid="{00000000-0005-0000-0000-000035850000}"/>
    <cellStyle name="Normal 4 2 2 4 3 5" xfId="15501" xr:uid="{00000000-0005-0000-0000-000036850000}"/>
    <cellStyle name="Normal 4 2 2 4 3 5 2" xfId="44083" xr:uid="{00000000-0005-0000-0000-000037850000}"/>
    <cellStyle name="Normal 4 2 2 4 3 6" xfId="29794" xr:uid="{00000000-0005-0000-0000-000038850000}"/>
    <cellStyle name="Normal 4 2 2 4 4" xfId="2894" xr:uid="{00000000-0005-0000-0000-000039850000}"/>
    <cellStyle name="Normal 4 2 2 4 4 2" xfId="6468" xr:uid="{00000000-0005-0000-0000-00003A850000}"/>
    <cellStyle name="Normal 4 2 2 4 4 2 2" xfId="13626" xr:uid="{00000000-0005-0000-0000-00003B850000}"/>
    <cellStyle name="Normal 4 2 2 4 4 2 2 2" xfId="27918" xr:uid="{00000000-0005-0000-0000-00003C850000}"/>
    <cellStyle name="Normal 4 2 2 4 4 2 2 2 2" xfId="56500" xr:uid="{00000000-0005-0000-0000-00003D850000}"/>
    <cellStyle name="Normal 4 2 2 4 4 2 2 3" xfId="42211" xr:uid="{00000000-0005-0000-0000-00003E850000}"/>
    <cellStyle name="Normal 4 2 2 4 4 2 3" xfId="20774" xr:uid="{00000000-0005-0000-0000-00003F850000}"/>
    <cellStyle name="Normal 4 2 2 4 4 2 3 2" xfId="49356" xr:uid="{00000000-0005-0000-0000-000040850000}"/>
    <cellStyle name="Normal 4 2 2 4 4 2 4" xfId="35067" xr:uid="{00000000-0005-0000-0000-000041850000}"/>
    <cellStyle name="Normal 4 2 2 4 4 3" xfId="10055" xr:uid="{00000000-0005-0000-0000-000042850000}"/>
    <cellStyle name="Normal 4 2 2 4 4 3 2" xfId="24347" xr:uid="{00000000-0005-0000-0000-000043850000}"/>
    <cellStyle name="Normal 4 2 2 4 4 3 2 2" xfId="52929" xr:uid="{00000000-0005-0000-0000-000044850000}"/>
    <cellStyle name="Normal 4 2 2 4 4 3 3" xfId="38640" xr:uid="{00000000-0005-0000-0000-000045850000}"/>
    <cellStyle name="Normal 4 2 2 4 4 4" xfId="17203" xr:uid="{00000000-0005-0000-0000-000046850000}"/>
    <cellStyle name="Normal 4 2 2 4 4 4 2" xfId="45785" xr:uid="{00000000-0005-0000-0000-000047850000}"/>
    <cellStyle name="Normal 4 2 2 4 4 5" xfId="31496" xr:uid="{00000000-0005-0000-0000-000048850000}"/>
    <cellStyle name="Normal 4 2 2 4 5" xfId="3872" xr:uid="{00000000-0005-0000-0000-000049850000}"/>
    <cellStyle name="Normal 4 2 2 4 5 2" xfId="11031" xr:uid="{00000000-0005-0000-0000-00004A850000}"/>
    <cellStyle name="Normal 4 2 2 4 5 2 2" xfId="25323" xr:uid="{00000000-0005-0000-0000-00004B850000}"/>
    <cellStyle name="Normal 4 2 2 4 5 2 2 2" xfId="53905" xr:uid="{00000000-0005-0000-0000-00004C850000}"/>
    <cellStyle name="Normal 4 2 2 4 5 2 3" xfId="39616" xr:uid="{00000000-0005-0000-0000-00004D850000}"/>
    <cellStyle name="Normal 4 2 2 4 5 3" xfId="18179" xr:uid="{00000000-0005-0000-0000-00004E850000}"/>
    <cellStyle name="Normal 4 2 2 4 5 3 2" xfId="46761" xr:uid="{00000000-0005-0000-0000-00004F850000}"/>
    <cellStyle name="Normal 4 2 2 4 5 4" xfId="32472" xr:uid="{00000000-0005-0000-0000-000050850000}"/>
    <cellStyle name="Normal 4 2 2 4 6" xfId="7460" xr:uid="{00000000-0005-0000-0000-000051850000}"/>
    <cellStyle name="Normal 4 2 2 4 6 2" xfId="21752" xr:uid="{00000000-0005-0000-0000-000052850000}"/>
    <cellStyle name="Normal 4 2 2 4 6 2 2" xfId="50334" xr:uid="{00000000-0005-0000-0000-000053850000}"/>
    <cellStyle name="Normal 4 2 2 4 6 3" xfId="36045" xr:uid="{00000000-0005-0000-0000-000054850000}"/>
    <cellStyle name="Normal 4 2 2 4 7" xfId="14607" xr:uid="{00000000-0005-0000-0000-000055850000}"/>
    <cellStyle name="Normal 4 2 2 4 7 2" xfId="43190" xr:uid="{00000000-0005-0000-0000-000056850000}"/>
    <cellStyle name="Normal 4 2 2 4 8" xfId="28900" xr:uid="{00000000-0005-0000-0000-000057850000}"/>
    <cellStyle name="Normal 4 2 2 5" xfId="512" xr:uid="{00000000-0005-0000-0000-000058850000}"/>
    <cellStyle name="Normal 4 2 2 5 2" xfId="1409" xr:uid="{00000000-0005-0000-0000-000059850000}"/>
    <cellStyle name="Normal 4 2 2 5 2 2" xfId="2899" xr:uid="{00000000-0005-0000-0000-00005A850000}"/>
    <cellStyle name="Normal 4 2 2 5 2 2 2" xfId="6473" xr:uid="{00000000-0005-0000-0000-00005B850000}"/>
    <cellStyle name="Normal 4 2 2 5 2 2 2 2" xfId="13631" xr:uid="{00000000-0005-0000-0000-00005C850000}"/>
    <cellStyle name="Normal 4 2 2 5 2 2 2 2 2" xfId="27923" xr:uid="{00000000-0005-0000-0000-00005D850000}"/>
    <cellStyle name="Normal 4 2 2 5 2 2 2 2 2 2" xfId="56505" xr:uid="{00000000-0005-0000-0000-00005E850000}"/>
    <cellStyle name="Normal 4 2 2 5 2 2 2 2 3" xfId="42216" xr:uid="{00000000-0005-0000-0000-00005F850000}"/>
    <cellStyle name="Normal 4 2 2 5 2 2 2 3" xfId="20779" xr:uid="{00000000-0005-0000-0000-000060850000}"/>
    <cellStyle name="Normal 4 2 2 5 2 2 2 3 2" xfId="49361" xr:uid="{00000000-0005-0000-0000-000061850000}"/>
    <cellStyle name="Normal 4 2 2 5 2 2 2 4" xfId="35072" xr:uid="{00000000-0005-0000-0000-000062850000}"/>
    <cellStyle name="Normal 4 2 2 5 2 2 3" xfId="10060" xr:uid="{00000000-0005-0000-0000-000063850000}"/>
    <cellStyle name="Normal 4 2 2 5 2 2 3 2" xfId="24352" xr:uid="{00000000-0005-0000-0000-000064850000}"/>
    <cellStyle name="Normal 4 2 2 5 2 2 3 2 2" xfId="52934" xr:uid="{00000000-0005-0000-0000-000065850000}"/>
    <cellStyle name="Normal 4 2 2 5 2 2 3 3" xfId="38645" xr:uid="{00000000-0005-0000-0000-000066850000}"/>
    <cellStyle name="Normal 4 2 2 5 2 2 4" xfId="17208" xr:uid="{00000000-0005-0000-0000-000067850000}"/>
    <cellStyle name="Normal 4 2 2 5 2 2 4 2" xfId="45790" xr:uid="{00000000-0005-0000-0000-000068850000}"/>
    <cellStyle name="Normal 4 2 2 5 2 2 5" xfId="31501" xr:uid="{00000000-0005-0000-0000-000069850000}"/>
    <cellStyle name="Normal 4 2 2 5 2 3" xfId="4989" xr:uid="{00000000-0005-0000-0000-00006A850000}"/>
    <cellStyle name="Normal 4 2 2 5 2 3 2" xfId="12147" xr:uid="{00000000-0005-0000-0000-00006B850000}"/>
    <cellStyle name="Normal 4 2 2 5 2 3 2 2" xfId="26439" xr:uid="{00000000-0005-0000-0000-00006C850000}"/>
    <cellStyle name="Normal 4 2 2 5 2 3 2 2 2" xfId="55021" xr:uid="{00000000-0005-0000-0000-00006D850000}"/>
    <cellStyle name="Normal 4 2 2 5 2 3 2 3" xfId="40732" xr:uid="{00000000-0005-0000-0000-00006E850000}"/>
    <cellStyle name="Normal 4 2 2 5 2 3 3" xfId="19295" xr:uid="{00000000-0005-0000-0000-00006F850000}"/>
    <cellStyle name="Normal 4 2 2 5 2 3 3 2" xfId="47877" xr:uid="{00000000-0005-0000-0000-000070850000}"/>
    <cellStyle name="Normal 4 2 2 5 2 3 4" xfId="33588" xr:uid="{00000000-0005-0000-0000-000071850000}"/>
    <cellStyle name="Normal 4 2 2 5 2 4" xfId="8576" xr:uid="{00000000-0005-0000-0000-000072850000}"/>
    <cellStyle name="Normal 4 2 2 5 2 4 2" xfId="22868" xr:uid="{00000000-0005-0000-0000-000073850000}"/>
    <cellStyle name="Normal 4 2 2 5 2 4 2 2" xfId="51450" xr:uid="{00000000-0005-0000-0000-000074850000}"/>
    <cellStyle name="Normal 4 2 2 5 2 4 3" xfId="37161" xr:uid="{00000000-0005-0000-0000-000075850000}"/>
    <cellStyle name="Normal 4 2 2 5 2 5" xfId="15724" xr:uid="{00000000-0005-0000-0000-000076850000}"/>
    <cellStyle name="Normal 4 2 2 5 2 5 2" xfId="44306" xr:uid="{00000000-0005-0000-0000-000077850000}"/>
    <cellStyle name="Normal 4 2 2 5 2 6" xfId="30017" xr:uid="{00000000-0005-0000-0000-000078850000}"/>
    <cellStyle name="Normal 4 2 2 5 3" xfId="2898" xr:uid="{00000000-0005-0000-0000-000079850000}"/>
    <cellStyle name="Normal 4 2 2 5 3 2" xfId="6472" xr:uid="{00000000-0005-0000-0000-00007A850000}"/>
    <cellStyle name="Normal 4 2 2 5 3 2 2" xfId="13630" xr:uid="{00000000-0005-0000-0000-00007B850000}"/>
    <cellStyle name="Normal 4 2 2 5 3 2 2 2" xfId="27922" xr:uid="{00000000-0005-0000-0000-00007C850000}"/>
    <cellStyle name="Normal 4 2 2 5 3 2 2 2 2" xfId="56504" xr:uid="{00000000-0005-0000-0000-00007D850000}"/>
    <cellStyle name="Normal 4 2 2 5 3 2 2 3" xfId="42215" xr:uid="{00000000-0005-0000-0000-00007E850000}"/>
    <cellStyle name="Normal 4 2 2 5 3 2 3" xfId="20778" xr:uid="{00000000-0005-0000-0000-00007F850000}"/>
    <cellStyle name="Normal 4 2 2 5 3 2 3 2" xfId="49360" xr:uid="{00000000-0005-0000-0000-000080850000}"/>
    <cellStyle name="Normal 4 2 2 5 3 2 4" xfId="35071" xr:uid="{00000000-0005-0000-0000-000081850000}"/>
    <cellStyle name="Normal 4 2 2 5 3 3" xfId="10059" xr:uid="{00000000-0005-0000-0000-000082850000}"/>
    <cellStyle name="Normal 4 2 2 5 3 3 2" xfId="24351" xr:uid="{00000000-0005-0000-0000-000083850000}"/>
    <cellStyle name="Normal 4 2 2 5 3 3 2 2" xfId="52933" xr:uid="{00000000-0005-0000-0000-000084850000}"/>
    <cellStyle name="Normal 4 2 2 5 3 3 3" xfId="38644" xr:uid="{00000000-0005-0000-0000-000085850000}"/>
    <cellStyle name="Normal 4 2 2 5 3 4" xfId="17207" xr:uid="{00000000-0005-0000-0000-000086850000}"/>
    <cellStyle name="Normal 4 2 2 5 3 4 2" xfId="45789" xr:uid="{00000000-0005-0000-0000-000087850000}"/>
    <cellStyle name="Normal 4 2 2 5 3 5" xfId="31500" xr:uid="{00000000-0005-0000-0000-000088850000}"/>
    <cellStyle name="Normal 4 2 2 5 4" xfId="4096" xr:uid="{00000000-0005-0000-0000-000089850000}"/>
    <cellStyle name="Normal 4 2 2 5 4 2" xfId="11254" xr:uid="{00000000-0005-0000-0000-00008A850000}"/>
    <cellStyle name="Normal 4 2 2 5 4 2 2" xfId="25546" xr:uid="{00000000-0005-0000-0000-00008B850000}"/>
    <cellStyle name="Normal 4 2 2 5 4 2 2 2" xfId="54128" xr:uid="{00000000-0005-0000-0000-00008C850000}"/>
    <cellStyle name="Normal 4 2 2 5 4 2 3" xfId="39839" xr:uid="{00000000-0005-0000-0000-00008D850000}"/>
    <cellStyle name="Normal 4 2 2 5 4 3" xfId="18402" xr:uid="{00000000-0005-0000-0000-00008E850000}"/>
    <cellStyle name="Normal 4 2 2 5 4 3 2" xfId="46984" xr:uid="{00000000-0005-0000-0000-00008F850000}"/>
    <cellStyle name="Normal 4 2 2 5 4 4" xfId="32695" xr:uid="{00000000-0005-0000-0000-000090850000}"/>
    <cellStyle name="Normal 4 2 2 5 5" xfId="7683" xr:uid="{00000000-0005-0000-0000-000091850000}"/>
    <cellStyle name="Normal 4 2 2 5 5 2" xfId="21975" xr:uid="{00000000-0005-0000-0000-000092850000}"/>
    <cellStyle name="Normal 4 2 2 5 5 2 2" xfId="50557" xr:uid="{00000000-0005-0000-0000-000093850000}"/>
    <cellStyle name="Normal 4 2 2 5 5 3" xfId="36268" xr:uid="{00000000-0005-0000-0000-000094850000}"/>
    <cellStyle name="Normal 4 2 2 5 6" xfId="14831" xr:uid="{00000000-0005-0000-0000-000095850000}"/>
    <cellStyle name="Normal 4 2 2 5 6 2" xfId="43413" xr:uid="{00000000-0005-0000-0000-000096850000}"/>
    <cellStyle name="Normal 4 2 2 5 7" xfId="29124" xr:uid="{00000000-0005-0000-0000-000097850000}"/>
    <cellStyle name="Normal 4 2 2 6" xfId="961" xr:uid="{00000000-0005-0000-0000-000098850000}"/>
    <cellStyle name="Normal 4 2 2 6 2" xfId="2900" xr:uid="{00000000-0005-0000-0000-000099850000}"/>
    <cellStyle name="Normal 4 2 2 6 2 2" xfId="6474" xr:uid="{00000000-0005-0000-0000-00009A850000}"/>
    <cellStyle name="Normal 4 2 2 6 2 2 2" xfId="13632" xr:uid="{00000000-0005-0000-0000-00009B850000}"/>
    <cellStyle name="Normal 4 2 2 6 2 2 2 2" xfId="27924" xr:uid="{00000000-0005-0000-0000-00009C850000}"/>
    <cellStyle name="Normal 4 2 2 6 2 2 2 2 2" xfId="56506" xr:uid="{00000000-0005-0000-0000-00009D850000}"/>
    <cellStyle name="Normal 4 2 2 6 2 2 2 3" xfId="42217" xr:uid="{00000000-0005-0000-0000-00009E850000}"/>
    <cellStyle name="Normal 4 2 2 6 2 2 3" xfId="20780" xr:uid="{00000000-0005-0000-0000-00009F850000}"/>
    <cellStyle name="Normal 4 2 2 6 2 2 3 2" xfId="49362" xr:uid="{00000000-0005-0000-0000-0000A0850000}"/>
    <cellStyle name="Normal 4 2 2 6 2 2 4" xfId="35073" xr:uid="{00000000-0005-0000-0000-0000A1850000}"/>
    <cellStyle name="Normal 4 2 2 6 2 3" xfId="10061" xr:uid="{00000000-0005-0000-0000-0000A2850000}"/>
    <cellStyle name="Normal 4 2 2 6 2 3 2" xfId="24353" xr:uid="{00000000-0005-0000-0000-0000A3850000}"/>
    <cellStyle name="Normal 4 2 2 6 2 3 2 2" xfId="52935" xr:uid="{00000000-0005-0000-0000-0000A4850000}"/>
    <cellStyle name="Normal 4 2 2 6 2 3 3" xfId="38646" xr:uid="{00000000-0005-0000-0000-0000A5850000}"/>
    <cellStyle name="Normal 4 2 2 6 2 4" xfId="17209" xr:uid="{00000000-0005-0000-0000-0000A6850000}"/>
    <cellStyle name="Normal 4 2 2 6 2 4 2" xfId="45791" xr:uid="{00000000-0005-0000-0000-0000A7850000}"/>
    <cellStyle name="Normal 4 2 2 6 2 5" xfId="31502" xr:uid="{00000000-0005-0000-0000-0000A8850000}"/>
    <cellStyle name="Normal 4 2 2 6 3" xfId="4543" xr:uid="{00000000-0005-0000-0000-0000A9850000}"/>
    <cellStyle name="Normal 4 2 2 6 3 2" xfId="11701" xr:uid="{00000000-0005-0000-0000-0000AA850000}"/>
    <cellStyle name="Normal 4 2 2 6 3 2 2" xfId="25993" xr:uid="{00000000-0005-0000-0000-0000AB850000}"/>
    <cellStyle name="Normal 4 2 2 6 3 2 2 2" xfId="54575" xr:uid="{00000000-0005-0000-0000-0000AC850000}"/>
    <cellStyle name="Normal 4 2 2 6 3 2 3" xfId="40286" xr:uid="{00000000-0005-0000-0000-0000AD850000}"/>
    <cellStyle name="Normal 4 2 2 6 3 3" xfId="18849" xr:uid="{00000000-0005-0000-0000-0000AE850000}"/>
    <cellStyle name="Normal 4 2 2 6 3 3 2" xfId="47431" xr:uid="{00000000-0005-0000-0000-0000AF850000}"/>
    <cellStyle name="Normal 4 2 2 6 3 4" xfId="33142" xr:uid="{00000000-0005-0000-0000-0000B0850000}"/>
    <cellStyle name="Normal 4 2 2 6 4" xfId="8130" xr:uid="{00000000-0005-0000-0000-0000B1850000}"/>
    <cellStyle name="Normal 4 2 2 6 4 2" xfId="22422" xr:uid="{00000000-0005-0000-0000-0000B2850000}"/>
    <cellStyle name="Normal 4 2 2 6 4 2 2" xfId="51004" xr:uid="{00000000-0005-0000-0000-0000B3850000}"/>
    <cellStyle name="Normal 4 2 2 6 4 3" xfId="36715" xr:uid="{00000000-0005-0000-0000-0000B4850000}"/>
    <cellStyle name="Normal 4 2 2 6 5" xfId="15278" xr:uid="{00000000-0005-0000-0000-0000B5850000}"/>
    <cellStyle name="Normal 4 2 2 6 5 2" xfId="43860" xr:uid="{00000000-0005-0000-0000-0000B6850000}"/>
    <cellStyle name="Normal 4 2 2 6 6" xfId="29571" xr:uid="{00000000-0005-0000-0000-0000B7850000}"/>
    <cellStyle name="Normal 4 2 2 7" xfId="2869" xr:uid="{00000000-0005-0000-0000-0000B8850000}"/>
    <cellStyle name="Normal 4 2 2 7 2" xfId="6443" xr:uid="{00000000-0005-0000-0000-0000B9850000}"/>
    <cellStyle name="Normal 4 2 2 7 2 2" xfId="13601" xr:uid="{00000000-0005-0000-0000-0000BA850000}"/>
    <cellStyle name="Normal 4 2 2 7 2 2 2" xfId="27893" xr:uid="{00000000-0005-0000-0000-0000BB850000}"/>
    <cellStyle name="Normal 4 2 2 7 2 2 2 2" xfId="56475" xr:uid="{00000000-0005-0000-0000-0000BC850000}"/>
    <cellStyle name="Normal 4 2 2 7 2 2 3" xfId="42186" xr:uid="{00000000-0005-0000-0000-0000BD850000}"/>
    <cellStyle name="Normal 4 2 2 7 2 3" xfId="20749" xr:uid="{00000000-0005-0000-0000-0000BE850000}"/>
    <cellStyle name="Normal 4 2 2 7 2 3 2" xfId="49331" xr:uid="{00000000-0005-0000-0000-0000BF850000}"/>
    <cellStyle name="Normal 4 2 2 7 2 4" xfId="35042" xr:uid="{00000000-0005-0000-0000-0000C0850000}"/>
    <cellStyle name="Normal 4 2 2 7 3" xfId="10030" xr:uid="{00000000-0005-0000-0000-0000C1850000}"/>
    <cellStyle name="Normal 4 2 2 7 3 2" xfId="24322" xr:uid="{00000000-0005-0000-0000-0000C2850000}"/>
    <cellStyle name="Normal 4 2 2 7 3 2 2" xfId="52904" xr:uid="{00000000-0005-0000-0000-0000C3850000}"/>
    <cellStyle name="Normal 4 2 2 7 3 3" xfId="38615" xr:uid="{00000000-0005-0000-0000-0000C4850000}"/>
    <cellStyle name="Normal 4 2 2 7 4" xfId="17178" xr:uid="{00000000-0005-0000-0000-0000C5850000}"/>
    <cellStyle name="Normal 4 2 2 7 4 2" xfId="45760" xr:uid="{00000000-0005-0000-0000-0000C6850000}"/>
    <cellStyle name="Normal 4 2 2 7 5" xfId="31471" xr:uid="{00000000-0005-0000-0000-0000C7850000}"/>
    <cellStyle name="Normal 4 2 2 8" xfId="3648" xr:uid="{00000000-0005-0000-0000-0000C8850000}"/>
    <cellStyle name="Normal 4 2 2 8 2" xfId="10808" xr:uid="{00000000-0005-0000-0000-0000C9850000}"/>
    <cellStyle name="Normal 4 2 2 8 2 2" xfId="25100" xr:uid="{00000000-0005-0000-0000-0000CA850000}"/>
    <cellStyle name="Normal 4 2 2 8 2 2 2" xfId="53682" xr:uid="{00000000-0005-0000-0000-0000CB850000}"/>
    <cellStyle name="Normal 4 2 2 8 2 3" xfId="39393" xr:uid="{00000000-0005-0000-0000-0000CC850000}"/>
    <cellStyle name="Normal 4 2 2 8 3" xfId="17956" xr:uid="{00000000-0005-0000-0000-0000CD850000}"/>
    <cellStyle name="Normal 4 2 2 8 3 2" xfId="46538" xr:uid="{00000000-0005-0000-0000-0000CE850000}"/>
    <cellStyle name="Normal 4 2 2 8 4" xfId="32249" xr:uid="{00000000-0005-0000-0000-0000CF850000}"/>
    <cellStyle name="Normal 4 2 2 9" xfId="7237" xr:uid="{00000000-0005-0000-0000-0000D0850000}"/>
    <cellStyle name="Normal 4 2 2 9 2" xfId="21529" xr:uid="{00000000-0005-0000-0000-0000D1850000}"/>
    <cellStyle name="Normal 4 2 2 9 2 2" xfId="50111" xr:uid="{00000000-0005-0000-0000-0000D2850000}"/>
    <cellStyle name="Normal 4 2 2 9 3" xfId="35822" xr:uid="{00000000-0005-0000-0000-0000D3850000}"/>
    <cellStyle name="Normal 4 2 3" xfId="117" xr:uid="{00000000-0005-0000-0000-0000D4850000}"/>
    <cellStyle name="Normal 4 2 3 10" xfId="28736" xr:uid="{00000000-0005-0000-0000-0000D5850000}"/>
    <cellStyle name="Normal 4 2 3 2" xfId="231" xr:uid="{00000000-0005-0000-0000-0000D6850000}"/>
    <cellStyle name="Normal 4 2 3 2 2" xfId="457" xr:uid="{00000000-0005-0000-0000-0000D7850000}"/>
    <cellStyle name="Normal 4 2 3 2 2 2" xfId="907" xr:uid="{00000000-0005-0000-0000-0000D8850000}"/>
    <cellStyle name="Normal 4 2 3 2 2 2 2" xfId="1804" xr:uid="{00000000-0005-0000-0000-0000D9850000}"/>
    <cellStyle name="Normal 4 2 3 2 2 2 2 2" xfId="2905" xr:uid="{00000000-0005-0000-0000-0000DA850000}"/>
    <cellStyle name="Normal 4 2 3 2 2 2 2 2 2" xfId="6479" xr:uid="{00000000-0005-0000-0000-0000DB850000}"/>
    <cellStyle name="Normal 4 2 3 2 2 2 2 2 2 2" xfId="13637" xr:uid="{00000000-0005-0000-0000-0000DC850000}"/>
    <cellStyle name="Normal 4 2 3 2 2 2 2 2 2 2 2" xfId="27929" xr:uid="{00000000-0005-0000-0000-0000DD850000}"/>
    <cellStyle name="Normal 4 2 3 2 2 2 2 2 2 2 2 2" xfId="56511" xr:uid="{00000000-0005-0000-0000-0000DE850000}"/>
    <cellStyle name="Normal 4 2 3 2 2 2 2 2 2 2 3" xfId="42222" xr:uid="{00000000-0005-0000-0000-0000DF850000}"/>
    <cellStyle name="Normal 4 2 3 2 2 2 2 2 2 3" xfId="20785" xr:uid="{00000000-0005-0000-0000-0000E0850000}"/>
    <cellStyle name="Normal 4 2 3 2 2 2 2 2 2 3 2" xfId="49367" xr:uid="{00000000-0005-0000-0000-0000E1850000}"/>
    <cellStyle name="Normal 4 2 3 2 2 2 2 2 2 4" xfId="35078" xr:uid="{00000000-0005-0000-0000-0000E2850000}"/>
    <cellStyle name="Normal 4 2 3 2 2 2 2 2 3" xfId="10066" xr:uid="{00000000-0005-0000-0000-0000E3850000}"/>
    <cellStyle name="Normal 4 2 3 2 2 2 2 2 3 2" xfId="24358" xr:uid="{00000000-0005-0000-0000-0000E4850000}"/>
    <cellStyle name="Normal 4 2 3 2 2 2 2 2 3 2 2" xfId="52940" xr:uid="{00000000-0005-0000-0000-0000E5850000}"/>
    <cellStyle name="Normal 4 2 3 2 2 2 2 2 3 3" xfId="38651" xr:uid="{00000000-0005-0000-0000-0000E6850000}"/>
    <cellStyle name="Normal 4 2 3 2 2 2 2 2 4" xfId="17214" xr:uid="{00000000-0005-0000-0000-0000E7850000}"/>
    <cellStyle name="Normal 4 2 3 2 2 2 2 2 4 2" xfId="45796" xr:uid="{00000000-0005-0000-0000-0000E8850000}"/>
    <cellStyle name="Normal 4 2 3 2 2 2 2 2 5" xfId="31507" xr:uid="{00000000-0005-0000-0000-0000E9850000}"/>
    <cellStyle name="Normal 4 2 3 2 2 2 2 3" xfId="5384" xr:uid="{00000000-0005-0000-0000-0000EA850000}"/>
    <cellStyle name="Normal 4 2 3 2 2 2 2 3 2" xfId="12542" xr:uid="{00000000-0005-0000-0000-0000EB850000}"/>
    <cellStyle name="Normal 4 2 3 2 2 2 2 3 2 2" xfId="26834" xr:uid="{00000000-0005-0000-0000-0000EC850000}"/>
    <cellStyle name="Normal 4 2 3 2 2 2 2 3 2 2 2" xfId="55416" xr:uid="{00000000-0005-0000-0000-0000ED850000}"/>
    <cellStyle name="Normal 4 2 3 2 2 2 2 3 2 3" xfId="41127" xr:uid="{00000000-0005-0000-0000-0000EE850000}"/>
    <cellStyle name="Normal 4 2 3 2 2 2 2 3 3" xfId="19690" xr:uid="{00000000-0005-0000-0000-0000EF850000}"/>
    <cellStyle name="Normal 4 2 3 2 2 2 2 3 3 2" xfId="48272" xr:uid="{00000000-0005-0000-0000-0000F0850000}"/>
    <cellStyle name="Normal 4 2 3 2 2 2 2 3 4" xfId="33983" xr:uid="{00000000-0005-0000-0000-0000F1850000}"/>
    <cellStyle name="Normal 4 2 3 2 2 2 2 4" xfId="8971" xr:uid="{00000000-0005-0000-0000-0000F2850000}"/>
    <cellStyle name="Normal 4 2 3 2 2 2 2 4 2" xfId="23263" xr:uid="{00000000-0005-0000-0000-0000F3850000}"/>
    <cellStyle name="Normal 4 2 3 2 2 2 2 4 2 2" xfId="51845" xr:uid="{00000000-0005-0000-0000-0000F4850000}"/>
    <cellStyle name="Normal 4 2 3 2 2 2 2 4 3" xfId="37556" xr:uid="{00000000-0005-0000-0000-0000F5850000}"/>
    <cellStyle name="Normal 4 2 3 2 2 2 2 5" xfId="16119" xr:uid="{00000000-0005-0000-0000-0000F6850000}"/>
    <cellStyle name="Normal 4 2 3 2 2 2 2 5 2" xfId="44701" xr:uid="{00000000-0005-0000-0000-0000F7850000}"/>
    <cellStyle name="Normal 4 2 3 2 2 2 2 6" xfId="30412" xr:uid="{00000000-0005-0000-0000-0000F8850000}"/>
    <cellStyle name="Normal 4 2 3 2 2 2 3" xfId="2904" xr:uid="{00000000-0005-0000-0000-0000F9850000}"/>
    <cellStyle name="Normal 4 2 3 2 2 2 3 2" xfId="6478" xr:uid="{00000000-0005-0000-0000-0000FA850000}"/>
    <cellStyle name="Normal 4 2 3 2 2 2 3 2 2" xfId="13636" xr:uid="{00000000-0005-0000-0000-0000FB850000}"/>
    <cellStyle name="Normal 4 2 3 2 2 2 3 2 2 2" xfId="27928" xr:uid="{00000000-0005-0000-0000-0000FC850000}"/>
    <cellStyle name="Normal 4 2 3 2 2 2 3 2 2 2 2" xfId="56510" xr:uid="{00000000-0005-0000-0000-0000FD850000}"/>
    <cellStyle name="Normal 4 2 3 2 2 2 3 2 2 3" xfId="42221" xr:uid="{00000000-0005-0000-0000-0000FE850000}"/>
    <cellStyle name="Normal 4 2 3 2 2 2 3 2 3" xfId="20784" xr:uid="{00000000-0005-0000-0000-0000FF850000}"/>
    <cellStyle name="Normal 4 2 3 2 2 2 3 2 3 2" xfId="49366" xr:uid="{00000000-0005-0000-0000-000000860000}"/>
    <cellStyle name="Normal 4 2 3 2 2 2 3 2 4" xfId="35077" xr:uid="{00000000-0005-0000-0000-000001860000}"/>
    <cellStyle name="Normal 4 2 3 2 2 2 3 3" xfId="10065" xr:uid="{00000000-0005-0000-0000-000002860000}"/>
    <cellStyle name="Normal 4 2 3 2 2 2 3 3 2" xfId="24357" xr:uid="{00000000-0005-0000-0000-000003860000}"/>
    <cellStyle name="Normal 4 2 3 2 2 2 3 3 2 2" xfId="52939" xr:uid="{00000000-0005-0000-0000-000004860000}"/>
    <cellStyle name="Normal 4 2 3 2 2 2 3 3 3" xfId="38650" xr:uid="{00000000-0005-0000-0000-000005860000}"/>
    <cellStyle name="Normal 4 2 3 2 2 2 3 4" xfId="17213" xr:uid="{00000000-0005-0000-0000-000006860000}"/>
    <cellStyle name="Normal 4 2 3 2 2 2 3 4 2" xfId="45795" xr:uid="{00000000-0005-0000-0000-000007860000}"/>
    <cellStyle name="Normal 4 2 3 2 2 2 3 5" xfId="31506" xr:uid="{00000000-0005-0000-0000-000008860000}"/>
    <cellStyle name="Normal 4 2 3 2 2 2 4" xfId="4491" xr:uid="{00000000-0005-0000-0000-000009860000}"/>
    <cellStyle name="Normal 4 2 3 2 2 2 4 2" xfId="11649" xr:uid="{00000000-0005-0000-0000-00000A860000}"/>
    <cellStyle name="Normal 4 2 3 2 2 2 4 2 2" xfId="25941" xr:uid="{00000000-0005-0000-0000-00000B860000}"/>
    <cellStyle name="Normal 4 2 3 2 2 2 4 2 2 2" xfId="54523" xr:uid="{00000000-0005-0000-0000-00000C860000}"/>
    <cellStyle name="Normal 4 2 3 2 2 2 4 2 3" xfId="40234" xr:uid="{00000000-0005-0000-0000-00000D860000}"/>
    <cellStyle name="Normal 4 2 3 2 2 2 4 3" xfId="18797" xr:uid="{00000000-0005-0000-0000-00000E860000}"/>
    <cellStyle name="Normal 4 2 3 2 2 2 4 3 2" xfId="47379" xr:uid="{00000000-0005-0000-0000-00000F860000}"/>
    <cellStyle name="Normal 4 2 3 2 2 2 4 4" xfId="33090" xr:uid="{00000000-0005-0000-0000-000010860000}"/>
    <cellStyle name="Normal 4 2 3 2 2 2 5" xfId="8078" xr:uid="{00000000-0005-0000-0000-000011860000}"/>
    <cellStyle name="Normal 4 2 3 2 2 2 5 2" xfId="22370" xr:uid="{00000000-0005-0000-0000-000012860000}"/>
    <cellStyle name="Normal 4 2 3 2 2 2 5 2 2" xfId="50952" xr:uid="{00000000-0005-0000-0000-000013860000}"/>
    <cellStyle name="Normal 4 2 3 2 2 2 5 3" xfId="36663" xr:uid="{00000000-0005-0000-0000-000014860000}"/>
    <cellStyle name="Normal 4 2 3 2 2 2 6" xfId="15226" xr:uid="{00000000-0005-0000-0000-000015860000}"/>
    <cellStyle name="Normal 4 2 3 2 2 2 6 2" xfId="43808" xr:uid="{00000000-0005-0000-0000-000016860000}"/>
    <cellStyle name="Normal 4 2 3 2 2 2 7" xfId="29519" xr:uid="{00000000-0005-0000-0000-000017860000}"/>
    <cellStyle name="Normal 4 2 3 2 2 3" xfId="1357" xr:uid="{00000000-0005-0000-0000-000018860000}"/>
    <cellStyle name="Normal 4 2 3 2 2 3 2" xfId="2906" xr:uid="{00000000-0005-0000-0000-000019860000}"/>
    <cellStyle name="Normal 4 2 3 2 2 3 2 2" xfId="6480" xr:uid="{00000000-0005-0000-0000-00001A860000}"/>
    <cellStyle name="Normal 4 2 3 2 2 3 2 2 2" xfId="13638" xr:uid="{00000000-0005-0000-0000-00001B860000}"/>
    <cellStyle name="Normal 4 2 3 2 2 3 2 2 2 2" xfId="27930" xr:uid="{00000000-0005-0000-0000-00001C860000}"/>
    <cellStyle name="Normal 4 2 3 2 2 3 2 2 2 2 2" xfId="56512" xr:uid="{00000000-0005-0000-0000-00001D860000}"/>
    <cellStyle name="Normal 4 2 3 2 2 3 2 2 2 3" xfId="42223" xr:uid="{00000000-0005-0000-0000-00001E860000}"/>
    <cellStyle name="Normal 4 2 3 2 2 3 2 2 3" xfId="20786" xr:uid="{00000000-0005-0000-0000-00001F860000}"/>
    <cellStyle name="Normal 4 2 3 2 2 3 2 2 3 2" xfId="49368" xr:uid="{00000000-0005-0000-0000-000020860000}"/>
    <cellStyle name="Normal 4 2 3 2 2 3 2 2 4" xfId="35079" xr:uid="{00000000-0005-0000-0000-000021860000}"/>
    <cellStyle name="Normal 4 2 3 2 2 3 2 3" xfId="10067" xr:uid="{00000000-0005-0000-0000-000022860000}"/>
    <cellStyle name="Normal 4 2 3 2 2 3 2 3 2" xfId="24359" xr:uid="{00000000-0005-0000-0000-000023860000}"/>
    <cellStyle name="Normal 4 2 3 2 2 3 2 3 2 2" xfId="52941" xr:uid="{00000000-0005-0000-0000-000024860000}"/>
    <cellStyle name="Normal 4 2 3 2 2 3 2 3 3" xfId="38652" xr:uid="{00000000-0005-0000-0000-000025860000}"/>
    <cellStyle name="Normal 4 2 3 2 2 3 2 4" xfId="17215" xr:uid="{00000000-0005-0000-0000-000026860000}"/>
    <cellStyle name="Normal 4 2 3 2 2 3 2 4 2" xfId="45797" xr:uid="{00000000-0005-0000-0000-000027860000}"/>
    <cellStyle name="Normal 4 2 3 2 2 3 2 5" xfId="31508" xr:uid="{00000000-0005-0000-0000-000028860000}"/>
    <cellStyle name="Normal 4 2 3 2 2 3 3" xfId="4938" xr:uid="{00000000-0005-0000-0000-000029860000}"/>
    <cellStyle name="Normal 4 2 3 2 2 3 3 2" xfId="12096" xr:uid="{00000000-0005-0000-0000-00002A860000}"/>
    <cellStyle name="Normal 4 2 3 2 2 3 3 2 2" xfId="26388" xr:uid="{00000000-0005-0000-0000-00002B860000}"/>
    <cellStyle name="Normal 4 2 3 2 2 3 3 2 2 2" xfId="54970" xr:uid="{00000000-0005-0000-0000-00002C860000}"/>
    <cellStyle name="Normal 4 2 3 2 2 3 3 2 3" xfId="40681" xr:uid="{00000000-0005-0000-0000-00002D860000}"/>
    <cellStyle name="Normal 4 2 3 2 2 3 3 3" xfId="19244" xr:uid="{00000000-0005-0000-0000-00002E860000}"/>
    <cellStyle name="Normal 4 2 3 2 2 3 3 3 2" xfId="47826" xr:uid="{00000000-0005-0000-0000-00002F860000}"/>
    <cellStyle name="Normal 4 2 3 2 2 3 3 4" xfId="33537" xr:uid="{00000000-0005-0000-0000-000030860000}"/>
    <cellStyle name="Normal 4 2 3 2 2 3 4" xfId="8525" xr:uid="{00000000-0005-0000-0000-000031860000}"/>
    <cellStyle name="Normal 4 2 3 2 2 3 4 2" xfId="22817" xr:uid="{00000000-0005-0000-0000-000032860000}"/>
    <cellStyle name="Normal 4 2 3 2 2 3 4 2 2" xfId="51399" xr:uid="{00000000-0005-0000-0000-000033860000}"/>
    <cellStyle name="Normal 4 2 3 2 2 3 4 3" xfId="37110" xr:uid="{00000000-0005-0000-0000-000034860000}"/>
    <cellStyle name="Normal 4 2 3 2 2 3 5" xfId="15673" xr:uid="{00000000-0005-0000-0000-000035860000}"/>
    <cellStyle name="Normal 4 2 3 2 2 3 5 2" xfId="44255" xr:uid="{00000000-0005-0000-0000-000036860000}"/>
    <cellStyle name="Normal 4 2 3 2 2 3 6" xfId="29966" xr:uid="{00000000-0005-0000-0000-000037860000}"/>
    <cellStyle name="Normal 4 2 3 2 2 4" xfId="2903" xr:uid="{00000000-0005-0000-0000-000038860000}"/>
    <cellStyle name="Normal 4 2 3 2 2 4 2" xfId="6477" xr:uid="{00000000-0005-0000-0000-000039860000}"/>
    <cellStyle name="Normal 4 2 3 2 2 4 2 2" xfId="13635" xr:uid="{00000000-0005-0000-0000-00003A860000}"/>
    <cellStyle name="Normal 4 2 3 2 2 4 2 2 2" xfId="27927" xr:uid="{00000000-0005-0000-0000-00003B860000}"/>
    <cellStyle name="Normal 4 2 3 2 2 4 2 2 2 2" xfId="56509" xr:uid="{00000000-0005-0000-0000-00003C860000}"/>
    <cellStyle name="Normal 4 2 3 2 2 4 2 2 3" xfId="42220" xr:uid="{00000000-0005-0000-0000-00003D860000}"/>
    <cellStyle name="Normal 4 2 3 2 2 4 2 3" xfId="20783" xr:uid="{00000000-0005-0000-0000-00003E860000}"/>
    <cellStyle name="Normal 4 2 3 2 2 4 2 3 2" xfId="49365" xr:uid="{00000000-0005-0000-0000-00003F860000}"/>
    <cellStyle name="Normal 4 2 3 2 2 4 2 4" xfId="35076" xr:uid="{00000000-0005-0000-0000-000040860000}"/>
    <cellStyle name="Normal 4 2 3 2 2 4 3" xfId="10064" xr:uid="{00000000-0005-0000-0000-000041860000}"/>
    <cellStyle name="Normal 4 2 3 2 2 4 3 2" xfId="24356" xr:uid="{00000000-0005-0000-0000-000042860000}"/>
    <cellStyle name="Normal 4 2 3 2 2 4 3 2 2" xfId="52938" xr:uid="{00000000-0005-0000-0000-000043860000}"/>
    <cellStyle name="Normal 4 2 3 2 2 4 3 3" xfId="38649" xr:uid="{00000000-0005-0000-0000-000044860000}"/>
    <cellStyle name="Normal 4 2 3 2 2 4 4" xfId="17212" xr:uid="{00000000-0005-0000-0000-000045860000}"/>
    <cellStyle name="Normal 4 2 3 2 2 4 4 2" xfId="45794" xr:uid="{00000000-0005-0000-0000-000046860000}"/>
    <cellStyle name="Normal 4 2 3 2 2 4 5" xfId="31505" xr:uid="{00000000-0005-0000-0000-000047860000}"/>
    <cellStyle name="Normal 4 2 3 2 2 5" xfId="4044" xr:uid="{00000000-0005-0000-0000-000048860000}"/>
    <cellStyle name="Normal 4 2 3 2 2 5 2" xfId="11203" xr:uid="{00000000-0005-0000-0000-000049860000}"/>
    <cellStyle name="Normal 4 2 3 2 2 5 2 2" xfId="25495" xr:uid="{00000000-0005-0000-0000-00004A860000}"/>
    <cellStyle name="Normal 4 2 3 2 2 5 2 2 2" xfId="54077" xr:uid="{00000000-0005-0000-0000-00004B860000}"/>
    <cellStyle name="Normal 4 2 3 2 2 5 2 3" xfId="39788" xr:uid="{00000000-0005-0000-0000-00004C860000}"/>
    <cellStyle name="Normal 4 2 3 2 2 5 3" xfId="18351" xr:uid="{00000000-0005-0000-0000-00004D860000}"/>
    <cellStyle name="Normal 4 2 3 2 2 5 3 2" xfId="46933" xr:uid="{00000000-0005-0000-0000-00004E860000}"/>
    <cellStyle name="Normal 4 2 3 2 2 5 4" xfId="32644" xr:uid="{00000000-0005-0000-0000-00004F860000}"/>
    <cellStyle name="Normal 4 2 3 2 2 6" xfId="7632" xr:uid="{00000000-0005-0000-0000-000050860000}"/>
    <cellStyle name="Normal 4 2 3 2 2 6 2" xfId="21924" xr:uid="{00000000-0005-0000-0000-000051860000}"/>
    <cellStyle name="Normal 4 2 3 2 2 6 2 2" xfId="50506" xr:uid="{00000000-0005-0000-0000-000052860000}"/>
    <cellStyle name="Normal 4 2 3 2 2 6 3" xfId="36217" xr:uid="{00000000-0005-0000-0000-000053860000}"/>
    <cellStyle name="Normal 4 2 3 2 2 7" xfId="14779" xr:uid="{00000000-0005-0000-0000-000054860000}"/>
    <cellStyle name="Normal 4 2 3 2 2 7 2" xfId="43362" xr:uid="{00000000-0005-0000-0000-000055860000}"/>
    <cellStyle name="Normal 4 2 3 2 2 8" xfId="29072" xr:uid="{00000000-0005-0000-0000-000056860000}"/>
    <cellStyle name="Normal 4 2 3 2 3" xfId="684" xr:uid="{00000000-0005-0000-0000-000057860000}"/>
    <cellStyle name="Normal 4 2 3 2 3 2" xfId="1581" xr:uid="{00000000-0005-0000-0000-000058860000}"/>
    <cellStyle name="Normal 4 2 3 2 3 2 2" xfId="2908" xr:uid="{00000000-0005-0000-0000-000059860000}"/>
    <cellStyle name="Normal 4 2 3 2 3 2 2 2" xfId="6482" xr:uid="{00000000-0005-0000-0000-00005A860000}"/>
    <cellStyle name="Normal 4 2 3 2 3 2 2 2 2" xfId="13640" xr:uid="{00000000-0005-0000-0000-00005B860000}"/>
    <cellStyle name="Normal 4 2 3 2 3 2 2 2 2 2" xfId="27932" xr:uid="{00000000-0005-0000-0000-00005C860000}"/>
    <cellStyle name="Normal 4 2 3 2 3 2 2 2 2 2 2" xfId="56514" xr:uid="{00000000-0005-0000-0000-00005D860000}"/>
    <cellStyle name="Normal 4 2 3 2 3 2 2 2 2 3" xfId="42225" xr:uid="{00000000-0005-0000-0000-00005E860000}"/>
    <cellStyle name="Normal 4 2 3 2 3 2 2 2 3" xfId="20788" xr:uid="{00000000-0005-0000-0000-00005F860000}"/>
    <cellStyle name="Normal 4 2 3 2 3 2 2 2 3 2" xfId="49370" xr:uid="{00000000-0005-0000-0000-000060860000}"/>
    <cellStyle name="Normal 4 2 3 2 3 2 2 2 4" xfId="35081" xr:uid="{00000000-0005-0000-0000-000061860000}"/>
    <cellStyle name="Normal 4 2 3 2 3 2 2 3" xfId="10069" xr:uid="{00000000-0005-0000-0000-000062860000}"/>
    <cellStyle name="Normal 4 2 3 2 3 2 2 3 2" xfId="24361" xr:uid="{00000000-0005-0000-0000-000063860000}"/>
    <cellStyle name="Normal 4 2 3 2 3 2 2 3 2 2" xfId="52943" xr:uid="{00000000-0005-0000-0000-000064860000}"/>
    <cellStyle name="Normal 4 2 3 2 3 2 2 3 3" xfId="38654" xr:uid="{00000000-0005-0000-0000-000065860000}"/>
    <cellStyle name="Normal 4 2 3 2 3 2 2 4" xfId="17217" xr:uid="{00000000-0005-0000-0000-000066860000}"/>
    <cellStyle name="Normal 4 2 3 2 3 2 2 4 2" xfId="45799" xr:uid="{00000000-0005-0000-0000-000067860000}"/>
    <cellStyle name="Normal 4 2 3 2 3 2 2 5" xfId="31510" xr:uid="{00000000-0005-0000-0000-000068860000}"/>
    <cellStyle name="Normal 4 2 3 2 3 2 3" xfId="5161" xr:uid="{00000000-0005-0000-0000-000069860000}"/>
    <cellStyle name="Normal 4 2 3 2 3 2 3 2" xfId="12319" xr:uid="{00000000-0005-0000-0000-00006A860000}"/>
    <cellStyle name="Normal 4 2 3 2 3 2 3 2 2" xfId="26611" xr:uid="{00000000-0005-0000-0000-00006B860000}"/>
    <cellStyle name="Normal 4 2 3 2 3 2 3 2 2 2" xfId="55193" xr:uid="{00000000-0005-0000-0000-00006C860000}"/>
    <cellStyle name="Normal 4 2 3 2 3 2 3 2 3" xfId="40904" xr:uid="{00000000-0005-0000-0000-00006D860000}"/>
    <cellStyle name="Normal 4 2 3 2 3 2 3 3" xfId="19467" xr:uid="{00000000-0005-0000-0000-00006E860000}"/>
    <cellStyle name="Normal 4 2 3 2 3 2 3 3 2" xfId="48049" xr:uid="{00000000-0005-0000-0000-00006F860000}"/>
    <cellStyle name="Normal 4 2 3 2 3 2 3 4" xfId="33760" xr:uid="{00000000-0005-0000-0000-000070860000}"/>
    <cellStyle name="Normal 4 2 3 2 3 2 4" xfId="8748" xr:uid="{00000000-0005-0000-0000-000071860000}"/>
    <cellStyle name="Normal 4 2 3 2 3 2 4 2" xfId="23040" xr:uid="{00000000-0005-0000-0000-000072860000}"/>
    <cellStyle name="Normal 4 2 3 2 3 2 4 2 2" xfId="51622" xr:uid="{00000000-0005-0000-0000-000073860000}"/>
    <cellStyle name="Normal 4 2 3 2 3 2 4 3" xfId="37333" xr:uid="{00000000-0005-0000-0000-000074860000}"/>
    <cellStyle name="Normal 4 2 3 2 3 2 5" xfId="15896" xr:uid="{00000000-0005-0000-0000-000075860000}"/>
    <cellStyle name="Normal 4 2 3 2 3 2 5 2" xfId="44478" xr:uid="{00000000-0005-0000-0000-000076860000}"/>
    <cellStyle name="Normal 4 2 3 2 3 2 6" xfId="30189" xr:uid="{00000000-0005-0000-0000-000077860000}"/>
    <cellStyle name="Normal 4 2 3 2 3 3" xfId="2907" xr:uid="{00000000-0005-0000-0000-000078860000}"/>
    <cellStyle name="Normal 4 2 3 2 3 3 2" xfId="6481" xr:uid="{00000000-0005-0000-0000-000079860000}"/>
    <cellStyle name="Normal 4 2 3 2 3 3 2 2" xfId="13639" xr:uid="{00000000-0005-0000-0000-00007A860000}"/>
    <cellStyle name="Normal 4 2 3 2 3 3 2 2 2" xfId="27931" xr:uid="{00000000-0005-0000-0000-00007B860000}"/>
    <cellStyle name="Normal 4 2 3 2 3 3 2 2 2 2" xfId="56513" xr:uid="{00000000-0005-0000-0000-00007C860000}"/>
    <cellStyle name="Normal 4 2 3 2 3 3 2 2 3" xfId="42224" xr:uid="{00000000-0005-0000-0000-00007D860000}"/>
    <cellStyle name="Normal 4 2 3 2 3 3 2 3" xfId="20787" xr:uid="{00000000-0005-0000-0000-00007E860000}"/>
    <cellStyle name="Normal 4 2 3 2 3 3 2 3 2" xfId="49369" xr:uid="{00000000-0005-0000-0000-00007F860000}"/>
    <cellStyle name="Normal 4 2 3 2 3 3 2 4" xfId="35080" xr:uid="{00000000-0005-0000-0000-000080860000}"/>
    <cellStyle name="Normal 4 2 3 2 3 3 3" xfId="10068" xr:uid="{00000000-0005-0000-0000-000081860000}"/>
    <cellStyle name="Normal 4 2 3 2 3 3 3 2" xfId="24360" xr:uid="{00000000-0005-0000-0000-000082860000}"/>
    <cellStyle name="Normal 4 2 3 2 3 3 3 2 2" xfId="52942" xr:uid="{00000000-0005-0000-0000-000083860000}"/>
    <cellStyle name="Normal 4 2 3 2 3 3 3 3" xfId="38653" xr:uid="{00000000-0005-0000-0000-000084860000}"/>
    <cellStyle name="Normal 4 2 3 2 3 3 4" xfId="17216" xr:uid="{00000000-0005-0000-0000-000085860000}"/>
    <cellStyle name="Normal 4 2 3 2 3 3 4 2" xfId="45798" xr:uid="{00000000-0005-0000-0000-000086860000}"/>
    <cellStyle name="Normal 4 2 3 2 3 3 5" xfId="31509" xr:uid="{00000000-0005-0000-0000-000087860000}"/>
    <cellStyle name="Normal 4 2 3 2 3 4" xfId="4268" xr:uid="{00000000-0005-0000-0000-000088860000}"/>
    <cellStyle name="Normal 4 2 3 2 3 4 2" xfId="11426" xr:uid="{00000000-0005-0000-0000-000089860000}"/>
    <cellStyle name="Normal 4 2 3 2 3 4 2 2" xfId="25718" xr:uid="{00000000-0005-0000-0000-00008A860000}"/>
    <cellStyle name="Normal 4 2 3 2 3 4 2 2 2" xfId="54300" xr:uid="{00000000-0005-0000-0000-00008B860000}"/>
    <cellStyle name="Normal 4 2 3 2 3 4 2 3" xfId="40011" xr:uid="{00000000-0005-0000-0000-00008C860000}"/>
    <cellStyle name="Normal 4 2 3 2 3 4 3" xfId="18574" xr:uid="{00000000-0005-0000-0000-00008D860000}"/>
    <cellStyle name="Normal 4 2 3 2 3 4 3 2" xfId="47156" xr:uid="{00000000-0005-0000-0000-00008E860000}"/>
    <cellStyle name="Normal 4 2 3 2 3 4 4" xfId="32867" xr:uid="{00000000-0005-0000-0000-00008F860000}"/>
    <cellStyle name="Normal 4 2 3 2 3 5" xfId="7855" xr:uid="{00000000-0005-0000-0000-000090860000}"/>
    <cellStyle name="Normal 4 2 3 2 3 5 2" xfId="22147" xr:uid="{00000000-0005-0000-0000-000091860000}"/>
    <cellStyle name="Normal 4 2 3 2 3 5 2 2" xfId="50729" xr:uid="{00000000-0005-0000-0000-000092860000}"/>
    <cellStyle name="Normal 4 2 3 2 3 5 3" xfId="36440" xr:uid="{00000000-0005-0000-0000-000093860000}"/>
    <cellStyle name="Normal 4 2 3 2 3 6" xfId="15003" xr:uid="{00000000-0005-0000-0000-000094860000}"/>
    <cellStyle name="Normal 4 2 3 2 3 6 2" xfId="43585" xr:uid="{00000000-0005-0000-0000-000095860000}"/>
    <cellStyle name="Normal 4 2 3 2 3 7" xfId="29296" xr:uid="{00000000-0005-0000-0000-000096860000}"/>
    <cellStyle name="Normal 4 2 3 2 4" xfId="1134" xr:uid="{00000000-0005-0000-0000-000097860000}"/>
    <cellStyle name="Normal 4 2 3 2 4 2" xfId="2909" xr:uid="{00000000-0005-0000-0000-000098860000}"/>
    <cellStyle name="Normal 4 2 3 2 4 2 2" xfId="6483" xr:uid="{00000000-0005-0000-0000-000099860000}"/>
    <cellStyle name="Normal 4 2 3 2 4 2 2 2" xfId="13641" xr:uid="{00000000-0005-0000-0000-00009A860000}"/>
    <cellStyle name="Normal 4 2 3 2 4 2 2 2 2" xfId="27933" xr:uid="{00000000-0005-0000-0000-00009B860000}"/>
    <cellStyle name="Normal 4 2 3 2 4 2 2 2 2 2" xfId="56515" xr:uid="{00000000-0005-0000-0000-00009C860000}"/>
    <cellStyle name="Normal 4 2 3 2 4 2 2 2 3" xfId="42226" xr:uid="{00000000-0005-0000-0000-00009D860000}"/>
    <cellStyle name="Normal 4 2 3 2 4 2 2 3" xfId="20789" xr:uid="{00000000-0005-0000-0000-00009E860000}"/>
    <cellStyle name="Normal 4 2 3 2 4 2 2 3 2" xfId="49371" xr:uid="{00000000-0005-0000-0000-00009F860000}"/>
    <cellStyle name="Normal 4 2 3 2 4 2 2 4" xfId="35082" xr:uid="{00000000-0005-0000-0000-0000A0860000}"/>
    <cellStyle name="Normal 4 2 3 2 4 2 3" xfId="10070" xr:uid="{00000000-0005-0000-0000-0000A1860000}"/>
    <cellStyle name="Normal 4 2 3 2 4 2 3 2" xfId="24362" xr:uid="{00000000-0005-0000-0000-0000A2860000}"/>
    <cellStyle name="Normal 4 2 3 2 4 2 3 2 2" xfId="52944" xr:uid="{00000000-0005-0000-0000-0000A3860000}"/>
    <cellStyle name="Normal 4 2 3 2 4 2 3 3" xfId="38655" xr:uid="{00000000-0005-0000-0000-0000A4860000}"/>
    <cellStyle name="Normal 4 2 3 2 4 2 4" xfId="17218" xr:uid="{00000000-0005-0000-0000-0000A5860000}"/>
    <cellStyle name="Normal 4 2 3 2 4 2 4 2" xfId="45800" xr:uid="{00000000-0005-0000-0000-0000A6860000}"/>
    <cellStyle name="Normal 4 2 3 2 4 2 5" xfId="31511" xr:uid="{00000000-0005-0000-0000-0000A7860000}"/>
    <cellStyle name="Normal 4 2 3 2 4 3" xfId="4715" xr:uid="{00000000-0005-0000-0000-0000A8860000}"/>
    <cellStyle name="Normal 4 2 3 2 4 3 2" xfId="11873" xr:uid="{00000000-0005-0000-0000-0000A9860000}"/>
    <cellStyle name="Normal 4 2 3 2 4 3 2 2" xfId="26165" xr:uid="{00000000-0005-0000-0000-0000AA860000}"/>
    <cellStyle name="Normal 4 2 3 2 4 3 2 2 2" xfId="54747" xr:uid="{00000000-0005-0000-0000-0000AB860000}"/>
    <cellStyle name="Normal 4 2 3 2 4 3 2 3" xfId="40458" xr:uid="{00000000-0005-0000-0000-0000AC860000}"/>
    <cellStyle name="Normal 4 2 3 2 4 3 3" xfId="19021" xr:uid="{00000000-0005-0000-0000-0000AD860000}"/>
    <cellStyle name="Normal 4 2 3 2 4 3 3 2" xfId="47603" xr:uid="{00000000-0005-0000-0000-0000AE860000}"/>
    <cellStyle name="Normal 4 2 3 2 4 3 4" xfId="33314" xr:uid="{00000000-0005-0000-0000-0000AF860000}"/>
    <cellStyle name="Normal 4 2 3 2 4 4" xfId="8302" xr:uid="{00000000-0005-0000-0000-0000B0860000}"/>
    <cellStyle name="Normal 4 2 3 2 4 4 2" xfId="22594" xr:uid="{00000000-0005-0000-0000-0000B1860000}"/>
    <cellStyle name="Normal 4 2 3 2 4 4 2 2" xfId="51176" xr:uid="{00000000-0005-0000-0000-0000B2860000}"/>
    <cellStyle name="Normal 4 2 3 2 4 4 3" xfId="36887" xr:uid="{00000000-0005-0000-0000-0000B3860000}"/>
    <cellStyle name="Normal 4 2 3 2 4 5" xfId="15450" xr:uid="{00000000-0005-0000-0000-0000B4860000}"/>
    <cellStyle name="Normal 4 2 3 2 4 5 2" xfId="44032" xr:uid="{00000000-0005-0000-0000-0000B5860000}"/>
    <cellStyle name="Normal 4 2 3 2 4 6" xfId="29743" xr:uid="{00000000-0005-0000-0000-0000B6860000}"/>
    <cellStyle name="Normal 4 2 3 2 5" xfId="2902" xr:uid="{00000000-0005-0000-0000-0000B7860000}"/>
    <cellStyle name="Normal 4 2 3 2 5 2" xfId="6476" xr:uid="{00000000-0005-0000-0000-0000B8860000}"/>
    <cellStyle name="Normal 4 2 3 2 5 2 2" xfId="13634" xr:uid="{00000000-0005-0000-0000-0000B9860000}"/>
    <cellStyle name="Normal 4 2 3 2 5 2 2 2" xfId="27926" xr:uid="{00000000-0005-0000-0000-0000BA860000}"/>
    <cellStyle name="Normal 4 2 3 2 5 2 2 2 2" xfId="56508" xr:uid="{00000000-0005-0000-0000-0000BB860000}"/>
    <cellStyle name="Normal 4 2 3 2 5 2 2 3" xfId="42219" xr:uid="{00000000-0005-0000-0000-0000BC860000}"/>
    <cellStyle name="Normal 4 2 3 2 5 2 3" xfId="20782" xr:uid="{00000000-0005-0000-0000-0000BD860000}"/>
    <cellStyle name="Normal 4 2 3 2 5 2 3 2" xfId="49364" xr:uid="{00000000-0005-0000-0000-0000BE860000}"/>
    <cellStyle name="Normal 4 2 3 2 5 2 4" xfId="35075" xr:uid="{00000000-0005-0000-0000-0000BF860000}"/>
    <cellStyle name="Normal 4 2 3 2 5 3" xfId="10063" xr:uid="{00000000-0005-0000-0000-0000C0860000}"/>
    <cellStyle name="Normal 4 2 3 2 5 3 2" xfId="24355" xr:uid="{00000000-0005-0000-0000-0000C1860000}"/>
    <cellStyle name="Normal 4 2 3 2 5 3 2 2" xfId="52937" xr:uid="{00000000-0005-0000-0000-0000C2860000}"/>
    <cellStyle name="Normal 4 2 3 2 5 3 3" xfId="38648" xr:uid="{00000000-0005-0000-0000-0000C3860000}"/>
    <cellStyle name="Normal 4 2 3 2 5 4" xfId="17211" xr:uid="{00000000-0005-0000-0000-0000C4860000}"/>
    <cellStyle name="Normal 4 2 3 2 5 4 2" xfId="45793" xr:uid="{00000000-0005-0000-0000-0000C5860000}"/>
    <cellStyle name="Normal 4 2 3 2 5 5" xfId="31504" xr:uid="{00000000-0005-0000-0000-0000C6860000}"/>
    <cellStyle name="Normal 4 2 3 2 6" xfId="3821" xr:uid="{00000000-0005-0000-0000-0000C7860000}"/>
    <cellStyle name="Normal 4 2 3 2 6 2" xfId="10980" xr:uid="{00000000-0005-0000-0000-0000C8860000}"/>
    <cellStyle name="Normal 4 2 3 2 6 2 2" xfId="25272" xr:uid="{00000000-0005-0000-0000-0000C9860000}"/>
    <cellStyle name="Normal 4 2 3 2 6 2 2 2" xfId="53854" xr:uid="{00000000-0005-0000-0000-0000CA860000}"/>
    <cellStyle name="Normal 4 2 3 2 6 2 3" xfId="39565" xr:uid="{00000000-0005-0000-0000-0000CB860000}"/>
    <cellStyle name="Normal 4 2 3 2 6 3" xfId="18128" xr:uid="{00000000-0005-0000-0000-0000CC860000}"/>
    <cellStyle name="Normal 4 2 3 2 6 3 2" xfId="46710" xr:uid="{00000000-0005-0000-0000-0000CD860000}"/>
    <cellStyle name="Normal 4 2 3 2 6 4" xfId="32421" xr:uid="{00000000-0005-0000-0000-0000CE860000}"/>
    <cellStyle name="Normal 4 2 3 2 7" xfId="7409" xr:uid="{00000000-0005-0000-0000-0000CF860000}"/>
    <cellStyle name="Normal 4 2 3 2 7 2" xfId="21701" xr:uid="{00000000-0005-0000-0000-0000D0860000}"/>
    <cellStyle name="Normal 4 2 3 2 7 2 2" xfId="50283" xr:uid="{00000000-0005-0000-0000-0000D1860000}"/>
    <cellStyle name="Normal 4 2 3 2 7 3" xfId="35994" xr:uid="{00000000-0005-0000-0000-0000D2860000}"/>
    <cellStyle name="Normal 4 2 3 2 8" xfId="14556" xr:uid="{00000000-0005-0000-0000-0000D3860000}"/>
    <cellStyle name="Normal 4 2 3 2 8 2" xfId="43139" xr:uid="{00000000-0005-0000-0000-0000D4860000}"/>
    <cellStyle name="Normal 4 2 3 2 9" xfId="28849" xr:uid="{00000000-0005-0000-0000-0000D5860000}"/>
    <cellStyle name="Normal 4 2 3 3" xfId="343" xr:uid="{00000000-0005-0000-0000-0000D6860000}"/>
    <cellStyle name="Normal 4 2 3 3 2" xfId="795" xr:uid="{00000000-0005-0000-0000-0000D7860000}"/>
    <cellStyle name="Normal 4 2 3 3 2 2" xfId="1692" xr:uid="{00000000-0005-0000-0000-0000D8860000}"/>
    <cellStyle name="Normal 4 2 3 3 2 2 2" xfId="2912" xr:uid="{00000000-0005-0000-0000-0000D9860000}"/>
    <cellStyle name="Normal 4 2 3 3 2 2 2 2" xfId="6486" xr:uid="{00000000-0005-0000-0000-0000DA860000}"/>
    <cellStyle name="Normal 4 2 3 3 2 2 2 2 2" xfId="13644" xr:uid="{00000000-0005-0000-0000-0000DB860000}"/>
    <cellStyle name="Normal 4 2 3 3 2 2 2 2 2 2" xfId="27936" xr:uid="{00000000-0005-0000-0000-0000DC860000}"/>
    <cellStyle name="Normal 4 2 3 3 2 2 2 2 2 2 2" xfId="56518" xr:uid="{00000000-0005-0000-0000-0000DD860000}"/>
    <cellStyle name="Normal 4 2 3 3 2 2 2 2 2 3" xfId="42229" xr:uid="{00000000-0005-0000-0000-0000DE860000}"/>
    <cellStyle name="Normal 4 2 3 3 2 2 2 2 3" xfId="20792" xr:uid="{00000000-0005-0000-0000-0000DF860000}"/>
    <cellStyle name="Normal 4 2 3 3 2 2 2 2 3 2" xfId="49374" xr:uid="{00000000-0005-0000-0000-0000E0860000}"/>
    <cellStyle name="Normal 4 2 3 3 2 2 2 2 4" xfId="35085" xr:uid="{00000000-0005-0000-0000-0000E1860000}"/>
    <cellStyle name="Normal 4 2 3 3 2 2 2 3" xfId="10073" xr:uid="{00000000-0005-0000-0000-0000E2860000}"/>
    <cellStyle name="Normal 4 2 3 3 2 2 2 3 2" xfId="24365" xr:uid="{00000000-0005-0000-0000-0000E3860000}"/>
    <cellStyle name="Normal 4 2 3 3 2 2 2 3 2 2" xfId="52947" xr:uid="{00000000-0005-0000-0000-0000E4860000}"/>
    <cellStyle name="Normal 4 2 3 3 2 2 2 3 3" xfId="38658" xr:uid="{00000000-0005-0000-0000-0000E5860000}"/>
    <cellStyle name="Normal 4 2 3 3 2 2 2 4" xfId="17221" xr:uid="{00000000-0005-0000-0000-0000E6860000}"/>
    <cellStyle name="Normal 4 2 3 3 2 2 2 4 2" xfId="45803" xr:uid="{00000000-0005-0000-0000-0000E7860000}"/>
    <cellStyle name="Normal 4 2 3 3 2 2 2 5" xfId="31514" xr:uid="{00000000-0005-0000-0000-0000E8860000}"/>
    <cellStyle name="Normal 4 2 3 3 2 2 3" xfId="5272" xr:uid="{00000000-0005-0000-0000-0000E9860000}"/>
    <cellStyle name="Normal 4 2 3 3 2 2 3 2" xfId="12430" xr:uid="{00000000-0005-0000-0000-0000EA860000}"/>
    <cellStyle name="Normal 4 2 3 3 2 2 3 2 2" xfId="26722" xr:uid="{00000000-0005-0000-0000-0000EB860000}"/>
    <cellStyle name="Normal 4 2 3 3 2 2 3 2 2 2" xfId="55304" xr:uid="{00000000-0005-0000-0000-0000EC860000}"/>
    <cellStyle name="Normal 4 2 3 3 2 2 3 2 3" xfId="41015" xr:uid="{00000000-0005-0000-0000-0000ED860000}"/>
    <cellStyle name="Normal 4 2 3 3 2 2 3 3" xfId="19578" xr:uid="{00000000-0005-0000-0000-0000EE860000}"/>
    <cellStyle name="Normal 4 2 3 3 2 2 3 3 2" xfId="48160" xr:uid="{00000000-0005-0000-0000-0000EF860000}"/>
    <cellStyle name="Normal 4 2 3 3 2 2 3 4" xfId="33871" xr:uid="{00000000-0005-0000-0000-0000F0860000}"/>
    <cellStyle name="Normal 4 2 3 3 2 2 4" xfId="8859" xr:uid="{00000000-0005-0000-0000-0000F1860000}"/>
    <cellStyle name="Normal 4 2 3 3 2 2 4 2" xfId="23151" xr:uid="{00000000-0005-0000-0000-0000F2860000}"/>
    <cellStyle name="Normal 4 2 3 3 2 2 4 2 2" xfId="51733" xr:uid="{00000000-0005-0000-0000-0000F3860000}"/>
    <cellStyle name="Normal 4 2 3 3 2 2 4 3" xfId="37444" xr:uid="{00000000-0005-0000-0000-0000F4860000}"/>
    <cellStyle name="Normal 4 2 3 3 2 2 5" xfId="16007" xr:uid="{00000000-0005-0000-0000-0000F5860000}"/>
    <cellStyle name="Normal 4 2 3 3 2 2 5 2" xfId="44589" xr:uid="{00000000-0005-0000-0000-0000F6860000}"/>
    <cellStyle name="Normal 4 2 3 3 2 2 6" xfId="30300" xr:uid="{00000000-0005-0000-0000-0000F7860000}"/>
    <cellStyle name="Normal 4 2 3 3 2 3" xfId="2911" xr:uid="{00000000-0005-0000-0000-0000F8860000}"/>
    <cellStyle name="Normal 4 2 3 3 2 3 2" xfId="6485" xr:uid="{00000000-0005-0000-0000-0000F9860000}"/>
    <cellStyle name="Normal 4 2 3 3 2 3 2 2" xfId="13643" xr:uid="{00000000-0005-0000-0000-0000FA860000}"/>
    <cellStyle name="Normal 4 2 3 3 2 3 2 2 2" xfId="27935" xr:uid="{00000000-0005-0000-0000-0000FB860000}"/>
    <cellStyle name="Normal 4 2 3 3 2 3 2 2 2 2" xfId="56517" xr:uid="{00000000-0005-0000-0000-0000FC860000}"/>
    <cellStyle name="Normal 4 2 3 3 2 3 2 2 3" xfId="42228" xr:uid="{00000000-0005-0000-0000-0000FD860000}"/>
    <cellStyle name="Normal 4 2 3 3 2 3 2 3" xfId="20791" xr:uid="{00000000-0005-0000-0000-0000FE860000}"/>
    <cellStyle name="Normal 4 2 3 3 2 3 2 3 2" xfId="49373" xr:uid="{00000000-0005-0000-0000-0000FF860000}"/>
    <cellStyle name="Normal 4 2 3 3 2 3 2 4" xfId="35084" xr:uid="{00000000-0005-0000-0000-000000870000}"/>
    <cellStyle name="Normal 4 2 3 3 2 3 3" xfId="10072" xr:uid="{00000000-0005-0000-0000-000001870000}"/>
    <cellStyle name="Normal 4 2 3 3 2 3 3 2" xfId="24364" xr:uid="{00000000-0005-0000-0000-000002870000}"/>
    <cellStyle name="Normal 4 2 3 3 2 3 3 2 2" xfId="52946" xr:uid="{00000000-0005-0000-0000-000003870000}"/>
    <cellStyle name="Normal 4 2 3 3 2 3 3 3" xfId="38657" xr:uid="{00000000-0005-0000-0000-000004870000}"/>
    <cellStyle name="Normal 4 2 3 3 2 3 4" xfId="17220" xr:uid="{00000000-0005-0000-0000-000005870000}"/>
    <cellStyle name="Normal 4 2 3 3 2 3 4 2" xfId="45802" xr:uid="{00000000-0005-0000-0000-000006870000}"/>
    <cellStyle name="Normal 4 2 3 3 2 3 5" xfId="31513" xr:uid="{00000000-0005-0000-0000-000007870000}"/>
    <cellStyle name="Normal 4 2 3 3 2 4" xfId="4379" xr:uid="{00000000-0005-0000-0000-000008870000}"/>
    <cellStyle name="Normal 4 2 3 3 2 4 2" xfId="11537" xr:uid="{00000000-0005-0000-0000-000009870000}"/>
    <cellStyle name="Normal 4 2 3 3 2 4 2 2" xfId="25829" xr:uid="{00000000-0005-0000-0000-00000A870000}"/>
    <cellStyle name="Normal 4 2 3 3 2 4 2 2 2" xfId="54411" xr:uid="{00000000-0005-0000-0000-00000B870000}"/>
    <cellStyle name="Normal 4 2 3 3 2 4 2 3" xfId="40122" xr:uid="{00000000-0005-0000-0000-00000C870000}"/>
    <cellStyle name="Normal 4 2 3 3 2 4 3" xfId="18685" xr:uid="{00000000-0005-0000-0000-00000D870000}"/>
    <cellStyle name="Normal 4 2 3 3 2 4 3 2" xfId="47267" xr:uid="{00000000-0005-0000-0000-00000E870000}"/>
    <cellStyle name="Normal 4 2 3 3 2 4 4" xfId="32978" xr:uid="{00000000-0005-0000-0000-00000F870000}"/>
    <cellStyle name="Normal 4 2 3 3 2 5" xfId="7966" xr:uid="{00000000-0005-0000-0000-000010870000}"/>
    <cellStyle name="Normal 4 2 3 3 2 5 2" xfId="22258" xr:uid="{00000000-0005-0000-0000-000011870000}"/>
    <cellStyle name="Normal 4 2 3 3 2 5 2 2" xfId="50840" xr:uid="{00000000-0005-0000-0000-000012870000}"/>
    <cellStyle name="Normal 4 2 3 3 2 5 3" xfId="36551" xr:uid="{00000000-0005-0000-0000-000013870000}"/>
    <cellStyle name="Normal 4 2 3 3 2 6" xfId="15114" xr:uid="{00000000-0005-0000-0000-000014870000}"/>
    <cellStyle name="Normal 4 2 3 3 2 6 2" xfId="43696" xr:uid="{00000000-0005-0000-0000-000015870000}"/>
    <cellStyle name="Normal 4 2 3 3 2 7" xfId="29407" xr:uid="{00000000-0005-0000-0000-000016870000}"/>
    <cellStyle name="Normal 4 2 3 3 3" xfId="1245" xr:uid="{00000000-0005-0000-0000-000017870000}"/>
    <cellStyle name="Normal 4 2 3 3 3 2" xfId="2913" xr:uid="{00000000-0005-0000-0000-000018870000}"/>
    <cellStyle name="Normal 4 2 3 3 3 2 2" xfId="6487" xr:uid="{00000000-0005-0000-0000-000019870000}"/>
    <cellStyle name="Normal 4 2 3 3 3 2 2 2" xfId="13645" xr:uid="{00000000-0005-0000-0000-00001A870000}"/>
    <cellStyle name="Normal 4 2 3 3 3 2 2 2 2" xfId="27937" xr:uid="{00000000-0005-0000-0000-00001B870000}"/>
    <cellStyle name="Normal 4 2 3 3 3 2 2 2 2 2" xfId="56519" xr:uid="{00000000-0005-0000-0000-00001C870000}"/>
    <cellStyle name="Normal 4 2 3 3 3 2 2 2 3" xfId="42230" xr:uid="{00000000-0005-0000-0000-00001D870000}"/>
    <cellStyle name="Normal 4 2 3 3 3 2 2 3" xfId="20793" xr:uid="{00000000-0005-0000-0000-00001E870000}"/>
    <cellStyle name="Normal 4 2 3 3 3 2 2 3 2" xfId="49375" xr:uid="{00000000-0005-0000-0000-00001F870000}"/>
    <cellStyle name="Normal 4 2 3 3 3 2 2 4" xfId="35086" xr:uid="{00000000-0005-0000-0000-000020870000}"/>
    <cellStyle name="Normal 4 2 3 3 3 2 3" xfId="10074" xr:uid="{00000000-0005-0000-0000-000021870000}"/>
    <cellStyle name="Normal 4 2 3 3 3 2 3 2" xfId="24366" xr:uid="{00000000-0005-0000-0000-000022870000}"/>
    <cellStyle name="Normal 4 2 3 3 3 2 3 2 2" xfId="52948" xr:uid="{00000000-0005-0000-0000-000023870000}"/>
    <cellStyle name="Normal 4 2 3 3 3 2 3 3" xfId="38659" xr:uid="{00000000-0005-0000-0000-000024870000}"/>
    <cellStyle name="Normal 4 2 3 3 3 2 4" xfId="17222" xr:uid="{00000000-0005-0000-0000-000025870000}"/>
    <cellStyle name="Normal 4 2 3 3 3 2 4 2" xfId="45804" xr:uid="{00000000-0005-0000-0000-000026870000}"/>
    <cellStyle name="Normal 4 2 3 3 3 2 5" xfId="31515" xr:uid="{00000000-0005-0000-0000-000027870000}"/>
    <cellStyle name="Normal 4 2 3 3 3 3" xfId="4826" xr:uid="{00000000-0005-0000-0000-000028870000}"/>
    <cellStyle name="Normal 4 2 3 3 3 3 2" xfId="11984" xr:uid="{00000000-0005-0000-0000-000029870000}"/>
    <cellStyle name="Normal 4 2 3 3 3 3 2 2" xfId="26276" xr:uid="{00000000-0005-0000-0000-00002A870000}"/>
    <cellStyle name="Normal 4 2 3 3 3 3 2 2 2" xfId="54858" xr:uid="{00000000-0005-0000-0000-00002B870000}"/>
    <cellStyle name="Normal 4 2 3 3 3 3 2 3" xfId="40569" xr:uid="{00000000-0005-0000-0000-00002C870000}"/>
    <cellStyle name="Normal 4 2 3 3 3 3 3" xfId="19132" xr:uid="{00000000-0005-0000-0000-00002D870000}"/>
    <cellStyle name="Normal 4 2 3 3 3 3 3 2" xfId="47714" xr:uid="{00000000-0005-0000-0000-00002E870000}"/>
    <cellStyle name="Normal 4 2 3 3 3 3 4" xfId="33425" xr:uid="{00000000-0005-0000-0000-00002F870000}"/>
    <cellStyle name="Normal 4 2 3 3 3 4" xfId="8413" xr:uid="{00000000-0005-0000-0000-000030870000}"/>
    <cellStyle name="Normal 4 2 3 3 3 4 2" xfId="22705" xr:uid="{00000000-0005-0000-0000-000031870000}"/>
    <cellStyle name="Normal 4 2 3 3 3 4 2 2" xfId="51287" xr:uid="{00000000-0005-0000-0000-000032870000}"/>
    <cellStyle name="Normal 4 2 3 3 3 4 3" xfId="36998" xr:uid="{00000000-0005-0000-0000-000033870000}"/>
    <cellStyle name="Normal 4 2 3 3 3 5" xfId="15561" xr:uid="{00000000-0005-0000-0000-000034870000}"/>
    <cellStyle name="Normal 4 2 3 3 3 5 2" xfId="44143" xr:uid="{00000000-0005-0000-0000-000035870000}"/>
    <cellStyle name="Normal 4 2 3 3 3 6" xfId="29854" xr:uid="{00000000-0005-0000-0000-000036870000}"/>
    <cellStyle name="Normal 4 2 3 3 4" xfId="2910" xr:uid="{00000000-0005-0000-0000-000037870000}"/>
    <cellStyle name="Normal 4 2 3 3 4 2" xfId="6484" xr:uid="{00000000-0005-0000-0000-000038870000}"/>
    <cellStyle name="Normal 4 2 3 3 4 2 2" xfId="13642" xr:uid="{00000000-0005-0000-0000-000039870000}"/>
    <cellStyle name="Normal 4 2 3 3 4 2 2 2" xfId="27934" xr:uid="{00000000-0005-0000-0000-00003A870000}"/>
    <cellStyle name="Normal 4 2 3 3 4 2 2 2 2" xfId="56516" xr:uid="{00000000-0005-0000-0000-00003B870000}"/>
    <cellStyle name="Normal 4 2 3 3 4 2 2 3" xfId="42227" xr:uid="{00000000-0005-0000-0000-00003C870000}"/>
    <cellStyle name="Normal 4 2 3 3 4 2 3" xfId="20790" xr:uid="{00000000-0005-0000-0000-00003D870000}"/>
    <cellStyle name="Normal 4 2 3 3 4 2 3 2" xfId="49372" xr:uid="{00000000-0005-0000-0000-00003E870000}"/>
    <cellStyle name="Normal 4 2 3 3 4 2 4" xfId="35083" xr:uid="{00000000-0005-0000-0000-00003F870000}"/>
    <cellStyle name="Normal 4 2 3 3 4 3" xfId="10071" xr:uid="{00000000-0005-0000-0000-000040870000}"/>
    <cellStyle name="Normal 4 2 3 3 4 3 2" xfId="24363" xr:uid="{00000000-0005-0000-0000-000041870000}"/>
    <cellStyle name="Normal 4 2 3 3 4 3 2 2" xfId="52945" xr:uid="{00000000-0005-0000-0000-000042870000}"/>
    <cellStyle name="Normal 4 2 3 3 4 3 3" xfId="38656" xr:uid="{00000000-0005-0000-0000-000043870000}"/>
    <cellStyle name="Normal 4 2 3 3 4 4" xfId="17219" xr:uid="{00000000-0005-0000-0000-000044870000}"/>
    <cellStyle name="Normal 4 2 3 3 4 4 2" xfId="45801" xr:uid="{00000000-0005-0000-0000-000045870000}"/>
    <cellStyle name="Normal 4 2 3 3 4 5" xfId="31512" xr:uid="{00000000-0005-0000-0000-000046870000}"/>
    <cellStyle name="Normal 4 2 3 3 5" xfId="3932" xr:uid="{00000000-0005-0000-0000-000047870000}"/>
    <cellStyle name="Normal 4 2 3 3 5 2" xfId="11091" xr:uid="{00000000-0005-0000-0000-000048870000}"/>
    <cellStyle name="Normal 4 2 3 3 5 2 2" xfId="25383" xr:uid="{00000000-0005-0000-0000-000049870000}"/>
    <cellStyle name="Normal 4 2 3 3 5 2 2 2" xfId="53965" xr:uid="{00000000-0005-0000-0000-00004A870000}"/>
    <cellStyle name="Normal 4 2 3 3 5 2 3" xfId="39676" xr:uid="{00000000-0005-0000-0000-00004B870000}"/>
    <cellStyle name="Normal 4 2 3 3 5 3" xfId="18239" xr:uid="{00000000-0005-0000-0000-00004C870000}"/>
    <cellStyle name="Normal 4 2 3 3 5 3 2" xfId="46821" xr:uid="{00000000-0005-0000-0000-00004D870000}"/>
    <cellStyle name="Normal 4 2 3 3 5 4" xfId="32532" xr:uid="{00000000-0005-0000-0000-00004E870000}"/>
    <cellStyle name="Normal 4 2 3 3 6" xfId="7520" xr:uid="{00000000-0005-0000-0000-00004F870000}"/>
    <cellStyle name="Normal 4 2 3 3 6 2" xfId="21812" xr:uid="{00000000-0005-0000-0000-000050870000}"/>
    <cellStyle name="Normal 4 2 3 3 6 2 2" xfId="50394" xr:uid="{00000000-0005-0000-0000-000051870000}"/>
    <cellStyle name="Normal 4 2 3 3 6 3" xfId="36105" xr:uid="{00000000-0005-0000-0000-000052870000}"/>
    <cellStyle name="Normal 4 2 3 3 7" xfId="14667" xr:uid="{00000000-0005-0000-0000-000053870000}"/>
    <cellStyle name="Normal 4 2 3 3 7 2" xfId="43250" xr:uid="{00000000-0005-0000-0000-000054870000}"/>
    <cellStyle name="Normal 4 2 3 3 8" xfId="28960" xr:uid="{00000000-0005-0000-0000-000055870000}"/>
    <cellStyle name="Normal 4 2 3 4" xfId="572" xr:uid="{00000000-0005-0000-0000-000056870000}"/>
    <cellStyle name="Normal 4 2 3 4 2" xfId="1469" xr:uid="{00000000-0005-0000-0000-000057870000}"/>
    <cellStyle name="Normal 4 2 3 4 2 2" xfId="2915" xr:uid="{00000000-0005-0000-0000-000058870000}"/>
    <cellStyle name="Normal 4 2 3 4 2 2 2" xfId="6489" xr:uid="{00000000-0005-0000-0000-000059870000}"/>
    <cellStyle name="Normal 4 2 3 4 2 2 2 2" xfId="13647" xr:uid="{00000000-0005-0000-0000-00005A870000}"/>
    <cellStyle name="Normal 4 2 3 4 2 2 2 2 2" xfId="27939" xr:uid="{00000000-0005-0000-0000-00005B870000}"/>
    <cellStyle name="Normal 4 2 3 4 2 2 2 2 2 2" xfId="56521" xr:uid="{00000000-0005-0000-0000-00005C870000}"/>
    <cellStyle name="Normal 4 2 3 4 2 2 2 2 3" xfId="42232" xr:uid="{00000000-0005-0000-0000-00005D870000}"/>
    <cellStyle name="Normal 4 2 3 4 2 2 2 3" xfId="20795" xr:uid="{00000000-0005-0000-0000-00005E870000}"/>
    <cellStyle name="Normal 4 2 3 4 2 2 2 3 2" xfId="49377" xr:uid="{00000000-0005-0000-0000-00005F870000}"/>
    <cellStyle name="Normal 4 2 3 4 2 2 2 4" xfId="35088" xr:uid="{00000000-0005-0000-0000-000060870000}"/>
    <cellStyle name="Normal 4 2 3 4 2 2 3" xfId="10076" xr:uid="{00000000-0005-0000-0000-000061870000}"/>
    <cellStyle name="Normal 4 2 3 4 2 2 3 2" xfId="24368" xr:uid="{00000000-0005-0000-0000-000062870000}"/>
    <cellStyle name="Normal 4 2 3 4 2 2 3 2 2" xfId="52950" xr:uid="{00000000-0005-0000-0000-000063870000}"/>
    <cellStyle name="Normal 4 2 3 4 2 2 3 3" xfId="38661" xr:uid="{00000000-0005-0000-0000-000064870000}"/>
    <cellStyle name="Normal 4 2 3 4 2 2 4" xfId="17224" xr:uid="{00000000-0005-0000-0000-000065870000}"/>
    <cellStyle name="Normal 4 2 3 4 2 2 4 2" xfId="45806" xr:uid="{00000000-0005-0000-0000-000066870000}"/>
    <cellStyle name="Normal 4 2 3 4 2 2 5" xfId="31517" xr:uid="{00000000-0005-0000-0000-000067870000}"/>
    <cellStyle name="Normal 4 2 3 4 2 3" xfId="5049" xr:uid="{00000000-0005-0000-0000-000068870000}"/>
    <cellStyle name="Normal 4 2 3 4 2 3 2" xfId="12207" xr:uid="{00000000-0005-0000-0000-000069870000}"/>
    <cellStyle name="Normal 4 2 3 4 2 3 2 2" xfId="26499" xr:uid="{00000000-0005-0000-0000-00006A870000}"/>
    <cellStyle name="Normal 4 2 3 4 2 3 2 2 2" xfId="55081" xr:uid="{00000000-0005-0000-0000-00006B870000}"/>
    <cellStyle name="Normal 4 2 3 4 2 3 2 3" xfId="40792" xr:uid="{00000000-0005-0000-0000-00006C870000}"/>
    <cellStyle name="Normal 4 2 3 4 2 3 3" xfId="19355" xr:uid="{00000000-0005-0000-0000-00006D870000}"/>
    <cellStyle name="Normal 4 2 3 4 2 3 3 2" xfId="47937" xr:uid="{00000000-0005-0000-0000-00006E870000}"/>
    <cellStyle name="Normal 4 2 3 4 2 3 4" xfId="33648" xr:uid="{00000000-0005-0000-0000-00006F870000}"/>
    <cellStyle name="Normal 4 2 3 4 2 4" xfId="8636" xr:uid="{00000000-0005-0000-0000-000070870000}"/>
    <cellStyle name="Normal 4 2 3 4 2 4 2" xfId="22928" xr:uid="{00000000-0005-0000-0000-000071870000}"/>
    <cellStyle name="Normal 4 2 3 4 2 4 2 2" xfId="51510" xr:uid="{00000000-0005-0000-0000-000072870000}"/>
    <cellStyle name="Normal 4 2 3 4 2 4 3" xfId="37221" xr:uid="{00000000-0005-0000-0000-000073870000}"/>
    <cellStyle name="Normal 4 2 3 4 2 5" xfId="15784" xr:uid="{00000000-0005-0000-0000-000074870000}"/>
    <cellStyle name="Normal 4 2 3 4 2 5 2" xfId="44366" xr:uid="{00000000-0005-0000-0000-000075870000}"/>
    <cellStyle name="Normal 4 2 3 4 2 6" xfId="30077" xr:uid="{00000000-0005-0000-0000-000076870000}"/>
    <cellStyle name="Normal 4 2 3 4 3" xfId="2914" xr:uid="{00000000-0005-0000-0000-000077870000}"/>
    <cellStyle name="Normal 4 2 3 4 3 2" xfId="6488" xr:uid="{00000000-0005-0000-0000-000078870000}"/>
    <cellStyle name="Normal 4 2 3 4 3 2 2" xfId="13646" xr:uid="{00000000-0005-0000-0000-000079870000}"/>
    <cellStyle name="Normal 4 2 3 4 3 2 2 2" xfId="27938" xr:uid="{00000000-0005-0000-0000-00007A870000}"/>
    <cellStyle name="Normal 4 2 3 4 3 2 2 2 2" xfId="56520" xr:uid="{00000000-0005-0000-0000-00007B870000}"/>
    <cellStyle name="Normal 4 2 3 4 3 2 2 3" xfId="42231" xr:uid="{00000000-0005-0000-0000-00007C870000}"/>
    <cellStyle name="Normal 4 2 3 4 3 2 3" xfId="20794" xr:uid="{00000000-0005-0000-0000-00007D870000}"/>
    <cellStyle name="Normal 4 2 3 4 3 2 3 2" xfId="49376" xr:uid="{00000000-0005-0000-0000-00007E870000}"/>
    <cellStyle name="Normal 4 2 3 4 3 2 4" xfId="35087" xr:uid="{00000000-0005-0000-0000-00007F870000}"/>
    <cellStyle name="Normal 4 2 3 4 3 3" xfId="10075" xr:uid="{00000000-0005-0000-0000-000080870000}"/>
    <cellStyle name="Normal 4 2 3 4 3 3 2" xfId="24367" xr:uid="{00000000-0005-0000-0000-000081870000}"/>
    <cellStyle name="Normal 4 2 3 4 3 3 2 2" xfId="52949" xr:uid="{00000000-0005-0000-0000-000082870000}"/>
    <cellStyle name="Normal 4 2 3 4 3 3 3" xfId="38660" xr:uid="{00000000-0005-0000-0000-000083870000}"/>
    <cellStyle name="Normal 4 2 3 4 3 4" xfId="17223" xr:uid="{00000000-0005-0000-0000-000084870000}"/>
    <cellStyle name="Normal 4 2 3 4 3 4 2" xfId="45805" xr:uid="{00000000-0005-0000-0000-000085870000}"/>
    <cellStyle name="Normal 4 2 3 4 3 5" xfId="31516" xr:uid="{00000000-0005-0000-0000-000086870000}"/>
    <cellStyle name="Normal 4 2 3 4 4" xfId="4156" xr:uid="{00000000-0005-0000-0000-000087870000}"/>
    <cellStyle name="Normal 4 2 3 4 4 2" xfId="11314" xr:uid="{00000000-0005-0000-0000-000088870000}"/>
    <cellStyle name="Normal 4 2 3 4 4 2 2" xfId="25606" xr:uid="{00000000-0005-0000-0000-000089870000}"/>
    <cellStyle name="Normal 4 2 3 4 4 2 2 2" xfId="54188" xr:uid="{00000000-0005-0000-0000-00008A870000}"/>
    <cellStyle name="Normal 4 2 3 4 4 2 3" xfId="39899" xr:uid="{00000000-0005-0000-0000-00008B870000}"/>
    <cellStyle name="Normal 4 2 3 4 4 3" xfId="18462" xr:uid="{00000000-0005-0000-0000-00008C870000}"/>
    <cellStyle name="Normal 4 2 3 4 4 3 2" xfId="47044" xr:uid="{00000000-0005-0000-0000-00008D870000}"/>
    <cellStyle name="Normal 4 2 3 4 4 4" xfId="32755" xr:uid="{00000000-0005-0000-0000-00008E870000}"/>
    <cellStyle name="Normal 4 2 3 4 5" xfId="7743" xr:uid="{00000000-0005-0000-0000-00008F870000}"/>
    <cellStyle name="Normal 4 2 3 4 5 2" xfId="22035" xr:uid="{00000000-0005-0000-0000-000090870000}"/>
    <cellStyle name="Normal 4 2 3 4 5 2 2" xfId="50617" xr:uid="{00000000-0005-0000-0000-000091870000}"/>
    <cellStyle name="Normal 4 2 3 4 5 3" xfId="36328" xr:uid="{00000000-0005-0000-0000-000092870000}"/>
    <cellStyle name="Normal 4 2 3 4 6" xfId="14891" xr:uid="{00000000-0005-0000-0000-000093870000}"/>
    <cellStyle name="Normal 4 2 3 4 6 2" xfId="43473" xr:uid="{00000000-0005-0000-0000-000094870000}"/>
    <cellStyle name="Normal 4 2 3 4 7" xfId="29184" xr:uid="{00000000-0005-0000-0000-000095870000}"/>
    <cellStyle name="Normal 4 2 3 5" xfId="1021" xr:uid="{00000000-0005-0000-0000-000096870000}"/>
    <cellStyle name="Normal 4 2 3 5 2" xfId="2916" xr:uid="{00000000-0005-0000-0000-000097870000}"/>
    <cellStyle name="Normal 4 2 3 5 2 2" xfId="6490" xr:uid="{00000000-0005-0000-0000-000098870000}"/>
    <cellStyle name="Normal 4 2 3 5 2 2 2" xfId="13648" xr:uid="{00000000-0005-0000-0000-000099870000}"/>
    <cellStyle name="Normal 4 2 3 5 2 2 2 2" xfId="27940" xr:uid="{00000000-0005-0000-0000-00009A870000}"/>
    <cellStyle name="Normal 4 2 3 5 2 2 2 2 2" xfId="56522" xr:uid="{00000000-0005-0000-0000-00009B870000}"/>
    <cellStyle name="Normal 4 2 3 5 2 2 2 3" xfId="42233" xr:uid="{00000000-0005-0000-0000-00009C870000}"/>
    <cellStyle name="Normal 4 2 3 5 2 2 3" xfId="20796" xr:uid="{00000000-0005-0000-0000-00009D870000}"/>
    <cellStyle name="Normal 4 2 3 5 2 2 3 2" xfId="49378" xr:uid="{00000000-0005-0000-0000-00009E870000}"/>
    <cellStyle name="Normal 4 2 3 5 2 2 4" xfId="35089" xr:uid="{00000000-0005-0000-0000-00009F870000}"/>
    <cellStyle name="Normal 4 2 3 5 2 3" xfId="10077" xr:uid="{00000000-0005-0000-0000-0000A0870000}"/>
    <cellStyle name="Normal 4 2 3 5 2 3 2" xfId="24369" xr:uid="{00000000-0005-0000-0000-0000A1870000}"/>
    <cellStyle name="Normal 4 2 3 5 2 3 2 2" xfId="52951" xr:uid="{00000000-0005-0000-0000-0000A2870000}"/>
    <cellStyle name="Normal 4 2 3 5 2 3 3" xfId="38662" xr:uid="{00000000-0005-0000-0000-0000A3870000}"/>
    <cellStyle name="Normal 4 2 3 5 2 4" xfId="17225" xr:uid="{00000000-0005-0000-0000-0000A4870000}"/>
    <cellStyle name="Normal 4 2 3 5 2 4 2" xfId="45807" xr:uid="{00000000-0005-0000-0000-0000A5870000}"/>
    <cellStyle name="Normal 4 2 3 5 2 5" xfId="31518" xr:uid="{00000000-0005-0000-0000-0000A6870000}"/>
    <cellStyle name="Normal 4 2 3 5 3" xfId="4603" xr:uid="{00000000-0005-0000-0000-0000A7870000}"/>
    <cellStyle name="Normal 4 2 3 5 3 2" xfId="11761" xr:uid="{00000000-0005-0000-0000-0000A8870000}"/>
    <cellStyle name="Normal 4 2 3 5 3 2 2" xfId="26053" xr:uid="{00000000-0005-0000-0000-0000A9870000}"/>
    <cellStyle name="Normal 4 2 3 5 3 2 2 2" xfId="54635" xr:uid="{00000000-0005-0000-0000-0000AA870000}"/>
    <cellStyle name="Normal 4 2 3 5 3 2 3" xfId="40346" xr:uid="{00000000-0005-0000-0000-0000AB870000}"/>
    <cellStyle name="Normal 4 2 3 5 3 3" xfId="18909" xr:uid="{00000000-0005-0000-0000-0000AC870000}"/>
    <cellStyle name="Normal 4 2 3 5 3 3 2" xfId="47491" xr:uid="{00000000-0005-0000-0000-0000AD870000}"/>
    <cellStyle name="Normal 4 2 3 5 3 4" xfId="33202" xr:uid="{00000000-0005-0000-0000-0000AE870000}"/>
    <cellStyle name="Normal 4 2 3 5 4" xfId="8190" xr:uid="{00000000-0005-0000-0000-0000AF870000}"/>
    <cellStyle name="Normal 4 2 3 5 4 2" xfId="22482" xr:uid="{00000000-0005-0000-0000-0000B0870000}"/>
    <cellStyle name="Normal 4 2 3 5 4 2 2" xfId="51064" xr:uid="{00000000-0005-0000-0000-0000B1870000}"/>
    <cellStyle name="Normal 4 2 3 5 4 3" xfId="36775" xr:uid="{00000000-0005-0000-0000-0000B2870000}"/>
    <cellStyle name="Normal 4 2 3 5 5" xfId="15338" xr:uid="{00000000-0005-0000-0000-0000B3870000}"/>
    <cellStyle name="Normal 4 2 3 5 5 2" xfId="43920" xr:uid="{00000000-0005-0000-0000-0000B4870000}"/>
    <cellStyle name="Normal 4 2 3 5 6" xfId="29631" xr:uid="{00000000-0005-0000-0000-0000B5870000}"/>
    <cellStyle name="Normal 4 2 3 6" xfId="2901" xr:uid="{00000000-0005-0000-0000-0000B6870000}"/>
    <cellStyle name="Normal 4 2 3 6 2" xfId="6475" xr:uid="{00000000-0005-0000-0000-0000B7870000}"/>
    <cellStyle name="Normal 4 2 3 6 2 2" xfId="13633" xr:uid="{00000000-0005-0000-0000-0000B8870000}"/>
    <cellStyle name="Normal 4 2 3 6 2 2 2" xfId="27925" xr:uid="{00000000-0005-0000-0000-0000B9870000}"/>
    <cellStyle name="Normal 4 2 3 6 2 2 2 2" xfId="56507" xr:uid="{00000000-0005-0000-0000-0000BA870000}"/>
    <cellStyle name="Normal 4 2 3 6 2 2 3" xfId="42218" xr:uid="{00000000-0005-0000-0000-0000BB870000}"/>
    <cellStyle name="Normal 4 2 3 6 2 3" xfId="20781" xr:uid="{00000000-0005-0000-0000-0000BC870000}"/>
    <cellStyle name="Normal 4 2 3 6 2 3 2" xfId="49363" xr:uid="{00000000-0005-0000-0000-0000BD870000}"/>
    <cellStyle name="Normal 4 2 3 6 2 4" xfId="35074" xr:uid="{00000000-0005-0000-0000-0000BE870000}"/>
    <cellStyle name="Normal 4 2 3 6 3" xfId="10062" xr:uid="{00000000-0005-0000-0000-0000BF870000}"/>
    <cellStyle name="Normal 4 2 3 6 3 2" xfId="24354" xr:uid="{00000000-0005-0000-0000-0000C0870000}"/>
    <cellStyle name="Normal 4 2 3 6 3 2 2" xfId="52936" xr:uid="{00000000-0005-0000-0000-0000C1870000}"/>
    <cellStyle name="Normal 4 2 3 6 3 3" xfId="38647" xr:uid="{00000000-0005-0000-0000-0000C2870000}"/>
    <cellStyle name="Normal 4 2 3 6 4" xfId="17210" xr:uid="{00000000-0005-0000-0000-0000C3870000}"/>
    <cellStyle name="Normal 4 2 3 6 4 2" xfId="45792" xr:uid="{00000000-0005-0000-0000-0000C4870000}"/>
    <cellStyle name="Normal 4 2 3 6 5" xfId="31503" xr:uid="{00000000-0005-0000-0000-0000C5870000}"/>
    <cellStyle name="Normal 4 2 3 7" xfId="3708" xr:uid="{00000000-0005-0000-0000-0000C6870000}"/>
    <cellStyle name="Normal 4 2 3 7 2" xfId="10868" xr:uid="{00000000-0005-0000-0000-0000C7870000}"/>
    <cellStyle name="Normal 4 2 3 7 2 2" xfId="25160" xr:uid="{00000000-0005-0000-0000-0000C8870000}"/>
    <cellStyle name="Normal 4 2 3 7 2 2 2" xfId="53742" xr:uid="{00000000-0005-0000-0000-0000C9870000}"/>
    <cellStyle name="Normal 4 2 3 7 2 3" xfId="39453" xr:uid="{00000000-0005-0000-0000-0000CA870000}"/>
    <cellStyle name="Normal 4 2 3 7 3" xfId="18016" xr:uid="{00000000-0005-0000-0000-0000CB870000}"/>
    <cellStyle name="Normal 4 2 3 7 3 2" xfId="46598" xr:uid="{00000000-0005-0000-0000-0000CC870000}"/>
    <cellStyle name="Normal 4 2 3 7 4" xfId="32309" xr:uid="{00000000-0005-0000-0000-0000CD870000}"/>
    <cellStyle name="Normal 4 2 3 8" xfId="7297" xr:uid="{00000000-0005-0000-0000-0000CE870000}"/>
    <cellStyle name="Normal 4 2 3 8 2" xfId="21589" xr:uid="{00000000-0005-0000-0000-0000CF870000}"/>
    <cellStyle name="Normal 4 2 3 8 2 2" xfId="50171" xr:uid="{00000000-0005-0000-0000-0000D0870000}"/>
    <cellStyle name="Normal 4 2 3 8 3" xfId="35882" xr:uid="{00000000-0005-0000-0000-0000D1870000}"/>
    <cellStyle name="Normal 4 2 3 9" xfId="14443" xr:uid="{00000000-0005-0000-0000-0000D2870000}"/>
    <cellStyle name="Normal 4 2 3 9 2" xfId="43027" xr:uid="{00000000-0005-0000-0000-0000D3870000}"/>
    <cellStyle name="Normal 4 2 4" xfId="170" xr:uid="{00000000-0005-0000-0000-0000D4870000}"/>
    <cellStyle name="Normal 4 2 4 2" xfId="396" xr:uid="{00000000-0005-0000-0000-0000D5870000}"/>
    <cellStyle name="Normal 4 2 4 2 2" xfId="846" xr:uid="{00000000-0005-0000-0000-0000D6870000}"/>
    <cellStyle name="Normal 4 2 4 2 2 2" xfId="1743" xr:uid="{00000000-0005-0000-0000-0000D7870000}"/>
    <cellStyle name="Normal 4 2 4 2 2 2 2" xfId="2920" xr:uid="{00000000-0005-0000-0000-0000D8870000}"/>
    <cellStyle name="Normal 4 2 4 2 2 2 2 2" xfId="6494" xr:uid="{00000000-0005-0000-0000-0000D9870000}"/>
    <cellStyle name="Normal 4 2 4 2 2 2 2 2 2" xfId="13652" xr:uid="{00000000-0005-0000-0000-0000DA870000}"/>
    <cellStyle name="Normal 4 2 4 2 2 2 2 2 2 2" xfId="27944" xr:uid="{00000000-0005-0000-0000-0000DB870000}"/>
    <cellStyle name="Normal 4 2 4 2 2 2 2 2 2 2 2" xfId="56526" xr:uid="{00000000-0005-0000-0000-0000DC870000}"/>
    <cellStyle name="Normal 4 2 4 2 2 2 2 2 2 3" xfId="42237" xr:uid="{00000000-0005-0000-0000-0000DD870000}"/>
    <cellStyle name="Normal 4 2 4 2 2 2 2 2 3" xfId="20800" xr:uid="{00000000-0005-0000-0000-0000DE870000}"/>
    <cellStyle name="Normal 4 2 4 2 2 2 2 2 3 2" xfId="49382" xr:uid="{00000000-0005-0000-0000-0000DF870000}"/>
    <cellStyle name="Normal 4 2 4 2 2 2 2 2 4" xfId="35093" xr:uid="{00000000-0005-0000-0000-0000E0870000}"/>
    <cellStyle name="Normal 4 2 4 2 2 2 2 3" xfId="10081" xr:uid="{00000000-0005-0000-0000-0000E1870000}"/>
    <cellStyle name="Normal 4 2 4 2 2 2 2 3 2" xfId="24373" xr:uid="{00000000-0005-0000-0000-0000E2870000}"/>
    <cellStyle name="Normal 4 2 4 2 2 2 2 3 2 2" xfId="52955" xr:uid="{00000000-0005-0000-0000-0000E3870000}"/>
    <cellStyle name="Normal 4 2 4 2 2 2 2 3 3" xfId="38666" xr:uid="{00000000-0005-0000-0000-0000E4870000}"/>
    <cellStyle name="Normal 4 2 4 2 2 2 2 4" xfId="17229" xr:uid="{00000000-0005-0000-0000-0000E5870000}"/>
    <cellStyle name="Normal 4 2 4 2 2 2 2 4 2" xfId="45811" xr:uid="{00000000-0005-0000-0000-0000E6870000}"/>
    <cellStyle name="Normal 4 2 4 2 2 2 2 5" xfId="31522" xr:uid="{00000000-0005-0000-0000-0000E7870000}"/>
    <cellStyle name="Normal 4 2 4 2 2 2 3" xfId="5323" xr:uid="{00000000-0005-0000-0000-0000E8870000}"/>
    <cellStyle name="Normal 4 2 4 2 2 2 3 2" xfId="12481" xr:uid="{00000000-0005-0000-0000-0000E9870000}"/>
    <cellStyle name="Normal 4 2 4 2 2 2 3 2 2" xfId="26773" xr:uid="{00000000-0005-0000-0000-0000EA870000}"/>
    <cellStyle name="Normal 4 2 4 2 2 2 3 2 2 2" xfId="55355" xr:uid="{00000000-0005-0000-0000-0000EB870000}"/>
    <cellStyle name="Normal 4 2 4 2 2 2 3 2 3" xfId="41066" xr:uid="{00000000-0005-0000-0000-0000EC870000}"/>
    <cellStyle name="Normal 4 2 4 2 2 2 3 3" xfId="19629" xr:uid="{00000000-0005-0000-0000-0000ED870000}"/>
    <cellStyle name="Normal 4 2 4 2 2 2 3 3 2" xfId="48211" xr:uid="{00000000-0005-0000-0000-0000EE870000}"/>
    <cellStyle name="Normal 4 2 4 2 2 2 3 4" xfId="33922" xr:uid="{00000000-0005-0000-0000-0000EF870000}"/>
    <cellStyle name="Normal 4 2 4 2 2 2 4" xfId="8910" xr:uid="{00000000-0005-0000-0000-0000F0870000}"/>
    <cellStyle name="Normal 4 2 4 2 2 2 4 2" xfId="23202" xr:uid="{00000000-0005-0000-0000-0000F1870000}"/>
    <cellStyle name="Normal 4 2 4 2 2 2 4 2 2" xfId="51784" xr:uid="{00000000-0005-0000-0000-0000F2870000}"/>
    <cellStyle name="Normal 4 2 4 2 2 2 4 3" xfId="37495" xr:uid="{00000000-0005-0000-0000-0000F3870000}"/>
    <cellStyle name="Normal 4 2 4 2 2 2 5" xfId="16058" xr:uid="{00000000-0005-0000-0000-0000F4870000}"/>
    <cellStyle name="Normal 4 2 4 2 2 2 5 2" xfId="44640" xr:uid="{00000000-0005-0000-0000-0000F5870000}"/>
    <cellStyle name="Normal 4 2 4 2 2 2 6" xfId="30351" xr:uid="{00000000-0005-0000-0000-0000F6870000}"/>
    <cellStyle name="Normal 4 2 4 2 2 3" xfId="2919" xr:uid="{00000000-0005-0000-0000-0000F7870000}"/>
    <cellStyle name="Normal 4 2 4 2 2 3 2" xfId="6493" xr:uid="{00000000-0005-0000-0000-0000F8870000}"/>
    <cellStyle name="Normal 4 2 4 2 2 3 2 2" xfId="13651" xr:uid="{00000000-0005-0000-0000-0000F9870000}"/>
    <cellStyle name="Normal 4 2 4 2 2 3 2 2 2" xfId="27943" xr:uid="{00000000-0005-0000-0000-0000FA870000}"/>
    <cellStyle name="Normal 4 2 4 2 2 3 2 2 2 2" xfId="56525" xr:uid="{00000000-0005-0000-0000-0000FB870000}"/>
    <cellStyle name="Normal 4 2 4 2 2 3 2 2 3" xfId="42236" xr:uid="{00000000-0005-0000-0000-0000FC870000}"/>
    <cellStyle name="Normal 4 2 4 2 2 3 2 3" xfId="20799" xr:uid="{00000000-0005-0000-0000-0000FD870000}"/>
    <cellStyle name="Normal 4 2 4 2 2 3 2 3 2" xfId="49381" xr:uid="{00000000-0005-0000-0000-0000FE870000}"/>
    <cellStyle name="Normal 4 2 4 2 2 3 2 4" xfId="35092" xr:uid="{00000000-0005-0000-0000-0000FF870000}"/>
    <cellStyle name="Normal 4 2 4 2 2 3 3" xfId="10080" xr:uid="{00000000-0005-0000-0000-000000880000}"/>
    <cellStyle name="Normal 4 2 4 2 2 3 3 2" xfId="24372" xr:uid="{00000000-0005-0000-0000-000001880000}"/>
    <cellStyle name="Normal 4 2 4 2 2 3 3 2 2" xfId="52954" xr:uid="{00000000-0005-0000-0000-000002880000}"/>
    <cellStyle name="Normal 4 2 4 2 2 3 3 3" xfId="38665" xr:uid="{00000000-0005-0000-0000-000003880000}"/>
    <cellStyle name="Normal 4 2 4 2 2 3 4" xfId="17228" xr:uid="{00000000-0005-0000-0000-000004880000}"/>
    <cellStyle name="Normal 4 2 4 2 2 3 4 2" xfId="45810" xr:uid="{00000000-0005-0000-0000-000005880000}"/>
    <cellStyle name="Normal 4 2 4 2 2 3 5" xfId="31521" xr:uid="{00000000-0005-0000-0000-000006880000}"/>
    <cellStyle name="Normal 4 2 4 2 2 4" xfId="4430" xr:uid="{00000000-0005-0000-0000-000007880000}"/>
    <cellStyle name="Normal 4 2 4 2 2 4 2" xfId="11588" xr:uid="{00000000-0005-0000-0000-000008880000}"/>
    <cellStyle name="Normal 4 2 4 2 2 4 2 2" xfId="25880" xr:uid="{00000000-0005-0000-0000-000009880000}"/>
    <cellStyle name="Normal 4 2 4 2 2 4 2 2 2" xfId="54462" xr:uid="{00000000-0005-0000-0000-00000A880000}"/>
    <cellStyle name="Normal 4 2 4 2 2 4 2 3" xfId="40173" xr:uid="{00000000-0005-0000-0000-00000B880000}"/>
    <cellStyle name="Normal 4 2 4 2 2 4 3" xfId="18736" xr:uid="{00000000-0005-0000-0000-00000C880000}"/>
    <cellStyle name="Normal 4 2 4 2 2 4 3 2" xfId="47318" xr:uid="{00000000-0005-0000-0000-00000D880000}"/>
    <cellStyle name="Normal 4 2 4 2 2 4 4" xfId="33029" xr:uid="{00000000-0005-0000-0000-00000E880000}"/>
    <cellStyle name="Normal 4 2 4 2 2 5" xfId="8017" xr:uid="{00000000-0005-0000-0000-00000F880000}"/>
    <cellStyle name="Normal 4 2 4 2 2 5 2" xfId="22309" xr:uid="{00000000-0005-0000-0000-000010880000}"/>
    <cellStyle name="Normal 4 2 4 2 2 5 2 2" xfId="50891" xr:uid="{00000000-0005-0000-0000-000011880000}"/>
    <cellStyle name="Normal 4 2 4 2 2 5 3" xfId="36602" xr:uid="{00000000-0005-0000-0000-000012880000}"/>
    <cellStyle name="Normal 4 2 4 2 2 6" xfId="15165" xr:uid="{00000000-0005-0000-0000-000013880000}"/>
    <cellStyle name="Normal 4 2 4 2 2 6 2" xfId="43747" xr:uid="{00000000-0005-0000-0000-000014880000}"/>
    <cellStyle name="Normal 4 2 4 2 2 7" xfId="29458" xr:uid="{00000000-0005-0000-0000-000015880000}"/>
    <cellStyle name="Normal 4 2 4 2 3" xfId="1296" xr:uid="{00000000-0005-0000-0000-000016880000}"/>
    <cellStyle name="Normal 4 2 4 2 3 2" xfId="2921" xr:uid="{00000000-0005-0000-0000-000017880000}"/>
    <cellStyle name="Normal 4 2 4 2 3 2 2" xfId="6495" xr:uid="{00000000-0005-0000-0000-000018880000}"/>
    <cellStyle name="Normal 4 2 4 2 3 2 2 2" xfId="13653" xr:uid="{00000000-0005-0000-0000-000019880000}"/>
    <cellStyle name="Normal 4 2 4 2 3 2 2 2 2" xfId="27945" xr:uid="{00000000-0005-0000-0000-00001A880000}"/>
    <cellStyle name="Normal 4 2 4 2 3 2 2 2 2 2" xfId="56527" xr:uid="{00000000-0005-0000-0000-00001B880000}"/>
    <cellStyle name="Normal 4 2 4 2 3 2 2 2 3" xfId="42238" xr:uid="{00000000-0005-0000-0000-00001C880000}"/>
    <cellStyle name="Normal 4 2 4 2 3 2 2 3" xfId="20801" xr:uid="{00000000-0005-0000-0000-00001D880000}"/>
    <cellStyle name="Normal 4 2 4 2 3 2 2 3 2" xfId="49383" xr:uid="{00000000-0005-0000-0000-00001E880000}"/>
    <cellStyle name="Normal 4 2 4 2 3 2 2 4" xfId="35094" xr:uid="{00000000-0005-0000-0000-00001F880000}"/>
    <cellStyle name="Normal 4 2 4 2 3 2 3" xfId="10082" xr:uid="{00000000-0005-0000-0000-000020880000}"/>
    <cellStyle name="Normal 4 2 4 2 3 2 3 2" xfId="24374" xr:uid="{00000000-0005-0000-0000-000021880000}"/>
    <cellStyle name="Normal 4 2 4 2 3 2 3 2 2" xfId="52956" xr:uid="{00000000-0005-0000-0000-000022880000}"/>
    <cellStyle name="Normal 4 2 4 2 3 2 3 3" xfId="38667" xr:uid="{00000000-0005-0000-0000-000023880000}"/>
    <cellStyle name="Normal 4 2 4 2 3 2 4" xfId="17230" xr:uid="{00000000-0005-0000-0000-000024880000}"/>
    <cellStyle name="Normal 4 2 4 2 3 2 4 2" xfId="45812" xr:uid="{00000000-0005-0000-0000-000025880000}"/>
    <cellStyle name="Normal 4 2 4 2 3 2 5" xfId="31523" xr:uid="{00000000-0005-0000-0000-000026880000}"/>
    <cellStyle name="Normal 4 2 4 2 3 3" xfId="4877" xr:uid="{00000000-0005-0000-0000-000027880000}"/>
    <cellStyle name="Normal 4 2 4 2 3 3 2" xfId="12035" xr:uid="{00000000-0005-0000-0000-000028880000}"/>
    <cellStyle name="Normal 4 2 4 2 3 3 2 2" xfId="26327" xr:uid="{00000000-0005-0000-0000-000029880000}"/>
    <cellStyle name="Normal 4 2 4 2 3 3 2 2 2" xfId="54909" xr:uid="{00000000-0005-0000-0000-00002A880000}"/>
    <cellStyle name="Normal 4 2 4 2 3 3 2 3" xfId="40620" xr:uid="{00000000-0005-0000-0000-00002B880000}"/>
    <cellStyle name="Normal 4 2 4 2 3 3 3" xfId="19183" xr:uid="{00000000-0005-0000-0000-00002C880000}"/>
    <cellStyle name="Normal 4 2 4 2 3 3 3 2" xfId="47765" xr:uid="{00000000-0005-0000-0000-00002D880000}"/>
    <cellStyle name="Normal 4 2 4 2 3 3 4" xfId="33476" xr:uid="{00000000-0005-0000-0000-00002E880000}"/>
    <cellStyle name="Normal 4 2 4 2 3 4" xfId="8464" xr:uid="{00000000-0005-0000-0000-00002F880000}"/>
    <cellStyle name="Normal 4 2 4 2 3 4 2" xfId="22756" xr:uid="{00000000-0005-0000-0000-000030880000}"/>
    <cellStyle name="Normal 4 2 4 2 3 4 2 2" xfId="51338" xr:uid="{00000000-0005-0000-0000-000031880000}"/>
    <cellStyle name="Normal 4 2 4 2 3 4 3" xfId="37049" xr:uid="{00000000-0005-0000-0000-000032880000}"/>
    <cellStyle name="Normal 4 2 4 2 3 5" xfId="15612" xr:uid="{00000000-0005-0000-0000-000033880000}"/>
    <cellStyle name="Normal 4 2 4 2 3 5 2" xfId="44194" xr:uid="{00000000-0005-0000-0000-000034880000}"/>
    <cellStyle name="Normal 4 2 4 2 3 6" xfId="29905" xr:uid="{00000000-0005-0000-0000-000035880000}"/>
    <cellStyle name="Normal 4 2 4 2 4" xfId="2918" xr:uid="{00000000-0005-0000-0000-000036880000}"/>
    <cellStyle name="Normal 4 2 4 2 4 2" xfId="6492" xr:uid="{00000000-0005-0000-0000-000037880000}"/>
    <cellStyle name="Normal 4 2 4 2 4 2 2" xfId="13650" xr:uid="{00000000-0005-0000-0000-000038880000}"/>
    <cellStyle name="Normal 4 2 4 2 4 2 2 2" xfId="27942" xr:uid="{00000000-0005-0000-0000-000039880000}"/>
    <cellStyle name="Normal 4 2 4 2 4 2 2 2 2" xfId="56524" xr:uid="{00000000-0005-0000-0000-00003A880000}"/>
    <cellStyle name="Normal 4 2 4 2 4 2 2 3" xfId="42235" xr:uid="{00000000-0005-0000-0000-00003B880000}"/>
    <cellStyle name="Normal 4 2 4 2 4 2 3" xfId="20798" xr:uid="{00000000-0005-0000-0000-00003C880000}"/>
    <cellStyle name="Normal 4 2 4 2 4 2 3 2" xfId="49380" xr:uid="{00000000-0005-0000-0000-00003D880000}"/>
    <cellStyle name="Normal 4 2 4 2 4 2 4" xfId="35091" xr:uid="{00000000-0005-0000-0000-00003E880000}"/>
    <cellStyle name="Normal 4 2 4 2 4 3" xfId="10079" xr:uid="{00000000-0005-0000-0000-00003F880000}"/>
    <cellStyle name="Normal 4 2 4 2 4 3 2" xfId="24371" xr:uid="{00000000-0005-0000-0000-000040880000}"/>
    <cellStyle name="Normal 4 2 4 2 4 3 2 2" xfId="52953" xr:uid="{00000000-0005-0000-0000-000041880000}"/>
    <cellStyle name="Normal 4 2 4 2 4 3 3" xfId="38664" xr:uid="{00000000-0005-0000-0000-000042880000}"/>
    <cellStyle name="Normal 4 2 4 2 4 4" xfId="17227" xr:uid="{00000000-0005-0000-0000-000043880000}"/>
    <cellStyle name="Normal 4 2 4 2 4 4 2" xfId="45809" xr:uid="{00000000-0005-0000-0000-000044880000}"/>
    <cellStyle name="Normal 4 2 4 2 4 5" xfId="31520" xr:uid="{00000000-0005-0000-0000-000045880000}"/>
    <cellStyle name="Normal 4 2 4 2 5" xfId="3983" xr:uid="{00000000-0005-0000-0000-000046880000}"/>
    <cellStyle name="Normal 4 2 4 2 5 2" xfId="11142" xr:uid="{00000000-0005-0000-0000-000047880000}"/>
    <cellStyle name="Normal 4 2 4 2 5 2 2" xfId="25434" xr:uid="{00000000-0005-0000-0000-000048880000}"/>
    <cellStyle name="Normal 4 2 4 2 5 2 2 2" xfId="54016" xr:uid="{00000000-0005-0000-0000-000049880000}"/>
    <cellStyle name="Normal 4 2 4 2 5 2 3" xfId="39727" xr:uid="{00000000-0005-0000-0000-00004A880000}"/>
    <cellStyle name="Normal 4 2 4 2 5 3" xfId="18290" xr:uid="{00000000-0005-0000-0000-00004B880000}"/>
    <cellStyle name="Normal 4 2 4 2 5 3 2" xfId="46872" xr:uid="{00000000-0005-0000-0000-00004C880000}"/>
    <cellStyle name="Normal 4 2 4 2 5 4" xfId="32583" xr:uid="{00000000-0005-0000-0000-00004D880000}"/>
    <cellStyle name="Normal 4 2 4 2 6" xfId="7571" xr:uid="{00000000-0005-0000-0000-00004E880000}"/>
    <cellStyle name="Normal 4 2 4 2 6 2" xfId="21863" xr:uid="{00000000-0005-0000-0000-00004F880000}"/>
    <cellStyle name="Normal 4 2 4 2 6 2 2" xfId="50445" xr:uid="{00000000-0005-0000-0000-000050880000}"/>
    <cellStyle name="Normal 4 2 4 2 6 3" xfId="36156" xr:uid="{00000000-0005-0000-0000-000051880000}"/>
    <cellStyle name="Normal 4 2 4 2 7" xfId="14718" xr:uid="{00000000-0005-0000-0000-000052880000}"/>
    <cellStyle name="Normal 4 2 4 2 7 2" xfId="43301" xr:uid="{00000000-0005-0000-0000-000053880000}"/>
    <cellStyle name="Normal 4 2 4 2 8" xfId="29011" xr:uid="{00000000-0005-0000-0000-000054880000}"/>
    <cellStyle name="Normal 4 2 4 3" xfId="623" xr:uid="{00000000-0005-0000-0000-000055880000}"/>
    <cellStyle name="Normal 4 2 4 3 2" xfId="1520" xr:uid="{00000000-0005-0000-0000-000056880000}"/>
    <cellStyle name="Normal 4 2 4 3 2 2" xfId="2923" xr:uid="{00000000-0005-0000-0000-000057880000}"/>
    <cellStyle name="Normal 4 2 4 3 2 2 2" xfId="6497" xr:uid="{00000000-0005-0000-0000-000058880000}"/>
    <cellStyle name="Normal 4 2 4 3 2 2 2 2" xfId="13655" xr:uid="{00000000-0005-0000-0000-000059880000}"/>
    <cellStyle name="Normal 4 2 4 3 2 2 2 2 2" xfId="27947" xr:uid="{00000000-0005-0000-0000-00005A880000}"/>
    <cellStyle name="Normal 4 2 4 3 2 2 2 2 2 2" xfId="56529" xr:uid="{00000000-0005-0000-0000-00005B880000}"/>
    <cellStyle name="Normal 4 2 4 3 2 2 2 2 3" xfId="42240" xr:uid="{00000000-0005-0000-0000-00005C880000}"/>
    <cellStyle name="Normal 4 2 4 3 2 2 2 3" xfId="20803" xr:uid="{00000000-0005-0000-0000-00005D880000}"/>
    <cellStyle name="Normal 4 2 4 3 2 2 2 3 2" xfId="49385" xr:uid="{00000000-0005-0000-0000-00005E880000}"/>
    <cellStyle name="Normal 4 2 4 3 2 2 2 4" xfId="35096" xr:uid="{00000000-0005-0000-0000-00005F880000}"/>
    <cellStyle name="Normal 4 2 4 3 2 2 3" xfId="10084" xr:uid="{00000000-0005-0000-0000-000060880000}"/>
    <cellStyle name="Normal 4 2 4 3 2 2 3 2" xfId="24376" xr:uid="{00000000-0005-0000-0000-000061880000}"/>
    <cellStyle name="Normal 4 2 4 3 2 2 3 2 2" xfId="52958" xr:uid="{00000000-0005-0000-0000-000062880000}"/>
    <cellStyle name="Normal 4 2 4 3 2 2 3 3" xfId="38669" xr:uid="{00000000-0005-0000-0000-000063880000}"/>
    <cellStyle name="Normal 4 2 4 3 2 2 4" xfId="17232" xr:uid="{00000000-0005-0000-0000-000064880000}"/>
    <cellStyle name="Normal 4 2 4 3 2 2 4 2" xfId="45814" xr:uid="{00000000-0005-0000-0000-000065880000}"/>
    <cellStyle name="Normal 4 2 4 3 2 2 5" xfId="31525" xr:uid="{00000000-0005-0000-0000-000066880000}"/>
    <cellStyle name="Normal 4 2 4 3 2 3" xfId="5100" xr:uid="{00000000-0005-0000-0000-000067880000}"/>
    <cellStyle name="Normal 4 2 4 3 2 3 2" xfId="12258" xr:uid="{00000000-0005-0000-0000-000068880000}"/>
    <cellStyle name="Normal 4 2 4 3 2 3 2 2" xfId="26550" xr:uid="{00000000-0005-0000-0000-000069880000}"/>
    <cellStyle name="Normal 4 2 4 3 2 3 2 2 2" xfId="55132" xr:uid="{00000000-0005-0000-0000-00006A880000}"/>
    <cellStyle name="Normal 4 2 4 3 2 3 2 3" xfId="40843" xr:uid="{00000000-0005-0000-0000-00006B880000}"/>
    <cellStyle name="Normal 4 2 4 3 2 3 3" xfId="19406" xr:uid="{00000000-0005-0000-0000-00006C880000}"/>
    <cellStyle name="Normal 4 2 4 3 2 3 3 2" xfId="47988" xr:uid="{00000000-0005-0000-0000-00006D880000}"/>
    <cellStyle name="Normal 4 2 4 3 2 3 4" xfId="33699" xr:uid="{00000000-0005-0000-0000-00006E880000}"/>
    <cellStyle name="Normal 4 2 4 3 2 4" xfId="8687" xr:uid="{00000000-0005-0000-0000-00006F880000}"/>
    <cellStyle name="Normal 4 2 4 3 2 4 2" xfId="22979" xr:uid="{00000000-0005-0000-0000-000070880000}"/>
    <cellStyle name="Normal 4 2 4 3 2 4 2 2" xfId="51561" xr:uid="{00000000-0005-0000-0000-000071880000}"/>
    <cellStyle name="Normal 4 2 4 3 2 4 3" xfId="37272" xr:uid="{00000000-0005-0000-0000-000072880000}"/>
    <cellStyle name="Normal 4 2 4 3 2 5" xfId="15835" xr:uid="{00000000-0005-0000-0000-000073880000}"/>
    <cellStyle name="Normal 4 2 4 3 2 5 2" xfId="44417" xr:uid="{00000000-0005-0000-0000-000074880000}"/>
    <cellStyle name="Normal 4 2 4 3 2 6" xfId="30128" xr:uid="{00000000-0005-0000-0000-000075880000}"/>
    <cellStyle name="Normal 4 2 4 3 3" xfId="2922" xr:uid="{00000000-0005-0000-0000-000076880000}"/>
    <cellStyle name="Normal 4 2 4 3 3 2" xfId="6496" xr:uid="{00000000-0005-0000-0000-000077880000}"/>
    <cellStyle name="Normal 4 2 4 3 3 2 2" xfId="13654" xr:uid="{00000000-0005-0000-0000-000078880000}"/>
    <cellStyle name="Normal 4 2 4 3 3 2 2 2" xfId="27946" xr:uid="{00000000-0005-0000-0000-000079880000}"/>
    <cellStyle name="Normal 4 2 4 3 3 2 2 2 2" xfId="56528" xr:uid="{00000000-0005-0000-0000-00007A880000}"/>
    <cellStyle name="Normal 4 2 4 3 3 2 2 3" xfId="42239" xr:uid="{00000000-0005-0000-0000-00007B880000}"/>
    <cellStyle name="Normal 4 2 4 3 3 2 3" xfId="20802" xr:uid="{00000000-0005-0000-0000-00007C880000}"/>
    <cellStyle name="Normal 4 2 4 3 3 2 3 2" xfId="49384" xr:uid="{00000000-0005-0000-0000-00007D880000}"/>
    <cellStyle name="Normal 4 2 4 3 3 2 4" xfId="35095" xr:uid="{00000000-0005-0000-0000-00007E880000}"/>
    <cellStyle name="Normal 4 2 4 3 3 3" xfId="10083" xr:uid="{00000000-0005-0000-0000-00007F880000}"/>
    <cellStyle name="Normal 4 2 4 3 3 3 2" xfId="24375" xr:uid="{00000000-0005-0000-0000-000080880000}"/>
    <cellStyle name="Normal 4 2 4 3 3 3 2 2" xfId="52957" xr:uid="{00000000-0005-0000-0000-000081880000}"/>
    <cellStyle name="Normal 4 2 4 3 3 3 3" xfId="38668" xr:uid="{00000000-0005-0000-0000-000082880000}"/>
    <cellStyle name="Normal 4 2 4 3 3 4" xfId="17231" xr:uid="{00000000-0005-0000-0000-000083880000}"/>
    <cellStyle name="Normal 4 2 4 3 3 4 2" xfId="45813" xr:uid="{00000000-0005-0000-0000-000084880000}"/>
    <cellStyle name="Normal 4 2 4 3 3 5" xfId="31524" xr:uid="{00000000-0005-0000-0000-000085880000}"/>
    <cellStyle name="Normal 4 2 4 3 4" xfId="4207" xr:uid="{00000000-0005-0000-0000-000086880000}"/>
    <cellStyle name="Normal 4 2 4 3 4 2" xfId="11365" xr:uid="{00000000-0005-0000-0000-000087880000}"/>
    <cellStyle name="Normal 4 2 4 3 4 2 2" xfId="25657" xr:uid="{00000000-0005-0000-0000-000088880000}"/>
    <cellStyle name="Normal 4 2 4 3 4 2 2 2" xfId="54239" xr:uid="{00000000-0005-0000-0000-000089880000}"/>
    <cellStyle name="Normal 4 2 4 3 4 2 3" xfId="39950" xr:uid="{00000000-0005-0000-0000-00008A880000}"/>
    <cellStyle name="Normal 4 2 4 3 4 3" xfId="18513" xr:uid="{00000000-0005-0000-0000-00008B880000}"/>
    <cellStyle name="Normal 4 2 4 3 4 3 2" xfId="47095" xr:uid="{00000000-0005-0000-0000-00008C880000}"/>
    <cellStyle name="Normal 4 2 4 3 4 4" xfId="32806" xr:uid="{00000000-0005-0000-0000-00008D880000}"/>
    <cellStyle name="Normal 4 2 4 3 5" xfId="7794" xr:uid="{00000000-0005-0000-0000-00008E880000}"/>
    <cellStyle name="Normal 4 2 4 3 5 2" xfId="22086" xr:uid="{00000000-0005-0000-0000-00008F880000}"/>
    <cellStyle name="Normal 4 2 4 3 5 2 2" xfId="50668" xr:uid="{00000000-0005-0000-0000-000090880000}"/>
    <cellStyle name="Normal 4 2 4 3 5 3" xfId="36379" xr:uid="{00000000-0005-0000-0000-000091880000}"/>
    <cellStyle name="Normal 4 2 4 3 6" xfId="14942" xr:uid="{00000000-0005-0000-0000-000092880000}"/>
    <cellStyle name="Normal 4 2 4 3 6 2" xfId="43524" xr:uid="{00000000-0005-0000-0000-000093880000}"/>
    <cellStyle name="Normal 4 2 4 3 7" xfId="29235" xr:uid="{00000000-0005-0000-0000-000094880000}"/>
    <cellStyle name="Normal 4 2 4 4" xfId="1073" xr:uid="{00000000-0005-0000-0000-000095880000}"/>
    <cellStyle name="Normal 4 2 4 4 2" xfId="2924" xr:uid="{00000000-0005-0000-0000-000096880000}"/>
    <cellStyle name="Normal 4 2 4 4 2 2" xfId="6498" xr:uid="{00000000-0005-0000-0000-000097880000}"/>
    <cellStyle name="Normal 4 2 4 4 2 2 2" xfId="13656" xr:uid="{00000000-0005-0000-0000-000098880000}"/>
    <cellStyle name="Normal 4 2 4 4 2 2 2 2" xfId="27948" xr:uid="{00000000-0005-0000-0000-000099880000}"/>
    <cellStyle name="Normal 4 2 4 4 2 2 2 2 2" xfId="56530" xr:uid="{00000000-0005-0000-0000-00009A880000}"/>
    <cellStyle name="Normal 4 2 4 4 2 2 2 3" xfId="42241" xr:uid="{00000000-0005-0000-0000-00009B880000}"/>
    <cellStyle name="Normal 4 2 4 4 2 2 3" xfId="20804" xr:uid="{00000000-0005-0000-0000-00009C880000}"/>
    <cellStyle name="Normal 4 2 4 4 2 2 3 2" xfId="49386" xr:uid="{00000000-0005-0000-0000-00009D880000}"/>
    <cellStyle name="Normal 4 2 4 4 2 2 4" xfId="35097" xr:uid="{00000000-0005-0000-0000-00009E880000}"/>
    <cellStyle name="Normal 4 2 4 4 2 3" xfId="10085" xr:uid="{00000000-0005-0000-0000-00009F880000}"/>
    <cellStyle name="Normal 4 2 4 4 2 3 2" xfId="24377" xr:uid="{00000000-0005-0000-0000-0000A0880000}"/>
    <cellStyle name="Normal 4 2 4 4 2 3 2 2" xfId="52959" xr:uid="{00000000-0005-0000-0000-0000A1880000}"/>
    <cellStyle name="Normal 4 2 4 4 2 3 3" xfId="38670" xr:uid="{00000000-0005-0000-0000-0000A2880000}"/>
    <cellStyle name="Normal 4 2 4 4 2 4" xfId="17233" xr:uid="{00000000-0005-0000-0000-0000A3880000}"/>
    <cellStyle name="Normal 4 2 4 4 2 4 2" xfId="45815" xr:uid="{00000000-0005-0000-0000-0000A4880000}"/>
    <cellStyle name="Normal 4 2 4 4 2 5" xfId="31526" xr:uid="{00000000-0005-0000-0000-0000A5880000}"/>
    <cellStyle name="Normal 4 2 4 4 3" xfId="4654" xr:uid="{00000000-0005-0000-0000-0000A6880000}"/>
    <cellStyle name="Normal 4 2 4 4 3 2" xfId="11812" xr:uid="{00000000-0005-0000-0000-0000A7880000}"/>
    <cellStyle name="Normal 4 2 4 4 3 2 2" xfId="26104" xr:uid="{00000000-0005-0000-0000-0000A8880000}"/>
    <cellStyle name="Normal 4 2 4 4 3 2 2 2" xfId="54686" xr:uid="{00000000-0005-0000-0000-0000A9880000}"/>
    <cellStyle name="Normal 4 2 4 4 3 2 3" xfId="40397" xr:uid="{00000000-0005-0000-0000-0000AA880000}"/>
    <cellStyle name="Normal 4 2 4 4 3 3" xfId="18960" xr:uid="{00000000-0005-0000-0000-0000AB880000}"/>
    <cellStyle name="Normal 4 2 4 4 3 3 2" xfId="47542" xr:uid="{00000000-0005-0000-0000-0000AC880000}"/>
    <cellStyle name="Normal 4 2 4 4 3 4" xfId="33253" xr:uid="{00000000-0005-0000-0000-0000AD880000}"/>
    <cellStyle name="Normal 4 2 4 4 4" xfId="8241" xr:uid="{00000000-0005-0000-0000-0000AE880000}"/>
    <cellStyle name="Normal 4 2 4 4 4 2" xfId="22533" xr:uid="{00000000-0005-0000-0000-0000AF880000}"/>
    <cellStyle name="Normal 4 2 4 4 4 2 2" xfId="51115" xr:uid="{00000000-0005-0000-0000-0000B0880000}"/>
    <cellStyle name="Normal 4 2 4 4 4 3" xfId="36826" xr:uid="{00000000-0005-0000-0000-0000B1880000}"/>
    <cellStyle name="Normal 4 2 4 4 5" xfId="15389" xr:uid="{00000000-0005-0000-0000-0000B2880000}"/>
    <cellStyle name="Normal 4 2 4 4 5 2" xfId="43971" xr:uid="{00000000-0005-0000-0000-0000B3880000}"/>
    <cellStyle name="Normal 4 2 4 4 6" xfId="29682" xr:uid="{00000000-0005-0000-0000-0000B4880000}"/>
    <cellStyle name="Normal 4 2 4 5" xfId="2917" xr:uid="{00000000-0005-0000-0000-0000B5880000}"/>
    <cellStyle name="Normal 4 2 4 5 2" xfId="6491" xr:uid="{00000000-0005-0000-0000-0000B6880000}"/>
    <cellStyle name="Normal 4 2 4 5 2 2" xfId="13649" xr:uid="{00000000-0005-0000-0000-0000B7880000}"/>
    <cellStyle name="Normal 4 2 4 5 2 2 2" xfId="27941" xr:uid="{00000000-0005-0000-0000-0000B8880000}"/>
    <cellStyle name="Normal 4 2 4 5 2 2 2 2" xfId="56523" xr:uid="{00000000-0005-0000-0000-0000B9880000}"/>
    <cellStyle name="Normal 4 2 4 5 2 2 3" xfId="42234" xr:uid="{00000000-0005-0000-0000-0000BA880000}"/>
    <cellStyle name="Normal 4 2 4 5 2 3" xfId="20797" xr:uid="{00000000-0005-0000-0000-0000BB880000}"/>
    <cellStyle name="Normal 4 2 4 5 2 3 2" xfId="49379" xr:uid="{00000000-0005-0000-0000-0000BC880000}"/>
    <cellStyle name="Normal 4 2 4 5 2 4" xfId="35090" xr:uid="{00000000-0005-0000-0000-0000BD880000}"/>
    <cellStyle name="Normal 4 2 4 5 3" xfId="10078" xr:uid="{00000000-0005-0000-0000-0000BE880000}"/>
    <cellStyle name="Normal 4 2 4 5 3 2" xfId="24370" xr:uid="{00000000-0005-0000-0000-0000BF880000}"/>
    <cellStyle name="Normal 4 2 4 5 3 2 2" xfId="52952" xr:uid="{00000000-0005-0000-0000-0000C0880000}"/>
    <cellStyle name="Normal 4 2 4 5 3 3" xfId="38663" xr:uid="{00000000-0005-0000-0000-0000C1880000}"/>
    <cellStyle name="Normal 4 2 4 5 4" xfId="17226" xr:uid="{00000000-0005-0000-0000-0000C2880000}"/>
    <cellStyle name="Normal 4 2 4 5 4 2" xfId="45808" xr:uid="{00000000-0005-0000-0000-0000C3880000}"/>
    <cellStyle name="Normal 4 2 4 5 5" xfId="31519" xr:uid="{00000000-0005-0000-0000-0000C4880000}"/>
    <cellStyle name="Normal 4 2 4 6" xfId="3760" xr:uid="{00000000-0005-0000-0000-0000C5880000}"/>
    <cellStyle name="Normal 4 2 4 6 2" xfId="10919" xr:uid="{00000000-0005-0000-0000-0000C6880000}"/>
    <cellStyle name="Normal 4 2 4 6 2 2" xfId="25211" xr:uid="{00000000-0005-0000-0000-0000C7880000}"/>
    <cellStyle name="Normal 4 2 4 6 2 2 2" xfId="53793" xr:uid="{00000000-0005-0000-0000-0000C8880000}"/>
    <cellStyle name="Normal 4 2 4 6 2 3" xfId="39504" xr:uid="{00000000-0005-0000-0000-0000C9880000}"/>
    <cellStyle name="Normal 4 2 4 6 3" xfId="18067" xr:uid="{00000000-0005-0000-0000-0000CA880000}"/>
    <cellStyle name="Normal 4 2 4 6 3 2" xfId="46649" xr:uid="{00000000-0005-0000-0000-0000CB880000}"/>
    <cellStyle name="Normal 4 2 4 6 4" xfId="32360" xr:uid="{00000000-0005-0000-0000-0000CC880000}"/>
    <cellStyle name="Normal 4 2 4 7" xfId="7348" xr:uid="{00000000-0005-0000-0000-0000CD880000}"/>
    <cellStyle name="Normal 4 2 4 7 2" xfId="21640" xr:uid="{00000000-0005-0000-0000-0000CE880000}"/>
    <cellStyle name="Normal 4 2 4 7 2 2" xfId="50222" xr:uid="{00000000-0005-0000-0000-0000CF880000}"/>
    <cellStyle name="Normal 4 2 4 7 3" xfId="35933" xr:uid="{00000000-0005-0000-0000-0000D0880000}"/>
    <cellStyle name="Normal 4 2 4 8" xfId="14495" xr:uid="{00000000-0005-0000-0000-0000D1880000}"/>
    <cellStyle name="Normal 4 2 4 8 2" xfId="43078" xr:uid="{00000000-0005-0000-0000-0000D2880000}"/>
    <cellStyle name="Normal 4 2 4 9" xfId="28788" xr:uid="{00000000-0005-0000-0000-0000D3880000}"/>
    <cellStyle name="Normal 4 2 5" xfId="282" xr:uid="{00000000-0005-0000-0000-0000D4880000}"/>
    <cellStyle name="Normal 4 2 5 2" xfId="734" xr:uid="{00000000-0005-0000-0000-0000D5880000}"/>
    <cellStyle name="Normal 4 2 5 2 2" xfId="1631" xr:uid="{00000000-0005-0000-0000-0000D6880000}"/>
    <cellStyle name="Normal 4 2 5 2 2 2" xfId="2927" xr:uid="{00000000-0005-0000-0000-0000D7880000}"/>
    <cellStyle name="Normal 4 2 5 2 2 2 2" xfId="6501" xr:uid="{00000000-0005-0000-0000-0000D8880000}"/>
    <cellStyle name="Normal 4 2 5 2 2 2 2 2" xfId="13659" xr:uid="{00000000-0005-0000-0000-0000D9880000}"/>
    <cellStyle name="Normal 4 2 5 2 2 2 2 2 2" xfId="27951" xr:uid="{00000000-0005-0000-0000-0000DA880000}"/>
    <cellStyle name="Normal 4 2 5 2 2 2 2 2 2 2" xfId="56533" xr:uid="{00000000-0005-0000-0000-0000DB880000}"/>
    <cellStyle name="Normal 4 2 5 2 2 2 2 2 3" xfId="42244" xr:uid="{00000000-0005-0000-0000-0000DC880000}"/>
    <cellStyle name="Normal 4 2 5 2 2 2 2 3" xfId="20807" xr:uid="{00000000-0005-0000-0000-0000DD880000}"/>
    <cellStyle name="Normal 4 2 5 2 2 2 2 3 2" xfId="49389" xr:uid="{00000000-0005-0000-0000-0000DE880000}"/>
    <cellStyle name="Normal 4 2 5 2 2 2 2 4" xfId="35100" xr:uid="{00000000-0005-0000-0000-0000DF880000}"/>
    <cellStyle name="Normal 4 2 5 2 2 2 3" xfId="10088" xr:uid="{00000000-0005-0000-0000-0000E0880000}"/>
    <cellStyle name="Normal 4 2 5 2 2 2 3 2" xfId="24380" xr:uid="{00000000-0005-0000-0000-0000E1880000}"/>
    <cellStyle name="Normal 4 2 5 2 2 2 3 2 2" xfId="52962" xr:uid="{00000000-0005-0000-0000-0000E2880000}"/>
    <cellStyle name="Normal 4 2 5 2 2 2 3 3" xfId="38673" xr:uid="{00000000-0005-0000-0000-0000E3880000}"/>
    <cellStyle name="Normal 4 2 5 2 2 2 4" xfId="17236" xr:uid="{00000000-0005-0000-0000-0000E4880000}"/>
    <cellStyle name="Normal 4 2 5 2 2 2 4 2" xfId="45818" xr:uid="{00000000-0005-0000-0000-0000E5880000}"/>
    <cellStyle name="Normal 4 2 5 2 2 2 5" xfId="31529" xr:uid="{00000000-0005-0000-0000-0000E6880000}"/>
    <cellStyle name="Normal 4 2 5 2 2 3" xfId="5211" xr:uid="{00000000-0005-0000-0000-0000E7880000}"/>
    <cellStyle name="Normal 4 2 5 2 2 3 2" xfId="12369" xr:uid="{00000000-0005-0000-0000-0000E8880000}"/>
    <cellStyle name="Normal 4 2 5 2 2 3 2 2" xfId="26661" xr:uid="{00000000-0005-0000-0000-0000E9880000}"/>
    <cellStyle name="Normal 4 2 5 2 2 3 2 2 2" xfId="55243" xr:uid="{00000000-0005-0000-0000-0000EA880000}"/>
    <cellStyle name="Normal 4 2 5 2 2 3 2 3" xfId="40954" xr:uid="{00000000-0005-0000-0000-0000EB880000}"/>
    <cellStyle name="Normal 4 2 5 2 2 3 3" xfId="19517" xr:uid="{00000000-0005-0000-0000-0000EC880000}"/>
    <cellStyle name="Normal 4 2 5 2 2 3 3 2" xfId="48099" xr:uid="{00000000-0005-0000-0000-0000ED880000}"/>
    <cellStyle name="Normal 4 2 5 2 2 3 4" xfId="33810" xr:uid="{00000000-0005-0000-0000-0000EE880000}"/>
    <cellStyle name="Normal 4 2 5 2 2 4" xfId="8798" xr:uid="{00000000-0005-0000-0000-0000EF880000}"/>
    <cellStyle name="Normal 4 2 5 2 2 4 2" xfId="23090" xr:uid="{00000000-0005-0000-0000-0000F0880000}"/>
    <cellStyle name="Normal 4 2 5 2 2 4 2 2" xfId="51672" xr:uid="{00000000-0005-0000-0000-0000F1880000}"/>
    <cellStyle name="Normal 4 2 5 2 2 4 3" xfId="37383" xr:uid="{00000000-0005-0000-0000-0000F2880000}"/>
    <cellStyle name="Normal 4 2 5 2 2 5" xfId="15946" xr:uid="{00000000-0005-0000-0000-0000F3880000}"/>
    <cellStyle name="Normal 4 2 5 2 2 5 2" xfId="44528" xr:uid="{00000000-0005-0000-0000-0000F4880000}"/>
    <cellStyle name="Normal 4 2 5 2 2 6" xfId="30239" xr:uid="{00000000-0005-0000-0000-0000F5880000}"/>
    <cellStyle name="Normal 4 2 5 2 3" xfId="2926" xr:uid="{00000000-0005-0000-0000-0000F6880000}"/>
    <cellStyle name="Normal 4 2 5 2 3 2" xfId="6500" xr:uid="{00000000-0005-0000-0000-0000F7880000}"/>
    <cellStyle name="Normal 4 2 5 2 3 2 2" xfId="13658" xr:uid="{00000000-0005-0000-0000-0000F8880000}"/>
    <cellStyle name="Normal 4 2 5 2 3 2 2 2" xfId="27950" xr:uid="{00000000-0005-0000-0000-0000F9880000}"/>
    <cellStyle name="Normal 4 2 5 2 3 2 2 2 2" xfId="56532" xr:uid="{00000000-0005-0000-0000-0000FA880000}"/>
    <cellStyle name="Normal 4 2 5 2 3 2 2 3" xfId="42243" xr:uid="{00000000-0005-0000-0000-0000FB880000}"/>
    <cellStyle name="Normal 4 2 5 2 3 2 3" xfId="20806" xr:uid="{00000000-0005-0000-0000-0000FC880000}"/>
    <cellStyle name="Normal 4 2 5 2 3 2 3 2" xfId="49388" xr:uid="{00000000-0005-0000-0000-0000FD880000}"/>
    <cellStyle name="Normal 4 2 5 2 3 2 4" xfId="35099" xr:uid="{00000000-0005-0000-0000-0000FE880000}"/>
    <cellStyle name="Normal 4 2 5 2 3 3" xfId="10087" xr:uid="{00000000-0005-0000-0000-0000FF880000}"/>
    <cellStyle name="Normal 4 2 5 2 3 3 2" xfId="24379" xr:uid="{00000000-0005-0000-0000-000000890000}"/>
    <cellStyle name="Normal 4 2 5 2 3 3 2 2" xfId="52961" xr:uid="{00000000-0005-0000-0000-000001890000}"/>
    <cellStyle name="Normal 4 2 5 2 3 3 3" xfId="38672" xr:uid="{00000000-0005-0000-0000-000002890000}"/>
    <cellStyle name="Normal 4 2 5 2 3 4" xfId="17235" xr:uid="{00000000-0005-0000-0000-000003890000}"/>
    <cellStyle name="Normal 4 2 5 2 3 4 2" xfId="45817" xr:uid="{00000000-0005-0000-0000-000004890000}"/>
    <cellStyle name="Normal 4 2 5 2 3 5" xfId="31528" xr:uid="{00000000-0005-0000-0000-000005890000}"/>
    <cellStyle name="Normal 4 2 5 2 4" xfId="4318" xr:uid="{00000000-0005-0000-0000-000006890000}"/>
    <cellStyle name="Normal 4 2 5 2 4 2" xfId="11476" xr:uid="{00000000-0005-0000-0000-000007890000}"/>
    <cellStyle name="Normal 4 2 5 2 4 2 2" xfId="25768" xr:uid="{00000000-0005-0000-0000-000008890000}"/>
    <cellStyle name="Normal 4 2 5 2 4 2 2 2" xfId="54350" xr:uid="{00000000-0005-0000-0000-000009890000}"/>
    <cellStyle name="Normal 4 2 5 2 4 2 3" xfId="40061" xr:uid="{00000000-0005-0000-0000-00000A890000}"/>
    <cellStyle name="Normal 4 2 5 2 4 3" xfId="18624" xr:uid="{00000000-0005-0000-0000-00000B890000}"/>
    <cellStyle name="Normal 4 2 5 2 4 3 2" xfId="47206" xr:uid="{00000000-0005-0000-0000-00000C890000}"/>
    <cellStyle name="Normal 4 2 5 2 4 4" xfId="32917" xr:uid="{00000000-0005-0000-0000-00000D890000}"/>
    <cellStyle name="Normal 4 2 5 2 5" xfId="7905" xr:uid="{00000000-0005-0000-0000-00000E890000}"/>
    <cellStyle name="Normal 4 2 5 2 5 2" xfId="22197" xr:uid="{00000000-0005-0000-0000-00000F890000}"/>
    <cellStyle name="Normal 4 2 5 2 5 2 2" xfId="50779" xr:uid="{00000000-0005-0000-0000-000010890000}"/>
    <cellStyle name="Normal 4 2 5 2 5 3" xfId="36490" xr:uid="{00000000-0005-0000-0000-000011890000}"/>
    <cellStyle name="Normal 4 2 5 2 6" xfId="15053" xr:uid="{00000000-0005-0000-0000-000012890000}"/>
    <cellStyle name="Normal 4 2 5 2 6 2" xfId="43635" xr:uid="{00000000-0005-0000-0000-000013890000}"/>
    <cellStyle name="Normal 4 2 5 2 7" xfId="29346" xr:uid="{00000000-0005-0000-0000-000014890000}"/>
    <cellStyle name="Normal 4 2 5 3" xfId="1184" xr:uid="{00000000-0005-0000-0000-000015890000}"/>
    <cellStyle name="Normal 4 2 5 3 2" xfId="2928" xr:uid="{00000000-0005-0000-0000-000016890000}"/>
    <cellStyle name="Normal 4 2 5 3 2 2" xfId="6502" xr:uid="{00000000-0005-0000-0000-000017890000}"/>
    <cellStyle name="Normal 4 2 5 3 2 2 2" xfId="13660" xr:uid="{00000000-0005-0000-0000-000018890000}"/>
    <cellStyle name="Normal 4 2 5 3 2 2 2 2" xfId="27952" xr:uid="{00000000-0005-0000-0000-000019890000}"/>
    <cellStyle name="Normal 4 2 5 3 2 2 2 2 2" xfId="56534" xr:uid="{00000000-0005-0000-0000-00001A890000}"/>
    <cellStyle name="Normal 4 2 5 3 2 2 2 3" xfId="42245" xr:uid="{00000000-0005-0000-0000-00001B890000}"/>
    <cellStyle name="Normal 4 2 5 3 2 2 3" xfId="20808" xr:uid="{00000000-0005-0000-0000-00001C890000}"/>
    <cellStyle name="Normal 4 2 5 3 2 2 3 2" xfId="49390" xr:uid="{00000000-0005-0000-0000-00001D890000}"/>
    <cellStyle name="Normal 4 2 5 3 2 2 4" xfId="35101" xr:uid="{00000000-0005-0000-0000-00001E890000}"/>
    <cellStyle name="Normal 4 2 5 3 2 3" xfId="10089" xr:uid="{00000000-0005-0000-0000-00001F890000}"/>
    <cellStyle name="Normal 4 2 5 3 2 3 2" xfId="24381" xr:uid="{00000000-0005-0000-0000-000020890000}"/>
    <cellStyle name="Normal 4 2 5 3 2 3 2 2" xfId="52963" xr:uid="{00000000-0005-0000-0000-000021890000}"/>
    <cellStyle name="Normal 4 2 5 3 2 3 3" xfId="38674" xr:uid="{00000000-0005-0000-0000-000022890000}"/>
    <cellStyle name="Normal 4 2 5 3 2 4" xfId="17237" xr:uid="{00000000-0005-0000-0000-000023890000}"/>
    <cellStyle name="Normal 4 2 5 3 2 4 2" xfId="45819" xr:uid="{00000000-0005-0000-0000-000024890000}"/>
    <cellStyle name="Normal 4 2 5 3 2 5" xfId="31530" xr:uid="{00000000-0005-0000-0000-000025890000}"/>
    <cellStyle name="Normal 4 2 5 3 3" xfId="4765" xr:uid="{00000000-0005-0000-0000-000026890000}"/>
    <cellStyle name="Normal 4 2 5 3 3 2" xfId="11923" xr:uid="{00000000-0005-0000-0000-000027890000}"/>
    <cellStyle name="Normal 4 2 5 3 3 2 2" xfId="26215" xr:uid="{00000000-0005-0000-0000-000028890000}"/>
    <cellStyle name="Normal 4 2 5 3 3 2 2 2" xfId="54797" xr:uid="{00000000-0005-0000-0000-000029890000}"/>
    <cellStyle name="Normal 4 2 5 3 3 2 3" xfId="40508" xr:uid="{00000000-0005-0000-0000-00002A890000}"/>
    <cellStyle name="Normal 4 2 5 3 3 3" xfId="19071" xr:uid="{00000000-0005-0000-0000-00002B890000}"/>
    <cellStyle name="Normal 4 2 5 3 3 3 2" xfId="47653" xr:uid="{00000000-0005-0000-0000-00002C890000}"/>
    <cellStyle name="Normal 4 2 5 3 3 4" xfId="33364" xr:uid="{00000000-0005-0000-0000-00002D890000}"/>
    <cellStyle name="Normal 4 2 5 3 4" xfId="8352" xr:uid="{00000000-0005-0000-0000-00002E890000}"/>
    <cellStyle name="Normal 4 2 5 3 4 2" xfId="22644" xr:uid="{00000000-0005-0000-0000-00002F890000}"/>
    <cellStyle name="Normal 4 2 5 3 4 2 2" xfId="51226" xr:uid="{00000000-0005-0000-0000-000030890000}"/>
    <cellStyle name="Normal 4 2 5 3 4 3" xfId="36937" xr:uid="{00000000-0005-0000-0000-000031890000}"/>
    <cellStyle name="Normal 4 2 5 3 5" xfId="15500" xr:uid="{00000000-0005-0000-0000-000032890000}"/>
    <cellStyle name="Normal 4 2 5 3 5 2" xfId="44082" xr:uid="{00000000-0005-0000-0000-000033890000}"/>
    <cellStyle name="Normal 4 2 5 3 6" xfId="29793" xr:uid="{00000000-0005-0000-0000-000034890000}"/>
    <cellStyle name="Normal 4 2 5 4" xfId="2925" xr:uid="{00000000-0005-0000-0000-000035890000}"/>
    <cellStyle name="Normal 4 2 5 4 2" xfId="6499" xr:uid="{00000000-0005-0000-0000-000036890000}"/>
    <cellStyle name="Normal 4 2 5 4 2 2" xfId="13657" xr:uid="{00000000-0005-0000-0000-000037890000}"/>
    <cellStyle name="Normal 4 2 5 4 2 2 2" xfId="27949" xr:uid="{00000000-0005-0000-0000-000038890000}"/>
    <cellStyle name="Normal 4 2 5 4 2 2 2 2" xfId="56531" xr:uid="{00000000-0005-0000-0000-000039890000}"/>
    <cellStyle name="Normal 4 2 5 4 2 2 3" xfId="42242" xr:uid="{00000000-0005-0000-0000-00003A890000}"/>
    <cellStyle name="Normal 4 2 5 4 2 3" xfId="20805" xr:uid="{00000000-0005-0000-0000-00003B890000}"/>
    <cellStyle name="Normal 4 2 5 4 2 3 2" xfId="49387" xr:uid="{00000000-0005-0000-0000-00003C890000}"/>
    <cellStyle name="Normal 4 2 5 4 2 4" xfId="35098" xr:uid="{00000000-0005-0000-0000-00003D890000}"/>
    <cellStyle name="Normal 4 2 5 4 3" xfId="10086" xr:uid="{00000000-0005-0000-0000-00003E890000}"/>
    <cellStyle name="Normal 4 2 5 4 3 2" xfId="24378" xr:uid="{00000000-0005-0000-0000-00003F890000}"/>
    <cellStyle name="Normal 4 2 5 4 3 2 2" xfId="52960" xr:uid="{00000000-0005-0000-0000-000040890000}"/>
    <cellStyle name="Normal 4 2 5 4 3 3" xfId="38671" xr:uid="{00000000-0005-0000-0000-000041890000}"/>
    <cellStyle name="Normal 4 2 5 4 4" xfId="17234" xr:uid="{00000000-0005-0000-0000-000042890000}"/>
    <cellStyle name="Normal 4 2 5 4 4 2" xfId="45816" xr:uid="{00000000-0005-0000-0000-000043890000}"/>
    <cellStyle name="Normal 4 2 5 4 5" xfId="31527" xr:uid="{00000000-0005-0000-0000-000044890000}"/>
    <cellStyle name="Normal 4 2 5 5" xfId="3871" xr:uid="{00000000-0005-0000-0000-000045890000}"/>
    <cellStyle name="Normal 4 2 5 5 2" xfId="11030" xr:uid="{00000000-0005-0000-0000-000046890000}"/>
    <cellStyle name="Normal 4 2 5 5 2 2" xfId="25322" xr:uid="{00000000-0005-0000-0000-000047890000}"/>
    <cellStyle name="Normal 4 2 5 5 2 2 2" xfId="53904" xr:uid="{00000000-0005-0000-0000-000048890000}"/>
    <cellStyle name="Normal 4 2 5 5 2 3" xfId="39615" xr:uid="{00000000-0005-0000-0000-000049890000}"/>
    <cellStyle name="Normal 4 2 5 5 3" xfId="18178" xr:uid="{00000000-0005-0000-0000-00004A890000}"/>
    <cellStyle name="Normal 4 2 5 5 3 2" xfId="46760" xr:uid="{00000000-0005-0000-0000-00004B890000}"/>
    <cellStyle name="Normal 4 2 5 5 4" xfId="32471" xr:uid="{00000000-0005-0000-0000-00004C890000}"/>
    <cellStyle name="Normal 4 2 5 6" xfId="7459" xr:uid="{00000000-0005-0000-0000-00004D890000}"/>
    <cellStyle name="Normal 4 2 5 6 2" xfId="21751" xr:uid="{00000000-0005-0000-0000-00004E890000}"/>
    <cellStyle name="Normal 4 2 5 6 2 2" xfId="50333" xr:uid="{00000000-0005-0000-0000-00004F890000}"/>
    <cellStyle name="Normal 4 2 5 6 3" xfId="36044" xr:uid="{00000000-0005-0000-0000-000050890000}"/>
    <cellStyle name="Normal 4 2 5 7" xfId="14606" xr:uid="{00000000-0005-0000-0000-000051890000}"/>
    <cellStyle name="Normal 4 2 5 7 2" xfId="43189" xr:uid="{00000000-0005-0000-0000-000052890000}"/>
    <cellStyle name="Normal 4 2 5 8" xfId="28899" xr:uid="{00000000-0005-0000-0000-000053890000}"/>
    <cellStyle name="Normal 4 2 6" xfId="511" xr:uid="{00000000-0005-0000-0000-000054890000}"/>
    <cellStyle name="Normal 4 2 6 2" xfId="1408" xr:uid="{00000000-0005-0000-0000-000055890000}"/>
    <cellStyle name="Normal 4 2 6 2 2" xfId="2930" xr:uid="{00000000-0005-0000-0000-000056890000}"/>
    <cellStyle name="Normal 4 2 6 2 2 2" xfId="6504" xr:uid="{00000000-0005-0000-0000-000057890000}"/>
    <cellStyle name="Normal 4 2 6 2 2 2 2" xfId="13662" xr:uid="{00000000-0005-0000-0000-000058890000}"/>
    <cellStyle name="Normal 4 2 6 2 2 2 2 2" xfId="27954" xr:uid="{00000000-0005-0000-0000-000059890000}"/>
    <cellStyle name="Normal 4 2 6 2 2 2 2 2 2" xfId="56536" xr:uid="{00000000-0005-0000-0000-00005A890000}"/>
    <cellStyle name="Normal 4 2 6 2 2 2 2 3" xfId="42247" xr:uid="{00000000-0005-0000-0000-00005B890000}"/>
    <cellStyle name="Normal 4 2 6 2 2 2 3" xfId="20810" xr:uid="{00000000-0005-0000-0000-00005C890000}"/>
    <cellStyle name="Normal 4 2 6 2 2 2 3 2" xfId="49392" xr:uid="{00000000-0005-0000-0000-00005D890000}"/>
    <cellStyle name="Normal 4 2 6 2 2 2 4" xfId="35103" xr:uid="{00000000-0005-0000-0000-00005E890000}"/>
    <cellStyle name="Normal 4 2 6 2 2 3" xfId="10091" xr:uid="{00000000-0005-0000-0000-00005F890000}"/>
    <cellStyle name="Normal 4 2 6 2 2 3 2" xfId="24383" xr:uid="{00000000-0005-0000-0000-000060890000}"/>
    <cellStyle name="Normal 4 2 6 2 2 3 2 2" xfId="52965" xr:uid="{00000000-0005-0000-0000-000061890000}"/>
    <cellStyle name="Normal 4 2 6 2 2 3 3" xfId="38676" xr:uid="{00000000-0005-0000-0000-000062890000}"/>
    <cellStyle name="Normal 4 2 6 2 2 4" xfId="17239" xr:uid="{00000000-0005-0000-0000-000063890000}"/>
    <cellStyle name="Normal 4 2 6 2 2 4 2" xfId="45821" xr:uid="{00000000-0005-0000-0000-000064890000}"/>
    <cellStyle name="Normal 4 2 6 2 2 5" xfId="31532" xr:uid="{00000000-0005-0000-0000-000065890000}"/>
    <cellStyle name="Normal 4 2 6 2 3" xfId="4988" xr:uid="{00000000-0005-0000-0000-000066890000}"/>
    <cellStyle name="Normal 4 2 6 2 3 2" xfId="12146" xr:uid="{00000000-0005-0000-0000-000067890000}"/>
    <cellStyle name="Normal 4 2 6 2 3 2 2" xfId="26438" xr:uid="{00000000-0005-0000-0000-000068890000}"/>
    <cellStyle name="Normal 4 2 6 2 3 2 2 2" xfId="55020" xr:uid="{00000000-0005-0000-0000-000069890000}"/>
    <cellStyle name="Normal 4 2 6 2 3 2 3" xfId="40731" xr:uid="{00000000-0005-0000-0000-00006A890000}"/>
    <cellStyle name="Normal 4 2 6 2 3 3" xfId="19294" xr:uid="{00000000-0005-0000-0000-00006B890000}"/>
    <cellStyle name="Normal 4 2 6 2 3 3 2" xfId="47876" xr:uid="{00000000-0005-0000-0000-00006C890000}"/>
    <cellStyle name="Normal 4 2 6 2 3 4" xfId="33587" xr:uid="{00000000-0005-0000-0000-00006D890000}"/>
    <cellStyle name="Normal 4 2 6 2 4" xfId="8575" xr:uid="{00000000-0005-0000-0000-00006E890000}"/>
    <cellStyle name="Normal 4 2 6 2 4 2" xfId="22867" xr:uid="{00000000-0005-0000-0000-00006F890000}"/>
    <cellStyle name="Normal 4 2 6 2 4 2 2" xfId="51449" xr:uid="{00000000-0005-0000-0000-000070890000}"/>
    <cellStyle name="Normal 4 2 6 2 4 3" xfId="37160" xr:uid="{00000000-0005-0000-0000-000071890000}"/>
    <cellStyle name="Normal 4 2 6 2 5" xfId="15723" xr:uid="{00000000-0005-0000-0000-000072890000}"/>
    <cellStyle name="Normal 4 2 6 2 5 2" xfId="44305" xr:uid="{00000000-0005-0000-0000-000073890000}"/>
    <cellStyle name="Normal 4 2 6 2 6" xfId="30016" xr:uid="{00000000-0005-0000-0000-000074890000}"/>
    <cellStyle name="Normal 4 2 6 3" xfId="2929" xr:uid="{00000000-0005-0000-0000-000075890000}"/>
    <cellStyle name="Normal 4 2 6 3 2" xfId="6503" xr:uid="{00000000-0005-0000-0000-000076890000}"/>
    <cellStyle name="Normal 4 2 6 3 2 2" xfId="13661" xr:uid="{00000000-0005-0000-0000-000077890000}"/>
    <cellStyle name="Normal 4 2 6 3 2 2 2" xfId="27953" xr:uid="{00000000-0005-0000-0000-000078890000}"/>
    <cellStyle name="Normal 4 2 6 3 2 2 2 2" xfId="56535" xr:uid="{00000000-0005-0000-0000-000079890000}"/>
    <cellStyle name="Normal 4 2 6 3 2 2 3" xfId="42246" xr:uid="{00000000-0005-0000-0000-00007A890000}"/>
    <cellStyle name="Normal 4 2 6 3 2 3" xfId="20809" xr:uid="{00000000-0005-0000-0000-00007B890000}"/>
    <cellStyle name="Normal 4 2 6 3 2 3 2" xfId="49391" xr:uid="{00000000-0005-0000-0000-00007C890000}"/>
    <cellStyle name="Normal 4 2 6 3 2 4" xfId="35102" xr:uid="{00000000-0005-0000-0000-00007D890000}"/>
    <cellStyle name="Normal 4 2 6 3 3" xfId="10090" xr:uid="{00000000-0005-0000-0000-00007E890000}"/>
    <cellStyle name="Normal 4 2 6 3 3 2" xfId="24382" xr:uid="{00000000-0005-0000-0000-00007F890000}"/>
    <cellStyle name="Normal 4 2 6 3 3 2 2" xfId="52964" xr:uid="{00000000-0005-0000-0000-000080890000}"/>
    <cellStyle name="Normal 4 2 6 3 3 3" xfId="38675" xr:uid="{00000000-0005-0000-0000-000081890000}"/>
    <cellStyle name="Normal 4 2 6 3 4" xfId="17238" xr:uid="{00000000-0005-0000-0000-000082890000}"/>
    <cellStyle name="Normal 4 2 6 3 4 2" xfId="45820" xr:uid="{00000000-0005-0000-0000-000083890000}"/>
    <cellStyle name="Normal 4 2 6 3 5" xfId="31531" xr:uid="{00000000-0005-0000-0000-000084890000}"/>
    <cellStyle name="Normal 4 2 6 4" xfId="4095" xr:uid="{00000000-0005-0000-0000-000085890000}"/>
    <cellStyle name="Normal 4 2 6 4 2" xfId="11253" xr:uid="{00000000-0005-0000-0000-000086890000}"/>
    <cellStyle name="Normal 4 2 6 4 2 2" xfId="25545" xr:uid="{00000000-0005-0000-0000-000087890000}"/>
    <cellStyle name="Normal 4 2 6 4 2 2 2" xfId="54127" xr:uid="{00000000-0005-0000-0000-000088890000}"/>
    <cellStyle name="Normal 4 2 6 4 2 3" xfId="39838" xr:uid="{00000000-0005-0000-0000-000089890000}"/>
    <cellStyle name="Normal 4 2 6 4 3" xfId="18401" xr:uid="{00000000-0005-0000-0000-00008A890000}"/>
    <cellStyle name="Normal 4 2 6 4 3 2" xfId="46983" xr:uid="{00000000-0005-0000-0000-00008B890000}"/>
    <cellStyle name="Normal 4 2 6 4 4" xfId="32694" xr:uid="{00000000-0005-0000-0000-00008C890000}"/>
    <cellStyle name="Normal 4 2 6 5" xfId="7682" xr:uid="{00000000-0005-0000-0000-00008D890000}"/>
    <cellStyle name="Normal 4 2 6 5 2" xfId="21974" xr:uid="{00000000-0005-0000-0000-00008E890000}"/>
    <cellStyle name="Normal 4 2 6 5 2 2" xfId="50556" xr:uid="{00000000-0005-0000-0000-00008F890000}"/>
    <cellStyle name="Normal 4 2 6 5 3" xfId="36267" xr:uid="{00000000-0005-0000-0000-000090890000}"/>
    <cellStyle name="Normal 4 2 6 6" xfId="14830" xr:uid="{00000000-0005-0000-0000-000091890000}"/>
    <cellStyle name="Normal 4 2 6 6 2" xfId="43412" xr:uid="{00000000-0005-0000-0000-000092890000}"/>
    <cellStyle name="Normal 4 2 6 7" xfId="29123" xr:uid="{00000000-0005-0000-0000-000093890000}"/>
    <cellStyle name="Normal 4 2 7" xfId="960" xr:uid="{00000000-0005-0000-0000-000094890000}"/>
    <cellStyle name="Normal 4 2 7 2" xfId="2931" xr:uid="{00000000-0005-0000-0000-000095890000}"/>
    <cellStyle name="Normal 4 2 7 2 2" xfId="6505" xr:uid="{00000000-0005-0000-0000-000096890000}"/>
    <cellStyle name="Normal 4 2 7 2 2 2" xfId="13663" xr:uid="{00000000-0005-0000-0000-000097890000}"/>
    <cellStyle name="Normal 4 2 7 2 2 2 2" xfId="27955" xr:uid="{00000000-0005-0000-0000-000098890000}"/>
    <cellStyle name="Normal 4 2 7 2 2 2 2 2" xfId="56537" xr:uid="{00000000-0005-0000-0000-000099890000}"/>
    <cellStyle name="Normal 4 2 7 2 2 2 3" xfId="42248" xr:uid="{00000000-0005-0000-0000-00009A890000}"/>
    <cellStyle name="Normal 4 2 7 2 2 3" xfId="20811" xr:uid="{00000000-0005-0000-0000-00009B890000}"/>
    <cellStyle name="Normal 4 2 7 2 2 3 2" xfId="49393" xr:uid="{00000000-0005-0000-0000-00009C890000}"/>
    <cellStyle name="Normal 4 2 7 2 2 4" xfId="35104" xr:uid="{00000000-0005-0000-0000-00009D890000}"/>
    <cellStyle name="Normal 4 2 7 2 3" xfId="10092" xr:uid="{00000000-0005-0000-0000-00009E890000}"/>
    <cellStyle name="Normal 4 2 7 2 3 2" xfId="24384" xr:uid="{00000000-0005-0000-0000-00009F890000}"/>
    <cellStyle name="Normal 4 2 7 2 3 2 2" xfId="52966" xr:uid="{00000000-0005-0000-0000-0000A0890000}"/>
    <cellStyle name="Normal 4 2 7 2 3 3" xfId="38677" xr:uid="{00000000-0005-0000-0000-0000A1890000}"/>
    <cellStyle name="Normal 4 2 7 2 4" xfId="17240" xr:uid="{00000000-0005-0000-0000-0000A2890000}"/>
    <cellStyle name="Normal 4 2 7 2 4 2" xfId="45822" xr:uid="{00000000-0005-0000-0000-0000A3890000}"/>
    <cellStyle name="Normal 4 2 7 2 5" xfId="31533" xr:uid="{00000000-0005-0000-0000-0000A4890000}"/>
    <cellStyle name="Normal 4 2 7 3" xfId="4542" xr:uid="{00000000-0005-0000-0000-0000A5890000}"/>
    <cellStyle name="Normal 4 2 7 3 2" xfId="11700" xr:uid="{00000000-0005-0000-0000-0000A6890000}"/>
    <cellStyle name="Normal 4 2 7 3 2 2" xfId="25992" xr:uid="{00000000-0005-0000-0000-0000A7890000}"/>
    <cellStyle name="Normal 4 2 7 3 2 2 2" xfId="54574" xr:uid="{00000000-0005-0000-0000-0000A8890000}"/>
    <cellStyle name="Normal 4 2 7 3 2 3" xfId="40285" xr:uid="{00000000-0005-0000-0000-0000A9890000}"/>
    <cellStyle name="Normal 4 2 7 3 3" xfId="18848" xr:uid="{00000000-0005-0000-0000-0000AA890000}"/>
    <cellStyle name="Normal 4 2 7 3 3 2" xfId="47430" xr:uid="{00000000-0005-0000-0000-0000AB890000}"/>
    <cellStyle name="Normal 4 2 7 3 4" xfId="33141" xr:uid="{00000000-0005-0000-0000-0000AC890000}"/>
    <cellStyle name="Normal 4 2 7 4" xfId="8129" xr:uid="{00000000-0005-0000-0000-0000AD890000}"/>
    <cellStyle name="Normal 4 2 7 4 2" xfId="22421" xr:uid="{00000000-0005-0000-0000-0000AE890000}"/>
    <cellStyle name="Normal 4 2 7 4 2 2" xfId="51003" xr:uid="{00000000-0005-0000-0000-0000AF890000}"/>
    <cellStyle name="Normal 4 2 7 4 3" xfId="36714" xr:uid="{00000000-0005-0000-0000-0000B0890000}"/>
    <cellStyle name="Normal 4 2 7 5" xfId="15277" xr:uid="{00000000-0005-0000-0000-0000B1890000}"/>
    <cellStyle name="Normal 4 2 7 5 2" xfId="43859" xr:uid="{00000000-0005-0000-0000-0000B2890000}"/>
    <cellStyle name="Normal 4 2 7 6" xfId="29570" xr:uid="{00000000-0005-0000-0000-0000B3890000}"/>
    <cellStyle name="Normal 4 2 8" xfId="2868" xr:uid="{00000000-0005-0000-0000-0000B4890000}"/>
    <cellStyle name="Normal 4 2 8 2" xfId="6442" xr:uid="{00000000-0005-0000-0000-0000B5890000}"/>
    <cellStyle name="Normal 4 2 8 2 2" xfId="13600" xr:uid="{00000000-0005-0000-0000-0000B6890000}"/>
    <cellStyle name="Normal 4 2 8 2 2 2" xfId="27892" xr:uid="{00000000-0005-0000-0000-0000B7890000}"/>
    <cellStyle name="Normal 4 2 8 2 2 2 2" xfId="56474" xr:uid="{00000000-0005-0000-0000-0000B8890000}"/>
    <cellStyle name="Normal 4 2 8 2 2 3" xfId="42185" xr:uid="{00000000-0005-0000-0000-0000B9890000}"/>
    <cellStyle name="Normal 4 2 8 2 3" xfId="20748" xr:uid="{00000000-0005-0000-0000-0000BA890000}"/>
    <cellStyle name="Normal 4 2 8 2 3 2" xfId="49330" xr:uid="{00000000-0005-0000-0000-0000BB890000}"/>
    <cellStyle name="Normal 4 2 8 2 4" xfId="35041" xr:uid="{00000000-0005-0000-0000-0000BC890000}"/>
    <cellStyle name="Normal 4 2 8 3" xfId="10029" xr:uid="{00000000-0005-0000-0000-0000BD890000}"/>
    <cellStyle name="Normal 4 2 8 3 2" xfId="24321" xr:uid="{00000000-0005-0000-0000-0000BE890000}"/>
    <cellStyle name="Normal 4 2 8 3 2 2" xfId="52903" xr:uid="{00000000-0005-0000-0000-0000BF890000}"/>
    <cellStyle name="Normal 4 2 8 3 3" xfId="38614" xr:uid="{00000000-0005-0000-0000-0000C0890000}"/>
    <cellStyle name="Normal 4 2 8 4" xfId="17177" xr:uid="{00000000-0005-0000-0000-0000C1890000}"/>
    <cellStyle name="Normal 4 2 8 4 2" xfId="45759" xr:uid="{00000000-0005-0000-0000-0000C2890000}"/>
    <cellStyle name="Normal 4 2 8 5" xfId="31470" xr:uid="{00000000-0005-0000-0000-0000C3890000}"/>
    <cellStyle name="Normal 4 2 9" xfId="3647" xr:uid="{00000000-0005-0000-0000-0000C4890000}"/>
    <cellStyle name="Normal 4 2 9 2" xfId="10807" xr:uid="{00000000-0005-0000-0000-0000C5890000}"/>
    <cellStyle name="Normal 4 2 9 2 2" xfId="25099" xr:uid="{00000000-0005-0000-0000-0000C6890000}"/>
    <cellStyle name="Normal 4 2 9 2 2 2" xfId="53681" xr:uid="{00000000-0005-0000-0000-0000C7890000}"/>
    <cellStyle name="Normal 4 2 9 2 3" xfId="39392" xr:uid="{00000000-0005-0000-0000-0000C8890000}"/>
    <cellStyle name="Normal 4 2 9 3" xfId="17955" xr:uid="{00000000-0005-0000-0000-0000C9890000}"/>
    <cellStyle name="Normal 4 2 9 3 2" xfId="46537" xr:uid="{00000000-0005-0000-0000-0000CA890000}"/>
    <cellStyle name="Normal 4 2 9 4" xfId="32248" xr:uid="{00000000-0005-0000-0000-0000CB890000}"/>
    <cellStyle name="Normal 4 3" xfId="55" xr:uid="{00000000-0005-0000-0000-0000CC890000}"/>
    <cellStyle name="Normal 4 3 10" xfId="14384" xr:uid="{00000000-0005-0000-0000-0000CD890000}"/>
    <cellStyle name="Normal 4 3 10 2" xfId="42968" xr:uid="{00000000-0005-0000-0000-0000CE890000}"/>
    <cellStyle name="Normal 4 3 11" xfId="28677" xr:uid="{00000000-0005-0000-0000-0000CF890000}"/>
    <cellStyle name="Normal 4 3 2" xfId="119" xr:uid="{00000000-0005-0000-0000-0000D0890000}"/>
    <cellStyle name="Normal 4 3 2 10" xfId="28738" xr:uid="{00000000-0005-0000-0000-0000D1890000}"/>
    <cellStyle name="Normal 4 3 2 2" xfId="233" xr:uid="{00000000-0005-0000-0000-0000D2890000}"/>
    <cellStyle name="Normal 4 3 2 2 2" xfId="459" xr:uid="{00000000-0005-0000-0000-0000D3890000}"/>
    <cellStyle name="Normal 4 3 2 2 2 2" xfId="909" xr:uid="{00000000-0005-0000-0000-0000D4890000}"/>
    <cellStyle name="Normal 4 3 2 2 2 2 2" xfId="1806" xr:uid="{00000000-0005-0000-0000-0000D5890000}"/>
    <cellStyle name="Normal 4 3 2 2 2 2 2 2" xfId="2937" xr:uid="{00000000-0005-0000-0000-0000D6890000}"/>
    <cellStyle name="Normal 4 3 2 2 2 2 2 2 2" xfId="6511" xr:uid="{00000000-0005-0000-0000-0000D7890000}"/>
    <cellStyle name="Normal 4 3 2 2 2 2 2 2 2 2" xfId="13669" xr:uid="{00000000-0005-0000-0000-0000D8890000}"/>
    <cellStyle name="Normal 4 3 2 2 2 2 2 2 2 2 2" xfId="27961" xr:uid="{00000000-0005-0000-0000-0000D9890000}"/>
    <cellStyle name="Normal 4 3 2 2 2 2 2 2 2 2 2 2" xfId="56543" xr:uid="{00000000-0005-0000-0000-0000DA890000}"/>
    <cellStyle name="Normal 4 3 2 2 2 2 2 2 2 2 3" xfId="42254" xr:uid="{00000000-0005-0000-0000-0000DB890000}"/>
    <cellStyle name="Normal 4 3 2 2 2 2 2 2 2 3" xfId="20817" xr:uid="{00000000-0005-0000-0000-0000DC890000}"/>
    <cellStyle name="Normal 4 3 2 2 2 2 2 2 2 3 2" xfId="49399" xr:uid="{00000000-0005-0000-0000-0000DD890000}"/>
    <cellStyle name="Normal 4 3 2 2 2 2 2 2 2 4" xfId="35110" xr:uid="{00000000-0005-0000-0000-0000DE890000}"/>
    <cellStyle name="Normal 4 3 2 2 2 2 2 2 3" xfId="10098" xr:uid="{00000000-0005-0000-0000-0000DF890000}"/>
    <cellStyle name="Normal 4 3 2 2 2 2 2 2 3 2" xfId="24390" xr:uid="{00000000-0005-0000-0000-0000E0890000}"/>
    <cellStyle name="Normal 4 3 2 2 2 2 2 2 3 2 2" xfId="52972" xr:uid="{00000000-0005-0000-0000-0000E1890000}"/>
    <cellStyle name="Normal 4 3 2 2 2 2 2 2 3 3" xfId="38683" xr:uid="{00000000-0005-0000-0000-0000E2890000}"/>
    <cellStyle name="Normal 4 3 2 2 2 2 2 2 4" xfId="17246" xr:uid="{00000000-0005-0000-0000-0000E3890000}"/>
    <cellStyle name="Normal 4 3 2 2 2 2 2 2 4 2" xfId="45828" xr:uid="{00000000-0005-0000-0000-0000E4890000}"/>
    <cellStyle name="Normal 4 3 2 2 2 2 2 2 5" xfId="31539" xr:uid="{00000000-0005-0000-0000-0000E5890000}"/>
    <cellStyle name="Normal 4 3 2 2 2 2 2 3" xfId="5386" xr:uid="{00000000-0005-0000-0000-0000E6890000}"/>
    <cellStyle name="Normal 4 3 2 2 2 2 2 3 2" xfId="12544" xr:uid="{00000000-0005-0000-0000-0000E7890000}"/>
    <cellStyle name="Normal 4 3 2 2 2 2 2 3 2 2" xfId="26836" xr:uid="{00000000-0005-0000-0000-0000E8890000}"/>
    <cellStyle name="Normal 4 3 2 2 2 2 2 3 2 2 2" xfId="55418" xr:uid="{00000000-0005-0000-0000-0000E9890000}"/>
    <cellStyle name="Normal 4 3 2 2 2 2 2 3 2 3" xfId="41129" xr:uid="{00000000-0005-0000-0000-0000EA890000}"/>
    <cellStyle name="Normal 4 3 2 2 2 2 2 3 3" xfId="19692" xr:uid="{00000000-0005-0000-0000-0000EB890000}"/>
    <cellStyle name="Normal 4 3 2 2 2 2 2 3 3 2" xfId="48274" xr:uid="{00000000-0005-0000-0000-0000EC890000}"/>
    <cellStyle name="Normal 4 3 2 2 2 2 2 3 4" xfId="33985" xr:uid="{00000000-0005-0000-0000-0000ED890000}"/>
    <cellStyle name="Normal 4 3 2 2 2 2 2 4" xfId="8973" xr:uid="{00000000-0005-0000-0000-0000EE890000}"/>
    <cellStyle name="Normal 4 3 2 2 2 2 2 4 2" xfId="23265" xr:uid="{00000000-0005-0000-0000-0000EF890000}"/>
    <cellStyle name="Normal 4 3 2 2 2 2 2 4 2 2" xfId="51847" xr:uid="{00000000-0005-0000-0000-0000F0890000}"/>
    <cellStyle name="Normal 4 3 2 2 2 2 2 4 3" xfId="37558" xr:uid="{00000000-0005-0000-0000-0000F1890000}"/>
    <cellStyle name="Normal 4 3 2 2 2 2 2 5" xfId="16121" xr:uid="{00000000-0005-0000-0000-0000F2890000}"/>
    <cellStyle name="Normal 4 3 2 2 2 2 2 5 2" xfId="44703" xr:uid="{00000000-0005-0000-0000-0000F3890000}"/>
    <cellStyle name="Normal 4 3 2 2 2 2 2 6" xfId="30414" xr:uid="{00000000-0005-0000-0000-0000F4890000}"/>
    <cellStyle name="Normal 4 3 2 2 2 2 3" xfId="2936" xr:uid="{00000000-0005-0000-0000-0000F5890000}"/>
    <cellStyle name="Normal 4 3 2 2 2 2 3 2" xfId="6510" xr:uid="{00000000-0005-0000-0000-0000F6890000}"/>
    <cellStyle name="Normal 4 3 2 2 2 2 3 2 2" xfId="13668" xr:uid="{00000000-0005-0000-0000-0000F7890000}"/>
    <cellStyle name="Normal 4 3 2 2 2 2 3 2 2 2" xfId="27960" xr:uid="{00000000-0005-0000-0000-0000F8890000}"/>
    <cellStyle name="Normal 4 3 2 2 2 2 3 2 2 2 2" xfId="56542" xr:uid="{00000000-0005-0000-0000-0000F9890000}"/>
    <cellStyle name="Normal 4 3 2 2 2 2 3 2 2 3" xfId="42253" xr:uid="{00000000-0005-0000-0000-0000FA890000}"/>
    <cellStyle name="Normal 4 3 2 2 2 2 3 2 3" xfId="20816" xr:uid="{00000000-0005-0000-0000-0000FB890000}"/>
    <cellStyle name="Normal 4 3 2 2 2 2 3 2 3 2" xfId="49398" xr:uid="{00000000-0005-0000-0000-0000FC890000}"/>
    <cellStyle name="Normal 4 3 2 2 2 2 3 2 4" xfId="35109" xr:uid="{00000000-0005-0000-0000-0000FD890000}"/>
    <cellStyle name="Normal 4 3 2 2 2 2 3 3" xfId="10097" xr:uid="{00000000-0005-0000-0000-0000FE890000}"/>
    <cellStyle name="Normal 4 3 2 2 2 2 3 3 2" xfId="24389" xr:uid="{00000000-0005-0000-0000-0000FF890000}"/>
    <cellStyle name="Normal 4 3 2 2 2 2 3 3 2 2" xfId="52971" xr:uid="{00000000-0005-0000-0000-0000008A0000}"/>
    <cellStyle name="Normal 4 3 2 2 2 2 3 3 3" xfId="38682" xr:uid="{00000000-0005-0000-0000-0000018A0000}"/>
    <cellStyle name="Normal 4 3 2 2 2 2 3 4" xfId="17245" xr:uid="{00000000-0005-0000-0000-0000028A0000}"/>
    <cellStyle name="Normal 4 3 2 2 2 2 3 4 2" xfId="45827" xr:uid="{00000000-0005-0000-0000-0000038A0000}"/>
    <cellStyle name="Normal 4 3 2 2 2 2 3 5" xfId="31538" xr:uid="{00000000-0005-0000-0000-0000048A0000}"/>
    <cellStyle name="Normal 4 3 2 2 2 2 4" xfId="4493" xr:uid="{00000000-0005-0000-0000-0000058A0000}"/>
    <cellStyle name="Normal 4 3 2 2 2 2 4 2" xfId="11651" xr:uid="{00000000-0005-0000-0000-0000068A0000}"/>
    <cellStyle name="Normal 4 3 2 2 2 2 4 2 2" xfId="25943" xr:uid="{00000000-0005-0000-0000-0000078A0000}"/>
    <cellStyle name="Normal 4 3 2 2 2 2 4 2 2 2" xfId="54525" xr:uid="{00000000-0005-0000-0000-0000088A0000}"/>
    <cellStyle name="Normal 4 3 2 2 2 2 4 2 3" xfId="40236" xr:uid="{00000000-0005-0000-0000-0000098A0000}"/>
    <cellStyle name="Normal 4 3 2 2 2 2 4 3" xfId="18799" xr:uid="{00000000-0005-0000-0000-00000A8A0000}"/>
    <cellStyle name="Normal 4 3 2 2 2 2 4 3 2" xfId="47381" xr:uid="{00000000-0005-0000-0000-00000B8A0000}"/>
    <cellStyle name="Normal 4 3 2 2 2 2 4 4" xfId="33092" xr:uid="{00000000-0005-0000-0000-00000C8A0000}"/>
    <cellStyle name="Normal 4 3 2 2 2 2 5" xfId="8080" xr:uid="{00000000-0005-0000-0000-00000D8A0000}"/>
    <cellStyle name="Normal 4 3 2 2 2 2 5 2" xfId="22372" xr:uid="{00000000-0005-0000-0000-00000E8A0000}"/>
    <cellStyle name="Normal 4 3 2 2 2 2 5 2 2" xfId="50954" xr:uid="{00000000-0005-0000-0000-00000F8A0000}"/>
    <cellStyle name="Normal 4 3 2 2 2 2 5 3" xfId="36665" xr:uid="{00000000-0005-0000-0000-0000108A0000}"/>
    <cellStyle name="Normal 4 3 2 2 2 2 6" xfId="15228" xr:uid="{00000000-0005-0000-0000-0000118A0000}"/>
    <cellStyle name="Normal 4 3 2 2 2 2 6 2" xfId="43810" xr:uid="{00000000-0005-0000-0000-0000128A0000}"/>
    <cellStyle name="Normal 4 3 2 2 2 2 7" xfId="29521" xr:uid="{00000000-0005-0000-0000-0000138A0000}"/>
    <cellStyle name="Normal 4 3 2 2 2 3" xfId="1359" xr:uid="{00000000-0005-0000-0000-0000148A0000}"/>
    <cellStyle name="Normal 4 3 2 2 2 3 2" xfId="2938" xr:uid="{00000000-0005-0000-0000-0000158A0000}"/>
    <cellStyle name="Normal 4 3 2 2 2 3 2 2" xfId="6512" xr:uid="{00000000-0005-0000-0000-0000168A0000}"/>
    <cellStyle name="Normal 4 3 2 2 2 3 2 2 2" xfId="13670" xr:uid="{00000000-0005-0000-0000-0000178A0000}"/>
    <cellStyle name="Normal 4 3 2 2 2 3 2 2 2 2" xfId="27962" xr:uid="{00000000-0005-0000-0000-0000188A0000}"/>
    <cellStyle name="Normal 4 3 2 2 2 3 2 2 2 2 2" xfId="56544" xr:uid="{00000000-0005-0000-0000-0000198A0000}"/>
    <cellStyle name="Normal 4 3 2 2 2 3 2 2 2 3" xfId="42255" xr:uid="{00000000-0005-0000-0000-00001A8A0000}"/>
    <cellStyle name="Normal 4 3 2 2 2 3 2 2 3" xfId="20818" xr:uid="{00000000-0005-0000-0000-00001B8A0000}"/>
    <cellStyle name="Normal 4 3 2 2 2 3 2 2 3 2" xfId="49400" xr:uid="{00000000-0005-0000-0000-00001C8A0000}"/>
    <cellStyle name="Normal 4 3 2 2 2 3 2 2 4" xfId="35111" xr:uid="{00000000-0005-0000-0000-00001D8A0000}"/>
    <cellStyle name="Normal 4 3 2 2 2 3 2 3" xfId="10099" xr:uid="{00000000-0005-0000-0000-00001E8A0000}"/>
    <cellStyle name="Normal 4 3 2 2 2 3 2 3 2" xfId="24391" xr:uid="{00000000-0005-0000-0000-00001F8A0000}"/>
    <cellStyle name="Normal 4 3 2 2 2 3 2 3 2 2" xfId="52973" xr:uid="{00000000-0005-0000-0000-0000208A0000}"/>
    <cellStyle name="Normal 4 3 2 2 2 3 2 3 3" xfId="38684" xr:uid="{00000000-0005-0000-0000-0000218A0000}"/>
    <cellStyle name="Normal 4 3 2 2 2 3 2 4" xfId="17247" xr:uid="{00000000-0005-0000-0000-0000228A0000}"/>
    <cellStyle name="Normal 4 3 2 2 2 3 2 4 2" xfId="45829" xr:uid="{00000000-0005-0000-0000-0000238A0000}"/>
    <cellStyle name="Normal 4 3 2 2 2 3 2 5" xfId="31540" xr:uid="{00000000-0005-0000-0000-0000248A0000}"/>
    <cellStyle name="Normal 4 3 2 2 2 3 3" xfId="4940" xr:uid="{00000000-0005-0000-0000-0000258A0000}"/>
    <cellStyle name="Normal 4 3 2 2 2 3 3 2" xfId="12098" xr:uid="{00000000-0005-0000-0000-0000268A0000}"/>
    <cellStyle name="Normal 4 3 2 2 2 3 3 2 2" xfId="26390" xr:uid="{00000000-0005-0000-0000-0000278A0000}"/>
    <cellStyle name="Normal 4 3 2 2 2 3 3 2 2 2" xfId="54972" xr:uid="{00000000-0005-0000-0000-0000288A0000}"/>
    <cellStyle name="Normal 4 3 2 2 2 3 3 2 3" xfId="40683" xr:uid="{00000000-0005-0000-0000-0000298A0000}"/>
    <cellStyle name="Normal 4 3 2 2 2 3 3 3" xfId="19246" xr:uid="{00000000-0005-0000-0000-00002A8A0000}"/>
    <cellStyle name="Normal 4 3 2 2 2 3 3 3 2" xfId="47828" xr:uid="{00000000-0005-0000-0000-00002B8A0000}"/>
    <cellStyle name="Normal 4 3 2 2 2 3 3 4" xfId="33539" xr:uid="{00000000-0005-0000-0000-00002C8A0000}"/>
    <cellStyle name="Normal 4 3 2 2 2 3 4" xfId="8527" xr:uid="{00000000-0005-0000-0000-00002D8A0000}"/>
    <cellStyle name="Normal 4 3 2 2 2 3 4 2" xfId="22819" xr:uid="{00000000-0005-0000-0000-00002E8A0000}"/>
    <cellStyle name="Normal 4 3 2 2 2 3 4 2 2" xfId="51401" xr:uid="{00000000-0005-0000-0000-00002F8A0000}"/>
    <cellStyle name="Normal 4 3 2 2 2 3 4 3" xfId="37112" xr:uid="{00000000-0005-0000-0000-0000308A0000}"/>
    <cellStyle name="Normal 4 3 2 2 2 3 5" xfId="15675" xr:uid="{00000000-0005-0000-0000-0000318A0000}"/>
    <cellStyle name="Normal 4 3 2 2 2 3 5 2" xfId="44257" xr:uid="{00000000-0005-0000-0000-0000328A0000}"/>
    <cellStyle name="Normal 4 3 2 2 2 3 6" xfId="29968" xr:uid="{00000000-0005-0000-0000-0000338A0000}"/>
    <cellStyle name="Normal 4 3 2 2 2 4" xfId="2935" xr:uid="{00000000-0005-0000-0000-0000348A0000}"/>
    <cellStyle name="Normal 4 3 2 2 2 4 2" xfId="6509" xr:uid="{00000000-0005-0000-0000-0000358A0000}"/>
    <cellStyle name="Normal 4 3 2 2 2 4 2 2" xfId="13667" xr:uid="{00000000-0005-0000-0000-0000368A0000}"/>
    <cellStyle name="Normal 4 3 2 2 2 4 2 2 2" xfId="27959" xr:uid="{00000000-0005-0000-0000-0000378A0000}"/>
    <cellStyle name="Normal 4 3 2 2 2 4 2 2 2 2" xfId="56541" xr:uid="{00000000-0005-0000-0000-0000388A0000}"/>
    <cellStyle name="Normal 4 3 2 2 2 4 2 2 3" xfId="42252" xr:uid="{00000000-0005-0000-0000-0000398A0000}"/>
    <cellStyle name="Normal 4 3 2 2 2 4 2 3" xfId="20815" xr:uid="{00000000-0005-0000-0000-00003A8A0000}"/>
    <cellStyle name="Normal 4 3 2 2 2 4 2 3 2" xfId="49397" xr:uid="{00000000-0005-0000-0000-00003B8A0000}"/>
    <cellStyle name="Normal 4 3 2 2 2 4 2 4" xfId="35108" xr:uid="{00000000-0005-0000-0000-00003C8A0000}"/>
    <cellStyle name="Normal 4 3 2 2 2 4 3" xfId="10096" xr:uid="{00000000-0005-0000-0000-00003D8A0000}"/>
    <cellStyle name="Normal 4 3 2 2 2 4 3 2" xfId="24388" xr:uid="{00000000-0005-0000-0000-00003E8A0000}"/>
    <cellStyle name="Normal 4 3 2 2 2 4 3 2 2" xfId="52970" xr:uid="{00000000-0005-0000-0000-00003F8A0000}"/>
    <cellStyle name="Normal 4 3 2 2 2 4 3 3" xfId="38681" xr:uid="{00000000-0005-0000-0000-0000408A0000}"/>
    <cellStyle name="Normal 4 3 2 2 2 4 4" xfId="17244" xr:uid="{00000000-0005-0000-0000-0000418A0000}"/>
    <cellStyle name="Normal 4 3 2 2 2 4 4 2" xfId="45826" xr:uid="{00000000-0005-0000-0000-0000428A0000}"/>
    <cellStyle name="Normal 4 3 2 2 2 4 5" xfId="31537" xr:uid="{00000000-0005-0000-0000-0000438A0000}"/>
    <cellStyle name="Normal 4 3 2 2 2 5" xfId="4046" xr:uid="{00000000-0005-0000-0000-0000448A0000}"/>
    <cellStyle name="Normal 4 3 2 2 2 5 2" xfId="11205" xr:uid="{00000000-0005-0000-0000-0000458A0000}"/>
    <cellStyle name="Normal 4 3 2 2 2 5 2 2" xfId="25497" xr:uid="{00000000-0005-0000-0000-0000468A0000}"/>
    <cellStyle name="Normal 4 3 2 2 2 5 2 2 2" xfId="54079" xr:uid="{00000000-0005-0000-0000-0000478A0000}"/>
    <cellStyle name="Normal 4 3 2 2 2 5 2 3" xfId="39790" xr:uid="{00000000-0005-0000-0000-0000488A0000}"/>
    <cellStyle name="Normal 4 3 2 2 2 5 3" xfId="18353" xr:uid="{00000000-0005-0000-0000-0000498A0000}"/>
    <cellStyle name="Normal 4 3 2 2 2 5 3 2" xfId="46935" xr:uid="{00000000-0005-0000-0000-00004A8A0000}"/>
    <cellStyle name="Normal 4 3 2 2 2 5 4" xfId="32646" xr:uid="{00000000-0005-0000-0000-00004B8A0000}"/>
    <cellStyle name="Normal 4 3 2 2 2 6" xfId="7634" xr:uid="{00000000-0005-0000-0000-00004C8A0000}"/>
    <cellStyle name="Normal 4 3 2 2 2 6 2" xfId="21926" xr:uid="{00000000-0005-0000-0000-00004D8A0000}"/>
    <cellStyle name="Normal 4 3 2 2 2 6 2 2" xfId="50508" xr:uid="{00000000-0005-0000-0000-00004E8A0000}"/>
    <cellStyle name="Normal 4 3 2 2 2 6 3" xfId="36219" xr:uid="{00000000-0005-0000-0000-00004F8A0000}"/>
    <cellStyle name="Normal 4 3 2 2 2 7" xfId="14781" xr:uid="{00000000-0005-0000-0000-0000508A0000}"/>
    <cellStyle name="Normal 4 3 2 2 2 7 2" xfId="43364" xr:uid="{00000000-0005-0000-0000-0000518A0000}"/>
    <cellStyle name="Normal 4 3 2 2 2 8" xfId="29074" xr:uid="{00000000-0005-0000-0000-0000528A0000}"/>
    <cellStyle name="Normal 4 3 2 2 3" xfId="686" xr:uid="{00000000-0005-0000-0000-0000538A0000}"/>
    <cellStyle name="Normal 4 3 2 2 3 2" xfId="1583" xr:uid="{00000000-0005-0000-0000-0000548A0000}"/>
    <cellStyle name="Normal 4 3 2 2 3 2 2" xfId="2940" xr:uid="{00000000-0005-0000-0000-0000558A0000}"/>
    <cellStyle name="Normal 4 3 2 2 3 2 2 2" xfId="6514" xr:uid="{00000000-0005-0000-0000-0000568A0000}"/>
    <cellStyle name="Normal 4 3 2 2 3 2 2 2 2" xfId="13672" xr:uid="{00000000-0005-0000-0000-0000578A0000}"/>
    <cellStyle name="Normal 4 3 2 2 3 2 2 2 2 2" xfId="27964" xr:uid="{00000000-0005-0000-0000-0000588A0000}"/>
    <cellStyle name="Normal 4 3 2 2 3 2 2 2 2 2 2" xfId="56546" xr:uid="{00000000-0005-0000-0000-0000598A0000}"/>
    <cellStyle name="Normal 4 3 2 2 3 2 2 2 2 3" xfId="42257" xr:uid="{00000000-0005-0000-0000-00005A8A0000}"/>
    <cellStyle name="Normal 4 3 2 2 3 2 2 2 3" xfId="20820" xr:uid="{00000000-0005-0000-0000-00005B8A0000}"/>
    <cellStyle name="Normal 4 3 2 2 3 2 2 2 3 2" xfId="49402" xr:uid="{00000000-0005-0000-0000-00005C8A0000}"/>
    <cellStyle name="Normal 4 3 2 2 3 2 2 2 4" xfId="35113" xr:uid="{00000000-0005-0000-0000-00005D8A0000}"/>
    <cellStyle name="Normal 4 3 2 2 3 2 2 3" xfId="10101" xr:uid="{00000000-0005-0000-0000-00005E8A0000}"/>
    <cellStyle name="Normal 4 3 2 2 3 2 2 3 2" xfId="24393" xr:uid="{00000000-0005-0000-0000-00005F8A0000}"/>
    <cellStyle name="Normal 4 3 2 2 3 2 2 3 2 2" xfId="52975" xr:uid="{00000000-0005-0000-0000-0000608A0000}"/>
    <cellStyle name="Normal 4 3 2 2 3 2 2 3 3" xfId="38686" xr:uid="{00000000-0005-0000-0000-0000618A0000}"/>
    <cellStyle name="Normal 4 3 2 2 3 2 2 4" xfId="17249" xr:uid="{00000000-0005-0000-0000-0000628A0000}"/>
    <cellStyle name="Normal 4 3 2 2 3 2 2 4 2" xfId="45831" xr:uid="{00000000-0005-0000-0000-0000638A0000}"/>
    <cellStyle name="Normal 4 3 2 2 3 2 2 5" xfId="31542" xr:uid="{00000000-0005-0000-0000-0000648A0000}"/>
    <cellStyle name="Normal 4 3 2 2 3 2 3" xfId="5163" xr:uid="{00000000-0005-0000-0000-0000658A0000}"/>
    <cellStyle name="Normal 4 3 2 2 3 2 3 2" xfId="12321" xr:uid="{00000000-0005-0000-0000-0000668A0000}"/>
    <cellStyle name="Normal 4 3 2 2 3 2 3 2 2" xfId="26613" xr:uid="{00000000-0005-0000-0000-0000678A0000}"/>
    <cellStyle name="Normal 4 3 2 2 3 2 3 2 2 2" xfId="55195" xr:uid="{00000000-0005-0000-0000-0000688A0000}"/>
    <cellStyle name="Normal 4 3 2 2 3 2 3 2 3" xfId="40906" xr:uid="{00000000-0005-0000-0000-0000698A0000}"/>
    <cellStyle name="Normal 4 3 2 2 3 2 3 3" xfId="19469" xr:uid="{00000000-0005-0000-0000-00006A8A0000}"/>
    <cellStyle name="Normal 4 3 2 2 3 2 3 3 2" xfId="48051" xr:uid="{00000000-0005-0000-0000-00006B8A0000}"/>
    <cellStyle name="Normal 4 3 2 2 3 2 3 4" xfId="33762" xr:uid="{00000000-0005-0000-0000-00006C8A0000}"/>
    <cellStyle name="Normal 4 3 2 2 3 2 4" xfId="8750" xr:uid="{00000000-0005-0000-0000-00006D8A0000}"/>
    <cellStyle name="Normal 4 3 2 2 3 2 4 2" xfId="23042" xr:uid="{00000000-0005-0000-0000-00006E8A0000}"/>
    <cellStyle name="Normal 4 3 2 2 3 2 4 2 2" xfId="51624" xr:uid="{00000000-0005-0000-0000-00006F8A0000}"/>
    <cellStyle name="Normal 4 3 2 2 3 2 4 3" xfId="37335" xr:uid="{00000000-0005-0000-0000-0000708A0000}"/>
    <cellStyle name="Normal 4 3 2 2 3 2 5" xfId="15898" xr:uid="{00000000-0005-0000-0000-0000718A0000}"/>
    <cellStyle name="Normal 4 3 2 2 3 2 5 2" xfId="44480" xr:uid="{00000000-0005-0000-0000-0000728A0000}"/>
    <cellStyle name="Normal 4 3 2 2 3 2 6" xfId="30191" xr:uid="{00000000-0005-0000-0000-0000738A0000}"/>
    <cellStyle name="Normal 4 3 2 2 3 3" xfId="2939" xr:uid="{00000000-0005-0000-0000-0000748A0000}"/>
    <cellStyle name="Normal 4 3 2 2 3 3 2" xfId="6513" xr:uid="{00000000-0005-0000-0000-0000758A0000}"/>
    <cellStyle name="Normal 4 3 2 2 3 3 2 2" xfId="13671" xr:uid="{00000000-0005-0000-0000-0000768A0000}"/>
    <cellStyle name="Normal 4 3 2 2 3 3 2 2 2" xfId="27963" xr:uid="{00000000-0005-0000-0000-0000778A0000}"/>
    <cellStyle name="Normal 4 3 2 2 3 3 2 2 2 2" xfId="56545" xr:uid="{00000000-0005-0000-0000-0000788A0000}"/>
    <cellStyle name="Normal 4 3 2 2 3 3 2 2 3" xfId="42256" xr:uid="{00000000-0005-0000-0000-0000798A0000}"/>
    <cellStyle name="Normal 4 3 2 2 3 3 2 3" xfId="20819" xr:uid="{00000000-0005-0000-0000-00007A8A0000}"/>
    <cellStyle name="Normal 4 3 2 2 3 3 2 3 2" xfId="49401" xr:uid="{00000000-0005-0000-0000-00007B8A0000}"/>
    <cellStyle name="Normal 4 3 2 2 3 3 2 4" xfId="35112" xr:uid="{00000000-0005-0000-0000-00007C8A0000}"/>
    <cellStyle name="Normal 4 3 2 2 3 3 3" xfId="10100" xr:uid="{00000000-0005-0000-0000-00007D8A0000}"/>
    <cellStyle name="Normal 4 3 2 2 3 3 3 2" xfId="24392" xr:uid="{00000000-0005-0000-0000-00007E8A0000}"/>
    <cellStyle name="Normal 4 3 2 2 3 3 3 2 2" xfId="52974" xr:uid="{00000000-0005-0000-0000-00007F8A0000}"/>
    <cellStyle name="Normal 4 3 2 2 3 3 3 3" xfId="38685" xr:uid="{00000000-0005-0000-0000-0000808A0000}"/>
    <cellStyle name="Normal 4 3 2 2 3 3 4" xfId="17248" xr:uid="{00000000-0005-0000-0000-0000818A0000}"/>
    <cellStyle name="Normal 4 3 2 2 3 3 4 2" xfId="45830" xr:uid="{00000000-0005-0000-0000-0000828A0000}"/>
    <cellStyle name="Normal 4 3 2 2 3 3 5" xfId="31541" xr:uid="{00000000-0005-0000-0000-0000838A0000}"/>
    <cellStyle name="Normal 4 3 2 2 3 4" xfId="4270" xr:uid="{00000000-0005-0000-0000-0000848A0000}"/>
    <cellStyle name="Normal 4 3 2 2 3 4 2" xfId="11428" xr:uid="{00000000-0005-0000-0000-0000858A0000}"/>
    <cellStyle name="Normal 4 3 2 2 3 4 2 2" xfId="25720" xr:uid="{00000000-0005-0000-0000-0000868A0000}"/>
    <cellStyle name="Normal 4 3 2 2 3 4 2 2 2" xfId="54302" xr:uid="{00000000-0005-0000-0000-0000878A0000}"/>
    <cellStyle name="Normal 4 3 2 2 3 4 2 3" xfId="40013" xr:uid="{00000000-0005-0000-0000-0000888A0000}"/>
    <cellStyle name="Normal 4 3 2 2 3 4 3" xfId="18576" xr:uid="{00000000-0005-0000-0000-0000898A0000}"/>
    <cellStyle name="Normal 4 3 2 2 3 4 3 2" xfId="47158" xr:uid="{00000000-0005-0000-0000-00008A8A0000}"/>
    <cellStyle name="Normal 4 3 2 2 3 4 4" xfId="32869" xr:uid="{00000000-0005-0000-0000-00008B8A0000}"/>
    <cellStyle name="Normal 4 3 2 2 3 5" xfId="7857" xr:uid="{00000000-0005-0000-0000-00008C8A0000}"/>
    <cellStyle name="Normal 4 3 2 2 3 5 2" xfId="22149" xr:uid="{00000000-0005-0000-0000-00008D8A0000}"/>
    <cellStyle name="Normal 4 3 2 2 3 5 2 2" xfId="50731" xr:uid="{00000000-0005-0000-0000-00008E8A0000}"/>
    <cellStyle name="Normal 4 3 2 2 3 5 3" xfId="36442" xr:uid="{00000000-0005-0000-0000-00008F8A0000}"/>
    <cellStyle name="Normal 4 3 2 2 3 6" xfId="15005" xr:uid="{00000000-0005-0000-0000-0000908A0000}"/>
    <cellStyle name="Normal 4 3 2 2 3 6 2" xfId="43587" xr:uid="{00000000-0005-0000-0000-0000918A0000}"/>
    <cellStyle name="Normal 4 3 2 2 3 7" xfId="29298" xr:uid="{00000000-0005-0000-0000-0000928A0000}"/>
    <cellStyle name="Normal 4 3 2 2 4" xfId="1136" xr:uid="{00000000-0005-0000-0000-0000938A0000}"/>
    <cellStyle name="Normal 4 3 2 2 4 2" xfId="2941" xr:uid="{00000000-0005-0000-0000-0000948A0000}"/>
    <cellStyle name="Normal 4 3 2 2 4 2 2" xfId="6515" xr:uid="{00000000-0005-0000-0000-0000958A0000}"/>
    <cellStyle name="Normal 4 3 2 2 4 2 2 2" xfId="13673" xr:uid="{00000000-0005-0000-0000-0000968A0000}"/>
    <cellStyle name="Normal 4 3 2 2 4 2 2 2 2" xfId="27965" xr:uid="{00000000-0005-0000-0000-0000978A0000}"/>
    <cellStyle name="Normal 4 3 2 2 4 2 2 2 2 2" xfId="56547" xr:uid="{00000000-0005-0000-0000-0000988A0000}"/>
    <cellStyle name="Normal 4 3 2 2 4 2 2 2 3" xfId="42258" xr:uid="{00000000-0005-0000-0000-0000998A0000}"/>
    <cellStyle name="Normal 4 3 2 2 4 2 2 3" xfId="20821" xr:uid="{00000000-0005-0000-0000-00009A8A0000}"/>
    <cellStyle name="Normal 4 3 2 2 4 2 2 3 2" xfId="49403" xr:uid="{00000000-0005-0000-0000-00009B8A0000}"/>
    <cellStyle name="Normal 4 3 2 2 4 2 2 4" xfId="35114" xr:uid="{00000000-0005-0000-0000-00009C8A0000}"/>
    <cellStyle name="Normal 4 3 2 2 4 2 3" xfId="10102" xr:uid="{00000000-0005-0000-0000-00009D8A0000}"/>
    <cellStyle name="Normal 4 3 2 2 4 2 3 2" xfId="24394" xr:uid="{00000000-0005-0000-0000-00009E8A0000}"/>
    <cellStyle name="Normal 4 3 2 2 4 2 3 2 2" xfId="52976" xr:uid="{00000000-0005-0000-0000-00009F8A0000}"/>
    <cellStyle name="Normal 4 3 2 2 4 2 3 3" xfId="38687" xr:uid="{00000000-0005-0000-0000-0000A08A0000}"/>
    <cellStyle name="Normal 4 3 2 2 4 2 4" xfId="17250" xr:uid="{00000000-0005-0000-0000-0000A18A0000}"/>
    <cellStyle name="Normal 4 3 2 2 4 2 4 2" xfId="45832" xr:uid="{00000000-0005-0000-0000-0000A28A0000}"/>
    <cellStyle name="Normal 4 3 2 2 4 2 5" xfId="31543" xr:uid="{00000000-0005-0000-0000-0000A38A0000}"/>
    <cellStyle name="Normal 4 3 2 2 4 3" xfId="4717" xr:uid="{00000000-0005-0000-0000-0000A48A0000}"/>
    <cellStyle name="Normal 4 3 2 2 4 3 2" xfId="11875" xr:uid="{00000000-0005-0000-0000-0000A58A0000}"/>
    <cellStyle name="Normal 4 3 2 2 4 3 2 2" xfId="26167" xr:uid="{00000000-0005-0000-0000-0000A68A0000}"/>
    <cellStyle name="Normal 4 3 2 2 4 3 2 2 2" xfId="54749" xr:uid="{00000000-0005-0000-0000-0000A78A0000}"/>
    <cellStyle name="Normal 4 3 2 2 4 3 2 3" xfId="40460" xr:uid="{00000000-0005-0000-0000-0000A88A0000}"/>
    <cellStyle name="Normal 4 3 2 2 4 3 3" xfId="19023" xr:uid="{00000000-0005-0000-0000-0000A98A0000}"/>
    <cellStyle name="Normal 4 3 2 2 4 3 3 2" xfId="47605" xr:uid="{00000000-0005-0000-0000-0000AA8A0000}"/>
    <cellStyle name="Normal 4 3 2 2 4 3 4" xfId="33316" xr:uid="{00000000-0005-0000-0000-0000AB8A0000}"/>
    <cellStyle name="Normal 4 3 2 2 4 4" xfId="8304" xr:uid="{00000000-0005-0000-0000-0000AC8A0000}"/>
    <cellStyle name="Normal 4 3 2 2 4 4 2" xfId="22596" xr:uid="{00000000-0005-0000-0000-0000AD8A0000}"/>
    <cellStyle name="Normal 4 3 2 2 4 4 2 2" xfId="51178" xr:uid="{00000000-0005-0000-0000-0000AE8A0000}"/>
    <cellStyle name="Normal 4 3 2 2 4 4 3" xfId="36889" xr:uid="{00000000-0005-0000-0000-0000AF8A0000}"/>
    <cellStyle name="Normal 4 3 2 2 4 5" xfId="15452" xr:uid="{00000000-0005-0000-0000-0000B08A0000}"/>
    <cellStyle name="Normal 4 3 2 2 4 5 2" xfId="44034" xr:uid="{00000000-0005-0000-0000-0000B18A0000}"/>
    <cellStyle name="Normal 4 3 2 2 4 6" xfId="29745" xr:uid="{00000000-0005-0000-0000-0000B28A0000}"/>
    <cellStyle name="Normal 4 3 2 2 5" xfId="2934" xr:uid="{00000000-0005-0000-0000-0000B38A0000}"/>
    <cellStyle name="Normal 4 3 2 2 5 2" xfId="6508" xr:uid="{00000000-0005-0000-0000-0000B48A0000}"/>
    <cellStyle name="Normal 4 3 2 2 5 2 2" xfId="13666" xr:uid="{00000000-0005-0000-0000-0000B58A0000}"/>
    <cellStyle name="Normal 4 3 2 2 5 2 2 2" xfId="27958" xr:uid="{00000000-0005-0000-0000-0000B68A0000}"/>
    <cellStyle name="Normal 4 3 2 2 5 2 2 2 2" xfId="56540" xr:uid="{00000000-0005-0000-0000-0000B78A0000}"/>
    <cellStyle name="Normal 4 3 2 2 5 2 2 3" xfId="42251" xr:uid="{00000000-0005-0000-0000-0000B88A0000}"/>
    <cellStyle name="Normal 4 3 2 2 5 2 3" xfId="20814" xr:uid="{00000000-0005-0000-0000-0000B98A0000}"/>
    <cellStyle name="Normal 4 3 2 2 5 2 3 2" xfId="49396" xr:uid="{00000000-0005-0000-0000-0000BA8A0000}"/>
    <cellStyle name="Normal 4 3 2 2 5 2 4" xfId="35107" xr:uid="{00000000-0005-0000-0000-0000BB8A0000}"/>
    <cellStyle name="Normal 4 3 2 2 5 3" xfId="10095" xr:uid="{00000000-0005-0000-0000-0000BC8A0000}"/>
    <cellStyle name="Normal 4 3 2 2 5 3 2" xfId="24387" xr:uid="{00000000-0005-0000-0000-0000BD8A0000}"/>
    <cellStyle name="Normal 4 3 2 2 5 3 2 2" xfId="52969" xr:uid="{00000000-0005-0000-0000-0000BE8A0000}"/>
    <cellStyle name="Normal 4 3 2 2 5 3 3" xfId="38680" xr:uid="{00000000-0005-0000-0000-0000BF8A0000}"/>
    <cellStyle name="Normal 4 3 2 2 5 4" xfId="17243" xr:uid="{00000000-0005-0000-0000-0000C08A0000}"/>
    <cellStyle name="Normal 4 3 2 2 5 4 2" xfId="45825" xr:uid="{00000000-0005-0000-0000-0000C18A0000}"/>
    <cellStyle name="Normal 4 3 2 2 5 5" xfId="31536" xr:uid="{00000000-0005-0000-0000-0000C28A0000}"/>
    <cellStyle name="Normal 4 3 2 2 6" xfId="3823" xr:uid="{00000000-0005-0000-0000-0000C38A0000}"/>
    <cellStyle name="Normal 4 3 2 2 6 2" xfId="10982" xr:uid="{00000000-0005-0000-0000-0000C48A0000}"/>
    <cellStyle name="Normal 4 3 2 2 6 2 2" xfId="25274" xr:uid="{00000000-0005-0000-0000-0000C58A0000}"/>
    <cellStyle name="Normal 4 3 2 2 6 2 2 2" xfId="53856" xr:uid="{00000000-0005-0000-0000-0000C68A0000}"/>
    <cellStyle name="Normal 4 3 2 2 6 2 3" xfId="39567" xr:uid="{00000000-0005-0000-0000-0000C78A0000}"/>
    <cellStyle name="Normal 4 3 2 2 6 3" xfId="18130" xr:uid="{00000000-0005-0000-0000-0000C88A0000}"/>
    <cellStyle name="Normal 4 3 2 2 6 3 2" xfId="46712" xr:uid="{00000000-0005-0000-0000-0000C98A0000}"/>
    <cellStyle name="Normal 4 3 2 2 6 4" xfId="32423" xr:uid="{00000000-0005-0000-0000-0000CA8A0000}"/>
    <cellStyle name="Normal 4 3 2 2 7" xfId="7411" xr:uid="{00000000-0005-0000-0000-0000CB8A0000}"/>
    <cellStyle name="Normal 4 3 2 2 7 2" xfId="21703" xr:uid="{00000000-0005-0000-0000-0000CC8A0000}"/>
    <cellStyle name="Normal 4 3 2 2 7 2 2" xfId="50285" xr:uid="{00000000-0005-0000-0000-0000CD8A0000}"/>
    <cellStyle name="Normal 4 3 2 2 7 3" xfId="35996" xr:uid="{00000000-0005-0000-0000-0000CE8A0000}"/>
    <cellStyle name="Normal 4 3 2 2 8" xfId="14558" xr:uid="{00000000-0005-0000-0000-0000CF8A0000}"/>
    <cellStyle name="Normal 4 3 2 2 8 2" xfId="43141" xr:uid="{00000000-0005-0000-0000-0000D08A0000}"/>
    <cellStyle name="Normal 4 3 2 2 9" xfId="28851" xr:uid="{00000000-0005-0000-0000-0000D18A0000}"/>
    <cellStyle name="Normal 4 3 2 3" xfId="345" xr:uid="{00000000-0005-0000-0000-0000D28A0000}"/>
    <cellStyle name="Normal 4 3 2 3 2" xfId="797" xr:uid="{00000000-0005-0000-0000-0000D38A0000}"/>
    <cellStyle name="Normal 4 3 2 3 2 2" xfId="1694" xr:uid="{00000000-0005-0000-0000-0000D48A0000}"/>
    <cellStyle name="Normal 4 3 2 3 2 2 2" xfId="2944" xr:uid="{00000000-0005-0000-0000-0000D58A0000}"/>
    <cellStyle name="Normal 4 3 2 3 2 2 2 2" xfId="6518" xr:uid="{00000000-0005-0000-0000-0000D68A0000}"/>
    <cellStyle name="Normal 4 3 2 3 2 2 2 2 2" xfId="13676" xr:uid="{00000000-0005-0000-0000-0000D78A0000}"/>
    <cellStyle name="Normal 4 3 2 3 2 2 2 2 2 2" xfId="27968" xr:uid="{00000000-0005-0000-0000-0000D88A0000}"/>
    <cellStyle name="Normal 4 3 2 3 2 2 2 2 2 2 2" xfId="56550" xr:uid="{00000000-0005-0000-0000-0000D98A0000}"/>
    <cellStyle name="Normal 4 3 2 3 2 2 2 2 2 3" xfId="42261" xr:uid="{00000000-0005-0000-0000-0000DA8A0000}"/>
    <cellStyle name="Normal 4 3 2 3 2 2 2 2 3" xfId="20824" xr:uid="{00000000-0005-0000-0000-0000DB8A0000}"/>
    <cellStyle name="Normal 4 3 2 3 2 2 2 2 3 2" xfId="49406" xr:uid="{00000000-0005-0000-0000-0000DC8A0000}"/>
    <cellStyle name="Normal 4 3 2 3 2 2 2 2 4" xfId="35117" xr:uid="{00000000-0005-0000-0000-0000DD8A0000}"/>
    <cellStyle name="Normal 4 3 2 3 2 2 2 3" xfId="10105" xr:uid="{00000000-0005-0000-0000-0000DE8A0000}"/>
    <cellStyle name="Normal 4 3 2 3 2 2 2 3 2" xfId="24397" xr:uid="{00000000-0005-0000-0000-0000DF8A0000}"/>
    <cellStyle name="Normal 4 3 2 3 2 2 2 3 2 2" xfId="52979" xr:uid="{00000000-0005-0000-0000-0000E08A0000}"/>
    <cellStyle name="Normal 4 3 2 3 2 2 2 3 3" xfId="38690" xr:uid="{00000000-0005-0000-0000-0000E18A0000}"/>
    <cellStyle name="Normal 4 3 2 3 2 2 2 4" xfId="17253" xr:uid="{00000000-0005-0000-0000-0000E28A0000}"/>
    <cellStyle name="Normal 4 3 2 3 2 2 2 4 2" xfId="45835" xr:uid="{00000000-0005-0000-0000-0000E38A0000}"/>
    <cellStyle name="Normal 4 3 2 3 2 2 2 5" xfId="31546" xr:uid="{00000000-0005-0000-0000-0000E48A0000}"/>
    <cellStyle name="Normal 4 3 2 3 2 2 3" xfId="5274" xr:uid="{00000000-0005-0000-0000-0000E58A0000}"/>
    <cellStyle name="Normal 4 3 2 3 2 2 3 2" xfId="12432" xr:uid="{00000000-0005-0000-0000-0000E68A0000}"/>
    <cellStyle name="Normal 4 3 2 3 2 2 3 2 2" xfId="26724" xr:uid="{00000000-0005-0000-0000-0000E78A0000}"/>
    <cellStyle name="Normal 4 3 2 3 2 2 3 2 2 2" xfId="55306" xr:uid="{00000000-0005-0000-0000-0000E88A0000}"/>
    <cellStyle name="Normal 4 3 2 3 2 2 3 2 3" xfId="41017" xr:uid="{00000000-0005-0000-0000-0000E98A0000}"/>
    <cellStyle name="Normal 4 3 2 3 2 2 3 3" xfId="19580" xr:uid="{00000000-0005-0000-0000-0000EA8A0000}"/>
    <cellStyle name="Normal 4 3 2 3 2 2 3 3 2" xfId="48162" xr:uid="{00000000-0005-0000-0000-0000EB8A0000}"/>
    <cellStyle name="Normal 4 3 2 3 2 2 3 4" xfId="33873" xr:uid="{00000000-0005-0000-0000-0000EC8A0000}"/>
    <cellStyle name="Normal 4 3 2 3 2 2 4" xfId="8861" xr:uid="{00000000-0005-0000-0000-0000ED8A0000}"/>
    <cellStyle name="Normal 4 3 2 3 2 2 4 2" xfId="23153" xr:uid="{00000000-0005-0000-0000-0000EE8A0000}"/>
    <cellStyle name="Normal 4 3 2 3 2 2 4 2 2" xfId="51735" xr:uid="{00000000-0005-0000-0000-0000EF8A0000}"/>
    <cellStyle name="Normal 4 3 2 3 2 2 4 3" xfId="37446" xr:uid="{00000000-0005-0000-0000-0000F08A0000}"/>
    <cellStyle name="Normal 4 3 2 3 2 2 5" xfId="16009" xr:uid="{00000000-0005-0000-0000-0000F18A0000}"/>
    <cellStyle name="Normal 4 3 2 3 2 2 5 2" xfId="44591" xr:uid="{00000000-0005-0000-0000-0000F28A0000}"/>
    <cellStyle name="Normal 4 3 2 3 2 2 6" xfId="30302" xr:uid="{00000000-0005-0000-0000-0000F38A0000}"/>
    <cellStyle name="Normal 4 3 2 3 2 3" xfId="2943" xr:uid="{00000000-0005-0000-0000-0000F48A0000}"/>
    <cellStyle name="Normal 4 3 2 3 2 3 2" xfId="6517" xr:uid="{00000000-0005-0000-0000-0000F58A0000}"/>
    <cellStyle name="Normal 4 3 2 3 2 3 2 2" xfId="13675" xr:uid="{00000000-0005-0000-0000-0000F68A0000}"/>
    <cellStyle name="Normal 4 3 2 3 2 3 2 2 2" xfId="27967" xr:uid="{00000000-0005-0000-0000-0000F78A0000}"/>
    <cellStyle name="Normal 4 3 2 3 2 3 2 2 2 2" xfId="56549" xr:uid="{00000000-0005-0000-0000-0000F88A0000}"/>
    <cellStyle name="Normal 4 3 2 3 2 3 2 2 3" xfId="42260" xr:uid="{00000000-0005-0000-0000-0000F98A0000}"/>
    <cellStyle name="Normal 4 3 2 3 2 3 2 3" xfId="20823" xr:uid="{00000000-0005-0000-0000-0000FA8A0000}"/>
    <cellStyle name="Normal 4 3 2 3 2 3 2 3 2" xfId="49405" xr:uid="{00000000-0005-0000-0000-0000FB8A0000}"/>
    <cellStyle name="Normal 4 3 2 3 2 3 2 4" xfId="35116" xr:uid="{00000000-0005-0000-0000-0000FC8A0000}"/>
    <cellStyle name="Normal 4 3 2 3 2 3 3" xfId="10104" xr:uid="{00000000-0005-0000-0000-0000FD8A0000}"/>
    <cellStyle name="Normal 4 3 2 3 2 3 3 2" xfId="24396" xr:uid="{00000000-0005-0000-0000-0000FE8A0000}"/>
    <cellStyle name="Normal 4 3 2 3 2 3 3 2 2" xfId="52978" xr:uid="{00000000-0005-0000-0000-0000FF8A0000}"/>
    <cellStyle name="Normal 4 3 2 3 2 3 3 3" xfId="38689" xr:uid="{00000000-0005-0000-0000-0000008B0000}"/>
    <cellStyle name="Normal 4 3 2 3 2 3 4" xfId="17252" xr:uid="{00000000-0005-0000-0000-0000018B0000}"/>
    <cellStyle name="Normal 4 3 2 3 2 3 4 2" xfId="45834" xr:uid="{00000000-0005-0000-0000-0000028B0000}"/>
    <cellStyle name="Normal 4 3 2 3 2 3 5" xfId="31545" xr:uid="{00000000-0005-0000-0000-0000038B0000}"/>
    <cellStyle name="Normal 4 3 2 3 2 4" xfId="4381" xr:uid="{00000000-0005-0000-0000-0000048B0000}"/>
    <cellStyle name="Normal 4 3 2 3 2 4 2" xfId="11539" xr:uid="{00000000-0005-0000-0000-0000058B0000}"/>
    <cellStyle name="Normal 4 3 2 3 2 4 2 2" xfId="25831" xr:uid="{00000000-0005-0000-0000-0000068B0000}"/>
    <cellStyle name="Normal 4 3 2 3 2 4 2 2 2" xfId="54413" xr:uid="{00000000-0005-0000-0000-0000078B0000}"/>
    <cellStyle name="Normal 4 3 2 3 2 4 2 3" xfId="40124" xr:uid="{00000000-0005-0000-0000-0000088B0000}"/>
    <cellStyle name="Normal 4 3 2 3 2 4 3" xfId="18687" xr:uid="{00000000-0005-0000-0000-0000098B0000}"/>
    <cellStyle name="Normal 4 3 2 3 2 4 3 2" xfId="47269" xr:uid="{00000000-0005-0000-0000-00000A8B0000}"/>
    <cellStyle name="Normal 4 3 2 3 2 4 4" xfId="32980" xr:uid="{00000000-0005-0000-0000-00000B8B0000}"/>
    <cellStyle name="Normal 4 3 2 3 2 5" xfId="7968" xr:uid="{00000000-0005-0000-0000-00000C8B0000}"/>
    <cellStyle name="Normal 4 3 2 3 2 5 2" xfId="22260" xr:uid="{00000000-0005-0000-0000-00000D8B0000}"/>
    <cellStyle name="Normal 4 3 2 3 2 5 2 2" xfId="50842" xr:uid="{00000000-0005-0000-0000-00000E8B0000}"/>
    <cellStyle name="Normal 4 3 2 3 2 5 3" xfId="36553" xr:uid="{00000000-0005-0000-0000-00000F8B0000}"/>
    <cellStyle name="Normal 4 3 2 3 2 6" xfId="15116" xr:uid="{00000000-0005-0000-0000-0000108B0000}"/>
    <cellStyle name="Normal 4 3 2 3 2 6 2" xfId="43698" xr:uid="{00000000-0005-0000-0000-0000118B0000}"/>
    <cellStyle name="Normal 4 3 2 3 2 7" xfId="29409" xr:uid="{00000000-0005-0000-0000-0000128B0000}"/>
    <cellStyle name="Normal 4 3 2 3 3" xfId="1247" xr:uid="{00000000-0005-0000-0000-0000138B0000}"/>
    <cellStyle name="Normal 4 3 2 3 3 2" xfId="2945" xr:uid="{00000000-0005-0000-0000-0000148B0000}"/>
    <cellStyle name="Normal 4 3 2 3 3 2 2" xfId="6519" xr:uid="{00000000-0005-0000-0000-0000158B0000}"/>
    <cellStyle name="Normal 4 3 2 3 3 2 2 2" xfId="13677" xr:uid="{00000000-0005-0000-0000-0000168B0000}"/>
    <cellStyle name="Normal 4 3 2 3 3 2 2 2 2" xfId="27969" xr:uid="{00000000-0005-0000-0000-0000178B0000}"/>
    <cellStyle name="Normal 4 3 2 3 3 2 2 2 2 2" xfId="56551" xr:uid="{00000000-0005-0000-0000-0000188B0000}"/>
    <cellStyle name="Normal 4 3 2 3 3 2 2 2 3" xfId="42262" xr:uid="{00000000-0005-0000-0000-0000198B0000}"/>
    <cellStyle name="Normal 4 3 2 3 3 2 2 3" xfId="20825" xr:uid="{00000000-0005-0000-0000-00001A8B0000}"/>
    <cellStyle name="Normal 4 3 2 3 3 2 2 3 2" xfId="49407" xr:uid="{00000000-0005-0000-0000-00001B8B0000}"/>
    <cellStyle name="Normal 4 3 2 3 3 2 2 4" xfId="35118" xr:uid="{00000000-0005-0000-0000-00001C8B0000}"/>
    <cellStyle name="Normal 4 3 2 3 3 2 3" xfId="10106" xr:uid="{00000000-0005-0000-0000-00001D8B0000}"/>
    <cellStyle name="Normal 4 3 2 3 3 2 3 2" xfId="24398" xr:uid="{00000000-0005-0000-0000-00001E8B0000}"/>
    <cellStyle name="Normal 4 3 2 3 3 2 3 2 2" xfId="52980" xr:uid="{00000000-0005-0000-0000-00001F8B0000}"/>
    <cellStyle name="Normal 4 3 2 3 3 2 3 3" xfId="38691" xr:uid="{00000000-0005-0000-0000-0000208B0000}"/>
    <cellStyle name="Normal 4 3 2 3 3 2 4" xfId="17254" xr:uid="{00000000-0005-0000-0000-0000218B0000}"/>
    <cellStyle name="Normal 4 3 2 3 3 2 4 2" xfId="45836" xr:uid="{00000000-0005-0000-0000-0000228B0000}"/>
    <cellStyle name="Normal 4 3 2 3 3 2 5" xfId="31547" xr:uid="{00000000-0005-0000-0000-0000238B0000}"/>
    <cellStyle name="Normal 4 3 2 3 3 3" xfId="4828" xr:uid="{00000000-0005-0000-0000-0000248B0000}"/>
    <cellStyle name="Normal 4 3 2 3 3 3 2" xfId="11986" xr:uid="{00000000-0005-0000-0000-0000258B0000}"/>
    <cellStyle name="Normal 4 3 2 3 3 3 2 2" xfId="26278" xr:uid="{00000000-0005-0000-0000-0000268B0000}"/>
    <cellStyle name="Normal 4 3 2 3 3 3 2 2 2" xfId="54860" xr:uid="{00000000-0005-0000-0000-0000278B0000}"/>
    <cellStyle name="Normal 4 3 2 3 3 3 2 3" xfId="40571" xr:uid="{00000000-0005-0000-0000-0000288B0000}"/>
    <cellStyle name="Normal 4 3 2 3 3 3 3" xfId="19134" xr:uid="{00000000-0005-0000-0000-0000298B0000}"/>
    <cellStyle name="Normal 4 3 2 3 3 3 3 2" xfId="47716" xr:uid="{00000000-0005-0000-0000-00002A8B0000}"/>
    <cellStyle name="Normal 4 3 2 3 3 3 4" xfId="33427" xr:uid="{00000000-0005-0000-0000-00002B8B0000}"/>
    <cellStyle name="Normal 4 3 2 3 3 4" xfId="8415" xr:uid="{00000000-0005-0000-0000-00002C8B0000}"/>
    <cellStyle name="Normal 4 3 2 3 3 4 2" xfId="22707" xr:uid="{00000000-0005-0000-0000-00002D8B0000}"/>
    <cellStyle name="Normal 4 3 2 3 3 4 2 2" xfId="51289" xr:uid="{00000000-0005-0000-0000-00002E8B0000}"/>
    <cellStyle name="Normal 4 3 2 3 3 4 3" xfId="37000" xr:uid="{00000000-0005-0000-0000-00002F8B0000}"/>
    <cellStyle name="Normal 4 3 2 3 3 5" xfId="15563" xr:uid="{00000000-0005-0000-0000-0000308B0000}"/>
    <cellStyle name="Normal 4 3 2 3 3 5 2" xfId="44145" xr:uid="{00000000-0005-0000-0000-0000318B0000}"/>
    <cellStyle name="Normal 4 3 2 3 3 6" xfId="29856" xr:uid="{00000000-0005-0000-0000-0000328B0000}"/>
    <cellStyle name="Normal 4 3 2 3 4" xfId="2942" xr:uid="{00000000-0005-0000-0000-0000338B0000}"/>
    <cellStyle name="Normal 4 3 2 3 4 2" xfId="6516" xr:uid="{00000000-0005-0000-0000-0000348B0000}"/>
    <cellStyle name="Normal 4 3 2 3 4 2 2" xfId="13674" xr:uid="{00000000-0005-0000-0000-0000358B0000}"/>
    <cellStyle name="Normal 4 3 2 3 4 2 2 2" xfId="27966" xr:uid="{00000000-0005-0000-0000-0000368B0000}"/>
    <cellStyle name="Normal 4 3 2 3 4 2 2 2 2" xfId="56548" xr:uid="{00000000-0005-0000-0000-0000378B0000}"/>
    <cellStyle name="Normal 4 3 2 3 4 2 2 3" xfId="42259" xr:uid="{00000000-0005-0000-0000-0000388B0000}"/>
    <cellStyle name="Normal 4 3 2 3 4 2 3" xfId="20822" xr:uid="{00000000-0005-0000-0000-0000398B0000}"/>
    <cellStyle name="Normal 4 3 2 3 4 2 3 2" xfId="49404" xr:uid="{00000000-0005-0000-0000-00003A8B0000}"/>
    <cellStyle name="Normal 4 3 2 3 4 2 4" xfId="35115" xr:uid="{00000000-0005-0000-0000-00003B8B0000}"/>
    <cellStyle name="Normal 4 3 2 3 4 3" xfId="10103" xr:uid="{00000000-0005-0000-0000-00003C8B0000}"/>
    <cellStyle name="Normal 4 3 2 3 4 3 2" xfId="24395" xr:uid="{00000000-0005-0000-0000-00003D8B0000}"/>
    <cellStyle name="Normal 4 3 2 3 4 3 2 2" xfId="52977" xr:uid="{00000000-0005-0000-0000-00003E8B0000}"/>
    <cellStyle name="Normal 4 3 2 3 4 3 3" xfId="38688" xr:uid="{00000000-0005-0000-0000-00003F8B0000}"/>
    <cellStyle name="Normal 4 3 2 3 4 4" xfId="17251" xr:uid="{00000000-0005-0000-0000-0000408B0000}"/>
    <cellStyle name="Normal 4 3 2 3 4 4 2" xfId="45833" xr:uid="{00000000-0005-0000-0000-0000418B0000}"/>
    <cellStyle name="Normal 4 3 2 3 4 5" xfId="31544" xr:uid="{00000000-0005-0000-0000-0000428B0000}"/>
    <cellStyle name="Normal 4 3 2 3 5" xfId="3934" xr:uid="{00000000-0005-0000-0000-0000438B0000}"/>
    <cellStyle name="Normal 4 3 2 3 5 2" xfId="11093" xr:uid="{00000000-0005-0000-0000-0000448B0000}"/>
    <cellStyle name="Normal 4 3 2 3 5 2 2" xfId="25385" xr:uid="{00000000-0005-0000-0000-0000458B0000}"/>
    <cellStyle name="Normal 4 3 2 3 5 2 2 2" xfId="53967" xr:uid="{00000000-0005-0000-0000-0000468B0000}"/>
    <cellStyle name="Normal 4 3 2 3 5 2 3" xfId="39678" xr:uid="{00000000-0005-0000-0000-0000478B0000}"/>
    <cellStyle name="Normal 4 3 2 3 5 3" xfId="18241" xr:uid="{00000000-0005-0000-0000-0000488B0000}"/>
    <cellStyle name="Normal 4 3 2 3 5 3 2" xfId="46823" xr:uid="{00000000-0005-0000-0000-0000498B0000}"/>
    <cellStyle name="Normal 4 3 2 3 5 4" xfId="32534" xr:uid="{00000000-0005-0000-0000-00004A8B0000}"/>
    <cellStyle name="Normal 4 3 2 3 6" xfId="7522" xr:uid="{00000000-0005-0000-0000-00004B8B0000}"/>
    <cellStyle name="Normal 4 3 2 3 6 2" xfId="21814" xr:uid="{00000000-0005-0000-0000-00004C8B0000}"/>
    <cellStyle name="Normal 4 3 2 3 6 2 2" xfId="50396" xr:uid="{00000000-0005-0000-0000-00004D8B0000}"/>
    <cellStyle name="Normal 4 3 2 3 6 3" xfId="36107" xr:uid="{00000000-0005-0000-0000-00004E8B0000}"/>
    <cellStyle name="Normal 4 3 2 3 7" xfId="14669" xr:uid="{00000000-0005-0000-0000-00004F8B0000}"/>
    <cellStyle name="Normal 4 3 2 3 7 2" xfId="43252" xr:uid="{00000000-0005-0000-0000-0000508B0000}"/>
    <cellStyle name="Normal 4 3 2 3 8" xfId="28962" xr:uid="{00000000-0005-0000-0000-0000518B0000}"/>
    <cellStyle name="Normal 4 3 2 4" xfId="574" xr:uid="{00000000-0005-0000-0000-0000528B0000}"/>
    <cellStyle name="Normal 4 3 2 4 2" xfId="1471" xr:uid="{00000000-0005-0000-0000-0000538B0000}"/>
    <cellStyle name="Normal 4 3 2 4 2 2" xfId="2947" xr:uid="{00000000-0005-0000-0000-0000548B0000}"/>
    <cellStyle name="Normal 4 3 2 4 2 2 2" xfId="6521" xr:uid="{00000000-0005-0000-0000-0000558B0000}"/>
    <cellStyle name="Normal 4 3 2 4 2 2 2 2" xfId="13679" xr:uid="{00000000-0005-0000-0000-0000568B0000}"/>
    <cellStyle name="Normal 4 3 2 4 2 2 2 2 2" xfId="27971" xr:uid="{00000000-0005-0000-0000-0000578B0000}"/>
    <cellStyle name="Normal 4 3 2 4 2 2 2 2 2 2" xfId="56553" xr:uid="{00000000-0005-0000-0000-0000588B0000}"/>
    <cellStyle name="Normal 4 3 2 4 2 2 2 2 3" xfId="42264" xr:uid="{00000000-0005-0000-0000-0000598B0000}"/>
    <cellStyle name="Normal 4 3 2 4 2 2 2 3" xfId="20827" xr:uid="{00000000-0005-0000-0000-00005A8B0000}"/>
    <cellStyle name="Normal 4 3 2 4 2 2 2 3 2" xfId="49409" xr:uid="{00000000-0005-0000-0000-00005B8B0000}"/>
    <cellStyle name="Normal 4 3 2 4 2 2 2 4" xfId="35120" xr:uid="{00000000-0005-0000-0000-00005C8B0000}"/>
    <cellStyle name="Normal 4 3 2 4 2 2 3" xfId="10108" xr:uid="{00000000-0005-0000-0000-00005D8B0000}"/>
    <cellStyle name="Normal 4 3 2 4 2 2 3 2" xfId="24400" xr:uid="{00000000-0005-0000-0000-00005E8B0000}"/>
    <cellStyle name="Normal 4 3 2 4 2 2 3 2 2" xfId="52982" xr:uid="{00000000-0005-0000-0000-00005F8B0000}"/>
    <cellStyle name="Normal 4 3 2 4 2 2 3 3" xfId="38693" xr:uid="{00000000-0005-0000-0000-0000608B0000}"/>
    <cellStyle name="Normal 4 3 2 4 2 2 4" xfId="17256" xr:uid="{00000000-0005-0000-0000-0000618B0000}"/>
    <cellStyle name="Normal 4 3 2 4 2 2 4 2" xfId="45838" xr:uid="{00000000-0005-0000-0000-0000628B0000}"/>
    <cellStyle name="Normal 4 3 2 4 2 2 5" xfId="31549" xr:uid="{00000000-0005-0000-0000-0000638B0000}"/>
    <cellStyle name="Normal 4 3 2 4 2 3" xfId="5051" xr:uid="{00000000-0005-0000-0000-0000648B0000}"/>
    <cellStyle name="Normal 4 3 2 4 2 3 2" xfId="12209" xr:uid="{00000000-0005-0000-0000-0000658B0000}"/>
    <cellStyle name="Normal 4 3 2 4 2 3 2 2" xfId="26501" xr:uid="{00000000-0005-0000-0000-0000668B0000}"/>
    <cellStyle name="Normal 4 3 2 4 2 3 2 2 2" xfId="55083" xr:uid="{00000000-0005-0000-0000-0000678B0000}"/>
    <cellStyle name="Normal 4 3 2 4 2 3 2 3" xfId="40794" xr:uid="{00000000-0005-0000-0000-0000688B0000}"/>
    <cellStyle name="Normal 4 3 2 4 2 3 3" xfId="19357" xr:uid="{00000000-0005-0000-0000-0000698B0000}"/>
    <cellStyle name="Normal 4 3 2 4 2 3 3 2" xfId="47939" xr:uid="{00000000-0005-0000-0000-00006A8B0000}"/>
    <cellStyle name="Normal 4 3 2 4 2 3 4" xfId="33650" xr:uid="{00000000-0005-0000-0000-00006B8B0000}"/>
    <cellStyle name="Normal 4 3 2 4 2 4" xfId="8638" xr:uid="{00000000-0005-0000-0000-00006C8B0000}"/>
    <cellStyle name="Normal 4 3 2 4 2 4 2" xfId="22930" xr:uid="{00000000-0005-0000-0000-00006D8B0000}"/>
    <cellStyle name="Normal 4 3 2 4 2 4 2 2" xfId="51512" xr:uid="{00000000-0005-0000-0000-00006E8B0000}"/>
    <cellStyle name="Normal 4 3 2 4 2 4 3" xfId="37223" xr:uid="{00000000-0005-0000-0000-00006F8B0000}"/>
    <cellStyle name="Normal 4 3 2 4 2 5" xfId="15786" xr:uid="{00000000-0005-0000-0000-0000708B0000}"/>
    <cellStyle name="Normal 4 3 2 4 2 5 2" xfId="44368" xr:uid="{00000000-0005-0000-0000-0000718B0000}"/>
    <cellStyle name="Normal 4 3 2 4 2 6" xfId="30079" xr:uid="{00000000-0005-0000-0000-0000728B0000}"/>
    <cellStyle name="Normal 4 3 2 4 3" xfId="2946" xr:uid="{00000000-0005-0000-0000-0000738B0000}"/>
    <cellStyle name="Normal 4 3 2 4 3 2" xfId="6520" xr:uid="{00000000-0005-0000-0000-0000748B0000}"/>
    <cellStyle name="Normal 4 3 2 4 3 2 2" xfId="13678" xr:uid="{00000000-0005-0000-0000-0000758B0000}"/>
    <cellStyle name="Normal 4 3 2 4 3 2 2 2" xfId="27970" xr:uid="{00000000-0005-0000-0000-0000768B0000}"/>
    <cellStyle name="Normal 4 3 2 4 3 2 2 2 2" xfId="56552" xr:uid="{00000000-0005-0000-0000-0000778B0000}"/>
    <cellStyle name="Normal 4 3 2 4 3 2 2 3" xfId="42263" xr:uid="{00000000-0005-0000-0000-0000788B0000}"/>
    <cellStyle name="Normal 4 3 2 4 3 2 3" xfId="20826" xr:uid="{00000000-0005-0000-0000-0000798B0000}"/>
    <cellStyle name="Normal 4 3 2 4 3 2 3 2" xfId="49408" xr:uid="{00000000-0005-0000-0000-00007A8B0000}"/>
    <cellStyle name="Normal 4 3 2 4 3 2 4" xfId="35119" xr:uid="{00000000-0005-0000-0000-00007B8B0000}"/>
    <cellStyle name="Normal 4 3 2 4 3 3" xfId="10107" xr:uid="{00000000-0005-0000-0000-00007C8B0000}"/>
    <cellStyle name="Normal 4 3 2 4 3 3 2" xfId="24399" xr:uid="{00000000-0005-0000-0000-00007D8B0000}"/>
    <cellStyle name="Normal 4 3 2 4 3 3 2 2" xfId="52981" xr:uid="{00000000-0005-0000-0000-00007E8B0000}"/>
    <cellStyle name="Normal 4 3 2 4 3 3 3" xfId="38692" xr:uid="{00000000-0005-0000-0000-00007F8B0000}"/>
    <cellStyle name="Normal 4 3 2 4 3 4" xfId="17255" xr:uid="{00000000-0005-0000-0000-0000808B0000}"/>
    <cellStyle name="Normal 4 3 2 4 3 4 2" xfId="45837" xr:uid="{00000000-0005-0000-0000-0000818B0000}"/>
    <cellStyle name="Normal 4 3 2 4 3 5" xfId="31548" xr:uid="{00000000-0005-0000-0000-0000828B0000}"/>
    <cellStyle name="Normal 4 3 2 4 4" xfId="4158" xr:uid="{00000000-0005-0000-0000-0000838B0000}"/>
    <cellStyle name="Normal 4 3 2 4 4 2" xfId="11316" xr:uid="{00000000-0005-0000-0000-0000848B0000}"/>
    <cellStyle name="Normal 4 3 2 4 4 2 2" xfId="25608" xr:uid="{00000000-0005-0000-0000-0000858B0000}"/>
    <cellStyle name="Normal 4 3 2 4 4 2 2 2" xfId="54190" xr:uid="{00000000-0005-0000-0000-0000868B0000}"/>
    <cellStyle name="Normal 4 3 2 4 4 2 3" xfId="39901" xr:uid="{00000000-0005-0000-0000-0000878B0000}"/>
    <cellStyle name="Normal 4 3 2 4 4 3" xfId="18464" xr:uid="{00000000-0005-0000-0000-0000888B0000}"/>
    <cellStyle name="Normal 4 3 2 4 4 3 2" xfId="47046" xr:uid="{00000000-0005-0000-0000-0000898B0000}"/>
    <cellStyle name="Normal 4 3 2 4 4 4" xfId="32757" xr:uid="{00000000-0005-0000-0000-00008A8B0000}"/>
    <cellStyle name="Normal 4 3 2 4 5" xfId="7745" xr:uid="{00000000-0005-0000-0000-00008B8B0000}"/>
    <cellStyle name="Normal 4 3 2 4 5 2" xfId="22037" xr:uid="{00000000-0005-0000-0000-00008C8B0000}"/>
    <cellStyle name="Normal 4 3 2 4 5 2 2" xfId="50619" xr:uid="{00000000-0005-0000-0000-00008D8B0000}"/>
    <cellStyle name="Normal 4 3 2 4 5 3" xfId="36330" xr:uid="{00000000-0005-0000-0000-00008E8B0000}"/>
    <cellStyle name="Normal 4 3 2 4 6" xfId="14893" xr:uid="{00000000-0005-0000-0000-00008F8B0000}"/>
    <cellStyle name="Normal 4 3 2 4 6 2" xfId="43475" xr:uid="{00000000-0005-0000-0000-0000908B0000}"/>
    <cellStyle name="Normal 4 3 2 4 7" xfId="29186" xr:uid="{00000000-0005-0000-0000-0000918B0000}"/>
    <cellStyle name="Normal 4 3 2 5" xfId="1023" xr:uid="{00000000-0005-0000-0000-0000928B0000}"/>
    <cellStyle name="Normal 4 3 2 5 2" xfId="2948" xr:uid="{00000000-0005-0000-0000-0000938B0000}"/>
    <cellStyle name="Normal 4 3 2 5 2 2" xfId="6522" xr:uid="{00000000-0005-0000-0000-0000948B0000}"/>
    <cellStyle name="Normal 4 3 2 5 2 2 2" xfId="13680" xr:uid="{00000000-0005-0000-0000-0000958B0000}"/>
    <cellStyle name="Normal 4 3 2 5 2 2 2 2" xfId="27972" xr:uid="{00000000-0005-0000-0000-0000968B0000}"/>
    <cellStyle name="Normal 4 3 2 5 2 2 2 2 2" xfId="56554" xr:uid="{00000000-0005-0000-0000-0000978B0000}"/>
    <cellStyle name="Normal 4 3 2 5 2 2 2 3" xfId="42265" xr:uid="{00000000-0005-0000-0000-0000988B0000}"/>
    <cellStyle name="Normal 4 3 2 5 2 2 3" xfId="20828" xr:uid="{00000000-0005-0000-0000-0000998B0000}"/>
    <cellStyle name="Normal 4 3 2 5 2 2 3 2" xfId="49410" xr:uid="{00000000-0005-0000-0000-00009A8B0000}"/>
    <cellStyle name="Normal 4 3 2 5 2 2 4" xfId="35121" xr:uid="{00000000-0005-0000-0000-00009B8B0000}"/>
    <cellStyle name="Normal 4 3 2 5 2 3" xfId="10109" xr:uid="{00000000-0005-0000-0000-00009C8B0000}"/>
    <cellStyle name="Normal 4 3 2 5 2 3 2" xfId="24401" xr:uid="{00000000-0005-0000-0000-00009D8B0000}"/>
    <cellStyle name="Normal 4 3 2 5 2 3 2 2" xfId="52983" xr:uid="{00000000-0005-0000-0000-00009E8B0000}"/>
    <cellStyle name="Normal 4 3 2 5 2 3 3" xfId="38694" xr:uid="{00000000-0005-0000-0000-00009F8B0000}"/>
    <cellStyle name="Normal 4 3 2 5 2 4" xfId="17257" xr:uid="{00000000-0005-0000-0000-0000A08B0000}"/>
    <cellStyle name="Normal 4 3 2 5 2 4 2" xfId="45839" xr:uid="{00000000-0005-0000-0000-0000A18B0000}"/>
    <cellStyle name="Normal 4 3 2 5 2 5" xfId="31550" xr:uid="{00000000-0005-0000-0000-0000A28B0000}"/>
    <cellStyle name="Normal 4 3 2 5 3" xfId="4605" xr:uid="{00000000-0005-0000-0000-0000A38B0000}"/>
    <cellStyle name="Normal 4 3 2 5 3 2" xfId="11763" xr:uid="{00000000-0005-0000-0000-0000A48B0000}"/>
    <cellStyle name="Normal 4 3 2 5 3 2 2" xfId="26055" xr:uid="{00000000-0005-0000-0000-0000A58B0000}"/>
    <cellStyle name="Normal 4 3 2 5 3 2 2 2" xfId="54637" xr:uid="{00000000-0005-0000-0000-0000A68B0000}"/>
    <cellStyle name="Normal 4 3 2 5 3 2 3" xfId="40348" xr:uid="{00000000-0005-0000-0000-0000A78B0000}"/>
    <cellStyle name="Normal 4 3 2 5 3 3" xfId="18911" xr:uid="{00000000-0005-0000-0000-0000A88B0000}"/>
    <cellStyle name="Normal 4 3 2 5 3 3 2" xfId="47493" xr:uid="{00000000-0005-0000-0000-0000A98B0000}"/>
    <cellStyle name="Normal 4 3 2 5 3 4" xfId="33204" xr:uid="{00000000-0005-0000-0000-0000AA8B0000}"/>
    <cellStyle name="Normal 4 3 2 5 4" xfId="8192" xr:uid="{00000000-0005-0000-0000-0000AB8B0000}"/>
    <cellStyle name="Normal 4 3 2 5 4 2" xfId="22484" xr:uid="{00000000-0005-0000-0000-0000AC8B0000}"/>
    <cellStyle name="Normal 4 3 2 5 4 2 2" xfId="51066" xr:uid="{00000000-0005-0000-0000-0000AD8B0000}"/>
    <cellStyle name="Normal 4 3 2 5 4 3" xfId="36777" xr:uid="{00000000-0005-0000-0000-0000AE8B0000}"/>
    <cellStyle name="Normal 4 3 2 5 5" xfId="15340" xr:uid="{00000000-0005-0000-0000-0000AF8B0000}"/>
    <cellStyle name="Normal 4 3 2 5 5 2" xfId="43922" xr:uid="{00000000-0005-0000-0000-0000B08B0000}"/>
    <cellStyle name="Normal 4 3 2 5 6" xfId="29633" xr:uid="{00000000-0005-0000-0000-0000B18B0000}"/>
    <cellStyle name="Normal 4 3 2 6" xfId="2933" xr:uid="{00000000-0005-0000-0000-0000B28B0000}"/>
    <cellStyle name="Normal 4 3 2 6 2" xfId="6507" xr:uid="{00000000-0005-0000-0000-0000B38B0000}"/>
    <cellStyle name="Normal 4 3 2 6 2 2" xfId="13665" xr:uid="{00000000-0005-0000-0000-0000B48B0000}"/>
    <cellStyle name="Normal 4 3 2 6 2 2 2" xfId="27957" xr:uid="{00000000-0005-0000-0000-0000B58B0000}"/>
    <cellStyle name="Normal 4 3 2 6 2 2 2 2" xfId="56539" xr:uid="{00000000-0005-0000-0000-0000B68B0000}"/>
    <cellStyle name="Normal 4 3 2 6 2 2 3" xfId="42250" xr:uid="{00000000-0005-0000-0000-0000B78B0000}"/>
    <cellStyle name="Normal 4 3 2 6 2 3" xfId="20813" xr:uid="{00000000-0005-0000-0000-0000B88B0000}"/>
    <cellStyle name="Normal 4 3 2 6 2 3 2" xfId="49395" xr:uid="{00000000-0005-0000-0000-0000B98B0000}"/>
    <cellStyle name="Normal 4 3 2 6 2 4" xfId="35106" xr:uid="{00000000-0005-0000-0000-0000BA8B0000}"/>
    <cellStyle name="Normal 4 3 2 6 3" xfId="10094" xr:uid="{00000000-0005-0000-0000-0000BB8B0000}"/>
    <cellStyle name="Normal 4 3 2 6 3 2" xfId="24386" xr:uid="{00000000-0005-0000-0000-0000BC8B0000}"/>
    <cellStyle name="Normal 4 3 2 6 3 2 2" xfId="52968" xr:uid="{00000000-0005-0000-0000-0000BD8B0000}"/>
    <cellStyle name="Normal 4 3 2 6 3 3" xfId="38679" xr:uid="{00000000-0005-0000-0000-0000BE8B0000}"/>
    <cellStyle name="Normal 4 3 2 6 4" xfId="17242" xr:uid="{00000000-0005-0000-0000-0000BF8B0000}"/>
    <cellStyle name="Normal 4 3 2 6 4 2" xfId="45824" xr:uid="{00000000-0005-0000-0000-0000C08B0000}"/>
    <cellStyle name="Normal 4 3 2 6 5" xfId="31535" xr:uid="{00000000-0005-0000-0000-0000C18B0000}"/>
    <cellStyle name="Normal 4 3 2 7" xfId="3710" xr:uid="{00000000-0005-0000-0000-0000C28B0000}"/>
    <cellStyle name="Normal 4 3 2 7 2" xfId="10870" xr:uid="{00000000-0005-0000-0000-0000C38B0000}"/>
    <cellStyle name="Normal 4 3 2 7 2 2" xfId="25162" xr:uid="{00000000-0005-0000-0000-0000C48B0000}"/>
    <cellStyle name="Normal 4 3 2 7 2 2 2" xfId="53744" xr:uid="{00000000-0005-0000-0000-0000C58B0000}"/>
    <cellStyle name="Normal 4 3 2 7 2 3" xfId="39455" xr:uid="{00000000-0005-0000-0000-0000C68B0000}"/>
    <cellStyle name="Normal 4 3 2 7 3" xfId="18018" xr:uid="{00000000-0005-0000-0000-0000C78B0000}"/>
    <cellStyle name="Normal 4 3 2 7 3 2" xfId="46600" xr:uid="{00000000-0005-0000-0000-0000C88B0000}"/>
    <cellStyle name="Normal 4 3 2 7 4" xfId="32311" xr:uid="{00000000-0005-0000-0000-0000C98B0000}"/>
    <cellStyle name="Normal 4 3 2 8" xfId="7299" xr:uid="{00000000-0005-0000-0000-0000CA8B0000}"/>
    <cellStyle name="Normal 4 3 2 8 2" xfId="21591" xr:uid="{00000000-0005-0000-0000-0000CB8B0000}"/>
    <cellStyle name="Normal 4 3 2 8 2 2" xfId="50173" xr:uid="{00000000-0005-0000-0000-0000CC8B0000}"/>
    <cellStyle name="Normal 4 3 2 8 3" xfId="35884" xr:uid="{00000000-0005-0000-0000-0000CD8B0000}"/>
    <cellStyle name="Normal 4 3 2 9" xfId="14445" xr:uid="{00000000-0005-0000-0000-0000CE8B0000}"/>
    <cellStyle name="Normal 4 3 2 9 2" xfId="43029" xr:uid="{00000000-0005-0000-0000-0000CF8B0000}"/>
    <cellStyle name="Normal 4 3 3" xfId="172" xr:uid="{00000000-0005-0000-0000-0000D08B0000}"/>
    <cellStyle name="Normal 4 3 3 2" xfId="398" xr:uid="{00000000-0005-0000-0000-0000D18B0000}"/>
    <cellStyle name="Normal 4 3 3 2 2" xfId="848" xr:uid="{00000000-0005-0000-0000-0000D28B0000}"/>
    <cellStyle name="Normal 4 3 3 2 2 2" xfId="1745" xr:uid="{00000000-0005-0000-0000-0000D38B0000}"/>
    <cellStyle name="Normal 4 3 3 2 2 2 2" xfId="2952" xr:uid="{00000000-0005-0000-0000-0000D48B0000}"/>
    <cellStyle name="Normal 4 3 3 2 2 2 2 2" xfId="6526" xr:uid="{00000000-0005-0000-0000-0000D58B0000}"/>
    <cellStyle name="Normal 4 3 3 2 2 2 2 2 2" xfId="13684" xr:uid="{00000000-0005-0000-0000-0000D68B0000}"/>
    <cellStyle name="Normal 4 3 3 2 2 2 2 2 2 2" xfId="27976" xr:uid="{00000000-0005-0000-0000-0000D78B0000}"/>
    <cellStyle name="Normal 4 3 3 2 2 2 2 2 2 2 2" xfId="56558" xr:uid="{00000000-0005-0000-0000-0000D88B0000}"/>
    <cellStyle name="Normal 4 3 3 2 2 2 2 2 2 3" xfId="42269" xr:uid="{00000000-0005-0000-0000-0000D98B0000}"/>
    <cellStyle name="Normal 4 3 3 2 2 2 2 2 3" xfId="20832" xr:uid="{00000000-0005-0000-0000-0000DA8B0000}"/>
    <cellStyle name="Normal 4 3 3 2 2 2 2 2 3 2" xfId="49414" xr:uid="{00000000-0005-0000-0000-0000DB8B0000}"/>
    <cellStyle name="Normal 4 3 3 2 2 2 2 2 4" xfId="35125" xr:uid="{00000000-0005-0000-0000-0000DC8B0000}"/>
    <cellStyle name="Normal 4 3 3 2 2 2 2 3" xfId="10113" xr:uid="{00000000-0005-0000-0000-0000DD8B0000}"/>
    <cellStyle name="Normal 4 3 3 2 2 2 2 3 2" xfId="24405" xr:uid="{00000000-0005-0000-0000-0000DE8B0000}"/>
    <cellStyle name="Normal 4 3 3 2 2 2 2 3 2 2" xfId="52987" xr:uid="{00000000-0005-0000-0000-0000DF8B0000}"/>
    <cellStyle name="Normal 4 3 3 2 2 2 2 3 3" xfId="38698" xr:uid="{00000000-0005-0000-0000-0000E08B0000}"/>
    <cellStyle name="Normal 4 3 3 2 2 2 2 4" xfId="17261" xr:uid="{00000000-0005-0000-0000-0000E18B0000}"/>
    <cellStyle name="Normal 4 3 3 2 2 2 2 4 2" xfId="45843" xr:uid="{00000000-0005-0000-0000-0000E28B0000}"/>
    <cellStyle name="Normal 4 3 3 2 2 2 2 5" xfId="31554" xr:uid="{00000000-0005-0000-0000-0000E38B0000}"/>
    <cellStyle name="Normal 4 3 3 2 2 2 3" xfId="5325" xr:uid="{00000000-0005-0000-0000-0000E48B0000}"/>
    <cellStyle name="Normal 4 3 3 2 2 2 3 2" xfId="12483" xr:uid="{00000000-0005-0000-0000-0000E58B0000}"/>
    <cellStyle name="Normal 4 3 3 2 2 2 3 2 2" xfId="26775" xr:uid="{00000000-0005-0000-0000-0000E68B0000}"/>
    <cellStyle name="Normal 4 3 3 2 2 2 3 2 2 2" xfId="55357" xr:uid="{00000000-0005-0000-0000-0000E78B0000}"/>
    <cellStyle name="Normal 4 3 3 2 2 2 3 2 3" xfId="41068" xr:uid="{00000000-0005-0000-0000-0000E88B0000}"/>
    <cellStyle name="Normal 4 3 3 2 2 2 3 3" xfId="19631" xr:uid="{00000000-0005-0000-0000-0000E98B0000}"/>
    <cellStyle name="Normal 4 3 3 2 2 2 3 3 2" xfId="48213" xr:uid="{00000000-0005-0000-0000-0000EA8B0000}"/>
    <cellStyle name="Normal 4 3 3 2 2 2 3 4" xfId="33924" xr:uid="{00000000-0005-0000-0000-0000EB8B0000}"/>
    <cellStyle name="Normal 4 3 3 2 2 2 4" xfId="8912" xr:uid="{00000000-0005-0000-0000-0000EC8B0000}"/>
    <cellStyle name="Normal 4 3 3 2 2 2 4 2" xfId="23204" xr:uid="{00000000-0005-0000-0000-0000ED8B0000}"/>
    <cellStyle name="Normal 4 3 3 2 2 2 4 2 2" xfId="51786" xr:uid="{00000000-0005-0000-0000-0000EE8B0000}"/>
    <cellStyle name="Normal 4 3 3 2 2 2 4 3" xfId="37497" xr:uid="{00000000-0005-0000-0000-0000EF8B0000}"/>
    <cellStyle name="Normal 4 3 3 2 2 2 5" xfId="16060" xr:uid="{00000000-0005-0000-0000-0000F08B0000}"/>
    <cellStyle name="Normal 4 3 3 2 2 2 5 2" xfId="44642" xr:uid="{00000000-0005-0000-0000-0000F18B0000}"/>
    <cellStyle name="Normal 4 3 3 2 2 2 6" xfId="30353" xr:uid="{00000000-0005-0000-0000-0000F28B0000}"/>
    <cellStyle name="Normal 4 3 3 2 2 3" xfId="2951" xr:uid="{00000000-0005-0000-0000-0000F38B0000}"/>
    <cellStyle name="Normal 4 3 3 2 2 3 2" xfId="6525" xr:uid="{00000000-0005-0000-0000-0000F48B0000}"/>
    <cellStyle name="Normal 4 3 3 2 2 3 2 2" xfId="13683" xr:uid="{00000000-0005-0000-0000-0000F58B0000}"/>
    <cellStyle name="Normal 4 3 3 2 2 3 2 2 2" xfId="27975" xr:uid="{00000000-0005-0000-0000-0000F68B0000}"/>
    <cellStyle name="Normal 4 3 3 2 2 3 2 2 2 2" xfId="56557" xr:uid="{00000000-0005-0000-0000-0000F78B0000}"/>
    <cellStyle name="Normal 4 3 3 2 2 3 2 2 3" xfId="42268" xr:uid="{00000000-0005-0000-0000-0000F88B0000}"/>
    <cellStyle name="Normal 4 3 3 2 2 3 2 3" xfId="20831" xr:uid="{00000000-0005-0000-0000-0000F98B0000}"/>
    <cellStyle name="Normal 4 3 3 2 2 3 2 3 2" xfId="49413" xr:uid="{00000000-0005-0000-0000-0000FA8B0000}"/>
    <cellStyle name="Normal 4 3 3 2 2 3 2 4" xfId="35124" xr:uid="{00000000-0005-0000-0000-0000FB8B0000}"/>
    <cellStyle name="Normal 4 3 3 2 2 3 3" xfId="10112" xr:uid="{00000000-0005-0000-0000-0000FC8B0000}"/>
    <cellStyle name="Normal 4 3 3 2 2 3 3 2" xfId="24404" xr:uid="{00000000-0005-0000-0000-0000FD8B0000}"/>
    <cellStyle name="Normal 4 3 3 2 2 3 3 2 2" xfId="52986" xr:uid="{00000000-0005-0000-0000-0000FE8B0000}"/>
    <cellStyle name="Normal 4 3 3 2 2 3 3 3" xfId="38697" xr:uid="{00000000-0005-0000-0000-0000FF8B0000}"/>
    <cellStyle name="Normal 4 3 3 2 2 3 4" xfId="17260" xr:uid="{00000000-0005-0000-0000-0000008C0000}"/>
    <cellStyle name="Normal 4 3 3 2 2 3 4 2" xfId="45842" xr:uid="{00000000-0005-0000-0000-0000018C0000}"/>
    <cellStyle name="Normal 4 3 3 2 2 3 5" xfId="31553" xr:uid="{00000000-0005-0000-0000-0000028C0000}"/>
    <cellStyle name="Normal 4 3 3 2 2 4" xfId="4432" xr:uid="{00000000-0005-0000-0000-0000038C0000}"/>
    <cellStyle name="Normal 4 3 3 2 2 4 2" xfId="11590" xr:uid="{00000000-0005-0000-0000-0000048C0000}"/>
    <cellStyle name="Normal 4 3 3 2 2 4 2 2" xfId="25882" xr:uid="{00000000-0005-0000-0000-0000058C0000}"/>
    <cellStyle name="Normal 4 3 3 2 2 4 2 2 2" xfId="54464" xr:uid="{00000000-0005-0000-0000-0000068C0000}"/>
    <cellStyle name="Normal 4 3 3 2 2 4 2 3" xfId="40175" xr:uid="{00000000-0005-0000-0000-0000078C0000}"/>
    <cellStyle name="Normal 4 3 3 2 2 4 3" xfId="18738" xr:uid="{00000000-0005-0000-0000-0000088C0000}"/>
    <cellStyle name="Normal 4 3 3 2 2 4 3 2" xfId="47320" xr:uid="{00000000-0005-0000-0000-0000098C0000}"/>
    <cellStyle name="Normal 4 3 3 2 2 4 4" xfId="33031" xr:uid="{00000000-0005-0000-0000-00000A8C0000}"/>
    <cellStyle name="Normal 4 3 3 2 2 5" xfId="8019" xr:uid="{00000000-0005-0000-0000-00000B8C0000}"/>
    <cellStyle name="Normal 4 3 3 2 2 5 2" xfId="22311" xr:uid="{00000000-0005-0000-0000-00000C8C0000}"/>
    <cellStyle name="Normal 4 3 3 2 2 5 2 2" xfId="50893" xr:uid="{00000000-0005-0000-0000-00000D8C0000}"/>
    <cellStyle name="Normal 4 3 3 2 2 5 3" xfId="36604" xr:uid="{00000000-0005-0000-0000-00000E8C0000}"/>
    <cellStyle name="Normal 4 3 3 2 2 6" xfId="15167" xr:uid="{00000000-0005-0000-0000-00000F8C0000}"/>
    <cellStyle name="Normal 4 3 3 2 2 6 2" xfId="43749" xr:uid="{00000000-0005-0000-0000-0000108C0000}"/>
    <cellStyle name="Normal 4 3 3 2 2 7" xfId="29460" xr:uid="{00000000-0005-0000-0000-0000118C0000}"/>
    <cellStyle name="Normal 4 3 3 2 3" xfId="1298" xr:uid="{00000000-0005-0000-0000-0000128C0000}"/>
    <cellStyle name="Normal 4 3 3 2 3 2" xfId="2953" xr:uid="{00000000-0005-0000-0000-0000138C0000}"/>
    <cellStyle name="Normal 4 3 3 2 3 2 2" xfId="6527" xr:uid="{00000000-0005-0000-0000-0000148C0000}"/>
    <cellStyle name="Normal 4 3 3 2 3 2 2 2" xfId="13685" xr:uid="{00000000-0005-0000-0000-0000158C0000}"/>
    <cellStyle name="Normal 4 3 3 2 3 2 2 2 2" xfId="27977" xr:uid="{00000000-0005-0000-0000-0000168C0000}"/>
    <cellStyle name="Normal 4 3 3 2 3 2 2 2 2 2" xfId="56559" xr:uid="{00000000-0005-0000-0000-0000178C0000}"/>
    <cellStyle name="Normal 4 3 3 2 3 2 2 2 3" xfId="42270" xr:uid="{00000000-0005-0000-0000-0000188C0000}"/>
    <cellStyle name="Normal 4 3 3 2 3 2 2 3" xfId="20833" xr:uid="{00000000-0005-0000-0000-0000198C0000}"/>
    <cellStyle name="Normal 4 3 3 2 3 2 2 3 2" xfId="49415" xr:uid="{00000000-0005-0000-0000-00001A8C0000}"/>
    <cellStyle name="Normal 4 3 3 2 3 2 2 4" xfId="35126" xr:uid="{00000000-0005-0000-0000-00001B8C0000}"/>
    <cellStyle name="Normal 4 3 3 2 3 2 3" xfId="10114" xr:uid="{00000000-0005-0000-0000-00001C8C0000}"/>
    <cellStyle name="Normal 4 3 3 2 3 2 3 2" xfId="24406" xr:uid="{00000000-0005-0000-0000-00001D8C0000}"/>
    <cellStyle name="Normal 4 3 3 2 3 2 3 2 2" xfId="52988" xr:uid="{00000000-0005-0000-0000-00001E8C0000}"/>
    <cellStyle name="Normal 4 3 3 2 3 2 3 3" xfId="38699" xr:uid="{00000000-0005-0000-0000-00001F8C0000}"/>
    <cellStyle name="Normal 4 3 3 2 3 2 4" xfId="17262" xr:uid="{00000000-0005-0000-0000-0000208C0000}"/>
    <cellStyle name="Normal 4 3 3 2 3 2 4 2" xfId="45844" xr:uid="{00000000-0005-0000-0000-0000218C0000}"/>
    <cellStyle name="Normal 4 3 3 2 3 2 5" xfId="31555" xr:uid="{00000000-0005-0000-0000-0000228C0000}"/>
    <cellStyle name="Normal 4 3 3 2 3 3" xfId="4879" xr:uid="{00000000-0005-0000-0000-0000238C0000}"/>
    <cellStyle name="Normal 4 3 3 2 3 3 2" xfId="12037" xr:uid="{00000000-0005-0000-0000-0000248C0000}"/>
    <cellStyle name="Normal 4 3 3 2 3 3 2 2" xfId="26329" xr:uid="{00000000-0005-0000-0000-0000258C0000}"/>
    <cellStyle name="Normal 4 3 3 2 3 3 2 2 2" xfId="54911" xr:uid="{00000000-0005-0000-0000-0000268C0000}"/>
    <cellStyle name="Normal 4 3 3 2 3 3 2 3" xfId="40622" xr:uid="{00000000-0005-0000-0000-0000278C0000}"/>
    <cellStyle name="Normal 4 3 3 2 3 3 3" xfId="19185" xr:uid="{00000000-0005-0000-0000-0000288C0000}"/>
    <cellStyle name="Normal 4 3 3 2 3 3 3 2" xfId="47767" xr:uid="{00000000-0005-0000-0000-0000298C0000}"/>
    <cellStyle name="Normal 4 3 3 2 3 3 4" xfId="33478" xr:uid="{00000000-0005-0000-0000-00002A8C0000}"/>
    <cellStyle name="Normal 4 3 3 2 3 4" xfId="8466" xr:uid="{00000000-0005-0000-0000-00002B8C0000}"/>
    <cellStyle name="Normal 4 3 3 2 3 4 2" xfId="22758" xr:uid="{00000000-0005-0000-0000-00002C8C0000}"/>
    <cellStyle name="Normal 4 3 3 2 3 4 2 2" xfId="51340" xr:uid="{00000000-0005-0000-0000-00002D8C0000}"/>
    <cellStyle name="Normal 4 3 3 2 3 4 3" xfId="37051" xr:uid="{00000000-0005-0000-0000-00002E8C0000}"/>
    <cellStyle name="Normal 4 3 3 2 3 5" xfId="15614" xr:uid="{00000000-0005-0000-0000-00002F8C0000}"/>
    <cellStyle name="Normal 4 3 3 2 3 5 2" xfId="44196" xr:uid="{00000000-0005-0000-0000-0000308C0000}"/>
    <cellStyle name="Normal 4 3 3 2 3 6" xfId="29907" xr:uid="{00000000-0005-0000-0000-0000318C0000}"/>
    <cellStyle name="Normal 4 3 3 2 4" xfId="2950" xr:uid="{00000000-0005-0000-0000-0000328C0000}"/>
    <cellStyle name="Normal 4 3 3 2 4 2" xfId="6524" xr:uid="{00000000-0005-0000-0000-0000338C0000}"/>
    <cellStyle name="Normal 4 3 3 2 4 2 2" xfId="13682" xr:uid="{00000000-0005-0000-0000-0000348C0000}"/>
    <cellStyle name="Normal 4 3 3 2 4 2 2 2" xfId="27974" xr:uid="{00000000-0005-0000-0000-0000358C0000}"/>
    <cellStyle name="Normal 4 3 3 2 4 2 2 2 2" xfId="56556" xr:uid="{00000000-0005-0000-0000-0000368C0000}"/>
    <cellStyle name="Normal 4 3 3 2 4 2 2 3" xfId="42267" xr:uid="{00000000-0005-0000-0000-0000378C0000}"/>
    <cellStyle name="Normal 4 3 3 2 4 2 3" xfId="20830" xr:uid="{00000000-0005-0000-0000-0000388C0000}"/>
    <cellStyle name="Normal 4 3 3 2 4 2 3 2" xfId="49412" xr:uid="{00000000-0005-0000-0000-0000398C0000}"/>
    <cellStyle name="Normal 4 3 3 2 4 2 4" xfId="35123" xr:uid="{00000000-0005-0000-0000-00003A8C0000}"/>
    <cellStyle name="Normal 4 3 3 2 4 3" xfId="10111" xr:uid="{00000000-0005-0000-0000-00003B8C0000}"/>
    <cellStyle name="Normal 4 3 3 2 4 3 2" xfId="24403" xr:uid="{00000000-0005-0000-0000-00003C8C0000}"/>
    <cellStyle name="Normal 4 3 3 2 4 3 2 2" xfId="52985" xr:uid="{00000000-0005-0000-0000-00003D8C0000}"/>
    <cellStyle name="Normal 4 3 3 2 4 3 3" xfId="38696" xr:uid="{00000000-0005-0000-0000-00003E8C0000}"/>
    <cellStyle name="Normal 4 3 3 2 4 4" xfId="17259" xr:uid="{00000000-0005-0000-0000-00003F8C0000}"/>
    <cellStyle name="Normal 4 3 3 2 4 4 2" xfId="45841" xr:uid="{00000000-0005-0000-0000-0000408C0000}"/>
    <cellStyle name="Normal 4 3 3 2 4 5" xfId="31552" xr:uid="{00000000-0005-0000-0000-0000418C0000}"/>
    <cellStyle name="Normal 4 3 3 2 5" xfId="3985" xr:uid="{00000000-0005-0000-0000-0000428C0000}"/>
    <cellStyle name="Normal 4 3 3 2 5 2" xfId="11144" xr:uid="{00000000-0005-0000-0000-0000438C0000}"/>
    <cellStyle name="Normal 4 3 3 2 5 2 2" xfId="25436" xr:uid="{00000000-0005-0000-0000-0000448C0000}"/>
    <cellStyle name="Normal 4 3 3 2 5 2 2 2" xfId="54018" xr:uid="{00000000-0005-0000-0000-0000458C0000}"/>
    <cellStyle name="Normal 4 3 3 2 5 2 3" xfId="39729" xr:uid="{00000000-0005-0000-0000-0000468C0000}"/>
    <cellStyle name="Normal 4 3 3 2 5 3" xfId="18292" xr:uid="{00000000-0005-0000-0000-0000478C0000}"/>
    <cellStyle name="Normal 4 3 3 2 5 3 2" xfId="46874" xr:uid="{00000000-0005-0000-0000-0000488C0000}"/>
    <cellStyle name="Normal 4 3 3 2 5 4" xfId="32585" xr:uid="{00000000-0005-0000-0000-0000498C0000}"/>
    <cellStyle name="Normal 4 3 3 2 6" xfId="7573" xr:uid="{00000000-0005-0000-0000-00004A8C0000}"/>
    <cellStyle name="Normal 4 3 3 2 6 2" xfId="21865" xr:uid="{00000000-0005-0000-0000-00004B8C0000}"/>
    <cellStyle name="Normal 4 3 3 2 6 2 2" xfId="50447" xr:uid="{00000000-0005-0000-0000-00004C8C0000}"/>
    <cellStyle name="Normal 4 3 3 2 6 3" xfId="36158" xr:uid="{00000000-0005-0000-0000-00004D8C0000}"/>
    <cellStyle name="Normal 4 3 3 2 7" xfId="14720" xr:uid="{00000000-0005-0000-0000-00004E8C0000}"/>
    <cellStyle name="Normal 4 3 3 2 7 2" xfId="43303" xr:uid="{00000000-0005-0000-0000-00004F8C0000}"/>
    <cellStyle name="Normal 4 3 3 2 8" xfId="29013" xr:uid="{00000000-0005-0000-0000-0000508C0000}"/>
    <cellStyle name="Normal 4 3 3 3" xfId="625" xr:uid="{00000000-0005-0000-0000-0000518C0000}"/>
    <cellStyle name="Normal 4 3 3 3 2" xfId="1522" xr:uid="{00000000-0005-0000-0000-0000528C0000}"/>
    <cellStyle name="Normal 4 3 3 3 2 2" xfId="2955" xr:uid="{00000000-0005-0000-0000-0000538C0000}"/>
    <cellStyle name="Normal 4 3 3 3 2 2 2" xfId="6529" xr:uid="{00000000-0005-0000-0000-0000548C0000}"/>
    <cellStyle name="Normal 4 3 3 3 2 2 2 2" xfId="13687" xr:uid="{00000000-0005-0000-0000-0000558C0000}"/>
    <cellStyle name="Normal 4 3 3 3 2 2 2 2 2" xfId="27979" xr:uid="{00000000-0005-0000-0000-0000568C0000}"/>
    <cellStyle name="Normal 4 3 3 3 2 2 2 2 2 2" xfId="56561" xr:uid="{00000000-0005-0000-0000-0000578C0000}"/>
    <cellStyle name="Normal 4 3 3 3 2 2 2 2 3" xfId="42272" xr:uid="{00000000-0005-0000-0000-0000588C0000}"/>
    <cellStyle name="Normal 4 3 3 3 2 2 2 3" xfId="20835" xr:uid="{00000000-0005-0000-0000-0000598C0000}"/>
    <cellStyle name="Normal 4 3 3 3 2 2 2 3 2" xfId="49417" xr:uid="{00000000-0005-0000-0000-00005A8C0000}"/>
    <cellStyle name="Normal 4 3 3 3 2 2 2 4" xfId="35128" xr:uid="{00000000-0005-0000-0000-00005B8C0000}"/>
    <cellStyle name="Normal 4 3 3 3 2 2 3" xfId="10116" xr:uid="{00000000-0005-0000-0000-00005C8C0000}"/>
    <cellStyle name="Normal 4 3 3 3 2 2 3 2" xfId="24408" xr:uid="{00000000-0005-0000-0000-00005D8C0000}"/>
    <cellStyle name="Normal 4 3 3 3 2 2 3 2 2" xfId="52990" xr:uid="{00000000-0005-0000-0000-00005E8C0000}"/>
    <cellStyle name="Normal 4 3 3 3 2 2 3 3" xfId="38701" xr:uid="{00000000-0005-0000-0000-00005F8C0000}"/>
    <cellStyle name="Normal 4 3 3 3 2 2 4" xfId="17264" xr:uid="{00000000-0005-0000-0000-0000608C0000}"/>
    <cellStyle name="Normal 4 3 3 3 2 2 4 2" xfId="45846" xr:uid="{00000000-0005-0000-0000-0000618C0000}"/>
    <cellStyle name="Normal 4 3 3 3 2 2 5" xfId="31557" xr:uid="{00000000-0005-0000-0000-0000628C0000}"/>
    <cellStyle name="Normal 4 3 3 3 2 3" xfId="5102" xr:uid="{00000000-0005-0000-0000-0000638C0000}"/>
    <cellStyle name="Normal 4 3 3 3 2 3 2" xfId="12260" xr:uid="{00000000-0005-0000-0000-0000648C0000}"/>
    <cellStyle name="Normal 4 3 3 3 2 3 2 2" xfId="26552" xr:uid="{00000000-0005-0000-0000-0000658C0000}"/>
    <cellStyle name="Normal 4 3 3 3 2 3 2 2 2" xfId="55134" xr:uid="{00000000-0005-0000-0000-0000668C0000}"/>
    <cellStyle name="Normal 4 3 3 3 2 3 2 3" xfId="40845" xr:uid="{00000000-0005-0000-0000-0000678C0000}"/>
    <cellStyle name="Normal 4 3 3 3 2 3 3" xfId="19408" xr:uid="{00000000-0005-0000-0000-0000688C0000}"/>
    <cellStyle name="Normal 4 3 3 3 2 3 3 2" xfId="47990" xr:uid="{00000000-0005-0000-0000-0000698C0000}"/>
    <cellStyle name="Normal 4 3 3 3 2 3 4" xfId="33701" xr:uid="{00000000-0005-0000-0000-00006A8C0000}"/>
    <cellStyle name="Normal 4 3 3 3 2 4" xfId="8689" xr:uid="{00000000-0005-0000-0000-00006B8C0000}"/>
    <cellStyle name="Normal 4 3 3 3 2 4 2" xfId="22981" xr:uid="{00000000-0005-0000-0000-00006C8C0000}"/>
    <cellStyle name="Normal 4 3 3 3 2 4 2 2" xfId="51563" xr:uid="{00000000-0005-0000-0000-00006D8C0000}"/>
    <cellStyle name="Normal 4 3 3 3 2 4 3" xfId="37274" xr:uid="{00000000-0005-0000-0000-00006E8C0000}"/>
    <cellStyle name="Normal 4 3 3 3 2 5" xfId="15837" xr:uid="{00000000-0005-0000-0000-00006F8C0000}"/>
    <cellStyle name="Normal 4 3 3 3 2 5 2" xfId="44419" xr:uid="{00000000-0005-0000-0000-0000708C0000}"/>
    <cellStyle name="Normal 4 3 3 3 2 6" xfId="30130" xr:uid="{00000000-0005-0000-0000-0000718C0000}"/>
    <cellStyle name="Normal 4 3 3 3 3" xfId="2954" xr:uid="{00000000-0005-0000-0000-0000728C0000}"/>
    <cellStyle name="Normal 4 3 3 3 3 2" xfId="6528" xr:uid="{00000000-0005-0000-0000-0000738C0000}"/>
    <cellStyle name="Normal 4 3 3 3 3 2 2" xfId="13686" xr:uid="{00000000-0005-0000-0000-0000748C0000}"/>
    <cellStyle name="Normal 4 3 3 3 3 2 2 2" xfId="27978" xr:uid="{00000000-0005-0000-0000-0000758C0000}"/>
    <cellStyle name="Normal 4 3 3 3 3 2 2 2 2" xfId="56560" xr:uid="{00000000-0005-0000-0000-0000768C0000}"/>
    <cellStyle name="Normal 4 3 3 3 3 2 2 3" xfId="42271" xr:uid="{00000000-0005-0000-0000-0000778C0000}"/>
    <cellStyle name="Normal 4 3 3 3 3 2 3" xfId="20834" xr:uid="{00000000-0005-0000-0000-0000788C0000}"/>
    <cellStyle name="Normal 4 3 3 3 3 2 3 2" xfId="49416" xr:uid="{00000000-0005-0000-0000-0000798C0000}"/>
    <cellStyle name="Normal 4 3 3 3 3 2 4" xfId="35127" xr:uid="{00000000-0005-0000-0000-00007A8C0000}"/>
    <cellStyle name="Normal 4 3 3 3 3 3" xfId="10115" xr:uid="{00000000-0005-0000-0000-00007B8C0000}"/>
    <cellStyle name="Normal 4 3 3 3 3 3 2" xfId="24407" xr:uid="{00000000-0005-0000-0000-00007C8C0000}"/>
    <cellStyle name="Normal 4 3 3 3 3 3 2 2" xfId="52989" xr:uid="{00000000-0005-0000-0000-00007D8C0000}"/>
    <cellStyle name="Normal 4 3 3 3 3 3 3" xfId="38700" xr:uid="{00000000-0005-0000-0000-00007E8C0000}"/>
    <cellStyle name="Normal 4 3 3 3 3 4" xfId="17263" xr:uid="{00000000-0005-0000-0000-00007F8C0000}"/>
    <cellStyle name="Normal 4 3 3 3 3 4 2" xfId="45845" xr:uid="{00000000-0005-0000-0000-0000808C0000}"/>
    <cellStyle name="Normal 4 3 3 3 3 5" xfId="31556" xr:uid="{00000000-0005-0000-0000-0000818C0000}"/>
    <cellStyle name="Normal 4 3 3 3 4" xfId="4209" xr:uid="{00000000-0005-0000-0000-0000828C0000}"/>
    <cellStyle name="Normal 4 3 3 3 4 2" xfId="11367" xr:uid="{00000000-0005-0000-0000-0000838C0000}"/>
    <cellStyle name="Normal 4 3 3 3 4 2 2" xfId="25659" xr:uid="{00000000-0005-0000-0000-0000848C0000}"/>
    <cellStyle name="Normal 4 3 3 3 4 2 2 2" xfId="54241" xr:uid="{00000000-0005-0000-0000-0000858C0000}"/>
    <cellStyle name="Normal 4 3 3 3 4 2 3" xfId="39952" xr:uid="{00000000-0005-0000-0000-0000868C0000}"/>
    <cellStyle name="Normal 4 3 3 3 4 3" xfId="18515" xr:uid="{00000000-0005-0000-0000-0000878C0000}"/>
    <cellStyle name="Normal 4 3 3 3 4 3 2" xfId="47097" xr:uid="{00000000-0005-0000-0000-0000888C0000}"/>
    <cellStyle name="Normal 4 3 3 3 4 4" xfId="32808" xr:uid="{00000000-0005-0000-0000-0000898C0000}"/>
    <cellStyle name="Normal 4 3 3 3 5" xfId="7796" xr:uid="{00000000-0005-0000-0000-00008A8C0000}"/>
    <cellStyle name="Normal 4 3 3 3 5 2" xfId="22088" xr:uid="{00000000-0005-0000-0000-00008B8C0000}"/>
    <cellStyle name="Normal 4 3 3 3 5 2 2" xfId="50670" xr:uid="{00000000-0005-0000-0000-00008C8C0000}"/>
    <cellStyle name="Normal 4 3 3 3 5 3" xfId="36381" xr:uid="{00000000-0005-0000-0000-00008D8C0000}"/>
    <cellStyle name="Normal 4 3 3 3 6" xfId="14944" xr:uid="{00000000-0005-0000-0000-00008E8C0000}"/>
    <cellStyle name="Normal 4 3 3 3 6 2" xfId="43526" xr:uid="{00000000-0005-0000-0000-00008F8C0000}"/>
    <cellStyle name="Normal 4 3 3 3 7" xfId="29237" xr:uid="{00000000-0005-0000-0000-0000908C0000}"/>
    <cellStyle name="Normal 4 3 3 4" xfId="1075" xr:uid="{00000000-0005-0000-0000-0000918C0000}"/>
    <cellStyle name="Normal 4 3 3 4 2" xfId="2956" xr:uid="{00000000-0005-0000-0000-0000928C0000}"/>
    <cellStyle name="Normal 4 3 3 4 2 2" xfId="6530" xr:uid="{00000000-0005-0000-0000-0000938C0000}"/>
    <cellStyle name="Normal 4 3 3 4 2 2 2" xfId="13688" xr:uid="{00000000-0005-0000-0000-0000948C0000}"/>
    <cellStyle name="Normal 4 3 3 4 2 2 2 2" xfId="27980" xr:uid="{00000000-0005-0000-0000-0000958C0000}"/>
    <cellStyle name="Normal 4 3 3 4 2 2 2 2 2" xfId="56562" xr:uid="{00000000-0005-0000-0000-0000968C0000}"/>
    <cellStyle name="Normal 4 3 3 4 2 2 2 3" xfId="42273" xr:uid="{00000000-0005-0000-0000-0000978C0000}"/>
    <cellStyle name="Normal 4 3 3 4 2 2 3" xfId="20836" xr:uid="{00000000-0005-0000-0000-0000988C0000}"/>
    <cellStyle name="Normal 4 3 3 4 2 2 3 2" xfId="49418" xr:uid="{00000000-0005-0000-0000-0000998C0000}"/>
    <cellStyle name="Normal 4 3 3 4 2 2 4" xfId="35129" xr:uid="{00000000-0005-0000-0000-00009A8C0000}"/>
    <cellStyle name="Normal 4 3 3 4 2 3" xfId="10117" xr:uid="{00000000-0005-0000-0000-00009B8C0000}"/>
    <cellStyle name="Normal 4 3 3 4 2 3 2" xfId="24409" xr:uid="{00000000-0005-0000-0000-00009C8C0000}"/>
    <cellStyle name="Normal 4 3 3 4 2 3 2 2" xfId="52991" xr:uid="{00000000-0005-0000-0000-00009D8C0000}"/>
    <cellStyle name="Normal 4 3 3 4 2 3 3" xfId="38702" xr:uid="{00000000-0005-0000-0000-00009E8C0000}"/>
    <cellStyle name="Normal 4 3 3 4 2 4" xfId="17265" xr:uid="{00000000-0005-0000-0000-00009F8C0000}"/>
    <cellStyle name="Normal 4 3 3 4 2 4 2" xfId="45847" xr:uid="{00000000-0005-0000-0000-0000A08C0000}"/>
    <cellStyle name="Normal 4 3 3 4 2 5" xfId="31558" xr:uid="{00000000-0005-0000-0000-0000A18C0000}"/>
    <cellStyle name="Normal 4 3 3 4 3" xfId="4656" xr:uid="{00000000-0005-0000-0000-0000A28C0000}"/>
    <cellStyle name="Normal 4 3 3 4 3 2" xfId="11814" xr:uid="{00000000-0005-0000-0000-0000A38C0000}"/>
    <cellStyle name="Normal 4 3 3 4 3 2 2" xfId="26106" xr:uid="{00000000-0005-0000-0000-0000A48C0000}"/>
    <cellStyle name="Normal 4 3 3 4 3 2 2 2" xfId="54688" xr:uid="{00000000-0005-0000-0000-0000A58C0000}"/>
    <cellStyle name="Normal 4 3 3 4 3 2 3" xfId="40399" xr:uid="{00000000-0005-0000-0000-0000A68C0000}"/>
    <cellStyle name="Normal 4 3 3 4 3 3" xfId="18962" xr:uid="{00000000-0005-0000-0000-0000A78C0000}"/>
    <cellStyle name="Normal 4 3 3 4 3 3 2" xfId="47544" xr:uid="{00000000-0005-0000-0000-0000A88C0000}"/>
    <cellStyle name="Normal 4 3 3 4 3 4" xfId="33255" xr:uid="{00000000-0005-0000-0000-0000A98C0000}"/>
    <cellStyle name="Normal 4 3 3 4 4" xfId="8243" xr:uid="{00000000-0005-0000-0000-0000AA8C0000}"/>
    <cellStyle name="Normal 4 3 3 4 4 2" xfId="22535" xr:uid="{00000000-0005-0000-0000-0000AB8C0000}"/>
    <cellStyle name="Normal 4 3 3 4 4 2 2" xfId="51117" xr:uid="{00000000-0005-0000-0000-0000AC8C0000}"/>
    <cellStyle name="Normal 4 3 3 4 4 3" xfId="36828" xr:uid="{00000000-0005-0000-0000-0000AD8C0000}"/>
    <cellStyle name="Normal 4 3 3 4 5" xfId="15391" xr:uid="{00000000-0005-0000-0000-0000AE8C0000}"/>
    <cellStyle name="Normal 4 3 3 4 5 2" xfId="43973" xr:uid="{00000000-0005-0000-0000-0000AF8C0000}"/>
    <cellStyle name="Normal 4 3 3 4 6" xfId="29684" xr:uid="{00000000-0005-0000-0000-0000B08C0000}"/>
    <cellStyle name="Normal 4 3 3 5" xfId="2949" xr:uid="{00000000-0005-0000-0000-0000B18C0000}"/>
    <cellStyle name="Normal 4 3 3 5 2" xfId="6523" xr:uid="{00000000-0005-0000-0000-0000B28C0000}"/>
    <cellStyle name="Normal 4 3 3 5 2 2" xfId="13681" xr:uid="{00000000-0005-0000-0000-0000B38C0000}"/>
    <cellStyle name="Normal 4 3 3 5 2 2 2" xfId="27973" xr:uid="{00000000-0005-0000-0000-0000B48C0000}"/>
    <cellStyle name="Normal 4 3 3 5 2 2 2 2" xfId="56555" xr:uid="{00000000-0005-0000-0000-0000B58C0000}"/>
    <cellStyle name="Normal 4 3 3 5 2 2 3" xfId="42266" xr:uid="{00000000-0005-0000-0000-0000B68C0000}"/>
    <cellStyle name="Normal 4 3 3 5 2 3" xfId="20829" xr:uid="{00000000-0005-0000-0000-0000B78C0000}"/>
    <cellStyle name="Normal 4 3 3 5 2 3 2" xfId="49411" xr:uid="{00000000-0005-0000-0000-0000B88C0000}"/>
    <cellStyle name="Normal 4 3 3 5 2 4" xfId="35122" xr:uid="{00000000-0005-0000-0000-0000B98C0000}"/>
    <cellStyle name="Normal 4 3 3 5 3" xfId="10110" xr:uid="{00000000-0005-0000-0000-0000BA8C0000}"/>
    <cellStyle name="Normal 4 3 3 5 3 2" xfId="24402" xr:uid="{00000000-0005-0000-0000-0000BB8C0000}"/>
    <cellStyle name="Normal 4 3 3 5 3 2 2" xfId="52984" xr:uid="{00000000-0005-0000-0000-0000BC8C0000}"/>
    <cellStyle name="Normal 4 3 3 5 3 3" xfId="38695" xr:uid="{00000000-0005-0000-0000-0000BD8C0000}"/>
    <cellStyle name="Normal 4 3 3 5 4" xfId="17258" xr:uid="{00000000-0005-0000-0000-0000BE8C0000}"/>
    <cellStyle name="Normal 4 3 3 5 4 2" xfId="45840" xr:uid="{00000000-0005-0000-0000-0000BF8C0000}"/>
    <cellStyle name="Normal 4 3 3 5 5" xfId="31551" xr:uid="{00000000-0005-0000-0000-0000C08C0000}"/>
    <cellStyle name="Normal 4 3 3 6" xfId="3762" xr:uid="{00000000-0005-0000-0000-0000C18C0000}"/>
    <cellStyle name="Normal 4 3 3 6 2" xfId="10921" xr:uid="{00000000-0005-0000-0000-0000C28C0000}"/>
    <cellStyle name="Normal 4 3 3 6 2 2" xfId="25213" xr:uid="{00000000-0005-0000-0000-0000C38C0000}"/>
    <cellStyle name="Normal 4 3 3 6 2 2 2" xfId="53795" xr:uid="{00000000-0005-0000-0000-0000C48C0000}"/>
    <cellStyle name="Normal 4 3 3 6 2 3" xfId="39506" xr:uid="{00000000-0005-0000-0000-0000C58C0000}"/>
    <cellStyle name="Normal 4 3 3 6 3" xfId="18069" xr:uid="{00000000-0005-0000-0000-0000C68C0000}"/>
    <cellStyle name="Normal 4 3 3 6 3 2" xfId="46651" xr:uid="{00000000-0005-0000-0000-0000C78C0000}"/>
    <cellStyle name="Normal 4 3 3 6 4" xfId="32362" xr:uid="{00000000-0005-0000-0000-0000C88C0000}"/>
    <cellStyle name="Normal 4 3 3 7" xfId="7350" xr:uid="{00000000-0005-0000-0000-0000C98C0000}"/>
    <cellStyle name="Normal 4 3 3 7 2" xfId="21642" xr:uid="{00000000-0005-0000-0000-0000CA8C0000}"/>
    <cellStyle name="Normal 4 3 3 7 2 2" xfId="50224" xr:uid="{00000000-0005-0000-0000-0000CB8C0000}"/>
    <cellStyle name="Normal 4 3 3 7 3" xfId="35935" xr:uid="{00000000-0005-0000-0000-0000CC8C0000}"/>
    <cellStyle name="Normal 4 3 3 8" xfId="14497" xr:uid="{00000000-0005-0000-0000-0000CD8C0000}"/>
    <cellStyle name="Normal 4 3 3 8 2" xfId="43080" xr:uid="{00000000-0005-0000-0000-0000CE8C0000}"/>
    <cellStyle name="Normal 4 3 3 9" xfId="28790" xr:uid="{00000000-0005-0000-0000-0000CF8C0000}"/>
    <cellStyle name="Normal 4 3 4" xfId="284" xr:uid="{00000000-0005-0000-0000-0000D08C0000}"/>
    <cellStyle name="Normal 4 3 4 2" xfId="736" xr:uid="{00000000-0005-0000-0000-0000D18C0000}"/>
    <cellStyle name="Normal 4 3 4 2 2" xfId="1633" xr:uid="{00000000-0005-0000-0000-0000D28C0000}"/>
    <cellStyle name="Normal 4 3 4 2 2 2" xfId="2959" xr:uid="{00000000-0005-0000-0000-0000D38C0000}"/>
    <cellStyle name="Normal 4 3 4 2 2 2 2" xfId="6533" xr:uid="{00000000-0005-0000-0000-0000D48C0000}"/>
    <cellStyle name="Normal 4 3 4 2 2 2 2 2" xfId="13691" xr:uid="{00000000-0005-0000-0000-0000D58C0000}"/>
    <cellStyle name="Normal 4 3 4 2 2 2 2 2 2" xfId="27983" xr:uid="{00000000-0005-0000-0000-0000D68C0000}"/>
    <cellStyle name="Normal 4 3 4 2 2 2 2 2 2 2" xfId="56565" xr:uid="{00000000-0005-0000-0000-0000D78C0000}"/>
    <cellStyle name="Normal 4 3 4 2 2 2 2 2 3" xfId="42276" xr:uid="{00000000-0005-0000-0000-0000D88C0000}"/>
    <cellStyle name="Normal 4 3 4 2 2 2 2 3" xfId="20839" xr:uid="{00000000-0005-0000-0000-0000D98C0000}"/>
    <cellStyle name="Normal 4 3 4 2 2 2 2 3 2" xfId="49421" xr:uid="{00000000-0005-0000-0000-0000DA8C0000}"/>
    <cellStyle name="Normal 4 3 4 2 2 2 2 4" xfId="35132" xr:uid="{00000000-0005-0000-0000-0000DB8C0000}"/>
    <cellStyle name="Normal 4 3 4 2 2 2 3" xfId="10120" xr:uid="{00000000-0005-0000-0000-0000DC8C0000}"/>
    <cellStyle name="Normal 4 3 4 2 2 2 3 2" xfId="24412" xr:uid="{00000000-0005-0000-0000-0000DD8C0000}"/>
    <cellStyle name="Normal 4 3 4 2 2 2 3 2 2" xfId="52994" xr:uid="{00000000-0005-0000-0000-0000DE8C0000}"/>
    <cellStyle name="Normal 4 3 4 2 2 2 3 3" xfId="38705" xr:uid="{00000000-0005-0000-0000-0000DF8C0000}"/>
    <cellStyle name="Normal 4 3 4 2 2 2 4" xfId="17268" xr:uid="{00000000-0005-0000-0000-0000E08C0000}"/>
    <cellStyle name="Normal 4 3 4 2 2 2 4 2" xfId="45850" xr:uid="{00000000-0005-0000-0000-0000E18C0000}"/>
    <cellStyle name="Normal 4 3 4 2 2 2 5" xfId="31561" xr:uid="{00000000-0005-0000-0000-0000E28C0000}"/>
    <cellStyle name="Normal 4 3 4 2 2 3" xfId="5213" xr:uid="{00000000-0005-0000-0000-0000E38C0000}"/>
    <cellStyle name="Normal 4 3 4 2 2 3 2" xfId="12371" xr:uid="{00000000-0005-0000-0000-0000E48C0000}"/>
    <cellStyle name="Normal 4 3 4 2 2 3 2 2" xfId="26663" xr:uid="{00000000-0005-0000-0000-0000E58C0000}"/>
    <cellStyle name="Normal 4 3 4 2 2 3 2 2 2" xfId="55245" xr:uid="{00000000-0005-0000-0000-0000E68C0000}"/>
    <cellStyle name="Normal 4 3 4 2 2 3 2 3" xfId="40956" xr:uid="{00000000-0005-0000-0000-0000E78C0000}"/>
    <cellStyle name="Normal 4 3 4 2 2 3 3" xfId="19519" xr:uid="{00000000-0005-0000-0000-0000E88C0000}"/>
    <cellStyle name="Normal 4 3 4 2 2 3 3 2" xfId="48101" xr:uid="{00000000-0005-0000-0000-0000E98C0000}"/>
    <cellStyle name="Normal 4 3 4 2 2 3 4" xfId="33812" xr:uid="{00000000-0005-0000-0000-0000EA8C0000}"/>
    <cellStyle name="Normal 4 3 4 2 2 4" xfId="8800" xr:uid="{00000000-0005-0000-0000-0000EB8C0000}"/>
    <cellStyle name="Normal 4 3 4 2 2 4 2" xfId="23092" xr:uid="{00000000-0005-0000-0000-0000EC8C0000}"/>
    <cellStyle name="Normal 4 3 4 2 2 4 2 2" xfId="51674" xr:uid="{00000000-0005-0000-0000-0000ED8C0000}"/>
    <cellStyle name="Normal 4 3 4 2 2 4 3" xfId="37385" xr:uid="{00000000-0005-0000-0000-0000EE8C0000}"/>
    <cellStyle name="Normal 4 3 4 2 2 5" xfId="15948" xr:uid="{00000000-0005-0000-0000-0000EF8C0000}"/>
    <cellStyle name="Normal 4 3 4 2 2 5 2" xfId="44530" xr:uid="{00000000-0005-0000-0000-0000F08C0000}"/>
    <cellStyle name="Normal 4 3 4 2 2 6" xfId="30241" xr:uid="{00000000-0005-0000-0000-0000F18C0000}"/>
    <cellStyle name="Normal 4 3 4 2 3" xfId="2958" xr:uid="{00000000-0005-0000-0000-0000F28C0000}"/>
    <cellStyle name="Normal 4 3 4 2 3 2" xfId="6532" xr:uid="{00000000-0005-0000-0000-0000F38C0000}"/>
    <cellStyle name="Normal 4 3 4 2 3 2 2" xfId="13690" xr:uid="{00000000-0005-0000-0000-0000F48C0000}"/>
    <cellStyle name="Normal 4 3 4 2 3 2 2 2" xfId="27982" xr:uid="{00000000-0005-0000-0000-0000F58C0000}"/>
    <cellStyle name="Normal 4 3 4 2 3 2 2 2 2" xfId="56564" xr:uid="{00000000-0005-0000-0000-0000F68C0000}"/>
    <cellStyle name="Normal 4 3 4 2 3 2 2 3" xfId="42275" xr:uid="{00000000-0005-0000-0000-0000F78C0000}"/>
    <cellStyle name="Normal 4 3 4 2 3 2 3" xfId="20838" xr:uid="{00000000-0005-0000-0000-0000F88C0000}"/>
    <cellStyle name="Normal 4 3 4 2 3 2 3 2" xfId="49420" xr:uid="{00000000-0005-0000-0000-0000F98C0000}"/>
    <cellStyle name="Normal 4 3 4 2 3 2 4" xfId="35131" xr:uid="{00000000-0005-0000-0000-0000FA8C0000}"/>
    <cellStyle name="Normal 4 3 4 2 3 3" xfId="10119" xr:uid="{00000000-0005-0000-0000-0000FB8C0000}"/>
    <cellStyle name="Normal 4 3 4 2 3 3 2" xfId="24411" xr:uid="{00000000-0005-0000-0000-0000FC8C0000}"/>
    <cellStyle name="Normal 4 3 4 2 3 3 2 2" xfId="52993" xr:uid="{00000000-0005-0000-0000-0000FD8C0000}"/>
    <cellStyle name="Normal 4 3 4 2 3 3 3" xfId="38704" xr:uid="{00000000-0005-0000-0000-0000FE8C0000}"/>
    <cellStyle name="Normal 4 3 4 2 3 4" xfId="17267" xr:uid="{00000000-0005-0000-0000-0000FF8C0000}"/>
    <cellStyle name="Normal 4 3 4 2 3 4 2" xfId="45849" xr:uid="{00000000-0005-0000-0000-0000008D0000}"/>
    <cellStyle name="Normal 4 3 4 2 3 5" xfId="31560" xr:uid="{00000000-0005-0000-0000-0000018D0000}"/>
    <cellStyle name="Normal 4 3 4 2 4" xfId="4320" xr:uid="{00000000-0005-0000-0000-0000028D0000}"/>
    <cellStyle name="Normal 4 3 4 2 4 2" xfId="11478" xr:uid="{00000000-0005-0000-0000-0000038D0000}"/>
    <cellStyle name="Normal 4 3 4 2 4 2 2" xfId="25770" xr:uid="{00000000-0005-0000-0000-0000048D0000}"/>
    <cellStyle name="Normal 4 3 4 2 4 2 2 2" xfId="54352" xr:uid="{00000000-0005-0000-0000-0000058D0000}"/>
    <cellStyle name="Normal 4 3 4 2 4 2 3" xfId="40063" xr:uid="{00000000-0005-0000-0000-0000068D0000}"/>
    <cellStyle name="Normal 4 3 4 2 4 3" xfId="18626" xr:uid="{00000000-0005-0000-0000-0000078D0000}"/>
    <cellStyle name="Normal 4 3 4 2 4 3 2" xfId="47208" xr:uid="{00000000-0005-0000-0000-0000088D0000}"/>
    <cellStyle name="Normal 4 3 4 2 4 4" xfId="32919" xr:uid="{00000000-0005-0000-0000-0000098D0000}"/>
    <cellStyle name="Normal 4 3 4 2 5" xfId="7907" xr:uid="{00000000-0005-0000-0000-00000A8D0000}"/>
    <cellStyle name="Normal 4 3 4 2 5 2" xfId="22199" xr:uid="{00000000-0005-0000-0000-00000B8D0000}"/>
    <cellStyle name="Normal 4 3 4 2 5 2 2" xfId="50781" xr:uid="{00000000-0005-0000-0000-00000C8D0000}"/>
    <cellStyle name="Normal 4 3 4 2 5 3" xfId="36492" xr:uid="{00000000-0005-0000-0000-00000D8D0000}"/>
    <cellStyle name="Normal 4 3 4 2 6" xfId="15055" xr:uid="{00000000-0005-0000-0000-00000E8D0000}"/>
    <cellStyle name="Normal 4 3 4 2 6 2" xfId="43637" xr:uid="{00000000-0005-0000-0000-00000F8D0000}"/>
    <cellStyle name="Normal 4 3 4 2 7" xfId="29348" xr:uid="{00000000-0005-0000-0000-0000108D0000}"/>
    <cellStyle name="Normal 4 3 4 3" xfId="1186" xr:uid="{00000000-0005-0000-0000-0000118D0000}"/>
    <cellStyle name="Normal 4 3 4 3 2" xfId="2960" xr:uid="{00000000-0005-0000-0000-0000128D0000}"/>
    <cellStyle name="Normal 4 3 4 3 2 2" xfId="6534" xr:uid="{00000000-0005-0000-0000-0000138D0000}"/>
    <cellStyle name="Normal 4 3 4 3 2 2 2" xfId="13692" xr:uid="{00000000-0005-0000-0000-0000148D0000}"/>
    <cellStyle name="Normal 4 3 4 3 2 2 2 2" xfId="27984" xr:uid="{00000000-0005-0000-0000-0000158D0000}"/>
    <cellStyle name="Normal 4 3 4 3 2 2 2 2 2" xfId="56566" xr:uid="{00000000-0005-0000-0000-0000168D0000}"/>
    <cellStyle name="Normal 4 3 4 3 2 2 2 3" xfId="42277" xr:uid="{00000000-0005-0000-0000-0000178D0000}"/>
    <cellStyle name="Normal 4 3 4 3 2 2 3" xfId="20840" xr:uid="{00000000-0005-0000-0000-0000188D0000}"/>
    <cellStyle name="Normal 4 3 4 3 2 2 3 2" xfId="49422" xr:uid="{00000000-0005-0000-0000-0000198D0000}"/>
    <cellStyle name="Normal 4 3 4 3 2 2 4" xfId="35133" xr:uid="{00000000-0005-0000-0000-00001A8D0000}"/>
    <cellStyle name="Normal 4 3 4 3 2 3" xfId="10121" xr:uid="{00000000-0005-0000-0000-00001B8D0000}"/>
    <cellStyle name="Normal 4 3 4 3 2 3 2" xfId="24413" xr:uid="{00000000-0005-0000-0000-00001C8D0000}"/>
    <cellStyle name="Normal 4 3 4 3 2 3 2 2" xfId="52995" xr:uid="{00000000-0005-0000-0000-00001D8D0000}"/>
    <cellStyle name="Normal 4 3 4 3 2 3 3" xfId="38706" xr:uid="{00000000-0005-0000-0000-00001E8D0000}"/>
    <cellStyle name="Normal 4 3 4 3 2 4" xfId="17269" xr:uid="{00000000-0005-0000-0000-00001F8D0000}"/>
    <cellStyle name="Normal 4 3 4 3 2 4 2" xfId="45851" xr:uid="{00000000-0005-0000-0000-0000208D0000}"/>
    <cellStyle name="Normal 4 3 4 3 2 5" xfId="31562" xr:uid="{00000000-0005-0000-0000-0000218D0000}"/>
    <cellStyle name="Normal 4 3 4 3 3" xfId="4767" xr:uid="{00000000-0005-0000-0000-0000228D0000}"/>
    <cellStyle name="Normal 4 3 4 3 3 2" xfId="11925" xr:uid="{00000000-0005-0000-0000-0000238D0000}"/>
    <cellStyle name="Normal 4 3 4 3 3 2 2" xfId="26217" xr:uid="{00000000-0005-0000-0000-0000248D0000}"/>
    <cellStyle name="Normal 4 3 4 3 3 2 2 2" xfId="54799" xr:uid="{00000000-0005-0000-0000-0000258D0000}"/>
    <cellStyle name="Normal 4 3 4 3 3 2 3" xfId="40510" xr:uid="{00000000-0005-0000-0000-0000268D0000}"/>
    <cellStyle name="Normal 4 3 4 3 3 3" xfId="19073" xr:uid="{00000000-0005-0000-0000-0000278D0000}"/>
    <cellStyle name="Normal 4 3 4 3 3 3 2" xfId="47655" xr:uid="{00000000-0005-0000-0000-0000288D0000}"/>
    <cellStyle name="Normal 4 3 4 3 3 4" xfId="33366" xr:uid="{00000000-0005-0000-0000-0000298D0000}"/>
    <cellStyle name="Normal 4 3 4 3 4" xfId="8354" xr:uid="{00000000-0005-0000-0000-00002A8D0000}"/>
    <cellStyle name="Normal 4 3 4 3 4 2" xfId="22646" xr:uid="{00000000-0005-0000-0000-00002B8D0000}"/>
    <cellStyle name="Normal 4 3 4 3 4 2 2" xfId="51228" xr:uid="{00000000-0005-0000-0000-00002C8D0000}"/>
    <cellStyle name="Normal 4 3 4 3 4 3" xfId="36939" xr:uid="{00000000-0005-0000-0000-00002D8D0000}"/>
    <cellStyle name="Normal 4 3 4 3 5" xfId="15502" xr:uid="{00000000-0005-0000-0000-00002E8D0000}"/>
    <cellStyle name="Normal 4 3 4 3 5 2" xfId="44084" xr:uid="{00000000-0005-0000-0000-00002F8D0000}"/>
    <cellStyle name="Normal 4 3 4 3 6" xfId="29795" xr:uid="{00000000-0005-0000-0000-0000308D0000}"/>
    <cellStyle name="Normal 4 3 4 4" xfId="2957" xr:uid="{00000000-0005-0000-0000-0000318D0000}"/>
    <cellStyle name="Normal 4 3 4 4 2" xfId="6531" xr:uid="{00000000-0005-0000-0000-0000328D0000}"/>
    <cellStyle name="Normal 4 3 4 4 2 2" xfId="13689" xr:uid="{00000000-0005-0000-0000-0000338D0000}"/>
    <cellStyle name="Normal 4 3 4 4 2 2 2" xfId="27981" xr:uid="{00000000-0005-0000-0000-0000348D0000}"/>
    <cellStyle name="Normal 4 3 4 4 2 2 2 2" xfId="56563" xr:uid="{00000000-0005-0000-0000-0000358D0000}"/>
    <cellStyle name="Normal 4 3 4 4 2 2 3" xfId="42274" xr:uid="{00000000-0005-0000-0000-0000368D0000}"/>
    <cellStyle name="Normal 4 3 4 4 2 3" xfId="20837" xr:uid="{00000000-0005-0000-0000-0000378D0000}"/>
    <cellStyle name="Normal 4 3 4 4 2 3 2" xfId="49419" xr:uid="{00000000-0005-0000-0000-0000388D0000}"/>
    <cellStyle name="Normal 4 3 4 4 2 4" xfId="35130" xr:uid="{00000000-0005-0000-0000-0000398D0000}"/>
    <cellStyle name="Normal 4 3 4 4 3" xfId="10118" xr:uid="{00000000-0005-0000-0000-00003A8D0000}"/>
    <cellStyle name="Normal 4 3 4 4 3 2" xfId="24410" xr:uid="{00000000-0005-0000-0000-00003B8D0000}"/>
    <cellStyle name="Normal 4 3 4 4 3 2 2" xfId="52992" xr:uid="{00000000-0005-0000-0000-00003C8D0000}"/>
    <cellStyle name="Normal 4 3 4 4 3 3" xfId="38703" xr:uid="{00000000-0005-0000-0000-00003D8D0000}"/>
    <cellStyle name="Normal 4 3 4 4 4" xfId="17266" xr:uid="{00000000-0005-0000-0000-00003E8D0000}"/>
    <cellStyle name="Normal 4 3 4 4 4 2" xfId="45848" xr:uid="{00000000-0005-0000-0000-00003F8D0000}"/>
    <cellStyle name="Normal 4 3 4 4 5" xfId="31559" xr:uid="{00000000-0005-0000-0000-0000408D0000}"/>
    <cellStyle name="Normal 4 3 4 5" xfId="3873" xr:uid="{00000000-0005-0000-0000-0000418D0000}"/>
    <cellStyle name="Normal 4 3 4 5 2" xfId="11032" xr:uid="{00000000-0005-0000-0000-0000428D0000}"/>
    <cellStyle name="Normal 4 3 4 5 2 2" xfId="25324" xr:uid="{00000000-0005-0000-0000-0000438D0000}"/>
    <cellStyle name="Normal 4 3 4 5 2 2 2" xfId="53906" xr:uid="{00000000-0005-0000-0000-0000448D0000}"/>
    <cellStyle name="Normal 4 3 4 5 2 3" xfId="39617" xr:uid="{00000000-0005-0000-0000-0000458D0000}"/>
    <cellStyle name="Normal 4 3 4 5 3" xfId="18180" xr:uid="{00000000-0005-0000-0000-0000468D0000}"/>
    <cellStyle name="Normal 4 3 4 5 3 2" xfId="46762" xr:uid="{00000000-0005-0000-0000-0000478D0000}"/>
    <cellStyle name="Normal 4 3 4 5 4" xfId="32473" xr:uid="{00000000-0005-0000-0000-0000488D0000}"/>
    <cellStyle name="Normal 4 3 4 6" xfId="7461" xr:uid="{00000000-0005-0000-0000-0000498D0000}"/>
    <cellStyle name="Normal 4 3 4 6 2" xfId="21753" xr:uid="{00000000-0005-0000-0000-00004A8D0000}"/>
    <cellStyle name="Normal 4 3 4 6 2 2" xfId="50335" xr:uid="{00000000-0005-0000-0000-00004B8D0000}"/>
    <cellStyle name="Normal 4 3 4 6 3" xfId="36046" xr:uid="{00000000-0005-0000-0000-00004C8D0000}"/>
    <cellStyle name="Normal 4 3 4 7" xfId="14608" xr:uid="{00000000-0005-0000-0000-00004D8D0000}"/>
    <cellStyle name="Normal 4 3 4 7 2" xfId="43191" xr:uid="{00000000-0005-0000-0000-00004E8D0000}"/>
    <cellStyle name="Normal 4 3 4 8" xfId="28901" xr:uid="{00000000-0005-0000-0000-00004F8D0000}"/>
    <cellStyle name="Normal 4 3 5" xfId="513" xr:uid="{00000000-0005-0000-0000-0000508D0000}"/>
    <cellStyle name="Normal 4 3 5 2" xfId="1410" xr:uid="{00000000-0005-0000-0000-0000518D0000}"/>
    <cellStyle name="Normal 4 3 5 2 2" xfId="2962" xr:uid="{00000000-0005-0000-0000-0000528D0000}"/>
    <cellStyle name="Normal 4 3 5 2 2 2" xfId="6536" xr:uid="{00000000-0005-0000-0000-0000538D0000}"/>
    <cellStyle name="Normal 4 3 5 2 2 2 2" xfId="13694" xr:uid="{00000000-0005-0000-0000-0000548D0000}"/>
    <cellStyle name="Normal 4 3 5 2 2 2 2 2" xfId="27986" xr:uid="{00000000-0005-0000-0000-0000558D0000}"/>
    <cellStyle name="Normal 4 3 5 2 2 2 2 2 2" xfId="56568" xr:uid="{00000000-0005-0000-0000-0000568D0000}"/>
    <cellStyle name="Normal 4 3 5 2 2 2 2 3" xfId="42279" xr:uid="{00000000-0005-0000-0000-0000578D0000}"/>
    <cellStyle name="Normal 4 3 5 2 2 2 3" xfId="20842" xr:uid="{00000000-0005-0000-0000-0000588D0000}"/>
    <cellStyle name="Normal 4 3 5 2 2 2 3 2" xfId="49424" xr:uid="{00000000-0005-0000-0000-0000598D0000}"/>
    <cellStyle name="Normal 4 3 5 2 2 2 4" xfId="35135" xr:uid="{00000000-0005-0000-0000-00005A8D0000}"/>
    <cellStyle name="Normal 4 3 5 2 2 3" xfId="10123" xr:uid="{00000000-0005-0000-0000-00005B8D0000}"/>
    <cellStyle name="Normal 4 3 5 2 2 3 2" xfId="24415" xr:uid="{00000000-0005-0000-0000-00005C8D0000}"/>
    <cellStyle name="Normal 4 3 5 2 2 3 2 2" xfId="52997" xr:uid="{00000000-0005-0000-0000-00005D8D0000}"/>
    <cellStyle name="Normal 4 3 5 2 2 3 3" xfId="38708" xr:uid="{00000000-0005-0000-0000-00005E8D0000}"/>
    <cellStyle name="Normal 4 3 5 2 2 4" xfId="17271" xr:uid="{00000000-0005-0000-0000-00005F8D0000}"/>
    <cellStyle name="Normal 4 3 5 2 2 4 2" xfId="45853" xr:uid="{00000000-0005-0000-0000-0000608D0000}"/>
    <cellStyle name="Normal 4 3 5 2 2 5" xfId="31564" xr:uid="{00000000-0005-0000-0000-0000618D0000}"/>
    <cellStyle name="Normal 4 3 5 2 3" xfId="4990" xr:uid="{00000000-0005-0000-0000-0000628D0000}"/>
    <cellStyle name="Normal 4 3 5 2 3 2" xfId="12148" xr:uid="{00000000-0005-0000-0000-0000638D0000}"/>
    <cellStyle name="Normal 4 3 5 2 3 2 2" xfId="26440" xr:uid="{00000000-0005-0000-0000-0000648D0000}"/>
    <cellStyle name="Normal 4 3 5 2 3 2 2 2" xfId="55022" xr:uid="{00000000-0005-0000-0000-0000658D0000}"/>
    <cellStyle name="Normal 4 3 5 2 3 2 3" xfId="40733" xr:uid="{00000000-0005-0000-0000-0000668D0000}"/>
    <cellStyle name="Normal 4 3 5 2 3 3" xfId="19296" xr:uid="{00000000-0005-0000-0000-0000678D0000}"/>
    <cellStyle name="Normal 4 3 5 2 3 3 2" xfId="47878" xr:uid="{00000000-0005-0000-0000-0000688D0000}"/>
    <cellStyle name="Normal 4 3 5 2 3 4" xfId="33589" xr:uid="{00000000-0005-0000-0000-0000698D0000}"/>
    <cellStyle name="Normal 4 3 5 2 4" xfId="8577" xr:uid="{00000000-0005-0000-0000-00006A8D0000}"/>
    <cellStyle name="Normal 4 3 5 2 4 2" xfId="22869" xr:uid="{00000000-0005-0000-0000-00006B8D0000}"/>
    <cellStyle name="Normal 4 3 5 2 4 2 2" xfId="51451" xr:uid="{00000000-0005-0000-0000-00006C8D0000}"/>
    <cellStyle name="Normal 4 3 5 2 4 3" xfId="37162" xr:uid="{00000000-0005-0000-0000-00006D8D0000}"/>
    <cellStyle name="Normal 4 3 5 2 5" xfId="15725" xr:uid="{00000000-0005-0000-0000-00006E8D0000}"/>
    <cellStyle name="Normal 4 3 5 2 5 2" xfId="44307" xr:uid="{00000000-0005-0000-0000-00006F8D0000}"/>
    <cellStyle name="Normal 4 3 5 2 6" xfId="30018" xr:uid="{00000000-0005-0000-0000-0000708D0000}"/>
    <cellStyle name="Normal 4 3 5 3" xfId="2961" xr:uid="{00000000-0005-0000-0000-0000718D0000}"/>
    <cellStyle name="Normal 4 3 5 3 2" xfId="6535" xr:uid="{00000000-0005-0000-0000-0000728D0000}"/>
    <cellStyle name="Normal 4 3 5 3 2 2" xfId="13693" xr:uid="{00000000-0005-0000-0000-0000738D0000}"/>
    <cellStyle name="Normal 4 3 5 3 2 2 2" xfId="27985" xr:uid="{00000000-0005-0000-0000-0000748D0000}"/>
    <cellStyle name="Normal 4 3 5 3 2 2 2 2" xfId="56567" xr:uid="{00000000-0005-0000-0000-0000758D0000}"/>
    <cellStyle name="Normal 4 3 5 3 2 2 3" xfId="42278" xr:uid="{00000000-0005-0000-0000-0000768D0000}"/>
    <cellStyle name="Normal 4 3 5 3 2 3" xfId="20841" xr:uid="{00000000-0005-0000-0000-0000778D0000}"/>
    <cellStyle name="Normal 4 3 5 3 2 3 2" xfId="49423" xr:uid="{00000000-0005-0000-0000-0000788D0000}"/>
    <cellStyle name="Normal 4 3 5 3 2 4" xfId="35134" xr:uid="{00000000-0005-0000-0000-0000798D0000}"/>
    <cellStyle name="Normal 4 3 5 3 3" xfId="10122" xr:uid="{00000000-0005-0000-0000-00007A8D0000}"/>
    <cellStyle name="Normal 4 3 5 3 3 2" xfId="24414" xr:uid="{00000000-0005-0000-0000-00007B8D0000}"/>
    <cellStyle name="Normal 4 3 5 3 3 2 2" xfId="52996" xr:uid="{00000000-0005-0000-0000-00007C8D0000}"/>
    <cellStyle name="Normal 4 3 5 3 3 3" xfId="38707" xr:uid="{00000000-0005-0000-0000-00007D8D0000}"/>
    <cellStyle name="Normal 4 3 5 3 4" xfId="17270" xr:uid="{00000000-0005-0000-0000-00007E8D0000}"/>
    <cellStyle name="Normal 4 3 5 3 4 2" xfId="45852" xr:uid="{00000000-0005-0000-0000-00007F8D0000}"/>
    <cellStyle name="Normal 4 3 5 3 5" xfId="31563" xr:uid="{00000000-0005-0000-0000-0000808D0000}"/>
    <cellStyle name="Normal 4 3 5 4" xfId="4097" xr:uid="{00000000-0005-0000-0000-0000818D0000}"/>
    <cellStyle name="Normal 4 3 5 4 2" xfId="11255" xr:uid="{00000000-0005-0000-0000-0000828D0000}"/>
    <cellStyle name="Normal 4 3 5 4 2 2" xfId="25547" xr:uid="{00000000-0005-0000-0000-0000838D0000}"/>
    <cellStyle name="Normal 4 3 5 4 2 2 2" xfId="54129" xr:uid="{00000000-0005-0000-0000-0000848D0000}"/>
    <cellStyle name="Normal 4 3 5 4 2 3" xfId="39840" xr:uid="{00000000-0005-0000-0000-0000858D0000}"/>
    <cellStyle name="Normal 4 3 5 4 3" xfId="18403" xr:uid="{00000000-0005-0000-0000-0000868D0000}"/>
    <cellStyle name="Normal 4 3 5 4 3 2" xfId="46985" xr:uid="{00000000-0005-0000-0000-0000878D0000}"/>
    <cellStyle name="Normal 4 3 5 4 4" xfId="32696" xr:uid="{00000000-0005-0000-0000-0000888D0000}"/>
    <cellStyle name="Normal 4 3 5 5" xfId="7684" xr:uid="{00000000-0005-0000-0000-0000898D0000}"/>
    <cellStyle name="Normal 4 3 5 5 2" xfId="21976" xr:uid="{00000000-0005-0000-0000-00008A8D0000}"/>
    <cellStyle name="Normal 4 3 5 5 2 2" xfId="50558" xr:uid="{00000000-0005-0000-0000-00008B8D0000}"/>
    <cellStyle name="Normal 4 3 5 5 3" xfId="36269" xr:uid="{00000000-0005-0000-0000-00008C8D0000}"/>
    <cellStyle name="Normal 4 3 5 6" xfId="14832" xr:uid="{00000000-0005-0000-0000-00008D8D0000}"/>
    <cellStyle name="Normal 4 3 5 6 2" xfId="43414" xr:uid="{00000000-0005-0000-0000-00008E8D0000}"/>
    <cellStyle name="Normal 4 3 5 7" xfId="29125" xr:uid="{00000000-0005-0000-0000-00008F8D0000}"/>
    <cellStyle name="Normal 4 3 6" xfId="962" xr:uid="{00000000-0005-0000-0000-0000908D0000}"/>
    <cellStyle name="Normal 4 3 6 2" xfId="2963" xr:uid="{00000000-0005-0000-0000-0000918D0000}"/>
    <cellStyle name="Normal 4 3 6 2 2" xfId="6537" xr:uid="{00000000-0005-0000-0000-0000928D0000}"/>
    <cellStyle name="Normal 4 3 6 2 2 2" xfId="13695" xr:uid="{00000000-0005-0000-0000-0000938D0000}"/>
    <cellStyle name="Normal 4 3 6 2 2 2 2" xfId="27987" xr:uid="{00000000-0005-0000-0000-0000948D0000}"/>
    <cellStyle name="Normal 4 3 6 2 2 2 2 2" xfId="56569" xr:uid="{00000000-0005-0000-0000-0000958D0000}"/>
    <cellStyle name="Normal 4 3 6 2 2 2 3" xfId="42280" xr:uid="{00000000-0005-0000-0000-0000968D0000}"/>
    <cellStyle name="Normal 4 3 6 2 2 3" xfId="20843" xr:uid="{00000000-0005-0000-0000-0000978D0000}"/>
    <cellStyle name="Normal 4 3 6 2 2 3 2" xfId="49425" xr:uid="{00000000-0005-0000-0000-0000988D0000}"/>
    <cellStyle name="Normal 4 3 6 2 2 4" xfId="35136" xr:uid="{00000000-0005-0000-0000-0000998D0000}"/>
    <cellStyle name="Normal 4 3 6 2 3" xfId="10124" xr:uid="{00000000-0005-0000-0000-00009A8D0000}"/>
    <cellStyle name="Normal 4 3 6 2 3 2" xfId="24416" xr:uid="{00000000-0005-0000-0000-00009B8D0000}"/>
    <cellStyle name="Normal 4 3 6 2 3 2 2" xfId="52998" xr:uid="{00000000-0005-0000-0000-00009C8D0000}"/>
    <cellStyle name="Normal 4 3 6 2 3 3" xfId="38709" xr:uid="{00000000-0005-0000-0000-00009D8D0000}"/>
    <cellStyle name="Normal 4 3 6 2 4" xfId="17272" xr:uid="{00000000-0005-0000-0000-00009E8D0000}"/>
    <cellStyle name="Normal 4 3 6 2 4 2" xfId="45854" xr:uid="{00000000-0005-0000-0000-00009F8D0000}"/>
    <cellStyle name="Normal 4 3 6 2 5" xfId="31565" xr:uid="{00000000-0005-0000-0000-0000A08D0000}"/>
    <cellStyle name="Normal 4 3 6 3" xfId="4544" xr:uid="{00000000-0005-0000-0000-0000A18D0000}"/>
    <cellStyle name="Normal 4 3 6 3 2" xfId="11702" xr:uid="{00000000-0005-0000-0000-0000A28D0000}"/>
    <cellStyle name="Normal 4 3 6 3 2 2" xfId="25994" xr:uid="{00000000-0005-0000-0000-0000A38D0000}"/>
    <cellStyle name="Normal 4 3 6 3 2 2 2" xfId="54576" xr:uid="{00000000-0005-0000-0000-0000A48D0000}"/>
    <cellStyle name="Normal 4 3 6 3 2 3" xfId="40287" xr:uid="{00000000-0005-0000-0000-0000A58D0000}"/>
    <cellStyle name="Normal 4 3 6 3 3" xfId="18850" xr:uid="{00000000-0005-0000-0000-0000A68D0000}"/>
    <cellStyle name="Normal 4 3 6 3 3 2" xfId="47432" xr:uid="{00000000-0005-0000-0000-0000A78D0000}"/>
    <cellStyle name="Normal 4 3 6 3 4" xfId="33143" xr:uid="{00000000-0005-0000-0000-0000A88D0000}"/>
    <cellStyle name="Normal 4 3 6 4" xfId="8131" xr:uid="{00000000-0005-0000-0000-0000A98D0000}"/>
    <cellStyle name="Normal 4 3 6 4 2" xfId="22423" xr:uid="{00000000-0005-0000-0000-0000AA8D0000}"/>
    <cellStyle name="Normal 4 3 6 4 2 2" xfId="51005" xr:uid="{00000000-0005-0000-0000-0000AB8D0000}"/>
    <cellStyle name="Normal 4 3 6 4 3" xfId="36716" xr:uid="{00000000-0005-0000-0000-0000AC8D0000}"/>
    <cellStyle name="Normal 4 3 6 5" xfId="15279" xr:uid="{00000000-0005-0000-0000-0000AD8D0000}"/>
    <cellStyle name="Normal 4 3 6 5 2" xfId="43861" xr:uid="{00000000-0005-0000-0000-0000AE8D0000}"/>
    <cellStyle name="Normal 4 3 6 6" xfId="29572" xr:uid="{00000000-0005-0000-0000-0000AF8D0000}"/>
    <cellStyle name="Normal 4 3 7" xfId="2932" xr:uid="{00000000-0005-0000-0000-0000B08D0000}"/>
    <cellStyle name="Normal 4 3 7 2" xfId="6506" xr:uid="{00000000-0005-0000-0000-0000B18D0000}"/>
    <cellStyle name="Normal 4 3 7 2 2" xfId="13664" xr:uid="{00000000-0005-0000-0000-0000B28D0000}"/>
    <cellStyle name="Normal 4 3 7 2 2 2" xfId="27956" xr:uid="{00000000-0005-0000-0000-0000B38D0000}"/>
    <cellStyle name="Normal 4 3 7 2 2 2 2" xfId="56538" xr:uid="{00000000-0005-0000-0000-0000B48D0000}"/>
    <cellStyle name="Normal 4 3 7 2 2 3" xfId="42249" xr:uid="{00000000-0005-0000-0000-0000B58D0000}"/>
    <cellStyle name="Normal 4 3 7 2 3" xfId="20812" xr:uid="{00000000-0005-0000-0000-0000B68D0000}"/>
    <cellStyle name="Normal 4 3 7 2 3 2" xfId="49394" xr:uid="{00000000-0005-0000-0000-0000B78D0000}"/>
    <cellStyle name="Normal 4 3 7 2 4" xfId="35105" xr:uid="{00000000-0005-0000-0000-0000B88D0000}"/>
    <cellStyle name="Normal 4 3 7 3" xfId="10093" xr:uid="{00000000-0005-0000-0000-0000B98D0000}"/>
    <cellStyle name="Normal 4 3 7 3 2" xfId="24385" xr:uid="{00000000-0005-0000-0000-0000BA8D0000}"/>
    <cellStyle name="Normal 4 3 7 3 2 2" xfId="52967" xr:uid="{00000000-0005-0000-0000-0000BB8D0000}"/>
    <cellStyle name="Normal 4 3 7 3 3" xfId="38678" xr:uid="{00000000-0005-0000-0000-0000BC8D0000}"/>
    <cellStyle name="Normal 4 3 7 4" xfId="17241" xr:uid="{00000000-0005-0000-0000-0000BD8D0000}"/>
    <cellStyle name="Normal 4 3 7 4 2" xfId="45823" xr:uid="{00000000-0005-0000-0000-0000BE8D0000}"/>
    <cellStyle name="Normal 4 3 7 5" xfId="31534" xr:uid="{00000000-0005-0000-0000-0000BF8D0000}"/>
    <cellStyle name="Normal 4 3 8" xfId="3649" xr:uid="{00000000-0005-0000-0000-0000C08D0000}"/>
    <cellStyle name="Normal 4 3 8 2" xfId="10809" xr:uid="{00000000-0005-0000-0000-0000C18D0000}"/>
    <cellStyle name="Normal 4 3 8 2 2" xfId="25101" xr:uid="{00000000-0005-0000-0000-0000C28D0000}"/>
    <cellStyle name="Normal 4 3 8 2 2 2" xfId="53683" xr:uid="{00000000-0005-0000-0000-0000C38D0000}"/>
    <cellStyle name="Normal 4 3 8 2 3" xfId="39394" xr:uid="{00000000-0005-0000-0000-0000C48D0000}"/>
    <cellStyle name="Normal 4 3 8 3" xfId="17957" xr:uid="{00000000-0005-0000-0000-0000C58D0000}"/>
    <cellStyle name="Normal 4 3 8 3 2" xfId="46539" xr:uid="{00000000-0005-0000-0000-0000C68D0000}"/>
    <cellStyle name="Normal 4 3 8 4" xfId="32250" xr:uid="{00000000-0005-0000-0000-0000C78D0000}"/>
    <cellStyle name="Normal 4 3 9" xfId="7238" xr:uid="{00000000-0005-0000-0000-0000C88D0000}"/>
    <cellStyle name="Normal 4 3 9 2" xfId="21530" xr:uid="{00000000-0005-0000-0000-0000C98D0000}"/>
    <cellStyle name="Normal 4 3 9 2 2" xfId="50112" xr:uid="{00000000-0005-0000-0000-0000CA8D0000}"/>
    <cellStyle name="Normal 4 3 9 3" xfId="35823" xr:uid="{00000000-0005-0000-0000-0000CB8D0000}"/>
    <cellStyle name="Normal 4 4" xfId="56" xr:uid="{00000000-0005-0000-0000-0000CC8D0000}"/>
    <cellStyle name="Normal 4 4 10" xfId="14385" xr:uid="{00000000-0005-0000-0000-0000CD8D0000}"/>
    <cellStyle name="Normal 4 4 10 2" xfId="42969" xr:uid="{00000000-0005-0000-0000-0000CE8D0000}"/>
    <cellStyle name="Normal 4 4 11" xfId="28678" xr:uid="{00000000-0005-0000-0000-0000CF8D0000}"/>
    <cellStyle name="Normal 4 4 2" xfId="120" xr:uid="{00000000-0005-0000-0000-0000D08D0000}"/>
    <cellStyle name="Normal 4 4 2 10" xfId="28739" xr:uid="{00000000-0005-0000-0000-0000D18D0000}"/>
    <cellStyle name="Normal 4 4 2 2" xfId="234" xr:uid="{00000000-0005-0000-0000-0000D28D0000}"/>
    <cellStyle name="Normal 4 4 2 2 2" xfId="460" xr:uid="{00000000-0005-0000-0000-0000D38D0000}"/>
    <cellStyle name="Normal 4 4 2 2 2 2" xfId="910" xr:uid="{00000000-0005-0000-0000-0000D48D0000}"/>
    <cellStyle name="Normal 4 4 2 2 2 2 2" xfId="1807" xr:uid="{00000000-0005-0000-0000-0000D58D0000}"/>
    <cellStyle name="Normal 4 4 2 2 2 2 2 2" xfId="2969" xr:uid="{00000000-0005-0000-0000-0000D68D0000}"/>
    <cellStyle name="Normal 4 4 2 2 2 2 2 2 2" xfId="6543" xr:uid="{00000000-0005-0000-0000-0000D78D0000}"/>
    <cellStyle name="Normal 4 4 2 2 2 2 2 2 2 2" xfId="13701" xr:uid="{00000000-0005-0000-0000-0000D88D0000}"/>
    <cellStyle name="Normal 4 4 2 2 2 2 2 2 2 2 2" xfId="27993" xr:uid="{00000000-0005-0000-0000-0000D98D0000}"/>
    <cellStyle name="Normal 4 4 2 2 2 2 2 2 2 2 2 2" xfId="56575" xr:uid="{00000000-0005-0000-0000-0000DA8D0000}"/>
    <cellStyle name="Normal 4 4 2 2 2 2 2 2 2 2 3" xfId="42286" xr:uid="{00000000-0005-0000-0000-0000DB8D0000}"/>
    <cellStyle name="Normal 4 4 2 2 2 2 2 2 2 3" xfId="20849" xr:uid="{00000000-0005-0000-0000-0000DC8D0000}"/>
    <cellStyle name="Normal 4 4 2 2 2 2 2 2 2 3 2" xfId="49431" xr:uid="{00000000-0005-0000-0000-0000DD8D0000}"/>
    <cellStyle name="Normal 4 4 2 2 2 2 2 2 2 4" xfId="35142" xr:uid="{00000000-0005-0000-0000-0000DE8D0000}"/>
    <cellStyle name="Normal 4 4 2 2 2 2 2 2 3" xfId="10130" xr:uid="{00000000-0005-0000-0000-0000DF8D0000}"/>
    <cellStyle name="Normal 4 4 2 2 2 2 2 2 3 2" xfId="24422" xr:uid="{00000000-0005-0000-0000-0000E08D0000}"/>
    <cellStyle name="Normal 4 4 2 2 2 2 2 2 3 2 2" xfId="53004" xr:uid="{00000000-0005-0000-0000-0000E18D0000}"/>
    <cellStyle name="Normal 4 4 2 2 2 2 2 2 3 3" xfId="38715" xr:uid="{00000000-0005-0000-0000-0000E28D0000}"/>
    <cellStyle name="Normal 4 4 2 2 2 2 2 2 4" xfId="17278" xr:uid="{00000000-0005-0000-0000-0000E38D0000}"/>
    <cellStyle name="Normal 4 4 2 2 2 2 2 2 4 2" xfId="45860" xr:uid="{00000000-0005-0000-0000-0000E48D0000}"/>
    <cellStyle name="Normal 4 4 2 2 2 2 2 2 5" xfId="31571" xr:uid="{00000000-0005-0000-0000-0000E58D0000}"/>
    <cellStyle name="Normal 4 4 2 2 2 2 2 3" xfId="5387" xr:uid="{00000000-0005-0000-0000-0000E68D0000}"/>
    <cellStyle name="Normal 4 4 2 2 2 2 2 3 2" xfId="12545" xr:uid="{00000000-0005-0000-0000-0000E78D0000}"/>
    <cellStyle name="Normal 4 4 2 2 2 2 2 3 2 2" xfId="26837" xr:uid="{00000000-0005-0000-0000-0000E88D0000}"/>
    <cellStyle name="Normal 4 4 2 2 2 2 2 3 2 2 2" xfId="55419" xr:uid="{00000000-0005-0000-0000-0000E98D0000}"/>
    <cellStyle name="Normal 4 4 2 2 2 2 2 3 2 3" xfId="41130" xr:uid="{00000000-0005-0000-0000-0000EA8D0000}"/>
    <cellStyle name="Normal 4 4 2 2 2 2 2 3 3" xfId="19693" xr:uid="{00000000-0005-0000-0000-0000EB8D0000}"/>
    <cellStyle name="Normal 4 4 2 2 2 2 2 3 3 2" xfId="48275" xr:uid="{00000000-0005-0000-0000-0000EC8D0000}"/>
    <cellStyle name="Normal 4 4 2 2 2 2 2 3 4" xfId="33986" xr:uid="{00000000-0005-0000-0000-0000ED8D0000}"/>
    <cellStyle name="Normal 4 4 2 2 2 2 2 4" xfId="8974" xr:uid="{00000000-0005-0000-0000-0000EE8D0000}"/>
    <cellStyle name="Normal 4 4 2 2 2 2 2 4 2" xfId="23266" xr:uid="{00000000-0005-0000-0000-0000EF8D0000}"/>
    <cellStyle name="Normal 4 4 2 2 2 2 2 4 2 2" xfId="51848" xr:uid="{00000000-0005-0000-0000-0000F08D0000}"/>
    <cellStyle name="Normal 4 4 2 2 2 2 2 4 3" xfId="37559" xr:uid="{00000000-0005-0000-0000-0000F18D0000}"/>
    <cellStyle name="Normal 4 4 2 2 2 2 2 5" xfId="16122" xr:uid="{00000000-0005-0000-0000-0000F28D0000}"/>
    <cellStyle name="Normal 4 4 2 2 2 2 2 5 2" xfId="44704" xr:uid="{00000000-0005-0000-0000-0000F38D0000}"/>
    <cellStyle name="Normal 4 4 2 2 2 2 2 6" xfId="30415" xr:uid="{00000000-0005-0000-0000-0000F48D0000}"/>
    <cellStyle name="Normal 4 4 2 2 2 2 3" xfId="2968" xr:uid="{00000000-0005-0000-0000-0000F58D0000}"/>
    <cellStyle name="Normal 4 4 2 2 2 2 3 2" xfId="6542" xr:uid="{00000000-0005-0000-0000-0000F68D0000}"/>
    <cellStyle name="Normal 4 4 2 2 2 2 3 2 2" xfId="13700" xr:uid="{00000000-0005-0000-0000-0000F78D0000}"/>
    <cellStyle name="Normal 4 4 2 2 2 2 3 2 2 2" xfId="27992" xr:uid="{00000000-0005-0000-0000-0000F88D0000}"/>
    <cellStyle name="Normal 4 4 2 2 2 2 3 2 2 2 2" xfId="56574" xr:uid="{00000000-0005-0000-0000-0000F98D0000}"/>
    <cellStyle name="Normal 4 4 2 2 2 2 3 2 2 3" xfId="42285" xr:uid="{00000000-0005-0000-0000-0000FA8D0000}"/>
    <cellStyle name="Normal 4 4 2 2 2 2 3 2 3" xfId="20848" xr:uid="{00000000-0005-0000-0000-0000FB8D0000}"/>
    <cellStyle name="Normal 4 4 2 2 2 2 3 2 3 2" xfId="49430" xr:uid="{00000000-0005-0000-0000-0000FC8D0000}"/>
    <cellStyle name="Normal 4 4 2 2 2 2 3 2 4" xfId="35141" xr:uid="{00000000-0005-0000-0000-0000FD8D0000}"/>
    <cellStyle name="Normal 4 4 2 2 2 2 3 3" xfId="10129" xr:uid="{00000000-0005-0000-0000-0000FE8D0000}"/>
    <cellStyle name="Normal 4 4 2 2 2 2 3 3 2" xfId="24421" xr:uid="{00000000-0005-0000-0000-0000FF8D0000}"/>
    <cellStyle name="Normal 4 4 2 2 2 2 3 3 2 2" xfId="53003" xr:uid="{00000000-0005-0000-0000-0000008E0000}"/>
    <cellStyle name="Normal 4 4 2 2 2 2 3 3 3" xfId="38714" xr:uid="{00000000-0005-0000-0000-0000018E0000}"/>
    <cellStyle name="Normal 4 4 2 2 2 2 3 4" xfId="17277" xr:uid="{00000000-0005-0000-0000-0000028E0000}"/>
    <cellStyle name="Normal 4 4 2 2 2 2 3 4 2" xfId="45859" xr:uid="{00000000-0005-0000-0000-0000038E0000}"/>
    <cellStyle name="Normal 4 4 2 2 2 2 3 5" xfId="31570" xr:uid="{00000000-0005-0000-0000-0000048E0000}"/>
    <cellStyle name="Normal 4 4 2 2 2 2 4" xfId="4494" xr:uid="{00000000-0005-0000-0000-0000058E0000}"/>
    <cellStyle name="Normal 4 4 2 2 2 2 4 2" xfId="11652" xr:uid="{00000000-0005-0000-0000-0000068E0000}"/>
    <cellStyle name="Normal 4 4 2 2 2 2 4 2 2" xfId="25944" xr:uid="{00000000-0005-0000-0000-0000078E0000}"/>
    <cellStyle name="Normal 4 4 2 2 2 2 4 2 2 2" xfId="54526" xr:uid="{00000000-0005-0000-0000-0000088E0000}"/>
    <cellStyle name="Normal 4 4 2 2 2 2 4 2 3" xfId="40237" xr:uid="{00000000-0005-0000-0000-0000098E0000}"/>
    <cellStyle name="Normal 4 4 2 2 2 2 4 3" xfId="18800" xr:uid="{00000000-0005-0000-0000-00000A8E0000}"/>
    <cellStyle name="Normal 4 4 2 2 2 2 4 3 2" xfId="47382" xr:uid="{00000000-0005-0000-0000-00000B8E0000}"/>
    <cellStyle name="Normal 4 4 2 2 2 2 4 4" xfId="33093" xr:uid="{00000000-0005-0000-0000-00000C8E0000}"/>
    <cellStyle name="Normal 4 4 2 2 2 2 5" xfId="8081" xr:uid="{00000000-0005-0000-0000-00000D8E0000}"/>
    <cellStyle name="Normal 4 4 2 2 2 2 5 2" xfId="22373" xr:uid="{00000000-0005-0000-0000-00000E8E0000}"/>
    <cellStyle name="Normal 4 4 2 2 2 2 5 2 2" xfId="50955" xr:uid="{00000000-0005-0000-0000-00000F8E0000}"/>
    <cellStyle name="Normal 4 4 2 2 2 2 5 3" xfId="36666" xr:uid="{00000000-0005-0000-0000-0000108E0000}"/>
    <cellStyle name="Normal 4 4 2 2 2 2 6" xfId="15229" xr:uid="{00000000-0005-0000-0000-0000118E0000}"/>
    <cellStyle name="Normal 4 4 2 2 2 2 6 2" xfId="43811" xr:uid="{00000000-0005-0000-0000-0000128E0000}"/>
    <cellStyle name="Normal 4 4 2 2 2 2 7" xfId="29522" xr:uid="{00000000-0005-0000-0000-0000138E0000}"/>
    <cellStyle name="Normal 4 4 2 2 2 3" xfId="1360" xr:uid="{00000000-0005-0000-0000-0000148E0000}"/>
    <cellStyle name="Normal 4 4 2 2 2 3 2" xfId="2970" xr:uid="{00000000-0005-0000-0000-0000158E0000}"/>
    <cellStyle name="Normal 4 4 2 2 2 3 2 2" xfId="6544" xr:uid="{00000000-0005-0000-0000-0000168E0000}"/>
    <cellStyle name="Normal 4 4 2 2 2 3 2 2 2" xfId="13702" xr:uid="{00000000-0005-0000-0000-0000178E0000}"/>
    <cellStyle name="Normal 4 4 2 2 2 3 2 2 2 2" xfId="27994" xr:uid="{00000000-0005-0000-0000-0000188E0000}"/>
    <cellStyle name="Normal 4 4 2 2 2 3 2 2 2 2 2" xfId="56576" xr:uid="{00000000-0005-0000-0000-0000198E0000}"/>
    <cellStyle name="Normal 4 4 2 2 2 3 2 2 2 3" xfId="42287" xr:uid="{00000000-0005-0000-0000-00001A8E0000}"/>
    <cellStyle name="Normal 4 4 2 2 2 3 2 2 3" xfId="20850" xr:uid="{00000000-0005-0000-0000-00001B8E0000}"/>
    <cellStyle name="Normal 4 4 2 2 2 3 2 2 3 2" xfId="49432" xr:uid="{00000000-0005-0000-0000-00001C8E0000}"/>
    <cellStyle name="Normal 4 4 2 2 2 3 2 2 4" xfId="35143" xr:uid="{00000000-0005-0000-0000-00001D8E0000}"/>
    <cellStyle name="Normal 4 4 2 2 2 3 2 3" xfId="10131" xr:uid="{00000000-0005-0000-0000-00001E8E0000}"/>
    <cellStyle name="Normal 4 4 2 2 2 3 2 3 2" xfId="24423" xr:uid="{00000000-0005-0000-0000-00001F8E0000}"/>
    <cellStyle name="Normal 4 4 2 2 2 3 2 3 2 2" xfId="53005" xr:uid="{00000000-0005-0000-0000-0000208E0000}"/>
    <cellStyle name="Normal 4 4 2 2 2 3 2 3 3" xfId="38716" xr:uid="{00000000-0005-0000-0000-0000218E0000}"/>
    <cellStyle name="Normal 4 4 2 2 2 3 2 4" xfId="17279" xr:uid="{00000000-0005-0000-0000-0000228E0000}"/>
    <cellStyle name="Normal 4 4 2 2 2 3 2 4 2" xfId="45861" xr:uid="{00000000-0005-0000-0000-0000238E0000}"/>
    <cellStyle name="Normal 4 4 2 2 2 3 2 5" xfId="31572" xr:uid="{00000000-0005-0000-0000-0000248E0000}"/>
    <cellStyle name="Normal 4 4 2 2 2 3 3" xfId="4941" xr:uid="{00000000-0005-0000-0000-0000258E0000}"/>
    <cellStyle name="Normal 4 4 2 2 2 3 3 2" xfId="12099" xr:uid="{00000000-0005-0000-0000-0000268E0000}"/>
    <cellStyle name="Normal 4 4 2 2 2 3 3 2 2" xfId="26391" xr:uid="{00000000-0005-0000-0000-0000278E0000}"/>
    <cellStyle name="Normal 4 4 2 2 2 3 3 2 2 2" xfId="54973" xr:uid="{00000000-0005-0000-0000-0000288E0000}"/>
    <cellStyle name="Normal 4 4 2 2 2 3 3 2 3" xfId="40684" xr:uid="{00000000-0005-0000-0000-0000298E0000}"/>
    <cellStyle name="Normal 4 4 2 2 2 3 3 3" xfId="19247" xr:uid="{00000000-0005-0000-0000-00002A8E0000}"/>
    <cellStyle name="Normal 4 4 2 2 2 3 3 3 2" xfId="47829" xr:uid="{00000000-0005-0000-0000-00002B8E0000}"/>
    <cellStyle name="Normal 4 4 2 2 2 3 3 4" xfId="33540" xr:uid="{00000000-0005-0000-0000-00002C8E0000}"/>
    <cellStyle name="Normal 4 4 2 2 2 3 4" xfId="8528" xr:uid="{00000000-0005-0000-0000-00002D8E0000}"/>
    <cellStyle name="Normal 4 4 2 2 2 3 4 2" xfId="22820" xr:uid="{00000000-0005-0000-0000-00002E8E0000}"/>
    <cellStyle name="Normal 4 4 2 2 2 3 4 2 2" xfId="51402" xr:uid="{00000000-0005-0000-0000-00002F8E0000}"/>
    <cellStyle name="Normal 4 4 2 2 2 3 4 3" xfId="37113" xr:uid="{00000000-0005-0000-0000-0000308E0000}"/>
    <cellStyle name="Normal 4 4 2 2 2 3 5" xfId="15676" xr:uid="{00000000-0005-0000-0000-0000318E0000}"/>
    <cellStyle name="Normal 4 4 2 2 2 3 5 2" xfId="44258" xr:uid="{00000000-0005-0000-0000-0000328E0000}"/>
    <cellStyle name="Normal 4 4 2 2 2 3 6" xfId="29969" xr:uid="{00000000-0005-0000-0000-0000338E0000}"/>
    <cellStyle name="Normal 4 4 2 2 2 4" xfId="2967" xr:uid="{00000000-0005-0000-0000-0000348E0000}"/>
    <cellStyle name="Normal 4 4 2 2 2 4 2" xfId="6541" xr:uid="{00000000-0005-0000-0000-0000358E0000}"/>
    <cellStyle name="Normal 4 4 2 2 2 4 2 2" xfId="13699" xr:uid="{00000000-0005-0000-0000-0000368E0000}"/>
    <cellStyle name="Normal 4 4 2 2 2 4 2 2 2" xfId="27991" xr:uid="{00000000-0005-0000-0000-0000378E0000}"/>
    <cellStyle name="Normal 4 4 2 2 2 4 2 2 2 2" xfId="56573" xr:uid="{00000000-0005-0000-0000-0000388E0000}"/>
    <cellStyle name="Normal 4 4 2 2 2 4 2 2 3" xfId="42284" xr:uid="{00000000-0005-0000-0000-0000398E0000}"/>
    <cellStyle name="Normal 4 4 2 2 2 4 2 3" xfId="20847" xr:uid="{00000000-0005-0000-0000-00003A8E0000}"/>
    <cellStyle name="Normal 4 4 2 2 2 4 2 3 2" xfId="49429" xr:uid="{00000000-0005-0000-0000-00003B8E0000}"/>
    <cellStyle name="Normal 4 4 2 2 2 4 2 4" xfId="35140" xr:uid="{00000000-0005-0000-0000-00003C8E0000}"/>
    <cellStyle name="Normal 4 4 2 2 2 4 3" xfId="10128" xr:uid="{00000000-0005-0000-0000-00003D8E0000}"/>
    <cellStyle name="Normal 4 4 2 2 2 4 3 2" xfId="24420" xr:uid="{00000000-0005-0000-0000-00003E8E0000}"/>
    <cellStyle name="Normal 4 4 2 2 2 4 3 2 2" xfId="53002" xr:uid="{00000000-0005-0000-0000-00003F8E0000}"/>
    <cellStyle name="Normal 4 4 2 2 2 4 3 3" xfId="38713" xr:uid="{00000000-0005-0000-0000-0000408E0000}"/>
    <cellStyle name="Normal 4 4 2 2 2 4 4" xfId="17276" xr:uid="{00000000-0005-0000-0000-0000418E0000}"/>
    <cellStyle name="Normal 4 4 2 2 2 4 4 2" xfId="45858" xr:uid="{00000000-0005-0000-0000-0000428E0000}"/>
    <cellStyle name="Normal 4 4 2 2 2 4 5" xfId="31569" xr:uid="{00000000-0005-0000-0000-0000438E0000}"/>
    <cellStyle name="Normal 4 4 2 2 2 5" xfId="4047" xr:uid="{00000000-0005-0000-0000-0000448E0000}"/>
    <cellStyle name="Normal 4 4 2 2 2 5 2" xfId="11206" xr:uid="{00000000-0005-0000-0000-0000458E0000}"/>
    <cellStyle name="Normal 4 4 2 2 2 5 2 2" xfId="25498" xr:uid="{00000000-0005-0000-0000-0000468E0000}"/>
    <cellStyle name="Normal 4 4 2 2 2 5 2 2 2" xfId="54080" xr:uid="{00000000-0005-0000-0000-0000478E0000}"/>
    <cellStyle name="Normal 4 4 2 2 2 5 2 3" xfId="39791" xr:uid="{00000000-0005-0000-0000-0000488E0000}"/>
    <cellStyle name="Normal 4 4 2 2 2 5 3" xfId="18354" xr:uid="{00000000-0005-0000-0000-0000498E0000}"/>
    <cellStyle name="Normal 4 4 2 2 2 5 3 2" xfId="46936" xr:uid="{00000000-0005-0000-0000-00004A8E0000}"/>
    <cellStyle name="Normal 4 4 2 2 2 5 4" xfId="32647" xr:uid="{00000000-0005-0000-0000-00004B8E0000}"/>
    <cellStyle name="Normal 4 4 2 2 2 6" xfId="7635" xr:uid="{00000000-0005-0000-0000-00004C8E0000}"/>
    <cellStyle name="Normal 4 4 2 2 2 6 2" xfId="21927" xr:uid="{00000000-0005-0000-0000-00004D8E0000}"/>
    <cellStyle name="Normal 4 4 2 2 2 6 2 2" xfId="50509" xr:uid="{00000000-0005-0000-0000-00004E8E0000}"/>
    <cellStyle name="Normal 4 4 2 2 2 6 3" xfId="36220" xr:uid="{00000000-0005-0000-0000-00004F8E0000}"/>
    <cellStyle name="Normal 4 4 2 2 2 7" xfId="14782" xr:uid="{00000000-0005-0000-0000-0000508E0000}"/>
    <cellStyle name="Normal 4 4 2 2 2 7 2" xfId="43365" xr:uid="{00000000-0005-0000-0000-0000518E0000}"/>
    <cellStyle name="Normal 4 4 2 2 2 8" xfId="29075" xr:uid="{00000000-0005-0000-0000-0000528E0000}"/>
    <cellStyle name="Normal 4 4 2 2 3" xfId="687" xr:uid="{00000000-0005-0000-0000-0000538E0000}"/>
    <cellStyle name="Normal 4 4 2 2 3 2" xfId="1584" xr:uid="{00000000-0005-0000-0000-0000548E0000}"/>
    <cellStyle name="Normal 4 4 2 2 3 2 2" xfId="2972" xr:uid="{00000000-0005-0000-0000-0000558E0000}"/>
    <cellStyle name="Normal 4 4 2 2 3 2 2 2" xfId="6546" xr:uid="{00000000-0005-0000-0000-0000568E0000}"/>
    <cellStyle name="Normal 4 4 2 2 3 2 2 2 2" xfId="13704" xr:uid="{00000000-0005-0000-0000-0000578E0000}"/>
    <cellStyle name="Normal 4 4 2 2 3 2 2 2 2 2" xfId="27996" xr:uid="{00000000-0005-0000-0000-0000588E0000}"/>
    <cellStyle name="Normal 4 4 2 2 3 2 2 2 2 2 2" xfId="56578" xr:uid="{00000000-0005-0000-0000-0000598E0000}"/>
    <cellStyle name="Normal 4 4 2 2 3 2 2 2 2 3" xfId="42289" xr:uid="{00000000-0005-0000-0000-00005A8E0000}"/>
    <cellStyle name="Normal 4 4 2 2 3 2 2 2 3" xfId="20852" xr:uid="{00000000-0005-0000-0000-00005B8E0000}"/>
    <cellStyle name="Normal 4 4 2 2 3 2 2 2 3 2" xfId="49434" xr:uid="{00000000-0005-0000-0000-00005C8E0000}"/>
    <cellStyle name="Normal 4 4 2 2 3 2 2 2 4" xfId="35145" xr:uid="{00000000-0005-0000-0000-00005D8E0000}"/>
    <cellStyle name="Normal 4 4 2 2 3 2 2 3" xfId="10133" xr:uid="{00000000-0005-0000-0000-00005E8E0000}"/>
    <cellStyle name="Normal 4 4 2 2 3 2 2 3 2" xfId="24425" xr:uid="{00000000-0005-0000-0000-00005F8E0000}"/>
    <cellStyle name="Normal 4 4 2 2 3 2 2 3 2 2" xfId="53007" xr:uid="{00000000-0005-0000-0000-0000608E0000}"/>
    <cellStyle name="Normal 4 4 2 2 3 2 2 3 3" xfId="38718" xr:uid="{00000000-0005-0000-0000-0000618E0000}"/>
    <cellStyle name="Normal 4 4 2 2 3 2 2 4" xfId="17281" xr:uid="{00000000-0005-0000-0000-0000628E0000}"/>
    <cellStyle name="Normal 4 4 2 2 3 2 2 4 2" xfId="45863" xr:uid="{00000000-0005-0000-0000-0000638E0000}"/>
    <cellStyle name="Normal 4 4 2 2 3 2 2 5" xfId="31574" xr:uid="{00000000-0005-0000-0000-0000648E0000}"/>
    <cellStyle name="Normal 4 4 2 2 3 2 3" xfId="5164" xr:uid="{00000000-0005-0000-0000-0000658E0000}"/>
    <cellStyle name="Normal 4 4 2 2 3 2 3 2" xfId="12322" xr:uid="{00000000-0005-0000-0000-0000668E0000}"/>
    <cellStyle name="Normal 4 4 2 2 3 2 3 2 2" xfId="26614" xr:uid="{00000000-0005-0000-0000-0000678E0000}"/>
    <cellStyle name="Normal 4 4 2 2 3 2 3 2 2 2" xfId="55196" xr:uid="{00000000-0005-0000-0000-0000688E0000}"/>
    <cellStyle name="Normal 4 4 2 2 3 2 3 2 3" xfId="40907" xr:uid="{00000000-0005-0000-0000-0000698E0000}"/>
    <cellStyle name="Normal 4 4 2 2 3 2 3 3" xfId="19470" xr:uid="{00000000-0005-0000-0000-00006A8E0000}"/>
    <cellStyle name="Normal 4 4 2 2 3 2 3 3 2" xfId="48052" xr:uid="{00000000-0005-0000-0000-00006B8E0000}"/>
    <cellStyle name="Normal 4 4 2 2 3 2 3 4" xfId="33763" xr:uid="{00000000-0005-0000-0000-00006C8E0000}"/>
    <cellStyle name="Normal 4 4 2 2 3 2 4" xfId="8751" xr:uid="{00000000-0005-0000-0000-00006D8E0000}"/>
    <cellStyle name="Normal 4 4 2 2 3 2 4 2" xfId="23043" xr:uid="{00000000-0005-0000-0000-00006E8E0000}"/>
    <cellStyle name="Normal 4 4 2 2 3 2 4 2 2" xfId="51625" xr:uid="{00000000-0005-0000-0000-00006F8E0000}"/>
    <cellStyle name="Normal 4 4 2 2 3 2 4 3" xfId="37336" xr:uid="{00000000-0005-0000-0000-0000708E0000}"/>
    <cellStyle name="Normal 4 4 2 2 3 2 5" xfId="15899" xr:uid="{00000000-0005-0000-0000-0000718E0000}"/>
    <cellStyle name="Normal 4 4 2 2 3 2 5 2" xfId="44481" xr:uid="{00000000-0005-0000-0000-0000728E0000}"/>
    <cellStyle name="Normal 4 4 2 2 3 2 6" xfId="30192" xr:uid="{00000000-0005-0000-0000-0000738E0000}"/>
    <cellStyle name="Normal 4 4 2 2 3 3" xfId="2971" xr:uid="{00000000-0005-0000-0000-0000748E0000}"/>
    <cellStyle name="Normal 4 4 2 2 3 3 2" xfId="6545" xr:uid="{00000000-0005-0000-0000-0000758E0000}"/>
    <cellStyle name="Normal 4 4 2 2 3 3 2 2" xfId="13703" xr:uid="{00000000-0005-0000-0000-0000768E0000}"/>
    <cellStyle name="Normal 4 4 2 2 3 3 2 2 2" xfId="27995" xr:uid="{00000000-0005-0000-0000-0000778E0000}"/>
    <cellStyle name="Normal 4 4 2 2 3 3 2 2 2 2" xfId="56577" xr:uid="{00000000-0005-0000-0000-0000788E0000}"/>
    <cellStyle name="Normal 4 4 2 2 3 3 2 2 3" xfId="42288" xr:uid="{00000000-0005-0000-0000-0000798E0000}"/>
    <cellStyle name="Normal 4 4 2 2 3 3 2 3" xfId="20851" xr:uid="{00000000-0005-0000-0000-00007A8E0000}"/>
    <cellStyle name="Normal 4 4 2 2 3 3 2 3 2" xfId="49433" xr:uid="{00000000-0005-0000-0000-00007B8E0000}"/>
    <cellStyle name="Normal 4 4 2 2 3 3 2 4" xfId="35144" xr:uid="{00000000-0005-0000-0000-00007C8E0000}"/>
    <cellStyle name="Normal 4 4 2 2 3 3 3" xfId="10132" xr:uid="{00000000-0005-0000-0000-00007D8E0000}"/>
    <cellStyle name="Normal 4 4 2 2 3 3 3 2" xfId="24424" xr:uid="{00000000-0005-0000-0000-00007E8E0000}"/>
    <cellStyle name="Normal 4 4 2 2 3 3 3 2 2" xfId="53006" xr:uid="{00000000-0005-0000-0000-00007F8E0000}"/>
    <cellStyle name="Normal 4 4 2 2 3 3 3 3" xfId="38717" xr:uid="{00000000-0005-0000-0000-0000808E0000}"/>
    <cellStyle name="Normal 4 4 2 2 3 3 4" xfId="17280" xr:uid="{00000000-0005-0000-0000-0000818E0000}"/>
    <cellStyle name="Normal 4 4 2 2 3 3 4 2" xfId="45862" xr:uid="{00000000-0005-0000-0000-0000828E0000}"/>
    <cellStyle name="Normal 4 4 2 2 3 3 5" xfId="31573" xr:uid="{00000000-0005-0000-0000-0000838E0000}"/>
    <cellStyle name="Normal 4 4 2 2 3 4" xfId="4271" xr:uid="{00000000-0005-0000-0000-0000848E0000}"/>
    <cellStyle name="Normal 4 4 2 2 3 4 2" xfId="11429" xr:uid="{00000000-0005-0000-0000-0000858E0000}"/>
    <cellStyle name="Normal 4 4 2 2 3 4 2 2" xfId="25721" xr:uid="{00000000-0005-0000-0000-0000868E0000}"/>
    <cellStyle name="Normal 4 4 2 2 3 4 2 2 2" xfId="54303" xr:uid="{00000000-0005-0000-0000-0000878E0000}"/>
    <cellStyle name="Normal 4 4 2 2 3 4 2 3" xfId="40014" xr:uid="{00000000-0005-0000-0000-0000888E0000}"/>
    <cellStyle name="Normal 4 4 2 2 3 4 3" xfId="18577" xr:uid="{00000000-0005-0000-0000-0000898E0000}"/>
    <cellStyle name="Normal 4 4 2 2 3 4 3 2" xfId="47159" xr:uid="{00000000-0005-0000-0000-00008A8E0000}"/>
    <cellStyle name="Normal 4 4 2 2 3 4 4" xfId="32870" xr:uid="{00000000-0005-0000-0000-00008B8E0000}"/>
    <cellStyle name="Normal 4 4 2 2 3 5" xfId="7858" xr:uid="{00000000-0005-0000-0000-00008C8E0000}"/>
    <cellStyle name="Normal 4 4 2 2 3 5 2" xfId="22150" xr:uid="{00000000-0005-0000-0000-00008D8E0000}"/>
    <cellStyle name="Normal 4 4 2 2 3 5 2 2" xfId="50732" xr:uid="{00000000-0005-0000-0000-00008E8E0000}"/>
    <cellStyle name="Normal 4 4 2 2 3 5 3" xfId="36443" xr:uid="{00000000-0005-0000-0000-00008F8E0000}"/>
    <cellStyle name="Normal 4 4 2 2 3 6" xfId="15006" xr:uid="{00000000-0005-0000-0000-0000908E0000}"/>
    <cellStyle name="Normal 4 4 2 2 3 6 2" xfId="43588" xr:uid="{00000000-0005-0000-0000-0000918E0000}"/>
    <cellStyle name="Normal 4 4 2 2 3 7" xfId="29299" xr:uid="{00000000-0005-0000-0000-0000928E0000}"/>
    <cellStyle name="Normal 4 4 2 2 4" xfId="1137" xr:uid="{00000000-0005-0000-0000-0000938E0000}"/>
    <cellStyle name="Normal 4 4 2 2 4 2" xfId="2973" xr:uid="{00000000-0005-0000-0000-0000948E0000}"/>
    <cellStyle name="Normal 4 4 2 2 4 2 2" xfId="6547" xr:uid="{00000000-0005-0000-0000-0000958E0000}"/>
    <cellStyle name="Normal 4 4 2 2 4 2 2 2" xfId="13705" xr:uid="{00000000-0005-0000-0000-0000968E0000}"/>
    <cellStyle name="Normal 4 4 2 2 4 2 2 2 2" xfId="27997" xr:uid="{00000000-0005-0000-0000-0000978E0000}"/>
    <cellStyle name="Normal 4 4 2 2 4 2 2 2 2 2" xfId="56579" xr:uid="{00000000-0005-0000-0000-0000988E0000}"/>
    <cellStyle name="Normal 4 4 2 2 4 2 2 2 3" xfId="42290" xr:uid="{00000000-0005-0000-0000-0000998E0000}"/>
    <cellStyle name="Normal 4 4 2 2 4 2 2 3" xfId="20853" xr:uid="{00000000-0005-0000-0000-00009A8E0000}"/>
    <cellStyle name="Normal 4 4 2 2 4 2 2 3 2" xfId="49435" xr:uid="{00000000-0005-0000-0000-00009B8E0000}"/>
    <cellStyle name="Normal 4 4 2 2 4 2 2 4" xfId="35146" xr:uid="{00000000-0005-0000-0000-00009C8E0000}"/>
    <cellStyle name="Normal 4 4 2 2 4 2 3" xfId="10134" xr:uid="{00000000-0005-0000-0000-00009D8E0000}"/>
    <cellStyle name="Normal 4 4 2 2 4 2 3 2" xfId="24426" xr:uid="{00000000-0005-0000-0000-00009E8E0000}"/>
    <cellStyle name="Normal 4 4 2 2 4 2 3 2 2" xfId="53008" xr:uid="{00000000-0005-0000-0000-00009F8E0000}"/>
    <cellStyle name="Normal 4 4 2 2 4 2 3 3" xfId="38719" xr:uid="{00000000-0005-0000-0000-0000A08E0000}"/>
    <cellStyle name="Normal 4 4 2 2 4 2 4" xfId="17282" xr:uid="{00000000-0005-0000-0000-0000A18E0000}"/>
    <cellStyle name="Normal 4 4 2 2 4 2 4 2" xfId="45864" xr:uid="{00000000-0005-0000-0000-0000A28E0000}"/>
    <cellStyle name="Normal 4 4 2 2 4 2 5" xfId="31575" xr:uid="{00000000-0005-0000-0000-0000A38E0000}"/>
    <cellStyle name="Normal 4 4 2 2 4 3" xfId="4718" xr:uid="{00000000-0005-0000-0000-0000A48E0000}"/>
    <cellStyle name="Normal 4 4 2 2 4 3 2" xfId="11876" xr:uid="{00000000-0005-0000-0000-0000A58E0000}"/>
    <cellStyle name="Normal 4 4 2 2 4 3 2 2" xfId="26168" xr:uid="{00000000-0005-0000-0000-0000A68E0000}"/>
    <cellStyle name="Normal 4 4 2 2 4 3 2 2 2" xfId="54750" xr:uid="{00000000-0005-0000-0000-0000A78E0000}"/>
    <cellStyle name="Normal 4 4 2 2 4 3 2 3" xfId="40461" xr:uid="{00000000-0005-0000-0000-0000A88E0000}"/>
    <cellStyle name="Normal 4 4 2 2 4 3 3" xfId="19024" xr:uid="{00000000-0005-0000-0000-0000A98E0000}"/>
    <cellStyle name="Normal 4 4 2 2 4 3 3 2" xfId="47606" xr:uid="{00000000-0005-0000-0000-0000AA8E0000}"/>
    <cellStyle name="Normal 4 4 2 2 4 3 4" xfId="33317" xr:uid="{00000000-0005-0000-0000-0000AB8E0000}"/>
    <cellStyle name="Normal 4 4 2 2 4 4" xfId="8305" xr:uid="{00000000-0005-0000-0000-0000AC8E0000}"/>
    <cellStyle name="Normal 4 4 2 2 4 4 2" xfId="22597" xr:uid="{00000000-0005-0000-0000-0000AD8E0000}"/>
    <cellStyle name="Normal 4 4 2 2 4 4 2 2" xfId="51179" xr:uid="{00000000-0005-0000-0000-0000AE8E0000}"/>
    <cellStyle name="Normal 4 4 2 2 4 4 3" xfId="36890" xr:uid="{00000000-0005-0000-0000-0000AF8E0000}"/>
    <cellStyle name="Normal 4 4 2 2 4 5" xfId="15453" xr:uid="{00000000-0005-0000-0000-0000B08E0000}"/>
    <cellStyle name="Normal 4 4 2 2 4 5 2" xfId="44035" xr:uid="{00000000-0005-0000-0000-0000B18E0000}"/>
    <cellStyle name="Normal 4 4 2 2 4 6" xfId="29746" xr:uid="{00000000-0005-0000-0000-0000B28E0000}"/>
    <cellStyle name="Normal 4 4 2 2 5" xfId="2966" xr:uid="{00000000-0005-0000-0000-0000B38E0000}"/>
    <cellStyle name="Normal 4 4 2 2 5 2" xfId="6540" xr:uid="{00000000-0005-0000-0000-0000B48E0000}"/>
    <cellStyle name="Normal 4 4 2 2 5 2 2" xfId="13698" xr:uid="{00000000-0005-0000-0000-0000B58E0000}"/>
    <cellStyle name="Normal 4 4 2 2 5 2 2 2" xfId="27990" xr:uid="{00000000-0005-0000-0000-0000B68E0000}"/>
    <cellStyle name="Normal 4 4 2 2 5 2 2 2 2" xfId="56572" xr:uid="{00000000-0005-0000-0000-0000B78E0000}"/>
    <cellStyle name="Normal 4 4 2 2 5 2 2 3" xfId="42283" xr:uid="{00000000-0005-0000-0000-0000B88E0000}"/>
    <cellStyle name="Normal 4 4 2 2 5 2 3" xfId="20846" xr:uid="{00000000-0005-0000-0000-0000B98E0000}"/>
    <cellStyle name="Normal 4 4 2 2 5 2 3 2" xfId="49428" xr:uid="{00000000-0005-0000-0000-0000BA8E0000}"/>
    <cellStyle name="Normal 4 4 2 2 5 2 4" xfId="35139" xr:uid="{00000000-0005-0000-0000-0000BB8E0000}"/>
    <cellStyle name="Normal 4 4 2 2 5 3" xfId="10127" xr:uid="{00000000-0005-0000-0000-0000BC8E0000}"/>
    <cellStyle name="Normal 4 4 2 2 5 3 2" xfId="24419" xr:uid="{00000000-0005-0000-0000-0000BD8E0000}"/>
    <cellStyle name="Normal 4 4 2 2 5 3 2 2" xfId="53001" xr:uid="{00000000-0005-0000-0000-0000BE8E0000}"/>
    <cellStyle name="Normal 4 4 2 2 5 3 3" xfId="38712" xr:uid="{00000000-0005-0000-0000-0000BF8E0000}"/>
    <cellStyle name="Normal 4 4 2 2 5 4" xfId="17275" xr:uid="{00000000-0005-0000-0000-0000C08E0000}"/>
    <cellStyle name="Normal 4 4 2 2 5 4 2" xfId="45857" xr:uid="{00000000-0005-0000-0000-0000C18E0000}"/>
    <cellStyle name="Normal 4 4 2 2 5 5" xfId="31568" xr:uid="{00000000-0005-0000-0000-0000C28E0000}"/>
    <cellStyle name="Normal 4 4 2 2 6" xfId="3824" xr:uid="{00000000-0005-0000-0000-0000C38E0000}"/>
    <cellStyle name="Normal 4 4 2 2 6 2" xfId="10983" xr:uid="{00000000-0005-0000-0000-0000C48E0000}"/>
    <cellStyle name="Normal 4 4 2 2 6 2 2" xfId="25275" xr:uid="{00000000-0005-0000-0000-0000C58E0000}"/>
    <cellStyle name="Normal 4 4 2 2 6 2 2 2" xfId="53857" xr:uid="{00000000-0005-0000-0000-0000C68E0000}"/>
    <cellStyle name="Normal 4 4 2 2 6 2 3" xfId="39568" xr:uid="{00000000-0005-0000-0000-0000C78E0000}"/>
    <cellStyle name="Normal 4 4 2 2 6 3" xfId="18131" xr:uid="{00000000-0005-0000-0000-0000C88E0000}"/>
    <cellStyle name="Normal 4 4 2 2 6 3 2" xfId="46713" xr:uid="{00000000-0005-0000-0000-0000C98E0000}"/>
    <cellStyle name="Normal 4 4 2 2 6 4" xfId="32424" xr:uid="{00000000-0005-0000-0000-0000CA8E0000}"/>
    <cellStyle name="Normal 4 4 2 2 7" xfId="7412" xr:uid="{00000000-0005-0000-0000-0000CB8E0000}"/>
    <cellStyle name="Normal 4 4 2 2 7 2" xfId="21704" xr:uid="{00000000-0005-0000-0000-0000CC8E0000}"/>
    <cellStyle name="Normal 4 4 2 2 7 2 2" xfId="50286" xr:uid="{00000000-0005-0000-0000-0000CD8E0000}"/>
    <cellStyle name="Normal 4 4 2 2 7 3" xfId="35997" xr:uid="{00000000-0005-0000-0000-0000CE8E0000}"/>
    <cellStyle name="Normal 4 4 2 2 8" xfId="14559" xr:uid="{00000000-0005-0000-0000-0000CF8E0000}"/>
    <cellStyle name="Normal 4 4 2 2 8 2" xfId="43142" xr:uid="{00000000-0005-0000-0000-0000D08E0000}"/>
    <cellStyle name="Normal 4 4 2 2 9" xfId="28852" xr:uid="{00000000-0005-0000-0000-0000D18E0000}"/>
    <cellStyle name="Normal 4 4 2 3" xfId="346" xr:uid="{00000000-0005-0000-0000-0000D28E0000}"/>
    <cellStyle name="Normal 4 4 2 3 2" xfId="798" xr:uid="{00000000-0005-0000-0000-0000D38E0000}"/>
    <cellStyle name="Normal 4 4 2 3 2 2" xfId="1695" xr:uid="{00000000-0005-0000-0000-0000D48E0000}"/>
    <cellStyle name="Normal 4 4 2 3 2 2 2" xfId="2976" xr:uid="{00000000-0005-0000-0000-0000D58E0000}"/>
    <cellStyle name="Normal 4 4 2 3 2 2 2 2" xfId="6550" xr:uid="{00000000-0005-0000-0000-0000D68E0000}"/>
    <cellStyle name="Normal 4 4 2 3 2 2 2 2 2" xfId="13708" xr:uid="{00000000-0005-0000-0000-0000D78E0000}"/>
    <cellStyle name="Normal 4 4 2 3 2 2 2 2 2 2" xfId="28000" xr:uid="{00000000-0005-0000-0000-0000D88E0000}"/>
    <cellStyle name="Normal 4 4 2 3 2 2 2 2 2 2 2" xfId="56582" xr:uid="{00000000-0005-0000-0000-0000D98E0000}"/>
    <cellStyle name="Normal 4 4 2 3 2 2 2 2 2 3" xfId="42293" xr:uid="{00000000-0005-0000-0000-0000DA8E0000}"/>
    <cellStyle name="Normal 4 4 2 3 2 2 2 2 3" xfId="20856" xr:uid="{00000000-0005-0000-0000-0000DB8E0000}"/>
    <cellStyle name="Normal 4 4 2 3 2 2 2 2 3 2" xfId="49438" xr:uid="{00000000-0005-0000-0000-0000DC8E0000}"/>
    <cellStyle name="Normal 4 4 2 3 2 2 2 2 4" xfId="35149" xr:uid="{00000000-0005-0000-0000-0000DD8E0000}"/>
    <cellStyle name="Normal 4 4 2 3 2 2 2 3" xfId="10137" xr:uid="{00000000-0005-0000-0000-0000DE8E0000}"/>
    <cellStyle name="Normal 4 4 2 3 2 2 2 3 2" xfId="24429" xr:uid="{00000000-0005-0000-0000-0000DF8E0000}"/>
    <cellStyle name="Normal 4 4 2 3 2 2 2 3 2 2" xfId="53011" xr:uid="{00000000-0005-0000-0000-0000E08E0000}"/>
    <cellStyle name="Normal 4 4 2 3 2 2 2 3 3" xfId="38722" xr:uid="{00000000-0005-0000-0000-0000E18E0000}"/>
    <cellStyle name="Normal 4 4 2 3 2 2 2 4" xfId="17285" xr:uid="{00000000-0005-0000-0000-0000E28E0000}"/>
    <cellStyle name="Normal 4 4 2 3 2 2 2 4 2" xfId="45867" xr:uid="{00000000-0005-0000-0000-0000E38E0000}"/>
    <cellStyle name="Normal 4 4 2 3 2 2 2 5" xfId="31578" xr:uid="{00000000-0005-0000-0000-0000E48E0000}"/>
    <cellStyle name="Normal 4 4 2 3 2 2 3" xfId="5275" xr:uid="{00000000-0005-0000-0000-0000E58E0000}"/>
    <cellStyle name="Normal 4 4 2 3 2 2 3 2" xfId="12433" xr:uid="{00000000-0005-0000-0000-0000E68E0000}"/>
    <cellStyle name="Normal 4 4 2 3 2 2 3 2 2" xfId="26725" xr:uid="{00000000-0005-0000-0000-0000E78E0000}"/>
    <cellStyle name="Normal 4 4 2 3 2 2 3 2 2 2" xfId="55307" xr:uid="{00000000-0005-0000-0000-0000E88E0000}"/>
    <cellStyle name="Normal 4 4 2 3 2 2 3 2 3" xfId="41018" xr:uid="{00000000-0005-0000-0000-0000E98E0000}"/>
    <cellStyle name="Normal 4 4 2 3 2 2 3 3" xfId="19581" xr:uid="{00000000-0005-0000-0000-0000EA8E0000}"/>
    <cellStyle name="Normal 4 4 2 3 2 2 3 3 2" xfId="48163" xr:uid="{00000000-0005-0000-0000-0000EB8E0000}"/>
    <cellStyle name="Normal 4 4 2 3 2 2 3 4" xfId="33874" xr:uid="{00000000-0005-0000-0000-0000EC8E0000}"/>
    <cellStyle name="Normal 4 4 2 3 2 2 4" xfId="8862" xr:uid="{00000000-0005-0000-0000-0000ED8E0000}"/>
    <cellStyle name="Normal 4 4 2 3 2 2 4 2" xfId="23154" xr:uid="{00000000-0005-0000-0000-0000EE8E0000}"/>
    <cellStyle name="Normal 4 4 2 3 2 2 4 2 2" xfId="51736" xr:uid="{00000000-0005-0000-0000-0000EF8E0000}"/>
    <cellStyle name="Normal 4 4 2 3 2 2 4 3" xfId="37447" xr:uid="{00000000-0005-0000-0000-0000F08E0000}"/>
    <cellStyle name="Normal 4 4 2 3 2 2 5" xfId="16010" xr:uid="{00000000-0005-0000-0000-0000F18E0000}"/>
    <cellStyle name="Normal 4 4 2 3 2 2 5 2" xfId="44592" xr:uid="{00000000-0005-0000-0000-0000F28E0000}"/>
    <cellStyle name="Normal 4 4 2 3 2 2 6" xfId="30303" xr:uid="{00000000-0005-0000-0000-0000F38E0000}"/>
    <cellStyle name="Normal 4 4 2 3 2 3" xfId="2975" xr:uid="{00000000-0005-0000-0000-0000F48E0000}"/>
    <cellStyle name="Normal 4 4 2 3 2 3 2" xfId="6549" xr:uid="{00000000-0005-0000-0000-0000F58E0000}"/>
    <cellStyle name="Normal 4 4 2 3 2 3 2 2" xfId="13707" xr:uid="{00000000-0005-0000-0000-0000F68E0000}"/>
    <cellStyle name="Normal 4 4 2 3 2 3 2 2 2" xfId="27999" xr:uid="{00000000-0005-0000-0000-0000F78E0000}"/>
    <cellStyle name="Normal 4 4 2 3 2 3 2 2 2 2" xfId="56581" xr:uid="{00000000-0005-0000-0000-0000F88E0000}"/>
    <cellStyle name="Normal 4 4 2 3 2 3 2 2 3" xfId="42292" xr:uid="{00000000-0005-0000-0000-0000F98E0000}"/>
    <cellStyle name="Normal 4 4 2 3 2 3 2 3" xfId="20855" xr:uid="{00000000-0005-0000-0000-0000FA8E0000}"/>
    <cellStyle name="Normal 4 4 2 3 2 3 2 3 2" xfId="49437" xr:uid="{00000000-0005-0000-0000-0000FB8E0000}"/>
    <cellStyle name="Normal 4 4 2 3 2 3 2 4" xfId="35148" xr:uid="{00000000-0005-0000-0000-0000FC8E0000}"/>
    <cellStyle name="Normal 4 4 2 3 2 3 3" xfId="10136" xr:uid="{00000000-0005-0000-0000-0000FD8E0000}"/>
    <cellStyle name="Normal 4 4 2 3 2 3 3 2" xfId="24428" xr:uid="{00000000-0005-0000-0000-0000FE8E0000}"/>
    <cellStyle name="Normal 4 4 2 3 2 3 3 2 2" xfId="53010" xr:uid="{00000000-0005-0000-0000-0000FF8E0000}"/>
    <cellStyle name="Normal 4 4 2 3 2 3 3 3" xfId="38721" xr:uid="{00000000-0005-0000-0000-0000008F0000}"/>
    <cellStyle name="Normal 4 4 2 3 2 3 4" xfId="17284" xr:uid="{00000000-0005-0000-0000-0000018F0000}"/>
    <cellStyle name="Normal 4 4 2 3 2 3 4 2" xfId="45866" xr:uid="{00000000-0005-0000-0000-0000028F0000}"/>
    <cellStyle name="Normal 4 4 2 3 2 3 5" xfId="31577" xr:uid="{00000000-0005-0000-0000-0000038F0000}"/>
    <cellStyle name="Normal 4 4 2 3 2 4" xfId="4382" xr:uid="{00000000-0005-0000-0000-0000048F0000}"/>
    <cellStyle name="Normal 4 4 2 3 2 4 2" xfId="11540" xr:uid="{00000000-0005-0000-0000-0000058F0000}"/>
    <cellStyle name="Normal 4 4 2 3 2 4 2 2" xfId="25832" xr:uid="{00000000-0005-0000-0000-0000068F0000}"/>
    <cellStyle name="Normal 4 4 2 3 2 4 2 2 2" xfId="54414" xr:uid="{00000000-0005-0000-0000-0000078F0000}"/>
    <cellStyle name="Normal 4 4 2 3 2 4 2 3" xfId="40125" xr:uid="{00000000-0005-0000-0000-0000088F0000}"/>
    <cellStyle name="Normal 4 4 2 3 2 4 3" xfId="18688" xr:uid="{00000000-0005-0000-0000-0000098F0000}"/>
    <cellStyle name="Normal 4 4 2 3 2 4 3 2" xfId="47270" xr:uid="{00000000-0005-0000-0000-00000A8F0000}"/>
    <cellStyle name="Normal 4 4 2 3 2 4 4" xfId="32981" xr:uid="{00000000-0005-0000-0000-00000B8F0000}"/>
    <cellStyle name="Normal 4 4 2 3 2 5" xfId="7969" xr:uid="{00000000-0005-0000-0000-00000C8F0000}"/>
    <cellStyle name="Normal 4 4 2 3 2 5 2" xfId="22261" xr:uid="{00000000-0005-0000-0000-00000D8F0000}"/>
    <cellStyle name="Normal 4 4 2 3 2 5 2 2" xfId="50843" xr:uid="{00000000-0005-0000-0000-00000E8F0000}"/>
    <cellStyle name="Normal 4 4 2 3 2 5 3" xfId="36554" xr:uid="{00000000-0005-0000-0000-00000F8F0000}"/>
    <cellStyle name="Normal 4 4 2 3 2 6" xfId="15117" xr:uid="{00000000-0005-0000-0000-0000108F0000}"/>
    <cellStyle name="Normal 4 4 2 3 2 6 2" xfId="43699" xr:uid="{00000000-0005-0000-0000-0000118F0000}"/>
    <cellStyle name="Normal 4 4 2 3 2 7" xfId="29410" xr:uid="{00000000-0005-0000-0000-0000128F0000}"/>
    <cellStyle name="Normal 4 4 2 3 3" xfId="1248" xr:uid="{00000000-0005-0000-0000-0000138F0000}"/>
    <cellStyle name="Normal 4 4 2 3 3 2" xfId="2977" xr:uid="{00000000-0005-0000-0000-0000148F0000}"/>
    <cellStyle name="Normal 4 4 2 3 3 2 2" xfId="6551" xr:uid="{00000000-0005-0000-0000-0000158F0000}"/>
    <cellStyle name="Normal 4 4 2 3 3 2 2 2" xfId="13709" xr:uid="{00000000-0005-0000-0000-0000168F0000}"/>
    <cellStyle name="Normal 4 4 2 3 3 2 2 2 2" xfId="28001" xr:uid="{00000000-0005-0000-0000-0000178F0000}"/>
    <cellStyle name="Normal 4 4 2 3 3 2 2 2 2 2" xfId="56583" xr:uid="{00000000-0005-0000-0000-0000188F0000}"/>
    <cellStyle name="Normal 4 4 2 3 3 2 2 2 3" xfId="42294" xr:uid="{00000000-0005-0000-0000-0000198F0000}"/>
    <cellStyle name="Normal 4 4 2 3 3 2 2 3" xfId="20857" xr:uid="{00000000-0005-0000-0000-00001A8F0000}"/>
    <cellStyle name="Normal 4 4 2 3 3 2 2 3 2" xfId="49439" xr:uid="{00000000-0005-0000-0000-00001B8F0000}"/>
    <cellStyle name="Normal 4 4 2 3 3 2 2 4" xfId="35150" xr:uid="{00000000-0005-0000-0000-00001C8F0000}"/>
    <cellStyle name="Normal 4 4 2 3 3 2 3" xfId="10138" xr:uid="{00000000-0005-0000-0000-00001D8F0000}"/>
    <cellStyle name="Normal 4 4 2 3 3 2 3 2" xfId="24430" xr:uid="{00000000-0005-0000-0000-00001E8F0000}"/>
    <cellStyle name="Normal 4 4 2 3 3 2 3 2 2" xfId="53012" xr:uid="{00000000-0005-0000-0000-00001F8F0000}"/>
    <cellStyle name="Normal 4 4 2 3 3 2 3 3" xfId="38723" xr:uid="{00000000-0005-0000-0000-0000208F0000}"/>
    <cellStyle name="Normal 4 4 2 3 3 2 4" xfId="17286" xr:uid="{00000000-0005-0000-0000-0000218F0000}"/>
    <cellStyle name="Normal 4 4 2 3 3 2 4 2" xfId="45868" xr:uid="{00000000-0005-0000-0000-0000228F0000}"/>
    <cellStyle name="Normal 4 4 2 3 3 2 5" xfId="31579" xr:uid="{00000000-0005-0000-0000-0000238F0000}"/>
    <cellStyle name="Normal 4 4 2 3 3 3" xfId="4829" xr:uid="{00000000-0005-0000-0000-0000248F0000}"/>
    <cellStyle name="Normal 4 4 2 3 3 3 2" xfId="11987" xr:uid="{00000000-0005-0000-0000-0000258F0000}"/>
    <cellStyle name="Normal 4 4 2 3 3 3 2 2" xfId="26279" xr:uid="{00000000-0005-0000-0000-0000268F0000}"/>
    <cellStyle name="Normal 4 4 2 3 3 3 2 2 2" xfId="54861" xr:uid="{00000000-0005-0000-0000-0000278F0000}"/>
    <cellStyle name="Normal 4 4 2 3 3 3 2 3" xfId="40572" xr:uid="{00000000-0005-0000-0000-0000288F0000}"/>
    <cellStyle name="Normal 4 4 2 3 3 3 3" xfId="19135" xr:uid="{00000000-0005-0000-0000-0000298F0000}"/>
    <cellStyle name="Normal 4 4 2 3 3 3 3 2" xfId="47717" xr:uid="{00000000-0005-0000-0000-00002A8F0000}"/>
    <cellStyle name="Normal 4 4 2 3 3 3 4" xfId="33428" xr:uid="{00000000-0005-0000-0000-00002B8F0000}"/>
    <cellStyle name="Normal 4 4 2 3 3 4" xfId="8416" xr:uid="{00000000-0005-0000-0000-00002C8F0000}"/>
    <cellStyle name="Normal 4 4 2 3 3 4 2" xfId="22708" xr:uid="{00000000-0005-0000-0000-00002D8F0000}"/>
    <cellStyle name="Normal 4 4 2 3 3 4 2 2" xfId="51290" xr:uid="{00000000-0005-0000-0000-00002E8F0000}"/>
    <cellStyle name="Normal 4 4 2 3 3 4 3" xfId="37001" xr:uid="{00000000-0005-0000-0000-00002F8F0000}"/>
    <cellStyle name="Normal 4 4 2 3 3 5" xfId="15564" xr:uid="{00000000-0005-0000-0000-0000308F0000}"/>
    <cellStyle name="Normal 4 4 2 3 3 5 2" xfId="44146" xr:uid="{00000000-0005-0000-0000-0000318F0000}"/>
    <cellStyle name="Normal 4 4 2 3 3 6" xfId="29857" xr:uid="{00000000-0005-0000-0000-0000328F0000}"/>
    <cellStyle name="Normal 4 4 2 3 4" xfId="2974" xr:uid="{00000000-0005-0000-0000-0000338F0000}"/>
    <cellStyle name="Normal 4 4 2 3 4 2" xfId="6548" xr:uid="{00000000-0005-0000-0000-0000348F0000}"/>
    <cellStyle name="Normal 4 4 2 3 4 2 2" xfId="13706" xr:uid="{00000000-0005-0000-0000-0000358F0000}"/>
    <cellStyle name="Normal 4 4 2 3 4 2 2 2" xfId="27998" xr:uid="{00000000-0005-0000-0000-0000368F0000}"/>
    <cellStyle name="Normal 4 4 2 3 4 2 2 2 2" xfId="56580" xr:uid="{00000000-0005-0000-0000-0000378F0000}"/>
    <cellStyle name="Normal 4 4 2 3 4 2 2 3" xfId="42291" xr:uid="{00000000-0005-0000-0000-0000388F0000}"/>
    <cellStyle name="Normal 4 4 2 3 4 2 3" xfId="20854" xr:uid="{00000000-0005-0000-0000-0000398F0000}"/>
    <cellStyle name="Normal 4 4 2 3 4 2 3 2" xfId="49436" xr:uid="{00000000-0005-0000-0000-00003A8F0000}"/>
    <cellStyle name="Normal 4 4 2 3 4 2 4" xfId="35147" xr:uid="{00000000-0005-0000-0000-00003B8F0000}"/>
    <cellStyle name="Normal 4 4 2 3 4 3" xfId="10135" xr:uid="{00000000-0005-0000-0000-00003C8F0000}"/>
    <cellStyle name="Normal 4 4 2 3 4 3 2" xfId="24427" xr:uid="{00000000-0005-0000-0000-00003D8F0000}"/>
    <cellStyle name="Normal 4 4 2 3 4 3 2 2" xfId="53009" xr:uid="{00000000-0005-0000-0000-00003E8F0000}"/>
    <cellStyle name="Normal 4 4 2 3 4 3 3" xfId="38720" xr:uid="{00000000-0005-0000-0000-00003F8F0000}"/>
    <cellStyle name="Normal 4 4 2 3 4 4" xfId="17283" xr:uid="{00000000-0005-0000-0000-0000408F0000}"/>
    <cellStyle name="Normal 4 4 2 3 4 4 2" xfId="45865" xr:uid="{00000000-0005-0000-0000-0000418F0000}"/>
    <cellStyle name="Normal 4 4 2 3 4 5" xfId="31576" xr:uid="{00000000-0005-0000-0000-0000428F0000}"/>
    <cellStyle name="Normal 4 4 2 3 5" xfId="3935" xr:uid="{00000000-0005-0000-0000-0000438F0000}"/>
    <cellStyle name="Normal 4 4 2 3 5 2" xfId="11094" xr:uid="{00000000-0005-0000-0000-0000448F0000}"/>
    <cellStyle name="Normal 4 4 2 3 5 2 2" xfId="25386" xr:uid="{00000000-0005-0000-0000-0000458F0000}"/>
    <cellStyle name="Normal 4 4 2 3 5 2 2 2" xfId="53968" xr:uid="{00000000-0005-0000-0000-0000468F0000}"/>
    <cellStyle name="Normal 4 4 2 3 5 2 3" xfId="39679" xr:uid="{00000000-0005-0000-0000-0000478F0000}"/>
    <cellStyle name="Normal 4 4 2 3 5 3" xfId="18242" xr:uid="{00000000-0005-0000-0000-0000488F0000}"/>
    <cellStyle name="Normal 4 4 2 3 5 3 2" xfId="46824" xr:uid="{00000000-0005-0000-0000-0000498F0000}"/>
    <cellStyle name="Normal 4 4 2 3 5 4" xfId="32535" xr:uid="{00000000-0005-0000-0000-00004A8F0000}"/>
    <cellStyle name="Normal 4 4 2 3 6" xfId="7523" xr:uid="{00000000-0005-0000-0000-00004B8F0000}"/>
    <cellStyle name="Normal 4 4 2 3 6 2" xfId="21815" xr:uid="{00000000-0005-0000-0000-00004C8F0000}"/>
    <cellStyle name="Normal 4 4 2 3 6 2 2" xfId="50397" xr:uid="{00000000-0005-0000-0000-00004D8F0000}"/>
    <cellStyle name="Normal 4 4 2 3 6 3" xfId="36108" xr:uid="{00000000-0005-0000-0000-00004E8F0000}"/>
    <cellStyle name="Normal 4 4 2 3 7" xfId="14670" xr:uid="{00000000-0005-0000-0000-00004F8F0000}"/>
    <cellStyle name="Normal 4 4 2 3 7 2" xfId="43253" xr:uid="{00000000-0005-0000-0000-0000508F0000}"/>
    <cellStyle name="Normal 4 4 2 3 8" xfId="28963" xr:uid="{00000000-0005-0000-0000-0000518F0000}"/>
    <cellStyle name="Normal 4 4 2 4" xfId="575" xr:uid="{00000000-0005-0000-0000-0000528F0000}"/>
    <cellStyle name="Normal 4 4 2 4 2" xfId="1472" xr:uid="{00000000-0005-0000-0000-0000538F0000}"/>
    <cellStyle name="Normal 4 4 2 4 2 2" xfId="2979" xr:uid="{00000000-0005-0000-0000-0000548F0000}"/>
    <cellStyle name="Normal 4 4 2 4 2 2 2" xfId="6553" xr:uid="{00000000-0005-0000-0000-0000558F0000}"/>
    <cellStyle name="Normal 4 4 2 4 2 2 2 2" xfId="13711" xr:uid="{00000000-0005-0000-0000-0000568F0000}"/>
    <cellStyle name="Normal 4 4 2 4 2 2 2 2 2" xfId="28003" xr:uid="{00000000-0005-0000-0000-0000578F0000}"/>
    <cellStyle name="Normal 4 4 2 4 2 2 2 2 2 2" xfId="56585" xr:uid="{00000000-0005-0000-0000-0000588F0000}"/>
    <cellStyle name="Normal 4 4 2 4 2 2 2 2 3" xfId="42296" xr:uid="{00000000-0005-0000-0000-0000598F0000}"/>
    <cellStyle name="Normal 4 4 2 4 2 2 2 3" xfId="20859" xr:uid="{00000000-0005-0000-0000-00005A8F0000}"/>
    <cellStyle name="Normal 4 4 2 4 2 2 2 3 2" xfId="49441" xr:uid="{00000000-0005-0000-0000-00005B8F0000}"/>
    <cellStyle name="Normal 4 4 2 4 2 2 2 4" xfId="35152" xr:uid="{00000000-0005-0000-0000-00005C8F0000}"/>
    <cellStyle name="Normal 4 4 2 4 2 2 3" xfId="10140" xr:uid="{00000000-0005-0000-0000-00005D8F0000}"/>
    <cellStyle name="Normal 4 4 2 4 2 2 3 2" xfId="24432" xr:uid="{00000000-0005-0000-0000-00005E8F0000}"/>
    <cellStyle name="Normal 4 4 2 4 2 2 3 2 2" xfId="53014" xr:uid="{00000000-0005-0000-0000-00005F8F0000}"/>
    <cellStyle name="Normal 4 4 2 4 2 2 3 3" xfId="38725" xr:uid="{00000000-0005-0000-0000-0000608F0000}"/>
    <cellStyle name="Normal 4 4 2 4 2 2 4" xfId="17288" xr:uid="{00000000-0005-0000-0000-0000618F0000}"/>
    <cellStyle name="Normal 4 4 2 4 2 2 4 2" xfId="45870" xr:uid="{00000000-0005-0000-0000-0000628F0000}"/>
    <cellStyle name="Normal 4 4 2 4 2 2 5" xfId="31581" xr:uid="{00000000-0005-0000-0000-0000638F0000}"/>
    <cellStyle name="Normal 4 4 2 4 2 3" xfId="5052" xr:uid="{00000000-0005-0000-0000-0000648F0000}"/>
    <cellStyle name="Normal 4 4 2 4 2 3 2" xfId="12210" xr:uid="{00000000-0005-0000-0000-0000658F0000}"/>
    <cellStyle name="Normal 4 4 2 4 2 3 2 2" xfId="26502" xr:uid="{00000000-0005-0000-0000-0000668F0000}"/>
    <cellStyle name="Normal 4 4 2 4 2 3 2 2 2" xfId="55084" xr:uid="{00000000-0005-0000-0000-0000678F0000}"/>
    <cellStyle name="Normal 4 4 2 4 2 3 2 3" xfId="40795" xr:uid="{00000000-0005-0000-0000-0000688F0000}"/>
    <cellStyle name="Normal 4 4 2 4 2 3 3" xfId="19358" xr:uid="{00000000-0005-0000-0000-0000698F0000}"/>
    <cellStyle name="Normal 4 4 2 4 2 3 3 2" xfId="47940" xr:uid="{00000000-0005-0000-0000-00006A8F0000}"/>
    <cellStyle name="Normal 4 4 2 4 2 3 4" xfId="33651" xr:uid="{00000000-0005-0000-0000-00006B8F0000}"/>
    <cellStyle name="Normal 4 4 2 4 2 4" xfId="8639" xr:uid="{00000000-0005-0000-0000-00006C8F0000}"/>
    <cellStyle name="Normal 4 4 2 4 2 4 2" xfId="22931" xr:uid="{00000000-0005-0000-0000-00006D8F0000}"/>
    <cellStyle name="Normal 4 4 2 4 2 4 2 2" xfId="51513" xr:uid="{00000000-0005-0000-0000-00006E8F0000}"/>
    <cellStyle name="Normal 4 4 2 4 2 4 3" xfId="37224" xr:uid="{00000000-0005-0000-0000-00006F8F0000}"/>
    <cellStyle name="Normal 4 4 2 4 2 5" xfId="15787" xr:uid="{00000000-0005-0000-0000-0000708F0000}"/>
    <cellStyle name="Normal 4 4 2 4 2 5 2" xfId="44369" xr:uid="{00000000-0005-0000-0000-0000718F0000}"/>
    <cellStyle name="Normal 4 4 2 4 2 6" xfId="30080" xr:uid="{00000000-0005-0000-0000-0000728F0000}"/>
    <cellStyle name="Normal 4 4 2 4 3" xfId="2978" xr:uid="{00000000-0005-0000-0000-0000738F0000}"/>
    <cellStyle name="Normal 4 4 2 4 3 2" xfId="6552" xr:uid="{00000000-0005-0000-0000-0000748F0000}"/>
    <cellStyle name="Normal 4 4 2 4 3 2 2" xfId="13710" xr:uid="{00000000-0005-0000-0000-0000758F0000}"/>
    <cellStyle name="Normal 4 4 2 4 3 2 2 2" xfId="28002" xr:uid="{00000000-0005-0000-0000-0000768F0000}"/>
    <cellStyle name="Normal 4 4 2 4 3 2 2 2 2" xfId="56584" xr:uid="{00000000-0005-0000-0000-0000778F0000}"/>
    <cellStyle name="Normal 4 4 2 4 3 2 2 3" xfId="42295" xr:uid="{00000000-0005-0000-0000-0000788F0000}"/>
    <cellStyle name="Normal 4 4 2 4 3 2 3" xfId="20858" xr:uid="{00000000-0005-0000-0000-0000798F0000}"/>
    <cellStyle name="Normal 4 4 2 4 3 2 3 2" xfId="49440" xr:uid="{00000000-0005-0000-0000-00007A8F0000}"/>
    <cellStyle name="Normal 4 4 2 4 3 2 4" xfId="35151" xr:uid="{00000000-0005-0000-0000-00007B8F0000}"/>
    <cellStyle name="Normal 4 4 2 4 3 3" xfId="10139" xr:uid="{00000000-0005-0000-0000-00007C8F0000}"/>
    <cellStyle name="Normal 4 4 2 4 3 3 2" xfId="24431" xr:uid="{00000000-0005-0000-0000-00007D8F0000}"/>
    <cellStyle name="Normal 4 4 2 4 3 3 2 2" xfId="53013" xr:uid="{00000000-0005-0000-0000-00007E8F0000}"/>
    <cellStyle name="Normal 4 4 2 4 3 3 3" xfId="38724" xr:uid="{00000000-0005-0000-0000-00007F8F0000}"/>
    <cellStyle name="Normal 4 4 2 4 3 4" xfId="17287" xr:uid="{00000000-0005-0000-0000-0000808F0000}"/>
    <cellStyle name="Normal 4 4 2 4 3 4 2" xfId="45869" xr:uid="{00000000-0005-0000-0000-0000818F0000}"/>
    <cellStyle name="Normal 4 4 2 4 3 5" xfId="31580" xr:uid="{00000000-0005-0000-0000-0000828F0000}"/>
    <cellStyle name="Normal 4 4 2 4 4" xfId="4159" xr:uid="{00000000-0005-0000-0000-0000838F0000}"/>
    <cellStyle name="Normal 4 4 2 4 4 2" xfId="11317" xr:uid="{00000000-0005-0000-0000-0000848F0000}"/>
    <cellStyle name="Normal 4 4 2 4 4 2 2" xfId="25609" xr:uid="{00000000-0005-0000-0000-0000858F0000}"/>
    <cellStyle name="Normal 4 4 2 4 4 2 2 2" xfId="54191" xr:uid="{00000000-0005-0000-0000-0000868F0000}"/>
    <cellStyle name="Normal 4 4 2 4 4 2 3" xfId="39902" xr:uid="{00000000-0005-0000-0000-0000878F0000}"/>
    <cellStyle name="Normal 4 4 2 4 4 3" xfId="18465" xr:uid="{00000000-0005-0000-0000-0000888F0000}"/>
    <cellStyle name="Normal 4 4 2 4 4 3 2" xfId="47047" xr:uid="{00000000-0005-0000-0000-0000898F0000}"/>
    <cellStyle name="Normal 4 4 2 4 4 4" xfId="32758" xr:uid="{00000000-0005-0000-0000-00008A8F0000}"/>
    <cellStyle name="Normal 4 4 2 4 5" xfId="7746" xr:uid="{00000000-0005-0000-0000-00008B8F0000}"/>
    <cellStyle name="Normal 4 4 2 4 5 2" xfId="22038" xr:uid="{00000000-0005-0000-0000-00008C8F0000}"/>
    <cellStyle name="Normal 4 4 2 4 5 2 2" xfId="50620" xr:uid="{00000000-0005-0000-0000-00008D8F0000}"/>
    <cellStyle name="Normal 4 4 2 4 5 3" xfId="36331" xr:uid="{00000000-0005-0000-0000-00008E8F0000}"/>
    <cellStyle name="Normal 4 4 2 4 6" xfId="14894" xr:uid="{00000000-0005-0000-0000-00008F8F0000}"/>
    <cellStyle name="Normal 4 4 2 4 6 2" xfId="43476" xr:uid="{00000000-0005-0000-0000-0000908F0000}"/>
    <cellStyle name="Normal 4 4 2 4 7" xfId="29187" xr:uid="{00000000-0005-0000-0000-0000918F0000}"/>
    <cellStyle name="Normal 4 4 2 5" xfId="1024" xr:uid="{00000000-0005-0000-0000-0000928F0000}"/>
    <cellStyle name="Normal 4 4 2 5 2" xfId="2980" xr:uid="{00000000-0005-0000-0000-0000938F0000}"/>
    <cellStyle name="Normal 4 4 2 5 2 2" xfId="6554" xr:uid="{00000000-0005-0000-0000-0000948F0000}"/>
    <cellStyle name="Normal 4 4 2 5 2 2 2" xfId="13712" xr:uid="{00000000-0005-0000-0000-0000958F0000}"/>
    <cellStyle name="Normal 4 4 2 5 2 2 2 2" xfId="28004" xr:uid="{00000000-0005-0000-0000-0000968F0000}"/>
    <cellStyle name="Normal 4 4 2 5 2 2 2 2 2" xfId="56586" xr:uid="{00000000-0005-0000-0000-0000978F0000}"/>
    <cellStyle name="Normal 4 4 2 5 2 2 2 3" xfId="42297" xr:uid="{00000000-0005-0000-0000-0000988F0000}"/>
    <cellStyle name="Normal 4 4 2 5 2 2 3" xfId="20860" xr:uid="{00000000-0005-0000-0000-0000998F0000}"/>
    <cellStyle name="Normal 4 4 2 5 2 2 3 2" xfId="49442" xr:uid="{00000000-0005-0000-0000-00009A8F0000}"/>
    <cellStyle name="Normal 4 4 2 5 2 2 4" xfId="35153" xr:uid="{00000000-0005-0000-0000-00009B8F0000}"/>
    <cellStyle name="Normal 4 4 2 5 2 3" xfId="10141" xr:uid="{00000000-0005-0000-0000-00009C8F0000}"/>
    <cellStyle name="Normal 4 4 2 5 2 3 2" xfId="24433" xr:uid="{00000000-0005-0000-0000-00009D8F0000}"/>
    <cellStyle name="Normal 4 4 2 5 2 3 2 2" xfId="53015" xr:uid="{00000000-0005-0000-0000-00009E8F0000}"/>
    <cellStyle name="Normal 4 4 2 5 2 3 3" xfId="38726" xr:uid="{00000000-0005-0000-0000-00009F8F0000}"/>
    <cellStyle name="Normal 4 4 2 5 2 4" xfId="17289" xr:uid="{00000000-0005-0000-0000-0000A08F0000}"/>
    <cellStyle name="Normal 4 4 2 5 2 4 2" xfId="45871" xr:uid="{00000000-0005-0000-0000-0000A18F0000}"/>
    <cellStyle name="Normal 4 4 2 5 2 5" xfId="31582" xr:uid="{00000000-0005-0000-0000-0000A28F0000}"/>
    <cellStyle name="Normal 4 4 2 5 3" xfId="4606" xr:uid="{00000000-0005-0000-0000-0000A38F0000}"/>
    <cellStyle name="Normal 4 4 2 5 3 2" xfId="11764" xr:uid="{00000000-0005-0000-0000-0000A48F0000}"/>
    <cellStyle name="Normal 4 4 2 5 3 2 2" xfId="26056" xr:uid="{00000000-0005-0000-0000-0000A58F0000}"/>
    <cellStyle name="Normal 4 4 2 5 3 2 2 2" xfId="54638" xr:uid="{00000000-0005-0000-0000-0000A68F0000}"/>
    <cellStyle name="Normal 4 4 2 5 3 2 3" xfId="40349" xr:uid="{00000000-0005-0000-0000-0000A78F0000}"/>
    <cellStyle name="Normal 4 4 2 5 3 3" xfId="18912" xr:uid="{00000000-0005-0000-0000-0000A88F0000}"/>
    <cellStyle name="Normal 4 4 2 5 3 3 2" xfId="47494" xr:uid="{00000000-0005-0000-0000-0000A98F0000}"/>
    <cellStyle name="Normal 4 4 2 5 3 4" xfId="33205" xr:uid="{00000000-0005-0000-0000-0000AA8F0000}"/>
    <cellStyle name="Normal 4 4 2 5 4" xfId="8193" xr:uid="{00000000-0005-0000-0000-0000AB8F0000}"/>
    <cellStyle name="Normal 4 4 2 5 4 2" xfId="22485" xr:uid="{00000000-0005-0000-0000-0000AC8F0000}"/>
    <cellStyle name="Normal 4 4 2 5 4 2 2" xfId="51067" xr:uid="{00000000-0005-0000-0000-0000AD8F0000}"/>
    <cellStyle name="Normal 4 4 2 5 4 3" xfId="36778" xr:uid="{00000000-0005-0000-0000-0000AE8F0000}"/>
    <cellStyle name="Normal 4 4 2 5 5" xfId="15341" xr:uid="{00000000-0005-0000-0000-0000AF8F0000}"/>
    <cellStyle name="Normal 4 4 2 5 5 2" xfId="43923" xr:uid="{00000000-0005-0000-0000-0000B08F0000}"/>
    <cellStyle name="Normal 4 4 2 5 6" xfId="29634" xr:uid="{00000000-0005-0000-0000-0000B18F0000}"/>
    <cellStyle name="Normal 4 4 2 6" xfId="2965" xr:uid="{00000000-0005-0000-0000-0000B28F0000}"/>
    <cellStyle name="Normal 4 4 2 6 2" xfId="6539" xr:uid="{00000000-0005-0000-0000-0000B38F0000}"/>
    <cellStyle name="Normal 4 4 2 6 2 2" xfId="13697" xr:uid="{00000000-0005-0000-0000-0000B48F0000}"/>
    <cellStyle name="Normal 4 4 2 6 2 2 2" xfId="27989" xr:uid="{00000000-0005-0000-0000-0000B58F0000}"/>
    <cellStyle name="Normal 4 4 2 6 2 2 2 2" xfId="56571" xr:uid="{00000000-0005-0000-0000-0000B68F0000}"/>
    <cellStyle name="Normal 4 4 2 6 2 2 3" xfId="42282" xr:uid="{00000000-0005-0000-0000-0000B78F0000}"/>
    <cellStyle name="Normal 4 4 2 6 2 3" xfId="20845" xr:uid="{00000000-0005-0000-0000-0000B88F0000}"/>
    <cellStyle name="Normal 4 4 2 6 2 3 2" xfId="49427" xr:uid="{00000000-0005-0000-0000-0000B98F0000}"/>
    <cellStyle name="Normal 4 4 2 6 2 4" xfId="35138" xr:uid="{00000000-0005-0000-0000-0000BA8F0000}"/>
    <cellStyle name="Normal 4 4 2 6 3" xfId="10126" xr:uid="{00000000-0005-0000-0000-0000BB8F0000}"/>
    <cellStyle name="Normal 4 4 2 6 3 2" xfId="24418" xr:uid="{00000000-0005-0000-0000-0000BC8F0000}"/>
    <cellStyle name="Normal 4 4 2 6 3 2 2" xfId="53000" xr:uid="{00000000-0005-0000-0000-0000BD8F0000}"/>
    <cellStyle name="Normal 4 4 2 6 3 3" xfId="38711" xr:uid="{00000000-0005-0000-0000-0000BE8F0000}"/>
    <cellStyle name="Normal 4 4 2 6 4" xfId="17274" xr:uid="{00000000-0005-0000-0000-0000BF8F0000}"/>
    <cellStyle name="Normal 4 4 2 6 4 2" xfId="45856" xr:uid="{00000000-0005-0000-0000-0000C08F0000}"/>
    <cellStyle name="Normal 4 4 2 6 5" xfId="31567" xr:uid="{00000000-0005-0000-0000-0000C18F0000}"/>
    <cellStyle name="Normal 4 4 2 7" xfId="3711" xr:uid="{00000000-0005-0000-0000-0000C28F0000}"/>
    <cellStyle name="Normal 4 4 2 7 2" xfId="10871" xr:uid="{00000000-0005-0000-0000-0000C38F0000}"/>
    <cellStyle name="Normal 4 4 2 7 2 2" xfId="25163" xr:uid="{00000000-0005-0000-0000-0000C48F0000}"/>
    <cellStyle name="Normal 4 4 2 7 2 2 2" xfId="53745" xr:uid="{00000000-0005-0000-0000-0000C58F0000}"/>
    <cellStyle name="Normal 4 4 2 7 2 3" xfId="39456" xr:uid="{00000000-0005-0000-0000-0000C68F0000}"/>
    <cellStyle name="Normal 4 4 2 7 3" xfId="18019" xr:uid="{00000000-0005-0000-0000-0000C78F0000}"/>
    <cellStyle name="Normal 4 4 2 7 3 2" xfId="46601" xr:uid="{00000000-0005-0000-0000-0000C88F0000}"/>
    <cellStyle name="Normal 4 4 2 7 4" xfId="32312" xr:uid="{00000000-0005-0000-0000-0000C98F0000}"/>
    <cellStyle name="Normal 4 4 2 8" xfId="7300" xr:uid="{00000000-0005-0000-0000-0000CA8F0000}"/>
    <cellStyle name="Normal 4 4 2 8 2" xfId="21592" xr:uid="{00000000-0005-0000-0000-0000CB8F0000}"/>
    <cellStyle name="Normal 4 4 2 8 2 2" xfId="50174" xr:uid="{00000000-0005-0000-0000-0000CC8F0000}"/>
    <cellStyle name="Normal 4 4 2 8 3" xfId="35885" xr:uid="{00000000-0005-0000-0000-0000CD8F0000}"/>
    <cellStyle name="Normal 4 4 2 9" xfId="14446" xr:uid="{00000000-0005-0000-0000-0000CE8F0000}"/>
    <cellStyle name="Normal 4 4 2 9 2" xfId="43030" xr:uid="{00000000-0005-0000-0000-0000CF8F0000}"/>
    <cellStyle name="Normal 4 4 3" xfId="173" xr:uid="{00000000-0005-0000-0000-0000D08F0000}"/>
    <cellStyle name="Normal 4 4 3 2" xfId="399" xr:uid="{00000000-0005-0000-0000-0000D18F0000}"/>
    <cellStyle name="Normal 4 4 3 2 2" xfId="849" xr:uid="{00000000-0005-0000-0000-0000D28F0000}"/>
    <cellStyle name="Normal 4 4 3 2 2 2" xfId="1746" xr:uid="{00000000-0005-0000-0000-0000D38F0000}"/>
    <cellStyle name="Normal 4 4 3 2 2 2 2" xfId="2984" xr:uid="{00000000-0005-0000-0000-0000D48F0000}"/>
    <cellStyle name="Normal 4 4 3 2 2 2 2 2" xfId="6558" xr:uid="{00000000-0005-0000-0000-0000D58F0000}"/>
    <cellStyle name="Normal 4 4 3 2 2 2 2 2 2" xfId="13716" xr:uid="{00000000-0005-0000-0000-0000D68F0000}"/>
    <cellStyle name="Normal 4 4 3 2 2 2 2 2 2 2" xfId="28008" xr:uid="{00000000-0005-0000-0000-0000D78F0000}"/>
    <cellStyle name="Normal 4 4 3 2 2 2 2 2 2 2 2" xfId="56590" xr:uid="{00000000-0005-0000-0000-0000D88F0000}"/>
    <cellStyle name="Normal 4 4 3 2 2 2 2 2 2 3" xfId="42301" xr:uid="{00000000-0005-0000-0000-0000D98F0000}"/>
    <cellStyle name="Normal 4 4 3 2 2 2 2 2 3" xfId="20864" xr:uid="{00000000-0005-0000-0000-0000DA8F0000}"/>
    <cellStyle name="Normal 4 4 3 2 2 2 2 2 3 2" xfId="49446" xr:uid="{00000000-0005-0000-0000-0000DB8F0000}"/>
    <cellStyle name="Normal 4 4 3 2 2 2 2 2 4" xfId="35157" xr:uid="{00000000-0005-0000-0000-0000DC8F0000}"/>
    <cellStyle name="Normal 4 4 3 2 2 2 2 3" xfId="10145" xr:uid="{00000000-0005-0000-0000-0000DD8F0000}"/>
    <cellStyle name="Normal 4 4 3 2 2 2 2 3 2" xfId="24437" xr:uid="{00000000-0005-0000-0000-0000DE8F0000}"/>
    <cellStyle name="Normal 4 4 3 2 2 2 2 3 2 2" xfId="53019" xr:uid="{00000000-0005-0000-0000-0000DF8F0000}"/>
    <cellStyle name="Normal 4 4 3 2 2 2 2 3 3" xfId="38730" xr:uid="{00000000-0005-0000-0000-0000E08F0000}"/>
    <cellStyle name="Normal 4 4 3 2 2 2 2 4" xfId="17293" xr:uid="{00000000-0005-0000-0000-0000E18F0000}"/>
    <cellStyle name="Normal 4 4 3 2 2 2 2 4 2" xfId="45875" xr:uid="{00000000-0005-0000-0000-0000E28F0000}"/>
    <cellStyle name="Normal 4 4 3 2 2 2 2 5" xfId="31586" xr:uid="{00000000-0005-0000-0000-0000E38F0000}"/>
    <cellStyle name="Normal 4 4 3 2 2 2 3" xfId="5326" xr:uid="{00000000-0005-0000-0000-0000E48F0000}"/>
    <cellStyle name="Normal 4 4 3 2 2 2 3 2" xfId="12484" xr:uid="{00000000-0005-0000-0000-0000E58F0000}"/>
    <cellStyle name="Normal 4 4 3 2 2 2 3 2 2" xfId="26776" xr:uid="{00000000-0005-0000-0000-0000E68F0000}"/>
    <cellStyle name="Normal 4 4 3 2 2 2 3 2 2 2" xfId="55358" xr:uid="{00000000-0005-0000-0000-0000E78F0000}"/>
    <cellStyle name="Normal 4 4 3 2 2 2 3 2 3" xfId="41069" xr:uid="{00000000-0005-0000-0000-0000E88F0000}"/>
    <cellStyle name="Normal 4 4 3 2 2 2 3 3" xfId="19632" xr:uid="{00000000-0005-0000-0000-0000E98F0000}"/>
    <cellStyle name="Normal 4 4 3 2 2 2 3 3 2" xfId="48214" xr:uid="{00000000-0005-0000-0000-0000EA8F0000}"/>
    <cellStyle name="Normal 4 4 3 2 2 2 3 4" xfId="33925" xr:uid="{00000000-0005-0000-0000-0000EB8F0000}"/>
    <cellStyle name="Normal 4 4 3 2 2 2 4" xfId="8913" xr:uid="{00000000-0005-0000-0000-0000EC8F0000}"/>
    <cellStyle name="Normal 4 4 3 2 2 2 4 2" xfId="23205" xr:uid="{00000000-0005-0000-0000-0000ED8F0000}"/>
    <cellStyle name="Normal 4 4 3 2 2 2 4 2 2" xfId="51787" xr:uid="{00000000-0005-0000-0000-0000EE8F0000}"/>
    <cellStyle name="Normal 4 4 3 2 2 2 4 3" xfId="37498" xr:uid="{00000000-0005-0000-0000-0000EF8F0000}"/>
    <cellStyle name="Normal 4 4 3 2 2 2 5" xfId="16061" xr:uid="{00000000-0005-0000-0000-0000F08F0000}"/>
    <cellStyle name="Normal 4 4 3 2 2 2 5 2" xfId="44643" xr:uid="{00000000-0005-0000-0000-0000F18F0000}"/>
    <cellStyle name="Normal 4 4 3 2 2 2 6" xfId="30354" xr:uid="{00000000-0005-0000-0000-0000F28F0000}"/>
    <cellStyle name="Normal 4 4 3 2 2 3" xfId="2983" xr:uid="{00000000-0005-0000-0000-0000F38F0000}"/>
    <cellStyle name="Normal 4 4 3 2 2 3 2" xfId="6557" xr:uid="{00000000-0005-0000-0000-0000F48F0000}"/>
    <cellStyle name="Normal 4 4 3 2 2 3 2 2" xfId="13715" xr:uid="{00000000-0005-0000-0000-0000F58F0000}"/>
    <cellStyle name="Normal 4 4 3 2 2 3 2 2 2" xfId="28007" xr:uid="{00000000-0005-0000-0000-0000F68F0000}"/>
    <cellStyle name="Normal 4 4 3 2 2 3 2 2 2 2" xfId="56589" xr:uid="{00000000-0005-0000-0000-0000F78F0000}"/>
    <cellStyle name="Normal 4 4 3 2 2 3 2 2 3" xfId="42300" xr:uid="{00000000-0005-0000-0000-0000F88F0000}"/>
    <cellStyle name="Normal 4 4 3 2 2 3 2 3" xfId="20863" xr:uid="{00000000-0005-0000-0000-0000F98F0000}"/>
    <cellStyle name="Normal 4 4 3 2 2 3 2 3 2" xfId="49445" xr:uid="{00000000-0005-0000-0000-0000FA8F0000}"/>
    <cellStyle name="Normal 4 4 3 2 2 3 2 4" xfId="35156" xr:uid="{00000000-0005-0000-0000-0000FB8F0000}"/>
    <cellStyle name="Normal 4 4 3 2 2 3 3" xfId="10144" xr:uid="{00000000-0005-0000-0000-0000FC8F0000}"/>
    <cellStyle name="Normal 4 4 3 2 2 3 3 2" xfId="24436" xr:uid="{00000000-0005-0000-0000-0000FD8F0000}"/>
    <cellStyle name="Normal 4 4 3 2 2 3 3 2 2" xfId="53018" xr:uid="{00000000-0005-0000-0000-0000FE8F0000}"/>
    <cellStyle name="Normal 4 4 3 2 2 3 3 3" xfId="38729" xr:uid="{00000000-0005-0000-0000-0000FF8F0000}"/>
    <cellStyle name="Normal 4 4 3 2 2 3 4" xfId="17292" xr:uid="{00000000-0005-0000-0000-000000900000}"/>
    <cellStyle name="Normal 4 4 3 2 2 3 4 2" xfId="45874" xr:uid="{00000000-0005-0000-0000-000001900000}"/>
    <cellStyle name="Normal 4 4 3 2 2 3 5" xfId="31585" xr:uid="{00000000-0005-0000-0000-000002900000}"/>
    <cellStyle name="Normal 4 4 3 2 2 4" xfId="4433" xr:uid="{00000000-0005-0000-0000-000003900000}"/>
    <cellStyle name="Normal 4 4 3 2 2 4 2" xfId="11591" xr:uid="{00000000-0005-0000-0000-000004900000}"/>
    <cellStyle name="Normal 4 4 3 2 2 4 2 2" xfId="25883" xr:uid="{00000000-0005-0000-0000-000005900000}"/>
    <cellStyle name="Normal 4 4 3 2 2 4 2 2 2" xfId="54465" xr:uid="{00000000-0005-0000-0000-000006900000}"/>
    <cellStyle name="Normal 4 4 3 2 2 4 2 3" xfId="40176" xr:uid="{00000000-0005-0000-0000-000007900000}"/>
    <cellStyle name="Normal 4 4 3 2 2 4 3" xfId="18739" xr:uid="{00000000-0005-0000-0000-000008900000}"/>
    <cellStyle name="Normal 4 4 3 2 2 4 3 2" xfId="47321" xr:uid="{00000000-0005-0000-0000-000009900000}"/>
    <cellStyle name="Normal 4 4 3 2 2 4 4" xfId="33032" xr:uid="{00000000-0005-0000-0000-00000A900000}"/>
    <cellStyle name="Normal 4 4 3 2 2 5" xfId="8020" xr:uid="{00000000-0005-0000-0000-00000B900000}"/>
    <cellStyle name="Normal 4 4 3 2 2 5 2" xfId="22312" xr:uid="{00000000-0005-0000-0000-00000C900000}"/>
    <cellStyle name="Normal 4 4 3 2 2 5 2 2" xfId="50894" xr:uid="{00000000-0005-0000-0000-00000D900000}"/>
    <cellStyle name="Normal 4 4 3 2 2 5 3" xfId="36605" xr:uid="{00000000-0005-0000-0000-00000E900000}"/>
    <cellStyle name="Normal 4 4 3 2 2 6" xfId="15168" xr:uid="{00000000-0005-0000-0000-00000F900000}"/>
    <cellStyle name="Normal 4 4 3 2 2 6 2" xfId="43750" xr:uid="{00000000-0005-0000-0000-000010900000}"/>
    <cellStyle name="Normal 4 4 3 2 2 7" xfId="29461" xr:uid="{00000000-0005-0000-0000-000011900000}"/>
    <cellStyle name="Normal 4 4 3 2 3" xfId="1299" xr:uid="{00000000-0005-0000-0000-000012900000}"/>
    <cellStyle name="Normal 4 4 3 2 3 2" xfId="2985" xr:uid="{00000000-0005-0000-0000-000013900000}"/>
    <cellStyle name="Normal 4 4 3 2 3 2 2" xfId="6559" xr:uid="{00000000-0005-0000-0000-000014900000}"/>
    <cellStyle name="Normal 4 4 3 2 3 2 2 2" xfId="13717" xr:uid="{00000000-0005-0000-0000-000015900000}"/>
    <cellStyle name="Normal 4 4 3 2 3 2 2 2 2" xfId="28009" xr:uid="{00000000-0005-0000-0000-000016900000}"/>
    <cellStyle name="Normal 4 4 3 2 3 2 2 2 2 2" xfId="56591" xr:uid="{00000000-0005-0000-0000-000017900000}"/>
    <cellStyle name="Normal 4 4 3 2 3 2 2 2 3" xfId="42302" xr:uid="{00000000-0005-0000-0000-000018900000}"/>
    <cellStyle name="Normal 4 4 3 2 3 2 2 3" xfId="20865" xr:uid="{00000000-0005-0000-0000-000019900000}"/>
    <cellStyle name="Normal 4 4 3 2 3 2 2 3 2" xfId="49447" xr:uid="{00000000-0005-0000-0000-00001A900000}"/>
    <cellStyle name="Normal 4 4 3 2 3 2 2 4" xfId="35158" xr:uid="{00000000-0005-0000-0000-00001B900000}"/>
    <cellStyle name="Normal 4 4 3 2 3 2 3" xfId="10146" xr:uid="{00000000-0005-0000-0000-00001C900000}"/>
    <cellStyle name="Normal 4 4 3 2 3 2 3 2" xfId="24438" xr:uid="{00000000-0005-0000-0000-00001D900000}"/>
    <cellStyle name="Normal 4 4 3 2 3 2 3 2 2" xfId="53020" xr:uid="{00000000-0005-0000-0000-00001E900000}"/>
    <cellStyle name="Normal 4 4 3 2 3 2 3 3" xfId="38731" xr:uid="{00000000-0005-0000-0000-00001F900000}"/>
    <cellStyle name="Normal 4 4 3 2 3 2 4" xfId="17294" xr:uid="{00000000-0005-0000-0000-000020900000}"/>
    <cellStyle name="Normal 4 4 3 2 3 2 4 2" xfId="45876" xr:uid="{00000000-0005-0000-0000-000021900000}"/>
    <cellStyle name="Normal 4 4 3 2 3 2 5" xfId="31587" xr:uid="{00000000-0005-0000-0000-000022900000}"/>
    <cellStyle name="Normal 4 4 3 2 3 3" xfId="4880" xr:uid="{00000000-0005-0000-0000-000023900000}"/>
    <cellStyle name="Normal 4 4 3 2 3 3 2" xfId="12038" xr:uid="{00000000-0005-0000-0000-000024900000}"/>
    <cellStyle name="Normal 4 4 3 2 3 3 2 2" xfId="26330" xr:uid="{00000000-0005-0000-0000-000025900000}"/>
    <cellStyle name="Normal 4 4 3 2 3 3 2 2 2" xfId="54912" xr:uid="{00000000-0005-0000-0000-000026900000}"/>
    <cellStyle name="Normal 4 4 3 2 3 3 2 3" xfId="40623" xr:uid="{00000000-0005-0000-0000-000027900000}"/>
    <cellStyle name="Normal 4 4 3 2 3 3 3" xfId="19186" xr:uid="{00000000-0005-0000-0000-000028900000}"/>
    <cellStyle name="Normal 4 4 3 2 3 3 3 2" xfId="47768" xr:uid="{00000000-0005-0000-0000-000029900000}"/>
    <cellStyle name="Normal 4 4 3 2 3 3 4" xfId="33479" xr:uid="{00000000-0005-0000-0000-00002A900000}"/>
    <cellStyle name="Normal 4 4 3 2 3 4" xfId="8467" xr:uid="{00000000-0005-0000-0000-00002B900000}"/>
    <cellStyle name="Normal 4 4 3 2 3 4 2" xfId="22759" xr:uid="{00000000-0005-0000-0000-00002C900000}"/>
    <cellStyle name="Normal 4 4 3 2 3 4 2 2" xfId="51341" xr:uid="{00000000-0005-0000-0000-00002D900000}"/>
    <cellStyle name="Normal 4 4 3 2 3 4 3" xfId="37052" xr:uid="{00000000-0005-0000-0000-00002E900000}"/>
    <cellStyle name="Normal 4 4 3 2 3 5" xfId="15615" xr:uid="{00000000-0005-0000-0000-00002F900000}"/>
    <cellStyle name="Normal 4 4 3 2 3 5 2" xfId="44197" xr:uid="{00000000-0005-0000-0000-000030900000}"/>
    <cellStyle name="Normal 4 4 3 2 3 6" xfId="29908" xr:uid="{00000000-0005-0000-0000-000031900000}"/>
    <cellStyle name="Normal 4 4 3 2 4" xfId="2982" xr:uid="{00000000-0005-0000-0000-000032900000}"/>
    <cellStyle name="Normal 4 4 3 2 4 2" xfId="6556" xr:uid="{00000000-0005-0000-0000-000033900000}"/>
    <cellStyle name="Normal 4 4 3 2 4 2 2" xfId="13714" xr:uid="{00000000-0005-0000-0000-000034900000}"/>
    <cellStyle name="Normal 4 4 3 2 4 2 2 2" xfId="28006" xr:uid="{00000000-0005-0000-0000-000035900000}"/>
    <cellStyle name="Normal 4 4 3 2 4 2 2 2 2" xfId="56588" xr:uid="{00000000-0005-0000-0000-000036900000}"/>
    <cellStyle name="Normal 4 4 3 2 4 2 2 3" xfId="42299" xr:uid="{00000000-0005-0000-0000-000037900000}"/>
    <cellStyle name="Normal 4 4 3 2 4 2 3" xfId="20862" xr:uid="{00000000-0005-0000-0000-000038900000}"/>
    <cellStyle name="Normal 4 4 3 2 4 2 3 2" xfId="49444" xr:uid="{00000000-0005-0000-0000-000039900000}"/>
    <cellStyle name="Normal 4 4 3 2 4 2 4" xfId="35155" xr:uid="{00000000-0005-0000-0000-00003A900000}"/>
    <cellStyle name="Normal 4 4 3 2 4 3" xfId="10143" xr:uid="{00000000-0005-0000-0000-00003B900000}"/>
    <cellStyle name="Normal 4 4 3 2 4 3 2" xfId="24435" xr:uid="{00000000-0005-0000-0000-00003C900000}"/>
    <cellStyle name="Normal 4 4 3 2 4 3 2 2" xfId="53017" xr:uid="{00000000-0005-0000-0000-00003D900000}"/>
    <cellStyle name="Normal 4 4 3 2 4 3 3" xfId="38728" xr:uid="{00000000-0005-0000-0000-00003E900000}"/>
    <cellStyle name="Normal 4 4 3 2 4 4" xfId="17291" xr:uid="{00000000-0005-0000-0000-00003F900000}"/>
    <cellStyle name="Normal 4 4 3 2 4 4 2" xfId="45873" xr:uid="{00000000-0005-0000-0000-000040900000}"/>
    <cellStyle name="Normal 4 4 3 2 4 5" xfId="31584" xr:uid="{00000000-0005-0000-0000-000041900000}"/>
    <cellStyle name="Normal 4 4 3 2 5" xfId="3986" xr:uid="{00000000-0005-0000-0000-000042900000}"/>
    <cellStyle name="Normal 4 4 3 2 5 2" xfId="11145" xr:uid="{00000000-0005-0000-0000-000043900000}"/>
    <cellStyle name="Normal 4 4 3 2 5 2 2" xfId="25437" xr:uid="{00000000-0005-0000-0000-000044900000}"/>
    <cellStyle name="Normal 4 4 3 2 5 2 2 2" xfId="54019" xr:uid="{00000000-0005-0000-0000-000045900000}"/>
    <cellStyle name="Normal 4 4 3 2 5 2 3" xfId="39730" xr:uid="{00000000-0005-0000-0000-000046900000}"/>
    <cellStyle name="Normal 4 4 3 2 5 3" xfId="18293" xr:uid="{00000000-0005-0000-0000-000047900000}"/>
    <cellStyle name="Normal 4 4 3 2 5 3 2" xfId="46875" xr:uid="{00000000-0005-0000-0000-000048900000}"/>
    <cellStyle name="Normal 4 4 3 2 5 4" xfId="32586" xr:uid="{00000000-0005-0000-0000-000049900000}"/>
    <cellStyle name="Normal 4 4 3 2 6" xfId="7574" xr:uid="{00000000-0005-0000-0000-00004A900000}"/>
    <cellStyle name="Normal 4 4 3 2 6 2" xfId="21866" xr:uid="{00000000-0005-0000-0000-00004B900000}"/>
    <cellStyle name="Normal 4 4 3 2 6 2 2" xfId="50448" xr:uid="{00000000-0005-0000-0000-00004C900000}"/>
    <cellStyle name="Normal 4 4 3 2 6 3" xfId="36159" xr:uid="{00000000-0005-0000-0000-00004D900000}"/>
    <cellStyle name="Normal 4 4 3 2 7" xfId="14721" xr:uid="{00000000-0005-0000-0000-00004E900000}"/>
    <cellStyle name="Normal 4 4 3 2 7 2" xfId="43304" xr:uid="{00000000-0005-0000-0000-00004F900000}"/>
    <cellStyle name="Normal 4 4 3 2 8" xfId="29014" xr:uid="{00000000-0005-0000-0000-000050900000}"/>
    <cellStyle name="Normal 4 4 3 3" xfId="626" xr:uid="{00000000-0005-0000-0000-000051900000}"/>
    <cellStyle name="Normal 4 4 3 3 2" xfId="1523" xr:uid="{00000000-0005-0000-0000-000052900000}"/>
    <cellStyle name="Normal 4 4 3 3 2 2" xfId="2987" xr:uid="{00000000-0005-0000-0000-000053900000}"/>
    <cellStyle name="Normal 4 4 3 3 2 2 2" xfId="6561" xr:uid="{00000000-0005-0000-0000-000054900000}"/>
    <cellStyle name="Normal 4 4 3 3 2 2 2 2" xfId="13719" xr:uid="{00000000-0005-0000-0000-000055900000}"/>
    <cellStyle name="Normal 4 4 3 3 2 2 2 2 2" xfId="28011" xr:uid="{00000000-0005-0000-0000-000056900000}"/>
    <cellStyle name="Normal 4 4 3 3 2 2 2 2 2 2" xfId="56593" xr:uid="{00000000-0005-0000-0000-000057900000}"/>
    <cellStyle name="Normal 4 4 3 3 2 2 2 2 3" xfId="42304" xr:uid="{00000000-0005-0000-0000-000058900000}"/>
    <cellStyle name="Normal 4 4 3 3 2 2 2 3" xfId="20867" xr:uid="{00000000-0005-0000-0000-000059900000}"/>
    <cellStyle name="Normal 4 4 3 3 2 2 2 3 2" xfId="49449" xr:uid="{00000000-0005-0000-0000-00005A900000}"/>
    <cellStyle name="Normal 4 4 3 3 2 2 2 4" xfId="35160" xr:uid="{00000000-0005-0000-0000-00005B900000}"/>
    <cellStyle name="Normal 4 4 3 3 2 2 3" xfId="10148" xr:uid="{00000000-0005-0000-0000-00005C900000}"/>
    <cellStyle name="Normal 4 4 3 3 2 2 3 2" xfId="24440" xr:uid="{00000000-0005-0000-0000-00005D900000}"/>
    <cellStyle name="Normal 4 4 3 3 2 2 3 2 2" xfId="53022" xr:uid="{00000000-0005-0000-0000-00005E900000}"/>
    <cellStyle name="Normal 4 4 3 3 2 2 3 3" xfId="38733" xr:uid="{00000000-0005-0000-0000-00005F900000}"/>
    <cellStyle name="Normal 4 4 3 3 2 2 4" xfId="17296" xr:uid="{00000000-0005-0000-0000-000060900000}"/>
    <cellStyle name="Normal 4 4 3 3 2 2 4 2" xfId="45878" xr:uid="{00000000-0005-0000-0000-000061900000}"/>
    <cellStyle name="Normal 4 4 3 3 2 2 5" xfId="31589" xr:uid="{00000000-0005-0000-0000-000062900000}"/>
    <cellStyle name="Normal 4 4 3 3 2 3" xfId="5103" xr:uid="{00000000-0005-0000-0000-000063900000}"/>
    <cellStyle name="Normal 4 4 3 3 2 3 2" xfId="12261" xr:uid="{00000000-0005-0000-0000-000064900000}"/>
    <cellStyle name="Normal 4 4 3 3 2 3 2 2" xfId="26553" xr:uid="{00000000-0005-0000-0000-000065900000}"/>
    <cellStyle name="Normal 4 4 3 3 2 3 2 2 2" xfId="55135" xr:uid="{00000000-0005-0000-0000-000066900000}"/>
    <cellStyle name="Normal 4 4 3 3 2 3 2 3" xfId="40846" xr:uid="{00000000-0005-0000-0000-000067900000}"/>
    <cellStyle name="Normal 4 4 3 3 2 3 3" xfId="19409" xr:uid="{00000000-0005-0000-0000-000068900000}"/>
    <cellStyle name="Normal 4 4 3 3 2 3 3 2" xfId="47991" xr:uid="{00000000-0005-0000-0000-000069900000}"/>
    <cellStyle name="Normal 4 4 3 3 2 3 4" xfId="33702" xr:uid="{00000000-0005-0000-0000-00006A900000}"/>
    <cellStyle name="Normal 4 4 3 3 2 4" xfId="8690" xr:uid="{00000000-0005-0000-0000-00006B900000}"/>
    <cellStyle name="Normal 4 4 3 3 2 4 2" xfId="22982" xr:uid="{00000000-0005-0000-0000-00006C900000}"/>
    <cellStyle name="Normal 4 4 3 3 2 4 2 2" xfId="51564" xr:uid="{00000000-0005-0000-0000-00006D900000}"/>
    <cellStyle name="Normal 4 4 3 3 2 4 3" xfId="37275" xr:uid="{00000000-0005-0000-0000-00006E900000}"/>
    <cellStyle name="Normal 4 4 3 3 2 5" xfId="15838" xr:uid="{00000000-0005-0000-0000-00006F900000}"/>
    <cellStyle name="Normal 4 4 3 3 2 5 2" xfId="44420" xr:uid="{00000000-0005-0000-0000-000070900000}"/>
    <cellStyle name="Normal 4 4 3 3 2 6" xfId="30131" xr:uid="{00000000-0005-0000-0000-000071900000}"/>
    <cellStyle name="Normal 4 4 3 3 3" xfId="2986" xr:uid="{00000000-0005-0000-0000-000072900000}"/>
    <cellStyle name="Normal 4 4 3 3 3 2" xfId="6560" xr:uid="{00000000-0005-0000-0000-000073900000}"/>
    <cellStyle name="Normal 4 4 3 3 3 2 2" xfId="13718" xr:uid="{00000000-0005-0000-0000-000074900000}"/>
    <cellStyle name="Normal 4 4 3 3 3 2 2 2" xfId="28010" xr:uid="{00000000-0005-0000-0000-000075900000}"/>
    <cellStyle name="Normal 4 4 3 3 3 2 2 2 2" xfId="56592" xr:uid="{00000000-0005-0000-0000-000076900000}"/>
    <cellStyle name="Normal 4 4 3 3 3 2 2 3" xfId="42303" xr:uid="{00000000-0005-0000-0000-000077900000}"/>
    <cellStyle name="Normal 4 4 3 3 3 2 3" xfId="20866" xr:uid="{00000000-0005-0000-0000-000078900000}"/>
    <cellStyle name="Normal 4 4 3 3 3 2 3 2" xfId="49448" xr:uid="{00000000-0005-0000-0000-000079900000}"/>
    <cellStyle name="Normal 4 4 3 3 3 2 4" xfId="35159" xr:uid="{00000000-0005-0000-0000-00007A900000}"/>
    <cellStyle name="Normal 4 4 3 3 3 3" xfId="10147" xr:uid="{00000000-0005-0000-0000-00007B900000}"/>
    <cellStyle name="Normal 4 4 3 3 3 3 2" xfId="24439" xr:uid="{00000000-0005-0000-0000-00007C900000}"/>
    <cellStyle name="Normal 4 4 3 3 3 3 2 2" xfId="53021" xr:uid="{00000000-0005-0000-0000-00007D900000}"/>
    <cellStyle name="Normal 4 4 3 3 3 3 3" xfId="38732" xr:uid="{00000000-0005-0000-0000-00007E900000}"/>
    <cellStyle name="Normal 4 4 3 3 3 4" xfId="17295" xr:uid="{00000000-0005-0000-0000-00007F900000}"/>
    <cellStyle name="Normal 4 4 3 3 3 4 2" xfId="45877" xr:uid="{00000000-0005-0000-0000-000080900000}"/>
    <cellStyle name="Normal 4 4 3 3 3 5" xfId="31588" xr:uid="{00000000-0005-0000-0000-000081900000}"/>
    <cellStyle name="Normal 4 4 3 3 4" xfId="4210" xr:uid="{00000000-0005-0000-0000-000082900000}"/>
    <cellStyle name="Normal 4 4 3 3 4 2" xfId="11368" xr:uid="{00000000-0005-0000-0000-000083900000}"/>
    <cellStyle name="Normal 4 4 3 3 4 2 2" xfId="25660" xr:uid="{00000000-0005-0000-0000-000084900000}"/>
    <cellStyle name="Normal 4 4 3 3 4 2 2 2" xfId="54242" xr:uid="{00000000-0005-0000-0000-000085900000}"/>
    <cellStyle name="Normal 4 4 3 3 4 2 3" xfId="39953" xr:uid="{00000000-0005-0000-0000-000086900000}"/>
    <cellStyle name="Normal 4 4 3 3 4 3" xfId="18516" xr:uid="{00000000-0005-0000-0000-000087900000}"/>
    <cellStyle name="Normal 4 4 3 3 4 3 2" xfId="47098" xr:uid="{00000000-0005-0000-0000-000088900000}"/>
    <cellStyle name="Normal 4 4 3 3 4 4" xfId="32809" xr:uid="{00000000-0005-0000-0000-000089900000}"/>
    <cellStyle name="Normal 4 4 3 3 5" xfId="7797" xr:uid="{00000000-0005-0000-0000-00008A900000}"/>
    <cellStyle name="Normal 4 4 3 3 5 2" xfId="22089" xr:uid="{00000000-0005-0000-0000-00008B900000}"/>
    <cellStyle name="Normal 4 4 3 3 5 2 2" xfId="50671" xr:uid="{00000000-0005-0000-0000-00008C900000}"/>
    <cellStyle name="Normal 4 4 3 3 5 3" xfId="36382" xr:uid="{00000000-0005-0000-0000-00008D900000}"/>
    <cellStyle name="Normal 4 4 3 3 6" xfId="14945" xr:uid="{00000000-0005-0000-0000-00008E900000}"/>
    <cellStyle name="Normal 4 4 3 3 6 2" xfId="43527" xr:uid="{00000000-0005-0000-0000-00008F900000}"/>
    <cellStyle name="Normal 4 4 3 3 7" xfId="29238" xr:uid="{00000000-0005-0000-0000-000090900000}"/>
    <cellStyle name="Normal 4 4 3 4" xfId="1076" xr:uid="{00000000-0005-0000-0000-000091900000}"/>
    <cellStyle name="Normal 4 4 3 4 2" xfId="2988" xr:uid="{00000000-0005-0000-0000-000092900000}"/>
    <cellStyle name="Normal 4 4 3 4 2 2" xfId="6562" xr:uid="{00000000-0005-0000-0000-000093900000}"/>
    <cellStyle name="Normal 4 4 3 4 2 2 2" xfId="13720" xr:uid="{00000000-0005-0000-0000-000094900000}"/>
    <cellStyle name="Normal 4 4 3 4 2 2 2 2" xfId="28012" xr:uid="{00000000-0005-0000-0000-000095900000}"/>
    <cellStyle name="Normal 4 4 3 4 2 2 2 2 2" xfId="56594" xr:uid="{00000000-0005-0000-0000-000096900000}"/>
    <cellStyle name="Normal 4 4 3 4 2 2 2 3" xfId="42305" xr:uid="{00000000-0005-0000-0000-000097900000}"/>
    <cellStyle name="Normal 4 4 3 4 2 2 3" xfId="20868" xr:uid="{00000000-0005-0000-0000-000098900000}"/>
    <cellStyle name="Normal 4 4 3 4 2 2 3 2" xfId="49450" xr:uid="{00000000-0005-0000-0000-000099900000}"/>
    <cellStyle name="Normal 4 4 3 4 2 2 4" xfId="35161" xr:uid="{00000000-0005-0000-0000-00009A900000}"/>
    <cellStyle name="Normal 4 4 3 4 2 3" xfId="10149" xr:uid="{00000000-0005-0000-0000-00009B900000}"/>
    <cellStyle name="Normal 4 4 3 4 2 3 2" xfId="24441" xr:uid="{00000000-0005-0000-0000-00009C900000}"/>
    <cellStyle name="Normal 4 4 3 4 2 3 2 2" xfId="53023" xr:uid="{00000000-0005-0000-0000-00009D900000}"/>
    <cellStyle name="Normal 4 4 3 4 2 3 3" xfId="38734" xr:uid="{00000000-0005-0000-0000-00009E900000}"/>
    <cellStyle name="Normal 4 4 3 4 2 4" xfId="17297" xr:uid="{00000000-0005-0000-0000-00009F900000}"/>
    <cellStyle name="Normal 4 4 3 4 2 4 2" xfId="45879" xr:uid="{00000000-0005-0000-0000-0000A0900000}"/>
    <cellStyle name="Normal 4 4 3 4 2 5" xfId="31590" xr:uid="{00000000-0005-0000-0000-0000A1900000}"/>
    <cellStyle name="Normal 4 4 3 4 3" xfId="4657" xr:uid="{00000000-0005-0000-0000-0000A2900000}"/>
    <cellStyle name="Normal 4 4 3 4 3 2" xfId="11815" xr:uid="{00000000-0005-0000-0000-0000A3900000}"/>
    <cellStyle name="Normal 4 4 3 4 3 2 2" xfId="26107" xr:uid="{00000000-0005-0000-0000-0000A4900000}"/>
    <cellStyle name="Normal 4 4 3 4 3 2 2 2" xfId="54689" xr:uid="{00000000-0005-0000-0000-0000A5900000}"/>
    <cellStyle name="Normal 4 4 3 4 3 2 3" xfId="40400" xr:uid="{00000000-0005-0000-0000-0000A6900000}"/>
    <cellStyle name="Normal 4 4 3 4 3 3" xfId="18963" xr:uid="{00000000-0005-0000-0000-0000A7900000}"/>
    <cellStyle name="Normal 4 4 3 4 3 3 2" xfId="47545" xr:uid="{00000000-0005-0000-0000-0000A8900000}"/>
    <cellStyle name="Normal 4 4 3 4 3 4" xfId="33256" xr:uid="{00000000-0005-0000-0000-0000A9900000}"/>
    <cellStyle name="Normal 4 4 3 4 4" xfId="8244" xr:uid="{00000000-0005-0000-0000-0000AA900000}"/>
    <cellStyle name="Normal 4 4 3 4 4 2" xfId="22536" xr:uid="{00000000-0005-0000-0000-0000AB900000}"/>
    <cellStyle name="Normal 4 4 3 4 4 2 2" xfId="51118" xr:uid="{00000000-0005-0000-0000-0000AC900000}"/>
    <cellStyle name="Normal 4 4 3 4 4 3" xfId="36829" xr:uid="{00000000-0005-0000-0000-0000AD900000}"/>
    <cellStyle name="Normal 4 4 3 4 5" xfId="15392" xr:uid="{00000000-0005-0000-0000-0000AE900000}"/>
    <cellStyle name="Normal 4 4 3 4 5 2" xfId="43974" xr:uid="{00000000-0005-0000-0000-0000AF900000}"/>
    <cellStyle name="Normal 4 4 3 4 6" xfId="29685" xr:uid="{00000000-0005-0000-0000-0000B0900000}"/>
    <cellStyle name="Normal 4 4 3 5" xfId="2981" xr:uid="{00000000-0005-0000-0000-0000B1900000}"/>
    <cellStyle name="Normal 4 4 3 5 2" xfId="6555" xr:uid="{00000000-0005-0000-0000-0000B2900000}"/>
    <cellStyle name="Normal 4 4 3 5 2 2" xfId="13713" xr:uid="{00000000-0005-0000-0000-0000B3900000}"/>
    <cellStyle name="Normal 4 4 3 5 2 2 2" xfId="28005" xr:uid="{00000000-0005-0000-0000-0000B4900000}"/>
    <cellStyle name="Normal 4 4 3 5 2 2 2 2" xfId="56587" xr:uid="{00000000-0005-0000-0000-0000B5900000}"/>
    <cellStyle name="Normal 4 4 3 5 2 2 3" xfId="42298" xr:uid="{00000000-0005-0000-0000-0000B6900000}"/>
    <cellStyle name="Normal 4 4 3 5 2 3" xfId="20861" xr:uid="{00000000-0005-0000-0000-0000B7900000}"/>
    <cellStyle name="Normal 4 4 3 5 2 3 2" xfId="49443" xr:uid="{00000000-0005-0000-0000-0000B8900000}"/>
    <cellStyle name="Normal 4 4 3 5 2 4" xfId="35154" xr:uid="{00000000-0005-0000-0000-0000B9900000}"/>
    <cellStyle name="Normal 4 4 3 5 3" xfId="10142" xr:uid="{00000000-0005-0000-0000-0000BA900000}"/>
    <cellStyle name="Normal 4 4 3 5 3 2" xfId="24434" xr:uid="{00000000-0005-0000-0000-0000BB900000}"/>
    <cellStyle name="Normal 4 4 3 5 3 2 2" xfId="53016" xr:uid="{00000000-0005-0000-0000-0000BC900000}"/>
    <cellStyle name="Normal 4 4 3 5 3 3" xfId="38727" xr:uid="{00000000-0005-0000-0000-0000BD900000}"/>
    <cellStyle name="Normal 4 4 3 5 4" xfId="17290" xr:uid="{00000000-0005-0000-0000-0000BE900000}"/>
    <cellStyle name="Normal 4 4 3 5 4 2" xfId="45872" xr:uid="{00000000-0005-0000-0000-0000BF900000}"/>
    <cellStyle name="Normal 4 4 3 5 5" xfId="31583" xr:uid="{00000000-0005-0000-0000-0000C0900000}"/>
    <cellStyle name="Normal 4 4 3 6" xfId="3763" xr:uid="{00000000-0005-0000-0000-0000C1900000}"/>
    <cellStyle name="Normal 4 4 3 6 2" xfId="10922" xr:uid="{00000000-0005-0000-0000-0000C2900000}"/>
    <cellStyle name="Normal 4 4 3 6 2 2" xfId="25214" xr:uid="{00000000-0005-0000-0000-0000C3900000}"/>
    <cellStyle name="Normal 4 4 3 6 2 2 2" xfId="53796" xr:uid="{00000000-0005-0000-0000-0000C4900000}"/>
    <cellStyle name="Normal 4 4 3 6 2 3" xfId="39507" xr:uid="{00000000-0005-0000-0000-0000C5900000}"/>
    <cellStyle name="Normal 4 4 3 6 3" xfId="18070" xr:uid="{00000000-0005-0000-0000-0000C6900000}"/>
    <cellStyle name="Normal 4 4 3 6 3 2" xfId="46652" xr:uid="{00000000-0005-0000-0000-0000C7900000}"/>
    <cellStyle name="Normal 4 4 3 6 4" xfId="32363" xr:uid="{00000000-0005-0000-0000-0000C8900000}"/>
    <cellStyle name="Normal 4 4 3 7" xfId="7351" xr:uid="{00000000-0005-0000-0000-0000C9900000}"/>
    <cellStyle name="Normal 4 4 3 7 2" xfId="21643" xr:uid="{00000000-0005-0000-0000-0000CA900000}"/>
    <cellStyle name="Normal 4 4 3 7 2 2" xfId="50225" xr:uid="{00000000-0005-0000-0000-0000CB900000}"/>
    <cellStyle name="Normal 4 4 3 7 3" xfId="35936" xr:uid="{00000000-0005-0000-0000-0000CC900000}"/>
    <cellStyle name="Normal 4 4 3 8" xfId="14498" xr:uid="{00000000-0005-0000-0000-0000CD900000}"/>
    <cellStyle name="Normal 4 4 3 8 2" xfId="43081" xr:uid="{00000000-0005-0000-0000-0000CE900000}"/>
    <cellStyle name="Normal 4 4 3 9" xfId="28791" xr:uid="{00000000-0005-0000-0000-0000CF900000}"/>
    <cellStyle name="Normal 4 4 4" xfId="285" xr:uid="{00000000-0005-0000-0000-0000D0900000}"/>
    <cellStyle name="Normal 4 4 4 2" xfId="737" xr:uid="{00000000-0005-0000-0000-0000D1900000}"/>
    <cellStyle name="Normal 4 4 4 2 2" xfId="1634" xr:uid="{00000000-0005-0000-0000-0000D2900000}"/>
    <cellStyle name="Normal 4 4 4 2 2 2" xfId="2991" xr:uid="{00000000-0005-0000-0000-0000D3900000}"/>
    <cellStyle name="Normal 4 4 4 2 2 2 2" xfId="6565" xr:uid="{00000000-0005-0000-0000-0000D4900000}"/>
    <cellStyle name="Normal 4 4 4 2 2 2 2 2" xfId="13723" xr:uid="{00000000-0005-0000-0000-0000D5900000}"/>
    <cellStyle name="Normal 4 4 4 2 2 2 2 2 2" xfId="28015" xr:uid="{00000000-0005-0000-0000-0000D6900000}"/>
    <cellStyle name="Normal 4 4 4 2 2 2 2 2 2 2" xfId="56597" xr:uid="{00000000-0005-0000-0000-0000D7900000}"/>
    <cellStyle name="Normal 4 4 4 2 2 2 2 2 3" xfId="42308" xr:uid="{00000000-0005-0000-0000-0000D8900000}"/>
    <cellStyle name="Normal 4 4 4 2 2 2 2 3" xfId="20871" xr:uid="{00000000-0005-0000-0000-0000D9900000}"/>
    <cellStyle name="Normal 4 4 4 2 2 2 2 3 2" xfId="49453" xr:uid="{00000000-0005-0000-0000-0000DA900000}"/>
    <cellStyle name="Normal 4 4 4 2 2 2 2 4" xfId="35164" xr:uid="{00000000-0005-0000-0000-0000DB900000}"/>
    <cellStyle name="Normal 4 4 4 2 2 2 3" xfId="10152" xr:uid="{00000000-0005-0000-0000-0000DC900000}"/>
    <cellStyle name="Normal 4 4 4 2 2 2 3 2" xfId="24444" xr:uid="{00000000-0005-0000-0000-0000DD900000}"/>
    <cellStyle name="Normal 4 4 4 2 2 2 3 2 2" xfId="53026" xr:uid="{00000000-0005-0000-0000-0000DE900000}"/>
    <cellStyle name="Normal 4 4 4 2 2 2 3 3" xfId="38737" xr:uid="{00000000-0005-0000-0000-0000DF900000}"/>
    <cellStyle name="Normal 4 4 4 2 2 2 4" xfId="17300" xr:uid="{00000000-0005-0000-0000-0000E0900000}"/>
    <cellStyle name="Normal 4 4 4 2 2 2 4 2" xfId="45882" xr:uid="{00000000-0005-0000-0000-0000E1900000}"/>
    <cellStyle name="Normal 4 4 4 2 2 2 5" xfId="31593" xr:uid="{00000000-0005-0000-0000-0000E2900000}"/>
    <cellStyle name="Normal 4 4 4 2 2 3" xfId="5214" xr:uid="{00000000-0005-0000-0000-0000E3900000}"/>
    <cellStyle name="Normal 4 4 4 2 2 3 2" xfId="12372" xr:uid="{00000000-0005-0000-0000-0000E4900000}"/>
    <cellStyle name="Normal 4 4 4 2 2 3 2 2" xfId="26664" xr:uid="{00000000-0005-0000-0000-0000E5900000}"/>
    <cellStyle name="Normal 4 4 4 2 2 3 2 2 2" xfId="55246" xr:uid="{00000000-0005-0000-0000-0000E6900000}"/>
    <cellStyle name="Normal 4 4 4 2 2 3 2 3" xfId="40957" xr:uid="{00000000-0005-0000-0000-0000E7900000}"/>
    <cellStyle name="Normal 4 4 4 2 2 3 3" xfId="19520" xr:uid="{00000000-0005-0000-0000-0000E8900000}"/>
    <cellStyle name="Normal 4 4 4 2 2 3 3 2" xfId="48102" xr:uid="{00000000-0005-0000-0000-0000E9900000}"/>
    <cellStyle name="Normal 4 4 4 2 2 3 4" xfId="33813" xr:uid="{00000000-0005-0000-0000-0000EA900000}"/>
    <cellStyle name="Normal 4 4 4 2 2 4" xfId="8801" xr:uid="{00000000-0005-0000-0000-0000EB900000}"/>
    <cellStyle name="Normal 4 4 4 2 2 4 2" xfId="23093" xr:uid="{00000000-0005-0000-0000-0000EC900000}"/>
    <cellStyle name="Normal 4 4 4 2 2 4 2 2" xfId="51675" xr:uid="{00000000-0005-0000-0000-0000ED900000}"/>
    <cellStyle name="Normal 4 4 4 2 2 4 3" xfId="37386" xr:uid="{00000000-0005-0000-0000-0000EE900000}"/>
    <cellStyle name="Normal 4 4 4 2 2 5" xfId="15949" xr:uid="{00000000-0005-0000-0000-0000EF900000}"/>
    <cellStyle name="Normal 4 4 4 2 2 5 2" xfId="44531" xr:uid="{00000000-0005-0000-0000-0000F0900000}"/>
    <cellStyle name="Normal 4 4 4 2 2 6" xfId="30242" xr:uid="{00000000-0005-0000-0000-0000F1900000}"/>
    <cellStyle name="Normal 4 4 4 2 3" xfId="2990" xr:uid="{00000000-0005-0000-0000-0000F2900000}"/>
    <cellStyle name="Normal 4 4 4 2 3 2" xfId="6564" xr:uid="{00000000-0005-0000-0000-0000F3900000}"/>
    <cellStyle name="Normal 4 4 4 2 3 2 2" xfId="13722" xr:uid="{00000000-0005-0000-0000-0000F4900000}"/>
    <cellStyle name="Normal 4 4 4 2 3 2 2 2" xfId="28014" xr:uid="{00000000-0005-0000-0000-0000F5900000}"/>
    <cellStyle name="Normal 4 4 4 2 3 2 2 2 2" xfId="56596" xr:uid="{00000000-0005-0000-0000-0000F6900000}"/>
    <cellStyle name="Normal 4 4 4 2 3 2 2 3" xfId="42307" xr:uid="{00000000-0005-0000-0000-0000F7900000}"/>
    <cellStyle name="Normal 4 4 4 2 3 2 3" xfId="20870" xr:uid="{00000000-0005-0000-0000-0000F8900000}"/>
    <cellStyle name="Normal 4 4 4 2 3 2 3 2" xfId="49452" xr:uid="{00000000-0005-0000-0000-0000F9900000}"/>
    <cellStyle name="Normal 4 4 4 2 3 2 4" xfId="35163" xr:uid="{00000000-0005-0000-0000-0000FA900000}"/>
    <cellStyle name="Normal 4 4 4 2 3 3" xfId="10151" xr:uid="{00000000-0005-0000-0000-0000FB900000}"/>
    <cellStyle name="Normal 4 4 4 2 3 3 2" xfId="24443" xr:uid="{00000000-0005-0000-0000-0000FC900000}"/>
    <cellStyle name="Normal 4 4 4 2 3 3 2 2" xfId="53025" xr:uid="{00000000-0005-0000-0000-0000FD900000}"/>
    <cellStyle name="Normal 4 4 4 2 3 3 3" xfId="38736" xr:uid="{00000000-0005-0000-0000-0000FE900000}"/>
    <cellStyle name="Normal 4 4 4 2 3 4" xfId="17299" xr:uid="{00000000-0005-0000-0000-0000FF900000}"/>
    <cellStyle name="Normal 4 4 4 2 3 4 2" xfId="45881" xr:uid="{00000000-0005-0000-0000-000000910000}"/>
    <cellStyle name="Normal 4 4 4 2 3 5" xfId="31592" xr:uid="{00000000-0005-0000-0000-000001910000}"/>
    <cellStyle name="Normal 4 4 4 2 4" xfId="4321" xr:uid="{00000000-0005-0000-0000-000002910000}"/>
    <cellStyle name="Normal 4 4 4 2 4 2" xfId="11479" xr:uid="{00000000-0005-0000-0000-000003910000}"/>
    <cellStyle name="Normal 4 4 4 2 4 2 2" xfId="25771" xr:uid="{00000000-0005-0000-0000-000004910000}"/>
    <cellStyle name="Normal 4 4 4 2 4 2 2 2" xfId="54353" xr:uid="{00000000-0005-0000-0000-000005910000}"/>
    <cellStyle name="Normal 4 4 4 2 4 2 3" xfId="40064" xr:uid="{00000000-0005-0000-0000-000006910000}"/>
    <cellStyle name="Normal 4 4 4 2 4 3" xfId="18627" xr:uid="{00000000-0005-0000-0000-000007910000}"/>
    <cellStyle name="Normal 4 4 4 2 4 3 2" xfId="47209" xr:uid="{00000000-0005-0000-0000-000008910000}"/>
    <cellStyle name="Normal 4 4 4 2 4 4" xfId="32920" xr:uid="{00000000-0005-0000-0000-000009910000}"/>
    <cellStyle name="Normal 4 4 4 2 5" xfId="7908" xr:uid="{00000000-0005-0000-0000-00000A910000}"/>
    <cellStyle name="Normal 4 4 4 2 5 2" xfId="22200" xr:uid="{00000000-0005-0000-0000-00000B910000}"/>
    <cellStyle name="Normal 4 4 4 2 5 2 2" xfId="50782" xr:uid="{00000000-0005-0000-0000-00000C910000}"/>
    <cellStyle name="Normal 4 4 4 2 5 3" xfId="36493" xr:uid="{00000000-0005-0000-0000-00000D910000}"/>
    <cellStyle name="Normal 4 4 4 2 6" xfId="15056" xr:uid="{00000000-0005-0000-0000-00000E910000}"/>
    <cellStyle name="Normal 4 4 4 2 6 2" xfId="43638" xr:uid="{00000000-0005-0000-0000-00000F910000}"/>
    <cellStyle name="Normal 4 4 4 2 7" xfId="29349" xr:uid="{00000000-0005-0000-0000-000010910000}"/>
    <cellStyle name="Normal 4 4 4 3" xfId="1187" xr:uid="{00000000-0005-0000-0000-000011910000}"/>
    <cellStyle name="Normal 4 4 4 3 2" xfId="2992" xr:uid="{00000000-0005-0000-0000-000012910000}"/>
    <cellStyle name="Normal 4 4 4 3 2 2" xfId="6566" xr:uid="{00000000-0005-0000-0000-000013910000}"/>
    <cellStyle name="Normal 4 4 4 3 2 2 2" xfId="13724" xr:uid="{00000000-0005-0000-0000-000014910000}"/>
    <cellStyle name="Normal 4 4 4 3 2 2 2 2" xfId="28016" xr:uid="{00000000-0005-0000-0000-000015910000}"/>
    <cellStyle name="Normal 4 4 4 3 2 2 2 2 2" xfId="56598" xr:uid="{00000000-0005-0000-0000-000016910000}"/>
    <cellStyle name="Normal 4 4 4 3 2 2 2 3" xfId="42309" xr:uid="{00000000-0005-0000-0000-000017910000}"/>
    <cellStyle name="Normal 4 4 4 3 2 2 3" xfId="20872" xr:uid="{00000000-0005-0000-0000-000018910000}"/>
    <cellStyle name="Normal 4 4 4 3 2 2 3 2" xfId="49454" xr:uid="{00000000-0005-0000-0000-000019910000}"/>
    <cellStyle name="Normal 4 4 4 3 2 2 4" xfId="35165" xr:uid="{00000000-0005-0000-0000-00001A910000}"/>
    <cellStyle name="Normal 4 4 4 3 2 3" xfId="10153" xr:uid="{00000000-0005-0000-0000-00001B910000}"/>
    <cellStyle name="Normal 4 4 4 3 2 3 2" xfId="24445" xr:uid="{00000000-0005-0000-0000-00001C910000}"/>
    <cellStyle name="Normal 4 4 4 3 2 3 2 2" xfId="53027" xr:uid="{00000000-0005-0000-0000-00001D910000}"/>
    <cellStyle name="Normal 4 4 4 3 2 3 3" xfId="38738" xr:uid="{00000000-0005-0000-0000-00001E910000}"/>
    <cellStyle name="Normal 4 4 4 3 2 4" xfId="17301" xr:uid="{00000000-0005-0000-0000-00001F910000}"/>
    <cellStyle name="Normal 4 4 4 3 2 4 2" xfId="45883" xr:uid="{00000000-0005-0000-0000-000020910000}"/>
    <cellStyle name="Normal 4 4 4 3 2 5" xfId="31594" xr:uid="{00000000-0005-0000-0000-000021910000}"/>
    <cellStyle name="Normal 4 4 4 3 3" xfId="4768" xr:uid="{00000000-0005-0000-0000-000022910000}"/>
    <cellStyle name="Normal 4 4 4 3 3 2" xfId="11926" xr:uid="{00000000-0005-0000-0000-000023910000}"/>
    <cellStyle name="Normal 4 4 4 3 3 2 2" xfId="26218" xr:uid="{00000000-0005-0000-0000-000024910000}"/>
    <cellStyle name="Normal 4 4 4 3 3 2 2 2" xfId="54800" xr:uid="{00000000-0005-0000-0000-000025910000}"/>
    <cellStyle name="Normal 4 4 4 3 3 2 3" xfId="40511" xr:uid="{00000000-0005-0000-0000-000026910000}"/>
    <cellStyle name="Normal 4 4 4 3 3 3" xfId="19074" xr:uid="{00000000-0005-0000-0000-000027910000}"/>
    <cellStyle name="Normal 4 4 4 3 3 3 2" xfId="47656" xr:uid="{00000000-0005-0000-0000-000028910000}"/>
    <cellStyle name="Normal 4 4 4 3 3 4" xfId="33367" xr:uid="{00000000-0005-0000-0000-000029910000}"/>
    <cellStyle name="Normal 4 4 4 3 4" xfId="8355" xr:uid="{00000000-0005-0000-0000-00002A910000}"/>
    <cellStyle name="Normal 4 4 4 3 4 2" xfId="22647" xr:uid="{00000000-0005-0000-0000-00002B910000}"/>
    <cellStyle name="Normal 4 4 4 3 4 2 2" xfId="51229" xr:uid="{00000000-0005-0000-0000-00002C910000}"/>
    <cellStyle name="Normal 4 4 4 3 4 3" xfId="36940" xr:uid="{00000000-0005-0000-0000-00002D910000}"/>
    <cellStyle name="Normal 4 4 4 3 5" xfId="15503" xr:uid="{00000000-0005-0000-0000-00002E910000}"/>
    <cellStyle name="Normal 4 4 4 3 5 2" xfId="44085" xr:uid="{00000000-0005-0000-0000-00002F910000}"/>
    <cellStyle name="Normal 4 4 4 3 6" xfId="29796" xr:uid="{00000000-0005-0000-0000-000030910000}"/>
    <cellStyle name="Normal 4 4 4 4" xfId="2989" xr:uid="{00000000-0005-0000-0000-000031910000}"/>
    <cellStyle name="Normal 4 4 4 4 2" xfId="6563" xr:uid="{00000000-0005-0000-0000-000032910000}"/>
    <cellStyle name="Normal 4 4 4 4 2 2" xfId="13721" xr:uid="{00000000-0005-0000-0000-000033910000}"/>
    <cellStyle name="Normal 4 4 4 4 2 2 2" xfId="28013" xr:uid="{00000000-0005-0000-0000-000034910000}"/>
    <cellStyle name="Normal 4 4 4 4 2 2 2 2" xfId="56595" xr:uid="{00000000-0005-0000-0000-000035910000}"/>
    <cellStyle name="Normal 4 4 4 4 2 2 3" xfId="42306" xr:uid="{00000000-0005-0000-0000-000036910000}"/>
    <cellStyle name="Normal 4 4 4 4 2 3" xfId="20869" xr:uid="{00000000-0005-0000-0000-000037910000}"/>
    <cellStyle name="Normal 4 4 4 4 2 3 2" xfId="49451" xr:uid="{00000000-0005-0000-0000-000038910000}"/>
    <cellStyle name="Normal 4 4 4 4 2 4" xfId="35162" xr:uid="{00000000-0005-0000-0000-000039910000}"/>
    <cellStyle name="Normal 4 4 4 4 3" xfId="10150" xr:uid="{00000000-0005-0000-0000-00003A910000}"/>
    <cellStyle name="Normal 4 4 4 4 3 2" xfId="24442" xr:uid="{00000000-0005-0000-0000-00003B910000}"/>
    <cellStyle name="Normal 4 4 4 4 3 2 2" xfId="53024" xr:uid="{00000000-0005-0000-0000-00003C910000}"/>
    <cellStyle name="Normal 4 4 4 4 3 3" xfId="38735" xr:uid="{00000000-0005-0000-0000-00003D910000}"/>
    <cellStyle name="Normal 4 4 4 4 4" xfId="17298" xr:uid="{00000000-0005-0000-0000-00003E910000}"/>
    <cellStyle name="Normal 4 4 4 4 4 2" xfId="45880" xr:uid="{00000000-0005-0000-0000-00003F910000}"/>
    <cellStyle name="Normal 4 4 4 4 5" xfId="31591" xr:uid="{00000000-0005-0000-0000-000040910000}"/>
    <cellStyle name="Normal 4 4 4 5" xfId="3874" xr:uid="{00000000-0005-0000-0000-000041910000}"/>
    <cellStyle name="Normal 4 4 4 5 2" xfId="11033" xr:uid="{00000000-0005-0000-0000-000042910000}"/>
    <cellStyle name="Normal 4 4 4 5 2 2" xfId="25325" xr:uid="{00000000-0005-0000-0000-000043910000}"/>
    <cellStyle name="Normal 4 4 4 5 2 2 2" xfId="53907" xr:uid="{00000000-0005-0000-0000-000044910000}"/>
    <cellStyle name="Normal 4 4 4 5 2 3" xfId="39618" xr:uid="{00000000-0005-0000-0000-000045910000}"/>
    <cellStyle name="Normal 4 4 4 5 3" xfId="18181" xr:uid="{00000000-0005-0000-0000-000046910000}"/>
    <cellStyle name="Normal 4 4 4 5 3 2" xfId="46763" xr:uid="{00000000-0005-0000-0000-000047910000}"/>
    <cellStyle name="Normal 4 4 4 5 4" xfId="32474" xr:uid="{00000000-0005-0000-0000-000048910000}"/>
    <cellStyle name="Normal 4 4 4 6" xfId="7462" xr:uid="{00000000-0005-0000-0000-000049910000}"/>
    <cellStyle name="Normal 4 4 4 6 2" xfId="21754" xr:uid="{00000000-0005-0000-0000-00004A910000}"/>
    <cellStyle name="Normal 4 4 4 6 2 2" xfId="50336" xr:uid="{00000000-0005-0000-0000-00004B910000}"/>
    <cellStyle name="Normal 4 4 4 6 3" xfId="36047" xr:uid="{00000000-0005-0000-0000-00004C910000}"/>
    <cellStyle name="Normal 4 4 4 7" xfId="14609" xr:uid="{00000000-0005-0000-0000-00004D910000}"/>
    <cellStyle name="Normal 4 4 4 7 2" xfId="43192" xr:uid="{00000000-0005-0000-0000-00004E910000}"/>
    <cellStyle name="Normal 4 4 4 8" xfId="28902" xr:uid="{00000000-0005-0000-0000-00004F910000}"/>
    <cellStyle name="Normal 4 4 5" xfId="514" xr:uid="{00000000-0005-0000-0000-000050910000}"/>
    <cellStyle name="Normal 4 4 5 2" xfId="1411" xr:uid="{00000000-0005-0000-0000-000051910000}"/>
    <cellStyle name="Normal 4 4 5 2 2" xfId="2994" xr:uid="{00000000-0005-0000-0000-000052910000}"/>
    <cellStyle name="Normal 4 4 5 2 2 2" xfId="6568" xr:uid="{00000000-0005-0000-0000-000053910000}"/>
    <cellStyle name="Normal 4 4 5 2 2 2 2" xfId="13726" xr:uid="{00000000-0005-0000-0000-000054910000}"/>
    <cellStyle name="Normal 4 4 5 2 2 2 2 2" xfId="28018" xr:uid="{00000000-0005-0000-0000-000055910000}"/>
    <cellStyle name="Normal 4 4 5 2 2 2 2 2 2" xfId="56600" xr:uid="{00000000-0005-0000-0000-000056910000}"/>
    <cellStyle name="Normal 4 4 5 2 2 2 2 3" xfId="42311" xr:uid="{00000000-0005-0000-0000-000057910000}"/>
    <cellStyle name="Normal 4 4 5 2 2 2 3" xfId="20874" xr:uid="{00000000-0005-0000-0000-000058910000}"/>
    <cellStyle name="Normal 4 4 5 2 2 2 3 2" xfId="49456" xr:uid="{00000000-0005-0000-0000-000059910000}"/>
    <cellStyle name="Normal 4 4 5 2 2 2 4" xfId="35167" xr:uid="{00000000-0005-0000-0000-00005A910000}"/>
    <cellStyle name="Normal 4 4 5 2 2 3" xfId="10155" xr:uid="{00000000-0005-0000-0000-00005B910000}"/>
    <cellStyle name="Normal 4 4 5 2 2 3 2" xfId="24447" xr:uid="{00000000-0005-0000-0000-00005C910000}"/>
    <cellStyle name="Normal 4 4 5 2 2 3 2 2" xfId="53029" xr:uid="{00000000-0005-0000-0000-00005D910000}"/>
    <cellStyle name="Normal 4 4 5 2 2 3 3" xfId="38740" xr:uid="{00000000-0005-0000-0000-00005E910000}"/>
    <cellStyle name="Normal 4 4 5 2 2 4" xfId="17303" xr:uid="{00000000-0005-0000-0000-00005F910000}"/>
    <cellStyle name="Normal 4 4 5 2 2 4 2" xfId="45885" xr:uid="{00000000-0005-0000-0000-000060910000}"/>
    <cellStyle name="Normal 4 4 5 2 2 5" xfId="31596" xr:uid="{00000000-0005-0000-0000-000061910000}"/>
    <cellStyle name="Normal 4 4 5 2 3" xfId="4991" xr:uid="{00000000-0005-0000-0000-000062910000}"/>
    <cellStyle name="Normal 4 4 5 2 3 2" xfId="12149" xr:uid="{00000000-0005-0000-0000-000063910000}"/>
    <cellStyle name="Normal 4 4 5 2 3 2 2" xfId="26441" xr:uid="{00000000-0005-0000-0000-000064910000}"/>
    <cellStyle name="Normal 4 4 5 2 3 2 2 2" xfId="55023" xr:uid="{00000000-0005-0000-0000-000065910000}"/>
    <cellStyle name="Normal 4 4 5 2 3 2 3" xfId="40734" xr:uid="{00000000-0005-0000-0000-000066910000}"/>
    <cellStyle name="Normal 4 4 5 2 3 3" xfId="19297" xr:uid="{00000000-0005-0000-0000-000067910000}"/>
    <cellStyle name="Normal 4 4 5 2 3 3 2" xfId="47879" xr:uid="{00000000-0005-0000-0000-000068910000}"/>
    <cellStyle name="Normal 4 4 5 2 3 4" xfId="33590" xr:uid="{00000000-0005-0000-0000-000069910000}"/>
    <cellStyle name="Normal 4 4 5 2 4" xfId="8578" xr:uid="{00000000-0005-0000-0000-00006A910000}"/>
    <cellStyle name="Normal 4 4 5 2 4 2" xfId="22870" xr:uid="{00000000-0005-0000-0000-00006B910000}"/>
    <cellStyle name="Normal 4 4 5 2 4 2 2" xfId="51452" xr:uid="{00000000-0005-0000-0000-00006C910000}"/>
    <cellStyle name="Normal 4 4 5 2 4 3" xfId="37163" xr:uid="{00000000-0005-0000-0000-00006D910000}"/>
    <cellStyle name="Normal 4 4 5 2 5" xfId="15726" xr:uid="{00000000-0005-0000-0000-00006E910000}"/>
    <cellStyle name="Normal 4 4 5 2 5 2" xfId="44308" xr:uid="{00000000-0005-0000-0000-00006F910000}"/>
    <cellStyle name="Normal 4 4 5 2 6" xfId="30019" xr:uid="{00000000-0005-0000-0000-000070910000}"/>
    <cellStyle name="Normal 4 4 5 3" xfId="2993" xr:uid="{00000000-0005-0000-0000-000071910000}"/>
    <cellStyle name="Normal 4 4 5 3 2" xfId="6567" xr:uid="{00000000-0005-0000-0000-000072910000}"/>
    <cellStyle name="Normal 4 4 5 3 2 2" xfId="13725" xr:uid="{00000000-0005-0000-0000-000073910000}"/>
    <cellStyle name="Normal 4 4 5 3 2 2 2" xfId="28017" xr:uid="{00000000-0005-0000-0000-000074910000}"/>
    <cellStyle name="Normal 4 4 5 3 2 2 2 2" xfId="56599" xr:uid="{00000000-0005-0000-0000-000075910000}"/>
    <cellStyle name="Normal 4 4 5 3 2 2 3" xfId="42310" xr:uid="{00000000-0005-0000-0000-000076910000}"/>
    <cellStyle name="Normal 4 4 5 3 2 3" xfId="20873" xr:uid="{00000000-0005-0000-0000-000077910000}"/>
    <cellStyle name="Normal 4 4 5 3 2 3 2" xfId="49455" xr:uid="{00000000-0005-0000-0000-000078910000}"/>
    <cellStyle name="Normal 4 4 5 3 2 4" xfId="35166" xr:uid="{00000000-0005-0000-0000-000079910000}"/>
    <cellStyle name="Normal 4 4 5 3 3" xfId="10154" xr:uid="{00000000-0005-0000-0000-00007A910000}"/>
    <cellStyle name="Normal 4 4 5 3 3 2" xfId="24446" xr:uid="{00000000-0005-0000-0000-00007B910000}"/>
    <cellStyle name="Normal 4 4 5 3 3 2 2" xfId="53028" xr:uid="{00000000-0005-0000-0000-00007C910000}"/>
    <cellStyle name="Normal 4 4 5 3 3 3" xfId="38739" xr:uid="{00000000-0005-0000-0000-00007D910000}"/>
    <cellStyle name="Normal 4 4 5 3 4" xfId="17302" xr:uid="{00000000-0005-0000-0000-00007E910000}"/>
    <cellStyle name="Normal 4 4 5 3 4 2" xfId="45884" xr:uid="{00000000-0005-0000-0000-00007F910000}"/>
    <cellStyle name="Normal 4 4 5 3 5" xfId="31595" xr:uid="{00000000-0005-0000-0000-000080910000}"/>
    <cellStyle name="Normal 4 4 5 4" xfId="4098" xr:uid="{00000000-0005-0000-0000-000081910000}"/>
    <cellStyle name="Normal 4 4 5 4 2" xfId="11256" xr:uid="{00000000-0005-0000-0000-000082910000}"/>
    <cellStyle name="Normal 4 4 5 4 2 2" xfId="25548" xr:uid="{00000000-0005-0000-0000-000083910000}"/>
    <cellStyle name="Normal 4 4 5 4 2 2 2" xfId="54130" xr:uid="{00000000-0005-0000-0000-000084910000}"/>
    <cellStyle name="Normal 4 4 5 4 2 3" xfId="39841" xr:uid="{00000000-0005-0000-0000-000085910000}"/>
    <cellStyle name="Normal 4 4 5 4 3" xfId="18404" xr:uid="{00000000-0005-0000-0000-000086910000}"/>
    <cellStyle name="Normal 4 4 5 4 3 2" xfId="46986" xr:uid="{00000000-0005-0000-0000-000087910000}"/>
    <cellStyle name="Normal 4 4 5 4 4" xfId="32697" xr:uid="{00000000-0005-0000-0000-000088910000}"/>
    <cellStyle name="Normal 4 4 5 5" xfId="7685" xr:uid="{00000000-0005-0000-0000-000089910000}"/>
    <cellStyle name="Normal 4 4 5 5 2" xfId="21977" xr:uid="{00000000-0005-0000-0000-00008A910000}"/>
    <cellStyle name="Normal 4 4 5 5 2 2" xfId="50559" xr:uid="{00000000-0005-0000-0000-00008B910000}"/>
    <cellStyle name="Normal 4 4 5 5 3" xfId="36270" xr:uid="{00000000-0005-0000-0000-00008C910000}"/>
    <cellStyle name="Normal 4 4 5 6" xfId="14833" xr:uid="{00000000-0005-0000-0000-00008D910000}"/>
    <cellStyle name="Normal 4 4 5 6 2" xfId="43415" xr:uid="{00000000-0005-0000-0000-00008E910000}"/>
    <cellStyle name="Normal 4 4 5 7" xfId="29126" xr:uid="{00000000-0005-0000-0000-00008F910000}"/>
    <cellStyle name="Normal 4 4 6" xfId="963" xr:uid="{00000000-0005-0000-0000-000090910000}"/>
    <cellStyle name="Normal 4 4 6 2" xfId="2995" xr:uid="{00000000-0005-0000-0000-000091910000}"/>
    <cellStyle name="Normal 4 4 6 2 2" xfId="6569" xr:uid="{00000000-0005-0000-0000-000092910000}"/>
    <cellStyle name="Normal 4 4 6 2 2 2" xfId="13727" xr:uid="{00000000-0005-0000-0000-000093910000}"/>
    <cellStyle name="Normal 4 4 6 2 2 2 2" xfId="28019" xr:uid="{00000000-0005-0000-0000-000094910000}"/>
    <cellStyle name="Normal 4 4 6 2 2 2 2 2" xfId="56601" xr:uid="{00000000-0005-0000-0000-000095910000}"/>
    <cellStyle name="Normal 4 4 6 2 2 2 3" xfId="42312" xr:uid="{00000000-0005-0000-0000-000096910000}"/>
    <cellStyle name="Normal 4 4 6 2 2 3" xfId="20875" xr:uid="{00000000-0005-0000-0000-000097910000}"/>
    <cellStyle name="Normal 4 4 6 2 2 3 2" xfId="49457" xr:uid="{00000000-0005-0000-0000-000098910000}"/>
    <cellStyle name="Normal 4 4 6 2 2 4" xfId="35168" xr:uid="{00000000-0005-0000-0000-000099910000}"/>
    <cellStyle name="Normal 4 4 6 2 3" xfId="10156" xr:uid="{00000000-0005-0000-0000-00009A910000}"/>
    <cellStyle name="Normal 4 4 6 2 3 2" xfId="24448" xr:uid="{00000000-0005-0000-0000-00009B910000}"/>
    <cellStyle name="Normal 4 4 6 2 3 2 2" xfId="53030" xr:uid="{00000000-0005-0000-0000-00009C910000}"/>
    <cellStyle name="Normal 4 4 6 2 3 3" xfId="38741" xr:uid="{00000000-0005-0000-0000-00009D910000}"/>
    <cellStyle name="Normal 4 4 6 2 4" xfId="17304" xr:uid="{00000000-0005-0000-0000-00009E910000}"/>
    <cellStyle name="Normal 4 4 6 2 4 2" xfId="45886" xr:uid="{00000000-0005-0000-0000-00009F910000}"/>
    <cellStyle name="Normal 4 4 6 2 5" xfId="31597" xr:uid="{00000000-0005-0000-0000-0000A0910000}"/>
    <cellStyle name="Normal 4 4 6 3" xfId="4545" xr:uid="{00000000-0005-0000-0000-0000A1910000}"/>
    <cellStyle name="Normal 4 4 6 3 2" xfId="11703" xr:uid="{00000000-0005-0000-0000-0000A2910000}"/>
    <cellStyle name="Normal 4 4 6 3 2 2" xfId="25995" xr:uid="{00000000-0005-0000-0000-0000A3910000}"/>
    <cellStyle name="Normal 4 4 6 3 2 2 2" xfId="54577" xr:uid="{00000000-0005-0000-0000-0000A4910000}"/>
    <cellStyle name="Normal 4 4 6 3 2 3" xfId="40288" xr:uid="{00000000-0005-0000-0000-0000A5910000}"/>
    <cellStyle name="Normal 4 4 6 3 3" xfId="18851" xr:uid="{00000000-0005-0000-0000-0000A6910000}"/>
    <cellStyle name="Normal 4 4 6 3 3 2" xfId="47433" xr:uid="{00000000-0005-0000-0000-0000A7910000}"/>
    <cellStyle name="Normal 4 4 6 3 4" xfId="33144" xr:uid="{00000000-0005-0000-0000-0000A8910000}"/>
    <cellStyle name="Normal 4 4 6 4" xfId="8132" xr:uid="{00000000-0005-0000-0000-0000A9910000}"/>
    <cellStyle name="Normal 4 4 6 4 2" xfId="22424" xr:uid="{00000000-0005-0000-0000-0000AA910000}"/>
    <cellStyle name="Normal 4 4 6 4 2 2" xfId="51006" xr:uid="{00000000-0005-0000-0000-0000AB910000}"/>
    <cellStyle name="Normal 4 4 6 4 3" xfId="36717" xr:uid="{00000000-0005-0000-0000-0000AC910000}"/>
    <cellStyle name="Normal 4 4 6 5" xfId="15280" xr:uid="{00000000-0005-0000-0000-0000AD910000}"/>
    <cellStyle name="Normal 4 4 6 5 2" xfId="43862" xr:uid="{00000000-0005-0000-0000-0000AE910000}"/>
    <cellStyle name="Normal 4 4 6 6" xfId="29573" xr:uid="{00000000-0005-0000-0000-0000AF910000}"/>
    <cellStyle name="Normal 4 4 7" xfId="2964" xr:uid="{00000000-0005-0000-0000-0000B0910000}"/>
    <cellStyle name="Normal 4 4 7 2" xfId="6538" xr:uid="{00000000-0005-0000-0000-0000B1910000}"/>
    <cellStyle name="Normal 4 4 7 2 2" xfId="13696" xr:uid="{00000000-0005-0000-0000-0000B2910000}"/>
    <cellStyle name="Normal 4 4 7 2 2 2" xfId="27988" xr:uid="{00000000-0005-0000-0000-0000B3910000}"/>
    <cellStyle name="Normal 4 4 7 2 2 2 2" xfId="56570" xr:uid="{00000000-0005-0000-0000-0000B4910000}"/>
    <cellStyle name="Normal 4 4 7 2 2 3" xfId="42281" xr:uid="{00000000-0005-0000-0000-0000B5910000}"/>
    <cellStyle name="Normal 4 4 7 2 3" xfId="20844" xr:uid="{00000000-0005-0000-0000-0000B6910000}"/>
    <cellStyle name="Normal 4 4 7 2 3 2" xfId="49426" xr:uid="{00000000-0005-0000-0000-0000B7910000}"/>
    <cellStyle name="Normal 4 4 7 2 4" xfId="35137" xr:uid="{00000000-0005-0000-0000-0000B8910000}"/>
    <cellStyle name="Normal 4 4 7 3" xfId="10125" xr:uid="{00000000-0005-0000-0000-0000B9910000}"/>
    <cellStyle name="Normal 4 4 7 3 2" xfId="24417" xr:uid="{00000000-0005-0000-0000-0000BA910000}"/>
    <cellStyle name="Normal 4 4 7 3 2 2" xfId="52999" xr:uid="{00000000-0005-0000-0000-0000BB910000}"/>
    <cellStyle name="Normal 4 4 7 3 3" xfId="38710" xr:uid="{00000000-0005-0000-0000-0000BC910000}"/>
    <cellStyle name="Normal 4 4 7 4" xfId="17273" xr:uid="{00000000-0005-0000-0000-0000BD910000}"/>
    <cellStyle name="Normal 4 4 7 4 2" xfId="45855" xr:uid="{00000000-0005-0000-0000-0000BE910000}"/>
    <cellStyle name="Normal 4 4 7 5" xfId="31566" xr:uid="{00000000-0005-0000-0000-0000BF910000}"/>
    <cellStyle name="Normal 4 4 8" xfId="3650" xr:uid="{00000000-0005-0000-0000-0000C0910000}"/>
    <cellStyle name="Normal 4 4 8 2" xfId="10810" xr:uid="{00000000-0005-0000-0000-0000C1910000}"/>
    <cellStyle name="Normal 4 4 8 2 2" xfId="25102" xr:uid="{00000000-0005-0000-0000-0000C2910000}"/>
    <cellStyle name="Normal 4 4 8 2 2 2" xfId="53684" xr:uid="{00000000-0005-0000-0000-0000C3910000}"/>
    <cellStyle name="Normal 4 4 8 2 3" xfId="39395" xr:uid="{00000000-0005-0000-0000-0000C4910000}"/>
    <cellStyle name="Normal 4 4 8 3" xfId="17958" xr:uid="{00000000-0005-0000-0000-0000C5910000}"/>
    <cellStyle name="Normal 4 4 8 3 2" xfId="46540" xr:uid="{00000000-0005-0000-0000-0000C6910000}"/>
    <cellStyle name="Normal 4 4 8 4" xfId="32251" xr:uid="{00000000-0005-0000-0000-0000C7910000}"/>
    <cellStyle name="Normal 4 4 9" xfId="7239" xr:uid="{00000000-0005-0000-0000-0000C8910000}"/>
    <cellStyle name="Normal 4 4 9 2" xfId="21531" xr:uid="{00000000-0005-0000-0000-0000C9910000}"/>
    <cellStyle name="Normal 4 4 9 2 2" xfId="50113" xr:uid="{00000000-0005-0000-0000-0000CA910000}"/>
    <cellStyle name="Normal 4 4 9 3" xfId="35824" xr:uid="{00000000-0005-0000-0000-0000CB910000}"/>
    <cellStyle name="Normal 4 5" xfId="116" xr:uid="{00000000-0005-0000-0000-0000CC910000}"/>
    <cellStyle name="Normal 4 5 10" xfId="28735" xr:uid="{00000000-0005-0000-0000-0000CD910000}"/>
    <cellStyle name="Normal 4 5 2" xfId="230" xr:uid="{00000000-0005-0000-0000-0000CE910000}"/>
    <cellStyle name="Normal 4 5 2 2" xfId="456" xr:uid="{00000000-0005-0000-0000-0000CF910000}"/>
    <cellStyle name="Normal 4 5 2 2 2" xfId="906" xr:uid="{00000000-0005-0000-0000-0000D0910000}"/>
    <cellStyle name="Normal 4 5 2 2 2 2" xfId="1803" xr:uid="{00000000-0005-0000-0000-0000D1910000}"/>
    <cellStyle name="Normal 4 5 2 2 2 2 2" xfId="3000" xr:uid="{00000000-0005-0000-0000-0000D2910000}"/>
    <cellStyle name="Normal 4 5 2 2 2 2 2 2" xfId="6574" xr:uid="{00000000-0005-0000-0000-0000D3910000}"/>
    <cellStyle name="Normal 4 5 2 2 2 2 2 2 2" xfId="13732" xr:uid="{00000000-0005-0000-0000-0000D4910000}"/>
    <cellStyle name="Normal 4 5 2 2 2 2 2 2 2 2" xfId="28024" xr:uid="{00000000-0005-0000-0000-0000D5910000}"/>
    <cellStyle name="Normal 4 5 2 2 2 2 2 2 2 2 2" xfId="56606" xr:uid="{00000000-0005-0000-0000-0000D6910000}"/>
    <cellStyle name="Normal 4 5 2 2 2 2 2 2 2 3" xfId="42317" xr:uid="{00000000-0005-0000-0000-0000D7910000}"/>
    <cellStyle name="Normal 4 5 2 2 2 2 2 2 3" xfId="20880" xr:uid="{00000000-0005-0000-0000-0000D8910000}"/>
    <cellStyle name="Normal 4 5 2 2 2 2 2 2 3 2" xfId="49462" xr:uid="{00000000-0005-0000-0000-0000D9910000}"/>
    <cellStyle name="Normal 4 5 2 2 2 2 2 2 4" xfId="35173" xr:uid="{00000000-0005-0000-0000-0000DA910000}"/>
    <cellStyle name="Normal 4 5 2 2 2 2 2 3" xfId="10161" xr:uid="{00000000-0005-0000-0000-0000DB910000}"/>
    <cellStyle name="Normal 4 5 2 2 2 2 2 3 2" xfId="24453" xr:uid="{00000000-0005-0000-0000-0000DC910000}"/>
    <cellStyle name="Normal 4 5 2 2 2 2 2 3 2 2" xfId="53035" xr:uid="{00000000-0005-0000-0000-0000DD910000}"/>
    <cellStyle name="Normal 4 5 2 2 2 2 2 3 3" xfId="38746" xr:uid="{00000000-0005-0000-0000-0000DE910000}"/>
    <cellStyle name="Normal 4 5 2 2 2 2 2 4" xfId="17309" xr:uid="{00000000-0005-0000-0000-0000DF910000}"/>
    <cellStyle name="Normal 4 5 2 2 2 2 2 4 2" xfId="45891" xr:uid="{00000000-0005-0000-0000-0000E0910000}"/>
    <cellStyle name="Normal 4 5 2 2 2 2 2 5" xfId="31602" xr:uid="{00000000-0005-0000-0000-0000E1910000}"/>
    <cellStyle name="Normal 4 5 2 2 2 2 3" xfId="5383" xr:uid="{00000000-0005-0000-0000-0000E2910000}"/>
    <cellStyle name="Normal 4 5 2 2 2 2 3 2" xfId="12541" xr:uid="{00000000-0005-0000-0000-0000E3910000}"/>
    <cellStyle name="Normal 4 5 2 2 2 2 3 2 2" xfId="26833" xr:uid="{00000000-0005-0000-0000-0000E4910000}"/>
    <cellStyle name="Normal 4 5 2 2 2 2 3 2 2 2" xfId="55415" xr:uid="{00000000-0005-0000-0000-0000E5910000}"/>
    <cellStyle name="Normal 4 5 2 2 2 2 3 2 3" xfId="41126" xr:uid="{00000000-0005-0000-0000-0000E6910000}"/>
    <cellStyle name="Normal 4 5 2 2 2 2 3 3" xfId="19689" xr:uid="{00000000-0005-0000-0000-0000E7910000}"/>
    <cellStyle name="Normal 4 5 2 2 2 2 3 3 2" xfId="48271" xr:uid="{00000000-0005-0000-0000-0000E8910000}"/>
    <cellStyle name="Normal 4 5 2 2 2 2 3 4" xfId="33982" xr:uid="{00000000-0005-0000-0000-0000E9910000}"/>
    <cellStyle name="Normal 4 5 2 2 2 2 4" xfId="8970" xr:uid="{00000000-0005-0000-0000-0000EA910000}"/>
    <cellStyle name="Normal 4 5 2 2 2 2 4 2" xfId="23262" xr:uid="{00000000-0005-0000-0000-0000EB910000}"/>
    <cellStyle name="Normal 4 5 2 2 2 2 4 2 2" xfId="51844" xr:uid="{00000000-0005-0000-0000-0000EC910000}"/>
    <cellStyle name="Normal 4 5 2 2 2 2 4 3" xfId="37555" xr:uid="{00000000-0005-0000-0000-0000ED910000}"/>
    <cellStyle name="Normal 4 5 2 2 2 2 5" xfId="16118" xr:uid="{00000000-0005-0000-0000-0000EE910000}"/>
    <cellStyle name="Normal 4 5 2 2 2 2 5 2" xfId="44700" xr:uid="{00000000-0005-0000-0000-0000EF910000}"/>
    <cellStyle name="Normal 4 5 2 2 2 2 6" xfId="30411" xr:uid="{00000000-0005-0000-0000-0000F0910000}"/>
    <cellStyle name="Normal 4 5 2 2 2 3" xfId="2999" xr:uid="{00000000-0005-0000-0000-0000F1910000}"/>
    <cellStyle name="Normal 4 5 2 2 2 3 2" xfId="6573" xr:uid="{00000000-0005-0000-0000-0000F2910000}"/>
    <cellStyle name="Normal 4 5 2 2 2 3 2 2" xfId="13731" xr:uid="{00000000-0005-0000-0000-0000F3910000}"/>
    <cellStyle name="Normal 4 5 2 2 2 3 2 2 2" xfId="28023" xr:uid="{00000000-0005-0000-0000-0000F4910000}"/>
    <cellStyle name="Normal 4 5 2 2 2 3 2 2 2 2" xfId="56605" xr:uid="{00000000-0005-0000-0000-0000F5910000}"/>
    <cellStyle name="Normal 4 5 2 2 2 3 2 2 3" xfId="42316" xr:uid="{00000000-0005-0000-0000-0000F6910000}"/>
    <cellStyle name="Normal 4 5 2 2 2 3 2 3" xfId="20879" xr:uid="{00000000-0005-0000-0000-0000F7910000}"/>
    <cellStyle name="Normal 4 5 2 2 2 3 2 3 2" xfId="49461" xr:uid="{00000000-0005-0000-0000-0000F8910000}"/>
    <cellStyle name="Normal 4 5 2 2 2 3 2 4" xfId="35172" xr:uid="{00000000-0005-0000-0000-0000F9910000}"/>
    <cellStyle name="Normal 4 5 2 2 2 3 3" xfId="10160" xr:uid="{00000000-0005-0000-0000-0000FA910000}"/>
    <cellStyle name="Normal 4 5 2 2 2 3 3 2" xfId="24452" xr:uid="{00000000-0005-0000-0000-0000FB910000}"/>
    <cellStyle name="Normal 4 5 2 2 2 3 3 2 2" xfId="53034" xr:uid="{00000000-0005-0000-0000-0000FC910000}"/>
    <cellStyle name="Normal 4 5 2 2 2 3 3 3" xfId="38745" xr:uid="{00000000-0005-0000-0000-0000FD910000}"/>
    <cellStyle name="Normal 4 5 2 2 2 3 4" xfId="17308" xr:uid="{00000000-0005-0000-0000-0000FE910000}"/>
    <cellStyle name="Normal 4 5 2 2 2 3 4 2" xfId="45890" xr:uid="{00000000-0005-0000-0000-0000FF910000}"/>
    <cellStyle name="Normal 4 5 2 2 2 3 5" xfId="31601" xr:uid="{00000000-0005-0000-0000-000000920000}"/>
    <cellStyle name="Normal 4 5 2 2 2 4" xfId="4490" xr:uid="{00000000-0005-0000-0000-000001920000}"/>
    <cellStyle name="Normal 4 5 2 2 2 4 2" xfId="11648" xr:uid="{00000000-0005-0000-0000-000002920000}"/>
    <cellStyle name="Normal 4 5 2 2 2 4 2 2" xfId="25940" xr:uid="{00000000-0005-0000-0000-000003920000}"/>
    <cellStyle name="Normal 4 5 2 2 2 4 2 2 2" xfId="54522" xr:uid="{00000000-0005-0000-0000-000004920000}"/>
    <cellStyle name="Normal 4 5 2 2 2 4 2 3" xfId="40233" xr:uid="{00000000-0005-0000-0000-000005920000}"/>
    <cellStyle name="Normal 4 5 2 2 2 4 3" xfId="18796" xr:uid="{00000000-0005-0000-0000-000006920000}"/>
    <cellStyle name="Normal 4 5 2 2 2 4 3 2" xfId="47378" xr:uid="{00000000-0005-0000-0000-000007920000}"/>
    <cellStyle name="Normal 4 5 2 2 2 4 4" xfId="33089" xr:uid="{00000000-0005-0000-0000-000008920000}"/>
    <cellStyle name="Normal 4 5 2 2 2 5" xfId="8077" xr:uid="{00000000-0005-0000-0000-000009920000}"/>
    <cellStyle name="Normal 4 5 2 2 2 5 2" xfId="22369" xr:uid="{00000000-0005-0000-0000-00000A920000}"/>
    <cellStyle name="Normal 4 5 2 2 2 5 2 2" xfId="50951" xr:uid="{00000000-0005-0000-0000-00000B920000}"/>
    <cellStyle name="Normal 4 5 2 2 2 5 3" xfId="36662" xr:uid="{00000000-0005-0000-0000-00000C920000}"/>
    <cellStyle name="Normal 4 5 2 2 2 6" xfId="15225" xr:uid="{00000000-0005-0000-0000-00000D920000}"/>
    <cellStyle name="Normal 4 5 2 2 2 6 2" xfId="43807" xr:uid="{00000000-0005-0000-0000-00000E920000}"/>
    <cellStyle name="Normal 4 5 2 2 2 7" xfId="29518" xr:uid="{00000000-0005-0000-0000-00000F920000}"/>
    <cellStyle name="Normal 4 5 2 2 3" xfId="1356" xr:uid="{00000000-0005-0000-0000-000010920000}"/>
    <cellStyle name="Normal 4 5 2 2 3 2" xfId="3001" xr:uid="{00000000-0005-0000-0000-000011920000}"/>
    <cellStyle name="Normal 4 5 2 2 3 2 2" xfId="6575" xr:uid="{00000000-0005-0000-0000-000012920000}"/>
    <cellStyle name="Normal 4 5 2 2 3 2 2 2" xfId="13733" xr:uid="{00000000-0005-0000-0000-000013920000}"/>
    <cellStyle name="Normal 4 5 2 2 3 2 2 2 2" xfId="28025" xr:uid="{00000000-0005-0000-0000-000014920000}"/>
    <cellStyle name="Normal 4 5 2 2 3 2 2 2 2 2" xfId="56607" xr:uid="{00000000-0005-0000-0000-000015920000}"/>
    <cellStyle name="Normal 4 5 2 2 3 2 2 2 3" xfId="42318" xr:uid="{00000000-0005-0000-0000-000016920000}"/>
    <cellStyle name="Normal 4 5 2 2 3 2 2 3" xfId="20881" xr:uid="{00000000-0005-0000-0000-000017920000}"/>
    <cellStyle name="Normal 4 5 2 2 3 2 2 3 2" xfId="49463" xr:uid="{00000000-0005-0000-0000-000018920000}"/>
    <cellStyle name="Normal 4 5 2 2 3 2 2 4" xfId="35174" xr:uid="{00000000-0005-0000-0000-000019920000}"/>
    <cellStyle name="Normal 4 5 2 2 3 2 3" xfId="10162" xr:uid="{00000000-0005-0000-0000-00001A920000}"/>
    <cellStyle name="Normal 4 5 2 2 3 2 3 2" xfId="24454" xr:uid="{00000000-0005-0000-0000-00001B920000}"/>
    <cellStyle name="Normal 4 5 2 2 3 2 3 2 2" xfId="53036" xr:uid="{00000000-0005-0000-0000-00001C920000}"/>
    <cellStyle name="Normal 4 5 2 2 3 2 3 3" xfId="38747" xr:uid="{00000000-0005-0000-0000-00001D920000}"/>
    <cellStyle name="Normal 4 5 2 2 3 2 4" xfId="17310" xr:uid="{00000000-0005-0000-0000-00001E920000}"/>
    <cellStyle name="Normal 4 5 2 2 3 2 4 2" xfId="45892" xr:uid="{00000000-0005-0000-0000-00001F920000}"/>
    <cellStyle name="Normal 4 5 2 2 3 2 5" xfId="31603" xr:uid="{00000000-0005-0000-0000-000020920000}"/>
    <cellStyle name="Normal 4 5 2 2 3 3" xfId="4937" xr:uid="{00000000-0005-0000-0000-000021920000}"/>
    <cellStyle name="Normal 4 5 2 2 3 3 2" xfId="12095" xr:uid="{00000000-0005-0000-0000-000022920000}"/>
    <cellStyle name="Normal 4 5 2 2 3 3 2 2" xfId="26387" xr:uid="{00000000-0005-0000-0000-000023920000}"/>
    <cellStyle name="Normal 4 5 2 2 3 3 2 2 2" xfId="54969" xr:uid="{00000000-0005-0000-0000-000024920000}"/>
    <cellStyle name="Normal 4 5 2 2 3 3 2 3" xfId="40680" xr:uid="{00000000-0005-0000-0000-000025920000}"/>
    <cellStyle name="Normal 4 5 2 2 3 3 3" xfId="19243" xr:uid="{00000000-0005-0000-0000-000026920000}"/>
    <cellStyle name="Normal 4 5 2 2 3 3 3 2" xfId="47825" xr:uid="{00000000-0005-0000-0000-000027920000}"/>
    <cellStyle name="Normal 4 5 2 2 3 3 4" xfId="33536" xr:uid="{00000000-0005-0000-0000-000028920000}"/>
    <cellStyle name="Normal 4 5 2 2 3 4" xfId="8524" xr:uid="{00000000-0005-0000-0000-000029920000}"/>
    <cellStyle name="Normal 4 5 2 2 3 4 2" xfId="22816" xr:uid="{00000000-0005-0000-0000-00002A920000}"/>
    <cellStyle name="Normal 4 5 2 2 3 4 2 2" xfId="51398" xr:uid="{00000000-0005-0000-0000-00002B920000}"/>
    <cellStyle name="Normal 4 5 2 2 3 4 3" xfId="37109" xr:uid="{00000000-0005-0000-0000-00002C920000}"/>
    <cellStyle name="Normal 4 5 2 2 3 5" xfId="15672" xr:uid="{00000000-0005-0000-0000-00002D920000}"/>
    <cellStyle name="Normal 4 5 2 2 3 5 2" xfId="44254" xr:uid="{00000000-0005-0000-0000-00002E920000}"/>
    <cellStyle name="Normal 4 5 2 2 3 6" xfId="29965" xr:uid="{00000000-0005-0000-0000-00002F920000}"/>
    <cellStyle name="Normal 4 5 2 2 4" xfId="2998" xr:uid="{00000000-0005-0000-0000-000030920000}"/>
    <cellStyle name="Normal 4 5 2 2 4 2" xfId="6572" xr:uid="{00000000-0005-0000-0000-000031920000}"/>
    <cellStyle name="Normal 4 5 2 2 4 2 2" xfId="13730" xr:uid="{00000000-0005-0000-0000-000032920000}"/>
    <cellStyle name="Normal 4 5 2 2 4 2 2 2" xfId="28022" xr:uid="{00000000-0005-0000-0000-000033920000}"/>
    <cellStyle name="Normal 4 5 2 2 4 2 2 2 2" xfId="56604" xr:uid="{00000000-0005-0000-0000-000034920000}"/>
    <cellStyle name="Normal 4 5 2 2 4 2 2 3" xfId="42315" xr:uid="{00000000-0005-0000-0000-000035920000}"/>
    <cellStyle name="Normal 4 5 2 2 4 2 3" xfId="20878" xr:uid="{00000000-0005-0000-0000-000036920000}"/>
    <cellStyle name="Normal 4 5 2 2 4 2 3 2" xfId="49460" xr:uid="{00000000-0005-0000-0000-000037920000}"/>
    <cellStyle name="Normal 4 5 2 2 4 2 4" xfId="35171" xr:uid="{00000000-0005-0000-0000-000038920000}"/>
    <cellStyle name="Normal 4 5 2 2 4 3" xfId="10159" xr:uid="{00000000-0005-0000-0000-000039920000}"/>
    <cellStyle name="Normal 4 5 2 2 4 3 2" xfId="24451" xr:uid="{00000000-0005-0000-0000-00003A920000}"/>
    <cellStyle name="Normal 4 5 2 2 4 3 2 2" xfId="53033" xr:uid="{00000000-0005-0000-0000-00003B920000}"/>
    <cellStyle name="Normal 4 5 2 2 4 3 3" xfId="38744" xr:uid="{00000000-0005-0000-0000-00003C920000}"/>
    <cellStyle name="Normal 4 5 2 2 4 4" xfId="17307" xr:uid="{00000000-0005-0000-0000-00003D920000}"/>
    <cellStyle name="Normal 4 5 2 2 4 4 2" xfId="45889" xr:uid="{00000000-0005-0000-0000-00003E920000}"/>
    <cellStyle name="Normal 4 5 2 2 4 5" xfId="31600" xr:uid="{00000000-0005-0000-0000-00003F920000}"/>
    <cellStyle name="Normal 4 5 2 2 5" xfId="4043" xr:uid="{00000000-0005-0000-0000-000040920000}"/>
    <cellStyle name="Normal 4 5 2 2 5 2" xfId="11202" xr:uid="{00000000-0005-0000-0000-000041920000}"/>
    <cellStyle name="Normal 4 5 2 2 5 2 2" xfId="25494" xr:uid="{00000000-0005-0000-0000-000042920000}"/>
    <cellStyle name="Normal 4 5 2 2 5 2 2 2" xfId="54076" xr:uid="{00000000-0005-0000-0000-000043920000}"/>
    <cellStyle name="Normal 4 5 2 2 5 2 3" xfId="39787" xr:uid="{00000000-0005-0000-0000-000044920000}"/>
    <cellStyle name="Normal 4 5 2 2 5 3" xfId="18350" xr:uid="{00000000-0005-0000-0000-000045920000}"/>
    <cellStyle name="Normal 4 5 2 2 5 3 2" xfId="46932" xr:uid="{00000000-0005-0000-0000-000046920000}"/>
    <cellStyle name="Normal 4 5 2 2 5 4" xfId="32643" xr:uid="{00000000-0005-0000-0000-000047920000}"/>
    <cellStyle name="Normal 4 5 2 2 6" xfId="7631" xr:uid="{00000000-0005-0000-0000-000048920000}"/>
    <cellStyle name="Normal 4 5 2 2 6 2" xfId="21923" xr:uid="{00000000-0005-0000-0000-000049920000}"/>
    <cellStyle name="Normal 4 5 2 2 6 2 2" xfId="50505" xr:uid="{00000000-0005-0000-0000-00004A920000}"/>
    <cellStyle name="Normal 4 5 2 2 6 3" xfId="36216" xr:uid="{00000000-0005-0000-0000-00004B920000}"/>
    <cellStyle name="Normal 4 5 2 2 7" xfId="14778" xr:uid="{00000000-0005-0000-0000-00004C920000}"/>
    <cellStyle name="Normal 4 5 2 2 7 2" xfId="43361" xr:uid="{00000000-0005-0000-0000-00004D920000}"/>
    <cellStyle name="Normal 4 5 2 2 8" xfId="29071" xr:uid="{00000000-0005-0000-0000-00004E920000}"/>
    <cellStyle name="Normal 4 5 2 3" xfId="683" xr:uid="{00000000-0005-0000-0000-00004F920000}"/>
    <cellStyle name="Normal 4 5 2 3 2" xfId="1580" xr:uid="{00000000-0005-0000-0000-000050920000}"/>
    <cellStyle name="Normal 4 5 2 3 2 2" xfId="3003" xr:uid="{00000000-0005-0000-0000-000051920000}"/>
    <cellStyle name="Normal 4 5 2 3 2 2 2" xfId="6577" xr:uid="{00000000-0005-0000-0000-000052920000}"/>
    <cellStyle name="Normal 4 5 2 3 2 2 2 2" xfId="13735" xr:uid="{00000000-0005-0000-0000-000053920000}"/>
    <cellStyle name="Normal 4 5 2 3 2 2 2 2 2" xfId="28027" xr:uid="{00000000-0005-0000-0000-000054920000}"/>
    <cellStyle name="Normal 4 5 2 3 2 2 2 2 2 2" xfId="56609" xr:uid="{00000000-0005-0000-0000-000055920000}"/>
    <cellStyle name="Normal 4 5 2 3 2 2 2 2 3" xfId="42320" xr:uid="{00000000-0005-0000-0000-000056920000}"/>
    <cellStyle name="Normal 4 5 2 3 2 2 2 3" xfId="20883" xr:uid="{00000000-0005-0000-0000-000057920000}"/>
    <cellStyle name="Normal 4 5 2 3 2 2 2 3 2" xfId="49465" xr:uid="{00000000-0005-0000-0000-000058920000}"/>
    <cellStyle name="Normal 4 5 2 3 2 2 2 4" xfId="35176" xr:uid="{00000000-0005-0000-0000-000059920000}"/>
    <cellStyle name="Normal 4 5 2 3 2 2 3" xfId="10164" xr:uid="{00000000-0005-0000-0000-00005A920000}"/>
    <cellStyle name="Normal 4 5 2 3 2 2 3 2" xfId="24456" xr:uid="{00000000-0005-0000-0000-00005B920000}"/>
    <cellStyle name="Normal 4 5 2 3 2 2 3 2 2" xfId="53038" xr:uid="{00000000-0005-0000-0000-00005C920000}"/>
    <cellStyle name="Normal 4 5 2 3 2 2 3 3" xfId="38749" xr:uid="{00000000-0005-0000-0000-00005D920000}"/>
    <cellStyle name="Normal 4 5 2 3 2 2 4" xfId="17312" xr:uid="{00000000-0005-0000-0000-00005E920000}"/>
    <cellStyle name="Normal 4 5 2 3 2 2 4 2" xfId="45894" xr:uid="{00000000-0005-0000-0000-00005F920000}"/>
    <cellStyle name="Normal 4 5 2 3 2 2 5" xfId="31605" xr:uid="{00000000-0005-0000-0000-000060920000}"/>
    <cellStyle name="Normal 4 5 2 3 2 3" xfId="5160" xr:uid="{00000000-0005-0000-0000-000061920000}"/>
    <cellStyle name="Normal 4 5 2 3 2 3 2" xfId="12318" xr:uid="{00000000-0005-0000-0000-000062920000}"/>
    <cellStyle name="Normal 4 5 2 3 2 3 2 2" xfId="26610" xr:uid="{00000000-0005-0000-0000-000063920000}"/>
    <cellStyle name="Normal 4 5 2 3 2 3 2 2 2" xfId="55192" xr:uid="{00000000-0005-0000-0000-000064920000}"/>
    <cellStyle name="Normal 4 5 2 3 2 3 2 3" xfId="40903" xr:uid="{00000000-0005-0000-0000-000065920000}"/>
    <cellStyle name="Normal 4 5 2 3 2 3 3" xfId="19466" xr:uid="{00000000-0005-0000-0000-000066920000}"/>
    <cellStyle name="Normal 4 5 2 3 2 3 3 2" xfId="48048" xr:uid="{00000000-0005-0000-0000-000067920000}"/>
    <cellStyle name="Normal 4 5 2 3 2 3 4" xfId="33759" xr:uid="{00000000-0005-0000-0000-000068920000}"/>
    <cellStyle name="Normal 4 5 2 3 2 4" xfId="8747" xr:uid="{00000000-0005-0000-0000-000069920000}"/>
    <cellStyle name="Normal 4 5 2 3 2 4 2" xfId="23039" xr:uid="{00000000-0005-0000-0000-00006A920000}"/>
    <cellStyle name="Normal 4 5 2 3 2 4 2 2" xfId="51621" xr:uid="{00000000-0005-0000-0000-00006B920000}"/>
    <cellStyle name="Normal 4 5 2 3 2 4 3" xfId="37332" xr:uid="{00000000-0005-0000-0000-00006C920000}"/>
    <cellStyle name="Normal 4 5 2 3 2 5" xfId="15895" xr:uid="{00000000-0005-0000-0000-00006D920000}"/>
    <cellStyle name="Normal 4 5 2 3 2 5 2" xfId="44477" xr:uid="{00000000-0005-0000-0000-00006E920000}"/>
    <cellStyle name="Normal 4 5 2 3 2 6" xfId="30188" xr:uid="{00000000-0005-0000-0000-00006F920000}"/>
    <cellStyle name="Normal 4 5 2 3 3" xfId="3002" xr:uid="{00000000-0005-0000-0000-000070920000}"/>
    <cellStyle name="Normal 4 5 2 3 3 2" xfId="6576" xr:uid="{00000000-0005-0000-0000-000071920000}"/>
    <cellStyle name="Normal 4 5 2 3 3 2 2" xfId="13734" xr:uid="{00000000-0005-0000-0000-000072920000}"/>
    <cellStyle name="Normal 4 5 2 3 3 2 2 2" xfId="28026" xr:uid="{00000000-0005-0000-0000-000073920000}"/>
    <cellStyle name="Normal 4 5 2 3 3 2 2 2 2" xfId="56608" xr:uid="{00000000-0005-0000-0000-000074920000}"/>
    <cellStyle name="Normal 4 5 2 3 3 2 2 3" xfId="42319" xr:uid="{00000000-0005-0000-0000-000075920000}"/>
    <cellStyle name="Normal 4 5 2 3 3 2 3" xfId="20882" xr:uid="{00000000-0005-0000-0000-000076920000}"/>
    <cellStyle name="Normal 4 5 2 3 3 2 3 2" xfId="49464" xr:uid="{00000000-0005-0000-0000-000077920000}"/>
    <cellStyle name="Normal 4 5 2 3 3 2 4" xfId="35175" xr:uid="{00000000-0005-0000-0000-000078920000}"/>
    <cellStyle name="Normal 4 5 2 3 3 3" xfId="10163" xr:uid="{00000000-0005-0000-0000-000079920000}"/>
    <cellStyle name="Normal 4 5 2 3 3 3 2" xfId="24455" xr:uid="{00000000-0005-0000-0000-00007A920000}"/>
    <cellStyle name="Normal 4 5 2 3 3 3 2 2" xfId="53037" xr:uid="{00000000-0005-0000-0000-00007B920000}"/>
    <cellStyle name="Normal 4 5 2 3 3 3 3" xfId="38748" xr:uid="{00000000-0005-0000-0000-00007C920000}"/>
    <cellStyle name="Normal 4 5 2 3 3 4" xfId="17311" xr:uid="{00000000-0005-0000-0000-00007D920000}"/>
    <cellStyle name="Normal 4 5 2 3 3 4 2" xfId="45893" xr:uid="{00000000-0005-0000-0000-00007E920000}"/>
    <cellStyle name="Normal 4 5 2 3 3 5" xfId="31604" xr:uid="{00000000-0005-0000-0000-00007F920000}"/>
    <cellStyle name="Normal 4 5 2 3 4" xfId="4267" xr:uid="{00000000-0005-0000-0000-000080920000}"/>
    <cellStyle name="Normal 4 5 2 3 4 2" xfId="11425" xr:uid="{00000000-0005-0000-0000-000081920000}"/>
    <cellStyle name="Normal 4 5 2 3 4 2 2" xfId="25717" xr:uid="{00000000-0005-0000-0000-000082920000}"/>
    <cellStyle name="Normal 4 5 2 3 4 2 2 2" xfId="54299" xr:uid="{00000000-0005-0000-0000-000083920000}"/>
    <cellStyle name="Normal 4 5 2 3 4 2 3" xfId="40010" xr:uid="{00000000-0005-0000-0000-000084920000}"/>
    <cellStyle name="Normal 4 5 2 3 4 3" xfId="18573" xr:uid="{00000000-0005-0000-0000-000085920000}"/>
    <cellStyle name="Normal 4 5 2 3 4 3 2" xfId="47155" xr:uid="{00000000-0005-0000-0000-000086920000}"/>
    <cellStyle name="Normal 4 5 2 3 4 4" xfId="32866" xr:uid="{00000000-0005-0000-0000-000087920000}"/>
    <cellStyle name="Normal 4 5 2 3 5" xfId="7854" xr:uid="{00000000-0005-0000-0000-000088920000}"/>
    <cellStyle name="Normal 4 5 2 3 5 2" xfId="22146" xr:uid="{00000000-0005-0000-0000-000089920000}"/>
    <cellStyle name="Normal 4 5 2 3 5 2 2" xfId="50728" xr:uid="{00000000-0005-0000-0000-00008A920000}"/>
    <cellStyle name="Normal 4 5 2 3 5 3" xfId="36439" xr:uid="{00000000-0005-0000-0000-00008B920000}"/>
    <cellStyle name="Normal 4 5 2 3 6" xfId="15002" xr:uid="{00000000-0005-0000-0000-00008C920000}"/>
    <cellStyle name="Normal 4 5 2 3 6 2" xfId="43584" xr:uid="{00000000-0005-0000-0000-00008D920000}"/>
    <cellStyle name="Normal 4 5 2 3 7" xfId="29295" xr:uid="{00000000-0005-0000-0000-00008E920000}"/>
    <cellStyle name="Normal 4 5 2 4" xfId="1133" xr:uid="{00000000-0005-0000-0000-00008F920000}"/>
    <cellStyle name="Normal 4 5 2 4 2" xfId="3004" xr:uid="{00000000-0005-0000-0000-000090920000}"/>
    <cellStyle name="Normal 4 5 2 4 2 2" xfId="6578" xr:uid="{00000000-0005-0000-0000-000091920000}"/>
    <cellStyle name="Normal 4 5 2 4 2 2 2" xfId="13736" xr:uid="{00000000-0005-0000-0000-000092920000}"/>
    <cellStyle name="Normal 4 5 2 4 2 2 2 2" xfId="28028" xr:uid="{00000000-0005-0000-0000-000093920000}"/>
    <cellStyle name="Normal 4 5 2 4 2 2 2 2 2" xfId="56610" xr:uid="{00000000-0005-0000-0000-000094920000}"/>
    <cellStyle name="Normal 4 5 2 4 2 2 2 3" xfId="42321" xr:uid="{00000000-0005-0000-0000-000095920000}"/>
    <cellStyle name="Normal 4 5 2 4 2 2 3" xfId="20884" xr:uid="{00000000-0005-0000-0000-000096920000}"/>
    <cellStyle name="Normal 4 5 2 4 2 2 3 2" xfId="49466" xr:uid="{00000000-0005-0000-0000-000097920000}"/>
    <cellStyle name="Normal 4 5 2 4 2 2 4" xfId="35177" xr:uid="{00000000-0005-0000-0000-000098920000}"/>
    <cellStyle name="Normal 4 5 2 4 2 3" xfId="10165" xr:uid="{00000000-0005-0000-0000-000099920000}"/>
    <cellStyle name="Normal 4 5 2 4 2 3 2" xfId="24457" xr:uid="{00000000-0005-0000-0000-00009A920000}"/>
    <cellStyle name="Normal 4 5 2 4 2 3 2 2" xfId="53039" xr:uid="{00000000-0005-0000-0000-00009B920000}"/>
    <cellStyle name="Normal 4 5 2 4 2 3 3" xfId="38750" xr:uid="{00000000-0005-0000-0000-00009C920000}"/>
    <cellStyle name="Normal 4 5 2 4 2 4" xfId="17313" xr:uid="{00000000-0005-0000-0000-00009D920000}"/>
    <cellStyle name="Normal 4 5 2 4 2 4 2" xfId="45895" xr:uid="{00000000-0005-0000-0000-00009E920000}"/>
    <cellStyle name="Normal 4 5 2 4 2 5" xfId="31606" xr:uid="{00000000-0005-0000-0000-00009F920000}"/>
    <cellStyle name="Normal 4 5 2 4 3" xfId="4714" xr:uid="{00000000-0005-0000-0000-0000A0920000}"/>
    <cellStyle name="Normal 4 5 2 4 3 2" xfId="11872" xr:uid="{00000000-0005-0000-0000-0000A1920000}"/>
    <cellStyle name="Normal 4 5 2 4 3 2 2" xfId="26164" xr:uid="{00000000-0005-0000-0000-0000A2920000}"/>
    <cellStyle name="Normal 4 5 2 4 3 2 2 2" xfId="54746" xr:uid="{00000000-0005-0000-0000-0000A3920000}"/>
    <cellStyle name="Normal 4 5 2 4 3 2 3" xfId="40457" xr:uid="{00000000-0005-0000-0000-0000A4920000}"/>
    <cellStyle name="Normal 4 5 2 4 3 3" xfId="19020" xr:uid="{00000000-0005-0000-0000-0000A5920000}"/>
    <cellStyle name="Normal 4 5 2 4 3 3 2" xfId="47602" xr:uid="{00000000-0005-0000-0000-0000A6920000}"/>
    <cellStyle name="Normal 4 5 2 4 3 4" xfId="33313" xr:uid="{00000000-0005-0000-0000-0000A7920000}"/>
    <cellStyle name="Normal 4 5 2 4 4" xfId="8301" xr:uid="{00000000-0005-0000-0000-0000A8920000}"/>
    <cellStyle name="Normal 4 5 2 4 4 2" xfId="22593" xr:uid="{00000000-0005-0000-0000-0000A9920000}"/>
    <cellStyle name="Normal 4 5 2 4 4 2 2" xfId="51175" xr:uid="{00000000-0005-0000-0000-0000AA920000}"/>
    <cellStyle name="Normal 4 5 2 4 4 3" xfId="36886" xr:uid="{00000000-0005-0000-0000-0000AB920000}"/>
    <cellStyle name="Normal 4 5 2 4 5" xfId="15449" xr:uid="{00000000-0005-0000-0000-0000AC920000}"/>
    <cellStyle name="Normal 4 5 2 4 5 2" xfId="44031" xr:uid="{00000000-0005-0000-0000-0000AD920000}"/>
    <cellStyle name="Normal 4 5 2 4 6" xfId="29742" xr:uid="{00000000-0005-0000-0000-0000AE920000}"/>
    <cellStyle name="Normal 4 5 2 5" xfId="2997" xr:uid="{00000000-0005-0000-0000-0000AF920000}"/>
    <cellStyle name="Normal 4 5 2 5 2" xfId="6571" xr:uid="{00000000-0005-0000-0000-0000B0920000}"/>
    <cellStyle name="Normal 4 5 2 5 2 2" xfId="13729" xr:uid="{00000000-0005-0000-0000-0000B1920000}"/>
    <cellStyle name="Normal 4 5 2 5 2 2 2" xfId="28021" xr:uid="{00000000-0005-0000-0000-0000B2920000}"/>
    <cellStyle name="Normal 4 5 2 5 2 2 2 2" xfId="56603" xr:uid="{00000000-0005-0000-0000-0000B3920000}"/>
    <cellStyle name="Normal 4 5 2 5 2 2 3" xfId="42314" xr:uid="{00000000-0005-0000-0000-0000B4920000}"/>
    <cellStyle name="Normal 4 5 2 5 2 3" xfId="20877" xr:uid="{00000000-0005-0000-0000-0000B5920000}"/>
    <cellStyle name="Normal 4 5 2 5 2 3 2" xfId="49459" xr:uid="{00000000-0005-0000-0000-0000B6920000}"/>
    <cellStyle name="Normal 4 5 2 5 2 4" xfId="35170" xr:uid="{00000000-0005-0000-0000-0000B7920000}"/>
    <cellStyle name="Normal 4 5 2 5 3" xfId="10158" xr:uid="{00000000-0005-0000-0000-0000B8920000}"/>
    <cellStyle name="Normal 4 5 2 5 3 2" xfId="24450" xr:uid="{00000000-0005-0000-0000-0000B9920000}"/>
    <cellStyle name="Normal 4 5 2 5 3 2 2" xfId="53032" xr:uid="{00000000-0005-0000-0000-0000BA920000}"/>
    <cellStyle name="Normal 4 5 2 5 3 3" xfId="38743" xr:uid="{00000000-0005-0000-0000-0000BB920000}"/>
    <cellStyle name="Normal 4 5 2 5 4" xfId="17306" xr:uid="{00000000-0005-0000-0000-0000BC920000}"/>
    <cellStyle name="Normal 4 5 2 5 4 2" xfId="45888" xr:uid="{00000000-0005-0000-0000-0000BD920000}"/>
    <cellStyle name="Normal 4 5 2 5 5" xfId="31599" xr:uid="{00000000-0005-0000-0000-0000BE920000}"/>
    <cellStyle name="Normal 4 5 2 6" xfId="3820" xr:uid="{00000000-0005-0000-0000-0000BF920000}"/>
    <cellStyle name="Normal 4 5 2 6 2" xfId="10979" xr:uid="{00000000-0005-0000-0000-0000C0920000}"/>
    <cellStyle name="Normal 4 5 2 6 2 2" xfId="25271" xr:uid="{00000000-0005-0000-0000-0000C1920000}"/>
    <cellStyle name="Normal 4 5 2 6 2 2 2" xfId="53853" xr:uid="{00000000-0005-0000-0000-0000C2920000}"/>
    <cellStyle name="Normal 4 5 2 6 2 3" xfId="39564" xr:uid="{00000000-0005-0000-0000-0000C3920000}"/>
    <cellStyle name="Normal 4 5 2 6 3" xfId="18127" xr:uid="{00000000-0005-0000-0000-0000C4920000}"/>
    <cellStyle name="Normal 4 5 2 6 3 2" xfId="46709" xr:uid="{00000000-0005-0000-0000-0000C5920000}"/>
    <cellStyle name="Normal 4 5 2 6 4" xfId="32420" xr:uid="{00000000-0005-0000-0000-0000C6920000}"/>
    <cellStyle name="Normal 4 5 2 7" xfId="7408" xr:uid="{00000000-0005-0000-0000-0000C7920000}"/>
    <cellStyle name="Normal 4 5 2 7 2" xfId="21700" xr:uid="{00000000-0005-0000-0000-0000C8920000}"/>
    <cellStyle name="Normal 4 5 2 7 2 2" xfId="50282" xr:uid="{00000000-0005-0000-0000-0000C9920000}"/>
    <cellStyle name="Normal 4 5 2 7 3" xfId="35993" xr:uid="{00000000-0005-0000-0000-0000CA920000}"/>
    <cellStyle name="Normal 4 5 2 8" xfId="14555" xr:uid="{00000000-0005-0000-0000-0000CB920000}"/>
    <cellStyle name="Normal 4 5 2 8 2" xfId="43138" xr:uid="{00000000-0005-0000-0000-0000CC920000}"/>
    <cellStyle name="Normal 4 5 2 9" xfId="28848" xr:uid="{00000000-0005-0000-0000-0000CD920000}"/>
    <cellStyle name="Normal 4 5 3" xfId="342" xr:uid="{00000000-0005-0000-0000-0000CE920000}"/>
    <cellStyle name="Normal 4 5 3 2" xfId="794" xr:uid="{00000000-0005-0000-0000-0000CF920000}"/>
    <cellStyle name="Normal 4 5 3 2 2" xfId="1691" xr:uid="{00000000-0005-0000-0000-0000D0920000}"/>
    <cellStyle name="Normal 4 5 3 2 2 2" xfId="3007" xr:uid="{00000000-0005-0000-0000-0000D1920000}"/>
    <cellStyle name="Normal 4 5 3 2 2 2 2" xfId="6581" xr:uid="{00000000-0005-0000-0000-0000D2920000}"/>
    <cellStyle name="Normal 4 5 3 2 2 2 2 2" xfId="13739" xr:uid="{00000000-0005-0000-0000-0000D3920000}"/>
    <cellStyle name="Normal 4 5 3 2 2 2 2 2 2" xfId="28031" xr:uid="{00000000-0005-0000-0000-0000D4920000}"/>
    <cellStyle name="Normal 4 5 3 2 2 2 2 2 2 2" xfId="56613" xr:uid="{00000000-0005-0000-0000-0000D5920000}"/>
    <cellStyle name="Normal 4 5 3 2 2 2 2 2 3" xfId="42324" xr:uid="{00000000-0005-0000-0000-0000D6920000}"/>
    <cellStyle name="Normal 4 5 3 2 2 2 2 3" xfId="20887" xr:uid="{00000000-0005-0000-0000-0000D7920000}"/>
    <cellStyle name="Normal 4 5 3 2 2 2 2 3 2" xfId="49469" xr:uid="{00000000-0005-0000-0000-0000D8920000}"/>
    <cellStyle name="Normal 4 5 3 2 2 2 2 4" xfId="35180" xr:uid="{00000000-0005-0000-0000-0000D9920000}"/>
    <cellStyle name="Normal 4 5 3 2 2 2 3" xfId="10168" xr:uid="{00000000-0005-0000-0000-0000DA920000}"/>
    <cellStyle name="Normal 4 5 3 2 2 2 3 2" xfId="24460" xr:uid="{00000000-0005-0000-0000-0000DB920000}"/>
    <cellStyle name="Normal 4 5 3 2 2 2 3 2 2" xfId="53042" xr:uid="{00000000-0005-0000-0000-0000DC920000}"/>
    <cellStyle name="Normal 4 5 3 2 2 2 3 3" xfId="38753" xr:uid="{00000000-0005-0000-0000-0000DD920000}"/>
    <cellStyle name="Normal 4 5 3 2 2 2 4" xfId="17316" xr:uid="{00000000-0005-0000-0000-0000DE920000}"/>
    <cellStyle name="Normal 4 5 3 2 2 2 4 2" xfId="45898" xr:uid="{00000000-0005-0000-0000-0000DF920000}"/>
    <cellStyle name="Normal 4 5 3 2 2 2 5" xfId="31609" xr:uid="{00000000-0005-0000-0000-0000E0920000}"/>
    <cellStyle name="Normal 4 5 3 2 2 3" xfId="5271" xr:uid="{00000000-0005-0000-0000-0000E1920000}"/>
    <cellStyle name="Normal 4 5 3 2 2 3 2" xfId="12429" xr:uid="{00000000-0005-0000-0000-0000E2920000}"/>
    <cellStyle name="Normal 4 5 3 2 2 3 2 2" xfId="26721" xr:uid="{00000000-0005-0000-0000-0000E3920000}"/>
    <cellStyle name="Normal 4 5 3 2 2 3 2 2 2" xfId="55303" xr:uid="{00000000-0005-0000-0000-0000E4920000}"/>
    <cellStyle name="Normal 4 5 3 2 2 3 2 3" xfId="41014" xr:uid="{00000000-0005-0000-0000-0000E5920000}"/>
    <cellStyle name="Normal 4 5 3 2 2 3 3" xfId="19577" xr:uid="{00000000-0005-0000-0000-0000E6920000}"/>
    <cellStyle name="Normal 4 5 3 2 2 3 3 2" xfId="48159" xr:uid="{00000000-0005-0000-0000-0000E7920000}"/>
    <cellStyle name="Normal 4 5 3 2 2 3 4" xfId="33870" xr:uid="{00000000-0005-0000-0000-0000E8920000}"/>
    <cellStyle name="Normal 4 5 3 2 2 4" xfId="8858" xr:uid="{00000000-0005-0000-0000-0000E9920000}"/>
    <cellStyle name="Normal 4 5 3 2 2 4 2" xfId="23150" xr:uid="{00000000-0005-0000-0000-0000EA920000}"/>
    <cellStyle name="Normal 4 5 3 2 2 4 2 2" xfId="51732" xr:uid="{00000000-0005-0000-0000-0000EB920000}"/>
    <cellStyle name="Normal 4 5 3 2 2 4 3" xfId="37443" xr:uid="{00000000-0005-0000-0000-0000EC920000}"/>
    <cellStyle name="Normal 4 5 3 2 2 5" xfId="16006" xr:uid="{00000000-0005-0000-0000-0000ED920000}"/>
    <cellStyle name="Normal 4 5 3 2 2 5 2" xfId="44588" xr:uid="{00000000-0005-0000-0000-0000EE920000}"/>
    <cellStyle name="Normal 4 5 3 2 2 6" xfId="30299" xr:uid="{00000000-0005-0000-0000-0000EF920000}"/>
    <cellStyle name="Normal 4 5 3 2 3" xfId="3006" xr:uid="{00000000-0005-0000-0000-0000F0920000}"/>
    <cellStyle name="Normal 4 5 3 2 3 2" xfId="6580" xr:uid="{00000000-0005-0000-0000-0000F1920000}"/>
    <cellStyle name="Normal 4 5 3 2 3 2 2" xfId="13738" xr:uid="{00000000-0005-0000-0000-0000F2920000}"/>
    <cellStyle name="Normal 4 5 3 2 3 2 2 2" xfId="28030" xr:uid="{00000000-0005-0000-0000-0000F3920000}"/>
    <cellStyle name="Normal 4 5 3 2 3 2 2 2 2" xfId="56612" xr:uid="{00000000-0005-0000-0000-0000F4920000}"/>
    <cellStyle name="Normal 4 5 3 2 3 2 2 3" xfId="42323" xr:uid="{00000000-0005-0000-0000-0000F5920000}"/>
    <cellStyle name="Normal 4 5 3 2 3 2 3" xfId="20886" xr:uid="{00000000-0005-0000-0000-0000F6920000}"/>
    <cellStyle name="Normal 4 5 3 2 3 2 3 2" xfId="49468" xr:uid="{00000000-0005-0000-0000-0000F7920000}"/>
    <cellStyle name="Normal 4 5 3 2 3 2 4" xfId="35179" xr:uid="{00000000-0005-0000-0000-0000F8920000}"/>
    <cellStyle name="Normal 4 5 3 2 3 3" xfId="10167" xr:uid="{00000000-0005-0000-0000-0000F9920000}"/>
    <cellStyle name="Normal 4 5 3 2 3 3 2" xfId="24459" xr:uid="{00000000-0005-0000-0000-0000FA920000}"/>
    <cellStyle name="Normal 4 5 3 2 3 3 2 2" xfId="53041" xr:uid="{00000000-0005-0000-0000-0000FB920000}"/>
    <cellStyle name="Normal 4 5 3 2 3 3 3" xfId="38752" xr:uid="{00000000-0005-0000-0000-0000FC920000}"/>
    <cellStyle name="Normal 4 5 3 2 3 4" xfId="17315" xr:uid="{00000000-0005-0000-0000-0000FD920000}"/>
    <cellStyle name="Normal 4 5 3 2 3 4 2" xfId="45897" xr:uid="{00000000-0005-0000-0000-0000FE920000}"/>
    <cellStyle name="Normal 4 5 3 2 3 5" xfId="31608" xr:uid="{00000000-0005-0000-0000-0000FF920000}"/>
    <cellStyle name="Normal 4 5 3 2 4" xfId="4378" xr:uid="{00000000-0005-0000-0000-000000930000}"/>
    <cellStyle name="Normal 4 5 3 2 4 2" xfId="11536" xr:uid="{00000000-0005-0000-0000-000001930000}"/>
    <cellStyle name="Normal 4 5 3 2 4 2 2" xfId="25828" xr:uid="{00000000-0005-0000-0000-000002930000}"/>
    <cellStyle name="Normal 4 5 3 2 4 2 2 2" xfId="54410" xr:uid="{00000000-0005-0000-0000-000003930000}"/>
    <cellStyle name="Normal 4 5 3 2 4 2 3" xfId="40121" xr:uid="{00000000-0005-0000-0000-000004930000}"/>
    <cellStyle name="Normal 4 5 3 2 4 3" xfId="18684" xr:uid="{00000000-0005-0000-0000-000005930000}"/>
    <cellStyle name="Normal 4 5 3 2 4 3 2" xfId="47266" xr:uid="{00000000-0005-0000-0000-000006930000}"/>
    <cellStyle name="Normal 4 5 3 2 4 4" xfId="32977" xr:uid="{00000000-0005-0000-0000-000007930000}"/>
    <cellStyle name="Normal 4 5 3 2 5" xfId="7965" xr:uid="{00000000-0005-0000-0000-000008930000}"/>
    <cellStyle name="Normal 4 5 3 2 5 2" xfId="22257" xr:uid="{00000000-0005-0000-0000-000009930000}"/>
    <cellStyle name="Normal 4 5 3 2 5 2 2" xfId="50839" xr:uid="{00000000-0005-0000-0000-00000A930000}"/>
    <cellStyle name="Normal 4 5 3 2 5 3" xfId="36550" xr:uid="{00000000-0005-0000-0000-00000B930000}"/>
    <cellStyle name="Normal 4 5 3 2 6" xfId="15113" xr:uid="{00000000-0005-0000-0000-00000C930000}"/>
    <cellStyle name="Normal 4 5 3 2 6 2" xfId="43695" xr:uid="{00000000-0005-0000-0000-00000D930000}"/>
    <cellStyle name="Normal 4 5 3 2 7" xfId="29406" xr:uid="{00000000-0005-0000-0000-00000E930000}"/>
    <cellStyle name="Normal 4 5 3 3" xfId="1244" xr:uid="{00000000-0005-0000-0000-00000F930000}"/>
    <cellStyle name="Normal 4 5 3 3 2" xfId="3008" xr:uid="{00000000-0005-0000-0000-000010930000}"/>
    <cellStyle name="Normal 4 5 3 3 2 2" xfId="6582" xr:uid="{00000000-0005-0000-0000-000011930000}"/>
    <cellStyle name="Normal 4 5 3 3 2 2 2" xfId="13740" xr:uid="{00000000-0005-0000-0000-000012930000}"/>
    <cellStyle name="Normal 4 5 3 3 2 2 2 2" xfId="28032" xr:uid="{00000000-0005-0000-0000-000013930000}"/>
    <cellStyle name="Normal 4 5 3 3 2 2 2 2 2" xfId="56614" xr:uid="{00000000-0005-0000-0000-000014930000}"/>
    <cellStyle name="Normal 4 5 3 3 2 2 2 3" xfId="42325" xr:uid="{00000000-0005-0000-0000-000015930000}"/>
    <cellStyle name="Normal 4 5 3 3 2 2 3" xfId="20888" xr:uid="{00000000-0005-0000-0000-000016930000}"/>
    <cellStyle name="Normal 4 5 3 3 2 2 3 2" xfId="49470" xr:uid="{00000000-0005-0000-0000-000017930000}"/>
    <cellStyle name="Normal 4 5 3 3 2 2 4" xfId="35181" xr:uid="{00000000-0005-0000-0000-000018930000}"/>
    <cellStyle name="Normal 4 5 3 3 2 3" xfId="10169" xr:uid="{00000000-0005-0000-0000-000019930000}"/>
    <cellStyle name="Normal 4 5 3 3 2 3 2" xfId="24461" xr:uid="{00000000-0005-0000-0000-00001A930000}"/>
    <cellStyle name="Normal 4 5 3 3 2 3 2 2" xfId="53043" xr:uid="{00000000-0005-0000-0000-00001B930000}"/>
    <cellStyle name="Normal 4 5 3 3 2 3 3" xfId="38754" xr:uid="{00000000-0005-0000-0000-00001C930000}"/>
    <cellStyle name="Normal 4 5 3 3 2 4" xfId="17317" xr:uid="{00000000-0005-0000-0000-00001D930000}"/>
    <cellStyle name="Normal 4 5 3 3 2 4 2" xfId="45899" xr:uid="{00000000-0005-0000-0000-00001E930000}"/>
    <cellStyle name="Normal 4 5 3 3 2 5" xfId="31610" xr:uid="{00000000-0005-0000-0000-00001F930000}"/>
    <cellStyle name="Normal 4 5 3 3 3" xfId="4825" xr:uid="{00000000-0005-0000-0000-000020930000}"/>
    <cellStyle name="Normal 4 5 3 3 3 2" xfId="11983" xr:uid="{00000000-0005-0000-0000-000021930000}"/>
    <cellStyle name="Normal 4 5 3 3 3 2 2" xfId="26275" xr:uid="{00000000-0005-0000-0000-000022930000}"/>
    <cellStyle name="Normal 4 5 3 3 3 2 2 2" xfId="54857" xr:uid="{00000000-0005-0000-0000-000023930000}"/>
    <cellStyle name="Normal 4 5 3 3 3 2 3" xfId="40568" xr:uid="{00000000-0005-0000-0000-000024930000}"/>
    <cellStyle name="Normal 4 5 3 3 3 3" xfId="19131" xr:uid="{00000000-0005-0000-0000-000025930000}"/>
    <cellStyle name="Normal 4 5 3 3 3 3 2" xfId="47713" xr:uid="{00000000-0005-0000-0000-000026930000}"/>
    <cellStyle name="Normal 4 5 3 3 3 4" xfId="33424" xr:uid="{00000000-0005-0000-0000-000027930000}"/>
    <cellStyle name="Normal 4 5 3 3 4" xfId="8412" xr:uid="{00000000-0005-0000-0000-000028930000}"/>
    <cellStyle name="Normal 4 5 3 3 4 2" xfId="22704" xr:uid="{00000000-0005-0000-0000-000029930000}"/>
    <cellStyle name="Normal 4 5 3 3 4 2 2" xfId="51286" xr:uid="{00000000-0005-0000-0000-00002A930000}"/>
    <cellStyle name="Normal 4 5 3 3 4 3" xfId="36997" xr:uid="{00000000-0005-0000-0000-00002B930000}"/>
    <cellStyle name="Normal 4 5 3 3 5" xfId="15560" xr:uid="{00000000-0005-0000-0000-00002C930000}"/>
    <cellStyle name="Normal 4 5 3 3 5 2" xfId="44142" xr:uid="{00000000-0005-0000-0000-00002D930000}"/>
    <cellStyle name="Normal 4 5 3 3 6" xfId="29853" xr:uid="{00000000-0005-0000-0000-00002E930000}"/>
    <cellStyle name="Normal 4 5 3 4" xfId="3005" xr:uid="{00000000-0005-0000-0000-00002F930000}"/>
    <cellStyle name="Normal 4 5 3 4 2" xfId="6579" xr:uid="{00000000-0005-0000-0000-000030930000}"/>
    <cellStyle name="Normal 4 5 3 4 2 2" xfId="13737" xr:uid="{00000000-0005-0000-0000-000031930000}"/>
    <cellStyle name="Normal 4 5 3 4 2 2 2" xfId="28029" xr:uid="{00000000-0005-0000-0000-000032930000}"/>
    <cellStyle name="Normal 4 5 3 4 2 2 2 2" xfId="56611" xr:uid="{00000000-0005-0000-0000-000033930000}"/>
    <cellStyle name="Normal 4 5 3 4 2 2 3" xfId="42322" xr:uid="{00000000-0005-0000-0000-000034930000}"/>
    <cellStyle name="Normal 4 5 3 4 2 3" xfId="20885" xr:uid="{00000000-0005-0000-0000-000035930000}"/>
    <cellStyle name="Normal 4 5 3 4 2 3 2" xfId="49467" xr:uid="{00000000-0005-0000-0000-000036930000}"/>
    <cellStyle name="Normal 4 5 3 4 2 4" xfId="35178" xr:uid="{00000000-0005-0000-0000-000037930000}"/>
    <cellStyle name="Normal 4 5 3 4 3" xfId="10166" xr:uid="{00000000-0005-0000-0000-000038930000}"/>
    <cellStyle name="Normal 4 5 3 4 3 2" xfId="24458" xr:uid="{00000000-0005-0000-0000-000039930000}"/>
    <cellStyle name="Normal 4 5 3 4 3 2 2" xfId="53040" xr:uid="{00000000-0005-0000-0000-00003A930000}"/>
    <cellStyle name="Normal 4 5 3 4 3 3" xfId="38751" xr:uid="{00000000-0005-0000-0000-00003B930000}"/>
    <cellStyle name="Normal 4 5 3 4 4" xfId="17314" xr:uid="{00000000-0005-0000-0000-00003C930000}"/>
    <cellStyle name="Normal 4 5 3 4 4 2" xfId="45896" xr:uid="{00000000-0005-0000-0000-00003D930000}"/>
    <cellStyle name="Normal 4 5 3 4 5" xfId="31607" xr:uid="{00000000-0005-0000-0000-00003E930000}"/>
    <cellStyle name="Normal 4 5 3 5" xfId="3931" xr:uid="{00000000-0005-0000-0000-00003F930000}"/>
    <cellStyle name="Normal 4 5 3 5 2" xfId="11090" xr:uid="{00000000-0005-0000-0000-000040930000}"/>
    <cellStyle name="Normal 4 5 3 5 2 2" xfId="25382" xr:uid="{00000000-0005-0000-0000-000041930000}"/>
    <cellStyle name="Normal 4 5 3 5 2 2 2" xfId="53964" xr:uid="{00000000-0005-0000-0000-000042930000}"/>
    <cellStyle name="Normal 4 5 3 5 2 3" xfId="39675" xr:uid="{00000000-0005-0000-0000-000043930000}"/>
    <cellStyle name="Normal 4 5 3 5 3" xfId="18238" xr:uid="{00000000-0005-0000-0000-000044930000}"/>
    <cellStyle name="Normal 4 5 3 5 3 2" xfId="46820" xr:uid="{00000000-0005-0000-0000-000045930000}"/>
    <cellStyle name="Normal 4 5 3 5 4" xfId="32531" xr:uid="{00000000-0005-0000-0000-000046930000}"/>
    <cellStyle name="Normal 4 5 3 6" xfId="7519" xr:uid="{00000000-0005-0000-0000-000047930000}"/>
    <cellStyle name="Normal 4 5 3 6 2" xfId="21811" xr:uid="{00000000-0005-0000-0000-000048930000}"/>
    <cellStyle name="Normal 4 5 3 6 2 2" xfId="50393" xr:uid="{00000000-0005-0000-0000-000049930000}"/>
    <cellStyle name="Normal 4 5 3 6 3" xfId="36104" xr:uid="{00000000-0005-0000-0000-00004A930000}"/>
    <cellStyle name="Normal 4 5 3 7" xfId="14666" xr:uid="{00000000-0005-0000-0000-00004B930000}"/>
    <cellStyle name="Normal 4 5 3 7 2" xfId="43249" xr:uid="{00000000-0005-0000-0000-00004C930000}"/>
    <cellStyle name="Normal 4 5 3 8" xfId="28959" xr:uid="{00000000-0005-0000-0000-00004D930000}"/>
    <cellStyle name="Normal 4 5 4" xfId="571" xr:uid="{00000000-0005-0000-0000-00004E930000}"/>
    <cellStyle name="Normal 4 5 4 2" xfId="1468" xr:uid="{00000000-0005-0000-0000-00004F930000}"/>
    <cellStyle name="Normal 4 5 4 2 2" xfId="3010" xr:uid="{00000000-0005-0000-0000-000050930000}"/>
    <cellStyle name="Normal 4 5 4 2 2 2" xfId="6584" xr:uid="{00000000-0005-0000-0000-000051930000}"/>
    <cellStyle name="Normal 4 5 4 2 2 2 2" xfId="13742" xr:uid="{00000000-0005-0000-0000-000052930000}"/>
    <cellStyle name="Normal 4 5 4 2 2 2 2 2" xfId="28034" xr:uid="{00000000-0005-0000-0000-000053930000}"/>
    <cellStyle name="Normal 4 5 4 2 2 2 2 2 2" xfId="56616" xr:uid="{00000000-0005-0000-0000-000054930000}"/>
    <cellStyle name="Normal 4 5 4 2 2 2 2 3" xfId="42327" xr:uid="{00000000-0005-0000-0000-000055930000}"/>
    <cellStyle name="Normal 4 5 4 2 2 2 3" xfId="20890" xr:uid="{00000000-0005-0000-0000-000056930000}"/>
    <cellStyle name="Normal 4 5 4 2 2 2 3 2" xfId="49472" xr:uid="{00000000-0005-0000-0000-000057930000}"/>
    <cellStyle name="Normal 4 5 4 2 2 2 4" xfId="35183" xr:uid="{00000000-0005-0000-0000-000058930000}"/>
    <cellStyle name="Normal 4 5 4 2 2 3" xfId="10171" xr:uid="{00000000-0005-0000-0000-000059930000}"/>
    <cellStyle name="Normal 4 5 4 2 2 3 2" xfId="24463" xr:uid="{00000000-0005-0000-0000-00005A930000}"/>
    <cellStyle name="Normal 4 5 4 2 2 3 2 2" xfId="53045" xr:uid="{00000000-0005-0000-0000-00005B930000}"/>
    <cellStyle name="Normal 4 5 4 2 2 3 3" xfId="38756" xr:uid="{00000000-0005-0000-0000-00005C930000}"/>
    <cellStyle name="Normal 4 5 4 2 2 4" xfId="17319" xr:uid="{00000000-0005-0000-0000-00005D930000}"/>
    <cellStyle name="Normal 4 5 4 2 2 4 2" xfId="45901" xr:uid="{00000000-0005-0000-0000-00005E930000}"/>
    <cellStyle name="Normal 4 5 4 2 2 5" xfId="31612" xr:uid="{00000000-0005-0000-0000-00005F930000}"/>
    <cellStyle name="Normal 4 5 4 2 3" xfId="5048" xr:uid="{00000000-0005-0000-0000-000060930000}"/>
    <cellStyle name="Normal 4 5 4 2 3 2" xfId="12206" xr:uid="{00000000-0005-0000-0000-000061930000}"/>
    <cellStyle name="Normal 4 5 4 2 3 2 2" xfId="26498" xr:uid="{00000000-0005-0000-0000-000062930000}"/>
    <cellStyle name="Normal 4 5 4 2 3 2 2 2" xfId="55080" xr:uid="{00000000-0005-0000-0000-000063930000}"/>
    <cellStyle name="Normal 4 5 4 2 3 2 3" xfId="40791" xr:uid="{00000000-0005-0000-0000-000064930000}"/>
    <cellStyle name="Normal 4 5 4 2 3 3" xfId="19354" xr:uid="{00000000-0005-0000-0000-000065930000}"/>
    <cellStyle name="Normal 4 5 4 2 3 3 2" xfId="47936" xr:uid="{00000000-0005-0000-0000-000066930000}"/>
    <cellStyle name="Normal 4 5 4 2 3 4" xfId="33647" xr:uid="{00000000-0005-0000-0000-000067930000}"/>
    <cellStyle name="Normal 4 5 4 2 4" xfId="8635" xr:uid="{00000000-0005-0000-0000-000068930000}"/>
    <cellStyle name="Normal 4 5 4 2 4 2" xfId="22927" xr:uid="{00000000-0005-0000-0000-000069930000}"/>
    <cellStyle name="Normal 4 5 4 2 4 2 2" xfId="51509" xr:uid="{00000000-0005-0000-0000-00006A930000}"/>
    <cellStyle name="Normal 4 5 4 2 4 3" xfId="37220" xr:uid="{00000000-0005-0000-0000-00006B930000}"/>
    <cellStyle name="Normal 4 5 4 2 5" xfId="15783" xr:uid="{00000000-0005-0000-0000-00006C930000}"/>
    <cellStyle name="Normal 4 5 4 2 5 2" xfId="44365" xr:uid="{00000000-0005-0000-0000-00006D930000}"/>
    <cellStyle name="Normal 4 5 4 2 6" xfId="30076" xr:uid="{00000000-0005-0000-0000-00006E930000}"/>
    <cellStyle name="Normal 4 5 4 3" xfId="3009" xr:uid="{00000000-0005-0000-0000-00006F930000}"/>
    <cellStyle name="Normal 4 5 4 3 2" xfId="6583" xr:uid="{00000000-0005-0000-0000-000070930000}"/>
    <cellStyle name="Normal 4 5 4 3 2 2" xfId="13741" xr:uid="{00000000-0005-0000-0000-000071930000}"/>
    <cellStyle name="Normal 4 5 4 3 2 2 2" xfId="28033" xr:uid="{00000000-0005-0000-0000-000072930000}"/>
    <cellStyle name="Normal 4 5 4 3 2 2 2 2" xfId="56615" xr:uid="{00000000-0005-0000-0000-000073930000}"/>
    <cellStyle name="Normal 4 5 4 3 2 2 3" xfId="42326" xr:uid="{00000000-0005-0000-0000-000074930000}"/>
    <cellStyle name="Normal 4 5 4 3 2 3" xfId="20889" xr:uid="{00000000-0005-0000-0000-000075930000}"/>
    <cellStyle name="Normal 4 5 4 3 2 3 2" xfId="49471" xr:uid="{00000000-0005-0000-0000-000076930000}"/>
    <cellStyle name="Normal 4 5 4 3 2 4" xfId="35182" xr:uid="{00000000-0005-0000-0000-000077930000}"/>
    <cellStyle name="Normal 4 5 4 3 3" xfId="10170" xr:uid="{00000000-0005-0000-0000-000078930000}"/>
    <cellStyle name="Normal 4 5 4 3 3 2" xfId="24462" xr:uid="{00000000-0005-0000-0000-000079930000}"/>
    <cellStyle name="Normal 4 5 4 3 3 2 2" xfId="53044" xr:uid="{00000000-0005-0000-0000-00007A930000}"/>
    <cellStyle name="Normal 4 5 4 3 3 3" xfId="38755" xr:uid="{00000000-0005-0000-0000-00007B930000}"/>
    <cellStyle name="Normal 4 5 4 3 4" xfId="17318" xr:uid="{00000000-0005-0000-0000-00007C930000}"/>
    <cellStyle name="Normal 4 5 4 3 4 2" xfId="45900" xr:uid="{00000000-0005-0000-0000-00007D930000}"/>
    <cellStyle name="Normal 4 5 4 3 5" xfId="31611" xr:uid="{00000000-0005-0000-0000-00007E930000}"/>
    <cellStyle name="Normal 4 5 4 4" xfId="4155" xr:uid="{00000000-0005-0000-0000-00007F930000}"/>
    <cellStyle name="Normal 4 5 4 4 2" xfId="11313" xr:uid="{00000000-0005-0000-0000-000080930000}"/>
    <cellStyle name="Normal 4 5 4 4 2 2" xfId="25605" xr:uid="{00000000-0005-0000-0000-000081930000}"/>
    <cellStyle name="Normal 4 5 4 4 2 2 2" xfId="54187" xr:uid="{00000000-0005-0000-0000-000082930000}"/>
    <cellStyle name="Normal 4 5 4 4 2 3" xfId="39898" xr:uid="{00000000-0005-0000-0000-000083930000}"/>
    <cellStyle name="Normal 4 5 4 4 3" xfId="18461" xr:uid="{00000000-0005-0000-0000-000084930000}"/>
    <cellStyle name="Normal 4 5 4 4 3 2" xfId="47043" xr:uid="{00000000-0005-0000-0000-000085930000}"/>
    <cellStyle name="Normal 4 5 4 4 4" xfId="32754" xr:uid="{00000000-0005-0000-0000-000086930000}"/>
    <cellStyle name="Normal 4 5 4 5" xfId="7742" xr:uid="{00000000-0005-0000-0000-000087930000}"/>
    <cellStyle name="Normal 4 5 4 5 2" xfId="22034" xr:uid="{00000000-0005-0000-0000-000088930000}"/>
    <cellStyle name="Normal 4 5 4 5 2 2" xfId="50616" xr:uid="{00000000-0005-0000-0000-000089930000}"/>
    <cellStyle name="Normal 4 5 4 5 3" xfId="36327" xr:uid="{00000000-0005-0000-0000-00008A930000}"/>
    <cellStyle name="Normal 4 5 4 6" xfId="14890" xr:uid="{00000000-0005-0000-0000-00008B930000}"/>
    <cellStyle name="Normal 4 5 4 6 2" xfId="43472" xr:uid="{00000000-0005-0000-0000-00008C930000}"/>
    <cellStyle name="Normal 4 5 4 7" xfId="29183" xr:uid="{00000000-0005-0000-0000-00008D930000}"/>
    <cellStyle name="Normal 4 5 5" xfId="1020" xr:uid="{00000000-0005-0000-0000-00008E930000}"/>
    <cellStyle name="Normal 4 5 5 2" xfId="3011" xr:uid="{00000000-0005-0000-0000-00008F930000}"/>
    <cellStyle name="Normal 4 5 5 2 2" xfId="6585" xr:uid="{00000000-0005-0000-0000-000090930000}"/>
    <cellStyle name="Normal 4 5 5 2 2 2" xfId="13743" xr:uid="{00000000-0005-0000-0000-000091930000}"/>
    <cellStyle name="Normal 4 5 5 2 2 2 2" xfId="28035" xr:uid="{00000000-0005-0000-0000-000092930000}"/>
    <cellStyle name="Normal 4 5 5 2 2 2 2 2" xfId="56617" xr:uid="{00000000-0005-0000-0000-000093930000}"/>
    <cellStyle name="Normal 4 5 5 2 2 2 3" xfId="42328" xr:uid="{00000000-0005-0000-0000-000094930000}"/>
    <cellStyle name="Normal 4 5 5 2 2 3" xfId="20891" xr:uid="{00000000-0005-0000-0000-000095930000}"/>
    <cellStyle name="Normal 4 5 5 2 2 3 2" xfId="49473" xr:uid="{00000000-0005-0000-0000-000096930000}"/>
    <cellStyle name="Normal 4 5 5 2 2 4" xfId="35184" xr:uid="{00000000-0005-0000-0000-000097930000}"/>
    <cellStyle name="Normal 4 5 5 2 3" xfId="10172" xr:uid="{00000000-0005-0000-0000-000098930000}"/>
    <cellStyle name="Normal 4 5 5 2 3 2" xfId="24464" xr:uid="{00000000-0005-0000-0000-000099930000}"/>
    <cellStyle name="Normal 4 5 5 2 3 2 2" xfId="53046" xr:uid="{00000000-0005-0000-0000-00009A930000}"/>
    <cellStyle name="Normal 4 5 5 2 3 3" xfId="38757" xr:uid="{00000000-0005-0000-0000-00009B930000}"/>
    <cellStyle name="Normal 4 5 5 2 4" xfId="17320" xr:uid="{00000000-0005-0000-0000-00009C930000}"/>
    <cellStyle name="Normal 4 5 5 2 4 2" xfId="45902" xr:uid="{00000000-0005-0000-0000-00009D930000}"/>
    <cellStyle name="Normal 4 5 5 2 5" xfId="31613" xr:uid="{00000000-0005-0000-0000-00009E930000}"/>
    <cellStyle name="Normal 4 5 5 3" xfId="4602" xr:uid="{00000000-0005-0000-0000-00009F930000}"/>
    <cellStyle name="Normal 4 5 5 3 2" xfId="11760" xr:uid="{00000000-0005-0000-0000-0000A0930000}"/>
    <cellStyle name="Normal 4 5 5 3 2 2" xfId="26052" xr:uid="{00000000-0005-0000-0000-0000A1930000}"/>
    <cellStyle name="Normal 4 5 5 3 2 2 2" xfId="54634" xr:uid="{00000000-0005-0000-0000-0000A2930000}"/>
    <cellStyle name="Normal 4 5 5 3 2 3" xfId="40345" xr:uid="{00000000-0005-0000-0000-0000A3930000}"/>
    <cellStyle name="Normal 4 5 5 3 3" xfId="18908" xr:uid="{00000000-0005-0000-0000-0000A4930000}"/>
    <cellStyle name="Normal 4 5 5 3 3 2" xfId="47490" xr:uid="{00000000-0005-0000-0000-0000A5930000}"/>
    <cellStyle name="Normal 4 5 5 3 4" xfId="33201" xr:uid="{00000000-0005-0000-0000-0000A6930000}"/>
    <cellStyle name="Normal 4 5 5 4" xfId="8189" xr:uid="{00000000-0005-0000-0000-0000A7930000}"/>
    <cellStyle name="Normal 4 5 5 4 2" xfId="22481" xr:uid="{00000000-0005-0000-0000-0000A8930000}"/>
    <cellStyle name="Normal 4 5 5 4 2 2" xfId="51063" xr:uid="{00000000-0005-0000-0000-0000A9930000}"/>
    <cellStyle name="Normal 4 5 5 4 3" xfId="36774" xr:uid="{00000000-0005-0000-0000-0000AA930000}"/>
    <cellStyle name="Normal 4 5 5 5" xfId="15337" xr:uid="{00000000-0005-0000-0000-0000AB930000}"/>
    <cellStyle name="Normal 4 5 5 5 2" xfId="43919" xr:uid="{00000000-0005-0000-0000-0000AC930000}"/>
    <cellStyle name="Normal 4 5 5 6" xfId="29630" xr:uid="{00000000-0005-0000-0000-0000AD930000}"/>
    <cellStyle name="Normal 4 5 6" xfId="2996" xr:uid="{00000000-0005-0000-0000-0000AE930000}"/>
    <cellStyle name="Normal 4 5 6 2" xfId="6570" xr:uid="{00000000-0005-0000-0000-0000AF930000}"/>
    <cellStyle name="Normal 4 5 6 2 2" xfId="13728" xr:uid="{00000000-0005-0000-0000-0000B0930000}"/>
    <cellStyle name="Normal 4 5 6 2 2 2" xfId="28020" xr:uid="{00000000-0005-0000-0000-0000B1930000}"/>
    <cellStyle name="Normal 4 5 6 2 2 2 2" xfId="56602" xr:uid="{00000000-0005-0000-0000-0000B2930000}"/>
    <cellStyle name="Normal 4 5 6 2 2 3" xfId="42313" xr:uid="{00000000-0005-0000-0000-0000B3930000}"/>
    <cellStyle name="Normal 4 5 6 2 3" xfId="20876" xr:uid="{00000000-0005-0000-0000-0000B4930000}"/>
    <cellStyle name="Normal 4 5 6 2 3 2" xfId="49458" xr:uid="{00000000-0005-0000-0000-0000B5930000}"/>
    <cellStyle name="Normal 4 5 6 2 4" xfId="35169" xr:uid="{00000000-0005-0000-0000-0000B6930000}"/>
    <cellStyle name="Normal 4 5 6 3" xfId="10157" xr:uid="{00000000-0005-0000-0000-0000B7930000}"/>
    <cellStyle name="Normal 4 5 6 3 2" xfId="24449" xr:uid="{00000000-0005-0000-0000-0000B8930000}"/>
    <cellStyle name="Normal 4 5 6 3 2 2" xfId="53031" xr:uid="{00000000-0005-0000-0000-0000B9930000}"/>
    <cellStyle name="Normal 4 5 6 3 3" xfId="38742" xr:uid="{00000000-0005-0000-0000-0000BA930000}"/>
    <cellStyle name="Normal 4 5 6 4" xfId="17305" xr:uid="{00000000-0005-0000-0000-0000BB930000}"/>
    <cellStyle name="Normal 4 5 6 4 2" xfId="45887" xr:uid="{00000000-0005-0000-0000-0000BC930000}"/>
    <cellStyle name="Normal 4 5 6 5" xfId="31598" xr:uid="{00000000-0005-0000-0000-0000BD930000}"/>
    <cellStyle name="Normal 4 5 7" xfId="3707" xr:uid="{00000000-0005-0000-0000-0000BE930000}"/>
    <cellStyle name="Normal 4 5 7 2" xfId="10867" xr:uid="{00000000-0005-0000-0000-0000BF930000}"/>
    <cellStyle name="Normal 4 5 7 2 2" xfId="25159" xr:uid="{00000000-0005-0000-0000-0000C0930000}"/>
    <cellStyle name="Normal 4 5 7 2 2 2" xfId="53741" xr:uid="{00000000-0005-0000-0000-0000C1930000}"/>
    <cellStyle name="Normal 4 5 7 2 3" xfId="39452" xr:uid="{00000000-0005-0000-0000-0000C2930000}"/>
    <cellStyle name="Normal 4 5 7 3" xfId="18015" xr:uid="{00000000-0005-0000-0000-0000C3930000}"/>
    <cellStyle name="Normal 4 5 7 3 2" xfId="46597" xr:uid="{00000000-0005-0000-0000-0000C4930000}"/>
    <cellStyle name="Normal 4 5 7 4" xfId="32308" xr:uid="{00000000-0005-0000-0000-0000C5930000}"/>
    <cellStyle name="Normal 4 5 8" xfId="7296" xr:uid="{00000000-0005-0000-0000-0000C6930000}"/>
    <cellStyle name="Normal 4 5 8 2" xfId="21588" xr:uid="{00000000-0005-0000-0000-0000C7930000}"/>
    <cellStyle name="Normal 4 5 8 2 2" xfId="50170" xr:uid="{00000000-0005-0000-0000-0000C8930000}"/>
    <cellStyle name="Normal 4 5 8 3" xfId="35881" xr:uid="{00000000-0005-0000-0000-0000C9930000}"/>
    <cellStyle name="Normal 4 5 9" xfId="14442" xr:uid="{00000000-0005-0000-0000-0000CA930000}"/>
    <cellStyle name="Normal 4 5 9 2" xfId="43026" xr:uid="{00000000-0005-0000-0000-0000CB930000}"/>
    <cellStyle name="Normal 4 6" xfId="145" xr:uid="{00000000-0005-0000-0000-0000CC930000}"/>
    <cellStyle name="Normal 4 6 2" xfId="371" xr:uid="{00000000-0005-0000-0000-0000CD930000}"/>
    <cellStyle name="Normal 4 6 2 2" xfId="821" xr:uid="{00000000-0005-0000-0000-0000CE930000}"/>
    <cellStyle name="Normal 4 6 2 2 2" xfId="1718" xr:uid="{00000000-0005-0000-0000-0000CF930000}"/>
    <cellStyle name="Normal 4 6 2 2 2 2" xfId="3015" xr:uid="{00000000-0005-0000-0000-0000D0930000}"/>
    <cellStyle name="Normal 4 6 2 2 2 2 2" xfId="6589" xr:uid="{00000000-0005-0000-0000-0000D1930000}"/>
    <cellStyle name="Normal 4 6 2 2 2 2 2 2" xfId="13747" xr:uid="{00000000-0005-0000-0000-0000D2930000}"/>
    <cellStyle name="Normal 4 6 2 2 2 2 2 2 2" xfId="28039" xr:uid="{00000000-0005-0000-0000-0000D3930000}"/>
    <cellStyle name="Normal 4 6 2 2 2 2 2 2 2 2" xfId="56621" xr:uid="{00000000-0005-0000-0000-0000D4930000}"/>
    <cellStyle name="Normal 4 6 2 2 2 2 2 2 3" xfId="42332" xr:uid="{00000000-0005-0000-0000-0000D5930000}"/>
    <cellStyle name="Normal 4 6 2 2 2 2 2 3" xfId="20895" xr:uid="{00000000-0005-0000-0000-0000D6930000}"/>
    <cellStyle name="Normal 4 6 2 2 2 2 2 3 2" xfId="49477" xr:uid="{00000000-0005-0000-0000-0000D7930000}"/>
    <cellStyle name="Normal 4 6 2 2 2 2 2 4" xfId="35188" xr:uid="{00000000-0005-0000-0000-0000D8930000}"/>
    <cellStyle name="Normal 4 6 2 2 2 2 3" xfId="10176" xr:uid="{00000000-0005-0000-0000-0000D9930000}"/>
    <cellStyle name="Normal 4 6 2 2 2 2 3 2" xfId="24468" xr:uid="{00000000-0005-0000-0000-0000DA930000}"/>
    <cellStyle name="Normal 4 6 2 2 2 2 3 2 2" xfId="53050" xr:uid="{00000000-0005-0000-0000-0000DB930000}"/>
    <cellStyle name="Normal 4 6 2 2 2 2 3 3" xfId="38761" xr:uid="{00000000-0005-0000-0000-0000DC930000}"/>
    <cellStyle name="Normal 4 6 2 2 2 2 4" xfId="17324" xr:uid="{00000000-0005-0000-0000-0000DD930000}"/>
    <cellStyle name="Normal 4 6 2 2 2 2 4 2" xfId="45906" xr:uid="{00000000-0005-0000-0000-0000DE930000}"/>
    <cellStyle name="Normal 4 6 2 2 2 2 5" xfId="31617" xr:uid="{00000000-0005-0000-0000-0000DF930000}"/>
    <cellStyle name="Normal 4 6 2 2 2 3" xfId="5298" xr:uid="{00000000-0005-0000-0000-0000E0930000}"/>
    <cellStyle name="Normal 4 6 2 2 2 3 2" xfId="12456" xr:uid="{00000000-0005-0000-0000-0000E1930000}"/>
    <cellStyle name="Normal 4 6 2 2 2 3 2 2" xfId="26748" xr:uid="{00000000-0005-0000-0000-0000E2930000}"/>
    <cellStyle name="Normal 4 6 2 2 2 3 2 2 2" xfId="55330" xr:uid="{00000000-0005-0000-0000-0000E3930000}"/>
    <cellStyle name="Normal 4 6 2 2 2 3 2 3" xfId="41041" xr:uid="{00000000-0005-0000-0000-0000E4930000}"/>
    <cellStyle name="Normal 4 6 2 2 2 3 3" xfId="19604" xr:uid="{00000000-0005-0000-0000-0000E5930000}"/>
    <cellStyle name="Normal 4 6 2 2 2 3 3 2" xfId="48186" xr:uid="{00000000-0005-0000-0000-0000E6930000}"/>
    <cellStyle name="Normal 4 6 2 2 2 3 4" xfId="33897" xr:uid="{00000000-0005-0000-0000-0000E7930000}"/>
    <cellStyle name="Normal 4 6 2 2 2 4" xfId="8885" xr:uid="{00000000-0005-0000-0000-0000E8930000}"/>
    <cellStyle name="Normal 4 6 2 2 2 4 2" xfId="23177" xr:uid="{00000000-0005-0000-0000-0000E9930000}"/>
    <cellStyle name="Normal 4 6 2 2 2 4 2 2" xfId="51759" xr:uid="{00000000-0005-0000-0000-0000EA930000}"/>
    <cellStyle name="Normal 4 6 2 2 2 4 3" xfId="37470" xr:uid="{00000000-0005-0000-0000-0000EB930000}"/>
    <cellStyle name="Normal 4 6 2 2 2 5" xfId="16033" xr:uid="{00000000-0005-0000-0000-0000EC930000}"/>
    <cellStyle name="Normal 4 6 2 2 2 5 2" xfId="44615" xr:uid="{00000000-0005-0000-0000-0000ED930000}"/>
    <cellStyle name="Normal 4 6 2 2 2 6" xfId="30326" xr:uid="{00000000-0005-0000-0000-0000EE930000}"/>
    <cellStyle name="Normal 4 6 2 2 3" xfId="3014" xr:uid="{00000000-0005-0000-0000-0000EF930000}"/>
    <cellStyle name="Normal 4 6 2 2 3 2" xfId="6588" xr:uid="{00000000-0005-0000-0000-0000F0930000}"/>
    <cellStyle name="Normal 4 6 2 2 3 2 2" xfId="13746" xr:uid="{00000000-0005-0000-0000-0000F1930000}"/>
    <cellStyle name="Normal 4 6 2 2 3 2 2 2" xfId="28038" xr:uid="{00000000-0005-0000-0000-0000F2930000}"/>
    <cellStyle name="Normal 4 6 2 2 3 2 2 2 2" xfId="56620" xr:uid="{00000000-0005-0000-0000-0000F3930000}"/>
    <cellStyle name="Normal 4 6 2 2 3 2 2 3" xfId="42331" xr:uid="{00000000-0005-0000-0000-0000F4930000}"/>
    <cellStyle name="Normal 4 6 2 2 3 2 3" xfId="20894" xr:uid="{00000000-0005-0000-0000-0000F5930000}"/>
    <cellStyle name="Normal 4 6 2 2 3 2 3 2" xfId="49476" xr:uid="{00000000-0005-0000-0000-0000F6930000}"/>
    <cellStyle name="Normal 4 6 2 2 3 2 4" xfId="35187" xr:uid="{00000000-0005-0000-0000-0000F7930000}"/>
    <cellStyle name="Normal 4 6 2 2 3 3" xfId="10175" xr:uid="{00000000-0005-0000-0000-0000F8930000}"/>
    <cellStyle name="Normal 4 6 2 2 3 3 2" xfId="24467" xr:uid="{00000000-0005-0000-0000-0000F9930000}"/>
    <cellStyle name="Normal 4 6 2 2 3 3 2 2" xfId="53049" xr:uid="{00000000-0005-0000-0000-0000FA930000}"/>
    <cellStyle name="Normal 4 6 2 2 3 3 3" xfId="38760" xr:uid="{00000000-0005-0000-0000-0000FB930000}"/>
    <cellStyle name="Normal 4 6 2 2 3 4" xfId="17323" xr:uid="{00000000-0005-0000-0000-0000FC930000}"/>
    <cellStyle name="Normal 4 6 2 2 3 4 2" xfId="45905" xr:uid="{00000000-0005-0000-0000-0000FD930000}"/>
    <cellStyle name="Normal 4 6 2 2 3 5" xfId="31616" xr:uid="{00000000-0005-0000-0000-0000FE930000}"/>
    <cellStyle name="Normal 4 6 2 2 4" xfId="4405" xr:uid="{00000000-0005-0000-0000-0000FF930000}"/>
    <cellStyle name="Normal 4 6 2 2 4 2" xfId="11563" xr:uid="{00000000-0005-0000-0000-000000940000}"/>
    <cellStyle name="Normal 4 6 2 2 4 2 2" xfId="25855" xr:uid="{00000000-0005-0000-0000-000001940000}"/>
    <cellStyle name="Normal 4 6 2 2 4 2 2 2" xfId="54437" xr:uid="{00000000-0005-0000-0000-000002940000}"/>
    <cellStyle name="Normal 4 6 2 2 4 2 3" xfId="40148" xr:uid="{00000000-0005-0000-0000-000003940000}"/>
    <cellStyle name="Normal 4 6 2 2 4 3" xfId="18711" xr:uid="{00000000-0005-0000-0000-000004940000}"/>
    <cellStyle name="Normal 4 6 2 2 4 3 2" xfId="47293" xr:uid="{00000000-0005-0000-0000-000005940000}"/>
    <cellStyle name="Normal 4 6 2 2 4 4" xfId="33004" xr:uid="{00000000-0005-0000-0000-000006940000}"/>
    <cellStyle name="Normal 4 6 2 2 5" xfId="7992" xr:uid="{00000000-0005-0000-0000-000007940000}"/>
    <cellStyle name="Normal 4 6 2 2 5 2" xfId="22284" xr:uid="{00000000-0005-0000-0000-000008940000}"/>
    <cellStyle name="Normal 4 6 2 2 5 2 2" xfId="50866" xr:uid="{00000000-0005-0000-0000-000009940000}"/>
    <cellStyle name="Normal 4 6 2 2 5 3" xfId="36577" xr:uid="{00000000-0005-0000-0000-00000A940000}"/>
    <cellStyle name="Normal 4 6 2 2 6" xfId="15140" xr:uid="{00000000-0005-0000-0000-00000B940000}"/>
    <cellStyle name="Normal 4 6 2 2 6 2" xfId="43722" xr:uid="{00000000-0005-0000-0000-00000C940000}"/>
    <cellStyle name="Normal 4 6 2 2 7" xfId="29433" xr:uid="{00000000-0005-0000-0000-00000D940000}"/>
    <cellStyle name="Normal 4 6 2 3" xfId="1271" xr:uid="{00000000-0005-0000-0000-00000E940000}"/>
    <cellStyle name="Normal 4 6 2 3 2" xfId="3016" xr:uid="{00000000-0005-0000-0000-00000F940000}"/>
    <cellStyle name="Normal 4 6 2 3 2 2" xfId="6590" xr:uid="{00000000-0005-0000-0000-000010940000}"/>
    <cellStyle name="Normal 4 6 2 3 2 2 2" xfId="13748" xr:uid="{00000000-0005-0000-0000-000011940000}"/>
    <cellStyle name="Normal 4 6 2 3 2 2 2 2" xfId="28040" xr:uid="{00000000-0005-0000-0000-000012940000}"/>
    <cellStyle name="Normal 4 6 2 3 2 2 2 2 2" xfId="56622" xr:uid="{00000000-0005-0000-0000-000013940000}"/>
    <cellStyle name="Normal 4 6 2 3 2 2 2 3" xfId="42333" xr:uid="{00000000-0005-0000-0000-000014940000}"/>
    <cellStyle name="Normal 4 6 2 3 2 2 3" xfId="20896" xr:uid="{00000000-0005-0000-0000-000015940000}"/>
    <cellStyle name="Normal 4 6 2 3 2 2 3 2" xfId="49478" xr:uid="{00000000-0005-0000-0000-000016940000}"/>
    <cellStyle name="Normal 4 6 2 3 2 2 4" xfId="35189" xr:uid="{00000000-0005-0000-0000-000017940000}"/>
    <cellStyle name="Normal 4 6 2 3 2 3" xfId="10177" xr:uid="{00000000-0005-0000-0000-000018940000}"/>
    <cellStyle name="Normal 4 6 2 3 2 3 2" xfId="24469" xr:uid="{00000000-0005-0000-0000-000019940000}"/>
    <cellStyle name="Normal 4 6 2 3 2 3 2 2" xfId="53051" xr:uid="{00000000-0005-0000-0000-00001A940000}"/>
    <cellStyle name="Normal 4 6 2 3 2 3 3" xfId="38762" xr:uid="{00000000-0005-0000-0000-00001B940000}"/>
    <cellStyle name="Normal 4 6 2 3 2 4" xfId="17325" xr:uid="{00000000-0005-0000-0000-00001C940000}"/>
    <cellStyle name="Normal 4 6 2 3 2 4 2" xfId="45907" xr:uid="{00000000-0005-0000-0000-00001D940000}"/>
    <cellStyle name="Normal 4 6 2 3 2 5" xfId="31618" xr:uid="{00000000-0005-0000-0000-00001E940000}"/>
    <cellStyle name="Normal 4 6 2 3 3" xfId="4852" xr:uid="{00000000-0005-0000-0000-00001F940000}"/>
    <cellStyle name="Normal 4 6 2 3 3 2" xfId="12010" xr:uid="{00000000-0005-0000-0000-000020940000}"/>
    <cellStyle name="Normal 4 6 2 3 3 2 2" xfId="26302" xr:uid="{00000000-0005-0000-0000-000021940000}"/>
    <cellStyle name="Normal 4 6 2 3 3 2 2 2" xfId="54884" xr:uid="{00000000-0005-0000-0000-000022940000}"/>
    <cellStyle name="Normal 4 6 2 3 3 2 3" xfId="40595" xr:uid="{00000000-0005-0000-0000-000023940000}"/>
    <cellStyle name="Normal 4 6 2 3 3 3" xfId="19158" xr:uid="{00000000-0005-0000-0000-000024940000}"/>
    <cellStyle name="Normal 4 6 2 3 3 3 2" xfId="47740" xr:uid="{00000000-0005-0000-0000-000025940000}"/>
    <cellStyle name="Normal 4 6 2 3 3 4" xfId="33451" xr:uid="{00000000-0005-0000-0000-000026940000}"/>
    <cellStyle name="Normal 4 6 2 3 4" xfId="8439" xr:uid="{00000000-0005-0000-0000-000027940000}"/>
    <cellStyle name="Normal 4 6 2 3 4 2" xfId="22731" xr:uid="{00000000-0005-0000-0000-000028940000}"/>
    <cellStyle name="Normal 4 6 2 3 4 2 2" xfId="51313" xr:uid="{00000000-0005-0000-0000-000029940000}"/>
    <cellStyle name="Normal 4 6 2 3 4 3" xfId="37024" xr:uid="{00000000-0005-0000-0000-00002A940000}"/>
    <cellStyle name="Normal 4 6 2 3 5" xfId="15587" xr:uid="{00000000-0005-0000-0000-00002B940000}"/>
    <cellStyle name="Normal 4 6 2 3 5 2" xfId="44169" xr:uid="{00000000-0005-0000-0000-00002C940000}"/>
    <cellStyle name="Normal 4 6 2 3 6" xfId="29880" xr:uid="{00000000-0005-0000-0000-00002D940000}"/>
    <cellStyle name="Normal 4 6 2 4" xfId="3013" xr:uid="{00000000-0005-0000-0000-00002E940000}"/>
    <cellStyle name="Normal 4 6 2 4 2" xfId="6587" xr:uid="{00000000-0005-0000-0000-00002F940000}"/>
    <cellStyle name="Normal 4 6 2 4 2 2" xfId="13745" xr:uid="{00000000-0005-0000-0000-000030940000}"/>
    <cellStyle name="Normal 4 6 2 4 2 2 2" xfId="28037" xr:uid="{00000000-0005-0000-0000-000031940000}"/>
    <cellStyle name="Normal 4 6 2 4 2 2 2 2" xfId="56619" xr:uid="{00000000-0005-0000-0000-000032940000}"/>
    <cellStyle name="Normal 4 6 2 4 2 2 3" xfId="42330" xr:uid="{00000000-0005-0000-0000-000033940000}"/>
    <cellStyle name="Normal 4 6 2 4 2 3" xfId="20893" xr:uid="{00000000-0005-0000-0000-000034940000}"/>
    <cellStyle name="Normal 4 6 2 4 2 3 2" xfId="49475" xr:uid="{00000000-0005-0000-0000-000035940000}"/>
    <cellStyle name="Normal 4 6 2 4 2 4" xfId="35186" xr:uid="{00000000-0005-0000-0000-000036940000}"/>
    <cellStyle name="Normal 4 6 2 4 3" xfId="10174" xr:uid="{00000000-0005-0000-0000-000037940000}"/>
    <cellStyle name="Normal 4 6 2 4 3 2" xfId="24466" xr:uid="{00000000-0005-0000-0000-000038940000}"/>
    <cellStyle name="Normal 4 6 2 4 3 2 2" xfId="53048" xr:uid="{00000000-0005-0000-0000-000039940000}"/>
    <cellStyle name="Normal 4 6 2 4 3 3" xfId="38759" xr:uid="{00000000-0005-0000-0000-00003A940000}"/>
    <cellStyle name="Normal 4 6 2 4 4" xfId="17322" xr:uid="{00000000-0005-0000-0000-00003B940000}"/>
    <cellStyle name="Normal 4 6 2 4 4 2" xfId="45904" xr:uid="{00000000-0005-0000-0000-00003C940000}"/>
    <cellStyle name="Normal 4 6 2 4 5" xfId="31615" xr:uid="{00000000-0005-0000-0000-00003D940000}"/>
    <cellStyle name="Normal 4 6 2 5" xfId="3958" xr:uid="{00000000-0005-0000-0000-00003E940000}"/>
    <cellStyle name="Normal 4 6 2 5 2" xfId="11117" xr:uid="{00000000-0005-0000-0000-00003F940000}"/>
    <cellStyle name="Normal 4 6 2 5 2 2" xfId="25409" xr:uid="{00000000-0005-0000-0000-000040940000}"/>
    <cellStyle name="Normal 4 6 2 5 2 2 2" xfId="53991" xr:uid="{00000000-0005-0000-0000-000041940000}"/>
    <cellStyle name="Normal 4 6 2 5 2 3" xfId="39702" xr:uid="{00000000-0005-0000-0000-000042940000}"/>
    <cellStyle name="Normal 4 6 2 5 3" xfId="18265" xr:uid="{00000000-0005-0000-0000-000043940000}"/>
    <cellStyle name="Normal 4 6 2 5 3 2" xfId="46847" xr:uid="{00000000-0005-0000-0000-000044940000}"/>
    <cellStyle name="Normal 4 6 2 5 4" xfId="32558" xr:uid="{00000000-0005-0000-0000-000045940000}"/>
    <cellStyle name="Normal 4 6 2 6" xfId="7546" xr:uid="{00000000-0005-0000-0000-000046940000}"/>
    <cellStyle name="Normal 4 6 2 6 2" xfId="21838" xr:uid="{00000000-0005-0000-0000-000047940000}"/>
    <cellStyle name="Normal 4 6 2 6 2 2" xfId="50420" xr:uid="{00000000-0005-0000-0000-000048940000}"/>
    <cellStyle name="Normal 4 6 2 6 3" xfId="36131" xr:uid="{00000000-0005-0000-0000-000049940000}"/>
    <cellStyle name="Normal 4 6 2 7" xfId="14693" xr:uid="{00000000-0005-0000-0000-00004A940000}"/>
    <cellStyle name="Normal 4 6 2 7 2" xfId="43276" xr:uid="{00000000-0005-0000-0000-00004B940000}"/>
    <cellStyle name="Normal 4 6 2 8" xfId="28986" xr:uid="{00000000-0005-0000-0000-00004C940000}"/>
    <cellStyle name="Normal 4 6 3" xfId="598" xr:uid="{00000000-0005-0000-0000-00004D940000}"/>
    <cellStyle name="Normal 4 6 3 2" xfId="1495" xr:uid="{00000000-0005-0000-0000-00004E940000}"/>
    <cellStyle name="Normal 4 6 3 2 2" xfId="3018" xr:uid="{00000000-0005-0000-0000-00004F940000}"/>
    <cellStyle name="Normal 4 6 3 2 2 2" xfId="6592" xr:uid="{00000000-0005-0000-0000-000050940000}"/>
    <cellStyle name="Normal 4 6 3 2 2 2 2" xfId="13750" xr:uid="{00000000-0005-0000-0000-000051940000}"/>
    <cellStyle name="Normal 4 6 3 2 2 2 2 2" xfId="28042" xr:uid="{00000000-0005-0000-0000-000052940000}"/>
    <cellStyle name="Normal 4 6 3 2 2 2 2 2 2" xfId="56624" xr:uid="{00000000-0005-0000-0000-000053940000}"/>
    <cellStyle name="Normal 4 6 3 2 2 2 2 3" xfId="42335" xr:uid="{00000000-0005-0000-0000-000054940000}"/>
    <cellStyle name="Normal 4 6 3 2 2 2 3" xfId="20898" xr:uid="{00000000-0005-0000-0000-000055940000}"/>
    <cellStyle name="Normal 4 6 3 2 2 2 3 2" xfId="49480" xr:uid="{00000000-0005-0000-0000-000056940000}"/>
    <cellStyle name="Normal 4 6 3 2 2 2 4" xfId="35191" xr:uid="{00000000-0005-0000-0000-000057940000}"/>
    <cellStyle name="Normal 4 6 3 2 2 3" xfId="10179" xr:uid="{00000000-0005-0000-0000-000058940000}"/>
    <cellStyle name="Normal 4 6 3 2 2 3 2" xfId="24471" xr:uid="{00000000-0005-0000-0000-000059940000}"/>
    <cellStyle name="Normal 4 6 3 2 2 3 2 2" xfId="53053" xr:uid="{00000000-0005-0000-0000-00005A940000}"/>
    <cellStyle name="Normal 4 6 3 2 2 3 3" xfId="38764" xr:uid="{00000000-0005-0000-0000-00005B940000}"/>
    <cellStyle name="Normal 4 6 3 2 2 4" xfId="17327" xr:uid="{00000000-0005-0000-0000-00005C940000}"/>
    <cellStyle name="Normal 4 6 3 2 2 4 2" xfId="45909" xr:uid="{00000000-0005-0000-0000-00005D940000}"/>
    <cellStyle name="Normal 4 6 3 2 2 5" xfId="31620" xr:uid="{00000000-0005-0000-0000-00005E940000}"/>
    <cellStyle name="Normal 4 6 3 2 3" xfId="5075" xr:uid="{00000000-0005-0000-0000-00005F940000}"/>
    <cellStyle name="Normal 4 6 3 2 3 2" xfId="12233" xr:uid="{00000000-0005-0000-0000-000060940000}"/>
    <cellStyle name="Normal 4 6 3 2 3 2 2" xfId="26525" xr:uid="{00000000-0005-0000-0000-000061940000}"/>
    <cellStyle name="Normal 4 6 3 2 3 2 2 2" xfId="55107" xr:uid="{00000000-0005-0000-0000-000062940000}"/>
    <cellStyle name="Normal 4 6 3 2 3 2 3" xfId="40818" xr:uid="{00000000-0005-0000-0000-000063940000}"/>
    <cellStyle name="Normal 4 6 3 2 3 3" xfId="19381" xr:uid="{00000000-0005-0000-0000-000064940000}"/>
    <cellStyle name="Normal 4 6 3 2 3 3 2" xfId="47963" xr:uid="{00000000-0005-0000-0000-000065940000}"/>
    <cellStyle name="Normal 4 6 3 2 3 4" xfId="33674" xr:uid="{00000000-0005-0000-0000-000066940000}"/>
    <cellStyle name="Normal 4 6 3 2 4" xfId="8662" xr:uid="{00000000-0005-0000-0000-000067940000}"/>
    <cellStyle name="Normal 4 6 3 2 4 2" xfId="22954" xr:uid="{00000000-0005-0000-0000-000068940000}"/>
    <cellStyle name="Normal 4 6 3 2 4 2 2" xfId="51536" xr:uid="{00000000-0005-0000-0000-000069940000}"/>
    <cellStyle name="Normal 4 6 3 2 4 3" xfId="37247" xr:uid="{00000000-0005-0000-0000-00006A940000}"/>
    <cellStyle name="Normal 4 6 3 2 5" xfId="15810" xr:uid="{00000000-0005-0000-0000-00006B940000}"/>
    <cellStyle name="Normal 4 6 3 2 5 2" xfId="44392" xr:uid="{00000000-0005-0000-0000-00006C940000}"/>
    <cellStyle name="Normal 4 6 3 2 6" xfId="30103" xr:uid="{00000000-0005-0000-0000-00006D940000}"/>
    <cellStyle name="Normal 4 6 3 3" xfId="3017" xr:uid="{00000000-0005-0000-0000-00006E940000}"/>
    <cellStyle name="Normal 4 6 3 3 2" xfId="6591" xr:uid="{00000000-0005-0000-0000-00006F940000}"/>
    <cellStyle name="Normal 4 6 3 3 2 2" xfId="13749" xr:uid="{00000000-0005-0000-0000-000070940000}"/>
    <cellStyle name="Normal 4 6 3 3 2 2 2" xfId="28041" xr:uid="{00000000-0005-0000-0000-000071940000}"/>
    <cellStyle name="Normal 4 6 3 3 2 2 2 2" xfId="56623" xr:uid="{00000000-0005-0000-0000-000072940000}"/>
    <cellStyle name="Normal 4 6 3 3 2 2 3" xfId="42334" xr:uid="{00000000-0005-0000-0000-000073940000}"/>
    <cellStyle name="Normal 4 6 3 3 2 3" xfId="20897" xr:uid="{00000000-0005-0000-0000-000074940000}"/>
    <cellStyle name="Normal 4 6 3 3 2 3 2" xfId="49479" xr:uid="{00000000-0005-0000-0000-000075940000}"/>
    <cellStyle name="Normal 4 6 3 3 2 4" xfId="35190" xr:uid="{00000000-0005-0000-0000-000076940000}"/>
    <cellStyle name="Normal 4 6 3 3 3" xfId="10178" xr:uid="{00000000-0005-0000-0000-000077940000}"/>
    <cellStyle name="Normal 4 6 3 3 3 2" xfId="24470" xr:uid="{00000000-0005-0000-0000-000078940000}"/>
    <cellStyle name="Normal 4 6 3 3 3 2 2" xfId="53052" xr:uid="{00000000-0005-0000-0000-000079940000}"/>
    <cellStyle name="Normal 4 6 3 3 3 3" xfId="38763" xr:uid="{00000000-0005-0000-0000-00007A940000}"/>
    <cellStyle name="Normal 4 6 3 3 4" xfId="17326" xr:uid="{00000000-0005-0000-0000-00007B940000}"/>
    <cellStyle name="Normal 4 6 3 3 4 2" xfId="45908" xr:uid="{00000000-0005-0000-0000-00007C940000}"/>
    <cellStyle name="Normal 4 6 3 3 5" xfId="31619" xr:uid="{00000000-0005-0000-0000-00007D940000}"/>
    <cellStyle name="Normal 4 6 3 4" xfId="4182" xr:uid="{00000000-0005-0000-0000-00007E940000}"/>
    <cellStyle name="Normal 4 6 3 4 2" xfId="11340" xr:uid="{00000000-0005-0000-0000-00007F940000}"/>
    <cellStyle name="Normal 4 6 3 4 2 2" xfId="25632" xr:uid="{00000000-0005-0000-0000-000080940000}"/>
    <cellStyle name="Normal 4 6 3 4 2 2 2" xfId="54214" xr:uid="{00000000-0005-0000-0000-000081940000}"/>
    <cellStyle name="Normal 4 6 3 4 2 3" xfId="39925" xr:uid="{00000000-0005-0000-0000-000082940000}"/>
    <cellStyle name="Normal 4 6 3 4 3" xfId="18488" xr:uid="{00000000-0005-0000-0000-000083940000}"/>
    <cellStyle name="Normal 4 6 3 4 3 2" xfId="47070" xr:uid="{00000000-0005-0000-0000-000084940000}"/>
    <cellStyle name="Normal 4 6 3 4 4" xfId="32781" xr:uid="{00000000-0005-0000-0000-000085940000}"/>
    <cellStyle name="Normal 4 6 3 5" xfId="7769" xr:uid="{00000000-0005-0000-0000-000086940000}"/>
    <cellStyle name="Normal 4 6 3 5 2" xfId="22061" xr:uid="{00000000-0005-0000-0000-000087940000}"/>
    <cellStyle name="Normal 4 6 3 5 2 2" xfId="50643" xr:uid="{00000000-0005-0000-0000-000088940000}"/>
    <cellStyle name="Normal 4 6 3 5 3" xfId="36354" xr:uid="{00000000-0005-0000-0000-000089940000}"/>
    <cellStyle name="Normal 4 6 3 6" xfId="14917" xr:uid="{00000000-0005-0000-0000-00008A940000}"/>
    <cellStyle name="Normal 4 6 3 6 2" xfId="43499" xr:uid="{00000000-0005-0000-0000-00008B940000}"/>
    <cellStyle name="Normal 4 6 3 7" xfId="29210" xr:uid="{00000000-0005-0000-0000-00008C940000}"/>
    <cellStyle name="Normal 4 6 4" xfId="1048" xr:uid="{00000000-0005-0000-0000-00008D940000}"/>
    <cellStyle name="Normal 4 6 4 2" xfId="3019" xr:uid="{00000000-0005-0000-0000-00008E940000}"/>
    <cellStyle name="Normal 4 6 4 2 2" xfId="6593" xr:uid="{00000000-0005-0000-0000-00008F940000}"/>
    <cellStyle name="Normal 4 6 4 2 2 2" xfId="13751" xr:uid="{00000000-0005-0000-0000-000090940000}"/>
    <cellStyle name="Normal 4 6 4 2 2 2 2" xfId="28043" xr:uid="{00000000-0005-0000-0000-000091940000}"/>
    <cellStyle name="Normal 4 6 4 2 2 2 2 2" xfId="56625" xr:uid="{00000000-0005-0000-0000-000092940000}"/>
    <cellStyle name="Normal 4 6 4 2 2 2 3" xfId="42336" xr:uid="{00000000-0005-0000-0000-000093940000}"/>
    <cellStyle name="Normal 4 6 4 2 2 3" xfId="20899" xr:uid="{00000000-0005-0000-0000-000094940000}"/>
    <cellStyle name="Normal 4 6 4 2 2 3 2" xfId="49481" xr:uid="{00000000-0005-0000-0000-000095940000}"/>
    <cellStyle name="Normal 4 6 4 2 2 4" xfId="35192" xr:uid="{00000000-0005-0000-0000-000096940000}"/>
    <cellStyle name="Normal 4 6 4 2 3" xfId="10180" xr:uid="{00000000-0005-0000-0000-000097940000}"/>
    <cellStyle name="Normal 4 6 4 2 3 2" xfId="24472" xr:uid="{00000000-0005-0000-0000-000098940000}"/>
    <cellStyle name="Normal 4 6 4 2 3 2 2" xfId="53054" xr:uid="{00000000-0005-0000-0000-000099940000}"/>
    <cellStyle name="Normal 4 6 4 2 3 3" xfId="38765" xr:uid="{00000000-0005-0000-0000-00009A940000}"/>
    <cellStyle name="Normal 4 6 4 2 4" xfId="17328" xr:uid="{00000000-0005-0000-0000-00009B940000}"/>
    <cellStyle name="Normal 4 6 4 2 4 2" xfId="45910" xr:uid="{00000000-0005-0000-0000-00009C940000}"/>
    <cellStyle name="Normal 4 6 4 2 5" xfId="31621" xr:uid="{00000000-0005-0000-0000-00009D940000}"/>
    <cellStyle name="Normal 4 6 4 3" xfId="4629" xr:uid="{00000000-0005-0000-0000-00009E940000}"/>
    <cellStyle name="Normal 4 6 4 3 2" xfId="11787" xr:uid="{00000000-0005-0000-0000-00009F940000}"/>
    <cellStyle name="Normal 4 6 4 3 2 2" xfId="26079" xr:uid="{00000000-0005-0000-0000-0000A0940000}"/>
    <cellStyle name="Normal 4 6 4 3 2 2 2" xfId="54661" xr:uid="{00000000-0005-0000-0000-0000A1940000}"/>
    <cellStyle name="Normal 4 6 4 3 2 3" xfId="40372" xr:uid="{00000000-0005-0000-0000-0000A2940000}"/>
    <cellStyle name="Normal 4 6 4 3 3" xfId="18935" xr:uid="{00000000-0005-0000-0000-0000A3940000}"/>
    <cellStyle name="Normal 4 6 4 3 3 2" xfId="47517" xr:uid="{00000000-0005-0000-0000-0000A4940000}"/>
    <cellStyle name="Normal 4 6 4 3 4" xfId="33228" xr:uid="{00000000-0005-0000-0000-0000A5940000}"/>
    <cellStyle name="Normal 4 6 4 4" xfId="8216" xr:uid="{00000000-0005-0000-0000-0000A6940000}"/>
    <cellStyle name="Normal 4 6 4 4 2" xfId="22508" xr:uid="{00000000-0005-0000-0000-0000A7940000}"/>
    <cellStyle name="Normal 4 6 4 4 2 2" xfId="51090" xr:uid="{00000000-0005-0000-0000-0000A8940000}"/>
    <cellStyle name="Normal 4 6 4 4 3" xfId="36801" xr:uid="{00000000-0005-0000-0000-0000A9940000}"/>
    <cellStyle name="Normal 4 6 4 5" xfId="15364" xr:uid="{00000000-0005-0000-0000-0000AA940000}"/>
    <cellStyle name="Normal 4 6 4 5 2" xfId="43946" xr:uid="{00000000-0005-0000-0000-0000AB940000}"/>
    <cellStyle name="Normal 4 6 4 6" xfId="29657" xr:uid="{00000000-0005-0000-0000-0000AC940000}"/>
    <cellStyle name="Normal 4 6 5" xfId="3012" xr:uid="{00000000-0005-0000-0000-0000AD940000}"/>
    <cellStyle name="Normal 4 6 5 2" xfId="6586" xr:uid="{00000000-0005-0000-0000-0000AE940000}"/>
    <cellStyle name="Normal 4 6 5 2 2" xfId="13744" xr:uid="{00000000-0005-0000-0000-0000AF940000}"/>
    <cellStyle name="Normal 4 6 5 2 2 2" xfId="28036" xr:uid="{00000000-0005-0000-0000-0000B0940000}"/>
    <cellStyle name="Normal 4 6 5 2 2 2 2" xfId="56618" xr:uid="{00000000-0005-0000-0000-0000B1940000}"/>
    <cellStyle name="Normal 4 6 5 2 2 3" xfId="42329" xr:uid="{00000000-0005-0000-0000-0000B2940000}"/>
    <cellStyle name="Normal 4 6 5 2 3" xfId="20892" xr:uid="{00000000-0005-0000-0000-0000B3940000}"/>
    <cellStyle name="Normal 4 6 5 2 3 2" xfId="49474" xr:uid="{00000000-0005-0000-0000-0000B4940000}"/>
    <cellStyle name="Normal 4 6 5 2 4" xfId="35185" xr:uid="{00000000-0005-0000-0000-0000B5940000}"/>
    <cellStyle name="Normal 4 6 5 3" xfId="10173" xr:uid="{00000000-0005-0000-0000-0000B6940000}"/>
    <cellStyle name="Normal 4 6 5 3 2" xfId="24465" xr:uid="{00000000-0005-0000-0000-0000B7940000}"/>
    <cellStyle name="Normal 4 6 5 3 2 2" xfId="53047" xr:uid="{00000000-0005-0000-0000-0000B8940000}"/>
    <cellStyle name="Normal 4 6 5 3 3" xfId="38758" xr:uid="{00000000-0005-0000-0000-0000B9940000}"/>
    <cellStyle name="Normal 4 6 5 4" xfId="17321" xr:uid="{00000000-0005-0000-0000-0000BA940000}"/>
    <cellStyle name="Normal 4 6 5 4 2" xfId="45903" xr:uid="{00000000-0005-0000-0000-0000BB940000}"/>
    <cellStyle name="Normal 4 6 5 5" xfId="31614" xr:uid="{00000000-0005-0000-0000-0000BC940000}"/>
    <cellStyle name="Normal 4 6 6" xfId="3735" xr:uid="{00000000-0005-0000-0000-0000BD940000}"/>
    <cellStyle name="Normal 4 6 6 2" xfId="10894" xr:uid="{00000000-0005-0000-0000-0000BE940000}"/>
    <cellStyle name="Normal 4 6 6 2 2" xfId="25186" xr:uid="{00000000-0005-0000-0000-0000BF940000}"/>
    <cellStyle name="Normal 4 6 6 2 2 2" xfId="53768" xr:uid="{00000000-0005-0000-0000-0000C0940000}"/>
    <cellStyle name="Normal 4 6 6 2 3" xfId="39479" xr:uid="{00000000-0005-0000-0000-0000C1940000}"/>
    <cellStyle name="Normal 4 6 6 3" xfId="18042" xr:uid="{00000000-0005-0000-0000-0000C2940000}"/>
    <cellStyle name="Normal 4 6 6 3 2" xfId="46624" xr:uid="{00000000-0005-0000-0000-0000C3940000}"/>
    <cellStyle name="Normal 4 6 6 4" xfId="32335" xr:uid="{00000000-0005-0000-0000-0000C4940000}"/>
    <cellStyle name="Normal 4 6 7" xfId="7323" xr:uid="{00000000-0005-0000-0000-0000C5940000}"/>
    <cellStyle name="Normal 4 6 7 2" xfId="21615" xr:uid="{00000000-0005-0000-0000-0000C6940000}"/>
    <cellStyle name="Normal 4 6 7 2 2" xfId="50197" xr:uid="{00000000-0005-0000-0000-0000C7940000}"/>
    <cellStyle name="Normal 4 6 7 3" xfId="35908" xr:uid="{00000000-0005-0000-0000-0000C8940000}"/>
    <cellStyle name="Normal 4 6 8" xfId="14470" xr:uid="{00000000-0005-0000-0000-0000C9940000}"/>
    <cellStyle name="Normal 4 6 8 2" xfId="43053" xr:uid="{00000000-0005-0000-0000-0000CA940000}"/>
    <cellStyle name="Normal 4 6 9" xfId="28763" xr:uid="{00000000-0005-0000-0000-0000CB940000}"/>
    <cellStyle name="Normal 4 7" xfId="257" xr:uid="{00000000-0005-0000-0000-0000CC940000}"/>
    <cellStyle name="Normal 4 7 2" xfId="709" xr:uid="{00000000-0005-0000-0000-0000CD940000}"/>
    <cellStyle name="Normal 4 7 2 2" xfId="1606" xr:uid="{00000000-0005-0000-0000-0000CE940000}"/>
    <cellStyle name="Normal 4 7 2 2 2" xfId="3022" xr:uid="{00000000-0005-0000-0000-0000CF940000}"/>
    <cellStyle name="Normal 4 7 2 2 2 2" xfId="6596" xr:uid="{00000000-0005-0000-0000-0000D0940000}"/>
    <cellStyle name="Normal 4 7 2 2 2 2 2" xfId="13754" xr:uid="{00000000-0005-0000-0000-0000D1940000}"/>
    <cellStyle name="Normal 4 7 2 2 2 2 2 2" xfId="28046" xr:uid="{00000000-0005-0000-0000-0000D2940000}"/>
    <cellStyle name="Normal 4 7 2 2 2 2 2 2 2" xfId="56628" xr:uid="{00000000-0005-0000-0000-0000D3940000}"/>
    <cellStyle name="Normal 4 7 2 2 2 2 2 3" xfId="42339" xr:uid="{00000000-0005-0000-0000-0000D4940000}"/>
    <cellStyle name="Normal 4 7 2 2 2 2 3" xfId="20902" xr:uid="{00000000-0005-0000-0000-0000D5940000}"/>
    <cellStyle name="Normal 4 7 2 2 2 2 3 2" xfId="49484" xr:uid="{00000000-0005-0000-0000-0000D6940000}"/>
    <cellStyle name="Normal 4 7 2 2 2 2 4" xfId="35195" xr:uid="{00000000-0005-0000-0000-0000D7940000}"/>
    <cellStyle name="Normal 4 7 2 2 2 3" xfId="10183" xr:uid="{00000000-0005-0000-0000-0000D8940000}"/>
    <cellStyle name="Normal 4 7 2 2 2 3 2" xfId="24475" xr:uid="{00000000-0005-0000-0000-0000D9940000}"/>
    <cellStyle name="Normal 4 7 2 2 2 3 2 2" xfId="53057" xr:uid="{00000000-0005-0000-0000-0000DA940000}"/>
    <cellStyle name="Normal 4 7 2 2 2 3 3" xfId="38768" xr:uid="{00000000-0005-0000-0000-0000DB940000}"/>
    <cellStyle name="Normal 4 7 2 2 2 4" xfId="17331" xr:uid="{00000000-0005-0000-0000-0000DC940000}"/>
    <cellStyle name="Normal 4 7 2 2 2 4 2" xfId="45913" xr:uid="{00000000-0005-0000-0000-0000DD940000}"/>
    <cellStyle name="Normal 4 7 2 2 2 5" xfId="31624" xr:uid="{00000000-0005-0000-0000-0000DE940000}"/>
    <cellStyle name="Normal 4 7 2 2 3" xfId="5186" xr:uid="{00000000-0005-0000-0000-0000DF940000}"/>
    <cellStyle name="Normal 4 7 2 2 3 2" xfId="12344" xr:uid="{00000000-0005-0000-0000-0000E0940000}"/>
    <cellStyle name="Normal 4 7 2 2 3 2 2" xfId="26636" xr:uid="{00000000-0005-0000-0000-0000E1940000}"/>
    <cellStyle name="Normal 4 7 2 2 3 2 2 2" xfId="55218" xr:uid="{00000000-0005-0000-0000-0000E2940000}"/>
    <cellStyle name="Normal 4 7 2 2 3 2 3" xfId="40929" xr:uid="{00000000-0005-0000-0000-0000E3940000}"/>
    <cellStyle name="Normal 4 7 2 2 3 3" xfId="19492" xr:uid="{00000000-0005-0000-0000-0000E4940000}"/>
    <cellStyle name="Normal 4 7 2 2 3 3 2" xfId="48074" xr:uid="{00000000-0005-0000-0000-0000E5940000}"/>
    <cellStyle name="Normal 4 7 2 2 3 4" xfId="33785" xr:uid="{00000000-0005-0000-0000-0000E6940000}"/>
    <cellStyle name="Normal 4 7 2 2 4" xfId="8773" xr:uid="{00000000-0005-0000-0000-0000E7940000}"/>
    <cellStyle name="Normal 4 7 2 2 4 2" xfId="23065" xr:uid="{00000000-0005-0000-0000-0000E8940000}"/>
    <cellStyle name="Normal 4 7 2 2 4 2 2" xfId="51647" xr:uid="{00000000-0005-0000-0000-0000E9940000}"/>
    <cellStyle name="Normal 4 7 2 2 4 3" xfId="37358" xr:uid="{00000000-0005-0000-0000-0000EA940000}"/>
    <cellStyle name="Normal 4 7 2 2 5" xfId="15921" xr:uid="{00000000-0005-0000-0000-0000EB940000}"/>
    <cellStyle name="Normal 4 7 2 2 5 2" xfId="44503" xr:uid="{00000000-0005-0000-0000-0000EC940000}"/>
    <cellStyle name="Normal 4 7 2 2 6" xfId="30214" xr:uid="{00000000-0005-0000-0000-0000ED940000}"/>
    <cellStyle name="Normal 4 7 2 3" xfId="3021" xr:uid="{00000000-0005-0000-0000-0000EE940000}"/>
    <cellStyle name="Normal 4 7 2 3 2" xfId="6595" xr:uid="{00000000-0005-0000-0000-0000EF940000}"/>
    <cellStyle name="Normal 4 7 2 3 2 2" xfId="13753" xr:uid="{00000000-0005-0000-0000-0000F0940000}"/>
    <cellStyle name="Normal 4 7 2 3 2 2 2" xfId="28045" xr:uid="{00000000-0005-0000-0000-0000F1940000}"/>
    <cellStyle name="Normal 4 7 2 3 2 2 2 2" xfId="56627" xr:uid="{00000000-0005-0000-0000-0000F2940000}"/>
    <cellStyle name="Normal 4 7 2 3 2 2 3" xfId="42338" xr:uid="{00000000-0005-0000-0000-0000F3940000}"/>
    <cellStyle name="Normal 4 7 2 3 2 3" xfId="20901" xr:uid="{00000000-0005-0000-0000-0000F4940000}"/>
    <cellStyle name="Normal 4 7 2 3 2 3 2" xfId="49483" xr:uid="{00000000-0005-0000-0000-0000F5940000}"/>
    <cellStyle name="Normal 4 7 2 3 2 4" xfId="35194" xr:uid="{00000000-0005-0000-0000-0000F6940000}"/>
    <cellStyle name="Normal 4 7 2 3 3" xfId="10182" xr:uid="{00000000-0005-0000-0000-0000F7940000}"/>
    <cellStyle name="Normal 4 7 2 3 3 2" xfId="24474" xr:uid="{00000000-0005-0000-0000-0000F8940000}"/>
    <cellStyle name="Normal 4 7 2 3 3 2 2" xfId="53056" xr:uid="{00000000-0005-0000-0000-0000F9940000}"/>
    <cellStyle name="Normal 4 7 2 3 3 3" xfId="38767" xr:uid="{00000000-0005-0000-0000-0000FA940000}"/>
    <cellStyle name="Normal 4 7 2 3 4" xfId="17330" xr:uid="{00000000-0005-0000-0000-0000FB940000}"/>
    <cellStyle name="Normal 4 7 2 3 4 2" xfId="45912" xr:uid="{00000000-0005-0000-0000-0000FC940000}"/>
    <cellStyle name="Normal 4 7 2 3 5" xfId="31623" xr:uid="{00000000-0005-0000-0000-0000FD940000}"/>
    <cellStyle name="Normal 4 7 2 4" xfId="4293" xr:uid="{00000000-0005-0000-0000-0000FE940000}"/>
    <cellStyle name="Normal 4 7 2 4 2" xfId="11451" xr:uid="{00000000-0005-0000-0000-0000FF940000}"/>
    <cellStyle name="Normal 4 7 2 4 2 2" xfId="25743" xr:uid="{00000000-0005-0000-0000-000000950000}"/>
    <cellStyle name="Normal 4 7 2 4 2 2 2" xfId="54325" xr:uid="{00000000-0005-0000-0000-000001950000}"/>
    <cellStyle name="Normal 4 7 2 4 2 3" xfId="40036" xr:uid="{00000000-0005-0000-0000-000002950000}"/>
    <cellStyle name="Normal 4 7 2 4 3" xfId="18599" xr:uid="{00000000-0005-0000-0000-000003950000}"/>
    <cellStyle name="Normal 4 7 2 4 3 2" xfId="47181" xr:uid="{00000000-0005-0000-0000-000004950000}"/>
    <cellStyle name="Normal 4 7 2 4 4" xfId="32892" xr:uid="{00000000-0005-0000-0000-000005950000}"/>
    <cellStyle name="Normal 4 7 2 5" xfId="7880" xr:uid="{00000000-0005-0000-0000-000006950000}"/>
    <cellStyle name="Normal 4 7 2 5 2" xfId="22172" xr:uid="{00000000-0005-0000-0000-000007950000}"/>
    <cellStyle name="Normal 4 7 2 5 2 2" xfId="50754" xr:uid="{00000000-0005-0000-0000-000008950000}"/>
    <cellStyle name="Normal 4 7 2 5 3" xfId="36465" xr:uid="{00000000-0005-0000-0000-000009950000}"/>
    <cellStyle name="Normal 4 7 2 6" xfId="15028" xr:uid="{00000000-0005-0000-0000-00000A950000}"/>
    <cellStyle name="Normal 4 7 2 6 2" xfId="43610" xr:uid="{00000000-0005-0000-0000-00000B950000}"/>
    <cellStyle name="Normal 4 7 2 7" xfId="29321" xr:uid="{00000000-0005-0000-0000-00000C950000}"/>
    <cellStyle name="Normal 4 7 3" xfId="1159" xr:uid="{00000000-0005-0000-0000-00000D950000}"/>
    <cellStyle name="Normal 4 7 3 2" xfId="3023" xr:uid="{00000000-0005-0000-0000-00000E950000}"/>
    <cellStyle name="Normal 4 7 3 2 2" xfId="6597" xr:uid="{00000000-0005-0000-0000-00000F950000}"/>
    <cellStyle name="Normal 4 7 3 2 2 2" xfId="13755" xr:uid="{00000000-0005-0000-0000-000010950000}"/>
    <cellStyle name="Normal 4 7 3 2 2 2 2" xfId="28047" xr:uid="{00000000-0005-0000-0000-000011950000}"/>
    <cellStyle name="Normal 4 7 3 2 2 2 2 2" xfId="56629" xr:uid="{00000000-0005-0000-0000-000012950000}"/>
    <cellStyle name="Normal 4 7 3 2 2 2 3" xfId="42340" xr:uid="{00000000-0005-0000-0000-000013950000}"/>
    <cellStyle name="Normal 4 7 3 2 2 3" xfId="20903" xr:uid="{00000000-0005-0000-0000-000014950000}"/>
    <cellStyle name="Normal 4 7 3 2 2 3 2" xfId="49485" xr:uid="{00000000-0005-0000-0000-000015950000}"/>
    <cellStyle name="Normal 4 7 3 2 2 4" xfId="35196" xr:uid="{00000000-0005-0000-0000-000016950000}"/>
    <cellStyle name="Normal 4 7 3 2 3" xfId="10184" xr:uid="{00000000-0005-0000-0000-000017950000}"/>
    <cellStyle name="Normal 4 7 3 2 3 2" xfId="24476" xr:uid="{00000000-0005-0000-0000-000018950000}"/>
    <cellStyle name="Normal 4 7 3 2 3 2 2" xfId="53058" xr:uid="{00000000-0005-0000-0000-000019950000}"/>
    <cellStyle name="Normal 4 7 3 2 3 3" xfId="38769" xr:uid="{00000000-0005-0000-0000-00001A950000}"/>
    <cellStyle name="Normal 4 7 3 2 4" xfId="17332" xr:uid="{00000000-0005-0000-0000-00001B950000}"/>
    <cellStyle name="Normal 4 7 3 2 4 2" xfId="45914" xr:uid="{00000000-0005-0000-0000-00001C950000}"/>
    <cellStyle name="Normal 4 7 3 2 5" xfId="31625" xr:uid="{00000000-0005-0000-0000-00001D950000}"/>
    <cellStyle name="Normal 4 7 3 3" xfId="4740" xr:uid="{00000000-0005-0000-0000-00001E950000}"/>
    <cellStyle name="Normal 4 7 3 3 2" xfId="11898" xr:uid="{00000000-0005-0000-0000-00001F950000}"/>
    <cellStyle name="Normal 4 7 3 3 2 2" xfId="26190" xr:uid="{00000000-0005-0000-0000-000020950000}"/>
    <cellStyle name="Normal 4 7 3 3 2 2 2" xfId="54772" xr:uid="{00000000-0005-0000-0000-000021950000}"/>
    <cellStyle name="Normal 4 7 3 3 2 3" xfId="40483" xr:uid="{00000000-0005-0000-0000-000022950000}"/>
    <cellStyle name="Normal 4 7 3 3 3" xfId="19046" xr:uid="{00000000-0005-0000-0000-000023950000}"/>
    <cellStyle name="Normal 4 7 3 3 3 2" xfId="47628" xr:uid="{00000000-0005-0000-0000-000024950000}"/>
    <cellStyle name="Normal 4 7 3 3 4" xfId="33339" xr:uid="{00000000-0005-0000-0000-000025950000}"/>
    <cellStyle name="Normal 4 7 3 4" xfId="8327" xr:uid="{00000000-0005-0000-0000-000026950000}"/>
    <cellStyle name="Normal 4 7 3 4 2" xfId="22619" xr:uid="{00000000-0005-0000-0000-000027950000}"/>
    <cellStyle name="Normal 4 7 3 4 2 2" xfId="51201" xr:uid="{00000000-0005-0000-0000-000028950000}"/>
    <cellStyle name="Normal 4 7 3 4 3" xfId="36912" xr:uid="{00000000-0005-0000-0000-000029950000}"/>
    <cellStyle name="Normal 4 7 3 5" xfId="15475" xr:uid="{00000000-0005-0000-0000-00002A950000}"/>
    <cellStyle name="Normal 4 7 3 5 2" xfId="44057" xr:uid="{00000000-0005-0000-0000-00002B950000}"/>
    <cellStyle name="Normal 4 7 3 6" xfId="29768" xr:uid="{00000000-0005-0000-0000-00002C950000}"/>
    <cellStyle name="Normal 4 7 4" xfId="3020" xr:uid="{00000000-0005-0000-0000-00002D950000}"/>
    <cellStyle name="Normal 4 7 4 2" xfId="6594" xr:uid="{00000000-0005-0000-0000-00002E950000}"/>
    <cellStyle name="Normal 4 7 4 2 2" xfId="13752" xr:uid="{00000000-0005-0000-0000-00002F950000}"/>
    <cellStyle name="Normal 4 7 4 2 2 2" xfId="28044" xr:uid="{00000000-0005-0000-0000-000030950000}"/>
    <cellStyle name="Normal 4 7 4 2 2 2 2" xfId="56626" xr:uid="{00000000-0005-0000-0000-000031950000}"/>
    <cellStyle name="Normal 4 7 4 2 2 3" xfId="42337" xr:uid="{00000000-0005-0000-0000-000032950000}"/>
    <cellStyle name="Normal 4 7 4 2 3" xfId="20900" xr:uid="{00000000-0005-0000-0000-000033950000}"/>
    <cellStyle name="Normal 4 7 4 2 3 2" xfId="49482" xr:uid="{00000000-0005-0000-0000-000034950000}"/>
    <cellStyle name="Normal 4 7 4 2 4" xfId="35193" xr:uid="{00000000-0005-0000-0000-000035950000}"/>
    <cellStyle name="Normal 4 7 4 3" xfId="10181" xr:uid="{00000000-0005-0000-0000-000036950000}"/>
    <cellStyle name="Normal 4 7 4 3 2" xfId="24473" xr:uid="{00000000-0005-0000-0000-000037950000}"/>
    <cellStyle name="Normal 4 7 4 3 2 2" xfId="53055" xr:uid="{00000000-0005-0000-0000-000038950000}"/>
    <cellStyle name="Normal 4 7 4 3 3" xfId="38766" xr:uid="{00000000-0005-0000-0000-000039950000}"/>
    <cellStyle name="Normal 4 7 4 4" xfId="17329" xr:uid="{00000000-0005-0000-0000-00003A950000}"/>
    <cellStyle name="Normal 4 7 4 4 2" xfId="45911" xr:uid="{00000000-0005-0000-0000-00003B950000}"/>
    <cellStyle name="Normal 4 7 4 5" xfId="31622" xr:uid="{00000000-0005-0000-0000-00003C950000}"/>
    <cellStyle name="Normal 4 7 5" xfId="3846" xr:uid="{00000000-0005-0000-0000-00003D950000}"/>
    <cellStyle name="Normal 4 7 5 2" xfId="11005" xr:uid="{00000000-0005-0000-0000-00003E950000}"/>
    <cellStyle name="Normal 4 7 5 2 2" xfId="25297" xr:uid="{00000000-0005-0000-0000-00003F950000}"/>
    <cellStyle name="Normal 4 7 5 2 2 2" xfId="53879" xr:uid="{00000000-0005-0000-0000-000040950000}"/>
    <cellStyle name="Normal 4 7 5 2 3" xfId="39590" xr:uid="{00000000-0005-0000-0000-000041950000}"/>
    <cellStyle name="Normal 4 7 5 3" xfId="18153" xr:uid="{00000000-0005-0000-0000-000042950000}"/>
    <cellStyle name="Normal 4 7 5 3 2" xfId="46735" xr:uid="{00000000-0005-0000-0000-000043950000}"/>
    <cellStyle name="Normal 4 7 5 4" xfId="32446" xr:uid="{00000000-0005-0000-0000-000044950000}"/>
    <cellStyle name="Normal 4 7 6" xfId="7434" xr:uid="{00000000-0005-0000-0000-000045950000}"/>
    <cellStyle name="Normal 4 7 6 2" xfId="21726" xr:uid="{00000000-0005-0000-0000-000046950000}"/>
    <cellStyle name="Normal 4 7 6 2 2" xfId="50308" xr:uid="{00000000-0005-0000-0000-000047950000}"/>
    <cellStyle name="Normal 4 7 6 3" xfId="36019" xr:uid="{00000000-0005-0000-0000-000048950000}"/>
    <cellStyle name="Normal 4 7 7" xfId="14581" xr:uid="{00000000-0005-0000-0000-000049950000}"/>
    <cellStyle name="Normal 4 7 7 2" xfId="43164" xr:uid="{00000000-0005-0000-0000-00004A950000}"/>
    <cellStyle name="Normal 4 7 8" xfId="28874" xr:uid="{00000000-0005-0000-0000-00004B950000}"/>
    <cellStyle name="Normal 4 8" xfId="486" xr:uid="{00000000-0005-0000-0000-00004C950000}"/>
    <cellStyle name="Normal 4 8 2" xfId="1383" xr:uid="{00000000-0005-0000-0000-00004D950000}"/>
    <cellStyle name="Normal 4 8 2 2" xfId="3025" xr:uid="{00000000-0005-0000-0000-00004E950000}"/>
    <cellStyle name="Normal 4 8 2 2 2" xfId="6599" xr:uid="{00000000-0005-0000-0000-00004F950000}"/>
    <cellStyle name="Normal 4 8 2 2 2 2" xfId="13757" xr:uid="{00000000-0005-0000-0000-000050950000}"/>
    <cellStyle name="Normal 4 8 2 2 2 2 2" xfId="28049" xr:uid="{00000000-0005-0000-0000-000051950000}"/>
    <cellStyle name="Normal 4 8 2 2 2 2 2 2" xfId="56631" xr:uid="{00000000-0005-0000-0000-000052950000}"/>
    <cellStyle name="Normal 4 8 2 2 2 2 3" xfId="42342" xr:uid="{00000000-0005-0000-0000-000053950000}"/>
    <cellStyle name="Normal 4 8 2 2 2 3" xfId="20905" xr:uid="{00000000-0005-0000-0000-000054950000}"/>
    <cellStyle name="Normal 4 8 2 2 2 3 2" xfId="49487" xr:uid="{00000000-0005-0000-0000-000055950000}"/>
    <cellStyle name="Normal 4 8 2 2 2 4" xfId="35198" xr:uid="{00000000-0005-0000-0000-000056950000}"/>
    <cellStyle name="Normal 4 8 2 2 3" xfId="10186" xr:uid="{00000000-0005-0000-0000-000057950000}"/>
    <cellStyle name="Normal 4 8 2 2 3 2" xfId="24478" xr:uid="{00000000-0005-0000-0000-000058950000}"/>
    <cellStyle name="Normal 4 8 2 2 3 2 2" xfId="53060" xr:uid="{00000000-0005-0000-0000-000059950000}"/>
    <cellStyle name="Normal 4 8 2 2 3 3" xfId="38771" xr:uid="{00000000-0005-0000-0000-00005A950000}"/>
    <cellStyle name="Normal 4 8 2 2 4" xfId="17334" xr:uid="{00000000-0005-0000-0000-00005B950000}"/>
    <cellStyle name="Normal 4 8 2 2 4 2" xfId="45916" xr:uid="{00000000-0005-0000-0000-00005C950000}"/>
    <cellStyle name="Normal 4 8 2 2 5" xfId="31627" xr:uid="{00000000-0005-0000-0000-00005D950000}"/>
    <cellStyle name="Normal 4 8 2 3" xfId="4963" xr:uid="{00000000-0005-0000-0000-00005E950000}"/>
    <cellStyle name="Normal 4 8 2 3 2" xfId="12121" xr:uid="{00000000-0005-0000-0000-00005F950000}"/>
    <cellStyle name="Normal 4 8 2 3 2 2" xfId="26413" xr:uid="{00000000-0005-0000-0000-000060950000}"/>
    <cellStyle name="Normal 4 8 2 3 2 2 2" xfId="54995" xr:uid="{00000000-0005-0000-0000-000061950000}"/>
    <cellStyle name="Normal 4 8 2 3 2 3" xfId="40706" xr:uid="{00000000-0005-0000-0000-000062950000}"/>
    <cellStyle name="Normal 4 8 2 3 3" xfId="19269" xr:uid="{00000000-0005-0000-0000-000063950000}"/>
    <cellStyle name="Normal 4 8 2 3 3 2" xfId="47851" xr:uid="{00000000-0005-0000-0000-000064950000}"/>
    <cellStyle name="Normal 4 8 2 3 4" xfId="33562" xr:uid="{00000000-0005-0000-0000-000065950000}"/>
    <cellStyle name="Normal 4 8 2 4" xfId="8550" xr:uid="{00000000-0005-0000-0000-000066950000}"/>
    <cellStyle name="Normal 4 8 2 4 2" xfId="22842" xr:uid="{00000000-0005-0000-0000-000067950000}"/>
    <cellStyle name="Normal 4 8 2 4 2 2" xfId="51424" xr:uid="{00000000-0005-0000-0000-000068950000}"/>
    <cellStyle name="Normal 4 8 2 4 3" xfId="37135" xr:uid="{00000000-0005-0000-0000-000069950000}"/>
    <cellStyle name="Normal 4 8 2 5" xfId="15698" xr:uid="{00000000-0005-0000-0000-00006A950000}"/>
    <cellStyle name="Normal 4 8 2 5 2" xfId="44280" xr:uid="{00000000-0005-0000-0000-00006B950000}"/>
    <cellStyle name="Normal 4 8 2 6" xfId="29991" xr:uid="{00000000-0005-0000-0000-00006C950000}"/>
    <cellStyle name="Normal 4 8 3" xfId="3024" xr:uid="{00000000-0005-0000-0000-00006D950000}"/>
    <cellStyle name="Normal 4 8 3 2" xfId="6598" xr:uid="{00000000-0005-0000-0000-00006E950000}"/>
    <cellStyle name="Normal 4 8 3 2 2" xfId="13756" xr:uid="{00000000-0005-0000-0000-00006F950000}"/>
    <cellStyle name="Normal 4 8 3 2 2 2" xfId="28048" xr:uid="{00000000-0005-0000-0000-000070950000}"/>
    <cellStyle name="Normal 4 8 3 2 2 2 2" xfId="56630" xr:uid="{00000000-0005-0000-0000-000071950000}"/>
    <cellStyle name="Normal 4 8 3 2 2 3" xfId="42341" xr:uid="{00000000-0005-0000-0000-000072950000}"/>
    <cellStyle name="Normal 4 8 3 2 3" xfId="20904" xr:uid="{00000000-0005-0000-0000-000073950000}"/>
    <cellStyle name="Normal 4 8 3 2 3 2" xfId="49486" xr:uid="{00000000-0005-0000-0000-000074950000}"/>
    <cellStyle name="Normal 4 8 3 2 4" xfId="35197" xr:uid="{00000000-0005-0000-0000-000075950000}"/>
    <cellStyle name="Normal 4 8 3 3" xfId="10185" xr:uid="{00000000-0005-0000-0000-000076950000}"/>
    <cellStyle name="Normal 4 8 3 3 2" xfId="24477" xr:uid="{00000000-0005-0000-0000-000077950000}"/>
    <cellStyle name="Normal 4 8 3 3 2 2" xfId="53059" xr:uid="{00000000-0005-0000-0000-000078950000}"/>
    <cellStyle name="Normal 4 8 3 3 3" xfId="38770" xr:uid="{00000000-0005-0000-0000-000079950000}"/>
    <cellStyle name="Normal 4 8 3 4" xfId="17333" xr:uid="{00000000-0005-0000-0000-00007A950000}"/>
    <cellStyle name="Normal 4 8 3 4 2" xfId="45915" xr:uid="{00000000-0005-0000-0000-00007B950000}"/>
    <cellStyle name="Normal 4 8 3 5" xfId="31626" xr:uid="{00000000-0005-0000-0000-00007C950000}"/>
    <cellStyle name="Normal 4 8 4" xfId="4070" xr:uid="{00000000-0005-0000-0000-00007D950000}"/>
    <cellStyle name="Normal 4 8 4 2" xfId="11228" xr:uid="{00000000-0005-0000-0000-00007E950000}"/>
    <cellStyle name="Normal 4 8 4 2 2" xfId="25520" xr:uid="{00000000-0005-0000-0000-00007F950000}"/>
    <cellStyle name="Normal 4 8 4 2 2 2" xfId="54102" xr:uid="{00000000-0005-0000-0000-000080950000}"/>
    <cellStyle name="Normal 4 8 4 2 3" xfId="39813" xr:uid="{00000000-0005-0000-0000-000081950000}"/>
    <cellStyle name="Normal 4 8 4 3" xfId="18376" xr:uid="{00000000-0005-0000-0000-000082950000}"/>
    <cellStyle name="Normal 4 8 4 3 2" xfId="46958" xr:uid="{00000000-0005-0000-0000-000083950000}"/>
    <cellStyle name="Normal 4 8 4 4" xfId="32669" xr:uid="{00000000-0005-0000-0000-000084950000}"/>
    <cellStyle name="Normal 4 8 5" xfId="7657" xr:uid="{00000000-0005-0000-0000-000085950000}"/>
    <cellStyle name="Normal 4 8 5 2" xfId="21949" xr:uid="{00000000-0005-0000-0000-000086950000}"/>
    <cellStyle name="Normal 4 8 5 2 2" xfId="50531" xr:uid="{00000000-0005-0000-0000-000087950000}"/>
    <cellStyle name="Normal 4 8 5 3" xfId="36242" xr:uid="{00000000-0005-0000-0000-000088950000}"/>
    <cellStyle name="Normal 4 8 6" xfId="14805" xr:uid="{00000000-0005-0000-0000-000089950000}"/>
    <cellStyle name="Normal 4 8 6 2" xfId="43387" xr:uid="{00000000-0005-0000-0000-00008A950000}"/>
    <cellStyle name="Normal 4 8 7" xfId="29098" xr:uid="{00000000-0005-0000-0000-00008B950000}"/>
    <cellStyle name="Normal 4 9" xfId="934" xr:uid="{00000000-0005-0000-0000-00008C950000}"/>
    <cellStyle name="Normal 4 9 2" xfId="3026" xr:uid="{00000000-0005-0000-0000-00008D950000}"/>
    <cellStyle name="Normal 4 9 2 2" xfId="6600" xr:uid="{00000000-0005-0000-0000-00008E950000}"/>
    <cellStyle name="Normal 4 9 2 2 2" xfId="13758" xr:uid="{00000000-0005-0000-0000-00008F950000}"/>
    <cellStyle name="Normal 4 9 2 2 2 2" xfId="28050" xr:uid="{00000000-0005-0000-0000-000090950000}"/>
    <cellStyle name="Normal 4 9 2 2 2 2 2" xfId="56632" xr:uid="{00000000-0005-0000-0000-000091950000}"/>
    <cellStyle name="Normal 4 9 2 2 2 3" xfId="42343" xr:uid="{00000000-0005-0000-0000-000092950000}"/>
    <cellStyle name="Normal 4 9 2 2 3" xfId="20906" xr:uid="{00000000-0005-0000-0000-000093950000}"/>
    <cellStyle name="Normal 4 9 2 2 3 2" xfId="49488" xr:uid="{00000000-0005-0000-0000-000094950000}"/>
    <cellStyle name="Normal 4 9 2 2 4" xfId="35199" xr:uid="{00000000-0005-0000-0000-000095950000}"/>
    <cellStyle name="Normal 4 9 2 3" xfId="10187" xr:uid="{00000000-0005-0000-0000-000096950000}"/>
    <cellStyle name="Normal 4 9 2 3 2" xfId="24479" xr:uid="{00000000-0005-0000-0000-000097950000}"/>
    <cellStyle name="Normal 4 9 2 3 2 2" xfId="53061" xr:uid="{00000000-0005-0000-0000-000098950000}"/>
    <cellStyle name="Normal 4 9 2 3 3" xfId="38772" xr:uid="{00000000-0005-0000-0000-000099950000}"/>
    <cellStyle name="Normal 4 9 2 4" xfId="17335" xr:uid="{00000000-0005-0000-0000-00009A950000}"/>
    <cellStyle name="Normal 4 9 2 4 2" xfId="45917" xr:uid="{00000000-0005-0000-0000-00009B950000}"/>
    <cellStyle name="Normal 4 9 2 5" xfId="31628" xr:uid="{00000000-0005-0000-0000-00009C950000}"/>
    <cellStyle name="Normal 4 9 3" xfId="4517" xr:uid="{00000000-0005-0000-0000-00009D950000}"/>
    <cellStyle name="Normal 4 9 3 2" xfId="11675" xr:uid="{00000000-0005-0000-0000-00009E950000}"/>
    <cellStyle name="Normal 4 9 3 2 2" xfId="25967" xr:uid="{00000000-0005-0000-0000-00009F950000}"/>
    <cellStyle name="Normal 4 9 3 2 2 2" xfId="54549" xr:uid="{00000000-0005-0000-0000-0000A0950000}"/>
    <cellStyle name="Normal 4 9 3 2 3" xfId="40260" xr:uid="{00000000-0005-0000-0000-0000A1950000}"/>
    <cellStyle name="Normal 4 9 3 3" xfId="18823" xr:uid="{00000000-0005-0000-0000-0000A2950000}"/>
    <cellStyle name="Normal 4 9 3 3 2" xfId="47405" xr:uid="{00000000-0005-0000-0000-0000A3950000}"/>
    <cellStyle name="Normal 4 9 3 4" xfId="33116" xr:uid="{00000000-0005-0000-0000-0000A4950000}"/>
    <cellStyle name="Normal 4 9 4" xfId="8104" xr:uid="{00000000-0005-0000-0000-0000A5950000}"/>
    <cellStyle name="Normal 4 9 4 2" xfId="22396" xr:uid="{00000000-0005-0000-0000-0000A6950000}"/>
    <cellStyle name="Normal 4 9 4 2 2" xfId="50978" xr:uid="{00000000-0005-0000-0000-0000A7950000}"/>
    <cellStyle name="Normal 4 9 4 3" xfId="36689" xr:uid="{00000000-0005-0000-0000-0000A8950000}"/>
    <cellStyle name="Normal 4 9 5" xfId="15252" xr:uid="{00000000-0005-0000-0000-0000A9950000}"/>
    <cellStyle name="Normal 4 9 5 2" xfId="43834" xr:uid="{00000000-0005-0000-0000-0000AA950000}"/>
    <cellStyle name="Normal 4 9 6" xfId="29545" xr:uid="{00000000-0005-0000-0000-0000AB950000}"/>
    <cellStyle name="Normal 40" xfId="57346" xr:uid="{00000000-0005-0000-0000-0000AC950000}"/>
    <cellStyle name="Normal 5" xfId="25" xr:uid="{00000000-0005-0000-0000-0000AD950000}"/>
    <cellStyle name="Normal 5 2" xfId="26" xr:uid="{00000000-0005-0000-0000-0000AE950000}"/>
    <cellStyle name="Normal 5 2 10" xfId="487" xr:uid="{00000000-0005-0000-0000-0000AF950000}"/>
    <cellStyle name="Normal 5 2 10 2" xfId="1384" xr:uid="{00000000-0005-0000-0000-0000B0950000}"/>
    <cellStyle name="Normal 5 2 10 2 2" xfId="3029" xr:uid="{00000000-0005-0000-0000-0000B1950000}"/>
    <cellStyle name="Normal 5 2 10 2 2 2" xfId="6603" xr:uid="{00000000-0005-0000-0000-0000B2950000}"/>
    <cellStyle name="Normal 5 2 10 2 2 2 2" xfId="13761" xr:uid="{00000000-0005-0000-0000-0000B3950000}"/>
    <cellStyle name="Normal 5 2 10 2 2 2 2 2" xfId="28053" xr:uid="{00000000-0005-0000-0000-0000B4950000}"/>
    <cellStyle name="Normal 5 2 10 2 2 2 2 2 2" xfId="56635" xr:uid="{00000000-0005-0000-0000-0000B5950000}"/>
    <cellStyle name="Normal 5 2 10 2 2 2 2 3" xfId="42346" xr:uid="{00000000-0005-0000-0000-0000B6950000}"/>
    <cellStyle name="Normal 5 2 10 2 2 2 3" xfId="20909" xr:uid="{00000000-0005-0000-0000-0000B7950000}"/>
    <cellStyle name="Normal 5 2 10 2 2 2 3 2" xfId="49491" xr:uid="{00000000-0005-0000-0000-0000B8950000}"/>
    <cellStyle name="Normal 5 2 10 2 2 2 4" xfId="35202" xr:uid="{00000000-0005-0000-0000-0000B9950000}"/>
    <cellStyle name="Normal 5 2 10 2 2 3" xfId="10190" xr:uid="{00000000-0005-0000-0000-0000BA950000}"/>
    <cellStyle name="Normal 5 2 10 2 2 3 2" xfId="24482" xr:uid="{00000000-0005-0000-0000-0000BB950000}"/>
    <cellStyle name="Normal 5 2 10 2 2 3 2 2" xfId="53064" xr:uid="{00000000-0005-0000-0000-0000BC950000}"/>
    <cellStyle name="Normal 5 2 10 2 2 3 3" xfId="38775" xr:uid="{00000000-0005-0000-0000-0000BD950000}"/>
    <cellStyle name="Normal 5 2 10 2 2 4" xfId="17338" xr:uid="{00000000-0005-0000-0000-0000BE950000}"/>
    <cellStyle name="Normal 5 2 10 2 2 4 2" xfId="45920" xr:uid="{00000000-0005-0000-0000-0000BF950000}"/>
    <cellStyle name="Normal 5 2 10 2 2 5" xfId="31631" xr:uid="{00000000-0005-0000-0000-0000C0950000}"/>
    <cellStyle name="Normal 5 2 10 2 3" xfId="4964" xr:uid="{00000000-0005-0000-0000-0000C1950000}"/>
    <cellStyle name="Normal 5 2 10 2 3 2" xfId="12122" xr:uid="{00000000-0005-0000-0000-0000C2950000}"/>
    <cellStyle name="Normal 5 2 10 2 3 2 2" xfId="26414" xr:uid="{00000000-0005-0000-0000-0000C3950000}"/>
    <cellStyle name="Normal 5 2 10 2 3 2 2 2" xfId="54996" xr:uid="{00000000-0005-0000-0000-0000C4950000}"/>
    <cellStyle name="Normal 5 2 10 2 3 2 3" xfId="40707" xr:uid="{00000000-0005-0000-0000-0000C5950000}"/>
    <cellStyle name="Normal 5 2 10 2 3 3" xfId="19270" xr:uid="{00000000-0005-0000-0000-0000C6950000}"/>
    <cellStyle name="Normal 5 2 10 2 3 3 2" xfId="47852" xr:uid="{00000000-0005-0000-0000-0000C7950000}"/>
    <cellStyle name="Normal 5 2 10 2 3 4" xfId="33563" xr:uid="{00000000-0005-0000-0000-0000C8950000}"/>
    <cellStyle name="Normal 5 2 10 2 4" xfId="8551" xr:uid="{00000000-0005-0000-0000-0000C9950000}"/>
    <cellStyle name="Normal 5 2 10 2 4 2" xfId="22843" xr:uid="{00000000-0005-0000-0000-0000CA950000}"/>
    <cellStyle name="Normal 5 2 10 2 4 2 2" xfId="51425" xr:uid="{00000000-0005-0000-0000-0000CB950000}"/>
    <cellStyle name="Normal 5 2 10 2 4 3" xfId="37136" xr:uid="{00000000-0005-0000-0000-0000CC950000}"/>
    <cellStyle name="Normal 5 2 10 2 5" xfId="15699" xr:uid="{00000000-0005-0000-0000-0000CD950000}"/>
    <cellStyle name="Normal 5 2 10 2 5 2" xfId="44281" xr:uid="{00000000-0005-0000-0000-0000CE950000}"/>
    <cellStyle name="Normal 5 2 10 2 6" xfId="29992" xr:uid="{00000000-0005-0000-0000-0000CF950000}"/>
    <cellStyle name="Normal 5 2 10 3" xfId="3028" xr:uid="{00000000-0005-0000-0000-0000D0950000}"/>
    <cellStyle name="Normal 5 2 10 3 2" xfId="6602" xr:uid="{00000000-0005-0000-0000-0000D1950000}"/>
    <cellStyle name="Normal 5 2 10 3 2 2" xfId="13760" xr:uid="{00000000-0005-0000-0000-0000D2950000}"/>
    <cellStyle name="Normal 5 2 10 3 2 2 2" xfId="28052" xr:uid="{00000000-0005-0000-0000-0000D3950000}"/>
    <cellStyle name="Normal 5 2 10 3 2 2 2 2" xfId="56634" xr:uid="{00000000-0005-0000-0000-0000D4950000}"/>
    <cellStyle name="Normal 5 2 10 3 2 2 3" xfId="42345" xr:uid="{00000000-0005-0000-0000-0000D5950000}"/>
    <cellStyle name="Normal 5 2 10 3 2 3" xfId="20908" xr:uid="{00000000-0005-0000-0000-0000D6950000}"/>
    <cellStyle name="Normal 5 2 10 3 2 3 2" xfId="49490" xr:uid="{00000000-0005-0000-0000-0000D7950000}"/>
    <cellStyle name="Normal 5 2 10 3 2 4" xfId="35201" xr:uid="{00000000-0005-0000-0000-0000D8950000}"/>
    <cellStyle name="Normal 5 2 10 3 3" xfId="10189" xr:uid="{00000000-0005-0000-0000-0000D9950000}"/>
    <cellStyle name="Normal 5 2 10 3 3 2" xfId="24481" xr:uid="{00000000-0005-0000-0000-0000DA950000}"/>
    <cellStyle name="Normal 5 2 10 3 3 2 2" xfId="53063" xr:uid="{00000000-0005-0000-0000-0000DB950000}"/>
    <cellStyle name="Normal 5 2 10 3 3 3" xfId="38774" xr:uid="{00000000-0005-0000-0000-0000DC950000}"/>
    <cellStyle name="Normal 5 2 10 3 4" xfId="17337" xr:uid="{00000000-0005-0000-0000-0000DD950000}"/>
    <cellStyle name="Normal 5 2 10 3 4 2" xfId="45919" xr:uid="{00000000-0005-0000-0000-0000DE950000}"/>
    <cellStyle name="Normal 5 2 10 3 5" xfId="31630" xr:uid="{00000000-0005-0000-0000-0000DF950000}"/>
    <cellStyle name="Normal 5 2 10 4" xfId="4071" xr:uid="{00000000-0005-0000-0000-0000E0950000}"/>
    <cellStyle name="Normal 5 2 10 4 2" xfId="11229" xr:uid="{00000000-0005-0000-0000-0000E1950000}"/>
    <cellStyle name="Normal 5 2 10 4 2 2" xfId="25521" xr:uid="{00000000-0005-0000-0000-0000E2950000}"/>
    <cellStyle name="Normal 5 2 10 4 2 2 2" xfId="54103" xr:uid="{00000000-0005-0000-0000-0000E3950000}"/>
    <cellStyle name="Normal 5 2 10 4 2 3" xfId="39814" xr:uid="{00000000-0005-0000-0000-0000E4950000}"/>
    <cellStyle name="Normal 5 2 10 4 3" xfId="18377" xr:uid="{00000000-0005-0000-0000-0000E5950000}"/>
    <cellStyle name="Normal 5 2 10 4 3 2" xfId="46959" xr:uid="{00000000-0005-0000-0000-0000E6950000}"/>
    <cellStyle name="Normal 5 2 10 4 4" xfId="32670" xr:uid="{00000000-0005-0000-0000-0000E7950000}"/>
    <cellStyle name="Normal 5 2 10 5" xfId="7658" xr:uid="{00000000-0005-0000-0000-0000E8950000}"/>
    <cellStyle name="Normal 5 2 10 5 2" xfId="21950" xr:uid="{00000000-0005-0000-0000-0000E9950000}"/>
    <cellStyle name="Normal 5 2 10 5 2 2" xfId="50532" xr:uid="{00000000-0005-0000-0000-0000EA950000}"/>
    <cellStyle name="Normal 5 2 10 5 3" xfId="36243" xr:uid="{00000000-0005-0000-0000-0000EB950000}"/>
    <cellStyle name="Normal 5 2 10 6" xfId="14806" xr:uid="{00000000-0005-0000-0000-0000EC950000}"/>
    <cellStyle name="Normal 5 2 10 6 2" xfId="43388" xr:uid="{00000000-0005-0000-0000-0000ED950000}"/>
    <cellStyle name="Normal 5 2 10 7" xfId="29099" xr:uid="{00000000-0005-0000-0000-0000EE950000}"/>
    <cellStyle name="Normal 5 2 11" xfId="935" xr:uid="{00000000-0005-0000-0000-0000EF950000}"/>
    <cellStyle name="Normal 5 2 11 2" xfId="3030" xr:uid="{00000000-0005-0000-0000-0000F0950000}"/>
    <cellStyle name="Normal 5 2 11 2 2" xfId="6604" xr:uid="{00000000-0005-0000-0000-0000F1950000}"/>
    <cellStyle name="Normal 5 2 11 2 2 2" xfId="13762" xr:uid="{00000000-0005-0000-0000-0000F2950000}"/>
    <cellStyle name="Normal 5 2 11 2 2 2 2" xfId="28054" xr:uid="{00000000-0005-0000-0000-0000F3950000}"/>
    <cellStyle name="Normal 5 2 11 2 2 2 2 2" xfId="56636" xr:uid="{00000000-0005-0000-0000-0000F4950000}"/>
    <cellStyle name="Normal 5 2 11 2 2 2 3" xfId="42347" xr:uid="{00000000-0005-0000-0000-0000F5950000}"/>
    <cellStyle name="Normal 5 2 11 2 2 3" xfId="20910" xr:uid="{00000000-0005-0000-0000-0000F6950000}"/>
    <cellStyle name="Normal 5 2 11 2 2 3 2" xfId="49492" xr:uid="{00000000-0005-0000-0000-0000F7950000}"/>
    <cellStyle name="Normal 5 2 11 2 2 4" xfId="35203" xr:uid="{00000000-0005-0000-0000-0000F8950000}"/>
    <cellStyle name="Normal 5 2 11 2 3" xfId="10191" xr:uid="{00000000-0005-0000-0000-0000F9950000}"/>
    <cellStyle name="Normal 5 2 11 2 3 2" xfId="24483" xr:uid="{00000000-0005-0000-0000-0000FA950000}"/>
    <cellStyle name="Normal 5 2 11 2 3 2 2" xfId="53065" xr:uid="{00000000-0005-0000-0000-0000FB950000}"/>
    <cellStyle name="Normal 5 2 11 2 3 3" xfId="38776" xr:uid="{00000000-0005-0000-0000-0000FC950000}"/>
    <cellStyle name="Normal 5 2 11 2 4" xfId="17339" xr:uid="{00000000-0005-0000-0000-0000FD950000}"/>
    <cellStyle name="Normal 5 2 11 2 4 2" xfId="45921" xr:uid="{00000000-0005-0000-0000-0000FE950000}"/>
    <cellStyle name="Normal 5 2 11 2 5" xfId="31632" xr:uid="{00000000-0005-0000-0000-0000FF950000}"/>
    <cellStyle name="Normal 5 2 11 3" xfId="4518" xr:uid="{00000000-0005-0000-0000-000000960000}"/>
    <cellStyle name="Normal 5 2 11 3 2" xfId="11676" xr:uid="{00000000-0005-0000-0000-000001960000}"/>
    <cellStyle name="Normal 5 2 11 3 2 2" xfId="25968" xr:uid="{00000000-0005-0000-0000-000002960000}"/>
    <cellStyle name="Normal 5 2 11 3 2 2 2" xfId="54550" xr:uid="{00000000-0005-0000-0000-000003960000}"/>
    <cellStyle name="Normal 5 2 11 3 2 3" xfId="40261" xr:uid="{00000000-0005-0000-0000-000004960000}"/>
    <cellStyle name="Normal 5 2 11 3 3" xfId="18824" xr:uid="{00000000-0005-0000-0000-000005960000}"/>
    <cellStyle name="Normal 5 2 11 3 3 2" xfId="47406" xr:uid="{00000000-0005-0000-0000-000006960000}"/>
    <cellStyle name="Normal 5 2 11 3 4" xfId="33117" xr:uid="{00000000-0005-0000-0000-000007960000}"/>
    <cellStyle name="Normal 5 2 11 4" xfId="8105" xr:uid="{00000000-0005-0000-0000-000008960000}"/>
    <cellStyle name="Normal 5 2 11 4 2" xfId="22397" xr:uid="{00000000-0005-0000-0000-000009960000}"/>
    <cellStyle name="Normal 5 2 11 4 2 2" xfId="50979" xr:uid="{00000000-0005-0000-0000-00000A960000}"/>
    <cellStyle name="Normal 5 2 11 4 3" xfId="36690" xr:uid="{00000000-0005-0000-0000-00000B960000}"/>
    <cellStyle name="Normal 5 2 11 5" xfId="15253" xr:uid="{00000000-0005-0000-0000-00000C960000}"/>
    <cellStyle name="Normal 5 2 11 5 2" xfId="43835" xr:uid="{00000000-0005-0000-0000-00000D960000}"/>
    <cellStyle name="Normal 5 2 11 6" xfId="29546" xr:uid="{00000000-0005-0000-0000-00000E960000}"/>
    <cellStyle name="Normal 5 2 12" xfId="3027" xr:uid="{00000000-0005-0000-0000-00000F960000}"/>
    <cellStyle name="Normal 5 2 12 2" xfId="6601" xr:uid="{00000000-0005-0000-0000-000010960000}"/>
    <cellStyle name="Normal 5 2 12 2 2" xfId="13759" xr:uid="{00000000-0005-0000-0000-000011960000}"/>
    <cellStyle name="Normal 5 2 12 2 2 2" xfId="28051" xr:uid="{00000000-0005-0000-0000-000012960000}"/>
    <cellStyle name="Normal 5 2 12 2 2 2 2" xfId="56633" xr:uid="{00000000-0005-0000-0000-000013960000}"/>
    <cellStyle name="Normal 5 2 12 2 2 3" xfId="42344" xr:uid="{00000000-0005-0000-0000-000014960000}"/>
    <cellStyle name="Normal 5 2 12 2 3" xfId="20907" xr:uid="{00000000-0005-0000-0000-000015960000}"/>
    <cellStyle name="Normal 5 2 12 2 3 2" xfId="49489" xr:uid="{00000000-0005-0000-0000-000016960000}"/>
    <cellStyle name="Normal 5 2 12 2 4" xfId="35200" xr:uid="{00000000-0005-0000-0000-000017960000}"/>
    <cellStyle name="Normal 5 2 12 3" xfId="10188" xr:uid="{00000000-0005-0000-0000-000018960000}"/>
    <cellStyle name="Normal 5 2 12 3 2" xfId="24480" xr:uid="{00000000-0005-0000-0000-000019960000}"/>
    <cellStyle name="Normal 5 2 12 3 2 2" xfId="53062" xr:uid="{00000000-0005-0000-0000-00001A960000}"/>
    <cellStyle name="Normal 5 2 12 3 3" xfId="38773" xr:uid="{00000000-0005-0000-0000-00001B960000}"/>
    <cellStyle name="Normal 5 2 12 4" xfId="17336" xr:uid="{00000000-0005-0000-0000-00001C960000}"/>
    <cellStyle name="Normal 5 2 12 4 2" xfId="45918" xr:uid="{00000000-0005-0000-0000-00001D960000}"/>
    <cellStyle name="Normal 5 2 12 5" xfId="31629" xr:uid="{00000000-0005-0000-0000-00001E960000}"/>
    <cellStyle name="Normal 5 2 13" xfId="3623" xr:uid="{00000000-0005-0000-0000-00001F960000}"/>
    <cellStyle name="Normal 5 2 13 2" xfId="10783" xr:uid="{00000000-0005-0000-0000-000020960000}"/>
    <cellStyle name="Normal 5 2 13 2 2" xfId="25075" xr:uid="{00000000-0005-0000-0000-000021960000}"/>
    <cellStyle name="Normal 5 2 13 2 2 2" xfId="53657" xr:uid="{00000000-0005-0000-0000-000022960000}"/>
    <cellStyle name="Normal 5 2 13 2 3" xfId="39368" xr:uid="{00000000-0005-0000-0000-000023960000}"/>
    <cellStyle name="Normal 5 2 13 3" xfId="17931" xr:uid="{00000000-0005-0000-0000-000024960000}"/>
    <cellStyle name="Normal 5 2 13 3 2" xfId="46513" xr:uid="{00000000-0005-0000-0000-000025960000}"/>
    <cellStyle name="Normal 5 2 13 4" xfId="32224" xr:uid="{00000000-0005-0000-0000-000026960000}"/>
    <cellStyle name="Normal 5 2 14" xfId="7212" xr:uid="{00000000-0005-0000-0000-000027960000}"/>
    <cellStyle name="Normal 5 2 14 2" xfId="21504" xr:uid="{00000000-0005-0000-0000-000028960000}"/>
    <cellStyle name="Normal 5 2 14 2 2" xfId="50086" xr:uid="{00000000-0005-0000-0000-000029960000}"/>
    <cellStyle name="Normal 5 2 14 3" xfId="35797" xr:uid="{00000000-0005-0000-0000-00002A960000}"/>
    <cellStyle name="Normal 5 2 15" xfId="14358" xr:uid="{00000000-0005-0000-0000-00002B960000}"/>
    <cellStyle name="Normal 5 2 15 2" xfId="42942" xr:uid="{00000000-0005-0000-0000-00002C960000}"/>
    <cellStyle name="Normal 5 2 16" xfId="28651" xr:uid="{00000000-0005-0000-0000-00002D960000}"/>
    <cellStyle name="Normal 5 2 2" xfId="57" xr:uid="{00000000-0005-0000-0000-00002E960000}"/>
    <cellStyle name="Normal 5 2 2 10" xfId="7240" xr:uid="{00000000-0005-0000-0000-00002F960000}"/>
    <cellStyle name="Normal 5 2 2 10 2" xfId="21532" xr:uid="{00000000-0005-0000-0000-000030960000}"/>
    <cellStyle name="Normal 5 2 2 10 2 2" xfId="50114" xr:uid="{00000000-0005-0000-0000-000031960000}"/>
    <cellStyle name="Normal 5 2 2 10 3" xfId="35825" xr:uid="{00000000-0005-0000-0000-000032960000}"/>
    <cellStyle name="Normal 5 2 2 11" xfId="14386" xr:uid="{00000000-0005-0000-0000-000033960000}"/>
    <cellStyle name="Normal 5 2 2 11 2" xfId="42970" xr:uid="{00000000-0005-0000-0000-000034960000}"/>
    <cellStyle name="Normal 5 2 2 12" xfId="28679" xr:uid="{00000000-0005-0000-0000-000035960000}"/>
    <cellStyle name="Normal 5 2 2 2" xfId="58" xr:uid="{00000000-0005-0000-0000-000036960000}"/>
    <cellStyle name="Normal 5 2 2 2 10" xfId="14387" xr:uid="{00000000-0005-0000-0000-000037960000}"/>
    <cellStyle name="Normal 5 2 2 2 10 2" xfId="42971" xr:uid="{00000000-0005-0000-0000-000038960000}"/>
    <cellStyle name="Normal 5 2 2 2 11" xfId="28680" xr:uid="{00000000-0005-0000-0000-000039960000}"/>
    <cellStyle name="Normal 5 2 2 2 2" xfId="123" xr:uid="{00000000-0005-0000-0000-00003A960000}"/>
    <cellStyle name="Normal 5 2 2 2 2 10" xfId="28742" xr:uid="{00000000-0005-0000-0000-00003B960000}"/>
    <cellStyle name="Normal 5 2 2 2 2 2" xfId="237" xr:uid="{00000000-0005-0000-0000-00003C960000}"/>
    <cellStyle name="Normal 5 2 2 2 2 2 2" xfId="463" xr:uid="{00000000-0005-0000-0000-00003D960000}"/>
    <cellStyle name="Normal 5 2 2 2 2 2 2 2" xfId="913" xr:uid="{00000000-0005-0000-0000-00003E960000}"/>
    <cellStyle name="Normal 5 2 2 2 2 2 2 2 2" xfId="1810" xr:uid="{00000000-0005-0000-0000-00003F960000}"/>
    <cellStyle name="Normal 5 2 2 2 2 2 2 2 2 2" xfId="3037" xr:uid="{00000000-0005-0000-0000-000040960000}"/>
    <cellStyle name="Normal 5 2 2 2 2 2 2 2 2 2 2" xfId="6611" xr:uid="{00000000-0005-0000-0000-000041960000}"/>
    <cellStyle name="Normal 5 2 2 2 2 2 2 2 2 2 2 2" xfId="13769" xr:uid="{00000000-0005-0000-0000-000042960000}"/>
    <cellStyle name="Normal 5 2 2 2 2 2 2 2 2 2 2 2 2" xfId="28061" xr:uid="{00000000-0005-0000-0000-000043960000}"/>
    <cellStyle name="Normal 5 2 2 2 2 2 2 2 2 2 2 2 2 2" xfId="56643" xr:uid="{00000000-0005-0000-0000-000044960000}"/>
    <cellStyle name="Normal 5 2 2 2 2 2 2 2 2 2 2 2 3" xfId="42354" xr:uid="{00000000-0005-0000-0000-000045960000}"/>
    <cellStyle name="Normal 5 2 2 2 2 2 2 2 2 2 2 3" xfId="20917" xr:uid="{00000000-0005-0000-0000-000046960000}"/>
    <cellStyle name="Normal 5 2 2 2 2 2 2 2 2 2 2 3 2" xfId="49499" xr:uid="{00000000-0005-0000-0000-000047960000}"/>
    <cellStyle name="Normal 5 2 2 2 2 2 2 2 2 2 2 4" xfId="35210" xr:uid="{00000000-0005-0000-0000-000048960000}"/>
    <cellStyle name="Normal 5 2 2 2 2 2 2 2 2 2 3" xfId="10198" xr:uid="{00000000-0005-0000-0000-000049960000}"/>
    <cellStyle name="Normal 5 2 2 2 2 2 2 2 2 2 3 2" xfId="24490" xr:uid="{00000000-0005-0000-0000-00004A960000}"/>
    <cellStyle name="Normal 5 2 2 2 2 2 2 2 2 2 3 2 2" xfId="53072" xr:uid="{00000000-0005-0000-0000-00004B960000}"/>
    <cellStyle name="Normal 5 2 2 2 2 2 2 2 2 2 3 3" xfId="38783" xr:uid="{00000000-0005-0000-0000-00004C960000}"/>
    <cellStyle name="Normal 5 2 2 2 2 2 2 2 2 2 4" xfId="17346" xr:uid="{00000000-0005-0000-0000-00004D960000}"/>
    <cellStyle name="Normal 5 2 2 2 2 2 2 2 2 2 4 2" xfId="45928" xr:uid="{00000000-0005-0000-0000-00004E960000}"/>
    <cellStyle name="Normal 5 2 2 2 2 2 2 2 2 2 5" xfId="31639" xr:uid="{00000000-0005-0000-0000-00004F960000}"/>
    <cellStyle name="Normal 5 2 2 2 2 2 2 2 2 3" xfId="5390" xr:uid="{00000000-0005-0000-0000-000050960000}"/>
    <cellStyle name="Normal 5 2 2 2 2 2 2 2 2 3 2" xfId="12548" xr:uid="{00000000-0005-0000-0000-000051960000}"/>
    <cellStyle name="Normal 5 2 2 2 2 2 2 2 2 3 2 2" xfId="26840" xr:uid="{00000000-0005-0000-0000-000052960000}"/>
    <cellStyle name="Normal 5 2 2 2 2 2 2 2 2 3 2 2 2" xfId="55422" xr:uid="{00000000-0005-0000-0000-000053960000}"/>
    <cellStyle name="Normal 5 2 2 2 2 2 2 2 2 3 2 3" xfId="41133" xr:uid="{00000000-0005-0000-0000-000054960000}"/>
    <cellStyle name="Normal 5 2 2 2 2 2 2 2 2 3 3" xfId="19696" xr:uid="{00000000-0005-0000-0000-000055960000}"/>
    <cellStyle name="Normal 5 2 2 2 2 2 2 2 2 3 3 2" xfId="48278" xr:uid="{00000000-0005-0000-0000-000056960000}"/>
    <cellStyle name="Normal 5 2 2 2 2 2 2 2 2 3 4" xfId="33989" xr:uid="{00000000-0005-0000-0000-000057960000}"/>
    <cellStyle name="Normal 5 2 2 2 2 2 2 2 2 4" xfId="8977" xr:uid="{00000000-0005-0000-0000-000058960000}"/>
    <cellStyle name="Normal 5 2 2 2 2 2 2 2 2 4 2" xfId="23269" xr:uid="{00000000-0005-0000-0000-000059960000}"/>
    <cellStyle name="Normal 5 2 2 2 2 2 2 2 2 4 2 2" xfId="51851" xr:uid="{00000000-0005-0000-0000-00005A960000}"/>
    <cellStyle name="Normal 5 2 2 2 2 2 2 2 2 4 3" xfId="37562" xr:uid="{00000000-0005-0000-0000-00005B960000}"/>
    <cellStyle name="Normal 5 2 2 2 2 2 2 2 2 5" xfId="16125" xr:uid="{00000000-0005-0000-0000-00005C960000}"/>
    <cellStyle name="Normal 5 2 2 2 2 2 2 2 2 5 2" xfId="44707" xr:uid="{00000000-0005-0000-0000-00005D960000}"/>
    <cellStyle name="Normal 5 2 2 2 2 2 2 2 2 6" xfId="30418" xr:uid="{00000000-0005-0000-0000-00005E960000}"/>
    <cellStyle name="Normal 5 2 2 2 2 2 2 2 3" xfId="3036" xr:uid="{00000000-0005-0000-0000-00005F960000}"/>
    <cellStyle name="Normal 5 2 2 2 2 2 2 2 3 2" xfId="6610" xr:uid="{00000000-0005-0000-0000-000060960000}"/>
    <cellStyle name="Normal 5 2 2 2 2 2 2 2 3 2 2" xfId="13768" xr:uid="{00000000-0005-0000-0000-000061960000}"/>
    <cellStyle name="Normal 5 2 2 2 2 2 2 2 3 2 2 2" xfId="28060" xr:uid="{00000000-0005-0000-0000-000062960000}"/>
    <cellStyle name="Normal 5 2 2 2 2 2 2 2 3 2 2 2 2" xfId="56642" xr:uid="{00000000-0005-0000-0000-000063960000}"/>
    <cellStyle name="Normal 5 2 2 2 2 2 2 2 3 2 2 3" xfId="42353" xr:uid="{00000000-0005-0000-0000-000064960000}"/>
    <cellStyle name="Normal 5 2 2 2 2 2 2 2 3 2 3" xfId="20916" xr:uid="{00000000-0005-0000-0000-000065960000}"/>
    <cellStyle name="Normal 5 2 2 2 2 2 2 2 3 2 3 2" xfId="49498" xr:uid="{00000000-0005-0000-0000-000066960000}"/>
    <cellStyle name="Normal 5 2 2 2 2 2 2 2 3 2 4" xfId="35209" xr:uid="{00000000-0005-0000-0000-000067960000}"/>
    <cellStyle name="Normal 5 2 2 2 2 2 2 2 3 3" xfId="10197" xr:uid="{00000000-0005-0000-0000-000068960000}"/>
    <cellStyle name="Normal 5 2 2 2 2 2 2 2 3 3 2" xfId="24489" xr:uid="{00000000-0005-0000-0000-000069960000}"/>
    <cellStyle name="Normal 5 2 2 2 2 2 2 2 3 3 2 2" xfId="53071" xr:uid="{00000000-0005-0000-0000-00006A960000}"/>
    <cellStyle name="Normal 5 2 2 2 2 2 2 2 3 3 3" xfId="38782" xr:uid="{00000000-0005-0000-0000-00006B960000}"/>
    <cellStyle name="Normal 5 2 2 2 2 2 2 2 3 4" xfId="17345" xr:uid="{00000000-0005-0000-0000-00006C960000}"/>
    <cellStyle name="Normal 5 2 2 2 2 2 2 2 3 4 2" xfId="45927" xr:uid="{00000000-0005-0000-0000-00006D960000}"/>
    <cellStyle name="Normal 5 2 2 2 2 2 2 2 3 5" xfId="31638" xr:uid="{00000000-0005-0000-0000-00006E960000}"/>
    <cellStyle name="Normal 5 2 2 2 2 2 2 2 4" xfId="4497" xr:uid="{00000000-0005-0000-0000-00006F960000}"/>
    <cellStyle name="Normal 5 2 2 2 2 2 2 2 4 2" xfId="11655" xr:uid="{00000000-0005-0000-0000-000070960000}"/>
    <cellStyle name="Normal 5 2 2 2 2 2 2 2 4 2 2" xfId="25947" xr:uid="{00000000-0005-0000-0000-000071960000}"/>
    <cellStyle name="Normal 5 2 2 2 2 2 2 2 4 2 2 2" xfId="54529" xr:uid="{00000000-0005-0000-0000-000072960000}"/>
    <cellStyle name="Normal 5 2 2 2 2 2 2 2 4 2 3" xfId="40240" xr:uid="{00000000-0005-0000-0000-000073960000}"/>
    <cellStyle name="Normal 5 2 2 2 2 2 2 2 4 3" xfId="18803" xr:uid="{00000000-0005-0000-0000-000074960000}"/>
    <cellStyle name="Normal 5 2 2 2 2 2 2 2 4 3 2" xfId="47385" xr:uid="{00000000-0005-0000-0000-000075960000}"/>
    <cellStyle name="Normal 5 2 2 2 2 2 2 2 4 4" xfId="33096" xr:uid="{00000000-0005-0000-0000-000076960000}"/>
    <cellStyle name="Normal 5 2 2 2 2 2 2 2 5" xfId="8084" xr:uid="{00000000-0005-0000-0000-000077960000}"/>
    <cellStyle name="Normal 5 2 2 2 2 2 2 2 5 2" xfId="22376" xr:uid="{00000000-0005-0000-0000-000078960000}"/>
    <cellStyle name="Normal 5 2 2 2 2 2 2 2 5 2 2" xfId="50958" xr:uid="{00000000-0005-0000-0000-000079960000}"/>
    <cellStyle name="Normal 5 2 2 2 2 2 2 2 5 3" xfId="36669" xr:uid="{00000000-0005-0000-0000-00007A960000}"/>
    <cellStyle name="Normal 5 2 2 2 2 2 2 2 6" xfId="15232" xr:uid="{00000000-0005-0000-0000-00007B960000}"/>
    <cellStyle name="Normal 5 2 2 2 2 2 2 2 6 2" xfId="43814" xr:uid="{00000000-0005-0000-0000-00007C960000}"/>
    <cellStyle name="Normal 5 2 2 2 2 2 2 2 7" xfId="29525" xr:uid="{00000000-0005-0000-0000-00007D960000}"/>
    <cellStyle name="Normal 5 2 2 2 2 2 2 3" xfId="1363" xr:uid="{00000000-0005-0000-0000-00007E960000}"/>
    <cellStyle name="Normal 5 2 2 2 2 2 2 3 2" xfId="3038" xr:uid="{00000000-0005-0000-0000-00007F960000}"/>
    <cellStyle name="Normal 5 2 2 2 2 2 2 3 2 2" xfId="6612" xr:uid="{00000000-0005-0000-0000-000080960000}"/>
    <cellStyle name="Normal 5 2 2 2 2 2 2 3 2 2 2" xfId="13770" xr:uid="{00000000-0005-0000-0000-000081960000}"/>
    <cellStyle name="Normal 5 2 2 2 2 2 2 3 2 2 2 2" xfId="28062" xr:uid="{00000000-0005-0000-0000-000082960000}"/>
    <cellStyle name="Normal 5 2 2 2 2 2 2 3 2 2 2 2 2" xfId="56644" xr:uid="{00000000-0005-0000-0000-000083960000}"/>
    <cellStyle name="Normal 5 2 2 2 2 2 2 3 2 2 2 3" xfId="42355" xr:uid="{00000000-0005-0000-0000-000084960000}"/>
    <cellStyle name="Normal 5 2 2 2 2 2 2 3 2 2 3" xfId="20918" xr:uid="{00000000-0005-0000-0000-000085960000}"/>
    <cellStyle name="Normal 5 2 2 2 2 2 2 3 2 2 3 2" xfId="49500" xr:uid="{00000000-0005-0000-0000-000086960000}"/>
    <cellStyle name="Normal 5 2 2 2 2 2 2 3 2 2 4" xfId="35211" xr:uid="{00000000-0005-0000-0000-000087960000}"/>
    <cellStyle name="Normal 5 2 2 2 2 2 2 3 2 3" xfId="10199" xr:uid="{00000000-0005-0000-0000-000088960000}"/>
    <cellStyle name="Normal 5 2 2 2 2 2 2 3 2 3 2" xfId="24491" xr:uid="{00000000-0005-0000-0000-000089960000}"/>
    <cellStyle name="Normal 5 2 2 2 2 2 2 3 2 3 2 2" xfId="53073" xr:uid="{00000000-0005-0000-0000-00008A960000}"/>
    <cellStyle name="Normal 5 2 2 2 2 2 2 3 2 3 3" xfId="38784" xr:uid="{00000000-0005-0000-0000-00008B960000}"/>
    <cellStyle name="Normal 5 2 2 2 2 2 2 3 2 4" xfId="17347" xr:uid="{00000000-0005-0000-0000-00008C960000}"/>
    <cellStyle name="Normal 5 2 2 2 2 2 2 3 2 4 2" xfId="45929" xr:uid="{00000000-0005-0000-0000-00008D960000}"/>
    <cellStyle name="Normal 5 2 2 2 2 2 2 3 2 5" xfId="31640" xr:uid="{00000000-0005-0000-0000-00008E960000}"/>
    <cellStyle name="Normal 5 2 2 2 2 2 2 3 3" xfId="4944" xr:uid="{00000000-0005-0000-0000-00008F960000}"/>
    <cellStyle name="Normal 5 2 2 2 2 2 2 3 3 2" xfId="12102" xr:uid="{00000000-0005-0000-0000-000090960000}"/>
    <cellStyle name="Normal 5 2 2 2 2 2 2 3 3 2 2" xfId="26394" xr:uid="{00000000-0005-0000-0000-000091960000}"/>
    <cellStyle name="Normal 5 2 2 2 2 2 2 3 3 2 2 2" xfId="54976" xr:uid="{00000000-0005-0000-0000-000092960000}"/>
    <cellStyle name="Normal 5 2 2 2 2 2 2 3 3 2 3" xfId="40687" xr:uid="{00000000-0005-0000-0000-000093960000}"/>
    <cellStyle name="Normal 5 2 2 2 2 2 2 3 3 3" xfId="19250" xr:uid="{00000000-0005-0000-0000-000094960000}"/>
    <cellStyle name="Normal 5 2 2 2 2 2 2 3 3 3 2" xfId="47832" xr:uid="{00000000-0005-0000-0000-000095960000}"/>
    <cellStyle name="Normal 5 2 2 2 2 2 2 3 3 4" xfId="33543" xr:uid="{00000000-0005-0000-0000-000096960000}"/>
    <cellStyle name="Normal 5 2 2 2 2 2 2 3 4" xfId="8531" xr:uid="{00000000-0005-0000-0000-000097960000}"/>
    <cellStyle name="Normal 5 2 2 2 2 2 2 3 4 2" xfId="22823" xr:uid="{00000000-0005-0000-0000-000098960000}"/>
    <cellStyle name="Normal 5 2 2 2 2 2 2 3 4 2 2" xfId="51405" xr:uid="{00000000-0005-0000-0000-000099960000}"/>
    <cellStyle name="Normal 5 2 2 2 2 2 2 3 4 3" xfId="37116" xr:uid="{00000000-0005-0000-0000-00009A960000}"/>
    <cellStyle name="Normal 5 2 2 2 2 2 2 3 5" xfId="15679" xr:uid="{00000000-0005-0000-0000-00009B960000}"/>
    <cellStyle name="Normal 5 2 2 2 2 2 2 3 5 2" xfId="44261" xr:uid="{00000000-0005-0000-0000-00009C960000}"/>
    <cellStyle name="Normal 5 2 2 2 2 2 2 3 6" xfId="29972" xr:uid="{00000000-0005-0000-0000-00009D960000}"/>
    <cellStyle name="Normal 5 2 2 2 2 2 2 4" xfId="3035" xr:uid="{00000000-0005-0000-0000-00009E960000}"/>
    <cellStyle name="Normal 5 2 2 2 2 2 2 4 2" xfId="6609" xr:uid="{00000000-0005-0000-0000-00009F960000}"/>
    <cellStyle name="Normal 5 2 2 2 2 2 2 4 2 2" xfId="13767" xr:uid="{00000000-0005-0000-0000-0000A0960000}"/>
    <cellStyle name="Normal 5 2 2 2 2 2 2 4 2 2 2" xfId="28059" xr:uid="{00000000-0005-0000-0000-0000A1960000}"/>
    <cellStyle name="Normal 5 2 2 2 2 2 2 4 2 2 2 2" xfId="56641" xr:uid="{00000000-0005-0000-0000-0000A2960000}"/>
    <cellStyle name="Normal 5 2 2 2 2 2 2 4 2 2 3" xfId="42352" xr:uid="{00000000-0005-0000-0000-0000A3960000}"/>
    <cellStyle name="Normal 5 2 2 2 2 2 2 4 2 3" xfId="20915" xr:uid="{00000000-0005-0000-0000-0000A4960000}"/>
    <cellStyle name="Normal 5 2 2 2 2 2 2 4 2 3 2" xfId="49497" xr:uid="{00000000-0005-0000-0000-0000A5960000}"/>
    <cellStyle name="Normal 5 2 2 2 2 2 2 4 2 4" xfId="35208" xr:uid="{00000000-0005-0000-0000-0000A6960000}"/>
    <cellStyle name="Normal 5 2 2 2 2 2 2 4 3" xfId="10196" xr:uid="{00000000-0005-0000-0000-0000A7960000}"/>
    <cellStyle name="Normal 5 2 2 2 2 2 2 4 3 2" xfId="24488" xr:uid="{00000000-0005-0000-0000-0000A8960000}"/>
    <cellStyle name="Normal 5 2 2 2 2 2 2 4 3 2 2" xfId="53070" xr:uid="{00000000-0005-0000-0000-0000A9960000}"/>
    <cellStyle name="Normal 5 2 2 2 2 2 2 4 3 3" xfId="38781" xr:uid="{00000000-0005-0000-0000-0000AA960000}"/>
    <cellStyle name="Normal 5 2 2 2 2 2 2 4 4" xfId="17344" xr:uid="{00000000-0005-0000-0000-0000AB960000}"/>
    <cellStyle name="Normal 5 2 2 2 2 2 2 4 4 2" xfId="45926" xr:uid="{00000000-0005-0000-0000-0000AC960000}"/>
    <cellStyle name="Normal 5 2 2 2 2 2 2 4 5" xfId="31637" xr:uid="{00000000-0005-0000-0000-0000AD960000}"/>
    <cellStyle name="Normal 5 2 2 2 2 2 2 5" xfId="4050" xr:uid="{00000000-0005-0000-0000-0000AE960000}"/>
    <cellStyle name="Normal 5 2 2 2 2 2 2 5 2" xfId="11209" xr:uid="{00000000-0005-0000-0000-0000AF960000}"/>
    <cellStyle name="Normal 5 2 2 2 2 2 2 5 2 2" xfId="25501" xr:uid="{00000000-0005-0000-0000-0000B0960000}"/>
    <cellStyle name="Normal 5 2 2 2 2 2 2 5 2 2 2" xfId="54083" xr:uid="{00000000-0005-0000-0000-0000B1960000}"/>
    <cellStyle name="Normal 5 2 2 2 2 2 2 5 2 3" xfId="39794" xr:uid="{00000000-0005-0000-0000-0000B2960000}"/>
    <cellStyle name="Normal 5 2 2 2 2 2 2 5 3" xfId="18357" xr:uid="{00000000-0005-0000-0000-0000B3960000}"/>
    <cellStyle name="Normal 5 2 2 2 2 2 2 5 3 2" xfId="46939" xr:uid="{00000000-0005-0000-0000-0000B4960000}"/>
    <cellStyle name="Normal 5 2 2 2 2 2 2 5 4" xfId="32650" xr:uid="{00000000-0005-0000-0000-0000B5960000}"/>
    <cellStyle name="Normal 5 2 2 2 2 2 2 6" xfId="7638" xr:uid="{00000000-0005-0000-0000-0000B6960000}"/>
    <cellStyle name="Normal 5 2 2 2 2 2 2 6 2" xfId="21930" xr:uid="{00000000-0005-0000-0000-0000B7960000}"/>
    <cellStyle name="Normal 5 2 2 2 2 2 2 6 2 2" xfId="50512" xr:uid="{00000000-0005-0000-0000-0000B8960000}"/>
    <cellStyle name="Normal 5 2 2 2 2 2 2 6 3" xfId="36223" xr:uid="{00000000-0005-0000-0000-0000B9960000}"/>
    <cellStyle name="Normal 5 2 2 2 2 2 2 7" xfId="14785" xr:uid="{00000000-0005-0000-0000-0000BA960000}"/>
    <cellStyle name="Normal 5 2 2 2 2 2 2 7 2" xfId="43368" xr:uid="{00000000-0005-0000-0000-0000BB960000}"/>
    <cellStyle name="Normal 5 2 2 2 2 2 2 8" xfId="29078" xr:uid="{00000000-0005-0000-0000-0000BC960000}"/>
    <cellStyle name="Normal 5 2 2 2 2 2 3" xfId="690" xr:uid="{00000000-0005-0000-0000-0000BD960000}"/>
    <cellStyle name="Normal 5 2 2 2 2 2 3 2" xfId="1587" xr:uid="{00000000-0005-0000-0000-0000BE960000}"/>
    <cellStyle name="Normal 5 2 2 2 2 2 3 2 2" xfId="3040" xr:uid="{00000000-0005-0000-0000-0000BF960000}"/>
    <cellStyle name="Normal 5 2 2 2 2 2 3 2 2 2" xfId="6614" xr:uid="{00000000-0005-0000-0000-0000C0960000}"/>
    <cellStyle name="Normal 5 2 2 2 2 2 3 2 2 2 2" xfId="13772" xr:uid="{00000000-0005-0000-0000-0000C1960000}"/>
    <cellStyle name="Normal 5 2 2 2 2 2 3 2 2 2 2 2" xfId="28064" xr:uid="{00000000-0005-0000-0000-0000C2960000}"/>
    <cellStyle name="Normal 5 2 2 2 2 2 3 2 2 2 2 2 2" xfId="56646" xr:uid="{00000000-0005-0000-0000-0000C3960000}"/>
    <cellStyle name="Normal 5 2 2 2 2 2 3 2 2 2 2 3" xfId="42357" xr:uid="{00000000-0005-0000-0000-0000C4960000}"/>
    <cellStyle name="Normal 5 2 2 2 2 2 3 2 2 2 3" xfId="20920" xr:uid="{00000000-0005-0000-0000-0000C5960000}"/>
    <cellStyle name="Normal 5 2 2 2 2 2 3 2 2 2 3 2" xfId="49502" xr:uid="{00000000-0005-0000-0000-0000C6960000}"/>
    <cellStyle name="Normal 5 2 2 2 2 2 3 2 2 2 4" xfId="35213" xr:uid="{00000000-0005-0000-0000-0000C7960000}"/>
    <cellStyle name="Normal 5 2 2 2 2 2 3 2 2 3" xfId="10201" xr:uid="{00000000-0005-0000-0000-0000C8960000}"/>
    <cellStyle name="Normal 5 2 2 2 2 2 3 2 2 3 2" xfId="24493" xr:uid="{00000000-0005-0000-0000-0000C9960000}"/>
    <cellStyle name="Normal 5 2 2 2 2 2 3 2 2 3 2 2" xfId="53075" xr:uid="{00000000-0005-0000-0000-0000CA960000}"/>
    <cellStyle name="Normal 5 2 2 2 2 2 3 2 2 3 3" xfId="38786" xr:uid="{00000000-0005-0000-0000-0000CB960000}"/>
    <cellStyle name="Normal 5 2 2 2 2 2 3 2 2 4" xfId="17349" xr:uid="{00000000-0005-0000-0000-0000CC960000}"/>
    <cellStyle name="Normal 5 2 2 2 2 2 3 2 2 4 2" xfId="45931" xr:uid="{00000000-0005-0000-0000-0000CD960000}"/>
    <cellStyle name="Normal 5 2 2 2 2 2 3 2 2 5" xfId="31642" xr:uid="{00000000-0005-0000-0000-0000CE960000}"/>
    <cellStyle name="Normal 5 2 2 2 2 2 3 2 3" xfId="5167" xr:uid="{00000000-0005-0000-0000-0000CF960000}"/>
    <cellStyle name="Normal 5 2 2 2 2 2 3 2 3 2" xfId="12325" xr:uid="{00000000-0005-0000-0000-0000D0960000}"/>
    <cellStyle name="Normal 5 2 2 2 2 2 3 2 3 2 2" xfId="26617" xr:uid="{00000000-0005-0000-0000-0000D1960000}"/>
    <cellStyle name="Normal 5 2 2 2 2 2 3 2 3 2 2 2" xfId="55199" xr:uid="{00000000-0005-0000-0000-0000D2960000}"/>
    <cellStyle name="Normal 5 2 2 2 2 2 3 2 3 2 3" xfId="40910" xr:uid="{00000000-0005-0000-0000-0000D3960000}"/>
    <cellStyle name="Normal 5 2 2 2 2 2 3 2 3 3" xfId="19473" xr:uid="{00000000-0005-0000-0000-0000D4960000}"/>
    <cellStyle name="Normal 5 2 2 2 2 2 3 2 3 3 2" xfId="48055" xr:uid="{00000000-0005-0000-0000-0000D5960000}"/>
    <cellStyle name="Normal 5 2 2 2 2 2 3 2 3 4" xfId="33766" xr:uid="{00000000-0005-0000-0000-0000D6960000}"/>
    <cellStyle name="Normal 5 2 2 2 2 2 3 2 4" xfId="8754" xr:uid="{00000000-0005-0000-0000-0000D7960000}"/>
    <cellStyle name="Normal 5 2 2 2 2 2 3 2 4 2" xfId="23046" xr:uid="{00000000-0005-0000-0000-0000D8960000}"/>
    <cellStyle name="Normal 5 2 2 2 2 2 3 2 4 2 2" xfId="51628" xr:uid="{00000000-0005-0000-0000-0000D9960000}"/>
    <cellStyle name="Normal 5 2 2 2 2 2 3 2 4 3" xfId="37339" xr:uid="{00000000-0005-0000-0000-0000DA960000}"/>
    <cellStyle name="Normal 5 2 2 2 2 2 3 2 5" xfId="15902" xr:uid="{00000000-0005-0000-0000-0000DB960000}"/>
    <cellStyle name="Normal 5 2 2 2 2 2 3 2 5 2" xfId="44484" xr:uid="{00000000-0005-0000-0000-0000DC960000}"/>
    <cellStyle name="Normal 5 2 2 2 2 2 3 2 6" xfId="30195" xr:uid="{00000000-0005-0000-0000-0000DD960000}"/>
    <cellStyle name="Normal 5 2 2 2 2 2 3 3" xfId="3039" xr:uid="{00000000-0005-0000-0000-0000DE960000}"/>
    <cellStyle name="Normal 5 2 2 2 2 2 3 3 2" xfId="6613" xr:uid="{00000000-0005-0000-0000-0000DF960000}"/>
    <cellStyle name="Normal 5 2 2 2 2 2 3 3 2 2" xfId="13771" xr:uid="{00000000-0005-0000-0000-0000E0960000}"/>
    <cellStyle name="Normal 5 2 2 2 2 2 3 3 2 2 2" xfId="28063" xr:uid="{00000000-0005-0000-0000-0000E1960000}"/>
    <cellStyle name="Normal 5 2 2 2 2 2 3 3 2 2 2 2" xfId="56645" xr:uid="{00000000-0005-0000-0000-0000E2960000}"/>
    <cellStyle name="Normal 5 2 2 2 2 2 3 3 2 2 3" xfId="42356" xr:uid="{00000000-0005-0000-0000-0000E3960000}"/>
    <cellStyle name="Normal 5 2 2 2 2 2 3 3 2 3" xfId="20919" xr:uid="{00000000-0005-0000-0000-0000E4960000}"/>
    <cellStyle name="Normal 5 2 2 2 2 2 3 3 2 3 2" xfId="49501" xr:uid="{00000000-0005-0000-0000-0000E5960000}"/>
    <cellStyle name="Normal 5 2 2 2 2 2 3 3 2 4" xfId="35212" xr:uid="{00000000-0005-0000-0000-0000E6960000}"/>
    <cellStyle name="Normal 5 2 2 2 2 2 3 3 3" xfId="10200" xr:uid="{00000000-0005-0000-0000-0000E7960000}"/>
    <cellStyle name="Normal 5 2 2 2 2 2 3 3 3 2" xfId="24492" xr:uid="{00000000-0005-0000-0000-0000E8960000}"/>
    <cellStyle name="Normal 5 2 2 2 2 2 3 3 3 2 2" xfId="53074" xr:uid="{00000000-0005-0000-0000-0000E9960000}"/>
    <cellStyle name="Normal 5 2 2 2 2 2 3 3 3 3" xfId="38785" xr:uid="{00000000-0005-0000-0000-0000EA960000}"/>
    <cellStyle name="Normal 5 2 2 2 2 2 3 3 4" xfId="17348" xr:uid="{00000000-0005-0000-0000-0000EB960000}"/>
    <cellStyle name="Normal 5 2 2 2 2 2 3 3 4 2" xfId="45930" xr:uid="{00000000-0005-0000-0000-0000EC960000}"/>
    <cellStyle name="Normal 5 2 2 2 2 2 3 3 5" xfId="31641" xr:uid="{00000000-0005-0000-0000-0000ED960000}"/>
    <cellStyle name="Normal 5 2 2 2 2 2 3 4" xfId="4274" xr:uid="{00000000-0005-0000-0000-0000EE960000}"/>
    <cellStyle name="Normal 5 2 2 2 2 2 3 4 2" xfId="11432" xr:uid="{00000000-0005-0000-0000-0000EF960000}"/>
    <cellStyle name="Normal 5 2 2 2 2 2 3 4 2 2" xfId="25724" xr:uid="{00000000-0005-0000-0000-0000F0960000}"/>
    <cellStyle name="Normal 5 2 2 2 2 2 3 4 2 2 2" xfId="54306" xr:uid="{00000000-0005-0000-0000-0000F1960000}"/>
    <cellStyle name="Normal 5 2 2 2 2 2 3 4 2 3" xfId="40017" xr:uid="{00000000-0005-0000-0000-0000F2960000}"/>
    <cellStyle name="Normal 5 2 2 2 2 2 3 4 3" xfId="18580" xr:uid="{00000000-0005-0000-0000-0000F3960000}"/>
    <cellStyle name="Normal 5 2 2 2 2 2 3 4 3 2" xfId="47162" xr:uid="{00000000-0005-0000-0000-0000F4960000}"/>
    <cellStyle name="Normal 5 2 2 2 2 2 3 4 4" xfId="32873" xr:uid="{00000000-0005-0000-0000-0000F5960000}"/>
    <cellStyle name="Normal 5 2 2 2 2 2 3 5" xfId="7861" xr:uid="{00000000-0005-0000-0000-0000F6960000}"/>
    <cellStyle name="Normal 5 2 2 2 2 2 3 5 2" xfId="22153" xr:uid="{00000000-0005-0000-0000-0000F7960000}"/>
    <cellStyle name="Normal 5 2 2 2 2 2 3 5 2 2" xfId="50735" xr:uid="{00000000-0005-0000-0000-0000F8960000}"/>
    <cellStyle name="Normal 5 2 2 2 2 2 3 5 3" xfId="36446" xr:uid="{00000000-0005-0000-0000-0000F9960000}"/>
    <cellStyle name="Normal 5 2 2 2 2 2 3 6" xfId="15009" xr:uid="{00000000-0005-0000-0000-0000FA960000}"/>
    <cellStyle name="Normal 5 2 2 2 2 2 3 6 2" xfId="43591" xr:uid="{00000000-0005-0000-0000-0000FB960000}"/>
    <cellStyle name="Normal 5 2 2 2 2 2 3 7" xfId="29302" xr:uid="{00000000-0005-0000-0000-0000FC960000}"/>
    <cellStyle name="Normal 5 2 2 2 2 2 4" xfId="1140" xr:uid="{00000000-0005-0000-0000-0000FD960000}"/>
    <cellStyle name="Normal 5 2 2 2 2 2 4 2" xfId="3041" xr:uid="{00000000-0005-0000-0000-0000FE960000}"/>
    <cellStyle name="Normal 5 2 2 2 2 2 4 2 2" xfId="6615" xr:uid="{00000000-0005-0000-0000-0000FF960000}"/>
    <cellStyle name="Normal 5 2 2 2 2 2 4 2 2 2" xfId="13773" xr:uid="{00000000-0005-0000-0000-000000970000}"/>
    <cellStyle name="Normal 5 2 2 2 2 2 4 2 2 2 2" xfId="28065" xr:uid="{00000000-0005-0000-0000-000001970000}"/>
    <cellStyle name="Normal 5 2 2 2 2 2 4 2 2 2 2 2" xfId="56647" xr:uid="{00000000-0005-0000-0000-000002970000}"/>
    <cellStyle name="Normal 5 2 2 2 2 2 4 2 2 2 3" xfId="42358" xr:uid="{00000000-0005-0000-0000-000003970000}"/>
    <cellStyle name="Normal 5 2 2 2 2 2 4 2 2 3" xfId="20921" xr:uid="{00000000-0005-0000-0000-000004970000}"/>
    <cellStyle name="Normal 5 2 2 2 2 2 4 2 2 3 2" xfId="49503" xr:uid="{00000000-0005-0000-0000-000005970000}"/>
    <cellStyle name="Normal 5 2 2 2 2 2 4 2 2 4" xfId="35214" xr:uid="{00000000-0005-0000-0000-000006970000}"/>
    <cellStyle name="Normal 5 2 2 2 2 2 4 2 3" xfId="10202" xr:uid="{00000000-0005-0000-0000-000007970000}"/>
    <cellStyle name="Normal 5 2 2 2 2 2 4 2 3 2" xfId="24494" xr:uid="{00000000-0005-0000-0000-000008970000}"/>
    <cellStyle name="Normal 5 2 2 2 2 2 4 2 3 2 2" xfId="53076" xr:uid="{00000000-0005-0000-0000-000009970000}"/>
    <cellStyle name="Normal 5 2 2 2 2 2 4 2 3 3" xfId="38787" xr:uid="{00000000-0005-0000-0000-00000A970000}"/>
    <cellStyle name="Normal 5 2 2 2 2 2 4 2 4" xfId="17350" xr:uid="{00000000-0005-0000-0000-00000B970000}"/>
    <cellStyle name="Normal 5 2 2 2 2 2 4 2 4 2" xfId="45932" xr:uid="{00000000-0005-0000-0000-00000C970000}"/>
    <cellStyle name="Normal 5 2 2 2 2 2 4 2 5" xfId="31643" xr:uid="{00000000-0005-0000-0000-00000D970000}"/>
    <cellStyle name="Normal 5 2 2 2 2 2 4 3" xfId="4721" xr:uid="{00000000-0005-0000-0000-00000E970000}"/>
    <cellStyle name="Normal 5 2 2 2 2 2 4 3 2" xfId="11879" xr:uid="{00000000-0005-0000-0000-00000F970000}"/>
    <cellStyle name="Normal 5 2 2 2 2 2 4 3 2 2" xfId="26171" xr:uid="{00000000-0005-0000-0000-000010970000}"/>
    <cellStyle name="Normal 5 2 2 2 2 2 4 3 2 2 2" xfId="54753" xr:uid="{00000000-0005-0000-0000-000011970000}"/>
    <cellStyle name="Normal 5 2 2 2 2 2 4 3 2 3" xfId="40464" xr:uid="{00000000-0005-0000-0000-000012970000}"/>
    <cellStyle name="Normal 5 2 2 2 2 2 4 3 3" xfId="19027" xr:uid="{00000000-0005-0000-0000-000013970000}"/>
    <cellStyle name="Normal 5 2 2 2 2 2 4 3 3 2" xfId="47609" xr:uid="{00000000-0005-0000-0000-000014970000}"/>
    <cellStyle name="Normal 5 2 2 2 2 2 4 3 4" xfId="33320" xr:uid="{00000000-0005-0000-0000-000015970000}"/>
    <cellStyle name="Normal 5 2 2 2 2 2 4 4" xfId="8308" xr:uid="{00000000-0005-0000-0000-000016970000}"/>
    <cellStyle name="Normal 5 2 2 2 2 2 4 4 2" xfId="22600" xr:uid="{00000000-0005-0000-0000-000017970000}"/>
    <cellStyle name="Normal 5 2 2 2 2 2 4 4 2 2" xfId="51182" xr:uid="{00000000-0005-0000-0000-000018970000}"/>
    <cellStyle name="Normal 5 2 2 2 2 2 4 4 3" xfId="36893" xr:uid="{00000000-0005-0000-0000-000019970000}"/>
    <cellStyle name="Normal 5 2 2 2 2 2 4 5" xfId="15456" xr:uid="{00000000-0005-0000-0000-00001A970000}"/>
    <cellStyle name="Normal 5 2 2 2 2 2 4 5 2" xfId="44038" xr:uid="{00000000-0005-0000-0000-00001B970000}"/>
    <cellStyle name="Normal 5 2 2 2 2 2 4 6" xfId="29749" xr:uid="{00000000-0005-0000-0000-00001C970000}"/>
    <cellStyle name="Normal 5 2 2 2 2 2 5" xfId="3034" xr:uid="{00000000-0005-0000-0000-00001D970000}"/>
    <cellStyle name="Normal 5 2 2 2 2 2 5 2" xfId="6608" xr:uid="{00000000-0005-0000-0000-00001E970000}"/>
    <cellStyle name="Normal 5 2 2 2 2 2 5 2 2" xfId="13766" xr:uid="{00000000-0005-0000-0000-00001F970000}"/>
    <cellStyle name="Normal 5 2 2 2 2 2 5 2 2 2" xfId="28058" xr:uid="{00000000-0005-0000-0000-000020970000}"/>
    <cellStyle name="Normal 5 2 2 2 2 2 5 2 2 2 2" xfId="56640" xr:uid="{00000000-0005-0000-0000-000021970000}"/>
    <cellStyle name="Normal 5 2 2 2 2 2 5 2 2 3" xfId="42351" xr:uid="{00000000-0005-0000-0000-000022970000}"/>
    <cellStyle name="Normal 5 2 2 2 2 2 5 2 3" xfId="20914" xr:uid="{00000000-0005-0000-0000-000023970000}"/>
    <cellStyle name="Normal 5 2 2 2 2 2 5 2 3 2" xfId="49496" xr:uid="{00000000-0005-0000-0000-000024970000}"/>
    <cellStyle name="Normal 5 2 2 2 2 2 5 2 4" xfId="35207" xr:uid="{00000000-0005-0000-0000-000025970000}"/>
    <cellStyle name="Normal 5 2 2 2 2 2 5 3" xfId="10195" xr:uid="{00000000-0005-0000-0000-000026970000}"/>
    <cellStyle name="Normal 5 2 2 2 2 2 5 3 2" xfId="24487" xr:uid="{00000000-0005-0000-0000-000027970000}"/>
    <cellStyle name="Normal 5 2 2 2 2 2 5 3 2 2" xfId="53069" xr:uid="{00000000-0005-0000-0000-000028970000}"/>
    <cellStyle name="Normal 5 2 2 2 2 2 5 3 3" xfId="38780" xr:uid="{00000000-0005-0000-0000-000029970000}"/>
    <cellStyle name="Normal 5 2 2 2 2 2 5 4" xfId="17343" xr:uid="{00000000-0005-0000-0000-00002A970000}"/>
    <cellStyle name="Normal 5 2 2 2 2 2 5 4 2" xfId="45925" xr:uid="{00000000-0005-0000-0000-00002B970000}"/>
    <cellStyle name="Normal 5 2 2 2 2 2 5 5" xfId="31636" xr:uid="{00000000-0005-0000-0000-00002C970000}"/>
    <cellStyle name="Normal 5 2 2 2 2 2 6" xfId="3827" xr:uid="{00000000-0005-0000-0000-00002D970000}"/>
    <cellStyle name="Normal 5 2 2 2 2 2 6 2" xfId="10986" xr:uid="{00000000-0005-0000-0000-00002E970000}"/>
    <cellStyle name="Normal 5 2 2 2 2 2 6 2 2" xfId="25278" xr:uid="{00000000-0005-0000-0000-00002F970000}"/>
    <cellStyle name="Normal 5 2 2 2 2 2 6 2 2 2" xfId="53860" xr:uid="{00000000-0005-0000-0000-000030970000}"/>
    <cellStyle name="Normal 5 2 2 2 2 2 6 2 3" xfId="39571" xr:uid="{00000000-0005-0000-0000-000031970000}"/>
    <cellStyle name="Normal 5 2 2 2 2 2 6 3" xfId="18134" xr:uid="{00000000-0005-0000-0000-000032970000}"/>
    <cellStyle name="Normal 5 2 2 2 2 2 6 3 2" xfId="46716" xr:uid="{00000000-0005-0000-0000-000033970000}"/>
    <cellStyle name="Normal 5 2 2 2 2 2 6 4" xfId="32427" xr:uid="{00000000-0005-0000-0000-000034970000}"/>
    <cellStyle name="Normal 5 2 2 2 2 2 7" xfId="7415" xr:uid="{00000000-0005-0000-0000-000035970000}"/>
    <cellStyle name="Normal 5 2 2 2 2 2 7 2" xfId="21707" xr:uid="{00000000-0005-0000-0000-000036970000}"/>
    <cellStyle name="Normal 5 2 2 2 2 2 7 2 2" xfId="50289" xr:uid="{00000000-0005-0000-0000-000037970000}"/>
    <cellStyle name="Normal 5 2 2 2 2 2 7 3" xfId="36000" xr:uid="{00000000-0005-0000-0000-000038970000}"/>
    <cellStyle name="Normal 5 2 2 2 2 2 8" xfId="14562" xr:uid="{00000000-0005-0000-0000-000039970000}"/>
    <cellStyle name="Normal 5 2 2 2 2 2 8 2" xfId="43145" xr:uid="{00000000-0005-0000-0000-00003A970000}"/>
    <cellStyle name="Normal 5 2 2 2 2 2 9" xfId="28855" xr:uid="{00000000-0005-0000-0000-00003B970000}"/>
    <cellStyle name="Normal 5 2 2 2 2 3" xfId="349" xr:uid="{00000000-0005-0000-0000-00003C970000}"/>
    <cellStyle name="Normal 5 2 2 2 2 3 2" xfId="801" xr:uid="{00000000-0005-0000-0000-00003D970000}"/>
    <cellStyle name="Normal 5 2 2 2 2 3 2 2" xfId="1698" xr:uid="{00000000-0005-0000-0000-00003E970000}"/>
    <cellStyle name="Normal 5 2 2 2 2 3 2 2 2" xfId="3044" xr:uid="{00000000-0005-0000-0000-00003F970000}"/>
    <cellStyle name="Normal 5 2 2 2 2 3 2 2 2 2" xfId="6618" xr:uid="{00000000-0005-0000-0000-000040970000}"/>
    <cellStyle name="Normal 5 2 2 2 2 3 2 2 2 2 2" xfId="13776" xr:uid="{00000000-0005-0000-0000-000041970000}"/>
    <cellStyle name="Normal 5 2 2 2 2 3 2 2 2 2 2 2" xfId="28068" xr:uid="{00000000-0005-0000-0000-000042970000}"/>
    <cellStyle name="Normal 5 2 2 2 2 3 2 2 2 2 2 2 2" xfId="56650" xr:uid="{00000000-0005-0000-0000-000043970000}"/>
    <cellStyle name="Normal 5 2 2 2 2 3 2 2 2 2 2 3" xfId="42361" xr:uid="{00000000-0005-0000-0000-000044970000}"/>
    <cellStyle name="Normal 5 2 2 2 2 3 2 2 2 2 3" xfId="20924" xr:uid="{00000000-0005-0000-0000-000045970000}"/>
    <cellStyle name="Normal 5 2 2 2 2 3 2 2 2 2 3 2" xfId="49506" xr:uid="{00000000-0005-0000-0000-000046970000}"/>
    <cellStyle name="Normal 5 2 2 2 2 3 2 2 2 2 4" xfId="35217" xr:uid="{00000000-0005-0000-0000-000047970000}"/>
    <cellStyle name="Normal 5 2 2 2 2 3 2 2 2 3" xfId="10205" xr:uid="{00000000-0005-0000-0000-000048970000}"/>
    <cellStyle name="Normal 5 2 2 2 2 3 2 2 2 3 2" xfId="24497" xr:uid="{00000000-0005-0000-0000-000049970000}"/>
    <cellStyle name="Normal 5 2 2 2 2 3 2 2 2 3 2 2" xfId="53079" xr:uid="{00000000-0005-0000-0000-00004A970000}"/>
    <cellStyle name="Normal 5 2 2 2 2 3 2 2 2 3 3" xfId="38790" xr:uid="{00000000-0005-0000-0000-00004B970000}"/>
    <cellStyle name="Normal 5 2 2 2 2 3 2 2 2 4" xfId="17353" xr:uid="{00000000-0005-0000-0000-00004C970000}"/>
    <cellStyle name="Normal 5 2 2 2 2 3 2 2 2 4 2" xfId="45935" xr:uid="{00000000-0005-0000-0000-00004D970000}"/>
    <cellStyle name="Normal 5 2 2 2 2 3 2 2 2 5" xfId="31646" xr:uid="{00000000-0005-0000-0000-00004E970000}"/>
    <cellStyle name="Normal 5 2 2 2 2 3 2 2 3" xfId="5278" xr:uid="{00000000-0005-0000-0000-00004F970000}"/>
    <cellStyle name="Normal 5 2 2 2 2 3 2 2 3 2" xfId="12436" xr:uid="{00000000-0005-0000-0000-000050970000}"/>
    <cellStyle name="Normal 5 2 2 2 2 3 2 2 3 2 2" xfId="26728" xr:uid="{00000000-0005-0000-0000-000051970000}"/>
    <cellStyle name="Normal 5 2 2 2 2 3 2 2 3 2 2 2" xfId="55310" xr:uid="{00000000-0005-0000-0000-000052970000}"/>
    <cellStyle name="Normal 5 2 2 2 2 3 2 2 3 2 3" xfId="41021" xr:uid="{00000000-0005-0000-0000-000053970000}"/>
    <cellStyle name="Normal 5 2 2 2 2 3 2 2 3 3" xfId="19584" xr:uid="{00000000-0005-0000-0000-000054970000}"/>
    <cellStyle name="Normal 5 2 2 2 2 3 2 2 3 3 2" xfId="48166" xr:uid="{00000000-0005-0000-0000-000055970000}"/>
    <cellStyle name="Normal 5 2 2 2 2 3 2 2 3 4" xfId="33877" xr:uid="{00000000-0005-0000-0000-000056970000}"/>
    <cellStyle name="Normal 5 2 2 2 2 3 2 2 4" xfId="8865" xr:uid="{00000000-0005-0000-0000-000057970000}"/>
    <cellStyle name="Normal 5 2 2 2 2 3 2 2 4 2" xfId="23157" xr:uid="{00000000-0005-0000-0000-000058970000}"/>
    <cellStyle name="Normal 5 2 2 2 2 3 2 2 4 2 2" xfId="51739" xr:uid="{00000000-0005-0000-0000-000059970000}"/>
    <cellStyle name="Normal 5 2 2 2 2 3 2 2 4 3" xfId="37450" xr:uid="{00000000-0005-0000-0000-00005A970000}"/>
    <cellStyle name="Normal 5 2 2 2 2 3 2 2 5" xfId="16013" xr:uid="{00000000-0005-0000-0000-00005B970000}"/>
    <cellStyle name="Normal 5 2 2 2 2 3 2 2 5 2" xfId="44595" xr:uid="{00000000-0005-0000-0000-00005C970000}"/>
    <cellStyle name="Normal 5 2 2 2 2 3 2 2 6" xfId="30306" xr:uid="{00000000-0005-0000-0000-00005D970000}"/>
    <cellStyle name="Normal 5 2 2 2 2 3 2 3" xfId="3043" xr:uid="{00000000-0005-0000-0000-00005E970000}"/>
    <cellStyle name="Normal 5 2 2 2 2 3 2 3 2" xfId="6617" xr:uid="{00000000-0005-0000-0000-00005F970000}"/>
    <cellStyle name="Normal 5 2 2 2 2 3 2 3 2 2" xfId="13775" xr:uid="{00000000-0005-0000-0000-000060970000}"/>
    <cellStyle name="Normal 5 2 2 2 2 3 2 3 2 2 2" xfId="28067" xr:uid="{00000000-0005-0000-0000-000061970000}"/>
    <cellStyle name="Normal 5 2 2 2 2 3 2 3 2 2 2 2" xfId="56649" xr:uid="{00000000-0005-0000-0000-000062970000}"/>
    <cellStyle name="Normal 5 2 2 2 2 3 2 3 2 2 3" xfId="42360" xr:uid="{00000000-0005-0000-0000-000063970000}"/>
    <cellStyle name="Normal 5 2 2 2 2 3 2 3 2 3" xfId="20923" xr:uid="{00000000-0005-0000-0000-000064970000}"/>
    <cellStyle name="Normal 5 2 2 2 2 3 2 3 2 3 2" xfId="49505" xr:uid="{00000000-0005-0000-0000-000065970000}"/>
    <cellStyle name="Normal 5 2 2 2 2 3 2 3 2 4" xfId="35216" xr:uid="{00000000-0005-0000-0000-000066970000}"/>
    <cellStyle name="Normal 5 2 2 2 2 3 2 3 3" xfId="10204" xr:uid="{00000000-0005-0000-0000-000067970000}"/>
    <cellStyle name="Normal 5 2 2 2 2 3 2 3 3 2" xfId="24496" xr:uid="{00000000-0005-0000-0000-000068970000}"/>
    <cellStyle name="Normal 5 2 2 2 2 3 2 3 3 2 2" xfId="53078" xr:uid="{00000000-0005-0000-0000-000069970000}"/>
    <cellStyle name="Normal 5 2 2 2 2 3 2 3 3 3" xfId="38789" xr:uid="{00000000-0005-0000-0000-00006A970000}"/>
    <cellStyle name="Normal 5 2 2 2 2 3 2 3 4" xfId="17352" xr:uid="{00000000-0005-0000-0000-00006B970000}"/>
    <cellStyle name="Normal 5 2 2 2 2 3 2 3 4 2" xfId="45934" xr:uid="{00000000-0005-0000-0000-00006C970000}"/>
    <cellStyle name="Normal 5 2 2 2 2 3 2 3 5" xfId="31645" xr:uid="{00000000-0005-0000-0000-00006D970000}"/>
    <cellStyle name="Normal 5 2 2 2 2 3 2 4" xfId="4385" xr:uid="{00000000-0005-0000-0000-00006E970000}"/>
    <cellStyle name="Normal 5 2 2 2 2 3 2 4 2" xfId="11543" xr:uid="{00000000-0005-0000-0000-00006F970000}"/>
    <cellStyle name="Normal 5 2 2 2 2 3 2 4 2 2" xfId="25835" xr:uid="{00000000-0005-0000-0000-000070970000}"/>
    <cellStyle name="Normal 5 2 2 2 2 3 2 4 2 2 2" xfId="54417" xr:uid="{00000000-0005-0000-0000-000071970000}"/>
    <cellStyle name="Normal 5 2 2 2 2 3 2 4 2 3" xfId="40128" xr:uid="{00000000-0005-0000-0000-000072970000}"/>
    <cellStyle name="Normal 5 2 2 2 2 3 2 4 3" xfId="18691" xr:uid="{00000000-0005-0000-0000-000073970000}"/>
    <cellStyle name="Normal 5 2 2 2 2 3 2 4 3 2" xfId="47273" xr:uid="{00000000-0005-0000-0000-000074970000}"/>
    <cellStyle name="Normal 5 2 2 2 2 3 2 4 4" xfId="32984" xr:uid="{00000000-0005-0000-0000-000075970000}"/>
    <cellStyle name="Normal 5 2 2 2 2 3 2 5" xfId="7972" xr:uid="{00000000-0005-0000-0000-000076970000}"/>
    <cellStyle name="Normal 5 2 2 2 2 3 2 5 2" xfId="22264" xr:uid="{00000000-0005-0000-0000-000077970000}"/>
    <cellStyle name="Normal 5 2 2 2 2 3 2 5 2 2" xfId="50846" xr:uid="{00000000-0005-0000-0000-000078970000}"/>
    <cellStyle name="Normal 5 2 2 2 2 3 2 5 3" xfId="36557" xr:uid="{00000000-0005-0000-0000-000079970000}"/>
    <cellStyle name="Normal 5 2 2 2 2 3 2 6" xfId="15120" xr:uid="{00000000-0005-0000-0000-00007A970000}"/>
    <cellStyle name="Normal 5 2 2 2 2 3 2 6 2" xfId="43702" xr:uid="{00000000-0005-0000-0000-00007B970000}"/>
    <cellStyle name="Normal 5 2 2 2 2 3 2 7" xfId="29413" xr:uid="{00000000-0005-0000-0000-00007C970000}"/>
    <cellStyle name="Normal 5 2 2 2 2 3 3" xfId="1251" xr:uid="{00000000-0005-0000-0000-00007D970000}"/>
    <cellStyle name="Normal 5 2 2 2 2 3 3 2" xfId="3045" xr:uid="{00000000-0005-0000-0000-00007E970000}"/>
    <cellStyle name="Normal 5 2 2 2 2 3 3 2 2" xfId="6619" xr:uid="{00000000-0005-0000-0000-00007F970000}"/>
    <cellStyle name="Normal 5 2 2 2 2 3 3 2 2 2" xfId="13777" xr:uid="{00000000-0005-0000-0000-000080970000}"/>
    <cellStyle name="Normal 5 2 2 2 2 3 3 2 2 2 2" xfId="28069" xr:uid="{00000000-0005-0000-0000-000081970000}"/>
    <cellStyle name="Normal 5 2 2 2 2 3 3 2 2 2 2 2" xfId="56651" xr:uid="{00000000-0005-0000-0000-000082970000}"/>
    <cellStyle name="Normal 5 2 2 2 2 3 3 2 2 2 3" xfId="42362" xr:uid="{00000000-0005-0000-0000-000083970000}"/>
    <cellStyle name="Normal 5 2 2 2 2 3 3 2 2 3" xfId="20925" xr:uid="{00000000-0005-0000-0000-000084970000}"/>
    <cellStyle name="Normal 5 2 2 2 2 3 3 2 2 3 2" xfId="49507" xr:uid="{00000000-0005-0000-0000-000085970000}"/>
    <cellStyle name="Normal 5 2 2 2 2 3 3 2 2 4" xfId="35218" xr:uid="{00000000-0005-0000-0000-000086970000}"/>
    <cellStyle name="Normal 5 2 2 2 2 3 3 2 3" xfId="10206" xr:uid="{00000000-0005-0000-0000-000087970000}"/>
    <cellStyle name="Normal 5 2 2 2 2 3 3 2 3 2" xfId="24498" xr:uid="{00000000-0005-0000-0000-000088970000}"/>
    <cellStyle name="Normal 5 2 2 2 2 3 3 2 3 2 2" xfId="53080" xr:uid="{00000000-0005-0000-0000-000089970000}"/>
    <cellStyle name="Normal 5 2 2 2 2 3 3 2 3 3" xfId="38791" xr:uid="{00000000-0005-0000-0000-00008A970000}"/>
    <cellStyle name="Normal 5 2 2 2 2 3 3 2 4" xfId="17354" xr:uid="{00000000-0005-0000-0000-00008B970000}"/>
    <cellStyle name="Normal 5 2 2 2 2 3 3 2 4 2" xfId="45936" xr:uid="{00000000-0005-0000-0000-00008C970000}"/>
    <cellStyle name="Normal 5 2 2 2 2 3 3 2 5" xfId="31647" xr:uid="{00000000-0005-0000-0000-00008D970000}"/>
    <cellStyle name="Normal 5 2 2 2 2 3 3 3" xfId="4832" xr:uid="{00000000-0005-0000-0000-00008E970000}"/>
    <cellStyle name="Normal 5 2 2 2 2 3 3 3 2" xfId="11990" xr:uid="{00000000-0005-0000-0000-00008F970000}"/>
    <cellStyle name="Normal 5 2 2 2 2 3 3 3 2 2" xfId="26282" xr:uid="{00000000-0005-0000-0000-000090970000}"/>
    <cellStyle name="Normal 5 2 2 2 2 3 3 3 2 2 2" xfId="54864" xr:uid="{00000000-0005-0000-0000-000091970000}"/>
    <cellStyle name="Normal 5 2 2 2 2 3 3 3 2 3" xfId="40575" xr:uid="{00000000-0005-0000-0000-000092970000}"/>
    <cellStyle name="Normal 5 2 2 2 2 3 3 3 3" xfId="19138" xr:uid="{00000000-0005-0000-0000-000093970000}"/>
    <cellStyle name="Normal 5 2 2 2 2 3 3 3 3 2" xfId="47720" xr:uid="{00000000-0005-0000-0000-000094970000}"/>
    <cellStyle name="Normal 5 2 2 2 2 3 3 3 4" xfId="33431" xr:uid="{00000000-0005-0000-0000-000095970000}"/>
    <cellStyle name="Normal 5 2 2 2 2 3 3 4" xfId="8419" xr:uid="{00000000-0005-0000-0000-000096970000}"/>
    <cellStyle name="Normal 5 2 2 2 2 3 3 4 2" xfId="22711" xr:uid="{00000000-0005-0000-0000-000097970000}"/>
    <cellStyle name="Normal 5 2 2 2 2 3 3 4 2 2" xfId="51293" xr:uid="{00000000-0005-0000-0000-000098970000}"/>
    <cellStyle name="Normal 5 2 2 2 2 3 3 4 3" xfId="37004" xr:uid="{00000000-0005-0000-0000-000099970000}"/>
    <cellStyle name="Normal 5 2 2 2 2 3 3 5" xfId="15567" xr:uid="{00000000-0005-0000-0000-00009A970000}"/>
    <cellStyle name="Normal 5 2 2 2 2 3 3 5 2" xfId="44149" xr:uid="{00000000-0005-0000-0000-00009B970000}"/>
    <cellStyle name="Normal 5 2 2 2 2 3 3 6" xfId="29860" xr:uid="{00000000-0005-0000-0000-00009C970000}"/>
    <cellStyle name="Normal 5 2 2 2 2 3 4" xfId="3042" xr:uid="{00000000-0005-0000-0000-00009D970000}"/>
    <cellStyle name="Normal 5 2 2 2 2 3 4 2" xfId="6616" xr:uid="{00000000-0005-0000-0000-00009E970000}"/>
    <cellStyle name="Normal 5 2 2 2 2 3 4 2 2" xfId="13774" xr:uid="{00000000-0005-0000-0000-00009F970000}"/>
    <cellStyle name="Normal 5 2 2 2 2 3 4 2 2 2" xfId="28066" xr:uid="{00000000-0005-0000-0000-0000A0970000}"/>
    <cellStyle name="Normal 5 2 2 2 2 3 4 2 2 2 2" xfId="56648" xr:uid="{00000000-0005-0000-0000-0000A1970000}"/>
    <cellStyle name="Normal 5 2 2 2 2 3 4 2 2 3" xfId="42359" xr:uid="{00000000-0005-0000-0000-0000A2970000}"/>
    <cellStyle name="Normal 5 2 2 2 2 3 4 2 3" xfId="20922" xr:uid="{00000000-0005-0000-0000-0000A3970000}"/>
    <cellStyle name="Normal 5 2 2 2 2 3 4 2 3 2" xfId="49504" xr:uid="{00000000-0005-0000-0000-0000A4970000}"/>
    <cellStyle name="Normal 5 2 2 2 2 3 4 2 4" xfId="35215" xr:uid="{00000000-0005-0000-0000-0000A5970000}"/>
    <cellStyle name="Normal 5 2 2 2 2 3 4 3" xfId="10203" xr:uid="{00000000-0005-0000-0000-0000A6970000}"/>
    <cellStyle name="Normal 5 2 2 2 2 3 4 3 2" xfId="24495" xr:uid="{00000000-0005-0000-0000-0000A7970000}"/>
    <cellStyle name="Normal 5 2 2 2 2 3 4 3 2 2" xfId="53077" xr:uid="{00000000-0005-0000-0000-0000A8970000}"/>
    <cellStyle name="Normal 5 2 2 2 2 3 4 3 3" xfId="38788" xr:uid="{00000000-0005-0000-0000-0000A9970000}"/>
    <cellStyle name="Normal 5 2 2 2 2 3 4 4" xfId="17351" xr:uid="{00000000-0005-0000-0000-0000AA970000}"/>
    <cellStyle name="Normal 5 2 2 2 2 3 4 4 2" xfId="45933" xr:uid="{00000000-0005-0000-0000-0000AB970000}"/>
    <cellStyle name="Normal 5 2 2 2 2 3 4 5" xfId="31644" xr:uid="{00000000-0005-0000-0000-0000AC970000}"/>
    <cellStyle name="Normal 5 2 2 2 2 3 5" xfId="3938" xr:uid="{00000000-0005-0000-0000-0000AD970000}"/>
    <cellStyle name="Normal 5 2 2 2 2 3 5 2" xfId="11097" xr:uid="{00000000-0005-0000-0000-0000AE970000}"/>
    <cellStyle name="Normal 5 2 2 2 2 3 5 2 2" xfId="25389" xr:uid="{00000000-0005-0000-0000-0000AF970000}"/>
    <cellStyle name="Normal 5 2 2 2 2 3 5 2 2 2" xfId="53971" xr:uid="{00000000-0005-0000-0000-0000B0970000}"/>
    <cellStyle name="Normal 5 2 2 2 2 3 5 2 3" xfId="39682" xr:uid="{00000000-0005-0000-0000-0000B1970000}"/>
    <cellStyle name="Normal 5 2 2 2 2 3 5 3" xfId="18245" xr:uid="{00000000-0005-0000-0000-0000B2970000}"/>
    <cellStyle name="Normal 5 2 2 2 2 3 5 3 2" xfId="46827" xr:uid="{00000000-0005-0000-0000-0000B3970000}"/>
    <cellStyle name="Normal 5 2 2 2 2 3 5 4" xfId="32538" xr:uid="{00000000-0005-0000-0000-0000B4970000}"/>
    <cellStyle name="Normal 5 2 2 2 2 3 6" xfId="7526" xr:uid="{00000000-0005-0000-0000-0000B5970000}"/>
    <cellStyle name="Normal 5 2 2 2 2 3 6 2" xfId="21818" xr:uid="{00000000-0005-0000-0000-0000B6970000}"/>
    <cellStyle name="Normal 5 2 2 2 2 3 6 2 2" xfId="50400" xr:uid="{00000000-0005-0000-0000-0000B7970000}"/>
    <cellStyle name="Normal 5 2 2 2 2 3 6 3" xfId="36111" xr:uid="{00000000-0005-0000-0000-0000B8970000}"/>
    <cellStyle name="Normal 5 2 2 2 2 3 7" xfId="14673" xr:uid="{00000000-0005-0000-0000-0000B9970000}"/>
    <cellStyle name="Normal 5 2 2 2 2 3 7 2" xfId="43256" xr:uid="{00000000-0005-0000-0000-0000BA970000}"/>
    <cellStyle name="Normal 5 2 2 2 2 3 8" xfId="28966" xr:uid="{00000000-0005-0000-0000-0000BB970000}"/>
    <cellStyle name="Normal 5 2 2 2 2 4" xfId="578" xr:uid="{00000000-0005-0000-0000-0000BC970000}"/>
    <cellStyle name="Normal 5 2 2 2 2 4 2" xfId="1475" xr:uid="{00000000-0005-0000-0000-0000BD970000}"/>
    <cellStyle name="Normal 5 2 2 2 2 4 2 2" xfId="3047" xr:uid="{00000000-0005-0000-0000-0000BE970000}"/>
    <cellStyle name="Normal 5 2 2 2 2 4 2 2 2" xfId="6621" xr:uid="{00000000-0005-0000-0000-0000BF970000}"/>
    <cellStyle name="Normal 5 2 2 2 2 4 2 2 2 2" xfId="13779" xr:uid="{00000000-0005-0000-0000-0000C0970000}"/>
    <cellStyle name="Normal 5 2 2 2 2 4 2 2 2 2 2" xfId="28071" xr:uid="{00000000-0005-0000-0000-0000C1970000}"/>
    <cellStyle name="Normal 5 2 2 2 2 4 2 2 2 2 2 2" xfId="56653" xr:uid="{00000000-0005-0000-0000-0000C2970000}"/>
    <cellStyle name="Normal 5 2 2 2 2 4 2 2 2 2 3" xfId="42364" xr:uid="{00000000-0005-0000-0000-0000C3970000}"/>
    <cellStyle name="Normal 5 2 2 2 2 4 2 2 2 3" xfId="20927" xr:uid="{00000000-0005-0000-0000-0000C4970000}"/>
    <cellStyle name="Normal 5 2 2 2 2 4 2 2 2 3 2" xfId="49509" xr:uid="{00000000-0005-0000-0000-0000C5970000}"/>
    <cellStyle name="Normal 5 2 2 2 2 4 2 2 2 4" xfId="35220" xr:uid="{00000000-0005-0000-0000-0000C6970000}"/>
    <cellStyle name="Normal 5 2 2 2 2 4 2 2 3" xfId="10208" xr:uid="{00000000-0005-0000-0000-0000C7970000}"/>
    <cellStyle name="Normal 5 2 2 2 2 4 2 2 3 2" xfId="24500" xr:uid="{00000000-0005-0000-0000-0000C8970000}"/>
    <cellStyle name="Normal 5 2 2 2 2 4 2 2 3 2 2" xfId="53082" xr:uid="{00000000-0005-0000-0000-0000C9970000}"/>
    <cellStyle name="Normal 5 2 2 2 2 4 2 2 3 3" xfId="38793" xr:uid="{00000000-0005-0000-0000-0000CA970000}"/>
    <cellStyle name="Normal 5 2 2 2 2 4 2 2 4" xfId="17356" xr:uid="{00000000-0005-0000-0000-0000CB970000}"/>
    <cellStyle name="Normal 5 2 2 2 2 4 2 2 4 2" xfId="45938" xr:uid="{00000000-0005-0000-0000-0000CC970000}"/>
    <cellStyle name="Normal 5 2 2 2 2 4 2 2 5" xfId="31649" xr:uid="{00000000-0005-0000-0000-0000CD970000}"/>
    <cellStyle name="Normal 5 2 2 2 2 4 2 3" xfId="5055" xr:uid="{00000000-0005-0000-0000-0000CE970000}"/>
    <cellStyle name="Normal 5 2 2 2 2 4 2 3 2" xfId="12213" xr:uid="{00000000-0005-0000-0000-0000CF970000}"/>
    <cellStyle name="Normal 5 2 2 2 2 4 2 3 2 2" xfId="26505" xr:uid="{00000000-0005-0000-0000-0000D0970000}"/>
    <cellStyle name="Normal 5 2 2 2 2 4 2 3 2 2 2" xfId="55087" xr:uid="{00000000-0005-0000-0000-0000D1970000}"/>
    <cellStyle name="Normal 5 2 2 2 2 4 2 3 2 3" xfId="40798" xr:uid="{00000000-0005-0000-0000-0000D2970000}"/>
    <cellStyle name="Normal 5 2 2 2 2 4 2 3 3" xfId="19361" xr:uid="{00000000-0005-0000-0000-0000D3970000}"/>
    <cellStyle name="Normal 5 2 2 2 2 4 2 3 3 2" xfId="47943" xr:uid="{00000000-0005-0000-0000-0000D4970000}"/>
    <cellStyle name="Normal 5 2 2 2 2 4 2 3 4" xfId="33654" xr:uid="{00000000-0005-0000-0000-0000D5970000}"/>
    <cellStyle name="Normal 5 2 2 2 2 4 2 4" xfId="8642" xr:uid="{00000000-0005-0000-0000-0000D6970000}"/>
    <cellStyle name="Normal 5 2 2 2 2 4 2 4 2" xfId="22934" xr:uid="{00000000-0005-0000-0000-0000D7970000}"/>
    <cellStyle name="Normal 5 2 2 2 2 4 2 4 2 2" xfId="51516" xr:uid="{00000000-0005-0000-0000-0000D8970000}"/>
    <cellStyle name="Normal 5 2 2 2 2 4 2 4 3" xfId="37227" xr:uid="{00000000-0005-0000-0000-0000D9970000}"/>
    <cellStyle name="Normal 5 2 2 2 2 4 2 5" xfId="15790" xr:uid="{00000000-0005-0000-0000-0000DA970000}"/>
    <cellStyle name="Normal 5 2 2 2 2 4 2 5 2" xfId="44372" xr:uid="{00000000-0005-0000-0000-0000DB970000}"/>
    <cellStyle name="Normal 5 2 2 2 2 4 2 6" xfId="30083" xr:uid="{00000000-0005-0000-0000-0000DC970000}"/>
    <cellStyle name="Normal 5 2 2 2 2 4 3" xfId="3046" xr:uid="{00000000-0005-0000-0000-0000DD970000}"/>
    <cellStyle name="Normal 5 2 2 2 2 4 3 2" xfId="6620" xr:uid="{00000000-0005-0000-0000-0000DE970000}"/>
    <cellStyle name="Normal 5 2 2 2 2 4 3 2 2" xfId="13778" xr:uid="{00000000-0005-0000-0000-0000DF970000}"/>
    <cellStyle name="Normal 5 2 2 2 2 4 3 2 2 2" xfId="28070" xr:uid="{00000000-0005-0000-0000-0000E0970000}"/>
    <cellStyle name="Normal 5 2 2 2 2 4 3 2 2 2 2" xfId="56652" xr:uid="{00000000-0005-0000-0000-0000E1970000}"/>
    <cellStyle name="Normal 5 2 2 2 2 4 3 2 2 3" xfId="42363" xr:uid="{00000000-0005-0000-0000-0000E2970000}"/>
    <cellStyle name="Normal 5 2 2 2 2 4 3 2 3" xfId="20926" xr:uid="{00000000-0005-0000-0000-0000E3970000}"/>
    <cellStyle name="Normal 5 2 2 2 2 4 3 2 3 2" xfId="49508" xr:uid="{00000000-0005-0000-0000-0000E4970000}"/>
    <cellStyle name="Normal 5 2 2 2 2 4 3 2 4" xfId="35219" xr:uid="{00000000-0005-0000-0000-0000E5970000}"/>
    <cellStyle name="Normal 5 2 2 2 2 4 3 3" xfId="10207" xr:uid="{00000000-0005-0000-0000-0000E6970000}"/>
    <cellStyle name="Normal 5 2 2 2 2 4 3 3 2" xfId="24499" xr:uid="{00000000-0005-0000-0000-0000E7970000}"/>
    <cellStyle name="Normal 5 2 2 2 2 4 3 3 2 2" xfId="53081" xr:uid="{00000000-0005-0000-0000-0000E8970000}"/>
    <cellStyle name="Normal 5 2 2 2 2 4 3 3 3" xfId="38792" xr:uid="{00000000-0005-0000-0000-0000E9970000}"/>
    <cellStyle name="Normal 5 2 2 2 2 4 3 4" xfId="17355" xr:uid="{00000000-0005-0000-0000-0000EA970000}"/>
    <cellStyle name="Normal 5 2 2 2 2 4 3 4 2" xfId="45937" xr:uid="{00000000-0005-0000-0000-0000EB970000}"/>
    <cellStyle name="Normal 5 2 2 2 2 4 3 5" xfId="31648" xr:uid="{00000000-0005-0000-0000-0000EC970000}"/>
    <cellStyle name="Normal 5 2 2 2 2 4 4" xfId="4162" xr:uid="{00000000-0005-0000-0000-0000ED970000}"/>
    <cellStyle name="Normal 5 2 2 2 2 4 4 2" xfId="11320" xr:uid="{00000000-0005-0000-0000-0000EE970000}"/>
    <cellStyle name="Normal 5 2 2 2 2 4 4 2 2" xfId="25612" xr:uid="{00000000-0005-0000-0000-0000EF970000}"/>
    <cellStyle name="Normal 5 2 2 2 2 4 4 2 2 2" xfId="54194" xr:uid="{00000000-0005-0000-0000-0000F0970000}"/>
    <cellStyle name="Normal 5 2 2 2 2 4 4 2 3" xfId="39905" xr:uid="{00000000-0005-0000-0000-0000F1970000}"/>
    <cellStyle name="Normal 5 2 2 2 2 4 4 3" xfId="18468" xr:uid="{00000000-0005-0000-0000-0000F2970000}"/>
    <cellStyle name="Normal 5 2 2 2 2 4 4 3 2" xfId="47050" xr:uid="{00000000-0005-0000-0000-0000F3970000}"/>
    <cellStyle name="Normal 5 2 2 2 2 4 4 4" xfId="32761" xr:uid="{00000000-0005-0000-0000-0000F4970000}"/>
    <cellStyle name="Normal 5 2 2 2 2 4 5" xfId="7749" xr:uid="{00000000-0005-0000-0000-0000F5970000}"/>
    <cellStyle name="Normal 5 2 2 2 2 4 5 2" xfId="22041" xr:uid="{00000000-0005-0000-0000-0000F6970000}"/>
    <cellStyle name="Normal 5 2 2 2 2 4 5 2 2" xfId="50623" xr:uid="{00000000-0005-0000-0000-0000F7970000}"/>
    <cellStyle name="Normal 5 2 2 2 2 4 5 3" xfId="36334" xr:uid="{00000000-0005-0000-0000-0000F8970000}"/>
    <cellStyle name="Normal 5 2 2 2 2 4 6" xfId="14897" xr:uid="{00000000-0005-0000-0000-0000F9970000}"/>
    <cellStyle name="Normal 5 2 2 2 2 4 6 2" xfId="43479" xr:uid="{00000000-0005-0000-0000-0000FA970000}"/>
    <cellStyle name="Normal 5 2 2 2 2 4 7" xfId="29190" xr:uid="{00000000-0005-0000-0000-0000FB970000}"/>
    <cellStyle name="Normal 5 2 2 2 2 5" xfId="1027" xr:uid="{00000000-0005-0000-0000-0000FC970000}"/>
    <cellStyle name="Normal 5 2 2 2 2 5 2" xfId="3048" xr:uid="{00000000-0005-0000-0000-0000FD970000}"/>
    <cellStyle name="Normal 5 2 2 2 2 5 2 2" xfId="6622" xr:uid="{00000000-0005-0000-0000-0000FE970000}"/>
    <cellStyle name="Normal 5 2 2 2 2 5 2 2 2" xfId="13780" xr:uid="{00000000-0005-0000-0000-0000FF970000}"/>
    <cellStyle name="Normal 5 2 2 2 2 5 2 2 2 2" xfId="28072" xr:uid="{00000000-0005-0000-0000-000000980000}"/>
    <cellStyle name="Normal 5 2 2 2 2 5 2 2 2 2 2" xfId="56654" xr:uid="{00000000-0005-0000-0000-000001980000}"/>
    <cellStyle name="Normal 5 2 2 2 2 5 2 2 2 3" xfId="42365" xr:uid="{00000000-0005-0000-0000-000002980000}"/>
    <cellStyle name="Normal 5 2 2 2 2 5 2 2 3" xfId="20928" xr:uid="{00000000-0005-0000-0000-000003980000}"/>
    <cellStyle name="Normal 5 2 2 2 2 5 2 2 3 2" xfId="49510" xr:uid="{00000000-0005-0000-0000-000004980000}"/>
    <cellStyle name="Normal 5 2 2 2 2 5 2 2 4" xfId="35221" xr:uid="{00000000-0005-0000-0000-000005980000}"/>
    <cellStyle name="Normal 5 2 2 2 2 5 2 3" xfId="10209" xr:uid="{00000000-0005-0000-0000-000006980000}"/>
    <cellStyle name="Normal 5 2 2 2 2 5 2 3 2" xfId="24501" xr:uid="{00000000-0005-0000-0000-000007980000}"/>
    <cellStyle name="Normal 5 2 2 2 2 5 2 3 2 2" xfId="53083" xr:uid="{00000000-0005-0000-0000-000008980000}"/>
    <cellStyle name="Normal 5 2 2 2 2 5 2 3 3" xfId="38794" xr:uid="{00000000-0005-0000-0000-000009980000}"/>
    <cellStyle name="Normal 5 2 2 2 2 5 2 4" xfId="17357" xr:uid="{00000000-0005-0000-0000-00000A980000}"/>
    <cellStyle name="Normal 5 2 2 2 2 5 2 4 2" xfId="45939" xr:uid="{00000000-0005-0000-0000-00000B980000}"/>
    <cellStyle name="Normal 5 2 2 2 2 5 2 5" xfId="31650" xr:uid="{00000000-0005-0000-0000-00000C980000}"/>
    <cellStyle name="Normal 5 2 2 2 2 5 3" xfId="4609" xr:uid="{00000000-0005-0000-0000-00000D980000}"/>
    <cellStyle name="Normal 5 2 2 2 2 5 3 2" xfId="11767" xr:uid="{00000000-0005-0000-0000-00000E980000}"/>
    <cellStyle name="Normal 5 2 2 2 2 5 3 2 2" xfId="26059" xr:uid="{00000000-0005-0000-0000-00000F980000}"/>
    <cellStyle name="Normal 5 2 2 2 2 5 3 2 2 2" xfId="54641" xr:uid="{00000000-0005-0000-0000-000010980000}"/>
    <cellStyle name="Normal 5 2 2 2 2 5 3 2 3" xfId="40352" xr:uid="{00000000-0005-0000-0000-000011980000}"/>
    <cellStyle name="Normal 5 2 2 2 2 5 3 3" xfId="18915" xr:uid="{00000000-0005-0000-0000-000012980000}"/>
    <cellStyle name="Normal 5 2 2 2 2 5 3 3 2" xfId="47497" xr:uid="{00000000-0005-0000-0000-000013980000}"/>
    <cellStyle name="Normal 5 2 2 2 2 5 3 4" xfId="33208" xr:uid="{00000000-0005-0000-0000-000014980000}"/>
    <cellStyle name="Normal 5 2 2 2 2 5 4" xfId="8196" xr:uid="{00000000-0005-0000-0000-000015980000}"/>
    <cellStyle name="Normal 5 2 2 2 2 5 4 2" xfId="22488" xr:uid="{00000000-0005-0000-0000-000016980000}"/>
    <cellStyle name="Normal 5 2 2 2 2 5 4 2 2" xfId="51070" xr:uid="{00000000-0005-0000-0000-000017980000}"/>
    <cellStyle name="Normal 5 2 2 2 2 5 4 3" xfId="36781" xr:uid="{00000000-0005-0000-0000-000018980000}"/>
    <cellStyle name="Normal 5 2 2 2 2 5 5" xfId="15344" xr:uid="{00000000-0005-0000-0000-000019980000}"/>
    <cellStyle name="Normal 5 2 2 2 2 5 5 2" xfId="43926" xr:uid="{00000000-0005-0000-0000-00001A980000}"/>
    <cellStyle name="Normal 5 2 2 2 2 5 6" xfId="29637" xr:uid="{00000000-0005-0000-0000-00001B980000}"/>
    <cellStyle name="Normal 5 2 2 2 2 6" xfId="3033" xr:uid="{00000000-0005-0000-0000-00001C980000}"/>
    <cellStyle name="Normal 5 2 2 2 2 6 2" xfId="6607" xr:uid="{00000000-0005-0000-0000-00001D980000}"/>
    <cellStyle name="Normal 5 2 2 2 2 6 2 2" xfId="13765" xr:uid="{00000000-0005-0000-0000-00001E980000}"/>
    <cellStyle name="Normal 5 2 2 2 2 6 2 2 2" xfId="28057" xr:uid="{00000000-0005-0000-0000-00001F980000}"/>
    <cellStyle name="Normal 5 2 2 2 2 6 2 2 2 2" xfId="56639" xr:uid="{00000000-0005-0000-0000-000020980000}"/>
    <cellStyle name="Normal 5 2 2 2 2 6 2 2 3" xfId="42350" xr:uid="{00000000-0005-0000-0000-000021980000}"/>
    <cellStyle name="Normal 5 2 2 2 2 6 2 3" xfId="20913" xr:uid="{00000000-0005-0000-0000-000022980000}"/>
    <cellStyle name="Normal 5 2 2 2 2 6 2 3 2" xfId="49495" xr:uid="{00000000-0005-0000-0000-000023980000}"/>
    <cellStyle name="Normal 5 2 2 2 2 6 2 4" xfId="35206" xr:uid="{00000000-0005-0000-0000-000024980000}"/>
    <cellStyle name="Normal 5 2 2 2 2 6 3" xfId="10194" xr:uid="{00000000-0005-0000-0000-000025980000}"/>
    <cellStyle name="Normal 5 2 2 2 2 6 3 2" xfId="24486" xr:uid="{00000000-0005-0000-0000-000026980000}"/>
    <cellStyle name="Normal 5 2 2 2 2 6 3 2 2" xfId="53068" xr:uid="{00000000-0005-0000-0000-000027980000}"/>
    <cellStyle name="Normal 5 2 2 2 2 6 3 3" xfId="38779" xr:uid="{00000000-0005-0000-0000-000028980000}"/>
    <cellStyle name="Normal 5 2 2 2 2 6 4" xfId="17342" xr:uid="{00000000-0005-0000-0000-000029980000}"/>
    <cellStyle name="Normal 5 2 2 2 2 6 4 2" xfId="45924" xr:uid="{00000000-0005-0000-0000-00002A980000}"/>
    <cellStyle name="Normal 5 2 2 2 2 6 5" xfId="31635" xr:uid="{00000000-0005-0000-0000-00002B980000}"/>
    <cellStyle name="Normal 5 2 2 2 2 7" xfId="3714" xr:uid="{00000000-0005-0000-0000-00002C980000}"/>
    <cellStyle name="Normal 5 2 2 2 2 7 2" xfId="10874" xr:uid="{00000000-0005-0000-0000-00002D980000}"/>
    <cellStyle name="Normal 5 2 2 2 2 7 2 2" xfId="25166" xr:uid="{00000000-0005-0000-0000-00002E980000}"/>
    <cellStyle name="Normal 5 2 2 2 2 7 2 2 2" xfId="53748" xr:uid="{00000000-0005-0000-0000-00002F980000}"/>
    <cellStyle name="Normal 5 2 2 2 2 7 2 3" xfId="39459" xr:uid="{00000000-0005-0000-0000-000030980000}"/>
    <cellStyle name="Normal 5 2 2 2 2 7 3" xfId="18022" xr:uid="{00000000-0005-0000-0000-000031980000}"/>
    <cellStyle name="Normal 5 2 2 2 2 7 3 2" xfId="46604" xr:uid="{00000000-0005-0000-0000-000032980000}"/>
    <cellStyle name="Normal 5 2 2 2 2 7 4" xfId="32315" xr:uid="{00000000-0005-0000-0000-000033980000}"/>
    <cellStyle name="Normal 5 2 2 2 2 8" xfId="7303" xr:uid="{00000000-0005-0000-0000-000034980000}"/>
    <cellStyle name="Normal 5 2 2 2 2 8 2" xfId="21595" xr:uid="{00000000-0005-0000-0000-000035980000}"/>
    <cellStyle name="Normal 5 2 2 2 2 8 2 2" xfId="50177" xr:uid="{00000000-0005-0000-0000-000036980000}"/>
    <cellStyle name="Normal 5 2 2 2 2 8 3" xfId="35888" xr:uid="{00000000-0005-0000-0000-000037980000}"/>
    <cellStyle name="Normal 5 2 2 2 2 9" xfId="14449" xr:uid="{00000000-0005-0000-0000-000038980000}"/>
    <cellStyle name="Normal 5 2 2 2 2 9 2" xfId="43033" xr:uid="{00000000-0005-0000-0000-000039980000}"/>
    <cellStyle name="Normal 5 2 2 2 3" xfId="175" xr:uid="{00000000-0005-0000-0000-00003A980000}"/>
    <cellStyle name="Normal 5 2 2 2 3 2" xfId="401" xr:uid="{00000000-0005-0000-0000-00003B980000}"/>
    <cellStyle name="Normal 5 2 2 2 3 2 2" xfId="851" xr:uid="{00000000-0005-0000-0000-00003C980000}"/>
    <cellStyle name="Normal 5 2 2 2 3 2 2 2" xfId="1748" xr:uid="{00000000-0005-0000-0000-00003D980000}"/>
    <cellStyle name="Normal 5 2 2 2 3 2 2 2 2" xfId="3052" xr:uid="{00000000-0005-0000-0000-00003E980000}"/>
    <cellStyle name="Normal 5 2 2 2 3 2 2 2 2 2" xfId="6626" xr:uid="{00000000-0005-0000-0000-00003F980000}"/>
    <cellStyle name="Normal 5 2 2 2 3 2 2 2 2 2 2" xfId="13784" xr:uid="{00000000-0005-0000-0000-000040980000}"/>
    <cellStyle name="Normal 5 2 2 2 3 2 2 2 2 2 2 2" xfId="28076" xr:uid="{00000000-0005-0000-0000-000041980000}"/>
    <cellStyle name="Normal 5 2 2 2 3 2 2 2 2 2 2 2 2" xfId="56658" xr:uid="{00000000-0005-0000-0000-000042980000}"/>
    <cellStyle name="Normal 5 2 2 2 3 2 2 2 2 2 2 3" xfId="42369" xr:uid="{00000000-0005-0000-0000-000043980000}"/>
    <cellStyle name="Normal 5 2 2 2 3 2 2 2 2 2 3" xfId="20932" xr:uid="{00000000-0005-0000-0000-000044980000}"/>
    <cellStyle name="Normal 5 2 2 2 3 2 2 2 2 2 3 2" xfId="49514" xr:uid="{00000000-0005-0000-0000-000045980000}"/>
    <cellStyle name="Normal 5 2 2 2 3 2 2 2 2 2 4" xfId="35225" xr:uid="{00000000-0005-0000-0000-000046980000}"/>
    <cellStyle name="Normal 5 2 2 2 3 2 2 2 2 3" xfId="10213" xr:uid="{00000000-0005-0000-0000-000047980000}"/>
    <cellStyle name="Normal 5 2 2 2 3 2 2 2 2 3 2" xfId="24505" xr:uid="{00000000-0005-0000-0000-000048980000}"/>
    <cellStyle name="Normal 5 2 2 2 3 2 2 2 2 3 2 2" xfId="53087" xr:uid="{00000000-0005-0000-0000-000049980000}"/>
    <cellStyle name="Normal 5 2 2 2 3 2 2 2 2 3 3" xfId="38798" xr:uid="{00000000-0005-0000-0000-00004A980000}"/>
    <cellStyle name="Normal 5 2 2 2 3 2 2 2 2 4" xfId="17361" xr:uid="{00000000-0005-0000-0000-00004B980000}"/>
    <cellStyle name="Normal 5 2 2 2 3 2 2 2 2 4 2" xfId="45943" xr:uid="{00000000-0005-0000-0000-00004C980000}"/>
    <cellStyle name="Normal 5 2 2 2 3 2 2 2 2 5" xfId="31654" xr:uid="{00000000-0005-0000-0000-00004D980000}"/>
    <cellStyle name="Normal 5 2 2 2 3 2 2 2 3" xfId="5328" xr:uid="{00000000-0005-0000-0000-00004E980000}"/>
    <cellStyle name="Normal 5 2 2 2 3 2 2 2 3 2" xfId="12486" xr:uid="{00000000-0005-0000-0000-00004F980000}"/>
    <cellStyle name="Normal 5 2 2 2 3 2 2 2 3 2 2" xfId="26778" xr:uid="{00000000-0005-0000-0000-000050980000}"/>
    <cellStyle name="Normal 5 2 2 2 3 2 2 2 3 2 2 2" xfId="55360" xr:uid="{00000000-0005-0000-0000-000051980000}"/>
    <cellStyle name="Normal 5 2 2 2 3 2 2 2 3 2 3" xfId="41071" xr:uid="{00000000-0005-0000-0000-000052980000}"/>
    <cellStyle name="Normal 5 2 2 2 3 2 2 2 3 3" xfId="19634" xr:uid="{00000000-0005-0000-0000-000053980000}"/>
    <cellStyle name="Normal 5 2 2 2 3 2 2 2 3 3 2" xfId="48216" xr:uid="{00000000-0005-0000-0000-000054980000}"/>
    <cellStyle name="Normal 5 2 2 2 3 2 2 2 3 4" xfId="33927" xr:uid="{00000000-0005-0000-0000-000055980000}"/>
    <cellStyle name="Normal 5 2 2 2 3 2 2 2 4" xfId="8915" xr:uid="{00000000-0005-0000-0000-000056980000}"/>
    <cellStyle name="Normal 5 2 2 2 3 2 2 2 4 2" xfId="23207" xr:uid="{00000000-0005-0000-0000-000057980000}"/>
    <cellStyle name="Normal 5 2 2 2 3 2 2 2 4 2 2" xfId="51789" xr:uid="{00000000-0005-0000-0000-000058980000}"/>
    <cellStyle name="Normal 5 2 2 2 3 2 2 2 4 3" xfId="37500" xr:uid="{00000000-0005-0000-0000-000059980000}"/>
    <cellStyle name="Normal 5 2 2 2 3 2 2 2 5" xfId="16063" xr:uid="{00000000-0005-0000-0000-00005A980000}"/>
    <cellStyle name="Normal 5 2 2 2 3 2 2 2 5 2" xfId="44645" xr:uid="{00000000-0005-0000-0000-00005B980000}"/>
    <cellStyle name="Normal 5 2 2 2 3 2 2 2 6" xfId="30356" xr:uid="{00000000-0005-0000-0000-00005C980000}"/>
    <cellStyle name="Normal 5 2 2 2 3 2 2 3" xfId="3051" xr:uid="{00000000-0005-0000-0000-00005D980000}"/>
    <cellStyle name="Normal 5 2 2 2 3 2 2 3 2" xfId="6625" xr:uid="{00000000-0005-0000-0000-00005E980000}"/>
    <cellStyle name="Normal 5 2 2 2 3 2 2 3 2 2" xfId="13783" xr:uid="{00000000-0005-0000-0000-00005F980000}"/>
    <cellStyle name="Normal 5 2 2 2 3 2 2 3 2 2 2" xfId="28075" xr:uid="{00000000-0005-0000-0000-000060980000}"/>
    <cellStyle name="Normal 5 2 2 2 3 2 2 3 2 2 2 2" xfId="56657" xr:uid="{00000000-0005-0000-0000-000061980000}"/>
    <cellStyle name="Normal 5 2 2 2 3 2 2 3 2 2 3" xfId="42368" xr:uid="{00000000-0005-0000-0000-000062980000}"/>
    <cellStyle name="Normal 5 2 2 2 3 2 2 3 2 3" xfId="20931" xr:uid="{00000000-0005-0000-0000-000063980000}"/>
    <cellStyle name="Normal 5 2 2 2 3 2 2 3 2 3 2" xfId="49513" xr:uid="{00000000-0005-0000-0000-000064980000}"/>
    <cellStyle name="Normal 5 2 2 2 3 2 2 3 2 4" xfId="35224" xr:uid="{00000000-0005-0000-0000-000065980000}"/>
    <cellStyle name="Normal 5 2 2 2 3 2 2 3 3" xfId="10212" xr:uid="{00000000-0005-0000-0000-000066980000}"/>
    <cellStyle name="Normal 5 2 2 2 3 2 2 3 3 2" xfId="24504" xr:uid="{00000000-0005-0000-0000-000067980000}"/>
    <cellStyle name="Normal 5 2 2 2 3 2 2 3 3 2 2" xfId="53086" xr:uid="{00000000-0005-0000-0000-000068980000}"/>
    <cellStyle name="Normal 5 2 2 2 3 2 2 3 3 3" xfId="38797" xr:uid="{00000000-0005-0000-0000-000069980000}"/>
    <cellStyle name="Normal 5 2 2 2 3 2 2 3 4" xfId="17360" xr:uid="{00000000-0005-0000-0000-00006A980000}"/>
    <cellStyle name="Normal 5 2 2 2 3 2 2 3 4 2" xfId="45942" xr:uid="{00000000-0005-0000-0000-00006B980000}"/>
    <cellStyle name="Normal 5 2 2 2 3 2 2 3 5" xfId="31653" xr:uid="{00000000-0005-0000-0000-00006C980000}"/>
    <cellStyle name="Normal 5 2 2 2 3 2 2 4" xfId="4435" xr:uid="{00000000-0005-0000-0000-00006D980000}"/>
    <cellStyle name="Normal 5 2 2 2 3 2 2 4 2" xfId="11593" xr:uid="{00000000-0005-0000-0000-00006E980000}"/>
    <cellStyle name="Normal 5 2 2 2 3 2 2 4 2 2" xfId="25885" xr:uid="{00000000-0005-0000-0000-00006F980000}"/>
    <cellStyle name="Normal 5 2 2 2 3 2 2 4 2 2 2" xfId="54467" xr:uid="{00000000-0005-0000-0000-000070980000}"/>
    <cellStyle name="Normal 5 2 2 2 3 2 2 4 2 3" xfId="40178" xr:uid="{00000000-0005-0000-0000-000071980000}"/>
    <cellStyle name="Normal 5 2 2 2 3 2 2 4 3" xfId="18741" xr:uid="{00000000-0005-0000-0000-000072980000}"/>
    <cellStyle name="Normal 5 2 2 2 3 2 2 4 3 2" xfId="47323" xr:uid="{00000000-0005-0000-0000-000073980000}"/>
    <cellStyle name="Normal 5 2 2 2 3 2 2 4 4" xfId="33034" xr:uid="{00000000-0005-0000-0000-000074980000}"/>
    <cellStyle name="Normal 5 2 2 2 3 2 2 5" xfId="8022" xr:uid="{00000000-0005-0000-0000-000075980000}"/>
    <cellStyle name="Normal 5 2 2 2 3 2 2 5 2" xfId="22314" xr:uid="{00000000-0005-0000-0000-000076980000}"/>
    <cellStyle name="Normal 5 2 2 2 3 2 2 5 2 2" xfId="50896" xr:uid="{00000000-0005-0000-0000-000077980000}"/>
    <cellStyle name="Normal 5 2 2 2 3 2 2 5 3" xfId="36607" xr:uid="{00000000-0005-0000-0000-000078980000}"/>
    <cellStyle name="Normal 5 2 2 2 3 2 2 6" xfId="15170" xr:uid="{00000000-0005-0000-0000-000079980000}"/>
    <cellStyle name="Normal 5 2 2 2 3 2 2 6 2" xfId="43752" xr:uid="{00000000-0005-0000-0000-00007A980000}"/>
    <cellStyle name="Normal 5 2 2 2 3 2 2 7" xfId="29463" xr:uid="{00000000-0005-0000-0000-00007B980000}"/>
    <cellStyle name="Normal 5 2 2 2 3 2 3" xfId="1301" xr:uid="{00000000-0005-0000-0000-00007C980000}"/>
    <cellStyle name="Normal 5 2 2 2 3 2 3 2" xfId="3053" xr:uid="{00000000-0005-0000-0000-00007D980000}"/>
    <cellStyle name="Normal 5 2 2 2 3 2 3 2 2" xfId="6627" xr:uid="{00000000-0005-0000-0000-00007E980000}"/>
    <cellStyle name="Normal 5 2 2 2 3 2 3 2 2 2" xfId="13785" xr:uid="{00000000-0005-0000-0000-00007F980000}"/>
    <cellStyle name="Normal 5 2 2 2 3 2 3 2 2 2 2" xfId="28077" xr:uid="{00000000-0005-0000-0000-000080980000}"/>
    <cellStyle name="Normal 5 2 2 2 3 2 3 2 2 2 2 2" xfId="56659" xr:uid="{00000000-0005-0000-0000-000081980000}"/>
    <cellStyle name="Normal 5 2 2 2 3 2 3 2 2 2 3" xfId="42370" xr:uid="{00000000-0005-0000-0000-000082980000}"/>
    <cellStyle name="Normal 5 2 2 2 3 2 3 2 2 3" xfId="20933" xr:uid="{00000000-0005-0000-0000-000083980000}"/>
    <cellStyle name="Normal 5 2 2 2 3 2 3 2 2 3 2" xfId="49515" xr:uid="{00000000-0005-0000-0000-000084980000}"/>
    <cellStyle name="Normal 5 2 2 2 3 2 3 2 2 4" xfId="35226" xr:uid="{00000000-0005-0000-0000-000085980000}"/>
    <cellStyle name="Normal 5 2 2 2 3 2 3 2 3" xfId="10214" xr:uid="{00000000-0005-0000-0000-000086980000}"/>
    <cellStyle name="Normal 5 2 2 2 3 2 3 2 3 2" xfId="24506" xr:uid="{00000000-0005-0000-0000-000087980000}"/>
    <cellStyle name="Normal 5 2 2 2 3 2 3 2 3 2 2" xfId="53088" xr:uid="{00000000-0005-0000-0000-000088980000}"/>
    <cellStyle name="Normal 5 2 2 2 3 2 3 2 3 3" xfId="38799" xr:uid="{00000000-0005-0000-0000-000089980000}"/>
    <cellStyle name="Normal 5 2 2 2 3 2 3 2 4" xfId="17362" xr:uid="{00000000-0005-0000-0000-00008A980000}"/>
    <cellStyle name="Normal 5 2 2 2 3 2 3 2 4 2" xfId="45944" xr:uid="{00000000-0005-0000-0000-00008B980000}"/>
    <cellStyle name="Normal 5 2 2 2 3 2 3 2 5" xfId="31655" xr:uid="{00000000-0005-0000-0000-00008C980000}"/>
    <cellStyle name="Normal 5 2 2 2 3 2 3 3" xfId="4882" xr:uid="{00000000-0005-0000-0000-00008D980000}"/>
    <cellStyle name="Normal 5 2 2 2 3 2 3 3 2" xfId="12040" xr:uid="{00000000-0005-0000-0000-00008E980000}"/>
    <cellStyle name="Normal 5 2 2 2 3 2 3 3 2 2" xfId="26332" xr:uid="{00000000-0005-0000-0000-00008F980000}"/>
    <cellStyle name="Normal 5 2 2 2 3 2 3 3 2 2 2" xfId="54914" xr:uid="{00000000-0005-0000-0000-000090980000}"/>
    <cellStyle name="Normal 5 2 2 2 3 2 3 3 2 3" xfId="40625" xr:uid="{00000000-0005-0000-0000-000091980000}"/>
    <cellStyle name="Normal 5 2 2 2 3 2 3 3 3" xfId="19188" xr:uid="{00000000-0005-0000-0000-000092980000}"/>
    <cellStyle name="Normal 5 2 2 2 3 2 3 3 3 2" xfId="47770" xr:uid="{00000000-0005-0000-0000-000093980000}"/>
    <cellStyle name="Normal 5 2 2 2 3 2 3 3 4" xfId="33481" xr:uid="{00000000-0005-0000-0000-000094980000}"/>
    <cellStyle name="Normal 5 2 2 2 3 2 3 4" xfId="8469" xr:uid="{00000000-0005-0000-0000-000095980000}"/>
    <cellStyle name="Normal 5 2 2 2 3 2 3 4 2" xfId="22761" xr:uid="{00000000-0005-0000-0000-000096980000}"/>
    <cellStyle name="Normal 5 2 2 2 3 2 3 4 2 2" xfId="51343" xr:uid="{00000000-0005-0000-0000-000097980000}"/>
    <cellStyle name="Normal 5 2 2 2 3 2 3 4 3" xfId="37054" xr:uid="{00000000-0005-0000-0000-000098980000}"/>
    <cellStyle name="Normal 5 2 2 2 3 2 3 5" xfId="15617" xr:uid="{00000000-0005-0000-0000-000099980000}"/>
    <cellStyle name="Normal 5 2 2 2 3 2 3 5 2" xfId="44199" xr:uid="{00000000-0005-0000-0000-00009A980000}"/>
    <cellStyle name="Normal 5 2 2 2 3 2 3 6" xfId="29910" xr:uid="{00000000-0005-0000-0000-00009B980000}"/>
    <cellStyle name="Normal 5 2 2 2 3 2 4" xfId="3050" xr:uid="{00000000-0005-0000-0000-00009C980000}"/>
    <cellStyle name="Normal 5 2 2 2 3 2 4 2" xfId="6624" xr:uid="{00000000-0005-0000-0000-00009D980000}"/>
    <cellStyle name="Normal 5 2 2 2 3 2 4 2 2" xfId="13782" xr:uid="{00000000-0005-0000-0000-00009E980000}"/>
    <cellStyle name="Normal 5 2 2 2 3 2 4 2 2 2" xfId="28074" xr:uid="{00000000-0005-0000-0000-00009F980000}"/>
    <cellStyle name="Normal 5 2 2 2 3 2 4 2 2 2 2" xfId="56656" xr:uid="{00000000-0005-0000-0000-0000A0980000}"/>
    <cellStyle name="Normal 5 2 2 2 3 2 4 2 2 3" xfId="42367" xr:uid="{00000000-0005-0000-0000-0000A1980000}"/>
    <cellStyle name="Normal 5 2 2 2 3 2 4 2 3" xfId="20930" xr:uid="{00000000-0005-0000-0000-0000A2980000}"/>
    <cellStyle name="Normal 5 2 2 2 3 2 4 2 3 2" xfId="49512" xr:uid="{00000000-0005-0000-0000-0000A3980000}"/>
    <cellStyle name="Normal 5 2 2 2 3 2 4 2 4" xfId="35223" xr:uid="{00000000-0005-0000-0000-0000A4980000}"/>
    <cellStyle name="Normal 5 2 2 2 3 2 4 3" xfId="10211" xr:uid="{00000000-0005-0000-0000-0000A5980000}"/>
    <cellStyle name="Normal 5 2 2 2 3 2 4 3 2" xfId="24503" xr:uid="{00000000-0005-0000-0000-0000A6980000}"/>
    <cellStyle name="Normal 5 2 2 2 3 2 4 3 2 2" xfId="53085" xr:uid="{00000000-0005-0000-0000-0000A7980000}"/>
    <cellStyle name="Normal 5 2 2 2 3 2 4 3 3" xfId="38796" xr:uid="{00000000-0005-0000-0000-0000A8980000}"/>
    <cellStyle name="Normal 5 2 2 2 3 2 4 4" xfId="17359" xr:uid="{00000000-0005-0000-0000-0000A9980000}"/>
    <cellStyle name="Normal 5 2 2 2 3 2 4 4 2" xfId="45941" xr:uid="{00000000-0005-0000-0000-0000AA980000}"/>
    <cellStyle name="Normal 5 2 2 2 3 2 4 5" xfId="31652" xr:uid="{00000000-0005-0000-0000-0000AB980000}"/>
    <cellStyle name="Normal 5 2 2 2 3 2 5" xfId="3988" xr:uid="{00000000-0005-0000-0000-0000AC980000}"/>
    <cellStyle name="Normal 5 2 2 2 3 2 5 2" xfId="11147" xr:uid="{00000000-0005-0000-0000-0000AD980000}"/>
    <cellStyle name="Normal 5 2 2 2 3 2 5 2 2" xfId="25439" xr:uid="{00000000-0005-0000-0000-0000AE980000}"/>
    <cellStyle name="Normal 5 2 2 2 3 2 5 2 2 2" xfId="54021" xr:uid="{00000000-0005-0000-0000-0000AF980000}"/>
    <cellStyle name="Normal 5 2 2 2 3 2 5 2 3" xfId="39732" xr:uid="{00000000-0005-0000-0000-0000B0980000}"/>
    <cellStyle name="Normal 5 2 2 2 3 2 5 3" xfId="18295" xr:uid="{00000000-0005-0000-0000-0000B1980000}"/>
    <cellStyle name="Normal 5 2 2 2 3 2 5 3 2" xfId="46877" xr:uid="{00000000-0005-0000-0000-0000B2980000}"/>
    <cellStyle name="Normal 5 2 2 2 3 2 5 4" xfId="32588" xr:uid="{00000000-0005-0000-0000-0000B3980000}"/>
    <cellStyle name="Normal 5 2 2 2 3 2 6" xfId="7576" xr:uid="{00000000-0005-0000-0000-0000B4980000}"/>
    <cellStyle name="Normal 5 2 2 2 3 2 6 2" xfId="21868" xr:uid="{00000000-0005-0000-0000-0000B5980000}"/>
    <cellStyle name="Normal 5 2 2 2 3 2 6 2 2" xfId="50450" xr:uid="{00000000-0005-0000-0000-0000B6980000}"/>
    <cellStyle name="Normal 5 2 2 2 3 2 6 3" xfId="36161" xr:uid="{00000000-0005-0000-0000-0000B7980000}"/>
    <cellStyle name="Normal 5 2 2 2 3 2 7" xfId="14723" xr:uid="{00000000-0005-0000-0000-0000B8980000}"/>
    <cellStyle name="Normal 5 2 2 2 3 2 7 2" xfId="43306" xr:uid="{00000000-0005-0000-0000-0000B9980000}"/>
    <cellStyle name="Normal 5 2 2 2 3 2 8" xfId="29016" xr:uid="{00000000-0005-0000-0000-0000BA980000}"/>
    <cellStyle name="Normal 5 2 2 2 3 3" xfId="628" xr:uid="{00000000-0005-0000-0000-0000BB980000}"/>
    <cellStyle name="Normal 5 2 2 2 3 3 2" xfId="1525" xr:uid="{00000000-0005-0000-0000-0000BC980000}"/>
    <cellStyle name="Normal 5 2 2 2 3 3 2 2" xfId="3055" xr:uid="{00000000-0005-0000-0000-0000BD980000}"/>
    <cellStyle name="Normal 5 2 2 2 3 3 2 2 2" xfId="6629" xr:uid="{00000000-0005-0000-0000-0000BE980000}"/>
    <cellStyle name="Normal 5 2 2 2 3 3 2 2 2 2" xfId="13787" xr:uid="{00000000-0005-0000-0000-0000BF980000}"/>
    <cellStyle name="Normal 5 2 2 2 3 3 2 2 2 2 2" xfId="28079" xr:uid="{00000000-0005-0000-0000-0000C0980000}"/>
    <cellStyle name="Normal 5 2 2 2 3 3 2 2 2 2 2 2" xfId="56661" xr:uid="{00000000-0005-0000-0000-0000C1980000}"/>
    <cellStyle name="Normal 5 2 2 2 3 3 2 2 2 2 3" xfId="42372" xr:uid="{00000000-0005-0000-0000-0000C2980000}"/>
    <cellStyle name="Normal 5 2 2 2 3 3 2 2 2 3" xfId="20935" xr:uid="{00000000-0005-0000-0000-0000C3980000}"/>
    <cellStyle name="Normal 5 2 2 2 3 3 2 2 2 3 2" xfId="49517" xr:uid="{00000000-0005-0000-0000-0000C4980000}"/>
    <cellStyle name="Normal 5 2 2 2 3 3 2 2 2 4" xfId="35228" xr:uid="{00000000-0005-0000-0000-0000C5980000}"/>
    <cellStyle name="Normal 5 2 2 2 3 3 2 2 3" xfId="10216" xr:uid="{00000000-0005-0000-0000-0000C6980000}"/>
    <cellStyle name="Normal 5 2 2 2 3 3 2 2 3 2" xfId="24508" xr:uid="{00000000-0005-0000-0000-0000C7980000}"/>
    <cellStyle name="Normal 5 2 2 2 3 3 2 2 3 2 2" xfId="53090" xr:uid="{00000000-0005-0000-0000-0000C8980000}"/>
    <cellStyle name="Normal 5 2 2 2 3 3 2 2 3 3" xfId="38801" xr:uid="{00000000-0005-0000-0000-0000C9980000}"/>
    <cellStyle name="Normal 5 2 2 2 3 3 2 2 4" xfId="17364" xr:uid="{00000000-0005-0000-0000-0000CA980000}"/>
    <cellStyle name="Normal 5 2 2 2 3 3 2 2 4 2" xfId="45946" xr:uid="{00000000-0005-0000-0000-0000CB980000}"/>
    <cellStyle name="Normal 5 2 2 2 3 3 2 2 5" xfId="31657" xr:uid="{00000000-0005-0000-0000-0000CC980000}"/>
    <cellStyle name="Normal 5 2 2 2 3 3 2 3" xfId="5105" xr:uid="{00000000-0005-0000-0000-0000CD980000}"/>
    <cellStyle name="Normal 5 2 2 2 3 3 2 3 2" xfId="12263" xr:uid="{00000000-0005-0000-0000-0000CE980000}"/>
    <cellStyle name="Normal 5 2 2 2 3 3 2 3 2 2" xfId="26555" xr:uid="{00000000-0005-0000-0000-0000CF980000}"/>
    <cellStyle name="Normal 5 2 2 2 3 3 2 3 2 2 2" xfId="55137" xr:uid="{00000000-0005-0000-0000-0000D0980000}"/>
    <cellStyle name="Normal 5 2 2 2 3 3 2 3 2 3" xfId="40848" xr:uid="{00000000-0005-0000-0000-0000D1980000}"/>
    <cellStyle name="Normal 5 2 2 2 3 3 2 3 3" xfId="19411" xr:uid="{00000000-0005-0000-0000-0000D2980000}"/>
    <cellStyle name="Normal 5 2 2 2 3 3 2 3 3 2" xfId="47993" xr:uid="{00000000-0005-0000-0000-0000D3980000}"/>
    <cellStyle name="Normal 5 2 2 2 3 3 2 3 4" xfId="33704" xr:uid="{00000000-0005-0000-0000-0000D4980000}"/>
    <cellStyle name="Normal 5 2 2 2 3 3 2 4" xfId="8692" xr:uid="{00000000-0005-0000-0000-0000D5980000}"/>
    <cellStyle name="Normal 5 2 2 2 3 3 2 4 2" xfId="22984" xr:uid="{00000000-0005-0000-0000-0000D6980000}"/>
    <cellStyle name="Normal 5 2 2 2 3 3 2 4 2 2" xfId="51566" xr:uid="{00000000-0005-0000-0000-0000D7980000}"/>
    <cellStyle name="Normal 5 2 2 2 3 3 2 4 3" xfId="37277" xr:uid="{00000000-0005-0000-0000-0000D8980000}"/>
    <cellStyle name="Normal 5 2 2 2 3 3 2 5" xfId="15840" xr:uid="{00000000-0005-0000-0000-0000D9980000}"/>
    <cellStyle name="Normal 5 2 2 2 3 3 2 5 2" xfId="44422" xr:uid="{00000000-0005-0000-0000-0000DA980000}"/>
    <cellStyle name="Normal 5 2 2 2 3 3 2 6" xfId="30133" xr:uid="{00000000-0005-0000-0000-0000DB980000}"/>
    <cellStyle name="Normal 5 2 2 2 3 3 3" xfId="3054" xr:uid="{00000000-0005-0000-0000-0000DC980000}"/>
    <cellStyle name="Normal 5 2 2 2 3 3 3 2" xfId="6628" xr:uid="{00000000-0005-0000-0000-0000DD980000}"/>
    <cellStyle name="Normal 5 2 2 2 3 3 3 2 2" xfId="13786" xr:uid="{00000000-0005-0000-0000-0000DE980000}"/>
    <cellStyle name="Normal 5 2 2 2 3 3 3 2 2 2" xfId="28078" xr:uid="{00000000-0005-0000-0000-0000DF980000}"/>
    <cellStyle name="Normal 5 2 2 2 3 3 3 2 2 2 2" xfId="56660" xr:uid="{00000000-0005-0000-0000-0000E0980000}"/>
    <cellStyle name="Normal 5 2 2 2 3 3 3 2 2 3" xfId="42371" xr:uid="{00000000-0005-0000-0000-0000E1980000}"/>
    <cellStyle name="Normal 5 2 2 2 3 3 3 2 3" xfId="20934" xr:uid="{00000000-0005-0000-0000-0000E2980000}"/>
    <cellStyle name="Normal 5 2 2 2 3 3 3 2 3 2" xfId="49516" xr:uid="{00000000-0005-0000-0000-0000E3980000}"/>
    <cellStyle name="Normal 5 2 2 2 3 3 3 2 4" xfId="35227" xr:uid="{00000000-0005-0000-0000-0000E4980000}"/>
    <cellStyle name="Normal 5 2 2 2 3 3 3 3" xfId="10215" xr:uid="{00000000-0005-0000-0000-0000E5980000}"/>
    <cellStyle name="Normal 5 2 2 2 3 3 3 3 2" xfId="24507" xr:uid="{00000000-0005-0000-0000-0000E6980000}"/>
    <cellStyle name="Normal 5 2 2 2 3 3 3 3 2 2" xfId="53089" xr:uid="{00000000-0005-0000-0000-0000E7980000}"/>
    <cellStyle name="Normal 5 2 2 2 3 3 3 3 3" xfId="38800" xr:uid="{00000000-0005-0000-0000-0000E8980000}"/>
    <cellStyle name="Normal 5 2 2 2 3 3 3 4" xfId="17363" xr:uid="{00000000-0005-0000-0000-0000E9980000}"/>
    <cellStyle name="Normal 5 2 2 2 3 3 3 4 2" xfId="45945" xr:uid="{00000000-0005-0000-0000-0000EA980000}"/>
    <cellStyle name="Normal 5 2 2 2 3 3 3 5" xfId="31656" xr:uid="{00000000-0005-0000-0000-0000EB980000}"/>
    <cellStyle name="Normal 5 2 2 2 3 3 4" xfId="4212" xr:uid="{00000000-0005-0000-0000-0000EC980000}"/>
    <cellStyle name="Normal 5 2 2 2 3 3 4 2" xfId="11370" xr:uid="{00000000-0005-0000-0000-0000ED980000}"/>
    <cellStyle name="Normal 5 2 2 2 3 3 4 2 2" xfId="25662" xr:uid="{00000000-0005-0000-0000-0000EE980000}"/>
    <cellStyle name="Normal 5 2 2 2 3 3 4 2 2 2" xfId="54244" xr:uid="{00000000-0005-0000-0000-0000EF980000}"/>
    <cellStyle name="Normal 5 2 2 2 3 3 4 2 3" xfId="39955" xr:uid="{00000000-0005-0000-0000-0000F0980000}"/>
    <cellStyle name="Normal 5 2 2 2 3 3 4 3" xfId="18518" xr:uid="{00000000-0005-0000-0000-0000F1980000}"/>
    <cellStyle name="Normal 5 2 2 2 3 3 4 3 2" xfId="47100" xr:uid="{00000000-0005-0000-0000-0000F2980000}"/>
    <cellStyle name="Normal 5 2 2 2 3 3 4 4" xfId="32811" xr:uid="{00000000-0005-0000-0000-0000F3980000}"/>
    <cellStyle name="Normal 5 2 2 2 3 3 5" xfId="7799" xr:uid="{00000000-0005-0000-0000-0000F4980000}"/>
    <cellStyle name="Normal 5 2 2 2 3 3 5 2" xfId="22091" xr:uid="{00000000-0005-0000-0000-0000F5980000}"/>
    <cellStyle name="Normal 5 2 2 2 3 3 5 2 2" xfId="50673" xr:uid="{00000000-0005-0000-0000-0000F6980000}"/>
    <cellStyle name="Normal 5 2 2 2 3 3 5 3" xfId="36384" xr:uid="{00000000-0005-0000-0000-0000F7980000}"/>
    <cellStyle name="Normal 5 2 2 2 3 3 6" xfId="14947" xr:uid="{00000000-0005-0000-0000-0000F8980000}"/>
    <cellStyle name="Normal 5 2 2 2 3 3 6 2" xfId="43529" xr:uid="{00000000-0005-0000-0000-0000F9980000}"/>
    <cellStyle name="Normal 5 2 2 2 3 3 7" xfId="29240" xr:uid="{00000000-0005-0000-0000-0000FA980000}"/>
    <cellStyle name="Normal 5 2 2 2 3 4" xfId="1078" xr:uid="{00000000-0005-0000-0000-0000FB980000}"/>
    <cellStyle name="Normal 5 2 2 2 3 4 2" xfId="3056" xr:uid="{00000000-0005-0000-0000-0000FC980000}"/>
    <cellStyle name="Normal 5 2 2 2 3 4 2 2" xfId="6630" xr:uid="{00000000-0005-0000-0000-0000FD980000}"/>
    <cellStyle name="Normal 5 2 2 2 3 4 2 2 2" xfId="13788" xr:uid="{00000000-0005-0000-0000-0000FE980000}"/>
    <cellStyle name="Normal 5 2 2 2 3 4 2 2 2 2" xfId="28080" xr:uid="{00000000-0005-0000-0000-0000FF980000}"/>
    <cellStyle name="Normal 5 2 2 2 3 4 2 2 2 2 2" xfId="56662" xr:uid="{00000000-0005-0000-0000-000000990000}"/>
    <cellStyle name="Normal 5 2 2 2 3 4 2 2 2 3" xfId="42373" xr:uid="{00000000-0005-0000-0000-000001990000}"/>
    <cellStyle name="Normal 5 2 2 2 3 4 2 2 3" xfId="20936" xr:uid="{00000000-0005-0000-0000-000002990000}"/>
    <cellStyle name="Normal 5 2 2 2 3 4 2 2 3 2" xfId="49518" xr:uid="{00000000-0005-0000-0000-000003990000}"/>
    <cellStyle name="Normal 5 2 2 2 3 4 2 2 4" xfId="35229" xr:uid="{00000000-0005-0000-0000-000004990000}"/>
    <cellStyle name="Normal 5 2 2 2 3 4 2 3" xfId="10217" xr:uid="{00000000-0005-0000-0000-000005990000}"/>
    <cellStyle name="Normal 5 2 2 2 3 4 2 3 2" xfId="24509" xr:uid="{00000000-0005-0000-0000-000006990000}"/>
    <cellStyle name="Normal 5 2 2 2 3 4 2 3 2 2" xfId="53091" xr:uid="{00000000-0005-0000-0000-000007990000}"/>
    <cellStyle name="Normal 5 2 2 2 3 4 2 3 3" xfId="38802" xr:uid="{00000000-0005-0000-0000-000008990000}"/>
    <cellStyle name="Normal 5 2 2 2 3 4 2 4" xfId="17365" xr:uid="{00000000-0005-0000-0000-000009990000}"/>
    <cellStyle name="Normal 5 2 2 2 3 4 2 4 2" xfId="45947" xr:uid="{00000000-0005-0000-0000-00000A990000}"/>
    <cellStyle name="Normal 5 2 2 2 3 4 2 5" xfId="31658" xr:uid="{00000000-0005-0000-0000-00000B990000}"/>
    <cellStyle name="Normal 5 2 2 2 3 4 3" xfId="4659" xr:uid="{00000000-0005-0000-0000-00000C990000}"/>
    <cellStyle name="Normal 5 2 2 2 3 4 3 2" xfId="11817" xr:uid="{00000000-0005-0000-0000-00000D990000}"/>
    <cellStyle name="Normal 5 2 2 2 3 4 3 2 2" xfId="26109" xr:uid="{00000000-0005-0000-0000-00000E990000}"/>
    <cellStyle name="Normal 5 2 2 2 3 4 3 2 2 2" xfId="54691" xr:uid="{00000000-0005-0000-0000-00000F990000}"/>
    <cellStyle name="Normal 5 2 2 2 3 4 3 2 3" xfId="40402" xr:uid="{00000000-0005-0000-0000-000010990000}"/>
    <cellStyle name="Normal 5 2 2 2 3 4 3 3" xfId="18965" xr:uid="{00000000-0005-0000-0000-000011990000}"/>
    <cellStyle name="Normal 5 2 2 2 3 4 3 3 2" xfId="47547" xr:uid="{00000000-0005-0000-0000-000012990000}"/>
    <cellStyle name="Normal 5 2 2 2 3 4 3 4" xfId="33258" xr:uid="{00000000-0005-0000-0000-000013990000}"/>
    <cellStyle name="Normal 5 2 2 2 3 4 4" xfId="8246" xr:uid="{00000000-0005-0000-0000-000014990000}"/>
    <cellStyle name="Normal 5 2 2 2 3 4 4 2" xfId="22538" xr:uid="{00000000-0005-0000-0000-000015990000}"/>
    <cellStyle name="Normal 5 2 2 2 3 4 4 2 2" xfId="51120" xr:uid="{00000000-0005-0000-0000-000016990000}"/>
    <cellStyle name="Normal 5 2 2 2 3 4 4 3" xfId="36831" xr:uid="{00000000-0005-0000-0000-000017990000}"/>
    <cellStyle name="Normal 5 2 2 2 3 4 5" xfId="15394" xr:uid="{00000000-0005-0000-0000-000018990000}"/>
    <cellStyle name="Normal 5 2 2 2 3 4 5 2" xfId="43976" xr:uid="{00000000-0005-0000-0000-000019990000}"/>
    <cellStyle name="Normal 5 2 2 2 3 4 6" xfId="29687" xr:uid="{00000000-0005-0000-0000-00001A990000}"/>
    <cellStyle name="Normal 5 2 2 2 3 5" xfId="3049" xr:uid="{00000000-0005-0000-0000-00001B990000}"/>
    <cellStyle name="Normal 5 2 2 2 3 5 2" xfId="6623" xr:uid="{00000000-0005-0000-0000-00001C990000}"/>
    <cellStyle name="Normal 5 2 2 2 3 5 2 2" xfId="13781" xr:uid="{00000000-0005-0000-0000-00001D990000}"/>
    <cellStyle name="Normal 5 2 2 2 3 5 2 2 2" xfId="28073" xr:uid="{00000000-0005-0000-0000-00001E990000}"/>
    <cellStyle name="Normal 5 2 2 2 3 5 2 2 2 2" xfId="56655" xr:uid="{00000000-0005-0000-0000-00001F990000}"/>
    <cellStyle name="Normal 5 2 2 2 3 5 2 2 3" xfId="42366" xr:uid="{00000000-0005-0000-0000-000020990000}"/>
    <cellStyle name="Normal 5 2 2 2 3 5 2 3" xfId="20929" xr:uid="{00000000-0005-0000-0000-000021990000}"/>
    <cellStyle name="Normal 5 2 2 2 3 5 2 3 2" xfId="49511" xr:uid="{00000000-0005-0000-0000-000022990000}"/>
    <cellStyle name="Normal 5 2 2 2 3 5 2 4" xfId="35222" xr:uid="{00000000-0005-0000-0000-000023990000}"/>
    <cellStyle name="Normal 5 2 2 2 3 5 3" xfId="10210" xr:uid="{00000000-0005-0000-0000-000024990000}"/>
    <cellStyle name="Normal 5 2 2 2 3 5 3 2" xfId="24502" xr:uid="{00000000-0005-0000-0000-000025990000}"/>
    <cellStyle name="Normal 5 2 2 2 3 5 3 2 2" xfId="53084" xr:uid="{00000000-0005-0000-0000-000026990000}"/>
    <cellStyle name="Normal 5 2 2 2 3 5 3 3" xfId="38795" xr:uid="{00000000-0005-0000-0000-000027990000}"/>
    <cellStyle name="Normal 5 2 2 2 3 5 4" xfId="17358" xr:uid="{00000000-0005-0000-0000-000028990000}"/>
    <cellStyle name="Normal 5 2 2 2 3 5 4 2" xfId="45940" xr:uid="{00000000-0005-0000-0000-000029990000}"/>
    <cellStyle name="Normal 5 2 2 2 3 5 5" xfId="31651" xr:uid="{00000000-0005-0000-0000-00002A990000}"/>
    <cellStyle name="Normal 5 2 2 2 3 6" xfId="3765" xr:uid="{00000000-0005-0000-0000-00002B990000}"/>
    <cellStyle name="Normal 5 2 2 2 3 6 2" xfId="10924" xr:uid="{00000000-0005-0000-0000-00002C990000}"/>
    <cellStyle name="Normal 5 2 2 2 3 6 2 2" xfId="25216" xr:uid="{00000000-0005-0000-0000-00002D990000}"/>
    <cellStyle name="Normal 5 2 2 2 3 6 2 2 2" xfId="53798" xr:uid="{00000000-0005-0000-0000-00002E990000}"/>
    <cellStyle name="Normal 5 2 2 2 3 6 2 3" xfId="39509" xr:uid="{00000000-0005-0000-0000-00002F990000}"/>
    <cellStyle name="Normal 5 2 2 2 3 6 3" xfId="18072" xr:uid="{00000000-0005-0000-0000-000030990000}"/>
    <cellStyle name="Normal 5 2 2 2 3 6 3 2" xfId="46654" xr:uid="{00000000-0005-0000-0000-000031990000}"/>
    <cellStyle name="Normal 5 2 2 2 3 6 4" xfId="32365" xr:uid="{00000000-0005-0000-0000-000032990000}"/>
    <cellStyle name="Normal 5 2 2 2 3 7" xfId="7353" xr:uid="{00000000-0005-0000-0000-000033990000}"/>
    <cellStyle name="Normal 5 2 2 2 3 7 2" xfId="21645" xr:uid="{00000000-0005-0000-0000-000034990000}"/>
    <cellStyle name="Normal 5 2 2 2 3 7 2 2" xfId="50227" xr:uid="{00000000-0005-0000-0000-000035990000}"/>
    <cellStyle name="Normal 5 2 2 2 3 7 3" xfId="35938" xr:uid="{00000000-0005-0000-0000-000036990000}"/>
    <cellStyle name="Normal 5 2 2 2 3 8" xfId="14500" xr:uid="{00000000-0005-0000-0000-000037990000}"/>
    <cellStyle name="Normal 5 2 2 2 3 8 2" xfId="43083" xr:uid="{00000000-0005-0000-0000-000038990000}"/>
    <cellStyle name="Normal 5 2 2 2 3 9" xfId="28793" xr:uid="{00000000-0005-0000-0000-000039990000}"/>
    <cellStyle name="Normal 5 2 2 2 4" xfId="287" xr:uid="{00000000-0005-0000-0000-00003A990000}"/>
    <cellStyle name="Normal 5 2 2 2 4 2" xfId="739" xr:uid="{00000000-0005-0000-0000-00003B990000}"/>
    <cellStyle name="Normal 5 2 2 2 4 2 2" xfId="1636" xr:uid="{00000000-0005-0000-0000-00003C990000}"/>
    <cellStyle name="Normal 5 2 2 2 4 2 2 2" xfId="3059" xr:uid="{00000000-0005-0000-0000-00003D990000}"/>
    <cellStyle name="Normal 5 2 2 2 4 2 2 2 2" xfId="6633" xr:uid="{00000000-0005-0000-0000-00003E990000}"/>
    <cellStyle name="Normal 5 2 2 2 4 2 2 2 2 2" xfId="13791" xr:uid="{00000000-0005-0000-0000-00003F990000}"/>
    <cellStyle name="Normal 5 2 2 2 4 2 2 2 2 2 2" xfId="28083" xr:uid="{00000000-0005-0000-0000-000040990000}"/>
    <cellStyle name="Normal 5 2 2 2 4 2 2 2 2 2 2 2" xfId="56665" xr:uid="{00000000-0005-0000-0000-000041990000}"/>
    <cellStyle name="Normal 5 2 2 2 4 2 2 2 2 2 3" xfId="42376" xr:uid="{00000000-0005-0000-0000-000042990000}"/>
    <cellStyle name="Normal 5 2 2 2 4 2 2 2 2 3" xfId="20939" xr:uid="{00000000-0005-0000-0000-000043990000}"/>
    <cellStyle name="Normal 5 2 2 2 4 2 2 2 2 3 2" xfId="49521" xr:uid="{00000000-0005-0000-0000-000044990000}"/>
    <cellStyle name="Normal 5 2 2 2 4 2 2 2 2 4" xfId="35232" xr:uid="{00000000-0005-0000-0000-000045990000}"/>
    <cellStyle name="Normal 5 2 2 2 4 2 2 2 3" xfId="10220" xr:uid="{00000000-0005-0000-0000-000046990000}"/>
    <cellStyle name="Normal 5 2 2 2 4 2 2 2 3 2" xfId="24512" xr:uid="{00000000-0005-0000-0000-000047990000}"/>
    <cellStyle name="Normal 5 2 2 2 4 2 2 2 3 2 2" xfId="53094" xr:uid="{00000000-0005-0000-0000-000048990000}"/>
    <cellStyle name="Normal 5 2 2 2 4 2 2 2 3 3" xfId="38805" xr:uid="{00000000-0005-0000-0000-000049990000}"/>
    <cellStyle name="Normal 5 2 2 2 4 2 2 2 4" xfId="17368" xr:uid="{00000000-0005-0000-0000-00004A990000}"/>
    <cellStyle name="Normal 5 2 2 2 4 2 2 2 4 2" xfId="45950" xr:uid="{00000000-0005-0000-0000-00004B990000}"/>
    <cellStyle name="Normal 5 2 2 2 4 2 2 2 5" xfId="31661" xr:uid="{00000000-0005-0000-0000-00004C990000}"/>
    <cellStyle name="Normal 5 2 2 2 4 2 2 3" xfId="5216" xr:uid="{00000000-0005-0000-0000-00004D990000}"/>
    <cellStyle name="Normal 5 2 2 2 4 2 2 3 2" xfId="12374" xr:uid="{00000000-0005-0000-0000-00004E990000}"/>
    <cellStyle name="Normal 5 2 2 2 4 2 2 3 2 2" xfId="26666" xr:uid="{00000000-0005-0000-0000-00004F990000}"/>
    <cellStyle name="Normal 5 2 2 2 4 2 2 3 2 2 2" xfId="55248" xr:uid="{00000000-0005-0000-0000-000050990000}"/>
    <cellStyle name="Normal 5 2 2 2 4 2 2 3 2 3" xfId="40959" xr:uid="{00000000-0005-0000-0000-000051990000}"/>
    <cellStyle name="Normal 5 2 2 2 4 2 2 3 3" xfId="19522" xr:uid="{00000000-0005-0000-0000-000052990000}"/>
    <cellStyle name="Normal 5 2 2 2 4 2 2 3 3 2" xfId="48104" xr:uid="{00000000-0005-0000-0000-000053990000}"/>
    <cellStyle name="Normal 5 2 2 2 4 2 2 3 4" xfId="33815" xr:uid="{00000000-0005-0000-0000-000054990000}"/>
    <cellStyle name="Normal 5 2 2 2 4 2 2 4" xfId="8803" xr:uid="{00000000-0005-0000-0000-000055990000}"/>
    <cellStyle name="Normal 5 2 2 2 4 2 2 4 2" xfId="23095" xr:uid="{00000000-0005-0000-0000-000056990000}"/>
    <cellStyle name="Normal 5 2 2 2 4 2 2 4 2 2" xfId="51677" xr:uid="{00000000-0005-0000-0000-000057990000}"/>
    <cellStyle name="Normal 5 2 2 2 4 2 2 4 3" xfId="37388" xr:uid="{00000000-0005-0000-0000-000058990000}"/>
    <cellStyle name="Normal 5 2 2 2 4 2 2 5" xfId="15951" xr:uid="{00000000-0005-0000-0000-000059990000}"/>
    <cellStyle name="Normal 5 2 2 2 4 2 2 5 2" xfId="44533" xr:uid="{00000000-0005-0000-0000-00005A990000}"/>
    <cellStyle name="Normal 5 2 2 2 4 2 2 6" xfId="30244" xr:uid="{00000000-0005-0000-0000-00005B990000}"/>
    <cellStyle name="Normal 5 2 2 2 4 2 3" xfId="3058" xr:uid="{00000000-0005-0000-0000-00005C990000}"/>
    <cellStyle name="Normal 5 2 2 2 4 2 3 2" xfId="6632" xr:uid="{00000000-0005-0000-0000-00005D990000}"/>
    <cellStyle name="Normal 5 2 2 2 4 2 3 2 2" xfId="13790" xr:uid="{00000000-0005-0000-0000-00005E990000}"/>
    <cellStyle name="Normal 5 2 2 2 4 2 3 2 2 2" xfId="28082" xr:uid="{00000000-0005-0000-0000-00005F990000}"/>
    <cellStyle name="Normal 5 2 2 2 4 2 3 2 2 2 2" xfId="56664" xr:uid="{00000000-0005-0000-0000-000060990000}"/>
    <cellStyle name="Normal 5 2 2 2 4 2 3 2 2 3" xfId="42375" xr:uid="{00000000-0005-0000-0000-000061990000}"/>
    <cellStyle name="Normal 5 2 2 2 4 2 3 2 3" xfId="20938" xr:uid="{00000000-0005-0000-0000-000062990000}"/>
    <cellStyle name="Normal 5 2 2 2 4 2 3 2 3 2" xfId="49520" xr:uid="{00000000-0005-0000-0000-000063990000}"/>
    <cellStyle name="Normal 5 2 2 2 4 2 3 2 4" xfId="35231" xr:uid="{00000000-0005-0000-0000-000064990000}"/>
    <cellStyle name="Normal 5 2 2 2 4 2 3 3" xfId="10219" xr:uid="{00000000-0005-0000-0000-000065990000}"/>
    <cellStyle name="Normal 5 2 2 2 4 2 3 3 2" xfId="24511" xr:uid="{00000000-0005-0000-0000-000066990000}"/>
    <cellStyle name="Normal 5 2 2 2 4 2 3 3 2 2" xfId="53093" xr:uid="{00000000-0005-0000-0000-000067990000}"/>
    <cellStyle name="Normal 5 2 2 2 4 2 3 3 3" xfId="38804" xr:uid="{00000000-0005-0000-0000-000068990000}"/>
    <cellStyle name="Normal 5 2 2 2 4 2 3 4" xfId="17367" xr:uid="{00000000-0005-0000-0000-000069990000}"/>
    <cellStyle name="Normal 5 2 2 2 4 2 3 4 2" xfId="45949" xr:uid="{00000000-0005-0000-0000-00006A990000}"/>
    <cellStyle name="Normal 5 2 2 2 4 2 3 5" xfId="31660" xr:uid="{00000000-0005-0000-0000-00006B990000}"/>
    <cellStyle name="Normal 5 2 2 2 4 2 4" xfId="4323" xr:uid="{00000000-0005-0000-0000-00006C990000}"/>
    <cellStyle name="Normal 5 2 2 2 4 2 4 2" xfId="11481" xr:uid="{00000000-0005-0000-0000-00006D990000}"/>
    <cellStyle name="Normal 5 2 2 2 4 2 4 2 2" xfId="25773" xr:uid="{00000000-0005-0000-0000-00006E990000}"/>
    <cellStyle name="Normal 5 2 2 2 4 2 4 2 2 2" xfId="54355" xr:uid="{00000000-0005-0000-0000-00006F990000}"/>
    <cellStyle name="Normal 5 2 2 2 4 2 4 2 3" xfId="40066" xr:uid="{00000000-0005-0000-0000-000070990000}"/>
    <cellStyle name="Normal 5 2 2 2 4 2 4 3" xfId="18629" xr:uid="{00000000-0005-0000-0000-000071990000}"/>
    <cellStyle name="Normal 5 2 2 2 4 2 4 3 2" xfId="47211" xr:uid="{00000000-0005-0000-0000-000072990000}"/>
    <cellStyle name="Normal 5 2 2 2 4 2 4 4" xfId="32922" xr:uid="{00000000-0005-0000-0000-000073990000}"/>
    <cellStyle name="Normal 5 2 2 2 4 2 5" xfId="7910" xr:uid="{00000000-0005-0000-0000-000074990000}"/>
    <cellStyle name="Normal 5 2 2 2 4 2 5 2" xfId="22202" xr:uid="{00000000-0005-0000-0000-000075990000}"/>
    <cellStyle name="Normal 5 2 2 2 4 2 5 2 2" xfId="50784" xr:uid="{00000000-0005-0000-0000-000076990000}"/>
    <cellStyle name="Normal 5 2 2 2 4 2 5 3" xfId="36495" xr:uid="{00000000-0005-0000-0000-000077990000}"/>
    <cellStyle name="Normal 5 2 2 2 4 2 6" xfId="15058" xr:uid="{00000000-0005-0000-0000-000078990000}"/>
    <cellStyle name="Normal 5 2 2 2 4 2 6 2" xfId="43640" xr:uid="{00000000-0005-0000-0000-000079990000}"/>
    <cellStyle name="Normal 5 2 2 2 4 2 7" xfId="29351" xr:uid="{00000000-0005-0000-0000-00007A990000}"/>
    <cellStyle name="Normal 5 2 2 2 4 3" xfId="1189" xr:uid="{00000000-0005-0000-0000-00007B990000}"/>
    <cellStyle name="Normal 5 2 2 2 4 3 2" xfId="3060" xr:uid="{00000000-0005-0000-0000-00007C990000}"/>
    <cellStyle name="Normal 5 2 2 2 4 3 2 2" xfId="6634" xr:uid="{00000000-0005-0000-0000-00007D990000}"/>
    <cellStyle name="Normal 5 2 2 2 4 3 2 2 2" xfId="13792" xr:uid="{00000000-0005-0000-0000-00007E990000}"/>
    <cellStyle name="Normal 5 2 2 2 4 3 2 2 2 2" xfId="28084" xr:uid="{00000000-0005-0000-0000-00007F990000}"/>
    <cellStyle name="Normal 5 2 2 2 4 3 2 2 2 2 2" xfId="56666" xr:uid="{00000000-0005-0000-0000-000080990000}"/>
    <cellStyle name="Normal 5 2 2 2 4 3 2 2 2 3" xfId="42377" xr:uid="{00000000-0005-0000-0000-000081990000}"/>
    <cellStyle name="Normal 5 2 2 2 4 3 2 2 3" xfId="20940" xr:uid="{00000000-0005-0000-0000-000082990000}"/>
    <cellStyle name="Normal 5 2 2 2 4 3 2 2 3 2" xfId="49522" xr:uid="{00000000-0005-0000-0000-000083990000}"/>
    <cellStyle name="Normal 5 2 2 2 4 3 2 2 4" xfId="35233" xr:uid="{00000000-0005-0000-0000-000084990000}"/>
    <cellStyle name="Normal 5 2 2 2 4 3 2 3" xfId="10221" xr:uid="{00000000-0005-0000-0000-000085990000}"/>
    <cellStyle name="Normal 5 2 2 2 4 3 2 3 2" xfId="24513" xr:uid="{00000000-0005-0000-0000-000086990000}"/>
    <cellStyle name="Normal 5 2 2 2 4 3 2 3 2 2" xfId="53095" xr:uid="{00000000-0005-0000-0000-000087990000}"/>
    <cellStyle name="Normal 5 2 2 2 4 3 2 3 3" xfId="38806" xr:uid="{00000000-0005-0000-0000-000088990000}"/>
    <cellStyle name="Normal 5 2 2 2 4 3 2 4" xfId="17369" xr:uid="{00000000-0005-0000-0000-000089990000}"/>
    <cellStyle name="Normal 5 2 2 2 4 3 2 4 2" xfId="45951" xr:uid="{00000000-0005-0000-0000-00008A990000}"/>
    <cellStyle name="Normal 5 2 2 2 4 3 2 5" xfId="31662" xr:uid="{00000000-0005-0000-0000-00008B990000}"/>
    <cellStyle name="Normal 5 2 2 2 4 3 3" xfId="4770" xr:uid="{00000000-0005-0000-0000-00008C990000}"/>
    <cellStyle name="Normal 5 2 2 2 4 3 3 2" xfId="11928" xr:uid="{00000000-0005-0000-0000-00008D990000}"/>
    <cellStyle name="Normal 5 2 2 2 4 3 3 2 2" xfId="26220" xr:uid="{00000000-0005-0000-0000-00008E990000}"/>
    <cellStyle name="Normal 5 2 2 2 4 3 3 2 2 2" xfId="54802" xr:uid="{00000000-0005-0000-0000-00008F990000}"/>
    <cellStyle name="Normal 5 2 2 2 4 3 3 2 3" xfId="40513" xr:uid="{00000000-0005-0000-0000-000090990000}"/>
    <cellStyle name="Normal 5 2 2 2 4 3 3 3" xfId="19076" xr:uid="{00000000-0005-0000-0000-000091990000}"/>
    <cellStyle name="Normal 5 2 2 2 4 3 3 3 2" xfId="47658" xr:uid="{00000000-0005-0000-0000-000092990000}"/>
    <cellStyle name="Normal 5 2 2 2 4 3 3 4" xfId="33369" xr:uid="{00000000-0005-0000-0000-000093990000}"/>
    <cellStyle name="Normal 5 2 2 2 4 3 4" xfId="8357" xr:uid="{00000000-0005-0000-0000-000094990000}"/>
    <cellStyle name="Normal 5 2 2 2 4 3 4 2" xfId="22649" xr:uid="{00000000-0005-0000-0000-000095990000}"/>
    <cellStyle name="Normal 5 2 2 2 4 3 4 2 2" xfId="51231" xr:uid="{00000000-0005-0000-0000-000096990000}"/>
    <cellStyle name="Normal 5 2 2 2 4 3 4 3" xfId="36942" xr:uid="{00000000-0005-0000-0000-000097990000}"/>
    <cellStyle name="Normal 5 2 2 2 4 3 5" xfId="15505" xr:uid="{00000000-0005-0000-0000-000098990000}"/>
    <cellStyle name="Normal 5 2 2 2 4 3 5 2" xfId="44087" xr:uid="{00000000-0005-0000-0000-000099990000}"/>
    <cellStyle name="Normal 5 2 2 2 4 3 6" xfId="29798" xr:uid="{00000000-0005-0000-0000-00009A990000}"/>
    <cellStyle name="Normal 5 2 2 2 4 4" xfId="3057" xr:uid="{00000000-0005-0000-0000-00009B990000}"/>
    <cellStyle name="Normal 5 2 2 2 4 4 2" xfId="6631" xr:uid="{00000000-0005-0000-0000-00009C990000}"/>
    <cellStyle name="Normal 5 2 2 2 4 4 2 2" xfId="13789" xr:uid="{00000000-0005-0000-0000-00009D990000}"/>
    <cellStyle name="Normal 5 2 2 2 4 4 2 2 2" xfId="28081" xr:uid="{00000000-0005-0000-0000-00009E990000}"/>
    <cellStyle name="Normal 5 2 2 2 4 4 2 2 2 2" xfId="56663" xr:uid="{00000000-0005-0000-0000-00009F990000}"/>
    <cellStyle name="Normal 5 2 2 2 4 4 2 2 3" xfId="42374" xr:uid="{00000000-0005-0000-0000-0000A0990000}"/>
    <cellStyle name="Normal 5 2 2 2 4 4 2 3" xfId="20937" xr:uid="{00000000-0005-0000-0000-0000A1990000}"/>
    <cellStyle name="Normal 5 2 2 2 4 4 2 3 2" xfId="49519" xr:uid="{00000000-0005-0000-0000-0000A2990000}"/>
    <cellStyle name="Normal 5 2 2 2 4 4 2 4" xfId="35230" xr:uid="{00000000-0005-0000-0000-0000A3990000}"/>
    <cellStyle name="Normal 5 2 2 2 4 4 3" xfId="10218" xr:uid="{00000000-0005-0000-0000-0000A4990000}"/>
    <cellStyle name="Normal 5 2 2 2 4 4 3 2" xfId="24510" xr:uid="{00000000-0005-0000-0000-0000A5990000}"/>
    <cellStyle name="Normal 5 2 2 2 4 4 3 2 2" xfId="53092" xr:uid="{00000000-0005-0000-0000-0000A6990000}"/>
    <cellStyle name="Normal 5 2 2 2 4 4 3 3" xfId="38803" xr:uid="{00000000-0005-0000-0000-0000A7990000}"/>
    <cellStyle name="Normal 5 2 2 2 4 4 4" xfId="17366" xr:uid="{00000000-0005-0000-0000-0000A8990000}"/>
    <cellStyle name="Normal 5 2 2 2 4 4 4 2" xfId="45948" xr:uid="{00000000-0005-0000-0000-0000A9990000}"/>
    <cellStyle name="Normal 5 2 2 2 4 4 5" xfId="31659" xr:uid="{00000000-0005-0000-0000-0000AA990000}"/>
    <cellStyle name="Normal 5 2 2 2 4 5" xfId="3876" xr:uid="{00000000-0005-0000-0000-0000AB990000}"/>
    <cellStyle name="Normal 5 2 2 2 4 5 2" xfId="11035" xr:uid="{00000000-0005-0000-0000-0000AC990000}"/>
    <cellStyle name="Normal 5 2 2 2 4 5 2 2" xfId="25327" xr:uid="{00000000-0005-0000-0000-0000AD990000}"/>
    <cellStyle name="Normal 5 2 2 2 4 5 2 2 2" xfId="53909" xr:uid="{00000000-0005-0000-0000-0000AE990000}"/>
    <cellStyle name="Normal 5 2 2 2 4 5 2 3" xfId="39620" xr:uid="{00000000-0005-0000-0000-0000AF990000}"/>
    <cellStyle name="Normal 5 2 2 2 4 5 3" xfId="18183" xr:uid="{00000000-0005-0000-0000-0000B0990000}"/>
    <cellStyle name="Normal 5 2 2 2 4 5 3 2" xfId="46765" xr:uid="{00000000-0005-0000-0000-0000B1990000}"/>
    <cellStyle name="Normal 5 2 2 2 4 5 4" xfId="32476" xr:uid="{00000000-0005-0000-0000-0000B2990000}"/>
    <cellStyle name="Normal 5 2 2 2 4 6" xfId="7464" xr:uid="{00000000-0005-0000-0000-0000B3990000}"/>
    <cellStyle name="Normal 5 2 2 2 4 6 2" xfId="21756" xr:uid="{00000000-0005-0000-0000-0000B4990000}"/>
    <cellStyle name="Normal 5 2 2 2 4 6 2 2" xfId="50338" xr:uid="{00000000-0005-0000-0000-0000B5990000}"/>
    <cellStyle name="Normal 5 2 2 2 4 6 3" xfId="36049" xr:uid="{00000000-0005-0000-0000-0000B6990000}"/>
    <cellStyle name="Normal 5 2 2 2 4 7" xfId="14611" xr:uid="{00000000-0005-0000-0000-0000B7990000}"/>
    <cellStyle name="Normal 5 2 2 2 4 7 2" xfId="43194" xr:uid="{00000000-0005-0000-0000-0000B8990000}"/>
    <cellStyle name="Normal 5 2 2 2 4 8" xfId="28904" xr:uid="{00000000-0005-0000-0000-0000B9990000}"/>
    <cellStyle name="Normal 5 2 2 2 5" xfId="516" xr:uid="{00000000-0005-0000-0000-0000BA990000}"/>
    <cellStyle name="Normal 5 2 2 2 5 2" xfId="1413" xr:uid="{00000000-0005-0000-0000-0000BB990000}"/>
    <cellStyle name="Normal 5 2 2 2 5 2 2" xfId="3062" xr:uid="{00000000-0005-0000-0000-0000BC990000}"/>
    <cellStyle name="Normal 5 2 2 2 5 2 2 2" xfId="6636" xr:uid="{00000000-0005-0000-0000-0000BD990000}"/>
    <cellStyle name="Normal 5 2 2 2 5 2 2 2 2" xfId="13794" xr:uid="{00000000-0005-0000-0000-0000BE990000}"/>
    <cellStyle name="Normal 5 2 2 2 5 2 2 2 2 2" xfId="28086" xr:uid="{00000000-0005-0000-0000-0000BF990000}"/>
    <cellStyle name="Normal 5 2 2 2 5 2 2 2 2 2 2" xfId="56668" xr:uid="{00000000-0005-0000-0000-0000C0990000}"/>
    <cellStyle name="Normal 5 2 2 2 5 2 2 2 2 3" xfId="42379" xr:uid="{00000000-0005-0000-0000-0000C1990000}"/>
    <cellStyle name="Normal 5 2 2 2 5 2 2 2 3" xfId="20942" xr:uid="{00000000-0005-0000-0000-0000C2990000}"/>
    <cellStyle name="Normal 5 2 2 2 5 2 2 2 3 2" xfId="49524" xr:uid="{00000000-0005-0000-0000-0000C3990000}"/>
    <cellStyle name="Normal 5 2 2 2 5 2 2 2 4" xfId="35235" xr:uid="{00000000-0005-0000-0000-0000C4990000}"/>
    <cellStyle name="Normal 5 2 2 2 5 2 2 3" xfId="10223" xr:uid="{00000000-0005-0000-0000-0000C5990000}"/>
    <cellStyle name="Normal 5 2 2 2 5 2 2 3 2" xfId="24515" xr:uid="{00000000-0005-0000-0000-0000C6990000}"/>
    <cellStyle name="Normal 5 2 2 2 5 2 2 3 2 2" xfId="53097" xr:uid="{00000000-0005-0000-0000-0000C7990000}"/>
    <cellStyle name="Normal 5 2 2 2 5 2 2 3 3" xfId="38808" xr:uid="{00000000-0005-0000-0000-0000C8990000}"/>
    <cellStyle name="Normal 5 2 2 2 5 2 2 4" xfId="17371" xr:uid="{00000000-0005-0000-0000-0000C9990000}"/>
    <cellStyle name="Normal 5 2 2 2 5 2 2 4 2" xfId="45953" xr:uid="{00000000-0005-0000-0000-0000CA990000}"/>
    <cellStyle name="Normal 5 2 2 2 5 2 2 5" xfId="31664" xr:uid="{00000000-0005-0000-0000-0000CB990000}"/>
    <cellStyle name="Normal 5 2 2 2 5 2 3" xfId="4993" xr:uid="{00000000-0005-0000-0000-0000CC990000}"/>
    <cellStyle name="Normal 5 2 2 2 5 2 3 2" xfId="12151" xr:uid="{00000000-0005-0000-0000-0000CD990000}"/>
    <cellStyle name="Normal 5 2 2 2 5 2 3 2 2" xfId="26443" xr:uid="{00000000-0005-0000-0000-0000CE990000}"/>
    <cellStyle name="Normal 5 2 2 2 5 2 3 2 2 2" xfId="55025" xr:uid="{00000000-0005-0000-0000-0000CF990000}"/>
    <cellStyle name="Normal 5 2 2 2 5 2 3 2 3" xfId="40736" xr:uid="{00000000-0005-0000-0000-0000D0990000}"/>
    <cellStyle name="Normal 5 2 2 2 5 2 3 3" xfId="19299" xr:uid="{00000000-0005-0000-0000-0000D1990000}"/>
    <cellStyle name="Normal 5 2 2 2 5 2 3 3 2" xfId="47881" xr:uid="{00000000-0005-0000-0000-0000D2990000}"/>
    <cellStyle name="Normal 5 2 2 2 5 2 3 4" xfId="33592" xr:uid="{00000000-0005-0000-0000-0000D3990000}"/>
    <cellStyle name="Normal 5 2 2 2 5 2 4" xfId="8580" xr:uid="{00000000-0005-0000-0000-0000D4990000}"/>
    <cellStyle name="Normal 5 2 2 2 5 2 4 2" xfId="22872" xr:uid="{00000000-0005-0000-0000-0000D5990000}"/>
    <cellStyle name="Normal 5 2 2 2 5 2 4 2 2" xfId="51454" xr:uid="{00000000-0005-0000-0000-0000D6990000}"/>
    <cellStyle name="Normal 5 2 2 2 5 2 4 3" xfId="37165" xr:uid="{00000000-0005-0000-0000-0000D7990000}"/>
    <cellStyle name="Normal 5 2 2 2 5 2 5" xfId="15728" xr:uid="{00000000-0005-0000-0000-0000D8990000}"/>
    <cellStyle name="Normal 5 2 2 2 5 2 5 2" xfId="44310" xr:uid="{00000000-0005-0000-0000-0000D9990000}"/>
    <cellStyle name="Normal 5 2 2 2 5 2 6" xfId="30021" xr:uid="{00000000-0005-0000-0000-0000DA990000}"/>
    <cellStyle name="Normal 5 2 2 2 5 3" xfId="3061" xr:uid="{00000000-0005-0000-0000-0000DB990000}"/>
    <cellStyle name="Normal 5 2 2 2 5 3 2" xfId="6635" xr:uid="{00000000-0005-0000-0000-0000DC990000}"/>
    <cellStyle name="Normal 5 2 2 2 5 3 2 2" xfId="13793" xr:uid="{00000000-0005-0000-0000-0000DD990000}"/>
    <cellStyle name="Normal 5 2 2 2 5 3 2 2 2" xfId="28085" xr:uid="{00000000-0005-0000-0000-0000DE990000}"/>
    <cellStyle name="Normal 5 2 2 2 5 3 2 2 2 2" xfId="56667" xr:uid="{00000000-0005-0000-0000-0000DF990000}"/>
    <cellStyle name="Normal 5 2 2 2 5 3 2 2 3" xfId="42378" xr:uid="{00000000-0005-0000-0000-0000E0990000}"/>
    <cellStyle name="Normal 5 2 2 2 5 3 2 3" xfId="20941" xr:uid="{00000000-0005-0000-0000-0000E1990000}"/>
    <cellStyle name="Normal 5 2 2 2 5 3 2 3 2" xfId="49523" xr:uid="{00000000-0005-0000-0000-0000E2990000}"/>
    <cellStyle name="Normal 5 2 2 2 5 3 2 4" xfId="35234" xr:uid="{00000000-0005-0000-0000-0000E3990000}"/>
    <cellStyle name="Normal 5 2 2 2 5 3 3" xfId="10222" xr:uid="{00000000-0005-0000-0000-0000E4990000}"/>
    <cellStyle name="Normal 5 2 2 2 5 3 3 2" xfId="24514" xr:uid="{00000000-0005-0000-0000-0000E5990000}"/>
    <cellStyle name="Normal 5 2 2 2 5 3 3 2 2" xfId="53096" xr:uid="{00000000-0005-0000-0000-0000E6990000}"/>
    <cellStyle name="Normal 5 2 2 2 5 3 3 3" xfId="38807" xr:uid="{00000000-0005-0000-0000-0000E7990000}"/>
    <cellStyle name="Normal 5 2 2 2 5 3 4" xfId="17370" xr:uid="{00000000-0005-0000-0000-0000E8990000}"/>
    <cellStyle name="Normal 5 2 2 2 5 3 4 2" xfId="45952" xr:uid="{00000000-0005-0000-0000-0000E9990000}"/>
    <cellStyle name="Normal 5 2 2 2 5 3 5" xfId="31663" xr:uid="{00000000-0005-0000-0000-0000EA990000}"/>
    <cellStyle name="Normal 5 2 2 2 5 4" xfId="4100" xr:uid="{00000000-0005-0000-0000-0000EB990000}"/>
    <cellStyle name="Normal 5 2 2 2 5 4 2" xfId="11258" xr:uid="{00000000-0005-0000-0000-0000EC990000}"/>
    <cellStyle name="Normal 5 2 2 2 5 4 2 2" xfId="25550" xr:uid="{00000000-0005-0000-0000-0000ED990000}"/>
    <cellStyle name="Normal 5 2 2 2 5 4 2 2 2" xfId="54132" xr:uid="{00000000-0005-0000-0000-0000EE990000}"/>
    <cellStyle name="Normal 5 2 2 2 5 4 2 3" xfId="39843" xr:uid="{00000000-0005-0000-0000-0000EF990000}"/>
    <cellStyle name="Normal 5 2 2 2 5 4 3" xfId="18406" xr:uid="{00000000-0005-0000-0000-0000F0990000}"/>
    <cellStyle name="Normal 5 2 2 2 5 4 3 2" xfId="46988" xr:uid="{00000000-0005-0000-0000-0000F1990000}"/>
    <cellStyle name="Normal 5 2 2 2 5 4 4" xfId="32699" xr:uid="{00000000-0005-0000-0000-0000F2990000}"/>
    <cellStyle name="Normal 5 2 2 2 5 5" xfId="7687" xr:uid="{00000000-0005-0000-0000-0000F3990000}"/>
    <cellStyle name="Normal 5 2 2 2 5 5 2" xfId="21979" xr:uid="{00000000-0005-0000-0000-0000F4990000}"/>
    <cellStyle name="Normal 5 2 2 2 5 5 2 2" xfId="50561" xr:uid="{00000000-0005-0000-0000-0000F5990000}"/>
    <cellStyle name="Normal 5 2 2 2 5 5 3" xfId="36272" xr:uid="{00000000-0005-0000-0000-0000F6990000}"/>
    <cellStyle name="Normal 5 2 2 2 5 6" xfId="14835" xr:uid="{00000000-0005-0000-0000-0000F7990000}"/>
    <cellStyle name="Normal 5 2 2 2 5 6 2" xfId="43417" xr:uid="{00000000-0005-0000-0000-0000F8990000}"/>
    <cellStyle name="Normal 5 2 2 2 5 7" xfId="29128" xr:uid="{00000000-0005-0000-0000-0000F9990000}"/>
    <cellStyle name="Normal 5 2 2 2 6" xfId="965" xr:uid="{00000000-0005-0000-0000-0000FA990000}"/>
    <cellStyle name="Normal 5 2 2 2 6 2" xfId="3063" xr:uid="{00000000-0005-0000-0000-0000FB990000}"/>
    <cellStyle name="Normal 5 2 2 2 6 2 2" xfId="6637" xr:uid="{00000000-0005-0000-0000-0000FC990000}"/>
    <cellStyle name="Normal 5 2 2 2 6 2 2 2" xfId="13795" xr:uid="{00000000-0005-0000-0000-0000FD990000}"/>
    <cellStyle name="Normal 5 2 2 2 6 2 2 2 2" xfId="28087" xr:uid="{00000000-0005-0000-0000-0000FE990000}"/>
    <cellStyle name="Normal 5 2 2 2 6 2 2 2 2 2" xfId="56669" xr:uid="{00000000-0005-0000-0000-0000FF990000}"/>
    <cellStyle name="Normal 5 2 2 2 6 2 2 2 3" xfId="42380" xr:uid="{00000000-0005-0000-0000-0000009A0000}"/>
    <cellStyle name="Normal 5 2 2 2 6 2 2 3" xfId="20943" xr:uid="{00000000-0005-0000-0000-0000019A0000}"/>
    <cellStyle name="Normal 5 2 2 2 6 2 2 3 2" xfId="49525" xr:uid="{00000000-0005-0000-0000-0000029A0000}"/>
    <cellStyle name="Normal 5 2 2 2 6 2 2 4" xfId="35236" xr:uid="{00000000-0005-0000-0000-0000039A0000}"/>
    <cellStyle name="Normal 5 2 2 2 6 2 3" xfId="10224" xr:uid="{00000000-0005-0000-0000-0000049A0000}"/>
    <cellStyle name="Normal 5 2 2 2 6 2 3 2" xfId="24516" xr:uid="{00000000-0005-0000-0000-0000059A0000}"/>
    <cellStyle name="Normal 5 2 2 2 6 2 3 2 2" xfId="53098" xr:uid="{00000000-0005-0000-0000-0000069A0000}"/>
    <cellStyle name="Normal 5 2 2 2 6 2 3 3" xfId="38809" xr:uid="{00000000-0005-0000-0000-0000079A0000}"/>
    <cellStyle name="Normal 5 2 2 2 6 2 4" xfId="17372" xr:uid="{00000000-0005-0000-0000-0000089A0000}"/>
    <cellStyle name="Normal 5 2 2 2 6 2 4 2" xfId="45954" xr:uid="{00000000-0005-0000-0000-0000099A0000}"/>
    <cellStyle name="Normal 5 2 2 2 6 2 5" xfId="31665" xr:uid="{00000000-0005-0000-0000-00000A9A0000}"/>
    <cellStyle name="Normal 5 2 2 2 6 3" xfId="4547" xr:uid="{00000000-0005-0000-0000-00000B9A0000}"/>
    <cellStyle name="Normal 5 2 2 2 6 3 2" xfId="11705" xr:uid="{00000000-0005-0000-0000-00000C9A0000}"/>
    <cellStyle name="Normal 5 2 2 2 6 3 2 2" xfId="25997" xr:uid="{00000000-0005-0000-0000-00000D9A0000}"/>
    <cellStyle name="Normal 5 2 2 2 6 3 2 2 2" xfId="54579" xr:uid="{00000000-0005-0000-0000-00000E9A0000}"/>
    <cellStyle name="Normal 5 2 2 2 6 3 2 3" xfId="40290" xr:uid="{00000000-0005-0000-0000-00000F9A0000}"/>
    <cellStyle name="Normal 5 2 2 2 6 3 3" xfId="18853" xr:uid="{00000000-0005-0000-0000-0000109A0000}"/>
    <cellStyle name="Normal 5 2 2 2 6 3 3 2" xfId="47435" xr:uid="{00000000-0005-0000-0000-0000119A0000}"/>
    <cellStyle name="Normal 5 2 2 2 6 3 4" xfId="33146" xr:uid="{00000000-0005-0000-0000-0000129A0000}"/>
    <cellStyle name="Normal 5 2 2 2 6 4" xfId="8134" xr:uid="{00000000-0005-0000-0000-0000139A0000}"/>
    <cellStyle name="Normal 5 2 2 2 6 4 2" xfId="22426" xr:uid="{00000000-0005-0000-0000-0000149A0000}"/>
    <cellStyle name="Normal 5 2 2 2 6 4 2 2" xfId="51008" xr:uid="{00000000-0005-0000-0000-0000159A0000}"/>
    <cellStyle name="Normal 5 2 2 2 6 4 3" xfId="36719" xr:uid="{00000000-0005-0000-0000-0000169A0000}"/>
    <cellStyle name="Normal 5 2 2 2 6 5" xfId="15282" xr:uid="{00000000-0005-0000-0000-0000179A0000}"/>
    <cellStyle name="Normal 5 2 2 2 6 5 2" xfId="43864" xr:uid="{00000000-0005-0000-0000-0000189A0000}"/>
    <cellStyle name="Normal 5 2 2 2 6 6" xfId="29575" xr:uid="{00000000-0005-0000-0000-0000199A0000}"/>
    <cellStyle name="Normal 5 2 2 2 7" xfId="3032" xr:uid="{00000000-0005-0000-0000-00001A9A0000}"/>
    <cellStyle name="Normal 5 2 2 2 7 2" xfId="6606" xr:uid="{00000000-0005-0000-0000-00001B9A0000}"/>
    <cellStyle name="Normal 5 2 2 2 7 2 2" xfId="13764" xr:uid="{00000000-0005-0000-0000-00001C9A0000}"/>
    <cellStyle name="Normal 5 2 2 2 7 2 2 2" xfId="28056" xr:uid="{00000000-0005-0000-0000-00001D9A0000}"/>
    <cellStyle name="Normal 5 2 2 2 7 2 2 2 2" xfId="56638" xr:uid="{00000000-0005-0000-0000-00001E9A0000}"/>
    <cellStyle name="Normal 5 2 2 2 7 2 2 3" xfId="42349" xr:uid="{00000000-0005-0000-0000-00001F9A0000}"/>
    <cellStyle name="Normal 5 2 2 2 7 2 3" xfId="20912" xr:uid="{00000000-0005-0000-0000-0000209A0000}"/>
    <cellStyle name="Normal 5 2 2 2 7 2 3 2" xfId="49494" xr:uid="{00000000-0005-0000-0000-0000219A0000}"/>
    <cellStyle name="Normal 5 2 2 2 7 2 4" xfId="35205" xr:uid="{00000000-0005-0000-0000-0000229A0000}"/>
    <cellStyle name="Normal 5 2 2 2 7 3" xfId="10193" xr:uid="{00000000-0005-0000-0000-0000239A0000}"/>
    <cellStyle name="Normal 5 2 2 2 7 3 2" xfId="24485" xr:uid="{00000000-0005-0000-0000-0000249A0000}"/>
    <cellStyle name="Normal 5 2 2 2 7 3 2 2" xfId="53067" xr:uid="{00000000-0005-0000-0000-0000259A0000}"/>
    <cellStyle name="Normal 5 2 2 2 7 3 3" xfId="38778" xr:uid="{00000000-0005-0000-0000-0000269A0000}"/>
    <cellStyle name="Normal 5 2 2 2 7 4" xfId="17341" xr:uid="{00000000-0005-0000-0000-0000279A0000}"/>
    <cellStyle name="Normal 5 2 2 2 7 4 2" xfId="45923" xr:uid="{00000000-0005-0000-0000-0000289A0000}"/>
    <cellStyle name="Normal 5 2 2 2 7 5" xfId="31634" xr:uid="{00000000-0005-0000-0000-0000299A0000}"/>
    <cellStyle name="Normal 5 2 2 2 8" xfId="3652" xr:uid="{00000000-0005-0000-0000-00002A9A0000}"/>
    <cellStyle name="Normal 5 2 2 2 8 2" xfId="10812" xr:uid="{00000000-0005-0000-0000-00002B9A0000}"/>
    <cellStyle name="Normal 5 2 2 2 8 2 2" xfId="25104" xr:uid="{00000000-0005-0000-0000-00002C9A0000}"/>
    <cellStyle name="Normal 5 2 2 2 8 2 2 2" xfId="53686" xr:uid="{00000000-0005-0000-0000-00002D9A0000}"/>
    <cellStyle name="Normal 5 2 2 2 8 2 3" xfId="39397" xr:uid="{00000000-0005-0000-0000-00002E9A0000}"/>
    <cellStyle name="Normal 5 2 2 2 8 3" xfId="17960" xr:uid="{00000000-0005-0000-0000-00002F9A0000}"/>
    <cellStyle name="Normal 5 2 2 2 8 3 2" xfId="46542" xr:uid="{00000000-0005-0000-0000-0000309A0000}"/>
    <cellStyle name="Normal 5 2 2 2 8 4" xfId="32253" xr:uid="{00000000-0005-0000-0000-0000319A0000}"/>
    <cellStyle name="Normal 5 2 2 2 9" xfId="7241" xr:uid="{00000000-0005-0000-0000-0000329A0000}"/>
    <cellStyle name="Normal 5 2 2 2 9 2" xfId="21533" xr:uid="{00000000-0005-0000-0000-0000339A0000}"/>
    <cellStyle name="Normal 5 2 2 2 9 2 2" xfId="50115" xr:uid="{00000000-0005-0000-0000-0000349A0000}"/>
    <cellStyle name="Normal 5 2 2 2 9 3" xfId="35826" xr:uid="{00000000-0005-0000-0000-0000359A0000}"/>
    <cellStyle name="Normal 5 2 2 3" xfId="122" xr:uid="{00000000-0005-0000-0000-0000369A0000}"/>
    <cellStyle name="Normal 5 2 2 3 10" xfId="28741" xr:uid="{00000000-0005-0000-0000-0000379A0000}"/>
    <cellStyle name="Normal 5 2 2 3 2" xfId="236" xr:uid="{00000000-0005-0000-0000-0000389A0000}"/>
    <cellStyle name="Normal 5 2 2 3 2 2" xfId="462" xr:uid="{00000000-0005-0000-0000-0000399A0000}"/>
    <cellStyle name="Normal 5 2 2 3 2 2 2" xfId="912" xr:uid="{00000000-0005-0000-0000-00003A9A0000}"/>
    <cellStyle name="Normal 5 2 2 3 2 2 2 2" xfId="1809" xr:uid="{00000000-0005-0000-0000-00003B9A0000}"/>
    <cellStyle name="Normal 5 2 2 3 2 2 2 2 2" xfId="3068" xr:uid="{00000000-0005-0000-0000-00003C9A0000}"/>
    <cellStyle name="Normal 5 2 2 3 2 2 2 2 2 2" xfId="6642" xr:uid="{00000000-0005-0000-0000-00003D9A0000}"/>
    <cellStyle name="Normal 5 2 2 3 2 2 2 2 2 2 2" xfId="13800" xr:uid="{00000000-0005-0000-0000-00003E9A0000}"/>
    <cellStyle name="Normal 5 2 2 3 2 2 2 2 2 2 2 2" xfId="28092" xr:uid="{00000000-0005-0000-0000-00003F9A0000}"/>
    <cellStyle name="Normal 5 2 2 3 2 2 2 2 2 2 2 2 2" xfId="56674" xr:uid="{00000000-0005-0000-0000-0000409A0000}"/>
    <cellStyle name="Normal 5 2 2 3 2 2 2 2 2 2 2 3" xfId="42385" xr:uid="{00000000-0005-0000-0000-0000419A0000}"/>
    <cellStyle name="Normal 5 2 2 3 2 2 2 2 2 2 3" xfId="20948" xr:uid="{00000000-0005-0000-0000-0000429A0000}"/>
    <cellStyle name="Normal 5 2 2 3 2 2 2 2 2 2 3 2" xfId="49530" xr:uid="{00000000-0005-0000-0000-0000439A0000}"/>
    <cellStyle name="Normal 5 2 2 3 2 2 2 2 2 2 4" xfId="35241" xr:uid="{00000000-0005-0000-0000-0000449A0000}"/>
    <cellStyle name="Normal 5 2 2 3 2 2 2 2 2 3" xfId="10229" xr:uid="{00000000-0005-0000-0000-0000459A0000}"/>
    <cellStyle name="Normal 5 2 2 3 2 2 2 2 2 3 2" xfId="24521" xr:uid="{00000000-0005-0000-0000-0000469A0000}"/>
    <cellStyle name="Normal 5 2 2 3 2 2 2 2 2 3 2 2" xfId="53103" xr:uid="{00000000-0005-0000-0000-0000479A0000}"/>
    <cellStyle name="Normal 5 2 2 3 2 2 2 2 2 3 3" xfId="38814" xr:uid="{00000000-0005-0000-0000-0000489A0000}"/>
    <cellStyle name="Normal 5 2 2 3 2 2 2 2 2 4" xfId="17377" xr:uid="{00000000-0005-0000-0000-0000499A0000}"/>
    <cellStyle name="Normal 5 2 2 3 2 2 2 2 2 4 2" xfId="45959" xr:uid="{00000000-0005-0000-0000-00004A9A0000}"/>
    <cellStyle name="Normal 5 2 2 3 2 2 2 2 2 5" xfId="31670" xr:uid="{00000000-0005-0000-0000-00004B9A0000}"/>
    <cellStyle name="Normal 5 2 2 3 2 2 2 2 3" xfId="5389" xr:uid="{00000000-0005-0000-0000-00004C9A0000}"/>
    <cellStyle name="Normal 5 2 2 3 2 2 2 2 3 2" xfId="12547" xr:uid="{00000000-0005-0000-0000-00004D9A0000}"/>
    <cellStyle name="Normal 5 2 2 3 2 2 2 2 3 2 2" xfId="26839" xr:uid="{00000000-0005-0000-0000-00004E9A0000}"/>
    <cellStyle name="Normal 5 2 2 3 2 2 2 2 3 2 2 2" xfId="55421" xr:uid="{00000000-0005-0000-0000-00004F9A0000}"/>
    <cellStyle name="Normal 5 2 2 3 2 2 2 2 3 2 3" xfId="41132" xr:uid="{00000000-0005-0000-0000-0000509A0000}"/>
    <cellStyle name="Normal 5 2 2 3 2 2 2 2 3 3" xfId="19695" xr:uid="{00000000-0005-0000-0000-0000519A0000}"/>
    <cellStyle name="Normal 5 2 2 3 2 2 2 2 3 3 2" xfId="48277" xr:uid="{00000000-0005-0000-0000-0000529A0000}"/>
    <cellStyle name="Normal 5 2 2 3 2 2 2 2 3 4" xfId="33988" xr:uid="{00000000-0005-0000-0000-0000539A0000}"/>
    <cellStyle name="Normal 5 2 2 3 2 2 2 2 4" xfId="8976" xr:uid="{00000000-0005-0000-0000-0000549A0000}"/>
    <cellStyle name="Normal 5 2 2 3 2 2 2 2 4 2" xfId="23268" xr:uid="{00000000-0005-0000-0000-0000559A0000}"/>
    <cellStyle name="Normal 5 2 2 3 2 2 2 2 4 2 2" xfId="51850" xr:uid="{00000000-0005-0000-0000-0000569A0000}"/>
    <cellStyle name="Normal 5 2 2 3 2 2 2 2 4 3" xfId="37561" xr:uid="{00000000-0005-0000-0000-0000579A0000}"/>
    <cellStyle name="Normal 5 2 2 3 2 2 2 2 5" xfId="16124" xr:uid="{00000000-0005-0000-0000-0000589A0000}"/>
    <cellStyle name="Normal 5 2 2 3 2 2 2 2 5 2" xfId="44706" xr:uid="{00000000-0005-0000-0000-0000599A0000}"/>
    <cellStyle name="Normal 5 2 2 3 2 2 2 2 6" xfId="30417" xr:uid="{00000000-0005-0000-0000-00005A9A0000}"/>
    <cellStyle name="Normal 5 2 2 3 2 2 2 3" xfId="3067" xr:uid="{00000000-0005-0000-0000-00005B9A0000}"/>
    <cellStyle name="Normal 5 2 2 3 2 2 2 3 2" xfId="6641" xr:uid="{00000000-0005-0000-0000-00005C9A0000}"/>
    <cellStyle name="Normal 5 2 2 3 2 2 2 3 2 2" xfId="13799" xr:uid="{00000000-0005-0000-0000-00005D9A0000}"/>
    <cellStyle name="Normal 5 2 2 3 2 2 2 3 2 2 2" xfId="28091" xr:uid="{00000000-0005-0000-0000-00005E9A0000}"/>
    <cellStyle name="Normal 5 2 2 3 2 2 2 3 2 2 2 2" xfId="56673" xr:uid="{00000000-0005-0000-0000-00005F9A0000}"/>
    <cellStyle name="Normal 5 2 2 3 2 2 2 3 2 2 3" xfId="42384" xr:uid="{00000000-0005-0000-0000-0000609A0000}"/>
    <cellStyle name="Normal 5 2 2 3 2 2 2 3 2 3" xfId="20947" xr:uid="{00000000-0005-0000-0000-0000619A0000}"/>
    <cellStyle name="Normal 5 2 2 3 2 2 2 3 2 3 2" xfId="49529" xr:uid="{00000000-0005-0000-0000-0000629A0000}"/>
    <cellStyle name="Normal 5 2 2 3 2 2 2 3 2 4" xfId="35240" xr:uid="{00000000-0005-0000-0000-0000639A0000}"/>
    <cellStyle name="Normal 5 2 2 3 2 2 2 3 3" xfId="10228" xr:uid="{00000000-0005-0000-0000-0000649A0000}"/>
    <cellStyle name="Normal 5 2 2 3 2 2 2 3 3 2" xfId="24520" xr:uid="{00000000-0005-0000-0000-0000659A0000}"/>
    <cellStyle name="Normal 5 2 2 3 2 2 2 3 3 2 2" xfId="53102" xr:uid="{00000000-0005-0000-0000-0000669A0000}"/>
    <cellStyle name="Normal 5 2 2 3 2 2 2 3 3 3" xfId="38813" xr:uid="{00000000-0005-0000-0000-0000679A0000}"/>
    <cellStyle name="Normal 5 2 2 3 2 2 2 3 4" xfId="17376" xr:uid="{00000000-0005-0000-0000-0000689A0000}"/>
    <cellStyle name="Normal 5 2 2 3 2 2 2 3 4 2" xfId="45958" xr:uid="{00000000-0005-0000-0000-0000699A0000}"/>
    <cellStyle name="Normal 5 2 2 3 2 2 2 3 5" xfId="31669" xr:uid="{00000000-0005-0000-0000-00006A9A0000}"/>
    <cellStyle name="Normal 5 2 2 3 2 2 2 4" xfId="4496" xr:uid="{00000000-0005-0000-0000-00006B9A0000}"/>
    <cellStyle name="Normal 5 2 2 3 2 2 2 4 2" xfId="11654" xr:uid="{00000000-0005-0000-0000-00006C9A0000}"/>
    <cellStyle name="Normal 5 2 2 3 2 2 2 4 2 2" xfId="25946" xr:uid="{00000000-0005-0000-0000-00006D9A0000}"/>
    <cellStyle name="Normal 5 2 2 3 2 2 2 4 2 2 2" xfId="54528" xr:uid="{00000000-0005-0000-0000-00006E9A0000}"/>
    <cellStyle name="Normal 5 2 2 3 2 2 2 4 2 3" xfId="40239" xr:uid="{00000000-0005-0000-0000-00006F9A0000}"/>
    <cellStyle name="Normal 5 2 2 3 2 2 2 4 3" xfId="18802" xr:uid="{00000000-0005-0000-0000-0000709A0000}"/>
    <cellStyle name="Normal 5 2 2 3 2 2 2 4 3 2" xfId="47384" xr:uid="{00000000-0005-0000-0000-0000719A0000}"/>
    <cellStyle name="Normal 5 2 2 3 2 2 2 4 4" xfId="33095" xr:uid="{00000000-0005-0000-0000-0000729A0000}"/>
    <cellStyle name="Normal 5 2 2 3 2 2 2 5" xfId="8083" xr:uid="{00000000-0005-0000-0000-0000739A0000}"/>
    <cellStyle name="Normal 5 2 2 3 2 2 2 5 2" xfId="22375" xr:uid="{00000000-0005-0000-0000-0000749A0000}"/>
    <cellStyle name="Normal 5 2 2 3 2 2 2 5 2 2" xfId="50957" xr:uid="{00000000-0005-0000-0000-0000759A0000}"/>
    <cellStyle name="Normal 5 2 2 3 2 2 2 5 3" xfId="36668" xr:uid="{00000000-0005-0000-0000-0000769A0000}"/>
    <cellStyle name="Normal 5 2 2 3 2 2 2 6" xfId="15231" xr:uid="{00000000-0005-0000-0000-0000779A0000}"/>
    <cellStyle name="Normal 5 2 2 3 2 2 2 6 2" xfId="43813" xr:uid="{00000000-0005-0000-0000-0000789A0000}"/>
    <cellStyle name="Normal 5 2 2 3 2 2 2 7" xfId="29524" xr:uid="{00000000-0005-0000-0000-0000799A0000}"/>
    <cellStyle name="Normal 5 2 2 3 2 2 3" xfId="1362" xr:uid="{00000000-0005-0000-0000-00007A9A0000}"/>
    <cellStyle name="Normal 5 2 2 3 2 2 3 2" xfId="3069" xr:uid="{00000000-0005-0000-0000-00007B9A0000}"/>
    <cellStyle name="Normal 5 2 2 3 2 2 3 2 2" xfId="6643" xr:uid="{00000000-0005-0000-0000-00007C9A0000}"/>
    <cellStyle name="Normal 5 2 2 3 2 2 3 2 2 2" xfId="13801" xr:uid="{00000000-0005-0000-0000-00007D9A0000}"/>
    <cellStyle name="Normal 5 2 2 3 2 2 3 2 2 2 2" xfId="28093" xr:uid="{00000000-0005-0000-0000-00007E9A0000}"/>
    <cellStyle name="Normal 5 2 2 3 2 2 3 2 2 2 2 2" xfId="56675" xr:uid="{00000000-0005-0000-0000-00007F9A0000}"/>
    <cellStyle name="Normal 5 2 2 3 2 2 3 2 2 2 3" xfId="42386" xr:uid="{00000000-0005-0000-0000-0000809A0000}"/>
    <cellStyle name="Normal 5 2 2 3 2 2 3 2 2 3" xfId="20949" xr:uid="{00000000-0005-0000-0000-0000819A0000}"/>
    <cellStyle name="Normal 5 2 2 3 2 2 3 2 2 3 2" xfId="49531" xr:uid="{00000000-0005-0000-0000-0000829A0000}"/>
    <cellStyle name="Normal 5 2 2 3 2 2 3 2 2 4" xfId="35242" xr:uid="{00000000-0005-0000-0000-0000839A0000}"/>
    <cellStyle name="Normal 5 2 2 3 2 2 3 2 3" xfId="10230" xr:uid="{00000000-0005-0000-0000-0000849A0000}"/>
    <cellStyle name="Normal 5 2 2 3 2 2 3 2 3 2" xfId="24522" xr:uid="{00000000-0005-0000-0000-0000859A0000}"/>
    <cellStyle name="Normal 5 2 2 3 2 2 3 2 3 2 2" xfId="53104" xr:uid="{00000000-0005-0000-0000-0000869A0000}"/>
    <cellStyle name="Normal 5 2 2 3 2 2 3 2 3 3" xfId="38815" xr:uid="{00000000-0005-0000-0000-0000879A0000}"/>
    <cellStyle name="Normal 5 2 2 3 2 2 3 2 4" xfId="17378" xr:uid="{00000000-0005-0000-0000-0000889A0000}"/>
    <cellStyle name="Normal 5 2 2 3 2 2 3 2 4 2" xfId="45960" xr:uid="{00000000-0005-0000-0000-0000899A0000}"/>
    <cellStyle name="Normal 5 2 2 3 2 2 3 2 5" xfId="31671" xr:uid="{00000000-0005-0000-0000-00008A9A0000}"/>
    <cellStyle name="Normal 5 2 2 3 2 2 3 3" xfId="4943" xr:uid="{00000000-0005-0000-0000-00008B9A0000}"/>
    <cellStyle name="Normal 5 2 2 3 2 2 3 3 2" xfId="12101" xr:uid="{00000000-0005-0000-0000-00008C9A0000}"/>
    <cellStyle name="Normal 5 2 2 3 2 2 3 3 2 2" xfId="26393" xr:uid="{00000000-0005-0000-0000-00008D9A0000}"/>
    <cellStyle name="Normal 5 2 2 3 2 2 3 3 2 2 2" xfId="54975" xr:uid="{00000000-0005-0000-0000-00008E9A0000}"/>
    <cellStyle name="Normal 5 2 2 3 2 2 3 3 2 3" xfId="40686" xr:uid="{00000000-0005-0000-0000-00008F9A0000}"/>
    <cellStyle name="Normal 5 2 2 3 2 2 3 3 3" xfId="19249" xr:uid="{00000000-0005-0000-0000-0000909A0000}"/>
    <cellStyle name="Normal 5 2 2 3 2 2 3 3 3 2" xfId="47831" xr:uid="{00000000-0005-0000-0000-0000919A0000}"/>
    <cellStyle name="Normal 5 2 2 3 2 2 3 3 4" xfId="33542" xr:uid="{00000000-0005-0000-0000-0000929A0000}"/>
    <cellStyle name="Normal 5 2 2 3 2 2 3 4" xfId="8530" xr:uid="{00000000-0005-0000-0000-0000939A0000}"/>
    <cellStyle name="Normal 5 2 2 3 2 2 3 4 2" xfId="22822" xr:uid="{00000000-0005-0000-0000-0000949A0000}"/>
    <cellStyle name="Normal 5 2 2 3 2 2 3 4 2 2" xfId="51404" xr:uid="{00000000-0005-0000-0000-0000959A0000}"/>
    <cellStyle name="Normal 5 2 2 3 2 2 3 4 3" xfId="37115" xr:uid="{00000000-0005-0000-0000-0000969A0000}"/>
    <cellStyle name="Normal 5 2 2 3 2 2 3 5" xfId="15678" xr:uid="{00000000-0005-0000-0000-0000979A0000}"/>
    <cellStyle name="Normal 5 2 2 3 2 2 3 5 2" xfId="44260" xr:uid="{00000000-0005-0000-0000-0000989A0000}"/>
    <cellStyle name="Normal 5 2 2 3 2 2 3 6" xfId="29971" xr:uid="{00000000-0005-0000-0000-0000999A0000}"/>
    <cellStyle name="Normal 5 2 2 3 2 2 4" xfId="3066" xr:uid="{00000000-0005-0000-0000-00009A9A0000}"/>
    <cellStyle name="Normal 5 2 2 3 2 2 4 2" xfId="6640" xr:uid="{00000000-0005-0000-0000-00009B9A0000}"/>
    <cellStyle name="Normal 5 2 2 3 2 2 4 2 2" xfId="13798" xr:uid="{00000000-0005-0000-0000-00009C9A0000}"/>
    <cellStyle name="Normal 5 2 2 3 2 2 4 2 2 2" xfId="28090" xr:uid="{00000000-0005-0000-0000-00009D9A0000}"/>
    <cellStyle name="Normal 5 2 2 3 2 2 4 2 2 2 2" xfId="56672" xr:uid="{00000000-0005-0000-0000-00009E9A0000}"/>
    <cellStyle name="Normal 5 2 2 3 2 2 4 2 2 3" xfId="42383" xr:uid="{00000000-0005-0000-0000-00009F9A0000}"/>
    <cellStyle name="Normal 5 2 2 3 2 2 4 2 3" xfId="20946" xr:uid="{00000000-0005-0000-0000-0000A09A0000}"/>
    <cellStyle name="Normal 5 2 2 3 2 2 4 2 3 2" xfId="49528" xr:uid="{00000000-0005-0000-0000-0000A19A0000}"/>
    <cellStyle name="Normal 5 2 2 3 2 2 4 2 4" xfId="35239" xr:uid="{00000000-0005-0000-0000-0000A29A0000}"/>
    <cellStyle name="Normal 5 2 2 3 2 2 4 3" xfId="10227" xr:uid="{00000000-0005-0000-0000-0000A39A0000}"/>
    <cellStyle name="Normal 5 2 2 3 2 2 4 3 2" xfId="24519" xr:uid="{00000000-0005-0000-0000-0000A49A0000}"/>
    <cellStyle name="Normal 5 2 2 3 2 2 4 3 2 2" xfId="53101" xr:uid="{00000000-0005-0000-0000-0000A59A0000}"/>
    <cellStyle name="Normal 5 2 2 3 2 2 4 3 3" xfId="38812" xr:uid="{00000000-0005-0000-0000-0000A69A0000}"/>
    <cellStyle name="Normal 5 2 2 3 2 2 4 4" xfId="17375" xr:uid="{00000000-0005-0000-0000-0000A79A0000}"/>
    <cellStyle name="Normal 5 2 2 3 2 2 4 4 2" xfId="45957" xr:uid="{00000000-0005-0000-0000-0000A89A0000}"/>
    <cellStyle name="Normal 5 2 2 3 2 2 4 5" xfId="31668" xr:uid="{00000000-0005-0000-0000-0000A99A0000}"/>
    <cellStyle name="Normal 5 2 2 3 2 2 5" xfId="4049" xr:uid="{00000000-0005-0000-0000-0000AA9A0000}"/>
    <cellStyle name="Normal 5 2 2 3 2 2 5 2" xfId="11208" xr:uid="{00000000-0005-0000-0000-0000AB9A0000}"/>
    <cellStyle name="Normal 5 2 2 3 2 2 5 2 2" xfId="25500" xr:uid="{00000000-0005-0000-0000-0000AC9A0000}"/>
    <cellStyle name="Normal 5 2 2 3 2 2 5 2 2 2" xfId="54082" xr:uid="{00000000-0005-0000-0000-0000AD9A0000}"/>
    <cellStyle name="Normal 5 2 2 3 2 2 5 2 3" xfId="39793" xr:uid="{00000000-0005-0000-0000-0000AE9A0000}"/>
    <cellStyle name="Normal 5 2 2 3 2 2 5 3" xfId="18356" xr:uid="{00000000-0005-0000-0000-0000AF9A0000}"/>
    <cellStyle name="Normal 5 2 2 3 2 2 5 3 2" xfId="46938" xr:uid="{00000000-0005-0000-0000-0000B09A0000}"/>
    <cellStyle name="Normal 5 2 2 3 2 2 5 4" xfId="32649" xr:uid="{00000000-0005-0000-0000-0000B19A0000}"/>
    <cellStyle name="Normal 5 2 2 3 2 2 6" xfId="7637" xr:uid="{00000000-0005-0000-0000-0000B29A0000}"/>
    <cellStyle name="Normal 5 2 2 3 2 2 6 2" xfId="21929" xr:uid="{00000000-0005-0000-0000-0000B39A0000}"/>
    <cellStyle name="Normal 5 2 2 3 2 2 6 2 2" xfId="50511" xr:uid="{00000000-0005-0000-0000-0000B49A0000}"/>
    <cellStyle name="Normal 5 2 2 3 2 2 6 3" xfId="36222" xr:uid="{00000000-0005-0000-0000-0000B59A0000}"/>
    <cellStyle name="Normal 5 2 2 3 2 2 7" xfId="14784" xr:uid="{00000000-0005-0000-0000-0000B69A0000}"/>
    <cellStyle name="Normal 5 2 2 3 2 2 7 2" xfId="43367" xr:uid="{00000000-0005-0000-0000-0000B79A0000}"/>
    <cellStyle name="Normal 5 2 2 3 2 2 8" xfId="29077" xr:uid="{00000000-0005-0000-0000-0000B89A0000}"/>
    <cellStyle name="Normal 5 2 2 3 2 3" xfId="689" xr:uid="{00000000-0005-0000-0000-0000B99A0000}"/>
    <cellStyle name="Normal 5 2 2 3 2 3 2" xfId="1586" xr:uid="{00000000-0005-0000-0000-0000BA9A0000}"/>
    <cellStyle name="Normal 5 2 2 3 2 3 2 2" xfId="3071" xr:uid="{00000000-0005-0000-0000-0000BB9A0000}"/>
    <cellStyle name="Normal 5 2 2 3 2 3 2 2 2" xfId="6645" xr:uid="{00000000-0005-0000-0000-0000BC9A0000}"/>
    <cellStyle name="Normal 5 2 2 3 2 3 2 2 2 2" xfId="13803" xr:uid="{00000000-0005-0000-0000-0000BD9A0000}"/>
    <cellStyle name="Normal 5 2 2 3 2 3 2 2 2 2 2" xfId="28095" xr:uid="{00000000-0005-0000-0000-0000BE9A0000}"/>
    <cellStyle name="Normal 5 2 2 3 2 3 2 2 2 2 2 2" xfId="56677" xr:uid="{00000000-0005-0000-0000-0000BF9A0000}"/>
    <cellStyle name="Normal 5 2 2 3 2 3 2 2 2 2 3" xfId="42388" xr:uid="{00000000-0005-0000-0000-0000C09A0000}"/>
    <cellStyle name="Normal 5 2 2 3 2 3 2 2 2 3" xfId="20951" xr:uid="{00000000-0005-0000-0000-0000C19A0000}"/>
    <cellStyle name="Normal 5 2 2 3 2 3 2 2 2 3 2" xfId="49533" xr:uid="{00000000-0005-0000-0000-0000C29A0000}"/>
    <cellStyle name="Normal 5 2 2 3 2 3 2 2 2 4" xfId="35244" xr:uid="{00000000-0005-0000-0000-0000C39A0000}"/>
    <cellStyle name="Normal 5 2 2 3 2 3 2 2 3" xfId="10232" xr:uid="{00000000-0005-0000-0000-0000C49A0000}"/>
    <cellStyle name="Normal 5 2 2 3 2 3 2 2 3 2" xfId="24524" xr:uid="{00000000-0005-0000-0000-0000C59A0000}"/>
    <cellStyle name="Normal 5 2 2 3 2 3 2 2 3 2 2" xfId="53106" xr:uid="{00000000-0005-0000-0000-0000C69A0000}"/>
    <cellStyle name="Normal 5 2 2 3 2 3 2 2 3 3" xfId="38817" xr:uid="{00000000-0005-0000-0000-0000C79A0000}"/>
    <cellStyle name="Normal 5 2 2 3 2 3 2 2 4" xfId="17380" xr:uid="{00000000-0005-0000-0000-0000C89A0000}"/>
    <cellStyle name="Normal 5 2 2 3 2 3 2 2 4 2" xfId="45962" xr:uid="{00000000-0005-0000-0000-0000C99A0000}"/>
    <cellStyle name="Normal 5 2 2 3 2 3 2 2 5" xfId="31673" xr:uid="{00000000-0005-0000-0000-0000CA9A0000}"/>
    <cellStyle name="Normal 5 2 2 3 2 3 2 3" xfId="5166" xr:uid="{00000000-0005-0000-0000-0000CB9A0000}"/>
    <cellStyle name="Normal 5 2 2 3 2 3 2 3 2" xfId="12324" xr:uid="{00000000-0005-0000-0000-0000CC9A0000}"/>
    <cellStyle name="Normal 5 2 2 3 2 3 2 3 2 2" xfId="26616" xr:uid="{00000000-0005-0000-0000-0000CD9A0000}"/>
    <cellStyle name="Normal 5 2 2 3 2 3 2 3 2 2 2" xfId="55198" xr:uid="{00000000-0005-0000-0000-0000CE9A0000}"/>
    <cellStyle name="Normal 5 2 2 3 2 3 2 3 2 3" xfId="40909" xr:uid="{00000000-0005-0000-0000-0000CF9A0000}"/>
    <cellStyle name="Normal 5 2 2 3 2 3 2 3 3" xfId="19472" xr:uid="{00000000-0005-0000-0000-0000D09A0000}"/>
    <cellStyle name="Normal 5 2 2 3 2 3 2 3 3 2" xfId="48054" xr:uid="{00000000-0005-0000-0000-0000D19A0000}"/>
    <cellStyle name="Normal 5 2 2 3 2 3 2 3 4" xfId="33765" xr:uid="{00000000-0005-0000-0000-0000D29A0000}"/>
    <cellStyle name="Normal 5 2 2 3 2 3 2 4" xfId="8753" xr:uid="{00000000-0005-0000-0000-0000D39A0000}"/>
    <cellStyle name="Normal 5 2 2 3 2 3 2 4 2" xfId="23045" xr:uid="{00000000-0005-0000-0000-0000D49A0000}"/>
    <cellStyle name="Normal 5 2 2 3 2 3 2 4 2 2" xfId="51627" xr:uid="{00000000-0005-0000-0000-0000D59A0000}"/>
    <cellStyle name="Normal 5 2 2 3 2 3 2 4 3" xfId="37338" xr:uid="{00000000-0005-0000-0000-0000D69A0000}"/>
    <cellStyle name="Normal 5 2 2 3 2 3 2 5" xfId="15901" xr:uid="{00000000-0005-0000-0000-0000D79A0000}"/>
    <cellStyle name="Normal 5 2 2 3 2 3 2 5 2" xfId="44483" xr:uid="{00000000-0005-0000-0000-0000D89A0000}"/>
    <cellStyle name="Normal 5 2 2 3 2 3 2 6" xfId="30194" xr:uid="{00000000-0005-0000-0000-0000D99A0000}"/>
    <cellStyle name="Normal 5 2 2 3 2 3 3" xfId="3070" xr:uid="{00000000-0005-0000-0000-0000DA9A0000}"/>
    <cellStyle name="Normal 5 2 2 3 2 3 3 2" xfId="6644" xr:uid="{00000000-0005-0000-0000-0000DB9A0000}"/>
    <cellStyle name="Normal 5 2 2 3 2 3 3 2 2" xfId="13802" xr:uid="{00000000-0005-0000-0000-0000DC9A0000}"/>
    <cellStyle name="Normal 5 2 2 3 2 3 3 2 2 2" xfId="28094" xr:uid="{00000000-0005-0000-0000-0000DD9A0000}"/>
    <cellStyle name="Normal 5 2 2 3 2 3 3 2 2 2 2" xfId="56676" xr:uid="{00000000-0005-0000-0000-0000DE9A0000}"/>
    <cellStyle name="Normal 5 2 2 3 2 3 3 2 2 3" xfId="42387" xr:uid="{00000000-0005-0000-0000-0000DF9A0000}"/>
    <cellStyle name="Normal 5 2 2 3 2 3 3 2 3" xfId="20950" xr:uid="{00000000-0005-0000-0000-0000E09A0000}"/>
    <cellStyle name="Normal 5 2 2 3 2 3 3 2 3 2" xfId="49532" xr:uid="{00000000-0005-0000-0000-0000E19A0000}"/>
    <cellStyle name="Normal 5 2 2 3 2 3 3 2 4" xfId="35243" xr:uid="{00000000-0005-0000-0000-0000E29A0000}"/>
    <cellStyle name="Normal 5 2 2 3 2 3 3 3" xfId="10231" xr:uid="{00000000-0005-0000-0000-0000E39A0000}"/>
    <cellStyle name="Normal 5 2 2 3 2 3 3 3 2" xfId="24523" xr:uid="{00000000-0005-0000-0000-0000E49A0000}"/>
    <cellStyle name="Normal 5 2 2 3 2 3 3 3 2 2" xfId="53105" xr:uid="{00000000-0005-0000-0000-0000E59A0000}"/>
    <cellStyle name="Normal 5 2 2 3 2 3 3 3 3" xfId="38816" xr:uid="{00000000-0005-0000-0000-0000E69A0000}"/>
    <cellStyle name="Normal 5 2 2 3 2 3 3 4" xfId="17379" xr:uid="{00000000-0005-0000-0000-0000E79A0000}"/>
    <cellStyle name="Normal 5 2 2 3 2 3 3 4 2" xfId="45961" xr:uid="{00000000-0005-0000-0000-0000E89A0000}"/>
    <cellStyle name="Normal 5 2 2 3 2 3 3 5" xfId="31672" xr:uid="{00000000-0005-0000-0000-0000E99A0000}"/>
    <cellStyle name="Normal 5 2 2 3 2 3 4" xfId="4273" xr:uid="{00000000-0005-0000-0000-0000EA9A0000}"/>
    <cellStyle name="Normal 5 2 2 3 2 3 4 2" xfId="11431" xr:uid="{00000000-0005-0000-0000-0000EB9A0000}"/>
    <cellStyle name="Normal 5 2 2 3 2 3 4 2 2" xfId="25723" xr:uid="{00000000-0005-0000-0000-0000EC9A0000}"/>
    <cellStyle name="Normal 5 2 2 3 2 3 4 2 2 2" xfId="54305" xr:uid="{00000000-0005-0000-0000-0000ED9A0000}"/>
    <cellStyle name="Normal 5 2 2 3 2 3 4 2 3" xfId="40016" xr:uid="{00000000-0005-0000-0000-0000EE9A0000}"/>
    <cellStyle name="Normal 5 2 2 3 2 3 4 3" xfId="18579" xr:uid="{00000000-0005-0000-0000-0000EF9A0000}"/>
    <cellStyle name="Normal 5 2 2 3 2 3 4 3 2" xfId="47161" xr:uid="{00000000-0005-0000-0000-0000F09A0000}"/>
    <cellStyle name="Normal 5 2 2 3 2 3 4 4" xfId="32872" xr:uid="{00000000-0005-0000-0000-0000F19A0000}"/>
    <cellStyle name="Normal 5 2 2 3 2 3 5" xfId="7860" xr:uid="{00000000-0005-0000-0000-0000F29A0000}"/>
    <cellStyle name="Normal 5 2 2 3 2 3 5 2" xfId="22152" xr:uid="{00000000-0005-0000-0000-0000F39A0000}"/>
    <cellStyle name="Normal 5 2 2 3 2 3 5 2 2" xfId="50734" xr:uid="{00000000-0005-0000-0000-0000F49A0000}"/>
    <cellStyle name="Normal 5 2 2 3 2 3 5 3" xfId="36445" xr:uid="{00000000-0005-0000-0000-0000F59A0000}"/>
    <cellStyle name="Normal 5 2 2 3 2 3 6" xfId="15008" xr:uid="{00000000-0005-0000-0000-0000F69A0000}"/>
    <cellStyle name="Normal 5 2 2 3 2 3 6 2" xfId="43590" xr:uid="{00000000-0005-0000-0000-0000F79A0000}"/>
    <cellStyle name="Normal 5 2 2 3 2 3 7" xfId="29301" xr:uid="{00000000-0005-0000-0000-0000F89A0000}"/>
    <cellStyle name="Normal 5 2 2 3 2 4" xfId="1139" xr:uid="{00000000-0005-0000-0000-0000F99A0000}"/>
    <cellStyle name="Normal 5 2 2 3 2 4 2" xfId="3072" xr:uid="{00000000-0005-0000-0000-0000FA9A0000}"/>
    <cellStyle name="Normal 5 2 2 3 2 4 2 2" xfId="6646" xr:uid="{00000000-0005-0000-0000-0000FB9A0000}"/>
    <cellStyle name="Normal 5 2 2 3 2 4 2 2 2" xfId="13804" xr:uid="{00000000-0005-0000-0000-0000FC9A0000}"/>
    <cellStyle name="Normal 5 2 2 3 2 4 2 2 2 2" xfId="28096" xr:uid="{00000000-0005-0000-0000-0000FD9A0000}"/>
    <cellStyle name="Normal 5 2 2 3 2 4 2 2 2 2 2" xfId="56678" xr:uid="{00000000-0005-0000-0000-0000FE9A0000}"/>
    <cellStyle name="Normal 5 2 2 3 2 4 2 2 2 3" xfId="42389" xr:uid="{00000000-0005-0000-0000-0000FF9A0000}"/>
    <cellStyle name="Normal 5 2 2 3 2 4 2 2 3" xfId="20952" xr:uid="{00000000-0005-0000-0000-0000009B0000}"/>
    <cellStyle name="Normal 5 2 2 3 2 4 2 2 3 2" xfId="49534" xr:uid="{00000000-0005-0000-0000-0000019B0000}"/>
    <cellStyle name="Normal 5 2 2 3 2 4 2 2 4" xfId="35245" xr:uid="{00000000-0005-0000-0000-0000029B0000}"/>
    <cellStyle name="Normal 5 2 2 3 2 4 2 3" xfId="10233" xr:uid="{00000000-0005-0000-0000-0000039B0000}"/>
    <cellStyle name="Normal 5 2 2 3 2 4 2 3 2" xfId="24525" xr:uid="{00000000-0005-0000-0000-0000049B0000}"/>
    <cellStyle name="Normal 5 2 2 3 2 4 2 3 2 2" xfId="53107" xr:uid="{00000000-0005-0000-0000-0000059B0000}"/>
    <cellStyle name="Normal 5 2 2 3 2 4 2 3 3" xfId="38818" xr:uid="{00000000-0005-0000-0000-0000069B0000}"/>
    <cellStyle name="Normal 5 2 2 3 2 4 2 4" xfId="17381" xr:uid="{00000000-0005-0000-0000-0000079B0000}"/>
    <cellStyle name="Normal 5 2 2 3 2 4 2 4 2" xfId="45963" xr:uid="{00000000-0005-0000-0000-0000089B0000}"/>
    <cellStyle name="Normal 5 2 2 3 2 4 2 5" xfId="31674" xr:uid="{00000000-0005-0000-0000-0000099B0000}"/>
    <cellStyle name="Normal 5 2 2 3 2 4 3" xfId="4720" xr:uid="{00000000-0005-0000-0000-00000A9B0000}"/>
    <cellStyle name="Normal 5 2 2 3 2 4 3 2" xfId="11878" xr:uid="{00000000-0005-0000-0000-00000B9B0000}"/>
    <cellStyle name="Normal 5 2 2 3 2 4 3 2 2" xfId="26170" xr:uid="{00000000-0005-0000-0000-00000C9B0000}"/>
    <cellStyle name="Normal 5 2 2 3 2 4 3 2 2 2" xfId="54752" xr:uid="{00000000-0005-0000-0000-00000D9B0000}"/>
    <cellStyle name="Normal 5 2 2 3 2 4 3 2 3" xfId="40463" xr:uid="{00000000-0005-0000-0000-00000E9B0000}"/>
    <cellStyle name="Normal 5 2 2 3 2 4 3 3" xfId="19026" xr:uid="{00000000-0005-0000-0000-00000F9B0000}"/>
    <cellStyle name="Normal 5 2 2 3 2 4 3 3 2" xfId="47608" xr:uid="{00000000-0005-0000-0000-0000109B0000}"/>
    <cellStyle name="Normal 5 2 2 3 2 4 3 4" xfId="33319" xr:uid="{00000000-0005-0000-0000-0000119B0000}"/>
    <cellStyle name="Normal 5 2 2 3 2 4 4" xfId="8307" xr:uid="{00000000-0005-0000-0000-0000129B0000}"/>
    <cellStyle name="Normal 5 2 2 3 2 4 4 2" xfId="22599" xr:uid="{00000000-0005-0000-0000-0000139B0000}"/>
    <cellStyle name="Normal 5 2 2 3 2 4 4 2 2" xfId="51181" xr:uid="{00000000-0005-0000-0000-0000149B0000}"/>
    <cellStyle name="Normal 5 2 2 3 2 4 4 3" xfId="36892" xr:uid="{00000000-0005-0000-0000-0000159B0000}"/>
    <cellStyle name="Normal 5 2 2 3 2 4 5" xfId="15455" xr:uid="{00000000-0005-0000-0000-0000169B0000}"/>
    <cellStyle name="Normal 5 2 2 3 2 4 5 2" xfId="44037" xr:uid="{00000000-0005-0000-0000-0000179B0000}"/>
    <cellStyle name="Normal 5 2 2 3 2 4 6" xfId="29748" xr:uid="{00000000-0005-0000-0000-0000189B0000}"/>
    <cellStyle name="Normal 5 2 2 3 2 5" xfId="3065" xr:uid="{00000000-0005-0000-0000-0000199B0000}"/>
    <cellStyle name="Normal 5 2 2 3 2 5 2" xfId="6639" xr:uid="{00000000-0005-0000-0000-00001A9B0000}"/>
    <cellStyle name="Normal 5 2 2 3 2 5 2 2" xfId="13797" xr:uid="{00000000-0005-0000-0000-00001B9B0000}"/>
    <cellStyle name="Normal 5 2 2 3 2 5 2 2 2" xfId="28089" xr:uid="{00000000-0005-0000-0000-00001C9B0000}"/>
    <cellStyle name="Normal 5 2 2 3 2 5 2 2 2 2" xfId="56671" xr:uid="{00000000-0005-0000-0000-00001D9B0000}"/>
    <cellStyle name="Normal 5 2 2 3 2 5 2 2 3" xfId="42382" xr:uid="{00000000-0005-0000-0000-00001E9B0000}"/>
    <cellStyle name="Normal 5 2 2 3 2 5 2 3" xfId="20945" xr:uid="{00000000-0005-0000-0000-00001F9B0000}"/>
    <cellStyle name="Normal 5 2 2 3 2 5 2 3 2" xfId="49527" xr:uid="{00000000-0005-0000-0000-0000209B0000}"/>
    <cellStyle name="Normal 5 2 2 3 2 5 2 4" xfId="35238" xr:uid="{00000000-0005-0000-0000-0000219B0000}"/>
    <cellStyle name="Normal 5 2 2 3 2 5 3" xfId="10226" xr:uid="{00000000-0005-0000-0000-0000229B0000}"/>
    <cellStyle name="Normal 5 2 2 3 2 5 3 2" xfId="24518" xr:uid="{00000000-0005-0000-0000-0000239B0000}"/>
    <cellStyle name="Normal 5 2 2 3 2 5 3 2 2" xfId="53100" xr:uid="{00000000-0005-0000-0000-0000249B0000}"/>
    <cellStyle name="Normal 5 2 2 3 2 5 3 3" xfId="38811" xr:uid="{00000000-0005-0000-0000-0000259B0000}"/>
    <cellStyle name="Normal 5 2 2 3 2 5 4" xfId="17374" xr:uid="{00000000-0005-0000-0000-0000269B0000}"/>
    <cellStyle name="Normal 5 2 2 3 2 5 4 2" xfId="45956" xr:uid="{00000000-0005-0000-0000-0000279B0000}"/>
    <cellStyle name="Normal 5 2 2 3 2 5 5" xfId="31667" xr:uid="{00000000-0005-0000-0000-0000289B0000}"/>
    <cellStyle name="Normal 5 2 2 3 2 6" xfId="3826" xr:uid="{00000000-0005-0000-0000-0000299B0000}"/>
    <cellStyle name="Normal 5 2 2 3 2 6 2" xfId="10985" xr:uid="{00000000-0005-0000-0000-00002A9B0000}"/>
    <cellStyle name="Normal 5 2 2 3 2 6 2 2" xfId="25277" xr:uid="{00000000-0005-0000-0000-00002B9B0000}"/>
    <cellStyle name="Normal 5 2 2 3 2 6 2 2 2" xfId="53859" xr:uid="{00000000-0005-0000-0000-00002C9B0000}"/>
    <cellStyle name="Normal 5 2 2 3 2 6 2 3" xfId="39570" xr:uid="{00000000-0005-0000-0000-00002D9B0000}"/>
    <cellStyle name="Normal 5 2 2 3 2 6 3" xfId="18133" xr:uid="{00000000-0005-0000-0000-00002E9B0000}"/>
    <cellStyle name="Normal 5 2 2 3 2 6 3 2" xfId="46715" xr:uid="{00000000-0005-0000-0000-00002F9B0000}"/>
    <cellStyle name="Normal 5 2 2 3 2 6 4" xfId="32426" xr:uid="{00000000-0005-0000-0000-0000309B0000}"/>
    <cellStyle name="Normal 5 2 2 3 2 7" xfId="7414" xr:uid="{00000000-0005-0000-0000-0000319B0000}"/>
    <cellStyle name="Normal 5 2 2 3 2 7 2" xfId="21706" xr:uid="{00000000-0005-0000-0000-0000329B0000}"/>
    <cellStyle name="Normal 5 2 2 3 2 7 2 2" xfId="50288" xr:uid="{00000000-0005-0000-0000-0000339B0000}"/>
    <cellStyle name="Normal 5 2 2 3 2 7 3" xfId="35999" xr:uid="{00000000-0005-0000-0000-0000349B0000}"/>
    <cellStyle name="Normal 5 2 2 3 2 8" xfId="14561" xr:uid="{00000000-0005-0000-0000-0000359B0000}"/>
    <cellStyle name="Normal 5 2 2 3 2 8 2" xfId="43144" xr:uid="{00000000-0005-0000-0000-0000369B0000}"/>
    <cellStyle name="Normal 5 2 2 3 2 9" xfId="28854" xr:uid="{00000000-0005-0000-0000-0000379B0000}"/>
    <cellStyle name="Normal 5 2 2 3 3" xfId="348" xr:uid="{00000000-0005-0000-0000-0000389B0000}"/>
    <cellStyle name="Normal 5 2 2 3 3 2" xfId="800" xr:uid="{00000000-0005-0000-0000-0000399B0000}"/>
    <cellStyle name="Normal 5 2 2 3 3 2 2" xfId="1697" xr:uid="{00000000-0005-0000-0000-00003A9B0000}"/>
    <cellStyle name="Normal 5 2 2 3 3 2 2 2" xfId="3075" xr:uid="{00000000-0005-0000-0000-00003B9B0000}"/>
    <cellStyle name="Normal 5 2 2 3 3 2 2 2 2" xfId="6649" xr:uid="{00000000-0005-0000-0000-00003C9B0000}"/>
    <cellStyle name="Normal 5 2 2 3 3 2 2 2 2 2" xfId="13807" xr:uid="{00000000-0005-0000-0000-00003D9B0000}"/>
    <cellStyle name="Normal 5 2 2 3 3 2 2 2 2 2 2" xfId="28099" xr:uid="{00000000-0005-0000-0000-00003E9B0000}"/>
    <cellStyle name="Normal 5 2 2 3 3 2 2 2 2 2 2 2" xfId="56681" xr:uid="{00000000-0005-0000-0000-00003F9B0000}"/>
    <cellStyle name="Normal 5 2 2 3 3 2 2 2 2 2 3" xfId="42392" xr:uid="{00000000-0005-0000-0000-0000409B0000}"/>
    <cellStyle name="Normal 5 2 2 3 3 2 2 2 2 3" xfId="20955" xr:uid="{00000000-0005-0000-0000-0000419B0000}"/>
    <cellStyle name="Normal 5 2 2 3 3 2 2 2 2 3 2" xfId="49537" xr:uid="{00000000-0005-0000-0000-0000429B0000}"/>
    <cellStyle name="Normal 5 2 2 3 3 2 2 2 2 4" xfId="35248" xr:uid="{00000000-0005-0000-0000-0000439B0000}"/>
    <cellStyle name="Normal 5 2 2 3 3 2 2 2 3" xfId="10236" xr:uid="{00000000-0005-0000-0000-0000449B0000}"/>
    <cellStyle name="Normal 5 2 2 3 3 2 2 2 3 2" xfId="24528" xr:uid="{00000000-0005-0000-0000-0000459B0000}"/>
    <cellStyle name="Normal 5 2 2 3 3 2 2 2 3 2 2" xfId="53110" xr:uid="{00000000-0005-0000-0000-0000469B0000}"/>
    <cellStyle name="Normal 5 2 2 3 3 2 2 2 3 3" xfId="38821" xr:uid="{00000000-0005-0000-0000-0000479B0000}"/>
    <cellStyle name="Normal 5 2 2 3 3 2 2 2 4" xfId="17384" xr:uid="{00000000-0005-0000-0000-0000489B0000}"/>
    <cellStyle name="Normal 5 2 2 3 3 2 2 2 4 2" xfId="45966" xr:uid="{00000000-0005-0000-0000-0000499B0000}"/>
    <cellStyle name="Normal 5 2 2 3 3 2 2 2 5" xfId="31677" xr:uid="{00000000-0005-0000-0000-00004A9B0000}"/>
    <cellStyle name="Normal 5 2 2 3 3 2 2 3" xfId="5277" xr:uid="{00000000-0005-0000-0000-00004B9B0000}"/>
    <cellStyle name="Normal 5 2 2 3 3 2 2 3 2" xfId="12435" xr:uid="{00000000-0005-0000-0000-00004C9B0000}"/>
    <cellStyle name="Normal 5 2 2 3 3 2 2 3 2 2" xfId="26727" xr:uid="{00000000-0005-0000-0000-00004D9B0000}"/>
    <cellStyle name="Normal 5 2 2 3 3 2 2 3 2 2 2" xfId="55309" xr:uid="{00000000-0005-0000-0000-00004E9B0000}"/>
    <cellStyle name="Normal 5 2 2 3 3 2 2 3 2 3" xfId="41020" xr:uid="{00000000-0005-0000-0000-00004F9B0000}"/>
    <cellStyle name="Normal 5 2 2 3 3 2 2 3 3" xfId="19583" xr:uid="{00000000-0005-0000-0000-0000509B0000}"/>
    <cellStyle name="Normal 5 2 2 3 3 2 2 3 3 2" xfId="48165" xr:uid="{00000000-0005-0000-0000-0000519B0000}"/>
    <cellStyle name="Normal 5 2 2 3 3 2 2 3 4" xfId="33876" xr:uid="{00000000-0005-0000-0000-0000529B0000}"/>
    <cellStyle name="Normal 5 2 2 3 3 2 2 4" xfId="8864" xr:uid="{00000000-0005-0000-0000-0000539B0000}"/>
    <cellStyle name="Normal 5 2 2 3 3 2 2 4 2" xfId="23156" xr:uid="{00000000-0005-0000-0000-0000549B0000}"/>
    <cellStyle name="Normal 5 2 2 3 3 2 2 4 2 2" xfId="51738" xr:uid="{00000000-0005-0000-0000-0000559B0000}"/>
    <cellStyle name="Normal 5 2 2 3 3 2 2 4 3" xfId="37449" xr:uid="{00000000-0005-0000-0000-0000569B0000}"/>
    <cellStyle name="Normal 5 2 2 3 3 2 2 5" xfId="16012" xr:uid="{00000000-0005-0000-0000-0000579B0000}"/>
    <cellStyle name="Normal 5 2 2 3 3 2 2 5 2" xfId="44594" xr:uid="{00000000-0005-0000-0000-0000589B0000}"/>
    <cellStyle name="Normal 5 2 2 3 3 2 2 6" xfId="30305" xr:uid="{00000000-0005-0000-0000-0000599B0000}"/>
    <cellStyle name="Normal 5 2 2 3 3 2 3" xfId="3074" xr:uid="{00000000-0005-0000-0000-00005A9B0000}"/>
    <cellStyle name="Normal 5 2 2 3 3 2 3 2" xfId="6648" xr:uid="{00000000-0005-0000-0000-00005B9B0000}"/>
    <cellStyle name="Normal 5 2 2 3 3 2 3 2 2" xfId="13806" xr:uid="{00000000-0005-0000-0000-00005C9B0000}"/>
    <cellStyle name="Normal 5 2 2 3 3 2 3 2 2 2" xfId="28098" xr:uid="{00000000-0005-0000-0000-00005D9B0000}"/>
    <cellStyle name="Normal 5 2 2 3 3 2 3 2 2 2 2" xfId="56680" xr:uid="{00000000-0005-0000-0000-00005E9B0000}"/>
    <cellStyle name="Normal 5 2 2 3 3 2 3 2 2 3" xfId="42391" xr:uid="{00000000-0005-0000-0000-00005F9B0000}"/>
    <cellStyle name="Normal 5 2 2 3 3 2 3 2 3" xfId="20954" xr:uid="{00000000-0005-0000-0000-0000609B0000}"/>
    <cellStyle name="Normal 5 2 2 3 3 2 3 2 3 2" xfId="49536" xr:uid="{00000000-0005-0000-0000-0000619B0000}"/>
    <cellStyle name="Normal 5 2 2 3 3 2 3 2 4" xfId="35247" xr:uid="{00000000-0005-0000-0000-0000629B0000}"/>
    <cellStyle name="Normal 5 2 2 3 3 2 3 3" xfId="10235" xr:uid="{00000000-0005-0000-0000-0000639B0000}"/>
    <cellStyle name="Normal 5 2 2 3 3 2 3 3 2" xfId="24527" xr:uid="{00000000-0005-0000-0000-0000649B0000}"/>
    <cellStyle name="Normal 5 2 2 3 3 2 3 3 2 2" xfId="53109" xr:uid="{00000000-0005-0000-0000-0000659B0000}"/>
    <cellStyle name="Normal 5 2 2 3 3 2 3 3 3" xfId="38820" xr:uid="{00000000-0005-0000-0000-0000669B0000}"/>
    <cellStyle name="Normal 5 2 2 3 3 2 3 4" xfId="17383" xr:uid="{00000000-0005-0000-0000-0000679B0000}"/>
    <cellStyle name="Normal 5 2 2 3 3 2 3 4 2" xfId="45965" xr:uid="{00000000-0005-0000-0000-0000689B0000}"/>
    <cellStyle name="Normal 5 2 2 3 3 2 3 5" xfId="31676" xr:uid="{00000000-0005-0000-0000-0000699B0000}"/>
    <cellStyle name="Normal 5 2 2 3 3 2 4" xfId="4384" xr:uid="{00000000-0005-0000-0000-00006A9B0000}"/>
    <cellStyle name="Normal 5 2 2 3 3 2 4 2" xfId="11542" xr:uid="{00000000-0005-0000-0000-00006B9B0000}"/>
    <cellStyle name="Normal 5 2 2 3 3 2 4 2 2" xfId="25834" xr:uid="{00000000-0005-0000-0000-00006C9B0000}"/>
    <cellStyle name="Normal 5 2 2 3 3 2 4 2 2 2" xfId="54416" xr:uid="{00000000-0005-0000-0000-00006D9B0000}"/>
    <cellStyle name="Normal 5 2 2 3 3 2 4 2 3" xfId="40127" xr:uid="{00000000-0005-0000-0000-00006E9B0000}"/>
    <cellStyle name="Normal 5 2 2 3 3 2 4 3" xfId="18690" xr:uid="{00000000-0005-0000-0000-00006F9B0000}"/>
    <cellStyle name="Normal 5 2 2 3 3 2 4 3 2" xfId="47272" xr:uid="{00000000-0005-0000-0000-0000709B0000}"/>
    <cellStyle name="Normal 5 2 2 3 3 2 4 4" xfId="32983" xr:uid="{00000000-0005-0000-0000-0000719B0000}"/>
    <cellStyle name="Normal 5 2 2 3 3 2 5" xfId="7971" xr:uid="{00000000-0005-0000-0000-0000729B0000}"/>
    <cellStyle name="Normal 5 2 2 3 3 2 5 2" xfId="22263" xr:uid="{00000000-0005-0000-0000-0000739B0000}"/>
    <cellStyle name="Normal 5 2 2 3 3 2 5 2 2" xfId="50845" xr:uid="{00000000-0005-0000-0000-0000749B0000}"/>
    <cellStyle name="Normal 5 2 2 3 3 2 5 3" xfId="36556" xr:uid="{00000000-0005-0000-0000-0000759B0000}"/>
    <cellStyle name="Normal 5 2 2 3 3 2 6" xfId="15119" xr:uid="{00000000-0005-0000-0000-0000769B0000}"/>
    <cellStyle name="Normal 5 2 2 3 3 2 6 2" xfId="43701" xr:uid="{00000000-0005-0000-0000-0000779B0000}"/>
    <cellStyle name="Normal 5 2 2 3 3 2 7" xfId="29412" xr:uid="{00000000-0005-0000-0000-0000789B0000}"/>
    <cellStyle name="Normal 5 2 2 3 3 3" xfId="1250" xr:uid="{00000000-0005-0000-0000-0000799B0000}"/>
    <cellStyle name="Normal 5 2 2 3 3 3 2" xfId="3076" xr:uid="{00000000-0005-0000-0000-00007A9B0000}"/>
    <cellStyle name="Normal 5 2 2 3 3 3 2 2" xfId="6650" xr:uid="{00000000-0005-0000-0000-00007B9B0000}"/>
    <cellStyle name="Normal 5 2 2 3 3 3 2 2 2" xfId="13808" xr:uid="{00000000-0005-0000-0000-00007C9B0000}"/>
    <cellStyle name="Normal 5 2 2 3 3 3 2 2 2 2" xfId="28100" xr:uid="{00000000-0005-0000-0000-00007D9B0000}"/>
    <cellStyle name="Normal 5 2 2 3 3 3 2 2 2 2 2" xfId="56682" xr:uid="{00000000-0005-0000-0000-00007E9B0000}"/>
    <cellStyle name="Normal 5 2 2 3 3 3 2 2 2 3" xfId="42393" xr:uid="{00000000-0005-0000-0000-00007F9B0000}"/>
    <cellStyle name="Normal 5 2 2 3 3 3 2 2 3" xfId="20956" xr:uid="{00000000-0005-0000-0000-0000809B0000}"/>
    <cellStyle name="Normal 5 2 2 3 3 3 2 2 3 2" xfId="49538" xr:uid="{00000000-0005-0000-0000-0000819B0000}"/>
    <cellStyle name="Normal 5 2 2 3 3 3 2 2 4" xfId="35249" xr:uid="{00000000-0005-0000-0000-0000829B0000}"/>
    <cellStyle name="Normal 5 2 2 3 3 3 2 3" xfId="10237" xr:uid="{00000000-0005-0000-0000-0000839B0000}"/>
    <cellStyle name="Normal 5 2 2 3 3 3 2 3 2" xfId="24529" xr:uid="{00000000-0005-0000-0000-0000849B0000}"/>
    <cellStyle name="Normal 5 2 2 3 3 3 2 3 2 2" xfId="53111" xr:uid="{00000000-0005-0000-0000-0000859B0000}"/>
    <cellStyle name="Normal 5 2 2 3 3 3 2 3 3" xfId="38822" xr:uid="{00000000-0005-0000-0000-0000869B0000}"/>
    <cellStyle name="Normal 5 2 2 3 3 3 2 4" xfId="17385" xr:uid="{00000000-0005-0000-0000-0000879B0000}"/>
    <cellStyle name="Normal 5 2 2 3 3 3 2 4 2" xfId="45967" xr:uid="{00000000-0005-0000-0000-0000889B0000}"/>
    <cellStyle name="Normal 5 2 2 3 3 3 2 5" xfId="31678" xr:uid="{00000000-0005-0000-0000-0000899B0000}"/>
    <cellStyle name="Normal 5 2 2 3 3 3 3" xfId="4831" xr:uid="{00000000-0005-0000-0000-00008A9B0000}"/>
    <cellStyle name="Normal 5 2 2 3 3 3 3 2" xfId="11989" xr:uid="{00000000-0005-0000-0000-00008B9B0000}"/>
    <cellStyle name="Normal 5 2 2 3 3 3 3 2 2" xfId="26281" xr:uid="{00000000-0005-0000-0000-00008C9B0000}"/>
    <cellStyle name="Normal 5 2 2 3 3 3 3 2 2 2" xfId="54863" xr:uid="{00000000-0005-0000-0000-00008D9B0000}"/>
    <cellStyle name="Normal 5 2 2 3 3 3 3 2 3" xfId="40574" xr:uid="{00000000-0005-0000-0000-00008E9B0000}"/>
    <cellStyle name="Normal 5 2 2 3 3 3 3 3" xfId="19137" xr:uid="{00000000-0005-0000-0000-00008F9B0000}"/>
    <cellStyle name="Normal 5 2 2 3 3 3 3 3 2" xfId="47719" xr:uid="{00000000-0005-0000-0000-0000909B0000}"/>
    <cellStyle name="Normal 5 2 2 3 3 3 3 4" xfId="33430" xr:uid="{00000000-0005-0000-0000-0000919B0000}"/>
    <cellStyle name="Normal 5 2 2 3 3 3 4" xfId="8418" xr:uid="{00000000-0005-0000-0000-0000929B0000}"/>
    <cellStyle name="Normal 5 2 2 3 3 3 4 2" xfId="22710" xr:uid="{00000000-0005-0000-0000-0000939B0000}"/>
    <cellStyle name="Normal 5 2 2 3 3 3 4 2 2" xfId="51292" xr:uid="{00000000-0005-0000-0000-0000949B0000}"/>
    <cellStyle name="Normal 5 2 2 3 3 3 4 3" xfId="37003" xr:uid="{00000000-0005-0000-0000-0000959B0000}"/>
    <cellStyle name="Normal 5 2 2 3 3 3 5" xfId="15566" xr:uid="{00000000-0005-0000-0000-0000969B0000}"/>
    <cellStyle name="Normal 5 2 2 3 3 3 5 2" xfId="44148" xr:uid="{00000000-0005-0000-0000-0000979B0000}"/>
    <cellStyle name="Normal 5 2 2 3 3 3 6" xfId="29859" xr:uid="{00000000-0005-0000-0000-0000989B0000}"/>
    <cellStyle name="Normal 5 2 2 3 3 4" xfId="3073" xr:uid="{00000000-0005-0000-0000-0000999B0000}"/>
    <cellStyle name="Normal 5 2 2 3 3 4 2" xfId="6647" xr:uid="{00000000-0005-0000-0000-00009A9B0000}"/>
    <cellStyle name="Normal 5 2 2 3 3 4 2 2" xfId="13805" xr:uid="{00000000-0005-0000-0000-00009B9B0000}"/>
    <cellStyle name="Normal 5 2 2 3 3 4 2 2 2" xfId="28097" xr:uid="{00000000-0005-0000-0000-00009C9B0000}"/>
    <cellStyle name="Normal 5 2 2 3 3 4 2 2 2 2" xfId="56679" xr:uid="{00000000-0005-0000-0000-00009D9B0000}"/>
    <cellStyle name="Normal 5 2 2 3 3 4 2 2 3" xfId="42390" xr:uid="{00000000-0005-0000-0000-00009E9B0000}"/>
    <cellStyle name="Normal 5 2 2 3 3 4 2 3" xfId="20953" xr:uid="{00000000-0005-0000-0000-00009F9B0000}"/>
    <cellStyle name="Normal 5 2 2 3 3 4 2 3 2" xfId="49535" xr:uid="{00000000-0005-0000-0000-0000A09B0000}"/>
    <cellStyle name="Normal 5 2 2 3 3 4 2 4" xfId="35246" xr:uid="{00000000-0005-0000-0000-0000A19B0000}"/>
    <cellStyle name="Normal 5 2 2 3 3 4 3" xfId="10234" xr:uid="{00000000-0005-0000-0000-0000A29B0000}"/>
    <cellStyle name="Normal 5 2 2 3 3 4 3 2" xfId="24526" xr:uid="{00000000-0005-0000-0000-0000A39B0000}"/>
    <cellStyle name="Normal 5 2 2 3 3 4 3 2 2" xfId="53108" xr:uid="{00000000-0005-0000-0000-0000A49B0000}"/>
    <cellStyle name="Normal 5 2 2 3 3 4 3 3" xfId="38819" xr:uid="{00000000-0005-0000-0000-0000A59B0000}"/>
    <cellStyle name="Normal 5 2 2 3 3 4 4" xfId="17382" xr:uid="{00000000-0005-0000-0000-0000A69B0000}"/>
    <cellStyle name="Normal 5 2 2 3 3 4 4 2" xfId="45964" xr:uid="{00000000-0005-0000-0000-0000A79B0000}"/>
    <cellStyle name="Normal 5 2 2 3 3 4 5" xfId="31675" xr:uid="{00000000-0005-0000-0000-0000A89B0000}"/>
    <cellStyle name="Normal 5 2 2 3 3 5" xfId="3937" xr:uid="{00000000-0005-0000-0000-0000A99B0000}"/>
    <cellStyle name="Normal 5 2 2 3 3 5 2" xfId="11096" xr:uid="{00000000-0005-0000-0000-0000AA9B0000}"/>
    <cellStyle name="Normal 5 2 2 3 3 5 2 2" xfId="25388" xr:uid="{00000000-0005-0000-0000-0000AB9B0000}"/>
    <cellStyle name="Normal 5 2 2 3 3 5 2 2 2" xfId="53970" xr:uid="{00000000-0005-0000-0000-0000AC9B0000}"/>
    <cellStyle name="Normal 5 2 2 3 3 5 2 3" xfId="39681" xr:uid="{00000000-0005-0000-0000-0000AD9B0000}"/>
    <cellStyle name="Normal 5 2 2 3 3 5 3" xfId="18244" xr:uid="{00000000-0005-0000-0000-0000AE9B0000}"/>
    <cellStyle name="Normal 5 2 2 3 3 5 3 2" xfId="46826" xr:uid="{00000000-0005-0000-0000-0000AF9B0000}"/>
    <cellStyle name="Normal 5 2 2 3 3 5 4" xfId="32537" xr:uid="{00000000-0005-0000-0000-0000B09B0000}"/>
    <cellStyle name="Normal 5 2 2 3 3 6" xfId="7525" xr:uid="{00000000-0005-0000-0000-0000B19B0000}"/>
    <cellStyle name="Normal 5 2 2 3 3 6 2" xfId="21817" xr:uid="{00000000-0005-0000-0000-0000B29B0000}"/>
    <cellStyle name="Normal 5 2 2 3 3 6 2 2" xfId="50399" xr:uid="{00000000-0005-0000-0000-0000B39B0000}"/>
    <cellStyle name="Normal 5 2 2 3 3 6 3" xfId="36110" xr:uid="{00000000-0005-0000-0000-0000B49B0000}"/>
    <cellStyle name="Normal 5 2 2 3 3 7" xfId="14672" xr:uid="{00000000-0005-0000-0000-0000B59B0000}"/>
    <cellStyle name="Normal 5 2 2 3 3 7 2" xfId="43255" xr:uid="{00000000-0005-0000-0000-0000B69B0000}"/>
    <cellStyle name="Normal 5 2 2 3 3 8" xfId="28965" xr:uid="{00000000-0005-0000-0000-0000B79B0000}"/>
    <cellStyle name="Normal 5 2 2 3 4" xfId="577" xr:uid="{00000000-0005-0000-0000-0000B89B0000}"/>
    <cellStyle name="Normal 5 2 2 3 4 2" xfId="1474" xr:uid="{00000000-0005-0000-0000-0000B99B0000}"/>
    <cellStyle name="Normal 5 2 2 3 4 2 2" xfId="3078" xr:uid="{00000000-0005-0000-0000-0000BA9B0000}"/>
    <cellStyle name="Normal 5 2 2 3 4 2 2 2" xfId="6652" xr:uid="{00000000-0005-0000-0000-0000BB9B0000}"/>
    <cellStyle name="Normal 5 2 2 3 4 2 2 2 2" xfId="13810" xr:uid="{00000000-0005-0000-0000-0000BC9B0000}"/>
    <cellStyle name="Normal 5 2 2 3 4 2 2 2 2 2" xfId="28102" xr:uid="{00000000-0005-0000-0000-0000BD9B0000}"/>
    <cellStyle name="Normal 5 2 2 3 4 2 2 2 2 2 2" xfId="56684" xr:uid="{00000000-0005-0000-0000-0000BE9B0000}"/>
    <cellStyle name="Normal 5 2 2 3 4 2 2 2 2 3" xfId="42395" xr:uid="{00000000-0005-0000-0000-0000BF9B0000}"/>
    <cellStyle name="Normal 5 2 2 3 4 2 2 2 3" xfId="20958" xr:uid="{00000000-0005-0000-0000-0000C09B0000}"/>
    <cellStyle name="Normal 5 2 2 3 4 2 2 2 3 2" xfId="49540" xr:uid="{00000000-0005-0000-0000-0000C19B0000}"/>
    <cellStyle name="Normal 5 2 2 3 4 2 2 2 4" xfId="35251" xr:uid="{00000000-0005-0000-0000-0000C29B0000}"/>
    <cellStyle name="Normal 5 2 2 3 4 2 2 3" xfId="10239" xr:uid="{00000000-0005-0000-0000-0000C39B0000}"/>
    <cellStyle name="Normal 5 2 2 3 4 2 2 3 2" xfId="24531" xr:uid="{00000000-0005-0000-0000-0000C49B0000}"/>
    <cellStyle name="Normal 5 2 2 3 4 2 2 3 2 2" xfId="53113" xr:uid="{00000000-0005-0000-0000-0000C59B0000}"/>
    <cellStyle name="Normal 5 2 2 3 4 2 2 3 3" xfId="38824" xr:uid="{00000000-0005-0000-0000-0000C69B0000}"/>
    <cellStyle name="Normal 5 2 2 3 4 2 2 4" xfId="17387" xr:uid="{00000000-0005-0000-0000-0000C79B0000}"/>
    <cellStyle name="Normal 5 2 2 3 4 2 2 4 2" xfId="45969" xr:uid="{00000000-0005-0000-0000-0000C89B0000}"/>
    <cellStyle name="Normal 5 2 2 3 4 2 2 5" xfId="31680" xr:uid="{00000000-0005-0000-0000-0000C99B0000}"/>
    <cellStyle name="Normal 5 2 2 3 4 2 3" xfId="5054" xr:uid="{00000000-0005-0000-0000-0000CA9B0000}"/>
    <cellStyle name="Normal 5 2 2 3 4 2 3 2" xfId="12212" xr:uid="{00000000-0005-0000-0000-0000CB9B0000}"/>
    <cellStyle name="Normal 5 2 2 3 4 2 3 2 2" xfId="26504" xr:uid="{00000000-0005-0000-0000-0000CC9B0000}"/>
    <cellStyle name="Normal 5 2 2 3 4 2 3 2 2 2" xfId="55086" xr:uid="{00000000-0005-0000-0000-0000CD9B0000}"/>
    <cellStyle name="Normal 5 2 2 3 4 2 3 2 3" xfId="40797" xr:uid="{00000000-0005-0000-0000-0000CE9B0000}"/>
    <cellStyle name="Normal 5 2 2 3 4 2 3 3" xfId="19360" xr:uid="{00000000-0005-0000-0000-0000CF9B0000}"/>
    <cellStyle name="Normal 5 2 2 3 4 2 3 3 2" xfId="47942" xr:uid="{00000000-0005-0000-0000-0000D09B0000}"/>
    <cellStyle name="Normal 5 2 2 3 4 2 3 4" xfId="33653" xr:uid="{00000000-0005-0000-0000-0000D19B0000}"/>
    <cellStyle name="Normal 5 2 2 3 4 2 4" xfId="8641" xr:uid="{00000000-0005-0000-0000-0000D29B0000}"/>
    <cellStyle name="Normal 5 2 2 3 4 2 4 2" xfId="22933" xr:uid="{00000000-0005-0000-0000-0000D39B0000}"/>
    <cellStyle name="Normal 5 2 2 3 4 2 4 2 2" xfId="51515" xr:uid="{00000000-0005-0000-0000-0000D49B0000}"/>
    <cellStyle name="Normal 5 2 2 3 4 2 4 3" xfId="37226" xr:uid="{00000000-0005-0000-0000-0000D59B0000}"/>
    <cellStyle name="Normal 5 2 2 3 4 2 5" xfId="15789" xr:uid="{00000000-0005-0000-0000-0000D69B0000}"/>
    <cellStyle name="Normal 5 2 2 3 4 2 5 2" xfId="44371" xr:uid="{00000000-0005-0000-0000-0000D79B0000}"/>
    <cellStyle name="Normal 5 2 2 3 4 2 6" xfId="30082" xr:uid="{00000000-0005-0000-0000-0000D89B0000}"/>
    <cellStyle name="Normal 5 2 2 3 4 3" xfId="3077" xr:uid="{00000000-0005-0000-0000-0000D99B0000}"/>
    <cellStyle name="Normal 5 2 2 3 4 3 2" xfId="6651" xr:uid="{00000000-0005-0000-0000-0000DA9B0000}"/>
    <cellStyle name="Normal 5 2 2 3 4 3 2 2" xfId="13809" xr:uid="{00000000-0005-0000-0000-0000DB9B0000}"/>
    <cellStyle name="Normal 5 2 2 3 4 3 2 2 2" xfId="28101" xr:uid="{00000000-0005-0000-0000-0000DC9B0000}"/>
    <cellStyle name="Normal 5 2 2 3 4 3 2 2 2 2" xfId="56683" xr:uid="{00000000-0005-0000-0000-0000DD9B0000}"/>
    <cellStyle name="Normal 5 2 2 3 4 3 2 2 3" xfId="42394" xr:uid="{00000000-0005-0000-0000-0000DE9B0000}"/>
    <cellStyle name="Normal 5 2 2 3 4 3 2 3" xfId="20957" xr:uid="{00000000-0005-0000-0000-0000DF9B0000}"/>
    <cellStyle name="Normal 5 2 2 3 4 3 2 3 2" xfId="49539" xr:uid="{00000000-0005-0000-0000-0000E09B0000}"/>
    <cellStyle name="Normal 5 2 2 3 4 3 2 4" xfId="35250" xr:uid="{00000000-0005-0000-0000-0000E19B0000}"/>
    <cellStyle name="Normal 5 2 2 3 4 3 3" xfId="10238" xr:uid="{00000000-0005-0000-0000-0000E29B0000}"/>
    <cellStyle name="Normal 5 2 2 3 4 3 3 2" xfId="24530" xr:uid="{00000000-0005-0000-0000-0000E39B0000}"/>
    <cellStyle name="Normal 5 2 2 3 4 3 3 2 2" xfId="53112" xr:uid="{00000000-0005-0000-0000-0000E49B0000}"/>
    <cellStyle name="Normal 5 2 2 3 4 3 3 3" xfId="38823" xr:uid="{00000000-0005-0000-0000-0000E59B0000}"/>
    <cellStyle name="Normal 5 2 2 3 4 3 4" xfId="17386" xr:uid="{00000000-0005-0000-0000-0000E69B0000}"/>
    <cellStyle name="Normal 5 2 2 3 4 3 4 2" xfId="45968" xr:uid="{00000000-0005-0000-0000-0000E79B0000}"/>
    <cellStyle name="Normal 5 2 2 3 4 3 5" xfId="31679" xr:uid="{00000000-0005-0000-0000-0000E89B0000}"/>
    <cellStyle name="Normal 5 2 2 3 4 4" xfId="4161" xr:uid="{00000000-0005-0000-0000-0000E99B0000}"/>
    <cellStyle name="Normal 5 2 2 3 4 4 2" xfId="11319" xr:uid="{00000000-0005-0000-0000-0000EA9B0000}"/>
    <cellStyle name="Normal 5 2 2 3 4 4 2 2" xfId="25611" xr:uid="{00000000-0005-0000-0000-0000EB9B0000}"/>
    <cellStyle name="Normal 5 2 2 3 4 4 2 2 2" xfId="54193" xr:uid="{00000000-0005-0000-0000-0000EC9B0000}"/>
    <cellStyle name="Normal 5 2 2 3 4 4 2 3" xfId="39904" xr:uid="{00000000-0005-0000-0000-0000ED9B0000}"/>
    <cellStyle name="Normal 5 2 2 3 4 4 3" xfId="18467" xr:uid="{00000000-0005-0000-0000-0000EE9B0000}"/>
    <cellStyle name="Normal 5 2 2 3 4 4 3 2" xfId="47049" xr:uid="{00000000-0005-0000-0000-0000EF9B0000}"/>
    <cellStyle name="Normal 5 2 2 3 4 4 4" xfId="32760" xr:uid="{00000000-0005-0000-0000-0000F09B0000}"/>
    <cellStyle name="Normal 5 2 2 3 4 5" xfId="7748" xr:uid="{00000000-0005-0000-0000-0000F19B0000}"/>
    <cellStyle name="Normal 5 2 2 3 4 5 2" xfId="22040" xr:uid="{00000000-0005-0000-0000-0000F29B0000}"/>
    <cellStyle name="Normal 5 2 2 3 4 5 2 2" xfId="50622" xr:uid="{00000000-0005-0000-0000-0000F39B0000}"/>
    <cellStyle name="Normal 5 2 2 3 4 5 3" xfId="36333" xr:uid="{00000000-0005-0000-0000-0000F49B0000}"/>
    <cellStyle name="Normal 5 2 2 3 4 6" xfId="14896" xr:uid="{00000000-0005-0000-0000-0000F59B0000}"/>
    <cellStyle name="Normal 5 2 2 3 4 6 2" xfId="43478" xr:uid="{00000000-0005-0000-0000-0000F69B0000}"/>
    <cellStyle name="Normal 5 2 2 3 4 7" xfId="29189" xr:uid="{00000000-0005-0000-0000-0000F79B0000}"/>
    <cellStyle name="Normal 5 2 2 3 5" xfId="1026" xr:uid="{00000000-0005-0000-0000-0000F89B0000}"/>
    <cellStyle name="Normal 5 2 2 3 5 2" xfId="3079" xr:uid="{00000000-0005-0000-0000-0000F99B0000}"/>
    <cellStyle name="Normal 5 2 2 3 5 2 2" xfId="6653" xr:uid="{00000000-0005-0000-0000-0000FA9B0000}"/>
    <cellStyle name="Normal 5 2 2 3 5 2 2 2" xfId="13811" xr:uid="{00000000-0005-0000-0000-0000FB9B0000}"/>
    <cellStyle name="Normal 5 2 2 3 5 2 2 2 2" xfId="28103" xr:uid="{00000000-0005-0000-0000-0000FC9B0000}"/>
    <cellStyle name="Normal 5 2 2 3 5 2 2 2 2 2" xfId="56685" xr:uid="{00000000-0005-0000-0000-0000FD9B0000}"/>
    <cellStyle name="Normal 5 2 2 3 5 2 2 2 3" xfId="42396" xr:uid="{00000000-0005-0000-0000-0000FE9B0000}"/>
    <cellStyle name="Normal 5 2 2 3 5 2 2 3" xfId="20959" xr:uid="{00000000-0005-0000-0000-0000FF9B0000}"/>
    <cellStyle name="Normal 5 2 2 3 5 2 2 3 2" xfId="49541" xr:uid="{00000000-0005-0000-0000-0000009C0000}"/>
    <cellStyle name="Normal 5 2 2 3 5 2 2 4" xfId="35252" xr:uid="{00000000-0005-0000-0000-0000019C0000}"/>
    <cellStyle name="Normal 5 2 2 3 5 2 3" xfId="10240" xr:uid="{00000000-0005-0000-0000-0000029C0000}"/>
    <cellStyle name="Normal 5 2 2 3 5 2 3 2" xfId="24532" xr:uid="{00000000-0005-0000-0000-0000039C0000}"/>
    <cellStyle name="Normal 5 2 2 3 5 2 3 2 2" xfId="53114" xr:uid="{00000000-0005-0000-0000-0000049C0000}"/>
    <cellStyle name="Normal 5 2 2 3 5 2 3 3" xfId="38825" xr:uid="{00000000-0005-0000-0000-0000059C0000}"/>
    <cellStyle name="Normal 5 2 2 3 5 2 4" xfId="17388" xr:uid="{00000000-0005-0000-0000-0000069C0000}"/>
    <cellStyle name="Normal 5 2 2 3 5 2 4 2" xfId="45970" xr:uid="{00000000-0005-0000-0000-0000079C0000}"/>
    <cellStyle name="Normal 5 2 2 3 5 2 5" xfId="31681" xr:uid="{00000000-0005-0000-0000-0000089C0000}"/>
    <cellStyle name="Normal 5 2 2 3 5 3" xfId="4608" xr:uid="{00000000-0005-0000-0000-0000099C0000}"/>
    <cellStyle name="Normal 5 2 2 3 5 3 2" xfId="11766" xr:uid="{00000000-0005-0000-0000-00000A9C0000}"/>
    <cellStyle name="Normal 5 2 2 3 5 3 2 2" xfId="26058" xr:uid="{00000000-0005-0000-0000-00000B9C0000}"/>
    <cellStyle name="Normal 5 2 2 3 5 3 2 2 2" xfId="54640" xr:uid="{00000000-0005-0000-0000-00000C9C0000}"/>
    <cellStyle name="Normal 5 2 2 3 5 3 2 3" xfId="40351" xr:uid="{00000000-0005-0000-0000-00000D9C0000}"/>
    <cellStyle name="Normal 5 2 2 3 5 3 3" xfId="18914" xr:uid="{00000000-0005-0000-0000-00000E9C0000}"/>
    <cellStyle name="Normal 5 2 2 3 5 3 3 2" xfId="47496" xr:uid="{00000000-0005-0000-0000-00000F9C0000}"/>
    <cellStyle name="Normal 5 2 2 3 5 3 4" xfId="33207" xr:uid="{00000000-0005-0000-0000-0000109C0000}"/>
    <cellStyle name="Normal 5 2 2 3 5 4" xfId="8195" xr:uid="{00000000-0005-0000-0000-0000119C0000}"/>
    <cellStyle name="Normal 5 2 2 3 5 4 2" xfId="22487" xr:uid="{00000000-0005-0000-0000-0000129C0000}"/>
    <cellStyle name="Normal 5 2 2 3 5 4 2 2" xfId="51069" xr:uid="{00000000-0005-0000-0000-0000139C0000}"/>
    <cellStyle name="Normal 5 2 2 3 5 4 3" xfId="36780" xr:uid="{00000000-0005-0000-0000-0000149C0000}"/>
    <cellStyle name="Normal 5 2 2 3 5 5" xfId="15343" xr:uid="{00000000-0005-0000-0000-0000159C0000}"/>
    <cellStyle name="Normal 5 2 2 3 5 5 2" xfId="43925" xr:uid="{00000000-0005-0000-0000-0000169C0000}"/>
    <cellStyle name="Normal 5 2 2 3 5 6" xfId="29636" xr:uid="{00000000-0005-0000-0000-0000179C0000}"/>
    <cellStyle name="Normal 5 2 2 3 6" xfId="3064" xr:uid="{00000000-0005-0000-0000-0000189C0000}"/>
    <cellStyle name="Normal 5 2 2 3 6 2" xfId="6638" xr:uid="{00000000-0005-0000-0000-0000199C0000}"/>
    <cellStyle name="Normal 5 2 2 3 6 2 2" xfId="13796" xr:uid="{00000000-0005-0000-0000-00001A9C0000}"/>
    <cellStyle name="Normal 5 2 2 3 6 2 2 2" xfId="28088" xr:uid="{00000000-0005-0000-0000-00001B9C0000}"/>
    <cellStyle name="Normal 5 2 2 3 6 2 2 2 2" xfId="56670" xr:uid="{00000000-0005-0000-0000-00001C9C0000}"/>
    <cellStyle name="Normal 5 2 2 3 6 2 2 3" xfId="42381" xr:uid="{00000000-0005-0000-0000-00001D9C0000}"/>
    <cellStyle name="Normal 5 2 2 3 6 2 3" xfId="20944" xr:uid="{00000000-0005-0000-0000-00001E9C0000}"/>
    <cellStyle name="Normal 5 2 2 3 6 2 3 2" xfId="49526" xr:uid="{00000000-0005-0000-0000-00001F9C0000}"/>
    <cellStyle name="Normal 5 2 2 3 6 2 4" xfId="35237" xr:uid="{00000000-0005-0000-0000-0000209C0000}"/>
    <cellStyle name="Normal 5 2 2 3 6 3" xfId="10225" xr:uid="{00000000-0005-0000-0000-0000219C0000}"/>
    <cellStyle name="Normal 5 2 2 3 6 3 2" xfId="24517" xr:uid="{00000000-0005-0000-0000-0000229C0000}"/>
    <cellStyle name="Normal 5 2 2 3 6 3 2 2" xfId="53099" xr:uid="{00000000-0005-0000-0000-0000239C0000}"/>
    <cellStyle name="Normal 5 2 2 3 6 3 3" xfId="38810" xr:uid="{00000000-0005-0000-0000-0000249C0000}"/>
    <cellStyle name="Normal 5 2 2 3 6 4" xfId="17373" xr:uid="{00000000-0005-0000-0000-0000259C0000}"/>
    <cellStyle name="Normal 5 2 2 3 6 4 2" xfId="45955" xr:uid="{00000000-0005-0000-0000-0000269C0000}"/>
    <cellStyle name="Normal 5 2 2 3 6 5" xfId="31666" xr:uid="{00000000-0005-0000-0000-0000279C0000}"/>
    <cellStyle name="Normal 5 2 2 3 7" xfId="3713" xr:uid="{00000000-0005-0000-0000-0000289C0000}"/>
    <cellStyle name="Normal 5 2 2 3 7 2" xfId="10873" xr:uid="{00000000-0005-0000-0000-0000299C0000}"/>
    <cellStyle name="Normal 5 2 2 3 7 2 2" xfId="25165" xr:uid="{00000000-0005-0000-0000-00002A9C0000}"/>
    <cellStyle name="Normal 5 2 2 3 7 2 2 2" xfId="53747" xr:uid="{00000000-0005-0000-0000-00002B9C0000}"/>
    <cellStyle name="Normal 5 2 2 3 7 2 3" xfId="39458" xr:uid="{00000000-0005-0000-0000-00002C9C0000}"/>
    <cellStyle name="Normal 5 2 2 3 7 3" xfId="18021" xr:uid="{00000000-0005-0000-0000-00002D9C0000}"/>
    <cellStyle name="Normal 5 2 2 3 7 3 2" xfId="46603" xr:uid="{00000000-0005-0000-0000-00002E9C0000}"/>
    <cellStyle name="Normal 5 2 2 3 7 4" xfId="32314" xr:uid="{00000000-0005-0000-0000-00002F9C0000}"/>
    <cellStyle name="Normal 5 2 2 3 8" xfId="7302" xr:uid="{00000000-0005-0000-0000-0000309C0000}"/>
    <cellStyle name="Normal 5 2 2 3 8 2" xfId="21594" xr:uid="{00000000-0005-0000-0000-0000319C0000}"/>
    <cellStyle name="Normal 5 2 2 3 8 2 2" xfId="50176" xr:uid="{00000000-0005-0000-0000-0000329C0000}"/>
    <cellStyle name="Normal 5 2 2 3 8 3" xfId="35887" xr:uid="{00000000-0005-0000-0000-0000339C0000}"/>
    <cellStyle name="Normal 5 2 2 3 9" xfId="14448" xr:uid="{00000000-0005-0000-0000-0000349C0000}"/>
    <cellStyle name="Normal 5 2 2 3 9 2" xfId="43032" xr:uid="{00000000-0005-0000-0000-0000359C0000}"/>
    <cellStyle name="Normal 5 2 2 4" xfId="174" xr:uid="{00000000-0005-0000-0000-0000369C0000}"/>
    <cellStyle name="Normal 5 2 2 4 2" xfId="400" xr:uid="{00000000-0005-0000-0000-0000379C0000}"/>
    <cellStyle name="Normal 5 2 2 4 2 2" xfId="850" xr:uid="{00000000-0005-0000-0000-0000389C0000}"/>
    <cellStyle name="Normal 5 2 2 4 2 2 2" xfId="1747" xr:uid="{00000000-0005-0000-0000-0000399C0000}"/>
    <cellStyle name="Normal 5 2 2 4 2 2 2 2" xfId="3083" xr:uid="{00000000-0005-0000-0000-00003A9C0000}"/>
    <cellStyle name="Normal 5 2 2 4 2 2 2 2 2" xfId="6657" xr:uid="{00000000-0005-0000-0000-00003B9C0000}"/>
    <cellStyle name="Normal 5 2 2 4 2 2 2 2 2 2" xfId="13815" xr:uid="{00000000-0005-0000-0000-00003C9C0000}"/>
    <cellStyle name="Normal 5 2 2 4 2 2 2 2 2 2 2" xfId="28107" xr:uid="{00000000-0005-0000-0000-00003D9C0000}"/>
    <cellStyle name="Normal 5 2 2 4 2 2 2 2 2 2 2 2" xfId="56689" xr:uid="{00000000-0005-0000-0000-00003E9C0000}"/>
    <cellStyle name="Normal 5 2 2 4 2 2 2 2 2 2 3" xfId="42400" xr:uid="{00000000-0005-0000-0000-00003F9C0000}"/>
    <cellStyle name="Normal 5 2 2 4 2 2 2 2 2 3" xfId="20963" xr:uid="{00000000-0005-0000-0000-0000409C0000}"/>
    <cellStyle name="Normal 5 2 2 4 2 2 2 2 2 3 2" xfId="49545" xr:uid="{00000000-0005-0000-0000-0000419C0000}"/>
    <cellStyle name="Normal 5 2 2 4 2 2 2 2 2 4" xfId="35256" xr:uid="{00000000-0005-0000-0000-0000429C0000}"/>
    <cellStyle name="Normal 5 2 2 4 2 2 2 2 3" xfId="10244" xr:uid="{00000000-0005-0000-0000-0000439C0000}"/>
    <cellStyle name="Normal 5 2 2 4 2 2 2 2 3 2" xfId="24536" xr:uid="{00000000-0005-0000-0000-0000449C0000}"/>
    <cellStyle name="Normal 5 2 2 4 2 2 2 2 3 2 2" xfId="53118" xr:uid="{00000000-0005-0000-0000-0000459C0000}"/>
    <cellStyle name="Normal 5 2 2 4 2 2 2 2 3 3" xfId="38829" xr:uid="{00000000-0005-0000-0000-0000469C0000}"/>
    <cellStyle name="Normal 5 2 2 4 2 2 2 2 4" xfId="17392" xr:uid="{00000000-0005-0000-0000-0000479C0000}"/>
    <cellStyle name="Normal 5 2 2 4 2 2 2 2 4 2" xfId="45974" xr:uid="{00000000-0005-0000-0000-0000489C0000}"/>
    <cellStyle name="Normal 5 2 2 4 2 2 2 2 5" xfId="31685" xr:uid="{00000000-0005-0000-0000-0000499C0000}"/>
    <cellStyle name="Normal 5 2 2 4 2 2 2 3" xfId="5327" xr:uid="{00000000-0005-0000-0000-00004A9C0000}"/>
    <cellStyle name="Normal 5 2 2 4 2 2 2 3 2" xfId="12485" xr:uid="{00000000-0005-0000-0000-00004B9C0000}"/>
    <cellStyle name="Normal 5 2 2 4 2 2 2 3 2 2" xfId="26777" xr:uid="{00000000-0005-0000-0000-00004C9C0000}"/>
    <cellStyle name="Normal 5 2 2 4 2 2 2 3 2 2 2" xfId="55359" xr:uid="{00000000-0005-0000-0000-00004D9C0000}"/>
    <cellStyle name="Normal 5 2 2 4 2 2 2 3 2 3" xfId="41070" xr:uid="{00000000-0005-0000-0000-00004E9C0000}"/>
    <cellStyle name="Normal 5 2 2 4 2 2 2 3 3" xfId="19633" xr:uid="{00000000-0005-0000-0000-00004F9C0000}"/>
    <cellStyle name="Normal 5 2 2 4 2 2 2 3 3 2" xfId="48215" xr:uid="{00000000-0005-0000-0000-0000509C0000}"/>
    <cellStyle name="Normal 5 2 2 4 2 2 2 3 4" xfId="33926" xr:uid="{00000000-0005-0000-0000-0000519C0000}"/>
    <cellStyle name="Normal 5 2 2 4 2 2 2 4" xfId="8914" xr:uid="{00000000-0005-0000-0000-0000529C0000}"/>
    <cellStyle name="Normal 5 2 2 4 2 2 2 4 2" xfId="23206" xr:uid="{00000000-0005-0000-0000-0000539C0000}"/>
    <cellStyle name="Normal 5 2 2 4 2 2 2 4 2 2" xfId="51788" xr:uid="{00000000-0005-0000-0000-0000549C0000}"/>
    <cellStyle name="Normal 5 2 2 4 2 2 2 4 3" xfId="37499" xr:uid="{00000000-0005-0000-0000-0000559C0000}"/>
    <cellStyle name="Normal 5 2 2 4 2 2 2 5" xfId="16062" xr:uid="{00000000-0005-0000-0000-0000569C0000}"/>
    <cellStyle name="Normal 5 2 2 4 2 2 2 5 2" xfId="44644" xr:uid="{00000000-0005-0000-0000-0000579C0000}"/>
    <cellStyle name="Normal 5 2 2 4 2 2 2 6" xfId="30355" xr:uid="{00000000-0005-0000-0000-0000589C0000}"/>
    <cellStyle name="Normal 5 2 2 4 2 2 3" xfId="3082" xr:uid="{00000000-0005-0000-0000-0000599C0000}"/>
    <cellStyle name="Normal 5 2 2 4 2 2 3 2" xfId="6656" xr:uid="{00000000-0005-0000-0000-00005A9C0000}"/>
    <cellStyle name="Normal 5 2 2 4 2 2 3 2 2" xfId="13814" xr:uid="{00000000-0005-0000-0000-00005B9C0000}"/>
    <cellStyle name="Normal 5 2 2 4 2 2 3 2 2 2" xfId="28106" xr:uid="{00000000-0005-0000-0000-00005C9C0000}"/>
    <cellStyle name="Normal 5 2 2 4 2 2 3 2 2 2 2" xfId="56688" xr:uid="{00000000-0005-0000-0000-00005D9C0000}"/>
    <cellStyle name="Normal 5 2 2 4 2 2 3 2 2 3" xfId="42399" xr:uid="{00000000-0005-0000-0000-00005E9C0000}"/>
    <cellStyle name="Normal 5 2 2 4 2 2 3 2 3" xfId="20962" xr:uid="{00000000-0005-0000-0000-00005F9C0000}"/>
    <cellStyle name="Normal 5 2 2 4 2 2 3 2 3 2" xfId="49544" xr:uid="{00000000-0005-0000-0000-0000609C0000}"/>
    <cellStyle name="Normal 5 2 2 4 2 2 3 2 4" xfId="35255" xr:uid="{00000000-0005-0000-0000-0000619C0000}"/>
    <cellStyle name="Normal 5 2 2 4 2 2 3 3" xfId="10243" xr:uid="{00000000-0005-0000-0000-0000629C0000}"/>
    <cellStyle name="Normal 5 2 2 4 2 2 3 3 2" xfId="24535" xr:uid="{00000000-0005-0000-0000-0000639C0000}"/>
    <cellStyle name="Normal 5 2 2 4 2 2 3 3 2 2" xfId="53117" xr:uid="{00000000-0005-0000-0000-0000649C0000}"/>
    <cellStyle name="Normal 5 2 2 4 2 2 3 3 3" xfId="38828" xr:uid="{00000000-0005-0000-0000-0000659C0000}"/>
    <cellStyle name="Normal 5 2 2 4 2 2 3 4" xfId="17391" xr:uid="{00000000-0005-0000-0000-0000669C0000}"/>
    <cellStyle name="Normal 5 2 2 4 2 2 3 4 2" xfId="45973" xr:uid="{00000000-0005-0000-0000-0000679C0000}"/>
    <cellStyle name="Normal 5 2 2 4 2 2 3 5" xfId="31684" xr:uid="{00000000-0005-0000-0000-0000689C0000}"/>
    <cellStyle name="Normal 5 2 2 4 2 2 4" xfId="4434" xr:uid="{00000000-0005-0000-0000-0000699C0000}"/>
    <cellStyle name="Normal 5 2 2 4 2 2 4 2" xfId="11592" xr:uid="{00000000-0005-0000-0000-00006A9C0000}"/>
    <cellStyle name="Normal 5 2 2 4 2 2 4 2 2" xfId="25884" xr:uid="{00000000-0005-0000-0000-00006B9C0000}"/>
    <cellStyle name="Normal 5 2 2 4 2 2 4 2 2 2" xfId="54466" xr:uid="{00000000-0005-0000-0000-00006C9C0000}"/>
    <cellStyle name="Normal 5 2 2 4 2 2 4 2 3" xfId="40177" xr:uid="{00000000-0005-0000-0000-00006D9C0000}"/>
    <cellStyle name="Normal 5 2 2 4 2 2 4 3" xfId="18740" xr:uid="{00000000-0005-0000-0000-00006E9C0000}"/>
    <cellStyle name="Normal 5 2 2 4 2 2 4 3 2" xfId="47322" xr:uid="{00000000-0005-0000-0000-00006F9C0000}"/>
    <cellStyle name="Normal 5 2 2 4 2 2 4 4" xfId="33033" xr:uid="{00000000-0005-0000-0000-0000709C0000}"/>
    <cellStyle name="Normal 5 2 2 4 2 2 5" xfId="8021" xr:uid="{00000000-0005-0000-0000-0000719C0000}"/>
    <cellStyle name="Normal 5 2 2 4 2 2 5 2" xfId="22313" xr:uid="{00000000-0005-0000-0000-0000729C0000}"/>
    <cellStyle name="Normal 5 2 2 4 2 2 5 2 2" xfId="50895" xr:uid="{00000000-0005-0000-0000-0000739C0000}"/>
    <cellStyle name="Normal 5 2 2 4 2 2 5 3" xfId="36606" xr:uid="{00000000-0005-0000-0000-0000749C0000}"/>
    <cellStyle name="Normal 5 2 2 4 2 2 6" xfId="15169" xr:uid="{00000000-0005-0000-0000-0000759C0000}"/>
    <cellStyle name="Normal 5 2 2 4 2 2 6 2" xfId="43751" xr:uid="{00000000-0005-0000-0000-0000769C0000}"/>
    <cellStyle name="Normal 5 2 2 4 2 2 7" xfId="29462" xr:uid="{00000000-0005-0000-0000-0000779C0000}"/>
    <cellStyle name="Normal 5 2 2 4 2 3" xfId="1300" xr:uid="{00000000-0005-0000-0000-0000789C0000}"/>
    <cellStyle name="Normal 5 2 2 4 2 3 2" xfId="3084" xr:uid="{00000000-0005-0000-0000-0000799C0000}"/>
    <cellStyle name="Normal 5 2 2 4 2 3 2 2" xfId="6658" xr:uid="{00000000-0005-0000-0000-00007A9C0000}"/>
    <cellStyle name="Normal 5 2 2 4 2 3 2 2 2" xfId="13816" xr:uid="{00000000-0005-0000-0000-00007B9C0000}"/>
    <cellStyle name="Normal 5 2 2 4 2 3 2 2 2 2" xfId="28108" xr:uid="{00000000-0005-0000-0000-00007C9C0000}"/>
    <cellStyle name="Normal 5 2 2 4 2 3 2 2 2 2 2" xfId="56690" xr:uid="{00000000-0005-0000-0000-00007D9C0000}"/>
    <cellStyle name="Normal 5 2 2 4 2 3 2 2 2 3" xfId="42401" xr:uid="{00000000-0005-0000-0000-00007E9C0000}"/>
    <cellStyle name="Normal 5 2 2 4 2 3 2 2 3" xfId="20964" xr:uid="{00000000-0005-0000-0000-00007F9C0000}"/>
    <cellStyle name="Normal 5 2 2 4 2 3 2 2 3 2" xfId="49546" xr:uid="{00000000-0005-0000-0000-0000809C0000}"/>
    <cellStyle name="Normal 5 2 2 4 2 3 2 2 4" xfId="35257" xr:uid="{00000000-0005-0000-0000-0000819C0000}"/>
    <cellStyle name="Normal 5 2 2 4 2 3 2 3" xfId="10245" xr:uid="{00000000-0005-0000-0000-0000829C0000}"/>
    <cellStyle name="Normal 5 2 2 4 2 3 2 3 2" xfId="24537" xr:uid="{00000000-0005-0000-0000-0000839C0000}"/>
    <cellStyle name="Normal 5 2 2 4 2 3 2 3 2 2" xfId="53119" xr:uid="{00000000-0005-0000-0000-0000849C0000}"/>
    <cellStyle name="Normal 5 2 2 4 2 3 2 3 3" xfId="38830" xr:uid="{00000000-0005-0000-0000-0000859C0000}"/>
    <cellStyle name="Normal 5 2 2 4 2 3 2 4" xfId="17393" xr:uid="{00000000-0005-0000-0000-0000869C0000}"/>
    <cellStyle name="Normal 5 2 2 4 2 3 2 4 2" xfId="45975" xr:uid="{00000000-0005-0000-0000-0000879C0000}"/>
    <cellStyle name="Normal 5 2 2 4 2 3 2 5" xfId="31686" xr:uid="{00000000-0005-0000-0000-0000889C0000}"/>
    <cellStyle name="Normal 5 2 2 4 2 3 3" xfId="4881" xr:uid="{00000000-0005-0000-0000-0000899C0000}"/>
    <cellStyle name="Normal 5 2 2 4 2 3 3 2" xfId="12039" xr:uid="{00000000-0005-0000-0000-00008A9C0000}"/>
    <cellStyle name="Normal 5 2 2 4 2 3 3 2 2" xfId="26331" xr:uid="{00000000-0005-0000-0000-00008B9C0000}"/>
    <cellStyle name="Normal 5 2 2 4 2 3 3 2 2 2" xfId="54913" xr:uid="{00000000-0005-0000-0000-00008C9C0000}"/>
    <cellStyle name="Normal 5 2 2 4 2 3 3 2 3" xfId="40624" xr:uid="{00000000-0005-0000-0000-00008D9C0000}"/>
    <cellStyle name="Normal 5 2 2 4 2 3 3 3" xfId="19187" xr:uid="{00000000-0005-0000-0000-00008E9C0000}"/>
    <cellStyle name="Normal 5 2 2 4 2 3 3 3 2" xfId="47769" xr:uid="{00000000-0005-0000-0000-00008F9C0000}"/>
    <cellStyle name="Normal 5 2 2 4 2 3 3 4" xfId="33480" xr:uid="{00000000-0005-0000-0000-0000909C0000}"/>
    <cellStyle name="Normal 5 2 2 4 2 3 4" xfId="8468" xr:uid="{00000000-0005-0000-0000-0000919C0000}"/>
    <cellStyle name="Normal 5 2 2 4 2 3 4 2" xfId="22760" xr:uid="{00000000-0005-0000-0000-0000929C0000}"/>
    <cellStyle name="Normal 5 2 2 4 2 3 4 2 2" xfId="51342" xr:uid="{00000000-0005-0000-0000-0000939C0000}"/>
    <cellStyle name="Normal 5 2 2 4 2 3 4 3" xfId="37053" xr:uid="{00000000-0005-0000-0000-0000949C0000}"/>
    <cellStyle name="Normal 5 2 2 4 2 3 5" xfId="15616" xr:uid="{00000000-0005-0000-0000-0000959C0000}"/>
    <cellStyle name="Normal 5 2 2 4 2 3 5 2" xfId="44198" xr:uid="{00000000-0005-0000-0000-0000969C0000}"/>
    <cellStyle name="Normal 5 2 2 4 2 3 6" xfId="29909" xr:uid="{00000000-0005-0000-0000-0000979C0000}"/>
    <cellStyle name="Normal 5 2 2 4 2 4" xfId="3081" xr:uid="{00000000-0005-0000-0000-0000989C0000}"/>
    <cellStyle name="Normal 5 2 2 4 2 4 2" xfId="6655" xr:uid="{00000000-0005-0000-0000-0000999C0000}"/>
    <cellStyle name="Normal 5 2 2 4 2 4 2 2" xfId="13813" xr:uid="{00000000-0005-0000-0000-00009A9C0000}"/>
    <cellStyle name="Normal 5 2 2 4 2 4 2 2 2" xfId="28105" xr:uid="{00000000-0005-0000-0000-00009B9C0000}"/>
    <cellStyle name="Normal 5 2 2 4 2 4 2 2 2 2" xfId="56687" xr:uid="{00000000-0005-0000-0000-00009C9C0000}"/>
    <cellStyle name="Normal 5 2 2 4 2 4 2 2 3" xfId="42398" xr:uid="{00000000-0005-0000-0000-00009D9C0000}"/>
    <cellStyle name="Normal 5 2 2 4 2 4 2 3" xfId="20961" xr:uid="{00000000-0005-0000-0000-00009E9C0000}"/>
    <cellStyle name="Normal 5 2 2 4 2 4 2 3 2" xfId="49543" xr:uid="{00000000-0005-0000-0000-00009F9C0000}"/>
    <cellStyle name="Normal 5 2 2 4 2 4 2 4" xfId="35254" xr:uid="{00000000-0005-0000-0000-0000A09C0000}"/>
    <cellStyle name="Normal 5 2 2 4 2 4 3" xfId="10242" xr:uid="{00000000-0005-0000-0000-0000A19C0000}"/>
    <cellStyle name="Normal 5 2 2 4 2 4 3 2" xfId="24534" xr:uid="{00000000-0005-0000-0000-0000A29C0000}"/>
    <cellStyle name="Normal 5 2 2 4 2 4 3 2 2" xfId="53116" xr:uid="{00000000-0005-0000-0000-0000A39C0000}"/>
    <cellStyle name="Normal 5 2 2 4 2 4 3 3" xfId="38827" xr:uid="{00000000-0005-0000-0000-0000A49C0000}"/>
    <cellStyle name="Normal 5 2 2 4 2 4 4" xfId="17390" xr:uid="{00000000-0005-0000-0000-0000A59C0000}"/>
    <cellStyle name="Normal 5 2 2 4 2 4 4 2" xfId="45972" xr:uid="{00000000-0005-0000-0000-0000A69C0000}"/>
    <cellStyle name="Normal 5 2 2 4 2 4 5" xfId="31683" xr:uid="{00000000-0005-0000-0000-0000A79C0000}"/>
    <cellStyle name="Normal 5 2 2 4 2 5" xfId="3987" xr:uid="{00000000-0005-0000-0000-0000A89C0000}"/>
    <cellStyle name="Normal 5 2 2 4 2 5 2" xfId="11146" xr:uid="{00000000-0005-0000-0000-0000A99C0000}"/>
    <cellStyle name="Normal 5 2 2 4 2 5 2 2" xfId="25438" xr:uid="{00000000-0005-0000-0000-0000AA9C0000}"/>
    <cellStyle name="Normal 5 2 2 4 2 5 2 2 2" xfId="54020" xr:uid="{00000000-0005-0000-0000-0000AB9C0000}"/>
    <cellStyle name="Normal 5 2 2 4 2 5 2 3" xfId="39731" xr:uid="{00000000-0005-0000-0000-0000AC9C0000}"/>
    <cellStyle name="Normal 5 2 2 4 2 5 3" xfId="18294" xr:uid="{00000000-0005-0000-0000-0000AD9C0000}"/>
    <cellStyle name="Normal 5 2 2 4 2 5 3 2" xfId="46876" xr:uid="{00000000-0005-0000-0000-0000AE9C0000}"/>
    <cellStyle name="Normal 5 2 2 4 2 5 4" xfId="32587" xr:uid="{00000000-0005-0000-0000-0000AF9C0000}"/>
    <cellStyle name="Normal 5 2 2 4 2 6" xfId="7575" xr:uid="{00000000-0005-0000-0000-0000B09C0000}"/>
    <cellStyle name="Normal 5 2 2 4 2 6 2" xfId="21867" xr:uid="{00000000-0005-0000-0000-0000B19C0000}"/>
    <cellStyle name="Normal 5 2 2 4 2 6 2 2" xfId="50449" xr:uid="{00000000-0005-0000-0000-0000B29C0000}"/>
    <cellStyle name="Normal 5 2 2 4 2 6 3" xfId="36160" xr:uid="{00000000-0005-0000-0000-0000B39C0000}"/>
    <cellStyle name="Normal 5 2 2 4 2 7" xfId="14722" xr:uid="{00000000-0005-0000-0000-0000B49C0000}"/>
    <cellStyle name="Normal 5 2 2 4 2 7 2" xfId="43305" xr:uid="{00000000-0005-0000-0000-0000B59C0000}"/>
    <cellStyle name="Normal 5 2 2 4 2 8" xfId="29015" xr:uid="{00000000-0005-0000-0000-0000B69C0000}"/>
    <cellStyle name="Normal 5 2 2 4 3" xfId="627" xr:uid="{00000000-0005-0000-0000-0000B79C0000}"/>
    <cellStyle name="Normal 5 2 2 4 3 2" xfId="1524" xr:uid="{00000000-0005-0000-0000-0000B89C0000}"/>
    <cellStyle name="Normal 5 2 2 4 3 2 2" xfId="3086" xr:uid="{00000000-0005-0000-0000-0000B99C0000}"/>
    <cellStyle name="Normal 5 2 2 4 3 2 2 2" xfId="6660" xr:uid="{00000000-0005-0000-0000-0000BA9C0000}"/>
    <cellStyle name="Normal 5 2 2 4 3 2 2 2 2" xfId="13818" xr:uid="{00000000-0005-0000-0000-0000BB9C0000}"/>
    <cellStyle name="Normal 5 2 2 4 3 2 2 2 2 2" xfId="28110" xr:uid="{00000000-0005-0000-0000-0000BC9C0000}"/>
    <cellStyle name="Normal 5 2 2 4 3 2 2 2 2 2 2" xfId="56692" xr:uid="{00000000-0005-0000-0000-0000BD9C0000}"/>
    <cellStyle name="Normal 5 2 2 4 3 2 2 2 2 3" xfId="42403" xr:uid="{00000000-0005-0000-0000-0000BE9C0000}"/>
    <cellStyle name="Normal 5 2 2 4 3 2 2 2 3" xfId="20966" xr:uid="{00000000-0005-0000-0000-0000BF9C0000}"/>
    <cellStyle name="Normal 5 2 2 4 3 2 2 2 3 2" xfId="49548" xr:uid="{00000000-0005-0000-0000-0000C09C0000}"/>
    <cellStyle name="Normal 5 2 2 4 3 2 2 2 4" xfId="35259" xr:uid="{00000000-0005-0000-0000-0000C19C0000}"/>
    <cellStyle name="Normal 5 2 2 4 3 2 2 3" xfId="10247" xr:uid="{00000000-0005-0000-0000-0000C29C0000}"/>
    <cellStyle name="Normal 5 2 2 4 3 2 2 3 2" xfId="24539" xr:uid="{00000000-0005-0000-0000-0000C39C0000}"/>
    <cellStyle name="Normal 5 2 2 4 3 2 2 3 2 2" xfId="53121" xr:uid="{00000000-0005-0000-0000-0000C49C0000}"/>
    <cellStyle name="Normal 5 2 2 4 3 2 2 3 3" xfId="38832" xr:uid="{00000000-0005-0000-0000-0000C59C0000}"/>
    <cellStyle name="Normal 5 2 2 4 3 2 2 4" xfId="17395" xr:uid="{00000000-0005-0000-0000-0000C69C0000}"/>
    <cellStyle name="Normal 5 2 2 4 3 2 2 4 2" xfId="45977" xr:uid="{00000000-0005-0000-0000-0000C79C0000}"/>
    <cellStyle name="Normal 5 2 2 4 3 2 2 5" xfId="31688" xr:uid="{00000000-0005-0000-0000-0000C89C0000}"/>
    <cellStyle name="Normal 5 2 2 4 3 2 3" xfId="5104" xr:uid="{00000000-0005-0000-0000-0000C99C0000}"/>
    <cellStyle name="Normal 5 2 2 4 3 2 3 2" xfId="12262" xr:uid="{00000000-0005-0000-0000-0000CA9C0000}"/>
    <cellStyle name="Normal 5 2 2 4 3 2 3 2 2" xfId="26554" xr:uid="{00000000-0005-0000-0000-0000CB9C0000}"/>
    <cellStyle name="Normal 5 2 2 4 3 2 3 2 2 2" xfId="55136" xr:uid="{00000000-0005-0000-0000-0000CC9C0000}"/>
    <cellStyle name="Normal 5 2 2 4 3 2 3 2 3" xfId="40847" xr:uid="{00000000-0005-0000-0000-0000CD9C0000}"/>
    <cellStyle name="Normal 5 2 2 4 3 2 3 3" xfId="19410" xr:uid="{00000000-0005-0000-0000-0000CE9C0000}"/>
    <cellStyle name="Normal 5 2 2 4 3 2 3 3 2" xfId="47992" xr:uid="{00000000-0005-0000-0000-0000CF9C0000}"/>
    <cellStyle name="Normal 5 2 2 4 3 2 3 4" xfId="33703" xr:uid="{00000000-0005-0000-0000-0000D09C0000}"/>
    <cellStyle name="Normal 5 2 2 4 3 2 4" xfId="8691" xr:uid="{00000000-0005-0000-0000-0000D19C0000}"/>
    <cellStyle name="Normal 5 2 2 4 3 2 4 2" xfId="22983" xr:uid="{00000000-0005-0000-0000-0000D29C0000}"/>
    <cellStyle name="Normal 5 2 2 4 3 2 4 2 2" xfId="51565" xr:uid="{00000000-0005-0000-0000-0000D39C0000}"/>
    <cellStyle name="Normal 5 2 2 4 3 2 4 3" xfId="37276" xr:uid="{00000000-0005-0000-0000-0000D49C0000}"/>
    <cellStyle name="Normal 5 2 2 4 3 2 5" xfId="15839" xr:uid="{00000000-0005-0000-0000-0000D59C0000}"/>
    <cellStyle name="Normal 5 2 2 4 3 2 5 2" xfId="44421" xr:uid="{00000000-0005-0000-0000-0000D69C0000}"/>
    <cellStyle name="Normal 5 2 2 4 3 2 6" xfId="30132" xr:uid="{00000000-0005-0000-0000-0000D79C0000}"/>
    <cellStyle name="Normal 5 2 2 4 3 3" xfId="3085" xr:uid="{00000000-0005-0000-0000-0000D89C0000}"/>
    <cellStyle name="Normal 5 2 2 4 3 3 2" xfId="6659" xr:uid="{00000000-0005-0000-0000-0000D99C0000}"/>
    <cellStyle name="Normal 5 2 2 4 3 3 2 2" xfId="13817" xr:uid="{00000000-0005-0000-0000-0000DA9C0000}"/>
    <cellStyle name="Normal 5 2 2 4 3 3 2 2 2" xfId="28109" xr:uid="{00000000-0005-0000-0000-0000DB9C0000}"/>
    <cellStyle name="Normal 5 2 2 4 3 3 2 2 2 2" xfId="56691" xr:uid="{00000000-0005-0000-0000-0000DC9C0000}"/>
    <cellStyle name="Normal 5 2 2 4 3 3 2 2 3" xfId="42402" xr:uid="{00000000-0005-0000-0000-0000DD9C0000}"/>
    <cellStyle name="Normal 5 2 2 4 3 3 2 3" xfId="20965" xr:uid="{00000000-0005-0000-0000-0000DE9C0000}"/>
    <cellStyle name="Normal 5 2 2 4 3 3 2 3 2" xfId="49547" xr:uid="{00000000-0005-0000-0000-0000DF9C0000}"/>
    <cellStyle name="Normal 5 2 2 4 3 3 2 4" xfId="35258" xr:uid="{00000000-0005-0000-0000-0000E09C0000}"/>
    <cellStyle name="Normal 5 2 2 4 3 3 3" xfId="10246" xr:uid="{00000000-0005-0000-0000-0000E19C0000}"/>
    <cellStyle name="Normal 5 2 2 4 3 3 3 2" xfId="24538" xr:uid="{00000000-0005-0000-0000-0000E29C0000}"/>
    <cellStyle name="Normal 5 2 2 4 3 3 3 2 2" xfId="53120" xr:uid="{00000000-0005-0000-0000-0000E39C0000}"/>
    <cellStyle name="Normal 5 2 2 4 3 3 3 3" xfId="38831" xr:uid="{00000000-0005-0000-0000-0000E49C0000}"/>
    <cellStyle name="Normal 5 2 2 4 3 3 4" xfId="17394" xr:uid="{00000000-0005-0000-0000-0000E59C0000}"/>
    <cellStyle name="Normal 5 2 2 4 3 3 4 2" xfId="45976" xr:uid="{00000000-0005-0000-0000-0000E69C0000}"/>
    <cellStyle name="Normal 5 2 2 4 3 3 5" xfId="31687" xr:uid="{00000000-0005-0000-0000-0000E79C0000}"/>
    <cellStyle name="Normal 5 2 2 4 3 4" xfId="4211" xr:uid="{00000000-0005-0000-0000-0000E89C0000}"/>
    <cellStyle name="Normal 5 2 2 4 3 4 2" xfId="11369" xr:uid="{00000000-0005-0000-0000-0000E99C0000}"/>
    <cellStyle name="Normal 5 2 2 4 3 4 2 2" xfId="25661" xr:uid="{00000000-0005-0000-0000-0000EA9C0000}"/>
    <cellStyle name="Normal 5 2 2 4 3 4 2 2 2" xfId="54243" xr:uid="{00000000-0005-0000-0000-0000EB9C0000}"/>
    <cellStyle name="Normal 5 2 2 4 3 4 2 3" xfId="39954" xr:uid="{00000000-0005-0000-0000-0000EC9C0000}"/>
    <cellStyle name="Normal 5 2 2 4 3 4 3" xfId="18517" xr:uid="{00000000-0005-0000-0000-0000ED9C0000}"/>
    <cellStyle name="Normal 5 2 2 4 3 4 3 2" xfId="47099" xr:uid="{00000000-0005-0000-0000-0000EE9C0000}"/>
    <cellStyle name="Normal 5 2 2 4 3 4 4" xfId="32810" xr:uid="{00000000-0005-0000-0000-0000EF9C0000}"/>
    <cellStyle name="Normal 5 2 2 4 3 5" xfId="7798" xr:uid="{00000000-0005-0000-0000-0000F09C0000}"/>
    <cellStyle name="Normal 5 2 2 4 3 5 2" xfId="22090" xr:uid="{00000000-0005-0000-0000-0000F19C0000}"/>
    <cellStyle name="Normal 5 2 2 4 3 5 2 2" xfId="50672" xr:uid="{00000000-0005-0000-0000-0000F29C0000}"/>
    <cellStyle name="Normal 5 2 2 4 3 5 3" xfId="36383" xr:uid="{00000000-0005-0000-0000-0000F39C0000}"/>
    <cellStyle name="Normal 5 2 2 4 3 6" xfId="14946" xr:uid="{00000000-0005-0000-0000-0000F49C0000}"/>
    <cellStyle name="Normal 5 2 2 4 3 6 2" xfId="43528" xr:uid="{00000000-0005-0000-0000-0000F59C0000}"/>
    <cellStyle name="Normal 5 2 2 4 3 7" xfId="29239" xr:uid="{00000000-0005-0000-0000-0000F69C0000}"/>
    <cellStyle name="Normal 5 2 2 4 4" xfId="1077" xr:uid="{00000000-0005-0000-0000-0000F79C0000}"/>
    <cellStyle name="Normal 5 2 2 4 4 2" xfId="3087" xr:uid="{00000000-0005-0000-0000-0000F89C0000}"/>
    <cellStyle name="Normal 5 2 2 4 4 2 2" xfId="6661" xr:uid="{00000000-0005-0000-0000-0000F99C0000}"/>
    <cellStyle name="Normal 5 2 2 4 4 2 2 2" xfId="13819" xr:uid="{00000000-0005-0000-0000-0000FA9C0000}"/>
    <cellStyle name="Normal 5 2 2 4 4 2 2 2 2" xfId="28111" xr:uid="{00000000-0005-0000-0000-0000FB9C0000}"/>
    <cellStyle name="Normal 5 2 2 4 4 2 2 2 2 2" xfId="56693" xr:uid="{00000000-0005-0000-0000-0000FC9C0000}"/>
    <cellStyle name="Normal 5 2 2 4 4 2 2 2 3" xfId="42404" xr:uid="{00000000-0005-0000-0000-0000FD9C0000}"/>
    <cellStyle name="Normal 5 2 2 4 4 2 2 3" xfId="20967" xr:uid="{00000000-0005-0000-0000-0000FE9C0000}"/>
    <cellStyle name="Normal 5 2 2 4 4 2 2 3 2" xfId="49549" xr:uid="{00000000-0005-0000-0000-0000FF9C0000}"/>
    <cellStyle name="Normal 5 2 2 4 4 2 2 4" xfId="35260" xr:uid="{00000000-0005-0000-0000-0000009D0000}"/>
    <cellStyle name="Normal 5 2 2 4 4 2 3" xfId="10248" xr:uid="{00000000-0005-0000-0000-0000019D0000}"/>
    <cellStyle name="Normal 5 2 2 4 4 2 3 2" xfId="24540" xr:uid="{00000000-0005-0000-0000-0000029D0000}"/>
    <cellStyle name="Normal 5 2 2 4 4 2 3 2 2" xfId="53122" xr:uid="{00000000-0005-0000-0000-0000039D0000}"/>
    <cellStyle name="Normal 5 2 2 4 4 2 3 3" xfId="38833" xr:uid="{00000000-0005-0000-0000-0000049D0000}"/>
    <cellStyle name="Normal 5 2 2 4 4 2 4" xfId="17396" xr:uid="{00000000-0005-0000-0000-0000059D0000}"/>
    <cellStyle name="Normal 5 2 2 4 4 2 4 2" xfId="45978" xr:uid="{00000000-0005-0000-0000-0000069D0000}"/>
    <cellStyle name="Normal 5 2 2 4 4 2 5" xfId="31689" xr:uid="{00000000-0005-0000-0000-0000079D0000}"/>
    <cellStyle name="Normal 5 2 2 4 4 3" xfId="4658" xr:uid="{00000000-0005-0000-0000-0000089D0000}"/>
    <cellStyle name="Normal 5 2 2 4 4 3 2" xfId="11816" xr:uid="{00000000-0005-0000-0000-0000099D0000}"/>
    <cellStyle name="Normal 5 2 2 4 4 3 2 2" xfId="26108" xr:uid="{00000000-0005-0000-0000-00000A9D0000}"/>
    <cellStyle name="Normal 5 2 2 4 4 3 2 2 2" xfId="54690" xr:uid="{00000000-0005-0000-0000-00000B9D0000}"/>
    <cellStyle name="Normal 5 2 2 4 4 3 2 3" xfId="40401" xr:uid="{00000000-0005-0000-0000-00000C9D0000}"/>
    <cellStyle name="Normal 5 2 2 4 4 3 3" xfId="18964" xr:uid="{00000000-0005-0000-0000-00000D9D0000}"/>
    <cellStyle name="Normal 5 2 2 4 4 3 3 2" xfId="47546" xr:uid="{00000000-0005-0000-0000-00000E9D0000}"/>
    <cellStyle name="Normal 5 2 2 4 4 3 4" xfId="33257" xr:uid="{00000000-0005-0000-0000-00000F9D0000}"/>
    <cellStyle name="Normal 5 2 2 4 4 4" xfId="8245" xr:uid="{00000000-0005-0000-0000-0000109D0000}"/>
    <cellStyle name="Normal 5 2 2 4 4 4 2" xfId="22537" xr:uid="{00000000-0005-0000-0000-0000119D0000}"/>
    <cellStyle name="Normal 5 2 2 4 4 4 2 2" xfId="51119" xr:uid="{00000000-0005-0000-0000-0000129D0000}"/>
    <cellStyle name="Normal 5 2 2 4 4 4 3" xfId="36830" xr:uid="{00000000-0005-0000-0000-0000139D0000}"/>
    <cellStyle name="Normal 5 2 2 4 4 5" xfId="15393" xr:uid="{00000000-0005-0000-0000-0000149D0000}"/>
    <cellStyle name="Normal 5 2 2 4 4 5 2" xfId="43975" xr:uid="{00000000-0005-0000-0000-0000159D0000}"/>
    <cellStyle name="Normal 5 2 2 4 4 6" xfId="29686" xr:uid="{00000000-0005-0000-0000-0000169D0000}"/>
    <cellStyle name="Normal 5 2 2 4 5" xfId="3080" xr:uid="{00000000-0005-0000-0000-0000179D0000}"/>
    <cellStyle name="Normal 5 2 2 4 5 2" xfId="6654" xr:uid="{00000000-0005-0000-0000-0000189D0000}"/>
    <cellStyle name="Normal 5 2 2 4 5 2 2" xfId="13812" xr:uid="{00000000-0005-0000-0000-0000199D0000}"/>
    <cellStyle name="Normal 5 2 2 4 5 2 2 2" xfId="28104" xr:uid="{00000000-0005-0000-0000-00001A9D0000}"/>
    <cellStyle name="Normal 5 2 2 4 5 2 2 2 2" xfId="56686" xr:uid="{00000000-0005-0000-0000-00001B9D0000}"/>
    <cellStyle name="Normal 5 2 2 4 5 2 2 3" xfId="42397" xr:uid="{00000000-0005-0000-0000-00001C9D0000}"/>
    <cellStyle name="Normal 5 2 2 4 5 2 3" xfId="20960" xr:uid="{00000000-0005-0000-0000-00001D9D0000}"/>
    <cellStyle name="Normal 5 2 2 4 5 2 3 2" xfId="49542" xr:uid="{00000000-0005-0000-0000-00001E9D0000}"/>
    <cellStyle name="Normal 5 2 2 4 5 2 4" xfId="35253" xr:uid="{00000000-0005-0000-0000-00001F9D0000}"/>
    <cellStyle name="Normal 5 2 2 4 5 3" xfId="10241" xr:uid="{00000000-0005-0000-0000-0000209D0000}"/>
    <cellStyle name="Normal 5 2 2 4 5 3 2" xfId="24533" xr:uid="{00000000-0005-0000-0000-0000219D0000}"/>
    <cellStyle name="Normal 5 2 2 4 5 3 2 2" xfId="53115" xr:uid="{00000000-0005-0000-0000-0000229D0000}"/>
    <cellStyle name="Normal 5 2 2 4 5 3 3" xfId="38826" xr:uid="{00000000-0005-0000-0000-0000239D0000}"/>
    <cellStyle name="Normal 5 2 2 4 5 4" xfId="17389" xr:uid="{00000000-0005-0000-0000-0000249D0000}"/>
    <cellStyle name="Normal 5 2 2 4 5 4 2" xfId="45971" xr:uid="{00000000-0005-0000-0000-0000259D0000}"/>
    <cellStyle name="Normal 5 2 2 4 5 5" xfId="31682" xr:uid="{00000000-0005-0000-0000-0000269D0000}"/>
    <cellStyle name="Normal 5 2 2 4 6" xfId="3764" xr:uid="{00000000-0005-0000-0000-0000279D0000}"/>
    <cellStyle name="Normal 5 2 2 4 6 2" xfId="10923" xr:uid="{00000000-0005-0000-0000-0000289D0000}"/>
    <cellStyle name="Normal 5 2 2 4 6 2 2" xfId="25215" xr:uid="{00000000-0005-0000-0000-0000299D0000}"/>
    <cellStyle name="Normal 5 2 2 4 6 2 2 2" xfId="53797" xr:uid="{00000000-0005-0000-0000-00002A9D0000}"/>
    <cellStyle name="Normal 5 2 2 4 6 2 3" xfId="39508" xr:uid="{00000000-0005-0000-0000-00002B9D0000}"/>
    <cellStyle name="Normal 5 2 2 4 6 3" xfId="18071" xr:uid="{00000000-0005-0000-0000-00002C9D0000}"/>
    <cellStyle name="Normal 5 2 2 4 6 3 2" xfId="46653" xr:uid="{00000000-0005-0000-0000-00002D9D0000}"/>
    <cellStyle name="Normal 5 2 2 4 6 4" xfId="32364" xr:uid="{00000000-0005-0000-0000-00002E9D0000}"/>
    <cellStyle name="Normal 5 2 2 4 7" xfId="7352" xr:uid="{00000000-0005-0000-0000-00002F9D0000}"/>
    <cellStyle name="Normal 5 2 2 4 7 2" xfId="21644" xr:uid="{00000000-0005-0000-0000-0000309D0000}"/>
    <cellStyle name="Normal 5 2 2 4 7 2 2" xfId="50226" xr:uid="{00000000-0005-0000-0000-0000319D0000}"/>
    <cellStyle name="Normal 5 2 2 4 7 3" xfId="35937" xr:uid="{00000000-0005-0000-0000-0000329D0000}"/>
    <cellStyle name="Normal 5 2 2 4 8" xfId="14499" xr:uid="{00000000-0005-0000-0000-0000339D0000}"/>
    <cellStyle name="Normal 5 2 2 4 8 2" xfId="43082" xr:uid="{00000000-0005-0000-0000-0000349D0000}"/>
    <cellStyle name="Normal 5 2 2 4 9" xfId="28792" xr:uid="{00000000-0005-0000-0000-0000359D0000}"/>
    <cellStyle name="Normal 5 2 2 5" xfId="286" xr:uid="{00000000-0005-0000-0000-0000369D0000}"/>
    <cellStyle name="Normal 5 2 2 5 2" xfId="738" xr:uid="{00000000-0005-0000-0000-0000379D0000}"/>
    <cellStyle name="Normal 5 2 2 5 2 2" xfId="1635" xr:uid="{00000000-0005-0000-0000-0000389D0000}"/>
    <cellStyle name="Normal 5 2 2 5 2 2 2" xfId="3090" xr:uid="{00000000-0005-0000-0000-0000399D0000}"/>
    <cellStyle name="Normal 5 2 2 5 2 2 2 2" xfId="6664" xr:uid="{00000000-0005-0000-0000-00003A9D0000}"/>
    <cellStyle name="Normal 5 2 2 5 2 2 2 2 2" xfId="13822" xr:uid="{00000000-0005-0000-0000-00003B9D0000}"/>
    <cellStyle name="Normal 5 2 2 5 2 2 2 2 2 2" xfId="28114" xr:uid="{00000000-0005-0000-0000-00003C9D0000}"/>
    <cellStyle name="Normal 5 2 2 5 2 2 2 2 2 2 2" xfId="56696" xr:uid="{00000000-0005-0000-0000-00003D9D0000}"/>
    <cellStyle name="Normal 5 2 2 5 2 2 2 2 2 3" xfId="42407" xr:uid="{00000000-0005-0000-0000-00003E9D0000}"/>
    <cellStyle name="Normal 5 2 2 5 2 2 2 2 3" xfId="20970" xr:uid="{00000000-0005-0000-0000-00003F9D0000}"/>
    <cellStyle name="Normal 5 2 2 5 2 2 2 2 3 2" xfId="49552" xr:uid="{00000000-0005-0000-0000-0000409D0000}"/>
    <cellStyle name="Normal 5 2 2 5 2 2 2 2 4" xfId="35263" xr:uid="{00000000-0005-0000-0000-0000419D0000}"/>
    <cellStyle name="Normal 5 2 2 5 2 2 2 3" xfId="10251" xr:uid="{00000000-0005-0000-0000-0000429D0000}"/>
    <cellStyle name="Normal 5 2 2 5 2 2 2 3 2" xfId="24543" xr:uid="{00000000-0005-0000-0000-0000439D0000}"/>
    <cellStyle name="Normal 5 2 2 5 2 2 2 3 2 2" xfId="53125" xr:uid="{00000000-0005-0000-0000-0000449D0000}"/>
    <cellStyle name="Normal 5 2 2 5 2 2 2 3 3" xfId="38836" xr:uid="{00000000-0005-0000-0000-0000459D0000}"/>
    <cellStyle name="Normal 5 2 2 5 2 2 2 4" xfId="17399" xr:uid="{00000000-0005-0000-0000-0000469D0000}"/>
    <cellStyle name="Normal 5 2 2 5 2 2 2 4 2" xfId="45981" xr:uid="{00000000-0005-0000-0000-0000479D0000}"/>
    <cellStyle name="Normal 5 2 2 5 2 2 2 5" xfId="31692" xr:uid="{00000000-0005-0000-0000-0000489D0000}"/>
    <cellStyle name="Normal 5 2 2 5 2 2 3" xfId="5215" xr:uid="{00000000-0005-0000-0000-0000499D0000}"/>
    <cellStyle name="Normal 5 2 2 5 2 2 3 2" xfId="12373" xr:uid="{00000000-0005-0000-0000-00004A9D0000}"/>
    <cellStyle name="Normal 5 2 2 5 2 2 3 2 2" xfId="26665" xr:uid="{00000000-0005-0000-0000-00004B9D0000}"/>
    <cellStyle name="Normal 5 2 2 5 2 2 3 2 2 2" xfId="55247" xr:uid="{00000000-0005-0000-0000-00004C9D0000}"/>
    <cellStyle name="Normal 5 2 2 5 2 2 3 2 3" xfId="40958" xr:uid="{00000000-0005-0000-0000-00004D9D0000}"/>
    <cellStyle name="Normal 5 2 2 5 2 2 3 3" xfId="19521" xr:uid="{00000000-0005-0000-0000-00004E9D0000}"/>
    <cellStyle name="Normal 5 2 2 5 2 2 3 3 2" xfId="48103" xr:uid="{00000000-0005-0000-0000-00004F9D0000}"/>
    <cellStyle name="Normal 5 2 2 5 2 2 3 4" xfId="33814" xr:uid="{00000000-0005-0000-0000-0000509D0000}"/>
    <cellStyle name="Normal 5 2 2 5 2 2 4" xfId="8802" xr:uid="{00000000-0005-0000-0000-0000519D0000}"/>
    <cellStyle name="Normal 5 2 2 5 2 2 4 2" xfId="23094" xr:uid="{00000000-0005-0000-0000-0000529D0000}"/>
    <cellStyle name="Normal 5 2 2 5 2 2 4 2 2" xfId="51676" xr:uid="{00000000-0005-0000-0000-0000539D0000}"/>
    <cellStyle name="Normal 5 2 2 5 2 2 4 3" xfId="37387" xr:uid="{00000000-0005-0000-0000-0000549D0000}"/>
    <cellStyle name="Normal 5 2 2 5 2 2 5" xfId="15950" xr:uid="{00000000-0005-0000-0000-0000559D0000}"/>
    <cellStyle name="Normal 5 2 2 5 2 2 5 2" xfId="44532" xr:uid="{00000000-0005-0000-0000-0000569D0000}"/>
    <cellStyle name="Normal 5 2 2 5 2 2 6" xfId="30243" xr:uid="{00000000-0005-0000-0000-0000579D0000}"/>
    <cellStyle name="Normal 5 2 2 5 2 3" xfId="3089" xr:uid="{00000000-0005-0000-0000-0000589D0000}"/>
    <cellStyle name="Normal 5 2 2 5 2 3 2" xfId="6663" xr:uid="{00000000-0005-0000-0000-0000599D0000}"/>
    <cellStyle name="Normal 5 2 2 5 2 3 2 2" xfId="13821" xr:uid="{00000000-0005-0000-0000-00005A9D0000}"/>
    <cellStyle name="Normal 5 2 2 5 2 3 2 2 2" xfId="28113" xr:uid="{00000000-0005-0000-0000-00005B9D0000}"/>
    <cellStyle name="Normal 5 2 2 5 2 3 2 2 2 2" xfId="56695" xr:uid="{00000000-0005-0000-0000-00005C9D0000}"/>
    <cellStyle name="Normal 5 2 2 5 2 3 2 2 3" xfId="42406" xr:uid="{00000000-0005-0000-0000-00005D9D0000}"/>
    <cellStyle name="Normal 5 2 2 5 2 3 2 3" xfId="20969" xr:uid="{00000000-0005-0000-0000-00005E9D0000}"/>
    <cellStyle name="Normal 5 2 2 5 2 3 2 3 2" xfId="49551" xr:uid="{00000000-0005-0000-0000-00005F9D0000}"/>
    <cellStyle name="Normal 5 2 2 5 2 3 2 4" xfId="35262" xr:uid="{00000000-0005-0000-0000-0000609D0000}"/>
    <cellStyle name="Normal 5 2 2 5 2 3 3" xfId="10250" xr:uid="{00000000-0005-0000-0000-0000619D0000}"/>
    <cellStyle name="Normal 5 2 2 5 2 3 3 2" xfId="24542" xr:uid="{00000000-0005-0000-0000-0000629D0000}"/>
    <cellStyle name="Normal 5 2 2 5 2 3 3 2 2" xfId="53124" xr:uid="{00000000-0005-0000-0000-0000639D0000}"/>
    <cellStyle name="Normal 5 2 2 5 2 3 3 3" xfId="38835" xr:uid="{00000000-0005-0000-0000-0000649D0000}"/>
    <cellStyle name="Normal 5 2 2 5 2 3 4" xfId="17398" xr:uid="{00000000-0005-0000-0000-0000659D0000}"/>
    <cellStyle name="Normal 5 2 2 5 2 3 4 2" xfId="45980" xr:uid="{00000000-0005-0000-0000-0000669D0000}"/>
    <cellStyle name="Normal 5 2 2 5 2 3 5" xfId="31691" xr:uid="{00000000-0005-0000-0000-0000679D0000}"/>
    <cellStyle name="Normal 5 2 2 5 2 4" xfId="4322" xr:uid="{00000000-0005-0000-0000-0000689D0000}"/>
    <cellStyle name="Normal 5 2 2 5 2 4 2" xfId="11480" xr:uid="{00000000-0005-0000-0000-0000699D0000}"/>
    <cellStyle name="Normal 5 2 2 5 2 4 2 2" xfId="25772" xr:uid="{00000000-0005-0000-0000-00006A9D0000}"/>
    <cellStyle name="Normal 5 2 2 5 2 4 2 2 2" xfId="54354" xr:uid="{00000000-0005-0000-0000-00006B9D0000}"/>
    <cellStyle name="Normal 5 2 2 5 2 4 2 3" xfId="40065" xr:uid="{00000000-0005-0000-0000-00006C9D0000}"/>
    <cellStyle name="Normal 5 2 2 5 2 4 3" xfId="18628" xr:uid="{00000000-0005-0000-0000-00006D9D0000}"/>
    <cellStyle name="Normal 5 2 2 5 2 4 3 2" xfId="47210" xr:uid="{00000000-0005-0000-0000-00006E9D0000}"/>
    <cellStyle name="Normal 5 2 2 5 2 4 4" xfId="32921" xr:uid="{00000000-0005-0000-0000-00006F9D0000}"/>
    <cellStyle name="Normal 5 2 2 5 2 5" xfId="7909" xr:uid="{00000000-0005-0000-0000-0000709D0000}"/>
    <cellStyle name="Normal 5 2 2 5 2 5 2" xfId="22201" xr:uid="{00000000-0005-0000-0000-0000719D0000}"/>
    <cellStyle name="Normal 5 2 2 5 2 5 2 2" xfId="50783" xr:uid="{00000000-0005-0000-0000-0000729D0000}"/>
    <cellStyle name="Normal 5 2 2 5 2 5 3" xfId="36494" xr:uid="{00000000-0005-0000-0000-0000739D0000}"/>
    <cellStyle name="Normal 5 2 2 5 2 6" xfId="15057" xr:uid="{00000000-0005-0000-0000-0000749D0000}"/>
    <cellStyle name="Normal 5 2 2 5 2 6 2" xfId="43639" xr:uid="{00000000-0005-0000-0000-0000759D0000}"/>
    <cellStyle name="Normal 5 2 2 5 2 7" xfId="29350" xr:uid="{00000000-0005-0000-0000-0000769D0000}"/>
    <cellStyle name="Normal 5 2 2 5 3" xfId="1188" xr:uid="{00000000-0005-0000-0000-0000779D0000}"/>
    <cellStyle name="Normal 5 2 2 5 3 2" xfId="3091" xr:uid="{00000000-0005-0000-0000-0000789D0000}"/>
    <cellStyle name="Normal 5 2 2 5 3 2 2" xfId="6665" xr:uid="{00000000-0005-0000-0000-0000799D0000}"/>
    <cellStyle name="Normal 5 2 2 5 3 2 2 2" xfId="13823" xr:uid="{00000000-0005-0000-0000-00007A9D0000}"/>
    <cellStyle name="Normal 5 2 2 5 3 2 2 2 2" xfId="28115" xr:uid="{00000000-0005-0000-0000-00007B9D0000}"/>
    <cellStyle name="Normal 5 2 2 5 3 2 2 2 2 2" xfId="56697" xr:uid="{00000000-0005-0000-0000-00007C9D0000}"/>
    <cellStyle name="Normal 5 2 2 5 3 2 2 2 3" xfId="42408" xr:uid="{00000000-0005-0000-0000-00007D9D0000}"/>
    <cellStyle name="Normal 5 2 2 5 3 2 2 3" xfId="20971" xr:uid="{00000000-0005-0000-0000-00007E9D0000}"/>
    <cellStyle name="Normal 5 2 2 5 3 2 2 3 2" xfId="49553" xr:uid="{00000000-0005-0000-0000-00007F9D0000}"/>
    <cellStyle name="Normal 5 2 2 5 3 2 2 4" xfId="35264" xr:uid="{00000000-0005-0000-0000-0000809D0000}"/>
    <cellStyle name="Normal 5 2 2 5 3 2 3" xfId="10252" xr:uid="{00000000-0005-0000-0000-0000819D0000}"/>
    <cellStyle name="Normal 5 2 2 5 3 2 3 2" xfId="24544" xr:uid="{00000000-0005-0000-0000-0000829D0000}"/>
    <cellStyle name="Normal 5 2 2 5 3 2 3 2 2" xfId="53126" xr:uid="{00000000-0005-0000-0000-0000839D0000}"/>
    <cellStyle name="Normal 5 2 2 5 3 2 3 3" xfId="38837" xr:uid="{00000000-0005-0000-0000-0000849D0000}"/>
    <cellStyle name="Normal 5 2 2 5 3 2 4" xfId="17400" xr:uid="{00000000-0005-0000-0000-0000859D0000}"/>
    <cellStyle name="Normal 5 2 2 5 3 2 4 2" xfId="45982" xr:uid="{00000000-0005-0000-0000-0000869D0000}"/>
    <cellStyle name="Normal 5 2 2 5 3 2 5" xfId="31693" xr:uid="{00000000-0005-0000-0000-0000879D0000}"/>
    <cellStyle name="Normal 5 2 2 5 3 3" xfId="4769" xr:uid="{00000000-0005-0000-0000-0000889D0000}"/>
    <cellStyle name="Normal 5 2 2 5 3 3 2" xfId="11927" xr:uid="{00000000-0005-0000-0000-0000899D0000}"/>
    <cellStyle name="Normal 5 2 2 5 3 3 2 2" xfId="26219" xr:uid="{00000000-0005-0000-0000-00008A9D0000}"/>
    <cellStyle name="Normal 5 2 2 5 3 3 2 2 2" xfId="54801" xr:uid="{00000000-0005-0000-0000-00008B9D0000}"/>
    <cellStyle name="Normal 5 2 2 5 3 3 2 3" xfId="40512" xr:uid="{00000000-0005-0000-0000-00008C9D0000}"/>
    <cellStyle name="Normal 5 2 2 5 3 3 3" xfId="19075" xr:uid="{00000000-0005-0000-0000-00008D9D0000}"/>
    <cellStyle name="Normal 5 2 2 5 3 3 3 2" xfId="47657" xr:uid="{00000000-0005-0000-0000-00008E9D0000}"/>
    <cellStyle name="Normal 5 2 2 5 3 3 4" xfId="33368" xr:uid="{00000000-0005-0000-0000-00008F9D0000}"/>
    <cellStyle name="Normal 5 2 2 5 3 4" xfId="8356" xr:uid="{00000000-0005-0000-0000-0000909D0000}"/>
    <cellStyle name="Normal 5 2 2 5 3 4 2" xfId="22648" xr:uid="{00000000-0005-0000-0000-0000919D0000}"/>
    <cellStyle name="Normal 5 2 2 5 3 4 2 2" xfId="51230" xr:uid="{00000000-0005-0000-0000-0000929D0000}"/>
    <cellStyle name="Normal 5 2 2 5 3 4 3" xfId="36941" xr:uid="{00000000-0005-0000-0000-0000939D0000}"/>
    <cellStyle name="Normal 5 2 2 5 3 5" xfId="15504" xr:uid="{00000000-0005-0000-0000-0000949D0000}"/>
    <cellStyle name="Normal 5 2 2 5 3 5 2" xfId="44086" xr:uid="{00000000-0005-0000-0000-0000959D0000}"/>
    <cellStyle name="Normal 5 2 2 5 3 6" xfId="29797" xr:uid="{00000000-0005-0000-0000-0000969D0000}"/>
    <cellStyle name="Normal 5 2 2 5 4" xfId="3088" xr:uid="{00000000-0005-0000-0000-0000979D0000}"/>
    <cellStyle name="Normal 5 2 2 5 4 2" xfId="6662" xr:uid="{00000000-0005-0000-0000-0000989D0000}"/>
    <cellStyle name="Normal 5 2 2 5 4 2 2" xfId="13820" xr:uid="{00000000-0005-0000-0000-0000999D0000}"/>
    <cellStyle name="Normal 5 2 2 5 4 2 2 2" xfId="28112" xr:uid="{00000000-0005-0000-0000-00009A9D0000}"/>
    <cellStyle name="Normal 5 2 2 5 4 2 2 2 2" xfId="56694" xr:uid="{00000000-0005-0000-0000-00009B9D0000}"/>
    <cellStyle name="Normal 5 2 2 5 4 2 2 3" xfId="42405" xr:uid="{00000000-0005-0000-0000-00009C9D0000}"/>
    <cellStyle name="Normal 5 2 2 5 4 2 3" xfId="20968" xr:uid="{00000000-0005-0000-0000-00009D9D0000}"/>
    <cellStyle name="Normal 5 2 2 5 4 2 3 2" xfId="49550" xr:uid="{00000000-0005-0000-0000-00009E9D0000}"/>
    <cellStyle name="Normal 5 2 2 5 4 2 4" xfId="35261" xr:uid="{00000000-0005-0000-0000-00009F9D0000}"/>
    <cellStyle name="Normal 5 2 2 5 4 3" xfId="10249" xr:uid="{00000000-0005-0000-0000-0000A09D0000}"/>
    <cellStyle name="Normal 5 2 2 5 4 3 2" xfId="24541" xr:uid="{00000000-0005-0000-0000-0000A19D0000}"/>
    <cellStyle name="Normal 5 2 2 5 4 3 2 2" xfId="53123" xr:uid="{00000000-0005-0000-0000-0000A29D0000}"/>
    <cellStyle name="Normal 5 2 2 5 4 3 3" xfId="38834" xr:uid="{00000000-0005-0000-0000-0000A39D0000}"/>
    <cellStyle name="Normal 5 2 2 5 4 4" xfId="17397" xr:uid="{00000000-0005-0000-0000-0000A49D0000}"/>
    <cellStyle name="Normal 5 2 2 5 4 4 2" xfId="45979" xr:uid="{00000000-0005-0000-0000-0000A59D0000}"/>
    <cellStyle name="Normal 5 2 2 5 4 5" xfId="31690" xr:uid="{00000000-0005-0000-0000-0000A69D0000}"/>
    <cellStyle name="Normal 5 2 2 5 5" xfId="3875" xr:uid="{00000000-0005-0000-0000-0000A79D0000}"/>
    <cellStyle name="Normal 5 2 2 5 5 2" xfId="11034" xr:uid="{00000000-0005-0000-0000-0000A89D0000}"/>
    <cellStyle name="Normal 5 2 2 5 5 2 2" xfId="25326" xr:uid="{00000000-0005-0000-0000-0000A99D0000}"/>
    <cellStyle name="Normal 5 2 2 5 5 2 2 2" xfId="53908" xr:uid="{00000000-0005-0000-0000-0000AA9D0000}"/>
    <cellStyle name="Normal 5 2 2 5 5 2 3" xfId="39619" xr:uid="{00000000-0005-0000-0000-0000AB9D0000}"/>
    <cellStyle name="Normal 5 2 2 5 5 3" xfId="18182" xr:uid="{00000000-0005-0000-0000-0000AC9D0000}"/>
    <cellStyle name="Normal 5 2 2 5 5 3 2" xfId="46764" xr:uid="{00000000-0005-0000-0000-0000AD9D0000}"/>
    <cellStyle name="Normal 5 2 2 5 5 4" xfId="32475" xr:uid="{00000000-0005-0000-0000-0000AE9D0000}"/>
    <cellStyle name="Normal 5 2 2 5 6" xfId="7463" xr:uid="{00000000-0005-0000-0000-0000AF9D0000}"/>
    <cellStyle name="Normal 5 2 2 5 6 2" xfId="21755" xr:uid="{00000000-0005-0000-0000-0000B09D0000}"/>
    <cellStyle name="Normal 5 2 2 5 6 2 2" xfId="50337" xr:uid="{00000000-0005-0000-0000-0000B19D0000}"/>
    <cellStyle name="Normal 5 2 2 5 6 3" xfId="36048" xr:uid="{00000000-0005-0000-0000-0000B29D0000}"/>
    <cellStyle name="Normal 5 2 2 5 7" xfId="14610" xr:uid="{00000000-0005-0000-0000-0000B39D0000}"/>
    <cellStyle name="Normal 5 2 2 5 7 2" xfId="43193" xr:uid="{00000000-0005-0000-0000-0000B49D0000}"/>
    <cellStyle name="Normal 5 2 2 5 8" xfId="28903" xr:uid="{00000000-0005-0000-0000-0000B59D0000}"/>
    <cellStyle name="Normal 5 2 2 6" xfId="515" xr:uid="{00000000-0005-0000-0000-0000B69D0000}"/>
    <cellStyle name="Normal 5 2 2 6 2" xfId="1412" xr:uid="{00000000-0005-0000-0000-0000B79D0000}"/>
    <cellStyle name="Normal 5 2 2 6 2 2" xfId="3093" xr:uid="{00000000-0005-0000-0000-0000B89D0000}"/>
    <cellStyle name="Normal 5 2 2 6 2 2 2" xfId="6667" xr:uid="{00000000-0005-0000-0000-0000B99D0000}"/>
    <cellStyle name="Normal 5 2 2 6 2 2 2 2" xfId="13825" xr:uid="{00000000-0005-0000-0000-0000BA9D0000}"/>
    <cellStyle name="Normal 5 2 2 6 2 2 2 2 2" xfId="28117" xr:uid="{00000000-0005-0000-0000-0000BB9D0000}"/>
    <cellStyle name="Normal 5 2 2 6 2 2 2 2 2 2" xfId="56699" xr:uid="{00000000-0005-0000-0000-0000BC9D0000}"/>
    <cellStyle name="Normal 5 2 2 6 2 2 2 2 3" xfId="42410" xr:uid="{00000000-0005-0000-0000-0000BD9D0000}"/>
    <cellStyle name="Normal 5 2 2 6 2 2 2 3" xfId="20973" xr:uid="{00000000-0005-0000-0000-0000BE9D0000}"/>
    <cellStyle name="Normal 5 2 2 6 2 2 2 3 2" xfId="49555" xr:uid="{00000000-0005-0000-0000-0000BF9D0000}"/>
    <cellStyle name="Normal 5 2 2 6 2 2 2 4" xfId="35266" xr:uid="{00000000-0005-0000-0000-0000C09D0000}"/>
    <cellStyle name="Normal 5 2 2 6 2 2 3" xfId="10254" xr:uid="{00000000-0005-0000-0000-0000C19D0000}"/>
    <cellStyle name="Normal 5 2 2 6 2 2 3 2" xfId="24546" xr:uid="{00000000-0005-0000-0000-0000C29D0000}"/>
    <cellStyle name="Normal 5 2 2 6 2 2 3 2 2" xfId="53128" xr:uid="{00000000-0005-0000-0000-0000C39D0000}"/>
    <cellStyle name="Normal 5 2 2 6 2 2 3 3" xfId="38839" xr:uid="{00000000-0005-0000-0000-0000C49D0000}"/>
    <cellStyle name="Normal 5 2 2 6 2 2 4" xfId="17402" xr:uid="{00000000-0005-0000-0000-0000C59D0000}"/>
    <cellStyle name="Normal 5 2 2 6 2 2 4 2" xfId="45984" xr:uid="{00000000-0005-0000-0000-0000C69D0000}"/>
    <cellStyle name="Normal 5 2 2 6 2 2 5" xfId="31695" xr:uid="{00000000-0005-0000-0000-0000C79D0000}"/>
    <cellStyle name="Normal 5 2 2 6 2 3" xfId="4992" xr:uid="{00000000-0005-0000-0000-0000C89D0000}"/>
    <cellStyle name="Normal 5 2 2 6 2 3 2" xfId="12150" xr:uid="{00000000-0005-0000-0000-0000C99D0000}"/>
    <cellStyle name="Normal 5 2 2 6 2 3 2 2" xfId="26442" xr:uid="{00000000-0005-0000-0000-0000CA9D0000}"/>
    <cellStyle name="Normal 5 2 2 6 2 3 2 2 2" xfId="55024" xr:uid="{00000000-0005-0000-0000-0000CB9D0000}"/>
    <cellStyle name="Normal 5 2 2 6 2 3 2 3" xfId="40735" xr:uid="{00000000-0005-0000-0000-0000CC9D0000}"/>
    <cellStyle name="Normal 5 2 2 6 2 3 3" xfId="19298" xr:uid="{00000000-0005-0000-0000-0000CD9D0000}"/>
    <cellStyle name="Normal 5 2 2 6 2 3 3 2" xfId="47880" xr:uid="{00000000-0005-0000-0000-0000CE9D0000}"/>
    <cellStyle name="Normal 5 2 2 6 2 3 4" xfId="33591" xr:uid="{00000000-0005-0000-0000-0000CF9D0000}"/>
    <cellStyle name="Normal 5 2 2 6 2 4" xfId="8579" xr:uid="{00000000-0005-0000-0000-0000D09D0000}"/>
    <cellStyle name="Normal 5 2 2 6 2 4 2" xfId="22871" xr:uid="{00000000-0005-0000-0000-0000D19D0000}"/>
    <cellStyle name="Normal 5 2 2 6 2 4 2 2" xfId="51453" xr:uid="{00000000-0005-0000-0000-0000D29D0000}"/>
    <cellStyle name="Normal 5 2 2 6 2 4 3" xfId="37164" xr:uid="{00000000-0005-0000-0000-0000D39D0000}"/>
    <cellStyle name="Normal 5 2 2 6 2 5" xfId="15727" xr:uid="{00000000-0005-0000-0000-0000D49D0000}"/>
    <cellStyle name="Normal 5 2 2 6 2 5 2" xfId="44309" xr:uid="{00000000-0005-0000-0000-0000D59D0000}"/>
    <cellStyle name="Normal 5 2 2 6 2 6" xfId="30020" xr:uid="{00000000-0005-0000-0000-0000D69D0000}"/>
    <cellStyle name="Normal 5 2 2 6 3" xfId="3092" xr:uid="{00000000-0005-0000-0000-0000D79D0000}"/>
    <cellStyle name="Normal 5 2 2 6 3 2" xfId="6666" xr:uid="{00000000-0005-0000-0000-0000D89D0000}"/>
    <cellStyle name="Normal 5 2 2 6 3 2 2" xfId="13824" xr:uid="{00000000-0005-0000-0000-0000D99D0000}"/>
    <cellStyle name="Normal 5 2 2 6 3 2 2 2" xfId="28116" xr:uid="{00000000-0005-0000-0000-0000DA9D0000}"/>
    <cellStyle name="Normal 5 2 2 6 3 2 2 2 2" xfId="56698" xr:uid="{00000000-0005-0000-0000-0000DB9D0000}"/>
    <cellStyle name="Normal 5 2 2 6 3 2 2 3" xfId="42409" xr:uid="{00000000-0005-0000-0000-0000DC9D0000}"/>
    <cellStyle name="Normal 5 2 2 6 3 2 3" xfId="20972" xr:uid="{00000000-0005-0000-0000-0000DD9D0000}"/>
    <cellStyle name="Normal 5 2 2 6 3 2 3 2" xfId="49554" xr:uid="{00000000-0005-0000-0000-0000DE9D0000}"/>
    <cellStyle name="Normal 5 2 2 6 3 2 4" xfId="35265" xr:uid="{00000000-0005-0000-0000-0000DF9D0000}"/>
    <cellStyle name="Normal 5 2 2 6 3 3" xfId="10253" xr:uid="{00000000-0005-0000-0000-0000E09D0000}"/>
    <cellStyle name="Normal 5 2 2 6 3 3 2" xfId="24545" xr:uid="{00000000-0005-0000-0000-0000E19D0000}"/>
    <cellStyle name="Normal 5 2 2 6 3 3 2 2" xfId="53127" xr:uid="{00000000-0005-0000-0000-0000E29D0000}"/>
    <cellStyle name="Normal 5 2 2 6 3 3 3" xfId="38838" xr:uid="{00000000-0005-0000-0000-0000E39D0000}"/>
    <cellStyle name="Normal 5 2 2 6 3 4" xfId="17401" xr:uid="{00000000-0005-0000-0000-0000E49D0000}"/>
    <cellStyle name="Normal 5 2 2 6 3 4 2" xfId="45983" xr:uid="{00000000-0005-0000-0000-0000E59D0000}"/>
    <cellStyle name="Normal 5 2 2 6 3 5" xfId="31694" xr:uid="{00000000-0005-0000-0000-0000E69D0000}"/>
    <cellStyle name="Normal 5 2 2 6 4" xfId="4099" xr:uid="{00000000-0005-0000-0000-0000E79D0000}"/>
    <cellStyle name="Normal 5 2 2 6 4 2" xfId="11257" xr:uid="{00000000-0005-0000-0000-0000E89D0000}"/>
    <cellStyle name="Normal 5 2 2 6 4 2 2" xfId="25549" xr:uid="{00000000-0005-0000-0000-0000E99D0000}"/>
    <cellStyle name="Normal 5 2 2 6 4 2 2 2" xfId="54131" xr:uid="{00000000-0005-0000-0000-0000EA9D0000}"/>
    <cellStyle name="Normal 5 2 2 6 4 2 3" xfId="39842" xr:uid="{00000000-0005-0000-0000-0000EB9D0000}"/>
    <cellStyle name="Normal 5 2 2 6 4 3" xfId="18405" xr:uid="{00000000-0005-0000-0000-0000EC9D0000}"/>
    <cellStyle name="Normal 5 2 2 6 4 3 2" xfId="46987" xr:uid="{00000000-0005-0000-0000-0000ED9D0000}"/>
    <cellStyle name="Normal 5 2 2 6 4 4" xfId="32698" xr:uid="{00000000-0005-0000-0000-0000EE9D0000}"/>
    <cellStyle name="Normal 5 2 2 6 5" xfId="7686" xr:uid="{00000000-0005-0000-0000-0000EF9D0000}"/>
    <cellStyle name="Normal 5 2 2 6 5 2" xfId="21978" xr:uid="{00000000-0005-0000-0000-0000F09D0000}"/>
    <cellStyle name="Normal 5 2 2 6 5 2 2" xfId="50560" xr:uid="{00000000-0005-0000-0000-0000F19D0000}"/>
    <cellStyle name="Normal 5 2 2 6 5 3" xfId="36271" xr:uid="{00000000-0005-0000-0000-0000F29D0000}"/>
    <cellStyle name="Normal 5 2 2 6 6" xfId="14834" xr:uid="{00000000-0005-0000-0000-0000F39D0000}"/>
    <cellStyle name="Normal 5 2 2 6 6 2" xfId="43416" xr:uid="{00000000-0005-0000-0000-0000F49D0000}"/>
    <cellStyle name="Normal 5 2 2 6 7" xfId="29127" xr:uid="{00000000-0005-0000-0000-0000F59D0000}"/>
    <cellStyle name="Normal 5 2 2 7" xfId="964" xr:uid="{00000000-0005-0000-0000-0000F69D0000}"/>
    <cellStyle name="Normal 5 2 2 7 2" xfId="3094" xr:uid="{00000000-0005-0000-0000-0000F79D0000}"/>
    <cellStyle name="Normal 5 2 2 7 2 2" xfId="6668" xr:uid="{00000000-0005-0000-0000-0000F89D0000}"/>
    <cellStyle name="Normal 5 2 2 7 2 2 2" xfId="13826" xr:uid="{00000000-0005-0000-0000-0000F99D0000}"/>
    <cellStyle name="Normal 5 2 2 7 2 2 2 2" xfId="28118" xr:uid="{00000000-0005-0000-0000-0000FA9D0000}"/>
    <cellStyle name="Normal 5 2 2 7 2 2 2 2 2" xfId="56700" xr:uid="{00000000-0005-0000-0000-0000FB9D0000}"/>
    <cellStyle name="Normal 5 2 2 7 2 2 2 3" xfId="42411" xr:uid="{00000000-0005-0000-0000-0000FC9D0000}"/>
    <cellStyle name="Normal 5 2 2 7 2 2 3" xfId="20974" xr:uid="{00000000-0005-0000-0000-0000FD9D0000}"/>
    <cellStyle name="Normal 5 2 2 7 2 2 3 2" xfId="49556" xr:uid="{00000000-0005-0000-0000-0000FE9D0000}"/>
    <cellStyle name="Normal 5 2 2 7 2 2 4" xfId="35267" xr:uid="{00000000-0005-0000-0000-0000FF9D0000}"/>
    <cellStyle name="Normal 5 2 2 7 2 3" xfId="10255" xr:uid="{00000000-0005-0000-0000-0000009E0000}"/>
    <cellStyle name="Normal 5 2 2 7 2 3 2" xfId="24547" xr:uid="{00000000-0005-0000-0000-0000019E0000}"/>
    <cellStyle name="Normal 5 2 2 7 2 3 2 2" xfId="53129" xr:uid="{00000000-0005-0000-0000-0000029E0000}"/>
    <cellStyle name="Normal 5 2 2 7 2 3 3" xfId="38840" xr:uid="{00000000-0005-0000-0000-0000039E0000}"/>
    <cellStyle name="Normal 5 2 2 7 2 4" xfId="17403" xr:uid="{00000000-0005-0000-0000-0000049E0000}"/>
    <cellStyle name="Normal 5 2 2 7 2 4 2" xfId="45985" xr:uid="{00000000-0005-0000-0000-0000059E0000}"/>
    <cellStyle name="Normal 5 2 2 7 2 5" xfId="31696" xr:uid="{00000000-0005-0000-0000-0000069E0000}"/>
    <cellStyle name="Normal 5 2 2 7 3" xfId="4546" xr:uid="{00000000-0005-0000-0000-0000079E0000}"/>
    <cellStyle name="Normal 5 2 2 7 3 2" xfId="11704" xr:uid="{00000000-0005-0000-0000-0000089E0000}"/>
    <cellStyle name="Normal 5 2 2 7 3 2 2" xfId="25996" xr:uid="{00000000-0005-0000-0000-0000099E0000}"/>
    <cellStyle name="Normal 5 2 2 7 3 2 2 2" xfId="54578" xr:uid="{00000000-0005-0000-0000-00000A9E0000}"/>
    <cellStyle name="Normal 5 2 2 7 3 2 3" xfId="40289" xr:uid="{00000000-0005-0000-0000-00000B9E0000}"/>
    <cellStyle name="Normal 5 2 2 7 3 3" xfId="18852" xr:uid="{00000000-0005-0000-0000-00000C9E0000}"/>
    <cellStyle name="Normal 5 2 2 7 3 3 2" xfId="47434" xr:uid="{00000000-0005-0000-0000-00000D9E0000}"/>
    <cellStyle name="Normal 5 2 2 7 3 4" xfId="33145" xr:uid="{00000000-0005-0000-0000-00000E9E0000}"/>
    <cellStyle name="Normal 5 2 2 7 4" xfId="8133" xr:uid="{00000000-0005-0000-0000-00000F9E0000}"/>
    <cellStyle name="Normal 5 2 2 7 4 2" xfId="22425" xr:uid="{00000000-0005-0000-0000-0000109E0000}"/>
    <cellStyle name="Normal 5 2 2 7 4 2 2" xfId="51007" xr:uid="{00000000-0005-0000-0000-0000119E0000}"/>
    <cellStyle name="Normal 5 2 2 7 4 3" xfId="36718" xr:uid="{00000000-0005-0000-0000-0000129E0000}"/>
    <cellStyle name="Normal 5 2 2 7 5" xfId="15281" xr:uid="{00000000-0005-0000-0000-0000139E0000}"/>
    <cellStyle name="Normal 5 2 2 7 5 2" xfId="43863" xr:uid="{00000000-0005-0000-0000-0000149E0000}"/>
    <cellStyle name="Normal 5 2 2 7 6" xfId="29574" xr:uid="{00000000-0005-0000-0000-0000159E0000}"/>
    <cellStyle name="Normal 5 2 2 8" xfId="3031" xr:uid="{00000000-0005-0000-0000-0000169E0000}"/>
    <cellStyle name="Normal 5 2 2 8 2" xfId="6605" xr:uid="{00000000-0005-0000-0000-0000179E0000}"/>
    <cellStyle name="Normal 5 2 2 8 2 2" xfId="13763" xr:uid="{00000000-0005-0000-0000-0000189E0000}"/>
    <cellStyle name="Normal 5 2 2 8 2 2 2" xfId="28055" xr:uid="{00000000-0005-0000-0000-0000199E0000}"/>
    <cellStyle name="Normal 5 2 2 8 2 2 2 2" xfId="56637" xr:uid="{00000000-0005-0000-0000-00001A9E0000}"/>
    <cellStyle name="Normal 5 2 2 8 2 2 3" xfId="42348" xr:uid="{00000000-0005-0000-0000-00001B9E0000}"/>
    <cellStyle name="Normal 5 2 2 8 2 3" xfId="20911" xr:uid="{00000000-0005-0000-0000-00001C9E0000}"/>
    <cellStyle name="Normal 5 2 2 8 2 3 2" xfId="49493" xr:uid="{00000000-0005-0000-0000-00001D9E0000}"/>
    <cellStyle name="Normal 5 2 2 8 2 4" xfId="35204" xr:uid="{00000000-0005-0000-0000-00001E9E0000}"/>
    <cellStyle name="Normal 5 2 2 8 3" xfId="10192" xr:uid="{00000000-0005-0000-0000-00001F9E0000}"/>
    <cellStyle name="Normal 5 2 2 8 3 2" xfId="24484" xr:uid="{00000000-0005-0000-0000-0000209E0000}"/>
    <cellStyle name="Normal 5 2 2 8 3 2 2" xfId="53066" xr:uid="{00000000-0005-0000-0000-0000219E0000}"/>
    <cellStyle name="Normal 5 2 2 8 3 3" xfId="38777" xr:uid="{00000000-0005-0000-0000-0000229E0000}"/>
    <cellStyle name="Normal 5 2 2 8 4" xfId="17340" xr:uid="{00000000-0005-0000-0000-0000239E0000}"/>
    <cellStyle name="Normal 5 2 2 8 4 2" xfId="45922" xr:uid="{00000000-0005-0000-0000-0000249E0000}"/>
    <cellStyle name="Normal 5 2 2 8 5" xfId="31633" xr:uid="{00000000-0005-0000-0000-0000259E0000}"/>
    <cellStyle name="Normal 5 2 2 9" xfId="3651" xr:uid="{00000000-0005-0000-0000-0000269E0000}"/>
    <cellStyle name="Normal 5 2 2 9 2" xfId="10811" xr:uid="{00000000-0005-0000-0000-0000279E0000}"/>
    <cellStyle name="Normal 5 2 2 9 2 2" xfId="25103" xr:uid="{00000000-0005-0000-0000-0000289E0000}"/>
    <cellStyle name="Normal 5 2 2 9 2 2 2" xfId="53685" xr:uid="{00000000-0005-0000-0000-0000299E0000}"/>
    <cellStyle name="Normal 5 2 2 9 2 3" xfId="39396" xr:uid="{00000000-0005-0000-0000-00002A9E0000}"/>
    <cellStyle name="Normal 5 2 2 9 3" xfId="17959" xr:uid="{00000000-0005-0000-0000-00002B9E0000}"/>
    <cellStyle name="Normal 5 2 2 9 3 2" xfId="46541" xr:uid="{00000000-0005-0000-0000-00002C9E0000}"/>
    <cellStyle name="Normal 5 2 2 9 4" xfId="32252" xr:uid="{00000000-0005-0000-0000-00002D9E0000}"/>
    <cellStyle name="Normal 5 2 3" xfId="59" xr:uid="{00000000-0005-0000-0000-00002E9E0000}"/>
    <cellStyle name="Normal 5 2 3 10" xfId="14388" xr:uid="{00000000-0005-0000-0000-00002F9E0000}"/>
    <cellStyle name="Normal 5 2 3 10 2" xfId="42972" xr:uid="{00000000-0005-0000-0000-0000309E0000}"/>
    <cellStyle name="Normal 5 2 3 11" xfId="28681" xr:uid="{00000000-0005-0000-0000-0000319E0000}"/>
    <cellStyle name="Normal 5 2 3 2" xfId="124" xr:uid="{00000000-0005-0000-0000-0000329E0000}"/>
    <cellStyle name="Normal 5 2 3 2 10" xfId="28743" xr:uid="{00000000-0005-0000-0000-0000339E0000}"/>
    <cellStyle name="Normal 5 2 3 2 2" xfId="238" xr:uid="{00000000-0005-0000-0000-0000349E0000}"/>
    <cellStyle name="Normal 5 2 3 2 2 2" xfId="464" xr:uid="{00000000-0005-0000-0000-0000359E0000}"/>
    <cellStyle name="Normal 5 2 3 2 2 2 2" xfId="914" xr:uid="{00000000-0005-0000-0000-0000369E0000}"/>
    <cellStyle name="Normal 5 2 3 2 2 2 2 2" xfId="1811" xr:uid="{00000000-0005-0000-0000-0000379E0000}"/>
    <cellStyle name="Normal 5 2 3 2 2 2 2 2 2" xfId="3100" xr:uid="{00000000-0005-0000-0000-0000389E0000}"/>
    <cellStyle name="Normal 5 2 3 2 2 2 2 2 2 2" xfId="6674" xr:uid="{00000000-0005-0000-0000-0000399E0000}"/>
    <cellStyle name="Normal 5 2 3 2 2 2 2 2 2 2 2" xfId="13832" xr:uid="{00000000-0005-0000-0000-00003A9E0000}"/>
    <cellStyle name="Normal 5 2 3 2 2 2 2 2 2 2 2 2" xfId="28124" xr:uid="{00000000-0005-0000-0000-00003B9E0000}"/>
    <cellStyle name="Normal 5 2 3 2 2 2 2 2 2 2 2 2 2" xfId="56706" xr:uid="{00000000-0005-0000-0000-00003C9E0000}"/>
    <cellStyle name="Normal 5 2 3 2 2 2 2 2 2 2 2 3" xfId="42417" xr:uid="{00000000-0005-0000-0000-00003D9E0000}"/>
    <cellStyle name="Normal 5 2 3 2 2 2 2 2 2 2 3" xfId="20980" xr:uid="{00000000-0005-0000-0000-00003E9E0000}"/>
    <cellStyle name="Normal 5 2 3 2 2 2 2 2 2 2 3 2" xfId="49562" xr:uid="{00000000-0005-0000-0000-00003F9E0000}"/>
    <cellStyle name="Normal 5 2 3 2 2 2 2 2 2 2 4" xfId="35273" xr:uid="{00000000-0005-0000-0000-0000409E0000}"/>
    <cellStyle name="Normal 5 2 3 2 2 2 2 2 2 3" xfId="10261" xr:uid="{00000000-0005-0000-0000-0000419E0000}"/>
    <cellStyle name="Normal 5 2 3 2 2 2 2 2 2 3 2" xfId="24553" xr:uid="{00000000-0005-0000-0000-0000429E0000}"/>
    <cellStyle name="Normal 5 2 3 2 2 2 2 2 2 3 2 2" xfId="53135" xr:uid="{00000000-0005-0000-0000-0000439E0000}"/>
    <cellStyle name="Normal 5 2 3 2 2 2 2 2 2 3 3" xfId="38846" xr:uid="{00000000-0005-0000-0000-0000449E0000}"/>
    <cellStyle name="Normal 5 2 3 2 2 2 2 2 2 4" xfId="17409" xr:uid="{00000000-0005-0000-0000-0000459E0000}"/>
    <cellStyle name="Normal 5 2 3 2 2 2 2 2 2 4 2" xfId="45991" xr:uid="{00000000-0005-0000-0000-0000469E0000}"/>
    <cellStyle name="Normal 5 2 3 2 2 2 2 2 2 5" xfId="31702" xr:uid="{00000000-0005-0000-0000-0000479E0000}"/>
    <cellStyle name="Normal 5 2 3 2 2 2 2 2 3" xfId="5391" xr:uid="{00000000-0005-0000-0000-0000489E0000}"/>
    <cellStyle name="Normal 5 2 3 2 2 2 2 2 3 2" xfId="12549" xr:uid="{00000000-0005-0000-0000-0000499E0000}"/>
    <cellStyle name="Normal 5 2 3 2 2 2 2 2 3 2 2" xfId="26841" xr:uid="{00000000-0005-0000-0000-00004A9E0000}"/>
    <cellStyle name="Normal 5 2 3 2 2 2 2 2 3 2 2 2" xfId="55423" xr:uid="{00000000-0005-0000-0000-00004B9E0000}"/>
    <cellStyle name="Normal 5 2 3 2 2 2 2 2 3 2 3" xfId="41134" xr:uid="{00000000-0005-0000-0000-00004C9E0000}"/>
    <cellStyle name="Normal 5 2 3 2 2 2 2 2 3 3" xfId="19697" xr:uid="{00000000-0005-0000-0000-00004D9E0000}"/>
    <cellStyle name="Normal 5 2 3 2 2 2 2 2 3 3 2" xfId="48279" xr:uid="{00000000-0005-0000-0000-00004E9E0000}"/>
    <cellStyle name="Normal 5 2 3 2 2 2 2 2 3 4" xfId="33990" xr:uid="{00000000-0005-0000-0000-00004F9E0000}"/>
    <cellStyle name="Normal 5 2 3 2 2 2 2 2 4" xfId="8978" xr:uid="{00000000-0005-0000-0000-0000509E0000}"/>
    <cellStyle name="Normal 5 2 3 2 2 2 2 2 4 2" xfId="23270" xr:uid="{00000000-0005-0000-0000-0000519E0000}"/>
    <cellStyle name="Normal 5 2 3 2 2 2 2 2 4 2 2" xfId="51852" xr:uid="{00000000-0005-0000-0000-0000529E0000}"/>
    <cellStyle name="Normal 5 2 3 2 2 2 2 2 4 3" xfId="37563" xr:uid="{00000000-0005-0000-0000-0000539E0000}"/>
    <cellStyle name="Normal 5 2 3 2 2 2 2 2 5" xfId="16126" xr:uid="{00000000-0005-0000-0000-0000549E0000}"/>
    <cellStyle name="Normal 5 2 3 2 2 2 2 2 5 2" xfId="44708" xr:uid="{00000000-0005-0000-0000-0000559E0000}"/>
    <cellStyle name="Normal 5 2 3 2 2 2 2 2 6" xfId="30419" xr:uid="{00000000-0005-0000-0000-0000569E0000}"/>
    <cellStyle name="Normal 5 2 3 2 2 2 2 3" xfId="3099" xr:uid="{00000000-0005-0000-0000-0000579E0000}"/>
    <cellStyle name="Normal 5 2 3 2 2 2 2 3 2" xfId="6673" xr:uid="{00000000-0005-0000-0000-0000589E0000}"/>
    <cellStyle name="Normal 5 2 3 2 2 2 2 3 2 2" xfId="13831" xr:uid="{00000000-0005-0000-0000-0000599E0000}"/>
    <cellStyle name="Normal 5 2 3 2 2 2 2 3 2 2 2" xfId="28123" xr:uid="{00000000-0005-0000-0000-00005A9E0000}"/>
    <cellStyle name="Normal 5 2 3 2 2 2 2 3 2 2 2 2" xfId="56705" xr:uid="{00000000-0005-0000-0000-00005B9E0000}"/>
    <cellStyle name="Normal 5 2 3 2 2 2 2 3 2 2 3" xfId="42416" xr:uid="{00000000-0005-0000-0000-00005C9E0000}"/>
    <cellStyle name="Normal 5 2 3 2 2 2 2 3 2 3" xfId="20979" xr:uid="{00000000-0005-0000-0000-00005D9E0000}"/>
    <cellStyle name="Normal 5 2 3 2 2 2 2 3 2 3 2" xfId="49561" xr:uid="{00000000-0005-0000-0000-00005E9E0000}"/>
    <cellStyle name="Normal 5 2 3 2 2 2 2 3 2 4" xfId="35272" xr:uid="{00000000-0005-0000-0000-00005F9E0000}"/>
    <cellStyle name="Normal 5 2 3 2 2 2 2 3 3" xfId="10260" xr:uid="{00000000-0005-0000-0000-0000609E0000}"/>
    <cellStyle name="Normal 5 2 3 2 2 2 2 3 3 2" xfId="24552" xr:uid="{00000000-0005-0000-0000-0000619E0000}"/>
    <cellStyle name="Normal 5 2 3 2 2 2 2 3 3 2 2" xfId="53134" xr:uid="{00000000-0005-0000-0000-0000629E0000}"/>
    <cellStyle name="Normal 5 2 3 2 2 2 2 3 3 3" xfId="38845" xr:uid="{00000000-0005-0000-0000-0000639E0000}"/>
    <cellStyle name="Normal 5 2 3 2 2 2 2 3 4" xfId="17408" xr:uid="{00000000-0005-0000-0000-0000649E0000}"/>
    <cellStyle name="Normal 5 2 3 2 2 2 2 3 4 2" xfId="45990" xr:uid="{00000000-0005-0000-0000-0000659E0000}"/>
    <cellStyle name="Normal 5 2 3 2 2 2 2 3 5" xfId="31701" xr:uid="{00000000-0005-0000-0000-0000669E0000}"/>
    <cellStyle name="Normal 5 2 3 2 2 2 2 4" xfId="4498" xr:uid="{00000000-0005-0000-0000-0000679E0000}"/>
    <cellStyle name="Normal 5 2 3 2 2 2 2 4 2" xfId="11656" xr:uid="{00000000-0005-0000-0000-0000689E0000}"/>
    <cellStyle name="Normal 5 2 3 2 2 2 2 4 2 2" xfId="25948" xr:uid="{00000000-0005-0000-0000-0000699E0000}"/>
    <cellStyle name="Normal 5 2 3 2 2 2 2 4 2 2 2" xfId="54530" xr:uid="{00000000-0005-0000-0000-00006A9E0000}"/>
    <cellStyle name="Normal 5 2 3 2 2 2 2 4 2 3" xfId="40241" xr:uid="{00000000-0005-0000-0000-00006B9E0000}"/>
    <cellStyle name="Normal 5 2 3 2 2 2 2 4 3" xfId="18804" xr:uid="{00000000-0005-0000-0000-00006C9E0000}"/>
    <cellStyle name="Normal 5 2 3 2 2 2 2 4 3 2" xfId="47386" xr:uid="{00000000-0005-0000-0000-00006D9E0000}"/>
    <cellStyle name="Normal 5 2 3 2 2 2 2 4 4" xfId="33097" xr:uid="{00000000-0005-0000-0000-00006E9E0000}"/>
    <cellStyle name="Normal 5 2 3 2 2 2 2 5" xfId="8085" xr:uid="{00000000-0005-0000-0000-00006F9E0000}"/>
    <cellStyle name="Normal 5 2 3 2 2 2 2 5 2" xfId="22377" xr:uid="{00000000-0005-0000-0000-0000709E0000}"/>
    <cellStyle name="Normal 5 2 3 2 2 2 2 5 2 2" xfId="50959" xr:uid="{00000000-0005-0000-0000-0000719E0000}"/>
    <cellStyle name="Normal 5 2 3 2 2 2 2 5 3" xfId="36670" xr:uid="{00000000-0005-0000-0000-0000729E0000}"/>
    <cellStyle name="Normal 5 2 3 2 2 2 2 6" xfId="15233" xr:uid="{00000000-0005-0000-0000-0000739E0000}"/>
    <cellStyle name="Normal 5 2 3 2 2 2 2 6 2" xfId="43815" xr:uid="{00000000-0005-0000-0000-0000749E0000}"/>
    <cellStyle name="Normal 5 2 3 2 2 2 2 7" xfId="29526" xr:uid="{00000000-0005-0000-0000-0000759E0000}"/>
    <cellStyle name="Normal 5 2 3 2 2 2 3" xfId="1364" xr:uid="{00000000-0005-0000-0000-0000769E0000}"/>
    <cellStyle name="Normal 5 2 3 2 2 2 3 2" xfId="3101" xr:uid="{00000000-0005-0000-0000-0000779E0000}"/>
    <cellStyle name="Normal 5 2 3 2 2 2 3 2 2" xfId="6675" xr:uid="{00000000-0005-0000-0000-0000789E0000}"/>
    <cellStyle name="Normal 5 2 3 2 2 2 3 2 2 2" xfId="13833" xr:uid="{00000000-0005-0000-0000-0000799E0000}"/>
    <cellStyle name="Normal 5 2 3 2 2 2 3 2 2 2 2" xfId="28125" xr:uid="{00000000-0005-0000-0000-00007A9E0000}"/>
    <cellStyle name="Normal 5 2 3 2 2 2 3 2 2 2 2 2" xfId="56707" xr:uid="{00000000-0005-0000-0000-00007B9E0000}"/>
    <cellStyle name="Normal 5 2 3 2 2 2 3 2 2 2 3" xfId="42418" xr:uid="{00000000-0005-0000-0000-00007C9E0000}"/>
    <cellStyle name="Normal 5 2 3 2 2 2 3 2 2 3" xfId="20981" xr:uid="{00000000-0005-0000-0000-00007D9E0000}"/>
    <cellStyle name="Normal 5 2 3 2 2 2 3 2 2 3 2" xfId="49563" xr:uid="{00000000-0005-0000-0000-00007E9E0000}"/>
    <cellStyle name="Normal 5 2 3 2 2 2 3 2 2 4" xfId="35274" xr:uid="{00000000-0005-0000-0000-00007F9E0000}"/>
    <cellStyle name="Normal 5 2 3 2 2 2 3 2 3" xfId="10262" xr:uid="{00000000-0005-0000-0000-0000809E0000}"/>
    <cellStyle name="Normal 5 2 3 2 2 2 3 2 3 2" xfId="24554" xr:uid="{00000000-0005-0000-0000-0000819E0000}"/>
    <cellStyle name="Normal 5 2 3 2 2 2 3 2 3 2 2" xfId="53136" xr:uid="{00000000-0005-0000-0000-0000829E0000}"/>
    <cellStyle name="Normal 5 2 3 2 2 2 3 2 3 3" xfId="38847" xr:uid="{00000000-0005-0000-0000-0000839E0000}"/>
    <cellStyle name="Normal 5 2 3 2 2 2 3 2 4" xfId="17410" xr:uid="{00000000-0005-0000-0000-0000849E0000}"/>
    <cellStyle name="Normal 5 2 3 2 2 2 3 2 4 2" xfId="45992" xr:uid="{00000000-0005-0000-0000-0000859E0000}"/>
    <cellStyle name="Normal 5 2 3 2 2 2 3 2 5" xfId="31703" xr:uid="{00000000-0005-0000-0000-0000869E0000}"/>
    <cellStyle name="Normal 5 2 3 2 2 2 3 3" xfId="4945" xr:uid="{00000000-0005-0000-0000-0000879E0000}"/>
    <cellStyle name="Normal 5 2 3 2 2 2 3 3 2" xfId="12103" xr:uid="{00000000-0005-0000-0000-0000889E0000}"/>
    <cellStyle name="Normal 5 2 3 2 2 2 3 3 2 2" xfId="26395" xr:uid="{00000000-0005-0000-0000-0000899E0000}"/>
    <cellStyle name="Normal 5 2 3 2 2 2 3 3 2 2 2" xfId="54977" xr:uid="{00000000-0005-0000-0000-00008A9E0000}"/>
    <cellStyle name="Normal 5 2 3 2 2 2 3 3 2 3" xfId="40688" xr:uid="{00000000-0005-0000-0000-00008B9E0000}"/>
    <cellStyle name="Normal 5 2 3 2 2 2 3 3 3" xfId="19251" xr:uid="{00000000-0005-0000-0000-00008C9E0000}"/>
    <cellStyle name="Normal 5 2 3 2 2 2 3 3 3 2" xfId="47833" xr:uid="{00000000-0005-0000-0000-00008D9E0000}"/>
    <cellStyle name="Normal 5 2 3 2 2 2 3 3 4" xfId="33544" xr:uid="{00000000-0005-0000-0000-00008E9E0000}"/>
    <cellStyle name="Normal 5 2 3 2 2 2 3 4" xfId="8532" xr:uid="{00000000-0005-0000-0000-00008F9E0000}"/>
    <cellStyle name="Normal 5 2 3 2 2 2 3 4 2" xfId="22824" xr:uid="{00000000-0005-0000-0000-0000909E0000}"/>
    <cellStyle name="Normal 5 2 3 2 2 2 3 4 2 2" xfId="51406" xr:uid="{00000000-0005-0000-0000-0000919E0000}"/>
    <cellStyle name="Normal 5 2 3 2 2 2 3 4 3" xfId="37117" xr:uid="{00000000-0005-0000-0000-0000929E0000}"/>
    <cellStyle name="Normal 5 2 3 2 2 2 3 5" xfId="15680" xr:uid="{00000000-0005-0000-0000-0000939E0000}"/>
    <cellStyle name="Normal 5 2 3 2 2 2 3 5 2" xfId="44262" xr:uid="{00000000-0005-0000-0000-0000949E0000}"/>
    <cellStyle name="Normal 5 2 3 2 2 2 3 6" xfId="29973" xr:uid="{00000000-0005-0000-0000-0000959E0000}"/>
    <cellStyle name="Normal 5 2 3 2 2 2 4" xfId="3098" xr:uid="{00000000-0005-0000-0000-0000969E0000}"/>
    <cellStyle name="Normal 5 2 3 2 2 2 4 2" xfId="6672" xr:uid="{00000000-0005-0000-0000-0000979E0000}"/>
    <cellStyle name="Normal 5 2 3 2 2 2 4 2 2" xfId="13830" xr:uid="{00000000-0005-0000-0000-0000989E0000}"/>
    <cellStyle name="Normal 5 2 3 2 2 2 4 2 2 2" xfId="28122" xr:uid="{00000000-0005-0000-0000-0000999E0000}"/>
    <cellStyle name="Normal 5 2 3 2 2 2 4 2 2 2 2" xfId="56704" xr:uid="{00000000-0005-0000-0000-00009A9E0000}"/>
    <cellStyle name="Normal 5 2 3 2 2 2 4 2 2 3" xfId="42415" xr:uid="{00000000-0005-0000-0000-00009B9E0000}"/>
    <cellStyle name="Normal 5 2 3 2 2 2 4 2 3" xfId="20978" xr:uid="{00000000-0005-0000-0000-00009C9E0000}"/>
    <cellStyle name="Normal 5 2 3 2 2 2 4 2 3 2" xfId="49560" xr:uid="{00000000-0005-0000-0000-00009D9E0000}"/>
    <cellStyle name="Normal 5 2 3 2 2 2 4 2 4" xfId="35271" xr:uid="{00000000-0005-0000-0000-00009E9E0000}"/>
    <cellStyle name="Normal 5 2 3 2 2 2 4 3" xfId="10259" xr:uid="{00000000-0005-0000-0000-00009F9E0000}"/>
    <cellStyle name="Normal 5 2 3 2 2 2 4 3 2" xfId="24551" xr:uid="{00000000-0005-0000-0000-0000A09E0000}"/>
    <cellStyle name="Normal 5 2 3 2 2 2 4 3 2 2" xfId="53133" xr:uid="{00000000-0005-0000-0000-0000A19E0000}"/>
    <cellStyle name="Normal 5 2 3 2 2 2 4 3 3" xfId="38844" xr:uid="{00000000-0005-0000-0000-0000A29E0000}"/>
    <cellStyle name="Normal 5 2 3 2 2 2 4 4" xfId="17407" xr:uid="{00000000-0005-0000-0000-0000A39E0000}"/>
    <cellStyle name="Normal 5 2 3 2 2 2 4 4 2" xfId="45989" xr:uid="{00000000-0005-0000-0000-0000A49E0000}"/>
    <cellStyle name="Normal 5 2 3 2 2 2 4 5" xfId="31700" xr:uid="{00000000-0005-0000-0000-0000A59E0000}"/>
    <cellStyle name="Normal 5 2 3 2 2 2 5" xfId="4051" xr:uid="{00000000-0005-0000-0000-0000A69E0000}"/>
    <cellStyle name="Normal 5 2 3 2 2 2 5 2" xfId="11210" xr:uid="{00000000-0005-0000-0000-0000A79E0000}"/>
    <cellStyle name="Normal 5 2 3 2 2 2 5 2 2" xfId="25502" xr:uid="{00000000-0005-0000-0000-0000A89E0000}"/>
    <cellStyle name="Normal 5 2 3 2 2 2 5 2 2 2" xfId="54084" xr:uid="{00000000-0005-0000-0000-0000A99E0000}"/>
    <cellStyle name="Normal 5 2 3 2 2 2 5 2 3" xfId="39795" xr:uid="{00000000-0005-0000-0000-0000AA9E0000}"/>
    <cellStyle name="Normal 5 2 3 2 2 2 5 3" xfId="18358" xr:uid="{00000000-0005-0000-0000-0000AB9E0000}"/>
    <cellStyle name="Normal 5 2 3 2 2 2 5 3 2" xfId="46940" xr:uid="{00000000-0005-0000-0000-0000AC9E0000}"/>
    <cellStyle name="Normal 5 2 3 2 2 2 5 4" xfId="32651" xr:uid="{00000000-0005-0000-0000-0000AD9E0000}"/>
    <cellStyle name="Normal 5 2 3 2 2 2 6" xfId="7639" xr:uid="{00000000-0005-0000-0000-0000AE9E0000}"/>
    <cellStyle name="Normal 5 2 3 2 2 2 6 2" xfId="21931" xr:uid="{00000000-0005-0000-0000-0000AF9E0000}"/>
    <cellStyle name="Normal 5 2 3 2 2 2 6 2 2" xfId="50513" xr:uid="{00000000-0005-0000-0000-0000B09E0000}"/>
    <cellStyle name="Normal 5 2 3 2 2 2 6 3" xfId="36224" xr:uid="{00000000-0005-0000-0000-0000B19E0000}"/>
    <cellStyle name="Normal 5 2 3 2 2 2 7" xfId="14786" xr:uid="{00000000-0005-0000-0000-0000B29E0000}"/>
    <cellStyle name="Normal 5 2 3 2 2 2 7 2" xfId="43369" xr:uid="{00000000-0005-0000-0000-0000B39E0000}"/>
    <cellStyle name="Normal 5 2 3 2 2 2 8" xfId="29079" xr:uid="{00000000-0005-0000-0000-0000B49E0000}"/>
    <cellStyle name="Normal 5 2 3 2 2 3" xfId="691" xr:uid="{00000000-0005-0000-0000-0000B59E0000}"/>
    <cellStyle name="Normal 5 2 3 2 2 3 2" xfId="1588" xr:uid="{00000000-0005-0000-0000-0000B69E0000}"/>
    <cellStyle name="Normal 5 2 3 2 2 3 2 2" xfId="3103" xr:uid="{00000000-0005-0000-0000-0000B79E0000}"/>
    <cellStyle name="Normal 5 2 3 2 2 3 2 2 2" xfId="6677" xr:uid="{00000000-0005-0000-0000-0000B89E0000}"/>
    <cellStyle name="Normal 5 2 3 2 2 3 2 2 2 2" xfId="13835" xr:uid="{00000000-0005-0000-0000-0000B99E0000}"/>
    <cellStyle name="Normal 5 2 3 2 2 3 2 2 2 2 2" xfId="28127" xr:uid="{00000000-0005-0000-0000-0000BA9E0000}"/>
    <cellStyle name="Normal 5 2 3 2 2 3 2 2 2 2 2 2" xfId="56709" xr:uid="{00000000-0005-0000-0000-0000BB9E0000}"/>
    <cellStyle name="Normal 5 2 3 2 2 3 2 2 2 2 3" xfId="42420" xr:uid="{00000000-0005-0000-0000-0000BC9E0000}"/>
    <cellStyle name="Normal 5 2 3 2 2 3 2 2 2 3" xfId="20983" xr:uid="{00000000-0005-0000-0000-0000BD9E0000}"/>
    <cellStyle name="Normal 5 2 3 2 2 3 2 2 2 3 2" xfId="49565" xr:uid="{00000000-0005-0000-0000-0000BE9E0000}"/>
    <cellStyle name="Normal 5 2 3 2 2 3 2 2 2 4" xfId="35276" xr:uid="{00000000-0005-0000-0000-0000BF9E0000}"/>
    <cellStyle name="Normal 5 2 3 2 2 3 2 2 3" xfId="10264" xr:uid="{00000000-0005-0000-0000-0000C09E0000}"/>
    <cellStyle name="Normal 5 2 3 2 2 3 2 2 3 2" xfId="24556" xr:uid="{00000000-0005-0000-0000-0000C19E0000}"/>
    <cellStyle name="Normal 5 2 3 2 2 3 2 2 3 2 2" xfId="53138" xr:uid="{00000000-0005-0000-0000-0000C29E0000}"/>
    <cellStyle name="Normal 5 2 3 2 2 3 2 2 3 3" xfId="38849" xr:uid="{00000000-0005-0000-0000-0000C39E0000}"/>
    <cellStyle name="Normal 5 2 3 2 2 3 2 2 4" xfId="17412" xr:uid="{00000000-0005-0000-0000-0000C49E0000}"/>
    <cellStyle name="Normal 5 2 3 2 2 3 2 2 4 2" xfId="45994" xr:uid="{00000000-0005-0000-0000-0000C59E0000}"/>
    <cellStyle name="Normal 5 2 3 2 2 3 2 2 5" xfId="31705" xr:uid="{00000000-0005-0000-0000-0000C69E0000}"/>
    <cellStyle name="Normal 5 2 3 2 2 3 2 3" xfId="5168" xr:uid="{00000000-0005-0000-0000-0000C79E0000}"/>
    <cellStyle name="Normal 5 2 3 2 2 3 2 3 2" xfId="12326" xr:uid="{00000000-0005-0000-0000-0000C89E0000}"/>
    <cellStyle name="Normal 5 2 3 2 2 3 2 3 2 2" xfId="26618" xr:uid="{00000000-0005-0000-0000-0000C99E0000}"/>
    <cellStyle name="Normal 5 2 3 2 2 3 2 3 2 2 2" xfId="55200" xr:uid="{00000000-0005-0000-0000-0000CA9E0000}"/>
    <cellStyle name="Normal 5 2 3 2 2 3 2 3 2 3" xfId="40911" xr:uid="{00000000-0005-0000-0000-0000CB9E0000}"/>
    <cellStyle name="Normal 5 2 3 2 2 3 2 3 3" xfId="19474" xr:uid="{00000000-0005-0000-0000-0000CC9E0000}"/>
    <cellStyle name="Normal 5 2 3 2 2 3 2 3 3 2" xfId="48056" xr:uid="{00000000-0005-0000-0000-0000CD9E0000}"/>
    <cellStyle name="Normal 5 2 3 2 2 3 2 3 4" xfId="33767" xr:uid="{00000000-0005-0000-0000-0000CE9E0000}"/>
    <cellStyle name="Normal 5 2 3 2 2 3 2 4" xfId="8755" xr:uid="{00000000-0005-0000-0000-0000CF9E0000}"/>
    <cellStyle name="Normal 5 2 3 2 2 3 2 4 2" xfId="23047" xr:uid="{00000000-0005-0000-0000-0000D09E0000}"/>
    <cellStyle name="Normal 5 2 3 2 2 3 2 4 2 2" xfId="51629" xr:uid="{00000000-0005-0000-0000-0000D19E0000}"/>
    <cellStyle name="Normal 5 2 3 2 2 3 2 4 3" xfId="37340" xr:uid="{00000000-0005-0000-0000-0000D29E0000}"/>
    <cellStyle name="Normal 5 2 3 2 2 3 2 5" xfId="15903" xr:uid="{00000000-0005-0000-0000-0000D39E0000}"/>
    <cellStyle name="Normal 5 2 3 2 2 3 2 5 2" xfId="44485" xr:uid="{00000000-0005-0000-0000-0000D49E0000}"/>
    <cellStyle name="Normal 5 2 3 2 2 3 2 6" xfId="30196" xr:uid="{00000000-0005-0000-0000-0000D59E0000}"/>
    <cellStyle name="Normal 5 2 3 2 2 3 3" xfId="3102" xr:uid="{00000000-0005-0000-0000-0000D69E0000}"/>
    <cellStyle name="Normal 5 2 3 2 2 3 3 2" xfId="6676" xr:uid="{00000000-0005-0000-0000-0000D79E0000}"/>
    <cellStyle name="Normal 5 2 3 2 2 3 3 2 2" xfId="13834" xr:uid="{00000000-0005-0000-0000-0000D89E0000}"/>
    <cellStyle name="Normal 5 2 3 2 2 3 3 2 2 2" xfId="28126" xr:uid="{00000000-0005-0000-0000-0000D99E0000}"/>
    <cellStyle name="Normal 5 2 3 2 2 3 3 2 2 2 2" xfId="56708" xr:uid="{00000000-0005-0000-0000-0000DA9E0000}"/>
    <cellStyle name="Normal 5 2 3 2 2 3 3 2 2 3" xfId="42419" xr:uid="{00000000-0005-0000-0000-0000DB9E0000}"/>
    <cellStyle name="Normal 5 2 3 2 2 3 3 2 3" xfId="20982" xr:uid="{00000000-0005-0000-0000-0000DC9E0000}"/>
    <cellStyle name="Normal 5 2 3 2 2 3 3 2 3 2" xfId="49564" xr:uid="{00000000-0005-0000-0000-0000DD9E0000}"/>
    <cellStyle name="Normal 5 2 3 2 2 3 3 2 4" xfId="35275" xr:uid="{00000000-0005-0000-0000-0000DE9E0000}"/>
    <cellStyle name="Normal 5 2 3 2 2 3 3 3" xfId="10263" xr:uid="{00000000-0005-0000-0000-0000DF9E0000}"/>
    <cellStyle name="Normal 5 2 3 2 2 3 3 3 2" xfId="24555" xr:uid="{00000000-0005-0000-0000-0000E09E0000}"/>
    <cellStyle name="Normal 5 2 3 2 2 3 3 3 2 2" xfId="53137" xr:uid="{00000000-0005-0000-0000-0000E19E0000}"/>
    <cellStyle name="Normal 5 2 3 2 2 3 3 3 3" xfId="38848" xr:uid="{00000000-0005-0000-0000-0000E29E0000}"/>
    <cellStyle name="Normal 5 2 3 2 2 3 3 4" xfId="17411" xr:uid="{00000000-0005-0000-0000-0000E39E0000}"/>
    <cellStyle name="Normal 5 2 3 2 2 3 3 4 2" xfId="45993" xr:uid="{00000000-0005-0000-0000-0000E49E0000}"/>
    <cellStyle name="Normal 5 2 3 2 2 3 3 5" xfId="31704" xr:uid="{00000000-0005-0000-0000-0000E59E0000}"/>
    <cellStyle name="Normal 5 2 3 2 2 3 4" xfId="4275" xr:uid="{00000000-0005-0000-0000-0000E69E0000}"/>
    <cellStyle name="Normal 5 2 3 2 2 3 4 2" xfId="11433" xr:uid="{00000000-0005-0000-0000-0000E79E0000}"/>
    <cellStyle name="Normal 5 2 3 2 2 3 4 2 2" xfId="25725" xr:uid="{00000000-0005-0000-0000-0000E89E0000}"/>
    <cellStyle name="Normal 5 2 3 2 2 3 4 2 2 2" xfId="54307" xr:uid="{00000000-0005-0000-0000-0000E99E0000}"/>
    <cellStyle name="Normal 5 2 3 2 2 3 4 2 3" xfId="40018" xr:uid="{00000000-0005-0000-0000-0000EA9E0000}"/>
    <cellStyle name="Normal 5 2 3 2 2 3 4 3" xfId="18581" xr:uid="{00000000-0005-0000-0000-0000EB9E0000}"/>
    <cellStyle name="Normal 5 2 3 2 2 3 4 3 2" xfId="47163" xr:uid="{00000000-0005-0000-0000-0000EC9E0000}"/>
    <cellStyle name="Normal 5 2 3 2 2 3 4 4" xfId="32874" xr:uid="{00000000-0005-0000-0000-0000ED9E0000}"/>
    <cellStyle name="Normal 5 2 3 2 2 3 5" xfId="7862" xr:uid="{00000000-0005-0000-0000-0000EE9E0000}"/>
    <cellStyle name="Normal 5 2 3 2 2 3 5 2" xfId="22154" xr:uid="{00000000-0005-0000-0000-0000EF9E0000}"/>
    <cellStyle name="Normal 5 2 3 2 2 3 5 2 2" xfId="50736" xr:uid="{00000000-0005-0000-0000-0000F09E0000}"/>
    <cellStyle name="Normal 5 2 3 2 2 3 5 3" xfId="36447" xr:uid="{00000000-0005-0000-0000-0000F19E0000}"/>
    <cellStyle name="Normal 5 2 3 2 2 3 6" xfId="15010" xr:uid="{00000000-0005-0000-0000-0000F29E0000}"/>
    <cellStyle name="Normal 5 2 3 2 2 3 6 2" xfId="43592" xr:uid="{00000000-0005-0000-0000-0000F39E0000}"/>
    <cellStyle name="Normal 5 2 3 2 2 3 7" xfId="29303" xr:uid="{00000000-0005-0000-0000-0000F49E0000}"/>
    <cellStyle name="Normal 5 2 3 2 2 4" xfId="1141" xr:uid="{00000000-0005-0000-0000-0000F59E0000}"/>
    <cellStyle name="Normal 5 2 3 2 2 4 2" xfId="3104" xr:uid="{00000000-0005-0000-0000-0000F69E0000}"/>
    <cellStyle name="Normal 5 2 3 2 2 4 2 2" xfId="6678" xr:uid="{00000000-0005-0000-0000-0000F79E0000}"/>
    <cellStyle name="Normal 5 2 3 2 2 4 2 2 2" xfId="13836" xr:uid="{00000000-0005-0000-0000-0000F89E0000}"/>
    <cellStyle name="Normal 5 2 3 2 2 4 2 2 2 2" xfId="28128" xr:uid="{00000000-0005-0000-0000-0000F99E0000}"/>
    <cellStyle name="Normal 5 2 3 2 2 4 2 2 2 2 2" xfId="56710" xr:uid="{00000000-0005-0000-0000-0000FA9E0000}"/>
    <cellStyle name="Normal 5 2 3 2 2 4 2 2 2 3" xfId="42421" xr:uid="{00000000-0005-0000-0000-0000FB9E0000}"/>
    <cellStyle name="Normal 5 2 3 2 2 4 2 2 3" xfId="20984" xr:uid="{00000000-0005-0000-0000-0000FC9E0000}"/>
    <cellStyle name="Normal 5 2 3 2 2 4 2 2 3 2" xfId="49566" xr:uid="{00000000-0005-0000-0000-0000FD9E0000}"/>
    <cellStyle name="Normal 5 2 3 2 2 4 2 2 4" xfId="35277" xr:uid="{00000000-0005-0000-0000-0000FE9E0000}"/>
    <cellStyle name="Normal 5 2 3 2 2 4 2 3" xfId="10265" xr:uid="{00000000-0005-0000-0000-0000FF9E0000}"/>
    <cellStyle name="Normal 5 2 3 2 2 4 2 3 2" xfId="24557" xr:uid="{00000000-0005-0000-0000-0000009F0000}"/>
    <cellStyle name="Normal 5 2 3 2 2 4 2 3 2 2" xfId="53139" xr:uid="{00000000-0005-0000-0000-0000019F0000}"/>
    <cellStyle name="Normal 5 2 3 2 2 4 2 3 3" xfId="38850" xr:uid="{00000000-0005-0000-0000-0000029F0000}"/>
    <cellStyle name="Normal 5 2 3 2 2 4 2 4" xfId="17413" xr:uid="{00000000-0005-0000-0000-0000039F0000}"/>
    <cellStyle name="Normal 5 2 3 2 2 4 2 4 2" xfId="45995" xr:uid="{00000000-0005-0000-0000-0000049F0000}"/>
    <cellStyle name="Normal 5 2 3 2 2 4 2 5" xfId="31706" xr:uid="{00000000-0005-0000-0000-0000059F0000}"/>
    <cellStyle name="Normal 5 2 3 2 2 4 3" xfId="4722" xr:uid="{00000000-0005-0000-0000-0000069F0000}"/>
    <cellStyle name="Normal 5 2 3 2 2 4 3 2" xfId="11880" xr:uid="{00000000-0005-0000-0000-0000079F0000}"/>
    <cellStyle name="Normal 5 2 3 2 2 4 3 2 2" xfId="26172" xr:uid="{00000000-0005-0000-0000-0000089F0000}"/>
    <cellStyle name="Normal 5 2 3 2 2 4 3 2 2 2" xfId="54754" xr:uid="{00000000-0005-0000-0000-0000099F0000}"/>
    <cellStyle name="Normal 5 2 3 2 2 4 3 2 3" xfId="40465" xr:uid="{00000000-0005-0000-0000-00000A9F0000}"/>
    <cellStyle name="Normal 5 2 3 2 2 4 3 3" xfId="19028" xr:uid="{00000000-0005-0000-0000-00000B9F0000}"/>
    <cellStyle name="Normal 5 2 3 2 2 4 3 3 2" xfId="47610" xr:uid="{00000000-0005-0000-0000-00000C9F0000}"/>
    <cellStyle name="Normal 5 2 3 2 2 4 3 4" xfId="33321" xr:uid="{00000000-0005-0000-0000-00000D9F0000}"/>
    <cellStyle name="Normal 5 2 3 2 2 4 4" xfId="8309" xr:uid="{00000000-0005-0000-0000-00000E9F0000}"/>
    <cellStyle name="Normal 5 2 3 2 2 4 4 2" xfId="22601" xr:uid="{00000000-0005-0000-0000-00000F9F0000}"/>
    <cellStyle name="Normal 5 2 3 2 2 4 4 2 2" xfId="51183" xr:uid="{00000000-0005-0000-0000-0000109F0000}"/>
    <cellStyle name="Normal 5 2 3 2 2 4 4 3" xfId="36894" xr:uid="{00000000-0005-0000-0000-0000119F0000}"/>
    <cellStyle name="Normal 5 2 3 2 2 4 5" xfId="15457" xr:uid="{00000000-0005-0000-0000-0000129F0000}"/>
    <cellStyle name="Normal 5 2 3 2 2 4 5 2" xfId="44039" xr:uid="{00000000-0005-0000-0000-0000139F0000}"/>
    <cellStyle name="Normal 5 2 3 2 2 4 6" xfId="29750" xr:uid="{00000000-0005-0000-0000-0000149F0000}"/>
    <cellStyle name="Normal 5 2 3 2 2 5" xfId="3097" xr:uid="{00000000-0005-0000-0000-0000159F0000}"/>
    <cellStyle name="Normal 5 2 3 2 2 5 2" xfId="6671" xr:uid="{00000000-0005-0000-0000-0000169F0000}"/>
    <cellStyle name="Normal 5 2 3 2 2 5 2 2" xfId="13829" xr:uid="{00000000-0005-0000-0000-0000179F0000}"/>
    <cellStyle name="Normal 5 2 3 2 2 5 2 2 2" xfId="28121" xr:uid="{00000000-0005-0000-0000-0000189F0000}"/>
    <cellStyle name="Normal 5 2 3 2 2 5 2 2 2 2" xfId="56703" xr:uid="{00000000-0005-0000-0000-0000199F0000}"/>
    <cellStyle name="Normal 5 2 3 2 2 5 2 2 3" xfId="42414" xr:uid="{00000000-0005-0000-0000-00001A9F0000}"/>
    <cellStyle name="Normal 5 2 3 2 2 5 2 3" xfId="20977" xr:uid="{00000000-0005-0000-0000-00001B9F0000}"/>
    <cellStyle name="Normal 5 2 3 2 2 5 2 3 2" xfId="49559" xr:uid="{00000000-0005-0000-0000-00001C9F0000}"/>
    <cellStyle name="Normal 5 2 3 2 2 5 2 4" xfId="35270" xr:uid="{00000000-0005-0000-0000-00001D9F0000}"/>
    <cellStyle name="Normal 5 2 3 2 2 5 3" xfId="10258" xr:uid="{00000000-0005-0000-0000-00001E9F0000}"/>
    <cellStyle name="Normal 5 2 3 2 2 5 3 2" xfId="24550" xr:uid="{00000000-0005-0000-0000-00001F9F0000}"/>
    <cellStyle name="Normal 5 2 3 2 2 5 3 2 2" xfId="53132" xr:uid="{00000000-0005-0000-0000-0000209F0000}"/>
    <cellStyle name="Normal 5 2 3 2 2 5 3 3" xfId="38843" xr:uid="{00000000-0005-0000-0000-0000219F0000}"/>
    <cellStyle name="Normal 5 2 3 2 2 5 4" xfId="17406" xr:uid="{00000000-0005-0000-0000-0000229F0000}"/>
    <cellStyle name="Normal 5 2 3 2 2 5 4 2" xfId="45988" xr:uid="{00000000-0005-0000-0000-0000239F0000}"/>
    <cellStyle name="Normal 5 2 3 2 2 5 5" xfId="31699" xr:uid="{00000000-0005-0000-0000-0000249F0000}"/>
    <cellStyle name="Normal 5 2 3 2 2 6" xfId="3828" xr:uid="{00000000-0005-0000-0000-0000259F0000}"/>
    <cellStyle name="Normal 5 2 3 2 2 6 2" xfId="10987" xr:uid="{00000000-0005-0000-0000-0000269F0000}"/>
    <cellStyle name="Normal 5 2 3 2 2 6 2 2" xfId="25279" xr:uid="{00000000-0005-0000-0000-0000279F0000}"/>
    <cellStyle name="Normal 5 2 3 2 2 6 2 2 2" xfId="53861" xr:uid="{00000000-0005-0000-0000-0000289F0000}"/>
    <cellStyle name="Normal 5 2 3 2 2 6 2 3" xfId="39572" xr:uid="{00000000-0005-0000-0000-0000299F0000}"/>
    <cellStyle name="Normal 5 2 3 2 2 6 3" xfId="18135" xr:uid="{00000000-0005-0000-0000-00002A9F0000}"/>
    <cellStyle name="Normal 5 2 3 2 2 6 3 2" xfId="46717" xr:uid="{00000000-0005-0000-0000-00002B9F0000}"/>
    <cellStyle name="Normal 5 2 3 2 2 6 4" xfId="32428" xr:uid="{00000000-0005-0000-0000-00002C9F0000}"/>
    <cellStyle name="Normal 5 2 3 2 2 7" xfId="7416" xr:uid="{00000000-0005-0000-0000-00002D9F0000}"/>
    <cellStyle name="Normal 5 2 3 2 2 7 2" xfId="21708" xr:uid="{00000000-0005-0000-0000-00002E9F0000}"/>
    <cellStyle name="Normal 5 2 3 2 2 7 2 2" xfId="50290" xr:uid="{00000000-0005-0000-0000-00002F9F0000}"/>
    <cellStyle name="Normal 5 2 3 2 2 7 3" xfId="36001" xr:uid="{00000000-0005-0000-0000-0000309F0000}"/>
    <cellStyle name="Normal 5 2 3 2 2 8" xfId="14563" xr:uid="{00000000-0005-0000-0000-0000319F0000}"/>
    <cellStyle name="Normal 5 2 3 2 2 8 2" xfId="43146" xr:uid="{00000000-0005-0000-0000-0000329F0000}"/>
    <cellStyle name="Normal 5 2 3 2 2 9" xfId="28856" xr:uid="{00000000-0005-0000-0000-0000339F0000}"/>
    <cellStyle name="Normal 5 2 3 2 3" xfId="350" xr:uid="{00000000-0005-0000-0000-0000349F0000}"/>
    <cellStyle name="Normal 5 2 3 2 3 2" xfId="802" xr:uid="{00000000-0005-0000-0000-0000359F0000}"/>
    <cellStyle name="Normal 5 2 3 2 3 2 2" xfId="1699" xr:uid="{00000000-0005-0000-0000-0000369F0000}"/>
    <cellStyle name="Normal 5 2 3 2 3 2 2 2" xfId="3107" xr:uid="{00000000-0005-0000-0000-0000379F0000}"/>
    <cellStyle name="Normal 5 2 3 2 3 2 2 2 2" xfId="6681" xr:uid="{00000000-0005-0000-0000-0000389F0000}"/>
    <cellStyle name="Normal 5 2 3 2 3 2 2 2 2 2" xfId="13839" xr:uid="{00000000-0005-0000-0000-0000399F0000}"/>
    <cellStyle name="Normal 5 2 3 2 3 2 2 2 2 2 2" xfId="28131" xr:uid="{00000000-0005-0000-0000-00003A9F0000}"/>
    <cellStyle name="Normal 5 2 3 2 3 2 2 2 2 2 2 2" xfId="56713" xr:uid="{00000000-0005-0000-0000-00003B9F0000}"/>
    <cellStyle name="Normal 5 2 3 2 3 2 2 2 2 2 3" xfId="42424" xr:uid="{00000000-0005-0000-0000-00003C9F0000}"/>
    <cellStyle name="Normal 5 2 3 2 3 2 2 2 2 3" xfId="20987" xr:uid="{00000000-0005-0000-0000-00003D9F0000}"/>
    <cellStyle name="Normal 5 2 3 2 3 2 2 2 2 3 2" xfId="49569" xr:uid="{00000000-0005-0000-0000-00003E9F0000}"/>
    <cellStyle name="Normal 5 2 3 2 3 2 2 2 2 4" xfId="35280" xr:uid="{00000000-0005-0000-0000-00003F9F0000}"/>
    <cellStyle name="Normal 5 2 3 2 3 2 2 2 3" xfId="10268" xr:uid="{00000000-0005-0000-0000-0000409F0000}"/>
    <cellStyle name="Normal 5 2 3 2 3 2 2 2 3 2" xfId="24560" xr:uid="{00000000-0005-0000-0000-0000419F0000}"/>
    <cellStyle name="Normal 5 2 3 2 3 2 2 2 3 2 2" xfId="53142" xr:uid="{00000000-0005-0000-0000-0000429F0000}"/>
    <cellStyle name="Normal 5 2 3 2 3 2 2 2 3 3" xfId="38853" xr:uid="{00000000-0005-0000-0000-0000439F0000}"/>
    <cellStyle name="Normal 5 2 3 2 3 2 2 2 4" xfId="17416" xr:uid="{00000000-0005-0000-0000-0000449F0000}"/>
    <cellStyle name="Normal 5 2 3 2 3 2 2 2 4 2" xfId="45998" xr:uid="{00000000-0005-0000-0000-0000459F0000}"/>
    <cellStyle name="Normal 5 2 3 2 3 2 2 2 5" xfId="31709" xr:uid="{00000000-0005-0000-0000-0000469F0000}"/>
    <cellStyle name="Normal 5 2 3 2 3 2 2 3" xfId="5279" xr:uid="{00000000-0005-0000-0000-0000479F0000}"/>
    <cellStyle name="Normal 5 2 3 2 3 2 2 3 2" xfId="12437" xr:uid="{00000000-0005-0000-0000-0000489F0000}"/>
    <cellStyle name="Normal 5 2 3 2 3 2 2 3 2 2" xfId="26729" xr:uid="{00000000-0005-0000-0000-0000499F0000}"/>
    <cellStyle name="Normal 5 2 3 2 3 2 2 3 2 2 2" xfId="55311" xr:uid="{00000000-0005-0000-0000-00004A9F0000}"/>
    <cellStyle name="Normal 5 2 3 2 3 2 2 3 2 3" xfId="41022" xr:uid="{00000000-0005-0000-0000-00004B9F0000}"/>
    <cellStyle name="Normal 5 2 3 2 3 2 2 3 3" xfId="19585" xr:uid="{00000000-0005-0000-0000-00004C9F0000}"/>
    <cellStyle name="Normal 5 2 3 2 3 2 2 3 3 2" xfId="48167" xr:uid="{00000000-0005-0000-0000-00004D9F0000}"/>
    <cellStyle name="Normal 5 2 3 2 3 2 2 3 4" xfId="33878" xr:uid="{00000000-0005-0000-0000-00004E9F0000}"/>
    <cellStyle name="Normal 5 2 3 2 3 2 2 4" xfId="8866" xr:uid="{00000000-0005-0000-0000-00004F9F0000}"/>
    <cellStyle name="Normal 5 2 3 2 3 2 2 4 2" xfId="23158" xr:uid="{00000000-0005-0000-0000-0000509F0000}"/>
    <cellStyle name="Normal 5 2 3 2 3 2 2 4 2 2" xfId="51740" xr:uid="{00000000-0005-0000-0000-0000519F0000}"/>
    <cellStyle name="Normal 5 2 3 2 3 2 2 4 3" xfId="37451" xr:uid="{00000000-0005-0000-0000-0000529F0000}"/>
    <cellStyle name="Normal 5 2 3 2 3 2 2 5" xfId="16014" xr:uid="{00000000-0005-0000-0000-0000539F0000}"/>
    <cellStyle name="Normal 5 2 3 2 3 2 2 5 2" xfId="44596" xr:uid="{00000000-0005-0000-0000-0000549F0000}"/>
    <cellStyle name="Normal 5 2 3 2 3 2 2 6" xfId="30307" xr:uid="{00000000-0005-0000-0000-0000559F0000}"/>
    <cellStyle name="Normal 5 2 3 2 3 2 3" xfId="3106" xr:uid="{00000000-0005-0000-0000-0000569F0000}"/>
    <cellStyle name="Normal 5 2 3 2 3 2 3 2" xfId="6680" xr:uid="{00000000-0005-0000-0000-0000579F0000}"/>
    <cellStyle name="Normal 5 2 3 2 3 2 3 2 2" xfId="13838" xr:uid="{00000000-0005-0000-0000-0000589F0000}"/>
    <cellStyle name="Normal 5 2 3 2 3 2 3 2 2 2" xfId="28130" xr:uid="{00000000-0005-0000-0000-0000599F0000}"/>
    <cellStyle name="Normal 5 2 3 2 3 2 3 2 2 2 2" xfId="56712" xr:uid="{00000000-0005-0000-0000-00005A9F0000}"/>
    <cellStyle name="Normal 5 2 3 2 3 2 3 2 2 3" xfId="42423" xr:uid="{00000000-0005-0000-0000-00005B9F0000}"/>
    <cellStyle name="Normal 5 2 3 2 3 2 3 2 3" xfId="20986" xr:uid="{00000000-0005-0000-0000-00005C9F0000}"/>
    <cellStyle name="Normal 5 2 3 2 3 2 3 2 3 2" xfId="49568" xr:uid="{00000000-0005-0000-0000-00005D9F0000}"/>
    <cellStyle name="Normal 5 2 3 2 3 2 3 2 4" xfId="35279" xr:uid="{00000000-0005-0000-0000-00005E9F0000}"/>
    <cellStyle name="Normal 5 2 3 2 3 2 3 3" xfId="10267" xr:uid="{00000000-0005-0000-0000-00005F9F0000}"/>
    <cellStyle name="Normal 5 2 3 2 3 2 3 3 2" xfId="24559" xr:uid="{00000000-0005-0000-0000-0000609F0000}"/>
    <cellStyle name="Normal 5 2 3 2 3 2 3 3 2 2" xfId="53141" xr:uid="{00000000-0005-0000-0000-0000619F0000}"/>
    <cellStyle name="Normal 5 2 3 2 3 2 3 3 3" xfId="38852" xr:uid="{00000000-0005-0000-0000-0000629F0000}"/>
    <cellStyle name="Normal 5 2 3 2 3 2 3 4" xfId="17415" xr:uid="{00000000-0005-0000-0000-0000639F0000}"/>
    <cellStyle name="Normal 5 2 3 2 3 2 3 4 2" xfId="45997" xr:uid="{00000000-0005-0000-0000-0000649F0000}"/>
    <cellStyle name="Normal 5 2 3 2 3 2 3 5" xfId="31708" xr:uid="{00000000-0005-0000-0000-0000659F0000}"/>
    <cellStyle name="Normal 5 2 3 2 3 2 4" xfId="4386" xr:uid="{00000000-0005-0000-0000-0000669F0000}"/>
    <cellStyle name="Normal 5 2 3 2 3 2 4 2" xfId="11544" xr:uid="{00000000-0005-0000-0000-0000679F0000}"/>
    <cellStyle name="Normal 5 2 3 2 3 2 4 2 2" xfId="25836" xr:uid="{00000000-0005-0000-0000-0000689F0000}"/>
    <cellStyle name="Normal 5 2 3 2 3 2 4 2 2 2" xfId="54418" xr:uid="{00000000-0005-0000-0000-0000699F0000}"/>
    <cellStyle name="Normal 5 2 3 2 3 2 4 2 3" xfId="40129" xr:uid="{00000000-0005-0000-0000-00006A9F0000}"/>
    <cellStyle name="Normal 5 2 3 2 3 2 4 3" xfId="18692" xr:uid="{00000000-0005-0000-0000-00006B9F0000}"/>
    <cellStyle name="Normal 5 2 3 2 3 2 4 3 2" xfId="47274" xr:uid="{00000000-0005-0000-0000-00006C9F0000}"/>
    <cellStyle name="Normal 5 2 3 2 3 2 4 4" xfId="32985" xr:uid="{00000000-0005-0000-0000-00006D9F0000}"/>
    <cellStyle name="Normal 5 2 3 2 3 2 5" xfId="7973" xr:uid="{00000000-0005-0000-0000-00006E9F0000}"/>
    <cellStyle name="Normal 5 2 3 2 3 2 5 2" xfId="22265" xr:uid="{00000000-0005-0000-0000-00006F9F0000}"/>
    <cellStyle name="Normal 5 2 3 2 3 2 5 2 2" xfId="50847" xr:uid="{00000000-0005-0000-0000-0000709F0000}"/>
    <cellStyle name="Normal 5 2 3 2 3 2 5 3" xfId="36558" xr:uid="{00000000-0005-0000-0000-0000719F0000}"/>
    <cellStyle name="Normal 5 2 3 2 3 2 6" xfId="15121" xr:uid="{00000000-0005-0000-0000-0000729F0000}"/>
    <cellStyle name="Normal 5 2 3 2 3 2 6 2" xfId="43703" xr:uid="{00000000-0005-0000-0000-0000739F0000}"/>
    <cellStyle name="Normal 5 2 3 2 3 2 7" xfId="29414" xr:uid="{00000000-0005-0000-0000-0000749F0000}"/>
    <cellStyle name="Normal 5 2 3 2 3 3" xfId="1252" xr:uid="{00000000-0005-0000-0000-0000759F0000}"/>
    <cellStyle name="Normal 5 2 3 2 3 3 2" xfId="3108" xr:uid="{00000000-0005-0000-0000-0000769F0000}"/>
    <cellStyle name="Normal 5 2 3 2 3 3 2 2" xfId="6682" xr:uid="{00000000-0005-0000-0000-0000779F0000}"/>
    <cellStyle name="Normal 5 2 3 2 3 3 2 2 2" xfId="13840" xr:uid="{00000000-0005-0000-0000-0000789F0000}"/>
    <cellStyle name="Normal 5 2 3 2 3 3 2 2 2 2" xfId="28132" xr:uid="{00000000-0005-0000-0000-0000799F0000}"/>
    <cellStyle name="Normal 5 2 3 2 3 3 2 2 2 2 2" xfId="56714" xr:uid="{00000000-0005-0000-0000-00007A9F0000}"/>
    <cellStyle name="Normal 5 2 3 2 3 3 2 2 2 3" xfId="42425" xr:uid="{00000000-0005-0000-0000-00007B9F0000}"/>
    <cellStyle name="Normal 5 2 3 2 3 3 2 2 3" xfId="20988" xr:uid="{00000000-0005-0000-0000-00007C9F0000}"/>
    <cellStyle name="Normal 5 2 3 2 3 3 2 2 3 2" xfId="49570" xr:uid="{00000000-0005-0000-0000-00007D9F0000}"/>
    <cellStyle name="Normal 5 2 3 2 3 3 2 2 4" xfId="35281" xr:uid="{00000000-0005-0000-0000-00007E9F0000}"/>
    <cellStyle name="Normal 5 2 3 2 3 3 2 3" xfId="10269" xr:uid="{00000000-0005-0000-0000-00007F9F0000}"/>
    <cellStyle name="Normal 5 2 3 2 3 3 2 3 2" xfId="24561" xr:uid="{00000000-0005-0000-0000-0000809F0000}"/>
    <cellStyle name="Normal 5 2 3 2 3 3 2 3 2 2" xfId="53143" xr:uid="{00000000-0005-0000-0000-0000819F0000}"/>
    <cellStyle name="Normal 5 2 3 2 3 3 2 3 3" xfId="38854" xr:uid="{00000000-0005-0000-0000-0000829F0000}"/>
    <cellStyle name="Normal 5 2 3 2 3 3 2 4" xfId="17417" xr:uid="{00000000-0005-0000-0000-0000839F0000}"/>
    <cellStyle name="Normal 5 2 3 2 3 3 2 4 2" xfId="45999" xr:uid="{00000000-0005-0000-0000-0000849F0000}"/>
    <cellStyle name="Normal 5 2 3 2 3 3 2 5" xfId="31710" xr:uid="{00000000-0005-0000-0000-0000859F0000}"/>
    <cellStyle name="Normal 5 2 3 2 3 3 3" xfId="4833" xr:uid="{00000000-0005-0000-0000-0000869F0000}"/>
    <cellStyle name="Normal 5 2 3 2 3 3 3 2" xfId="11991" xr:uid="{00000000-0005-0000-0000-0000879F0000}"/>
    <cellStyle name="Normal 5 2 3 2 3 3 3 2 2" xfId="26283" xr:uid="{00000000-0005-0000-0000-0000889F0000}"/>
    <cellStyle name="Normal 5 2 3 2 3 3 3 2 2 2" xfId="54865" xr:uid="{00000000-0005-0000-0000-0000899F0000}"/>
    <cellStyle name="Normal 5 2 3 2 3 3 3 2 3" xfId="40576" xr:uid="{00000000-0005-0000-0000-00008A9F0000}"/>
    <cellStyle name="Normal 5 2 3 2 3 3 3 3" xfId="19139" xr:uid="{00000000-0005-0000-0000-00008B9F0000}"/>
    <cellStyle name="Normal 5 2 3 2 3 3 3 3 2" xfId="47721" xr:uid="{00000000-0005-0000-0000-00008C9F0000}"/>
    <cellStyle name="Normal 5 2 3 2 3 3 3 4" xfId="33432" xr:uid="{00000000-0005-0000-0000-00008D9F0000}"/>
    <cellStyle name="Normal 5 2 3 2 3 3 4" xfId="8420" xr:uid="{00000000-0005-0000-0000-00008E9F0000}"/>
    <cellStyle name="Normal 5 2 3 2 3 3 4 2" xfId="22712" xr:uid="{00000000-0005-0000-0000-00008F9F0000}"/>
    <cellStyle name="Normal 5 2 3 2 3 3 4 2 2" xfId="51294" xr:uid="{00000000-0005-0000-0000-0000909F0000}"/>
    <cellStyle name="Normal 5 2 3 2 3 3 4 3" xfId="37005" xr:uid="{00000000-0005-0000-0000-0000919F0000}"/>
    <cellStyle name="Normal 5 2 3 2 3 3 5" xfId="15568" xr:uid="{00000000-0005-0000-0000-0000929F0000}"/>
    <cellStyle name="Normal 5 2 3 2 3 3 5 2" xfId="44150" xr:uid="{00000000-0005-0000-0000-0000939F0000}"/>
    <cellStyle name="Normal 5 2 3 2 3 3 6" xfId="29861" xr:uid="{00000000-0005-0000-0000-0000949F0000}"/>
    <cellStyle name="Normal 5 2 3 2 3 4" xfId="3105" xr:uid="{00000000-0005-0000-0000-0000959F0000}"/>
    <cellStyle name="Normal 5 2 3 2 3 4 2" xfId="6679" xr:uid="{00000000-0005-0000-0000-0000969F0000}"/>
    <cellStyle name="Normal 5 2 3 2 3 4 2 2" xfId="13837" xr:uid="{00000000-0005-0000-0000-0000979F0000}"/>
    <cellStyle name="Normal 5 2 3 2 3 4 2 2 2" xfId="28129" xr:uid="{00000000-0005-0000-0000-0000989F0000}"/>
    <cellStyle name="Normal 5 2 3 2 3 4 2 2 2 2" xfId="56711" xr:uid="{00000000-0005-0000-0000-0000999F0000}"/>
    <cellStyle name="Normal 5 2 3 2 3 4 2 2 3" xfId="42422" xr:uid="{00000000-0005-0000-0000-00009A9F0000}"/>
    <cellStyle name="Normal 5 2 3 2 3 4 2 3" xfId="20985" xr:uid="{00000000-0005-0000-0000-00009B9F0000}"/>
    <cellStyle name="Normal 5 2 3 2 3 4 2 3 2" xfId="49567" xr:uid="{00000000-0005-0000-0000-00009C9F0000}"/>
    <cellStyle name="Normal 5 2 3 2 3 4 2 4" xfId="35278" xr:uid="{00000000-0005-0000-0000-00009D9F0000}"/>
    <cellStyle name="Normal 5 2 3 2 3 4 3" xfId="10266" xr:uid="{00000000-0005-0000-0000-00009E9F0000}"/>
    <cellStyle name="Normal 5 2 3 2 3 4 3 2" xfId="24558" xr:uid="{00000000-0005-0000-0000-00009F9F0000}"/>
    <cellStyle name="Normal 5 2 3 2 3 4 3 2 2" xfId="53140" xr:uid="{00000000-0005-0000-0000-0000A09F0000}"/>
    <cellStyle name="Normal 5 2 3 2 3 4 3 3" xfId="38851" xr:uid="{00000000-0005-0000-0000-0000A19F0000}"/>
    <cellStyle name="Normal 5 2 3 2 3 4 4" xfId="17414" xr:uid="{00000000-0005-0000-0000-0000A29F0000}"/>
    <cellStyle name="Normal 5 2 3 2 3 4 4 2" xfId="45996" xr:uid="{00000000-0005-0000-0000-0000A39F0000}"/>
    <cellStyle name="Normal 5 2 3 2 3 4 5" xfId="31707" xr:uid="{00000000-0005-0000-0000-0000A49F0000}"/>
    <cellStyle name="Normal 5 2 3 2 3 5" xfId="3939" xr:uid="{00000000-0005-0000-0000-0000A59F0000}"/>
    <cellStyle name="Normal 5 2 3 2 3 5 2" xfId="11098" xr:uid="{00000000-0005-0000-0000-0000A69F0000}"/>
    <cellStyle name="Normal 5 2 3 2 3 5 2 2" xfId="25390" xr:uid="{00000000-0005-0000-0000-0000A79F0000}"/>
    <cellStyle name="Normal 5 2 3 2 3 5 2 2 2" xfId="53972" xr:uid="{00000000-0005-0000-0000-0000A89F0000}"/>
    <cellStyle name="Normal 5 2 3 2 3 5 2 3" xfId="39683" xr:uid="{00000000-0005-0000-0000-0000A99F0000}"/>
    <cellStyle name="Normal 5 2 3 2 3 5 3" xfId="18246" xr:uid="{00000000-0005-0000-0000-0000AA9F0000}"/>
    <cellStyle name="Normal 5 2 3 2 3 5 3 2" xfId="46828" xr:uid="{00000000-0005-0000-0000-0000AB9F0000}"/>
    <cellStyle name="Normal 5 2 3 2 3 5 4" xfId="32539" xr:uid="{00000000-0005-0000-0000-0000AC9F0000}"/>
    <cellStyle name="Normal 5 2 3 2 3 6" xfId="7527" xr:uid="{00000000-0005-0000-0000-0000AD9F0000}"/>
    <cellStyle name="Normal 5 2 3 2 3 6 2" xfId="21819" xr:uid="{00000000-0005-0000-0000-0000AE9F0000}"/>
    <cellStyle name="Normal 5 2 3 2 3 6 2 2" xfId="50401" xr:uid="{00000000-0005-0000-0000-0000AF9F0000}"/>
    <cellStyle name="Normal 5 2 3 2 3 6 3" xfId="36112" xr:uid="{00000000-0005-0000-0000-0000B09F0000}"/>
    <cellStyle name="Normal 5 2 3 2 3 7" xfId="14674" xr:uid="{00000000-0005-0000-0000-0000B19F0000}"/>
    <cellStyle name="Normal 5 2 3 2 3 7 2" xfId="43257" xr:uid="{00000000-0005-0000-0000-0000B29F0000}"/>
    <cellStyle name="Normal 5 2 3 2 3 8" xfId="28967" xr:uid="{00000000-0005-0000-0000-0000B39F0000}"/>
    <cellStyle name="Normal 5 2 3 2 4" xfId="579" xr:uid="{00000000-0005-0000-0000-0000B49F0000}"/>
    <cellStyle name="Normal 5 2 3 2 4 2" xfId="1476" xr:uid="{00000000-0005-0000-0000-0000B59F0000}"/>
    <cellStyle name="Normal 5 2 3 2 4 2 2" xfId="3110" xr:uid="{00000000-0005-0000-0000-0000B69F0000}"/>
    <cellStyle name="Normal 5 2 3 2 4 2 2 2" xfId="6684" xr:uid="{00000000-0005-0000-0000-0000B79F0000}"/>
    <cellStyle name="Normal 5 2 3 2 4 2 2 2 2" xfId="13842" xr:uid="{00000000-0005-0000-0000-0000B89F0000}"/>
    <cellStyle name="Normal 5 2 3 2 4 2 2 2 2 2" xfId="28134" xr:uid="{00000000-0005-0000-0000-0000B99F0000}"/>
    <cellStyle name="Normal 5 2 3 2 4 2 2 2 2 2 2" xfId="56716" xr:uid="{00000000-0005-0000-0000-0000BA9F0000}"/>
    <cellStyle name="Normal 5 2 3 2 4 2 2 2 2 3" xfId="42427" xr:uid="{00000000-0005-0000-0000-0000BB9F0000}"/>
    <cellStyle name="Normal 5 2 3 2 4 2 2 2 3" xfId="20990" xr:uid="{00000000-0005-0000-0000-0000BC9F0000}"/>
    <cellStyle name="Normal 5 2 3 2 4 2 2 2 3 2" xfId="49572" xr:uid="{00000000-0005-0000-0000-0000BD9F0000}"/>
    <cellStyle name="Normal 5 2 3 2 4 2 2 2 4" xfId="35283" xr:uid="{00000000-0005-0000-0000-0000BE9F0000}"/>
    <cellStyle name="Normal 5 2 3 2 4 2 2 3" xfId="10271" xr:uid="{00000000-0005-0000-0000-0000BF9F0000}"/>
    <cellStyle name="Normal 5 2 3 2 4 2 2 3 2" xfId="24563" xr:uid="{00000000-0005-0000-0000-0000C09F0000}"/>
    <cellStyle name="Normal 5 2 3 2 4 2 2 3 2 2" xfId="53145" xr:uid="{00000000-0005-0000-0000-0000C19F0000}"/>
    <cellStyle name="Normal 5 2 3 2 4 2 2 3 3" xfId="38856" xr:uid="{00000000-0005-0000-0000-0000C29F0000}"/>
    <cellStyle name="Normal 5 2 3 2 4 2 2 4" xfId="17419" xr:uid="{00000000-0005-0000-0000-0000C39F0000}"/>
    <cellStyle name="Normal 5 2 3 2 4 2 2 4 2" xfId="46001" xr:uid="{00000000-0005-0000-0000-0000C49F0000}"/>
    <cellStyle name="Normal 5 2 3 2 4 2 2 5" xfId="31712" xr:uid="{00000000-0005-0000-0000-0000C59F0000}"/>
    <cellStyle name="Normal 5 2 3 2 4 2 3" xfId="5056" xr:uid="{00000000-0005-0000-0000-0000C69F0000}"/>
    <cellStyle name="Normal 5 2 3 2 4 2 3 2" xfId="12214" xr:uid="{00000000-0005-0000-0000-0000C79F0000}"/>
    <cellStyle name="Normal 5 2 3 2 4 2 3 2 2" xfId="26506" xr:uid="{00000000-0005-0000-0000-0000C89F0000}"/>
    <cellStyle name="Normal 5 2 3 2 4 2 3 2 2 2" xfId="55088" xr:uid="{00000000-0005-0000-0000-0000C99F0000}"/>
    <cellStyle name="Normal 5 2 3 2 4 2 3 2 3" xfId="40799" xr:uid="{00000000-0005-0000-0000-0000CA9F0000}"/>
    <cellStyle name="Normal 5 2 3 2 4 2 3 3" xfId="19362" xr:uid="{00000000-0005-0000-0000-0000CB9F0000}"/>
    <cellStyle name="Normal 5 2 3 2 4 2 3 3 2" xfId="47944" xr:uid="{00000000-0005-0000-0000-0000CC9F0000}"/>
    <cellStyle name="Normal 5 2 3 2 4 2 3 4" xfId="33655" xr:uid="{00000000-0005-0000-0000-0000CD9F0000}"/>
    <cellStyle name="Normal 5 2 3 2 4 2 4" xfId="8643" xr:uid="{00000000-0005-0000-0000-0000CE9F0000}"/>
    <cellStyle name="Normal 5 2 3 2 4 2 4 2" xfId="22935" xr:uid="{00000000-0005-0000-0000-0000CF9F0000}"/>
    <cellStyle name="Normal 5 2 3 2 4 2 4 2 2" xfId="51517" xr:uid="{00000000-0005-0000-0000-0000D09F0000}"/>
    <cellStyle name="Normal 5 2 3 2 4 2 4 3" xfId="37228" xr:uid="{00000000-0005-0000-0000-0000D19F0000}"/>
    <cellStyle name="Normal 5 2 3 2 4 2 5" xfId="15791" xr:uid="{00000000-0005-0000-0000-0000D29F0000}"/>
    <cellStyle name="Normal 5 2 3 2 4 2 5 2" xfId="44373" xr:uid="{00000000-0005-0000-0000-0000D39F0000}"/>
    <cellStyle name="Normal 5 2 3 2 4 2 6" xfId="30084" xr:uid="{00000000-0005-0000-0000-0000D49F0000}"/>
    <cellStyle name="Normal 5 2 3 2 4 3" xfId="3109" xr:uid="{00000000-0005-0000-0000-0000D59F0000}"/>
    <cellStyle name="Normal 5 2 3 2 4 3 2" xfId="6683" xr:uid="{00000000-0005-0000-0000-0000D69F0000}"/>
    <cellStyle name="Normal 5 2 3 2 4 3 2 2" xfId="13841" xr:uid="{00000000-0005-0000-0000-0000D79F0000}"/>
    <cellStyle name="Normal 5 2 3 2 4 3 2 2 2" xfId="28133" xr:uid="{00000000-0005-0000-0000-0000D89F0000}"/>
    <cellStyle name="Normal 5 2 3 2 4 3 2 2 2 2" xfId="56715" xr:uid="{00000000-0005-0000-0000-0000D99F0000}"/>
    <cellStyle name="Normal 5 2 3 2 4 3 2 2 3" xfId="42426" xr:uid="{00000000-0005-0000-0000-0000DA9F0000}"/>
    <cellStyle name="Normal 5 2 3 2 4 3 2 3" xfId="20989" xr:uid="{00000000-0005-0000-0000-0000DB9F0000}"/>
    <cellStyle name="Normal 5 2 3 2 4 3 2 3 2" xfId="49571" xr:uid="{00000000-0005-0000-0000-0000DC9F0000}"/>
    <cellStyle name="Normal 5 2 3 2 4 3 2 4" xfId="35282" xr:uid="{00000000-0005-0000-0000-0000DD9F0000}"/>
    <cellStyle name="Normal 5 2 3 2 4 3 3" xfId="10270" xr:uid="{00000000-0005-0000-0000-0000DE9F0000}"/>
    <cellStyle name="Normal 5 2 3 2 4 3 3 2" xfId="24562" xr:uid="{00000000-0005-0000-0000-0000DF9F0000}"/>
    <cellStyle name="Normal 5 2 3 2 4 3 3 2 2" xfId="53144" xr:uid="{00000000-0005-0000-0000-0000E09F0000}"/>
    <cellStyle name="Normal 5 2 3 2 4 3 3 3" xfId="38855" xr:uid="{00000000-0005-0000-0000-0000E19F0000}"/>
    <cellStyle name="Normal 5 2 3 2 4 3 4" xfId="17418" xr:uid="{00000000-0005-0000-0000-0000E29F0000}"/>
    <cellStyle name="Normal 5 2 3 2 4 3 4 2" xfId="46000" xr:uid="{00000000-0005-0000-0000-0000E39F0000}"/>
    <cellStyle name="Normal 5 2 3 2 4 3 5" xfId="31711" xr:uid="{00000000-0005-0000-0000-0000E49F0000}"/>
    <cellStyle name="Normal 5 2 3 2 4 4" xfId="4163" xr:uid="{00000000-0005-0000-0000-0000E59F0000}"/>
    <cellStyle name="Normal 5 2 3 2 4 4 2" xfId="11321" xr:uid="{00000000-0005-0000-0000-0000E69F0000}"/>
    <cellStyle name="Normal 5 2 3 2 4 4 2 2" xfId="25613" xr:uid="{00000000-0005-0000-0000-0000E79F0000}"/>
    <cellStyle name="Normal 5 2 3 2 4 4 2 2 2" xfId="54195" xr:uid="{00000000-0005-0000-0000-0000E89F0000}"/>
    <cellStyle name="Normal 5 2 3 2 4 4 2 3" xfId="39906" xr:uid="{00000000-0005-0000-0000-0000E99F0000}"/>
    <cellStyle name="Normal 5 2 3 2 4 4 3" xfId="18469" xr:uid="{00000000-0005-0000-0000-0000EA9F0000}"/>
    <cellStyle name="Normal 5 2 3 2 4 4 3 2" xfId="47051" xr:uid="{00000000-0005-0000-0000-0000EB9F0000}"/>
    <cellStyle name="Normal 5 2 3 2 4 4 4" xfId="32762" xr:uid="{00000000-0005-0000-0000-0000EC9F0000}"/>
    <cellStyle name="Normal 5 2 3 2 4 5" xfId="7750" xr:uid="{00000000-0005-0000-0000-0000ED9F0000}"/>
    <cellStyle name="Normal 5 2 3 2 4 5 2" xfId="22042" xr:uid="{00000000-0005-0000-0000-0000EE9F0000}"/>
    <cellStyle name="Normal 5 2 3 2 4 5 2 2" xfId="50624" xr:uid="{00000000-0005-0000-0000-0000EF9F0000}"/>
    <cellStyle name="Normal 5 2 3 2 4 5 3" xfId="36335" xr:uid="{00000000-0005-0000-0000-0000F09F0000}"/>
    <cellStyle name="Normal 5 2 3 2 4 6" xfId="14898" xr:uid="{00000000-0005-0000-0000-0000F19F0000}"/>
    <cellStyle name="Normal 5 2 3 2 4 6 2" xfId="43480" xr:uid="{00000000-0005-0000-0000-0000F29F0000}"/>
    <cellStyle name="Normal 5 2 3 2 4 7" xfId="29191" xr:uid="{00000000-0005-0000-0000-0000F39F0000}"/>
    <cellStyle name="Normal 5 2 3 2 5" xfId="1028" xr:uid="{00000000-0005-0000-0000-0000F49F0000}"/>
    <cellStyle name="Normal 5 2 3 2 5 2" xfId="3111" xr:uid="{00000000-0005-0000-0000-0000F59F0000}"/>
    <cellStyle name="Normal 5 2 3 2 5 2 2" xfId="6685" xr:uid="{00000000-0005-0000-0000-0000F69F0000}"/>
    <cellStyle name="Normal 5 2 3 2 5 2 2 2" xfId="13843" xr:uid="{00000000-0005-0000-0000-0000F79F0000}"/>
    <cellStyle name="Normal 5 2 3 2 5 2 2 2 2" xfId="28135" xr:uid="{00000000-0005-0000-0000-0000F89F0000}"/>
    <cellStyle name="Normal 5 2 3 2 5 2 2 2 2 2" xfId="56717" xr:uid="{00000000-0005-0000-0000-0000F99F0000}"/>
    <cellStyle name="Normal 5 2 3 2 5 2 2 2 3" xfId="42428" xr:uid="{00000000-0005-0000-0000-0000FA9F0000}"/>
    <cellStyle name="Normal 5 2 3 2 5 2 2 3" xfId="20991" xr:uid="{00000000-0005-0000-0000-0000FB9F0000}"/>
    <cellStyle name="Normal 5 2 3 2 5 2 2 3 2" xfId="49573" xr:uid="{00000000-0005-0000-0000-0000FC9F0000}"/>
    <cellStyle name="Normal 5 2 3 2 5 2 2 4" xfId="35284" xr:uid="{00000000-0005-0000-0000-0000FD9F0000}"/>
    <cellStyle name="Normal 5 2 3 2 5 2 3" xfId="10272" xr:uid="{00000000-0005-0000-0000-0000FE9F0000}"/>
    <cellStyle name="Normal 5 2 3 2 5 2 3 2" xfId="24564" xr:uid="{00000000-0005-0000-0000-0000FF9F0000}"/>
    <cellStyle name="Normal 5 2 3 2 5 2 3 2 2" xfId="53146" xr:uid="{00000000-0005-0000-0000-000000A00000}"/>
    <cellStyle name="Normal 5 2 3 2 5 2 3 3" xfId="38857" xr:uid="{00000000-0005-0000-0000-000001A00000}"/>
    <cellStyle name="Normal 5 2 3 2 5 2 4" xfId="17420" xr:uid="{00000000-0005-0000-0000-000002A00000}"/>
    <cellStyle name="Normal 5 2 3 2 5 2 4 2" xfId="46002" xr:uid="{00000000-0005-0000-0000-000003A00000}"/>
    <cellStyle name="Normal 5 2 3 2 5 2 5" xfId="31713" xr:uid="{00000000-0005-0000-0000-000004A00000}"/>
    <cellStyle name="Normal 5 2 3 2 5 3" xfId="4610" xr:uid="{00000000-0005-0000-0000-000005A00000}"/>
    <cellStyle name="Normal 5 2 3 2 5 3 2" xfId="11768" xr:uid="{00000000-0005-0000-0000-000006A00000}"/>
    <cellStyle name="Normal 5 2 3 2 5 3 2 2" xfId="26060" xr:uid="{00000000-0005-0000-0000-000007A00000}"/>
    <cellStyle name="Normal 5 2 3 2 5 3 2 2 2" xfId="54642" xr:uid="{00000000-0005-0000-0000-000008A00000}"/>
    <cellStyle name="Normal 5 2 3 2 5 3 2 3" xfId="40353" xr:uid="{00000000-0005-0000-0000-000009A00000}"/>
    <cellStyle name="Normal 5 2 3 2 5 3 3" xfId="18916" xr:uid="{00000000-0005-0000-0000-00000AA00000}"/>
    <cellStyle name="Normal 5 2 3 2 5 3 3 2" xfId="47498" xr:uid="{00000000-0005-0000-0000-00000BA00000}"/>
    <cellStyle name="Normal 5 2 3 2 5 3 4" xfId="33209" xr:uid="{00000000-0005-0000-0000-00000CA00000}"/>
    <cellStyle name="Normal 5 2 3 2 5 4" xfId="8197" xr:uid="{00000000-0005-0000-0000-00000DA00000}"/>
    <cellStyle name="Normal 5 2 3 2 5 4 2" xfId="22489" xr:uid="{00000000-0005-0000-0000-00000EA00000}"/>
    <cellStyle name="Normal 5 2 3 2 5 4 2 2" xfId="51071" xr:uid="{00000000-0005-0000-0000-00000FA00000}"/>
    <cellStyle name="Normal 5 2 3 2 5 4 3" xfId="36782" xr:uid="{00000000-0005-0000-0000-000010A00000}"/>
    <cellStyle name="Normal 5 2 3 2 5 5" xfId="15345" xr:uid="{00000000-0005-0000-0000-000011A00000}"/>
    <cellStyle name="Normal 5 2 3 2 5 5 2" xfId="43927" xr:uid="{00000000-0005-0000-0000-000012A00000}"/>
    <cellStyle name="Normal 5 2 3 2 5 6" xfId="29638" xr:uid="{00000000-0005-0000-0000-000013A00000}"/>
    <cellStyle name="Normal 5 2 3 2 6" xfId="3096" xr:uid="{00000000-0005-0000-0000-000014A00000}"/>
    <cellStyle name="Normal 5 2 3 2 6 2" xfId="6670" xr:uid="{00000000-0005-0000-0000-000015A00000}"/>
    <cellStyle name="Normal 5 2 3 2 6 2 2" xfId="13828" xr:uid="{00000000-0005-0000-0000-000016A00000}"/>
    <cellStyle name="Normal 5 2 3 2 6 2 2 2" xfId="28120" xr:uid="{00000000-0005-0000-0000-000017A00000}"/>
    <cellStyle name="Normal 5 2 3 2 6 2 2 2 2" xfId="56702" xr:uid="{00000000-0005-0000-0000-000018A00000}"/>
    <cellStyle name="Normal 5 2 3 2 6 2 2 3" xfId="42413" xr:uid="{00000000-0005-0000-0000-000019A00000}"/>
    <cellStyle name="Normal 5 2 3 2 6 2 3" xfId="20976" xr:uid="{00000000-0005-0000-0000-00001AA00000}"/>
    <cellStyle name="Normal 5 2 3 2 6 2 3 2" xfId="49558" xr:uid="{00000000-0005-0000-0000-00001BA00000}"/>
    <cellStyle name="Normal 5 2 3 2 6 2 4" xfId="35269" xr:uid="{00000000-0005-0000-0000-00001CA00000}"/>
    <cellStyle name="Normal 5 2 3 2 6 3" xfId="10257" xr:uid="{00000000-0005-0000-0000-00001DA00000}"/>
    <cellStyle name="Normal 5 2 3 2 6 3 2" xfId="24549" xr:uid="{00000000-0005-0000-0000-00001EA00000}"/>
    <cellStyle name="Normal 5 2 3 2 6 3 2 2" xfId="53131" xr:uid="{00000000-0005-0000-0000-00001FA00000}"/>
    <cellStyle name="Normal 5 2 3 2 6 3 3" xfId="38842" xr:uid="{00000000-0005-0000-0000-000020A00000}"/>
    <cellStyle name="Normal 5 2 3 2 6 4" xfId="17405" xr:uid="{00000000-0005-0000-0000-000021A00000}"/>
    <cellStyle name="Normal 5 2 3 2 6 4 2" xfId="45987" xr:uid="{00000000-0005-0000-0000-000022A00000}"/>
    <cellStyle name="Normal 5 2 3 2 6 5" xfId="31698" xr:uid="{00000000-0005-0000-0000-000023A00000}"/>
    <cellStyle name="Normal 5 2 3 2 7" xfId="3715" xr:uid="{00000000-0005-0000-0000-000024A00000}"/>
    <cellStyle name="Normal 5 2 3 2 7 2" xfId="10875" xr:uid="{00000000-0005-0000-0000-000025A00000}"/>
    <cellStyle name="Normal 5 2 3 2 7 2 2" xfId="25167" xr:uid="{00000000-0005-0000-0000-000026A00000}"/>
    <cellStyle name="Normal 5 2 3 2 7 2 2 2" xfId="53749" xr:uid="{00000000-0005-0000-0000-000027A00000}"/>
    <cellStyle name="Normal 5 2 3 2 7 2 3" xfId="39460" xr:uid="{00000000-0005-0000-0000-000028A00000}"/>
    <cellStyle name="Normal 5 2 3 2 7 3" xfId="18023" xr:uid="{00000000-0005-0000-0000-000029A00000}"/>
    <cellStyle name="Normal 5 2 3 2 7 3 2" xfId="46605" xr:uid="{00000000-0005-0000-0000-00002AA00000}"/>
    <cellStyle name="Normal 5 2 3 2 7 4" xfId="32316" xr:uid="{00000000-0005-0000-0000-00002BA00000}"/>
    <cellStyle name="Normal 5 2 3 2 8" xfId="7304" xr:uid="{00000000-0005-0000-0000-00002CA00000}"/>
    <cellStyle name="Normal 5 2 3 2 8 2" xfId="21596" xr:uid="{00000000-0005-0000-0000-00002DA00000}"/>
    <cellStyle name="Normal 5 2 3 2 8 2 2" xfId="50178" xr:uid="{00000000-0005-0000-0000-00002EA00000}"/>
    <cellStyle name="Normal 5 2 3 2 8 3" xfId="35889" xr:uid="{00000000-0005-0000-0000-00002FA00000}"/>
    <cellStyle name="Normal 5 2 3 2 9" xfId="14450" xr:uid="{00000000-0005-0000-0000-000030A00000}"/>
    <cellStyle name="Normal 5 2 3 2 9 2" xfId="43034" xr:uid="{00000000-0005-0000-0000-000031A00000}"/>
    <cellStyle name="Normal 5 2 3 3" xfId="176" xr:uid="{00000000-0005-0000-0000-000032A00000}"/>
    <cellStyle name="Normal 5 2 3 3 2" xfId="402" xr:uid="{00000000-0005-0000-0000-000033A00000}"/>
    <cellStyle name="Normal 5 2 3 3 2 2" xfId="852" xr:uid="{00000000-0005-0000-0000-000034A00000}"/>
    <cellStyle name="Normal 5 2 3 3 2 2 2" xfId="1749" xr:uid="{00000000-0005-0000-0000-000035A00000}"/>
    <cellStyle name="Normal 5 2 3 3 2 2 2 2" xfId="3115" xr:uid="{00000000-0005-0000-0000-000036A00000}"/>
    <cellStyle name="Normal 5 2 3 3 2 2 2 2 2" xfId="6689" xr:uid="{00000000-0005-0000-0000-000037A00000}"/>
    <cellStyle name="Normal 5 2 3 3 2 2 2 2 2 2" xfId="13847" xr:uid="{00000000-0005-0000-0000-000038A00000}"/>
    <cellStyle name="Normal 5 2 3 3 2 2 2 2 2 2 2" xfId="28139" xr:uid="{00000000-0005-0000-0000-000039A00000}"/>
    <cellStyle name="Normal 5 2 3 3 2 2 2 2 2 2 2 2" xfId="56721" xr:uid="{00000000-0005-0000-0000-00003AA00000}"/>
    <cellStyle name="Normal 5 2 3 3 2 2 2 2 2 2 3" xfId="42432" xr:uid="{00000000-0005-0000-0000-00003BA00000}"/>
    <cellStyle name="Normal 5 2 3 3 2 2 2 2 2 3" xfId="20995" xr:uid="{00000000-0005-0000-0000-00003CA00000}"/>
    <cellStyle name="Normal 5 2 3 3 2 2 2 2 2 3 2" xfId="49577" xr:uid="{00000000-0005-0000-0000-00003DA00000}"/>
    <cellStyle name="Normal 5 2 3 3 2 2 2 2 2 4" xfId="35288" xr:uid="{00000000-0005-0000-0000-00003EA00000}"/>
    <cellStyle name="Normal 5 2 3 3 2 2 2 2 3" xfId="10276" xr:uid="{00000000-0005-0000-0000-00003FA00000}"/>
    <cellStyle name="Normal 5 2 3 3 2 2 2 2 3 2" xfId="24568" xr:uid="{00000000-0005-0000-0000-000040A00000}"/>
    <cellStyle name="Normal 5 2 3 3 2 2 2 2 3 2 2" xfId="53150" xr:uid="{00000000-0005-0000-0000-000041A00000}"/>
    <cellStyle name="Normal 5 2 3 3 2 2 2 2 3 3" xfId="38861" xr:uid="{00000000-0005-0000-0000-000042A00000}"/>
    <cellStyle name="Normal 5 2 3 3 2 2 2 2 4" xfId="17424" xr:uid="{00000000-0005-0000-0000-000043A00000}"/>
    <cellStyle name="Normal 5 2 3 3 2 2 2 2 4 2" xfId="46006" xr:uid="{00000000-0005-0000-0000-000044A00000}"/>
    <cellStyle name="Normal 5 2 3 3 2 2 2 2 5" xfId="31717" xr:uid="{00000000-0005-0000-0000-000045A00000}"/>
    <cellStyle name="Normal 5 2 3 3 2 2 2 3" xfId="5329" xr:uid="{00000000-0005-0000-0000-000046A00000}"/>
    <cellStyle name="Normal 5 2 3 3 2 2 2 3 2" xfId="12487" xr:uid="{00000000-0005-0000-0000-000047A00000}"/>
    <cellStyle name="Normal 5 2 3 3 2 2 2 3 2 2" xfId="26779" xr:uid="{00000000-0005-0000-0000-000048A00000}"/>
    <cellStyle name="Normal 5 2 3 3 2 2 2 3 2 2 2" xfId="55361" xr:uid="{00000000-0005-0000-0000-000049A00000}"/>
    <cellStyle name="Normal 5 2 3 3 2 2 2 3 2 3" xfId="41072" xr:uid="{00000000-0005-0000-0000-00004AA00000}"/>
    <cellStyle name="Normal 5 2 3 3 2 2 2 3 3" xfId="19635" xr:uid="{00000000-0005-0000-0000-00004BA00000}"/>
    <cellStyle name="Normal 5 2 3 3 2 2 2 3 3 2" xfId="48217" xr:uid="{00000000-0005-0000-0000-00004CA00000}"/>
    <cellStyle name="Normal 5 2 3 3 2 2 2 3 4" xfId="33928" xr:uid="{00000000-0005-0000-0000-00004DA00000}"/>
    <cellStyle name="Normal 5 2 3 3 2 2 2 4" xfId="8916" xr:uid="{00000000-0005-0000-0000-00004EA00000}"/>
    <cellStyle name="Normal 5 2 3 3 2 2 2 4 2" xfId="23208" xr:uid="{00000000-0005-0000-0000-00004FA00000}"/>
    <cellStyle name="Normal 5 2 3 3 2 2 2 4 2 2" xfId="51790" xr:uid="{00000000-0005-0000-0000-000050A00000}"/>
    <cellStyle name="Normal 5 2 3 3 2 2 2 4 3" xfId="37501" xr:uid="{00000000-0005-0000-0000-000051A00000}"/>
    <cellStyle name="Normal 5 2 3 3 2 2 2 5" xfId="16064" xr:uid="{00000000-0005-0000-0000-000052A00000}"/>
    <cellStyle name="Normal 5 2 3 3 2 2 2 5 2" xfId="44646" xr:uid="{00000000-0005-0000-0000-000053A00000}"/>
    <cellStyle name="Normal 5 2 3 3 2 2 2 6" xfId="30357" xr:uid="{00000000-0005-0000-0000-000054A00000}"/>
    <cellStyle name="Normal 5 2 3 3 2 2 3" xfId="3114" xr:uid="{00000000-0005-0000-0000-000055A00000}"/>
    <cellStyle name="Normal 5 2 3 3 2 2 3 2" xfId="6688" xr:uid="{00000000-0005-0000-0000-000056A00000}"/>
    <cellStyle name="Normal 5 2 3 3 2 2 3 2 2" xfId="13846" xr:uid="{00000000-0005-0000-0000-000057A00000}"/>
    <cellStyle name="Normal 5 2 3 3 2 2 3 2 2 2" xfId="28138" xr:uid="{00000000-0005-0000-0000-000058A00000}"/>
    <cellStyle name="Normal 5 2 3 3 2 2 3 2 2 2 2" xfId="56720" xr:uid="{00000000-0005-0000-0000-000059A00000}"/>
    <cellStyle name="Normal 5 2 3 3 2 2 3 2 2 3" xfId="42431" xr:uid="{00000000-0005-0000-0000-00005AA00000}"/>
    <cellStyle name="Normal 5 2 3 3 2 2 3 2 3" xfId="20994" xr:uid="{00000000-0005-0000-0000-00005BA00000}"/>
    <cellStyle name="Normal 5 2 3 3 2 2 3 2 3 2" xfId="49576" xr:uid="{00000000-0005-0000-0000-00005CA00000}"/>
    <cellStyle name="Normal 5 2 3 3 2 2 3 2 4" xfId="35287" xr:uid="{00000000-0005-0000-0000-00005DA00000}"/>
    <cellStyle name="Normal 5 2 3 3 2 2 3 3" xfId="10275" xr:uid="{00000000-0005-0000-0000-00005EA00000}"/>
    <cellStyle name="Normal 5 2 3 3 2 2 3 3 2" xfId="24567" xr:uid="{00000000-0005-0000-0000-00005FA00000}"/>
    <cellStyle name="Normal 5 2 3 3 2 2 3 3 2 2" xfId="53149" xr:uid="{00000000-0005-0000-0000-000060A00000}"/>
    <cellStyle name="Normal 5 2 3 3 2 2 3 3 3" xfId="38860" xr:uid="{00000000-0005-0000-0000-000061A00000}"/>
    <cellStyle name="Normal 5 2 3 3 2 2 3 4" xfId="17423" xr:uid="{00000000-0005-0000-0000-000062A00000}"/>
    <cellStyle name="Normal 5 2 3 3 2 2 3 4 2" xfId="46005" xr:uid="{00000000-0005-0000-0000-000063A00000}"/>
    <cellStyle name="Normal 5 2 3 3 2 2 3 5" xfId="31716" xr:uid="{00000000-0005-0000-0000-000064A00000}"/>
    <cellStyle name="Normal 5 2 3 3 2 2 4" xfId="4436" xr:uid="{00000000-0005-0000-0000-000065A00000}"/>
    <cellStyle name="Normal 5 2 3 3 2 2 4 2" xfId="11594" xr:uid="{00000000-0005-0000-0000-000066A00000}"/>
    <cellStyle name="Normal 5 2 3 3 2 2 4 2 2" xfId="25886" xr:uid="{00000000-0005-0000-0000-000067A00000}"/>
    <cellStyle name="Normal 5 2 3 3 2 2 4 2 2 2" xfId="54468" xr:uid="{00000000-0005-0000-0000-000068A00000}"/>
    <cellStyle name="Normal 5 2 3 3 2 2 4 2 3" xfId="40179" xr:uid="{00000000-0005-0000-0000-000069A00000}"/>
    <cellStyle name="Normal 5 2 3 3 2 2 4 3" xfId="18742" xr:uid="{00000000-0005-0000-0000-00006AA00000}"/>
    <cellStyle name="Normal 5 2 3 3 2 2 4 3 2" xfId="47324" xr:uid="{00000000-0005-0000-0000-00006BA00000}"/>
    <cellStyle name="Normal 5 2 3 3 2 2 4 4" xfId="33035" xr:uid="{00000000-0005-0000-0000-00006CA00000}"/>
    <cellStyle name="Normal 5 2 3 3 2 2 5" xfId="8023" xr:uid="{00000000-0005-0000-0000-00006DA00000}"/>
    <cellStyle name="Normal 5 2 3 3 2 2 5 2" xfId="22315" xr:uid="{00000000-0005-0000-0000-00006EA00000}"/>
    <cellStyle name="Normal 5 2 3 3 2 2 5 2 2" xfId="50897" xr:uid="{00000000-0005-0000-0000-00006FA00000}"/>
    <cellStyle name="Normal 5 2 3 3 2 2 5 3" xfId="36608" xr:uid="{00000000-0005-0000-0000-000070A00000}"/>
    <cellStyle name="Normal 5 2 3 3 2 2 6" xfId="15171" xr:uid="{00000000-0005-0000-0000-000071A00000}"/>
    <cellStyle name="Normal 5 2 3 3 2 2 6 2" xfId="43753" xr:uid="{00000000-0005-0000-0000-000072A00000}"/>
    <cellStyle name="Normal 5 2 3 3 2 2 7" xfId="29464" xr:uid="{00000000-0005-0000-0000-000073A00000}"/>
    <cellStyle name="Normal 5 2 3 3 2 3" xfId="1302" xr:uid="{00000000-0005-0000-0000-000074A00000}"/>
    <cellStyle name="Normal 5 2 3 3 2 3 2" xfId="3116" xr:uid="{00000000-0005-0000-0000-000075A00000}"/>
    <cellStyle name="Normal 5 2 3 3 2 3 2 2" xfId="6690" xr:uid="{00000000-0005-0000-0000-000076A00000}"/>
    <cellStyle name="Normal 5 2 3 3 2 3 2 2 2" xfId="13848" xr:uid="{00000000-0005-0000-0000-000077A00000}"/>
    <cellStyle name="Normal 5 2 3 3 2 3 2 2 2 2" xfId="28140" xr:uid="{00000000-0005-0000-0000-000078A00000}"/>
    <cellStyle name="Normal 5 2 3 3 2 3 2 2 2 2 2" xfId="56722" xr:uid="{00000000-0005-0000-0000-000079A00000}"/>
    <cellStyle name="Normal 5 2 3 3 2 3 2 2 2 3" xfId="42433" xr:uid="{00000000-0005-0000-0000-00007AA00000}"/>
    <cellStyle name="Normal 5 2 3 3 2 3 2 2 3" xfId="20996" xr:uid="{00000000-0005-0000-0000-00007BA00000}"/>
    <cellStyle name="Normal 5 2 3 3 2 3 2 2 3 2" xfId="49578" xr:uid="{00000000-0005-0000-0000-00007CA00000}"/>
    <cellStyle name="Normal 5 2 3 3 2 3 2 2 4" xfId="35289" xr:uid="{00000000-0005-0000-0000-00007DA00000}"/>
    <cellStyle name="Normal 5 2 3 3 2 3 2 3" xfId="10277" xr:uid="{00000000-0005-0000-0000-00007EA00000}"/>
    <cellStyle name="Normal 5 2 3 3 2 3 2 3 2" xfId="24569" xr:uid="{00000000-0005-0000-0000-00007FA00000}"/>
    <cellStyle name="Normal 5 2 3 3 2 3 2 3 2 2" xfId="53151" xr:uid="{00000000-0005-0000-0000-000080A00000}"/>
    <cellStyle name="Normal 5 2 3 3 2 3 2 3 3" xfId="38862" xr:uid="{00000000-0005-0000-0000-000081A00000}"/>
    <cellStyle name="Normal 5 2 3 3 2 3 2 4" xfId="17425" xr:uid="{00000000-0005-0000-0000-000082A00000}"/>
    <cellStyle name="Normal 5 2 3 3 2 3 2 4 2" xfId="46007" xr:uid="{00000000-0005-0000-0000-000083A00000}"/>
    <cellStyle name="Normal 5 2 3 3 2 3 2 5" xfId="31718" xr:uid="{00000000-0005-0000-0000-000084A00000}"/>
    <cellStyle name="Normal 5 2 3 3 2 3 3" xfId="4883" xr:uid="{00000000-0005-0000-0000-000085A00000}"/>
    <cellStyle name="Normal 5 2 3 3 2 3 3 2" xfId="12041" xr:uid="{00000000-0005-0000-0000-000086A00000}"/>
    <cellStyle name="Normal 5 2 3 3 2 3 3 2 2" xfId="26333" xr:uid="{00000000-0005-0000-0000-000087A00000}"/>
    <cellStyle name="Normal 5 2 3 3 2 3 3 2 2 2" xfId="54915" xr:uid="{00000000-0005-0000-0000-000088A00000}"/>
    <cellStyle name="Normal 5 2 3 3 2 3 3 2 3" xfId="40626" xr:uid="{00000000-0005-0000-0000-000089A00000}"/>
    <cellStyle name="Normal 5 2 3 3 2 3 3 3" xfId="19189" xr:uid="{00000000-0005-0000-0000-00008AA00000}"/>
    <cellStyle name="Normal 5 2 3 3 2 3 3 3 2" xfId="47771" xr:uid="{00000000-0005-0000-0000-00008BA00000}"/>
    <cellStyle name="Normal 5 2 3 3 2 3 3 4" xfId="33482" xr:uid="{00000000-0005-0000-0000-00008CA00000}"/>
    <cellStyle name="Normal 5 2 3 3 2 3 4" xfId="8470" xr:uid="{00000000-0005-0000-0000-00008DA00000}"/>
    <cellStyle name="Normal 5 2 3 3 2 3 4 2" xfId="22762" xr:uid="{00000000-0005-0000-0000-00008EA00000}"/>
    <cellStyle name="Normal 5 2 3 3 2 3 4 2 2" xfId="51344" xr:uid="{00000000-0005-0000-0000-00008FA00000}"/>
    <cellStyle name="Normal 5 2 3 3 2 3 4 3" xfId="37055" xr:uid="{00000000-0005-0000-0000-000090A00000}"/>
    <cellStyle name="Normal 5 2 3 3 2 3 5" xfId="15618" xr:uid="{00000000-0005-0000-0000-000091A00000}"/>
    <cellStyle name="Normal 5 2 3 3 2 3 5 2" xfId="44200" xr:uid="{00000000-0005-0000-0000-000092A00000}"/>
    <cellStyle name="Normal 5 2 3 3 2 3 6" xfId="29911" xr:uid="{00000000-0005-0000-0000-000093A00000}"/>
    <cellStyle name="Normal 5 2 3 3 2 4" xfId="3113" xr:uid="{00000000-0005-0000-0000-000094A00000}"/>
    <cellStyle name="Normal 5 2 3 3 2 4 2" xfId="6687" xr:uid="{00000000-0005-0000-0000-000095A00000}"/>
    <cellStyle name="Normal 5 2 3 3 2 4 2 2" xfId="13845" xr:uid="{00000000-0005-0000-0000-000096A00000}"/>
    <cellStyle name="Normal 5 2 3 3 2 4 2 2 2" xfId="28137" xr:uid="{00000000-0005-0000-0000-000097A00000}"/>
    <cellStyle name="Normal 5 2 3 3 2 4 2 2 2 2" xfId="56719" xr:uid="{00000000-0005-0000-0000-000098A00000}"/>
    <cellStyle name="Normal 5 2 3 3 2 4 2 2 3" xfId="42430" xr:uid="{00000000-0005-0000-0000-000099A00000}"/>
    <cellStyle name="Normal 5 2 3 3 2 4 2 3" xfId="20993" xr:uid="{00000000-0005-0000-0000-00009AA00000}"/>
    <cellStyle name="Normal 5 2 3 3 2 4 2 3 2" xfId="49575" xr:uid="{00000000-0005-0000-0000-00009BA00000}"/>
    <cellStyle name="Normal 5 2 3 3 2 4 2 4" xfId="35286" xr:uid="{00000000-0005-0000-0000-00009CA00000}"/>
    <cellStyle name="Normal 5 2 3 3 2 4 3" xfId="10274" xr:uid="{00000000-0005-0000-0000-00009DA00000}"/>
    <cellStyle name="Normal 5 2 3 3 2 4 3 2" xfId="24566" xr:uid="{00000000-0005-0000-0000-00009EA00000}"/>
    <cellStyle name="Normal 5 2 3 3 2 4 3 2 2" xfId="53148" xr:uid="{00000000-0005-0000-0000-00009FA00000}"/>
    <cellStyle name="Normal 5 2 3 3 2 4 3 3" xfId="38859" xr:uid="{00000000-0005-0000-0000-0000A0A00000}"/>
    <cellStyle name="Normal 5 2 3 3 2 4 4" xfId="17422" xr:uid="{00000000-0005-0000-0000-0000A1A00000}"/>
    <cellStyle name="Normal 5 2 3 3 2 4 4 2" xfId="46004" xr:uid="{00000000-0005-0000-0000-0000A2A00000}"/>
    <cellStyle name="Normal 5 2 3 3 2 4 5" xfId="31715" xr:uid="{00000000-0005-0000-0000-0000A3A00000}"/>
    <cellStyle name="Normal 5 2 3 3 2 5" xfId="3989" xr:uid="{00000000-0005-0000-0000-0000A4A00000}"/>
    <cellStyle name="Normal 5 2 3 3 2 5 2" xfId="11148" xr:uid="{00000000-0005-0000-0000-0000A5A00000}"/>
    <cellStyle name="Normal 5 2 3 3 2 5 2 2" xfId="25440" xr:uid="{00000000-0005-0000-0000-0000A6A00000}"/>
    <cellStyle name="Normal 5 2 3 3 2 5 2 2 2" xfId="54022" xr:uid="{00000000-0005-0000-0000-0000A7A00000}"/>
    <cellStyle name="Normal 5 2 3 3 2 5 2 3" xfId="39733" xr:uid="{00000000-0005-0000-0000-0000A8A00000}"/>
    <cellStyle name="Normal 5 2 3 3 2 5 3" xfId="18296" xr:uid="{00000000-0005-0000-0000-0000A9A00000}"/>
    <cellStyle name="Normal 5 2 3 3 2 5 3 2" xfId="46878" xr:uid="{00000000-0005-0000-0000-0000AAA00000}"/>
    <cellStyle name="Normal 5 2 3 3 2 5 4" xfId="32589" xr:uid="{00000000-0005-0000-0000-0000ABA00000}"/>
    <cellStyle name="Normal 5 2 3 3 2 6" xfId="7577" xr:uid="{00000000-0005-0000-0000-0000ACA00000}"/>
    <cellStyle name="Normal 5 2 3 3 2 6 2" xfId="21869" xr:uid="{00000000-0005-0000-0000-0000ADA00000}"/>
    <cellStyle name="Normal 5 2 3 3 2 6 2 2" xfId="50451" xr:uid="{00000000-0005-0000-0000-0000AEA00000}"/>
    <cellStyle name="Normal 5 2 3 3 2 6 3" xfId="36162" xr:uid="{00000000-0005-0000-0000-0000AFA00000}"/>
    <cellStyle name="Normal 5 2 3 3 2 7" xfId="14724" xr:uid="{00000000-0005-0000-0000-0000B0A00000}"/>
    <cellStyle name="Normal 5 2 3 3 2 7 2" xfId="43307" xr:uid="{00000000-0005-0000-0000-0000B1A00000}"/>
    <cellStyle name="Normal 5 2 3 3 2 8" xfId="29017" xr:uid="{00000000-0005-0000-0000-0000B2A00000}"/>
    <cellStyle name="Normal 5 2 3 3 3" xfId="629" xr:uid="{00000000-0005-0000-0000-0000B3A00000}"/>
    <cellStyle name="Normal 5 2 3 3 3 2" xfId="1526" xr:uid="{00000000-0005-0000-0000-0000B4A00000}"/>
    <cellStyle name="Normal 5 2 3 3 3 2 2" xfId="3118" xr:uid="{00000000-0005-0000-0000-0000B5A00000}"/>
    <cellStyle name="Normal 5 2 3 3 3 2 2 2" xfId="6692" xr:uid="{00000000-0005-0000-0000-0000B6A00000}"/>
    <cellStyle name="Normal 5 2 3 3 3 2 2 2 2" xfId="13850" xr:uid="{00000000-0005-0000-0000-0000B7A00000}"/>
    <cellStyle name="Normal 5 2 3 3 3 2 2 2 2 2" xfId="28142" xr:uid="{00000000-0005-0000-0000-0000B8A00000}"/>
    <cellStyle name="Normal 5 2 3 3 3 2 2 2 2 2 2" xfId="56724" xr:uid="{00000000-0005-0000-0000-0000B9A00000}"/>
    <cellStyle name="Normal 5 2 3 3 3 2 2 2 2 3" xfId="42435" xr:uid="{00000000-0005-0000-0000-0000BAA00000}"/>
    <cellStyle name="Normal 5 2 3 3 3 2 2 2 3" xfId="20998" xr:uid="{00000000-0005-0000-0000-0000BBA00000}"/>
    <cellStyle name="Normal 5 2 3 3 3 2 2 2 3 2" xfId="49580" xr:uid="{00000000-0005-0000-0000-0000BCA00000}"/>
    <cellStyle name="Normal 5 2 3 3 3 2 2 2 4" xfId="35291" xr:uid="{00000000-0005-0000-0000-0000BDA00000}"/>
    <cellStyle name="Normal 5 2 3 3 3 2 2 3" xfId="10279" xr:uid="{00000000-0005-0000-0000-0000BEA00000}"/>
    <cellStyle name="Normal 5 2 3 3 3 2 2 3 2" xfId="24571" xr:uid="{00000000-0005-0000-0000-0000BFA00000}"/>
    <cellStyle name="Normal 5 2 3 3 3 2 2 3 2 2" xfId="53153" xr:uid="{00000000-0005-0000-0000-0000C0A00000}"/>
    <cellStyle name="Normal 5 2 3 3 3 2 2 3 3" xfId="38864" xr:uid="{00000000-0005-0000-0000-0000C1A00000}"/>
    <cellStyle name="Normal 5 2 3 3 3 2 2 4" xfId="17427" xr:uid="{00000000-0005-0000-0000-0000C2A00000}"/>
    <cellStyle name="Normal 5 2 3 3 3 2 2 4 2" xfId="46009" xr:uid="{00000000-0005-0000-0000-0000C3A00000}"/>
    <cellStyle name="Normal 5 2 3 3 3 2 2 5" xfId="31720" xr:uid="{00000000-0005-0000-0000-0000C4A00000}"/>
    <cellStyle name="Normal 5 2 3 3 3 2 3" xfId="5106" xr:uid="{00000000-0005-0000-0000-0000C5A00000}"/>
    <cellStyle name="Normal 5 2 3 3 3 2 3 2" xfId="12264" xr:uid="{00000000-0005-0000-0000-0000C6A00000}"/>
    <cellStyle name="Normal 5 2 3 3 3 2 3 2 2" xfId="26556" xr:uid="{00000000-0005-0000-0000-0000C7A00000}"/>
    <cellStyle name="Normal 5 2 3 3 3 2 3 2 2 2" xfId="55138" xr:uid="{00000000-0005-0000-0000-0000C8A00000}"/>
    <cellStyle name="Normal 5 2 3 3 3 2 3 2 3" xfId="40849" xr:uid="{00000000-0005-0000-0000-0000C9A00000}"/>
    <cellStyle name="Normal 5 2 3 3 3 2 3 3" xfId="19412" xr:uid="{00000000-0005-0000-0000-0000CAA00000}"/>
    <cellStyle name="Normal 5 2 3 3 3 2 3 3 2" xfId="47994" xr:uid="{00000000-0005-0000-0000-0000CBA00000}"/>
    <cellStyle name="Normal 5 2 3 3 3 2 3 4" xfId="33705" xr:uid="{00000000-0005-0000-0000-0000CCA00000}"/>
    <cellStyle name="Normal 5 2 3 3 3 2 4" xfId="8693" xr:uid="{00000000-0005-0000-0000-0000CDA00000}"/>
    <cellStyle name="Normal 5 2 3 3 3 2 4 2" xfId="22985" xr:uid="{00000000-0005-0000-0000-0000CEA00000}"/>
    <cellStyle name="Normal 5 2 3 3 3 2 4 2 2" xfId="51567" xr:uid="{00000000-0005-0000-0000-0000CFA00000}"/>
    <cellStyle name="Normal 5 2 3 3 3 2 4 3" xfId="37278" xr:uid="{00000000-0005-0000-0000-0000D0A00000}"/>
    <cellStyle name="Normal 5 2 3 3 3 2 5" xfId="15841" xr:uid="{00000000-0005-0000-0000-0000D1A00000}"/>
    <cellStyle name="Normal 5 2 3 3 3 2 5 2" xfId="44423" xr:uid="{00000000-0005-0000-0000-0000D2A00000}"/>
    <cellStyle name="Normal 5 2 3 3 3 2 6" xfId="30134" xr:uid="{00000000-0005-0000-0000-0000D3A00000}"/>
    <cellStyle name="Normal 5 2 3 3 3 3" xfId="3117" xr:uid="{00000000-0005-0000-0000-0000D4A00000}"/>
    <cellStyle name="Normal 5 2 3 3 3 3 2" xfId="6691" xr:uid="{00000000-0005-0000-0000-0000D5A00000}"/>
    <cellStyle name="Normal 5 2 3 3 3 3 2 2" xfId="13849" xr:uid="{00000000-0005-0000-0000-0000D6A00000}"/>
    <cellStyle name="Normal 5 2 3 3 3 3 2 2 2" xfId="28141" xr:uid="{00000000-0005-0000-0000-0000D7A00000}"/>
    <cellStyle name="Normal 5 2 3 3 3 3 2 2 2 2" xfId="56723" xr:uid="{00000000-0005-0000-0000-0000D8A00000}"/>
    <cellStyle name="Normal 5 2 3 3 3 3 2 2 3" xfId="42434" xr:uid="{00000000-0005-0000-0000-0000D9A00000}"/>
    <cellStyle name="Normal 5 2 3 3 3 3 2 3" xfId="20997" xr:uid="{00000000-0005-0000-0000-0000DAA00000}"/>
    <cellStyle name="Normal 5 2 3 3 3 3 2 3 2" xfId="49579" xr:uid="{00000000-0005-0000-0000-0000DBA00000}"/>
    <cellStyle name="Normal 5 2 3 3 3 3 2 4" xfId="35290" xr:uid="{00000000-0005-0000-0000-0000DCA00000}"/>
    <cellStyle name="Normal 5 2 3 3 3 3 3" xfId="10278" xr:uid="{00000000-0005-0000-0000-0000DDA00000}"/>
    <cellStyle name="Normal 5 2 3 3 3 3 3 2" xfId="24570" xr:uid="{00000000-0005-0000-0000-0000DEA00000}"/>
    <cellStyle name="Normal 5 2 3 3 3 3 3 2 2" xfId="53152" xr:uid="{00000000-0005-0000-0000-0000DFA00000}"/>
    <cellStyle name="Normal 5 2 3 3 3 3 3 3" xfId="38863" xr:uid="{00000000-0005-0000-0000-0000E0A00000}"/>
    <cellStyle name="Normal 5 2 3 3 3 3 4" xfId="17426" xr:uid="{00000000-0005-0000-0000-0000E1A00000}"/>
    <cellStyle name="Normal 5 2 3 3 3 3 4 2" xfId="46008" xr:uid="{00000000-0005-0000-0000-0000E2A00000}"/>
    <cellStyle name="Normal 5 2 3 3 3 3 5" xfId="31719" xr:uid="{00000000-0005-0000-0000-0000E3A00000}"/>
    <cellStyle name="Normal 5 2 3 3 3 4" xfId="4213" xr:uid="{00000000-0005-0000-0000-0000E4A00000}"/>
    <cellStyle name="Normal 5 2 3 3 3 4 2" xfId="11371" xr:uid="{00000000-0005-0000-0000-0000E5A00000}"/>
    <cellStyle name="Normal 5 2 3 3 3 4 2 2" xfId="25663" xr:uid="{00000000-0005-0000-0000-0000E6A00000}"/>
    <cellStyle name="Normal 5 2 3 3 3 4 2 2 2" xfId="54245" xr:uid="{00000000-0005-0000-0000-0000E7A00000}"/>
    <cellStyle name="Normal 5 2 3 3 3 4 2 3" xfId="39956" xr:uid="{00000000-0005-0000-0000-0000E8A00000}"/>
    <cellStyle name="Normal 5 2 3 3 3 4 3" xfId="18519" xr:uid="{00000000-0005-0000-0000-0000E9A00000}"/>
    <cellStyle name="Normal 5 2 3 3 3 4 3 2" xfId="47101" xr:uid="{00000000-0005-0000-0000-0000EAA00000}"/>
    <cellStyle name="Normal 5 2 3 3 3 4 4" xfId="32812" xr:uid="{00000000-0005-0000-0000-0000EBA00000}"/>
    <cellStyle name="Normal 5 2 3 3 3 5" xfId="7800" xr:uid="{00000000-0005-0000-0000-0000ECA00000}"/>
    <cellStyle name="Normal 5 2 3 3 3 5 2" xfId="22092" xr:uid="{00000000-0005-0000-0000-0000EDA00000}"/>
    <cellStyle name="Normal 5 2 3 3 3 5 2 2" xfId="50674" xr:uid="{00000000-0005-0000-0000-0000EEA00000}"/>
    <cellStyle name="Normal 5 2 3 3 3 5 3" xfId="36385" xr:uid="{00000000-0005-0000-0000-0000EFA00000}"/>
    <cellStyle name="Normal 5 2 3 3 3 6" xfId="14948" xr:uid="{00000000-0005-0000-0000-0000F0A00000}"/>
    <cellStyle name="Normal 5 2 3 3 3 6 2" xfId="43530" xr:uid="{00000000-0005-0000-0000-0000F1A00000}"/>
    <cellStyle name="Normal 5 2 3 3 3 7" xfId="29241" xr:uid="{00000000-0005-0000-0000-0000F2A00000}"/>
    <cellStyle name="Normal 5 2 3 3 4" xfId="1079" xr:uid="{00000000-0005-0000-0000-0000F3A00000}"/>
    <cellStyle name="Normal 5 2 3 3 4 2" xfId="3119" xr:uid="{00000000-0005-0000-0000-0000F4A00000}"/>
    <cellStyle name="Normal 5 2 3 3 4 2 2" xfId="6693" xr:uid="{00000000-0005-0000-0000-0000F5A00000}"/>
    <cellStyle name="Normal 5 2 3 3 4 2 2 2" xfId="13851" xr:uid="{00000000-0005-0000-0000-0000F6A00000}"/>
    <cellStyle name="Normal 5 2 3 3 4 2 2 2 2" xfId="28143" xr:uid="{00000000-0005-0000-0000-0000F7A00000}"/>
    <cellStyle name="Normal 5 2 3 3 4 2 2 2 2 2" xfId="56725" xr:uid="{00000000-0005-0000-0000-0000F8A00000}"/>
    <cellStyle name="Normal 5 2 3 3 4 2 2 2 3" xfId="42436" xr:uid="{00000000-0005-0000-0000-0000F9A00000}"/>
    <cellStyle name="Normal 5 2 3 3 4 2 2 3" xfId="20999" xr:uid="{00000000-0005-0000-0000-0000FAA00000}"/>
    <cellStyle name="Normal 5 2 3 3 4 2 2 3 2" xfId="49581" xr:uid="{00000000-0005-0000-0000-0000FBA00000}"/>
    <cellStyle name="Normal 5 2 3 3 4 2 2 4" xfId="35292" xr:uid="{00000000-0005-0000-0000-0000FCA00000}"/>
    <cellStyle name="Normal 5 2 3 3 4 2 3" xfId="10280" xr:uid="{00000000-0005-0000-0000-0000FDA00000}"/>
    <cellStyle name="Normal 5 2 3 3 4 2 3 2" xfId="24572" xr:uid="{00000000-0005-0000-0000-0000FEA00000}"/>
    <cellStyle name="Normal 5 2 3 3 4 2 3 2 2" xfId="53154" xr:uid="{00000000-0005-0000-0000-0000FFA00000}"/>
    <cellStyle name="Normal 5 2 3 3 4 2 3 3" xfId="38865" xr:uid="{00000000-0005-0000-0000-000000A10000}"/>
    <cellStyle name="Normal 5 2 3 3 4 2 4" xfId="17428" xr:uid="{00000000-0005-0000-0000-000001A10000}"/>
    <cellStyle name="Normal 5 2 3 3 4 2 4 2" xfId="46010" xr:uid="{00000000-0005-0000-0000-000002A10000}"/>
    <cellStyle name="Normal 5 2 3 3 4 2 5" xfId="31721" xr:uid="{00000000-0005-0000-0000-000003A10000}"/>
    <cellStyle name="Normal 5 2 3 3 4 3" xfId="4660" xr:uid="{00000000-0005-0000-0000-000004A10000}"/>
    <cellStyle name="Normal 5 2 3 3 4 3 2" xfId="11818" xr:uid="{00000000-0005-0000-0000-000005A10000}"/>
    <cellStyle name="Normal 5 2 3 3 4 3 2 2" xfId="26110" xr:uid="{00000000-0005-0000-0000-000006A10000}"/>
    <cellStyle name="Normal 5 2 3 3 4 3 2 2 2" xfId="54692" xr:uid="{00000000-0005-0000-0000-000007A10000}"/>
    <cellStyle name="Normal 5 2 3 3 4 3 2 3" xfId="40403" xr:uid="{00000000-0005-0000-0000-000008A10000}"/>
    <cellStyle name="Normal 5 2 3 3 4 3 3" xfId="18966" xr:uid="{00000000-0005-0000-0000-000009A10000}"/>
    <cellStyle name="Normal 5 2 3 3 4 3 3 2" xfId="47548" xr:uid="{00000000-0005-0000-0000-00000AA10000}"/>
    <cellStyle name="Normal 5 2 3 3 4 3 4" xfId="33259" xr:uid="{00000000-0005-0000-0000-00000BA10000}"/>
    <cellStyle name="Normal 5 2 3 3 4 4" xfId="8247" xr:uid="{00000000-0005-0000-0000-00000CA10000}"/>
    <cellStyle name="Normal 5 2 3 3 4 4 2" xfId="22539" xr:uid="{00000000-0005-0000-0000-00000DA10000}"/>
    <cellStyle name="Normal 5 2 3 3 4 4 2 2" xfId="51121" xr:uid="{00000000-0005-0000-0000-00000EA10000}"/>
    <cellStyle name="Normal 5 2 3 3 4 4 3" xfId="36832" xr:uid="{00000000-0005-0000-0000-00000FA10000}"/>
    <cellStyle name="Normal 5 2 3 3 4 5" xfId="15395" xr:uid="{00000000-0005-0000-0000-000010A10000}"/>
    <cellStyle name="Normal 5 2 3 3 4 5 2" xfId="43977" xr:uid="{00000000-0005-0000-0000-000011A10000}"/>
    <cellStyle name="Normal 5 2 3 3 4 6" xfId="29688" xr:uid="{00000000-0005-0000-0000-000012A10000}"/>
    <cellStyle name="Normal 5 2 3 3 5" xfId="3112" xr:uid="{00000000-0005-0000-0000-000013A10000}"/>
    <cellStyle name="Normal 5 2 3 3 5 2" xfId="6686" xr:uid="{00000000-0005-0000-0000-000014A10000}"/>
    <cellStyle name="Normal 5 2 3 3 5 2 2" xfId="13844" xr:uid="{00000000-0005-0000-0000-000015A10000}"/>
    <cellStyle name="Normal 5 2 3 3 5 2 2 2" xfId="28136" xr:uid="{00000000-0005-0000-0000-000016A10000}"/>
    <cellStyle name="Normal 5 2 3 3 5 2 2 2 2" xfId="56718" xr:uid="{00000000-0005-0000-0000-000017A10000}"/>
    <cellStyle name="Normal 5 2 3 3 5 2 2 3" xfId="42429" xr:uid="{00000000-0005-0000-0000-000018A10000}"/>
    <cellStyle name="Normal 5 2 3 3 5 2 3" xfId="20992" xr:uid="{00000000-0005-0000-0000-000019A10000}"/>
    <cellStyle name="Normal 5 2 3 3 5 2 3 2" xfId="49574" xr:uid="{00000000-0005-0000-0000-00001AA10000}"/>
    <cellStyle name="Normal 5 2 3 3 5 2 4" xfId="35285" xr:uid="{00000000-0005-0000-0000-00001BA10000}"/>
    <cellStyle name="Normal 5 2 3 3 5 3" xfId="10273" xr:uid="{00000000-0005-0000-0000-00001CA10000}"/>
    <cellStyle name="Normal 5 2 3 3 5 3 2" xfId="24565" xr:uid="{00000000-0005-0000-0000-00001DA10000}"/>
    <cellStyle name="Normal 5 2 3 3 5 3 2 2" xfId="53147" xr:uid="{00000000-0005-0000-0000-00001EA10000}"/>
    <cellStyle name="Normal 5 2 3 3 5 3 3" xfId="38858" xr:uid="{00000000-0005-0000-0000-00001FA10000}"/>
    <cellStyle name="Normal 5 2 3 3 5 4" xfId="17421" xr:uid="{00000000-0005-0000-0000-000020A10000}"/>
    <cellStyle name="Normal 5 2 3 3 5 4 2" xfId="46003" xr:uid="{00000000-0005-0000-0000-000021A10000}"/>
    <cellStyle name="Normal 5 2 3 3 5 5" xfId="31714" xr:uid="{00000000-0005-0000-0000-000022A10000}"/>
    <cellStyle name="Normal 5 2 3 3 6" xfId="3766" xr:uid="{00000000-0005-0000-0000-000023A10000}"/>
    <cellStyle name="Normal 5 2 3 3 6 2" xfId="10925" xr:uid="{00000000-0005-0000-0000-000024A10000}"/>
    <cellStyle name="Normal 5 2 3 3 6 2 2" xfId="25217" xr:uid="{00000000-0005-0000-0000-000025A10000}"/>
    <cellStyle name="Normal 5 2 3 3 6 2 2 2" xfId="53799" xr:uid="{00000000-0005-0000-0000-000026A10000}"/>
    <cellStyle name="Normal 5 2 3 3 6 2 3" xfId="39510" xr:uid="{00000000-0005-0000-0000-000027A10000}"/>
    <cellStyle name="Normal 5 2 3 3 6 3" xfId="18073" xr:uid="{00000000-0005-0000-0000-000028A10000}"/>
    <cellStyle name="Normal 5 2 3 3 6 3 2" xfId="46655" xr:uid="{00000000-0005-0000-0000-000029A10000}"/>
    <cellStyle name="Normal 5 2 3 3 6 4" xfId="32366" xr:uid="{00000000-0005-0000-0000-00002AA10000}"/>
    <cellStyle name="Normal 5 2 3 3 7" xfId="7354" xr:uid="{00000000-0005-0000-0000-00002BA10000}"/>
    <cellStyle name="Normal 5 2 3 3 7 2" xfId="21646" xr:uid="{00000000-0005-0000-0000-00002CA10000}"/>
    <cellStyle name="Normal 5 2 3 3 7 2 2" xfId="50228" xr:uid="{00000000-0005-0000-0000-00002DA10000}"/>
    <cellStyle name="Normal 5 2 3 3 7 3" xfId="35939" xr:uid="{00000000-0005-0000-0000-00002EA10000}"/>
    <cellStyle name="Normal 5 2 3 3 8" xfId="14501" xr:uid="{00000000-0005-0000-0000-00002FA10000}"/>
    <cellStyle name="Normal 5 2 3 3 8 2" xfId="43084" xr:uid="{00000000-0005-0000-0000-000030A10000}"/>
    <cellStyle name="Normal 5 2 3 3 9" xfId="28794" xr:uid="{00000000-0005-0000-0000-000031A10000}"/>
    <cellStyle name="Normal 5 2 3 4" xfId="288" xr:uid="{00000000-0005-0000-0000-000032A10000}"/>
    <cellStyle name="Normal 5 2 3 4 2" xfId="740" xr:uid="{00000000-0005-0000-0000-000033A10000}"/>
    <cellStyle name="Normal 5 2 3 4 2 2" xfId="1637" xr:uid="{00000000-0005-0000-0000-000034A10000}"/>
    <cellStyle name="Normal 5 2 3 4 2 2 2" xfId="3122" xr:uid="{00000000-0005-0000-0000-000035A10000}"/>
    <cellStyle name="Normal 5 2 3 4 2 2 2 2" xfId="6696" xr:uid="{00000000-0005-0000-0000-000036A10000}"/>
    <cellStyle name="Normal 5 2 3 4 2 2 2 2 2" xfId="13854" xr:uid="{00000000-0005-0000-0000-000037A10000}"/>
    <cellStyle name="Normal 5 2 3 4 2 2 2 2 2 2" xfId="28146" xr:uid="{00000000-0005-0000-0000-000038A10000}"/>
    <cellStyle name="Normal 5 2 3 4 2 2 2 2 2 2 2" xfId="56728" xr:uid="{00000000-0005-0000-0000-000039A10000}"/>
    <cellStyle name="Normal 5 2 3 4 2 2 2 2 2 3" xfId="42439" xr:uid="{00000000-0005-0000-0000-00003AA10000}"/>
    <cellStyle name="Normal 5 2 3 4 2 2 2 2 3" xfId="21002" xr:uid="{00000000-0005-0000-0000-00003BA10000}"/>
    <cellStyle name="Normal 5 2 3 4 2 2 2 2 3 2" xfId="49584" xr:uid="{00000000-0005-0000-0000-00003CA10000}"/>
    <cellStyle name="Normal 5 2 3 4 2 2 2 2 4" xfId="35295" xr:uid="{00000000-0005-0000-0000-00003DA10000}"/>
    <cellStyle name="Normal 5 2 3 4 2 2 2 3" xfId="10283" xr:uid="{00000000-0005-0000-0000-00003EA10000}"/>
    <cellStyle name="Normal 5 2 3 4 2 2 2 3 2" xfId="24575" xr:uid="{00000000-0005-0000-0000-00003FA10000}"/>
    <cellStyle name="Normal 5 2 3 4 2 2 2 3 2 2" xfId="53157" xr:uid="{00000000-0005-0000-0000-000040A10000}"/>
    <cellStyle name="Normal 5 2 3 4 2 2 2 3 3" xfId="38868" xr:uid="{00000000-0005-0000-0000-000041A10000}"/>
    <cellStyle name="Normal 5 2 3 4 2 2 2 4" xfId="17431" xr:uid="{00000000-0005-0000-0000-000042A10000}"/>
    <cellStyle name="Normal 5 2 3 4 2 2 2 4 2" xfId="46013" xr:uid="{00000000-0005-0000-0000-000043A10000}"/>
    <cellStyle name="Normal 5 2 3 4 2 2 2 5" xfId="31724" xr:uid="{00000000-0005-0000-0000-000044A10000}"/>
    <cellStyle name="Normal 5 2 3 4 2 2 3" xfId="5217" xr:uid="{00000000-0005-0000-0000-000045A10000}"/>
    <cellStyle name="Normal 5 2 3 4 2 2 3 2" xfId="12375" xr:uid="{00000000-0005-0000-0000-000046A10000}"/>
    <cellStyle name="Normal 5 2 3 4 2 2 3 2 2" xfId="26667" xr:uid="{00000000-0005-0000-0000-000047A10000}"/>
    <cellStyle name="Normal 5 2 3 4 2 2 3 2 2 2" xfId="55249" xr:uid="{00000000-0005-0000-0000-000048A10000}"/>
    <cellStyle name="Normal 5 2 3 4 2 2 3 2 3" xfId="40960" xr:uid="{00000000-0005-0000-0000-000049A10000}"/>
    <cellStyle name="Normal 5 2 3 4 2 2 3 3" xfId="19523" xr:uid="{00000000-0005-0000-0000-00004AA10000}"/>
    <cellStyle name="Normal 5 2 3 4 2 2 3 3 2" xfId="48105" xr:uid="{00000000-0005-0000-0000-00004BA10000}"/>
    <cellStyle name="Normal 5 2 3 4 2 2 3 4" xfId="33816" xr:uid="{00000000-0005-0000-0000-00004CA10000}"/>
    <cellStyle name="Normal 5 2 3 4 2 2 4" xfId="8804" xr:uid="{00000000-0005-0000-0000-00004DA10000}"/>
    <cellStyle name="Normal 5 2 3 4 2 2 4 2" xfId="23096" xr:uid="{00000000-0005-0000-0000-00004EA10000}"/>
    <cellStyle name="Normal 5 2 3 4 2 2 4 2 2" xfId="51678" xr:uid="{00000000-0005-0000-0000-00004FA10000}"/>
    <cellStyle name="Normal 5 2 3 4 2 2 4 3" xfId="37389" xr:uid="{00000000-0005-0000-0000-000050A10000}"/>
    <cellStyle name="Normal 5 2 3 4 2 2 5" xfId="15952" xr:uid="{00000000-0005-0000-0000-000051A10000}"/>
    <cellStyle name="Normal 5 2 3 4 2 2 5 2" xfId="44534" xr:uid="{00000000-0005-0000-0000-000052A10000}"/>
    <cellStyle name="Normal 5 2 3 4 2 2 6" xfId="30245" xr:uid="{00000000-0005-0000-0000-000053A10000}"/>
    <cellStyle name="Normal 5 2 3 4 2 3" xfId="3121" xr:uid="{00000000-0005-0000-0000-000054A10000}"/>
    <cellStyle name="Normal 5 2 3 4 2 3 2" xfId="6695" xr:uid="{00000000-0005-0000-0000-000055A10000}"/>
    <cellStyle name="Normal 5 2 3 4 2 3 2 2" xfId="13853" xr:uid="{00000000-0005-0000-0000-000056A10000}"/>
    <cellStyle name="Normal 5 2 3 4 2 3 2 2 2" xfId="28145" xr:uid="{00000000-0005-0000-0000-000057A10000}"/>
    <cellStyle name="Normal 5 2 3 4 2 3 2 2 2 2" xfId="56727" xr:uid="{00000000-0005-0000-0000-000058A10000}"/>
    <cellStyle name="Normal 5 2 3 4 2 3 2 2 3" xfId="42438" xr:uid="{00000000-0005-0000-0000-000059A10000}"/>
    <cellStyle name="Normal 5 2 3 4 2 3 2 3" xfId="21001" xr:uid="{00000000-0005-0000-0000-00005AA10000}"/>
    <cellStyle name="Normal 5 2 3 4 2 3 2 3 2" xfId="49583" xr:uid="{00000000-0005-0000-0000-00005BA10000}"/>
    <cellStyle name="Normal 5 2 3 4 2 3 2 4" xfId="35294" xr:uid="{00000000-0005-0000-0000-00005CA10000}"/>
    <cellStyle name="Normal 5 2 3 4 2 3 3" xfId="10282" xr:uid="{00000000-0005-0000-0000-00005DA10000}"/>
    <cellStyle name="Normal 5 2 3 4 2 3 3 2" xfId="24574" xr:uid="{00000000-0005-0000-0000-00005EA10000}"/>
    <cellStyle name="Normal 5 2 3 4 2 3 3 2 2" xfId="53156" xr:uid="{00000000-0005-0000-0000-00005FA10000}"/>
    <cellStyle name="Normal 5 2 3 4 2 3 3 3" xfId="38867" xr:uid="{00000000-0005-0000-0000-000060A10000}"/>
    <cellStyle name="Normal 5 2 3 4 2 3 4" xfId="17430" xr:uid="{00000000-0005-0000-0000-000061A10000}"/>
    <cellStyle name="Normal 5 2 3 4 2 3 4 2" xfId="46012" xr:uid="{00000000-0005-0000-0000-000062A10000}"/>
    <cellStyle name="Normal 5 2 3 4 2 3 5" xfId="31723" xr:uid="{00000000-0005-0000-0000-000063A10000}"/>
    <cellStyle name="Normal 5 2 3 4 2 4" xfId="4324" xr:uid="{00000000-0005-0000-0000-000064A10000}"/>
    <cellStyle name="Normal 5 2 3 4 2 4 2" xfId="11482" xr:uid="{00000000-0005-0000-0000-000065A10000}"/>
    <cellStyle name="Normal 5 2 3 4 2 4 2 2" xfId="25774" xr:uid="{00000000-0005-0000-0000-000066A10000}"/>
    <cellStyle name="Normal 5 2 3 4 2 4 2 2 2" xfId="54356" xr:uid="{00000000-0005-0000-0000-000067A10000}"/>
    <cellStyle name="Normal 5 2 3 4 2 4 2 3" xfId="40067" xr:uid="{00000000-0005-0000-0000-000068A10000}"/>
    <cellStyle name="Normal 5 2 3 4 2 4 3" xfId="18630" xr:uid="{00000000-0005-0000-0000-000069A10000}"/>
    <cellStyle name="Normal 5 2 3 4 2 4 3 2" xfId="47212" xr:uid="{00000000-0005-0000-0000-00006AA10000}"/>
    <cellStyle name="Normal 5 2 3 4 2 4 4" xfId="32923" xr:uid="{00000000-0005-0000-0000-00006BA10000}"/>
    <cellStyle name="Normal 5 2 3 4 2 5" xfId="7911" xr:uid="{00000000-0005-0000-0000-00006CA10000}"/>
    <cellStyle name="Normal 5 2 3 4 2 5 2" xfId="22203" xr:uid="{00000000-0005-0000-0000-00006DA10000}"/>
    <cellStyle name="Normal 5 2 3 4 2 5 2 2" xfId="50785" xr:uid="{00000000-0005-0000-0000-00006EA10000}"/>
    <cellStyle name="Normal 5 2 3 4 2 5 3" xfId="36496" xr:uid="{00000000-0005-0000-0000-00006FA10000}"/>
    <cellStyle name="Normal 5 2 3 4 2 6" xfId="15059" xr:uid="{00000000-0005-0000-0000-000070A10000}"/>
    <cellStyle name="Normal 5 2 3 4 2 6 2" xfId="43641" xr:uid="{00000000-0005-0000-0000-000071A10000}"/>
    <cellStyle name="Normal 5 2 3 4 2 7" xfId="29352" xr:uid="{00000000-0005-0000-0000-000072A10000}"/>
    <cellStyle name="Normal 5 2 3 4 3" xfId="1190" xr:uid="{00000000-0005-0000-0000-000073A10000}"/>
    <cellStyle name="Normal 5 2 3 4 3 2" xfId="3123" xr:uid="{00000000-0005-0000-0000-000074A10000}"/>
    <cellStyle name="Normal 5 2 3 4 3 2 2" xfId="6697" xr:uid="{00000000-0005-0000-0000-000075A10000}"/>
    <cellStyle name="Normal 5 2 3 4 3 2 2 2" xfId="13855" xr:uid="{00000000-0005-0000-0000-000076A10000}"/>
    <cellStyle name="Normal 5 2 3 4 3 2 2 2 2" xfId="28147" xr:uid="{00000000-0005-0000-0000-000077A10000}"/>
    <cellStyle name="Normal 5 2 3 4 3 2 2 2 2 2" xfId="56729" xr:uid="{00000000-0005-0000-0000-000078A10000}"/>
    <cellStyle name="Normal 5 2 3 4 3 2 2 2 3" xfId="42440" xr:uid="{00000000-0005-0000-0000-000079A10000}"/>
    <cellStyle name="Normal 5 2 3 4 3 2 2 3" xfId="21003" xr:uid="{00000000-0005-0000-0000-00007AA10000}"/>
    <cellStyle name="Normal 5 2 3 4 3 2 2 3 2" xfId="49585" xr:uid="{00000000-0005-0000-0000-00007BA10000}"/>
    <cellStyle name="Normal 5 2 3 4 3 2 2 4" xfId="35296" xr:uid="{00000000-0005-0000-0000-00007CA10000}"/>
    <cellStyle name="Normal 5 2 3 4 3 2 3" xfId="10284" xr:uid="{00000000-0005-0000-0000-00007DA10000}"/>
    <cellStyle name="Normal 5 2 3 4 3 2 3 2" xfId="24576" xr:uid="{00000000-0005-0000-0000-00007EA10000}"/>
    <cellStyle name="Normal 5 2 3 4 3 2 3 2 2" xfId="53158" xr:uid="{00000000-0005-0000-0000-00007FA10000}"/>
    <cellStyle name="Normal 5 2 3 4 3 2 3 3" xfId="38869" xr:uid="{00000000-0005-0000-0000-000080A10000}"/>
    <cellStyle name="Normal 5 2 3 4 3 2 4" xfId="17432" xr:uid="{00000000-0005-0000-0000-000081A10000}"/>
    <cellStyle name="Normal 5 2 3 4 3 2 4 2" xfId="46014" xr:uid="{00000000-0005-0000-0000-000082A10000}"/>
    <cellStyle name="Normal 5 2 3 4 3 2 5" xfId="31725" xr:uid="{00000000-0005-0000-0000-000083A10000}"/>
    <cellStyle name="Normal 5 2 3 4 3 3" xfId="4771" xr:uid="{00000000-0005-0000-0000-000084A10000}"/>
    <cellStyle name="Normal 5 2 3 4 3 3 2" xfId="11929" xr:uid="{00000000-0005-0000-0000-000085A10000}"/>
    <cellStyle name="Normal 5 2 3 4 3 3 2 2" xfId="26221" xr:uid="{00000000-0005-0000-0000-000086A10000}"/>
    <cellStyle name="Normal 5 2 3 4 3 3 2 2 2" xfId="54803" xr:uid="{00000000-0005-0000-0000-000087A10000}"/>
    <cellStyle name="Normal 5 2 3 4 3 3 2 3" xfId="40514" xr:uid="{00000000-0005-0000-0000-000088A10000}"/>
    <cellStyle name="Normal 5 2 3 4 3 3 3" xfId="19077" xr:uid="{00000000-0005-0000-0000-000089A10000}"/>
    <cellStyle name="Normal 5 2 3 4 3 3 3 2" xfId="47659" xr:uid="{00000000-0005-0000-0000-00008AA10000}"/>
    <cellStyle name="Normal 5 2 3 4 3 3 4" xfId="33370" xr:uid="{00000000-0005-0000-0000-00008BA10000}"/>
    <cellStyle name="Normal 5 2 3 4 3 4" xfId="8358" xr:uid="{00000000-0005-0000-0000-00008CA10000}"/>
    <cellStyle name="Normal 5 2 3 4 3 4 2" xfId="22650" xr:uid="{00000000-0005-0000-0000-00008DA10000}"/>
    <cellStyle name="Normal 5 2 3 4 3 4 2 2" xfId="51232" xr:uid="{00000000-0005-0000-0000-00008EA10000}"/>
    <cellStyle name="Normal 5 2 3 4 3 4 3" xfId="36943" xr:uid="{00000000-0005-0000-0000-00008FA10000}"/>
    <cellStyle name="Normal 5 2 3 4 3 5" xfId="15506" xr:uid="{00000000-0005-0000-0000-000090A10000}"/>
    <cellStyle name="Normal 5 2 3 4 3 5 2" xfId="44088" xr:uid="{00000000-0005-0000-0000-000091A10000}"/>
    <cellStyle name="Normal 5 2 3 4 3 6" xfId="29799" xr:uid="{00000000-0005-0000-0000-000092A10000}"/>
    <cellStyle name="Normal 5 2 3 4 4" xfId="3120" xr:uid="{00000000-0005-0000-0000-000093A10000}"/>
    <cellStyle name="Normal 5 2 3 4 4 2" xfId="6694" xr:uid="{00000000-0005-0000-0000-000094A10000}"/>
    <cellStyle name="Normal 5 2 3 4 4 2 2" xfId="13852" xr:uid="{00000000-0005-0000-0000-000095A10000}"/>
    <cellStyle name="Normal 5 2 3 4 4 2 2 2" xfId="28144" xr:uid="{00000000-0005-0000-0000-000096A10000}"/>
    <cellStyle name="Normal 5 2 3 4 4 2 2 2 2" xfId="56726" xr:uid="{00000000-0005-0000-0000-000097A10000}"/>
    <cellStyle name="Normal 5 2 3 4 4 2 2 3" xfId="42437" xr:uid="{00000000-0005-0000-0000-000098A10000}"/>
    <cellStyle name="Normal 5 2 3 4 4 2 3" xfId="21000" xr:uid="{00000000-0005-0000-0000-000099A10000}"/>
    <cellStyle name="Normal 5 2 3 4 4 2 3 2" xfId="49582" xr:uid="{00000000-0005-0000-0000-00009AA10000}"/>
    <cellStyle name="Normal 5 2 3 4 4 2 4" xfId="35293" xr:uid="{00000000-0005-0000-0000-00009BA10000}"/>
    <cellStyle name="Normal 5 2 3 4 4 3" xfId="10281" xr:uid="{00000000-0005-0000-0000-00009CA10000}"/>
    <cellStyle name="Normal 5 2 3 4 4 3 2" xfId="24573" xr:uid="{00000000-0005-0000-0000-00009DA10000}"/>
    <cellStyle name="Normal 5 2 3 4 4 3 2 2" xfId="53155" xr:uid="{00000000-0005-0000-0000-00009EA10000}"/>
    <cellStyle name="Normal 5 2 3 4 4 3 3" xfId="38866" xr:uid="{00000000-0005-0000-0000-00009FA10000}"/>
    <cellStyle name="Normal 5 2 3 4 4 4" xfId="17429" xr:uid="{00000000-0005-0000-0000-0000A0A10000}"/>
    <cellStyle name="Normal 5 2 3 4 4 4 2" xfId="46011" xr:uid="{00000000-0005-0000-0000-0000A1A10000}"/>
    <cellStyle name="Normal 5 2 3 4 4 5" xfId="31722" xr:uid="{00000000-0005-0000-0000-0000A2A10000}"/>
    <cellStyle name="Normal 5 2 3 4 5" xfId="3877" xr:uid="{00000000-0005-0000-0000-0000A3A10000}"/>
    <cellStyle name="Normal 5 2 3 4 5 2" xfId="11036" xr:uid="{00000000-0005-0000-0000-0000A4A10000}"/>
    <cellStyle name="Normal 5 2 3 4 5 2 2" xfId="25328" xr:uid="{00000000-0005-0000-0000-0000A5A10000}"/>
    <cellStyle name="Normal 5 2 3 4 5 2 2 2" xfId="53910" xr:uid="{00000000-0005-0000-0000-0000A6A10000}"/>
    <cellStyle name="Normal 5 2 3 4 5 2 3" xfId="39621" xr:uid="{00000000-0005-0000-0000-0000A7A10000}"/>
    <cellStyle name="Normal 5 2 3 4 5 3" xfId="18184" xr:uid="{00000000-0005-0000-0000-0000A8A10000}"/>
    <cellStyle name="Normal 5 2 3 4 5 3 2" xfId="46766" xr:uid="{00000000-0005-0000-0000-0000A9A10000}"/>
    <cellStyle name="Normal 5 2 3 4 5 4" xfId="32477" xr:uid="{00000000-0005-0000-0000-0000AAA10000}"/>
    <cellStyle name="Normal 5 2 3 4 6" xfId="7465" xr:uid="{00000000-0005-0000-0000-0000ABA10000}"/>
    <cellStyle name="Normal 5 2 3 4 6 2" xfId="21757" xr:uid="{00000000-0005-0000-0000-0000ACA10000}"/>
    <cellStyle name="Normal 5 2 3 4 6 2 2" xfId="50339" xr:uid="{00000000-0005-0000-0000-0000ADA10000}"/>
    <cellStyle name="Normal 5 2 3 4 6 3" xfId="36050" xr:uid="{00000000-0005-0000-0000-0000AEA10000}"/>
    <cellStyle name="Normal 5 2 3 4 7" xfId="14612" xr:uid="{00000000-0005-0000-0000-0000AFA10000}"/>
    <cellStyle name="Normal 5 2 3 4 7 2" xfId="43195" xr:uid="{00000000-0005-0000-0000-0000B0A10000}"/>
    <cellStyle name="Normal 5 2 3 4 8" xfId="28905" xr:uid="{00000000-0005-0000-0000-0000B1A10000}"/>
    <cellStyle name="Normal 5 2 3 5" xfId="517" xr:uid="{00000000-0005-0000-0000-0000B2A10000}"/>
    <cellStyle name="Normal 5 2 3 5 2" xfId="1414" xr:uid="{00000000-0005-0000-0000-0000B3A10000}"/>
    <cellStyle name="Normal 5 2 3 5 2 2" xfId="3125" xr:uid="{00000000-0005-0000-0000-0000B4A10000}"/>
    <cellStyle name="Normal 5 2 3 5 2 2 2" xfId="6699" xr:uid="{00000000-0005-0000-0000-0000B5A10000}"/>
    <cellStyle name="Normal 5 2 3 5 2 2 2 2" xfId="13857" xr:uid="{00000000-0005-0000-0000-0000B6A10000}"/>
    <cellStyle name="Normal 5 2 3 5 2 2 2 2 2" xfId="28149" xr:uid="{00000000-0005-0000-0000-0000B7A10000}"/>
    <cellStyle name="Normal 5 2 3 5 2 2 2 2 2 2" xfId="56731" xr:uid="{00000000-0005-0000-0000-0000B8A10000}"/>
    <cellStyle name="Normal 5 2 3 5 2 2 2 2 3" xfId="42442" xr:uid="{00000000-0005-0000-0000-0000B9A10000}"/>
    <cellStyle name="Normal 5 2 3 5 2 2 2 3" xfId="21005" xr:uid="{00000000-0005-0000-0000-0000BAA10000}"/>
    <cellStyle name="Normal 5 2 3 5 2 2 2 3 2" xfId="49587" xr:uid="{00000000-0005-0000-0000-0000BBA10000}"/>
    <cellStyle name="Normal 5 2 3 5 2 2 2 4" xfId="35298" xr:uid="{00000000-0005-0000-0000-0000BCA10000}"/>
    <cellStyle name="Normal 5 2 3 5 2 2 3" xfId="10286" xr:uid="{00000000-0005-0000-0000-0000BDA10000}"/>
    <cellStyle name="Normal 5 2 3 5 2 2 3 2" xfId="24578" xr:uid="{00000000-0005-0000-0000-0000BEA10000}"/>
    <cellStyle name="Normal 5 2 3 5 2 2 3 2 2" xfId="53160" xr:uid="{00000000-0005-0000-0000-0000BFA10000}"/>
    <cellStyle name="Normal 5 2 3 5 2 2 3 3" xfId="38871" xr:uid="{00000000-0005-0000-0000-0000C0A10000}"/>
    <cellStyle name="Normal 5 2 3 5 2 2 4" xfId="17434" xr:uid="{00000000-0005-0000-0000-0000C1A10000}"/>
    <cellStyle name="Normal 5 2 3 5 2 2 4 2" xfId="46016" xr:uid="{00000000-0005-0000-0000-0000C2A10000}"/>
    <cellStyle name="Normal 5 2 3 5 2 2 5" xfId="31727" xr:uid="{00000000-0005-0000-0000-0000C3A10000}"/>
    <cellStyle name="Normal 5 2 3 5 2 3" xfId="4994" xr:uid="{00000000-0005-0000-0000-0000C4A10000}"/>
    <cellStyle name="Normal 5 2 3 5 2 3 2" xfId="12152" xr:uid="{00000000-0005-0000-0000-0000C5A10000}"/>
    <cellStyle name="Normal 5 2 3 5 2 3 2 2" xfId="26444" xr:uid="{00000000-0005-0000-0000-0000C6A10000}"/>
    <cellStyle name="Normal 5 2 3 5 2 3 2 2 2" xfId="55026" xr:uid="{00000000-0005-0000-0000-0000C7A10000}"/>
    <cellStyle name="Normal 5 2 3 5 2 3 2 3" xfId="40737" xr:uid="{00000000-0005-0000-0000-0000C8A10000}"/>
    <cellStyle name="Normal 5 2 3 5 2 3 3" xfId="19300" xr:uid="{00000000-0005-0000-0000-0000C9A10000}"/>
    <cellStyle name="Normal 5 2 3 5 2 3 3 2" xfId="47882" xr:uid="{00000000-0005-0000-0000-0000CAA10000}"/>
    <cellStyle name="Normal 5 2 3 5 2 3 4" xfId="33593" xr:uid="{00000000-0005-0000-0000-0000CBA10000}"/>
    <cellStyle name="Normal 5 2 3 5 2 4" xfId="8581" xr:uid="{00000000-0005-0000-0000-0000CCA10000}"/>
    <cellStyle name="Normal 5 2 3 5 2 4 2" xfId="22873" xr:uid="{00000000-0005-0000-0000-0000CDA10000}"/>
    <cellStyle name="Normal 5 2 3 5 2 4 2 2" xfId="51455" xr:uid="{00000000-0005-0000-0000-0000CEA10000}"/>
    <cellStyle name="Normal 5 2 3 5 2 4 3" xfId="37166" xr:uid="{00000000-0005-0000-0000-0000CFA10000}"/>
    <cellStyle name="Normal 5 2 3 5 2 5" xfId="15729" xr:uid="{00000000-0005-0000-0000-0000D0A10000}"/>
    <cellStyle name="Normal 5 2 3 5 2 5 2" xfId="44311" xr:uid="{00000000-0005-0000-0000-0000D1A10000}"/>
    <cellStyle name="Normal 5 2 3 5 2 6" xfId="30022" xr:uid="{00000000-0005-0000-0000-0000D2A10000}"/>
    <cellStyle name="Normal 5 2 3 5 3" xfId="3124" xr:uid="{00000000-0005-0000-0000-0000D3A10000}"/>
    <cellStyle name="Normal 5 2 3 5 3 2" xfId="6698" xr:uid="{00000000-0005-0000-0000-0000D4A10000}"/>
    <cellStyle name="Normal 5 2 3 5 3 2 2" xfId="13856" xr:uid="{00000000-0005-0000-0000-0000D5A10000}"/>
    <cellStyle name="Normal 5 2 3 5 3 2 2 2" xfId="28148" xr:uid="{00000000-0005-0000-0000-0000D6A10000}"/>
    <cellStyle name="Normal 5 2 3 5 3 2 2 2 2" xfId="56730" xr:uid="{00000000-0005-0000-0000-0000D7A10000}"/>
    <cellStyle name="Normal 5 2 3 5 3 2 2 3" xfId="42441" xr:uid="{00000000-0005-0000-0000-0000D8A10000}"/>
    <cellStyle name="Normal 5 2 3 5 3 2 3" xfId="21004" xr:uid="{00000000-0005-0000-0000-0000D9A10000}"/>
    <cellStyle name="Normal 5 2 3 5 3 2 3 2" xfId="49586" xr:uid="{00000000-0005-0000-0000-0000DAA10000}"/>
    <cellStyle name="Normal 5 2 3 5 3 2 4" xfId="35297" xr:uid="{00000000-0005-0000-0000-0000DBA10000}"/>
    <cellStyle name="Normal 5 2 3 5 3 3" xfId="10285" xr:uid="{00000000-0005-0000-0000-0000DCA10000}"/>
    <cellStyle name="Normal 5 2 3 5 3 3 2" xfId="24577" xr:uid="{00000000-0005-0000-0000-0000DDA10000}"/>
    <cellStyle name="Normal 5 2 3 5 3 3 2 2" xfId="53159" xr:uid="{00000000-0005-0000-0000-0000DEA10000}"/>
    <cellStyle name="Normal 5 2 3 5 3 3 3" xfId="38870" xr:uid="{00000000-0005-0000-0000-0000DFA10000}"/>
    <cellStyle name="Normal 5 2 3 5 3 4" xfId="17433" xr:uid="{00000000-0005-0000-0000-0000E0A10000}"/>
    <cellStyle name="Normal 5 2 3 5 3 4 2" xfId="46015" xr:uid="{00000000-0005-0000-0000-0000E1A10000}"/>
    <cellStyle name="Normal 5 2 3 5 3 5" xfId="31726" xr:uid="{00000000-0005-0000-0000-0000E2A10000}"/>
    <cellStyle name="Normal 5 2 3 5 4" xfId="4101" xr:uid="{00000000-0005-0000-0000-0000E3A10000}"/>
    <cellStyle name="Normal 5 2 3 5 4 2" xfId="11259" xr:uid="{00000000-0005-0000-0000-0000E4A10000}"/>
    <cellStyle name="Normal 5 2 3 5 4 2 2" xfId="25551" xr:uid="{00000000-0005-0000-0000-0000E5A10000}"/>
    <cellStyle name="Normal 5 2 3 5 4 2 2 2" xfId="54133" xr:uid="{00000000-0005-0000-0000-0000E6A10000}"/>
    <cellStyle name="Normal 5 2 3 5 4 2 3" xfId="39844" xr:uid="{00000000-0005-0000-0000-0000E7A10000}"/>
    <cellStyle name="Normal 5 2 3 5 4 3" xfId="18407" xr:uid="{00000000-0005-0000-0000-0000E8A10000}"/>
    <cellStyle name="Normal 5 2 3 5 4 3 2" xfId="46989" xr:uid="{00000000-0005-0000-0000-0000E9A10000}"/>
    <cellStyle name="Normal 5 2 3 5 4 4" xfId="32700" xr:uid="{00000000-0005-0000-0000-0000EAA10000}"/>
    <cellStyle name="Normal 5 2 3 5 5" xfId="7688" xr:uid="{00000000-0005-0000-0000-0000EBA10000}"/>
    <cellStyle name="Normal 5 2 3 5 5 2" xfId="21980" xr:uid="{00000000-0005-0000-0000-0000ECA10000}"/>
    <cellStyle name="Normal 5 2 3 5 5 2 2" xfId="50562" xr:uid="{00000000-0005-0000-0000-0000EDA10000}"/>
    <cellStyle name="Normal 5 2 3 5 5 3" xfId="36273" xr:uid="{00000000-0005-0000-0000-0000EEA10000}"/>
    <cellStyle name="Normal 5 2 3 5 6" xfId="14836" xr:uid="{00000000-0005-0000-0000-0000EFA10000}"/>
    <cellStyle name="Normal 5 2 3 5 6 2" xfId="43418" xr:uid="{00000000-0005-0000-0000-0000F0A10000}"/>
    <cellStyle name="Normal 5 2 3 5 7" xfId="29129" xr:uid="{00000000-0005-0000-0000-0000F1A10000}"/>
    <cellStyle name="Normal 5 2 3 6" xfId="966" xr:uid="{00000000-0005-0000-0000-0000F2A10000}"/>
    <cellStyle name="Normal 5 2 3 6 2" xfId="3126" xr:uid="{00000000-0005-0000-0000-0000F3A10000}"/>
    <cellStyle name="Normal 5 2 3 6 2 2" xfId="6700" xr:uid="{00000000-0005-0000-0000-0000F4A10000}"/>
    <cellStyle name="Normal 5 2 3 6 2 2 2" xfId="13858" xr:uid="{00000000-0005-0000-0000-0000F5A10000}"/>
    <cellStyle name="Normal 5 2 3 6 2 2 2 2" xfId="28150" xr:uid="{00000000-0005-0000-0000-0000F6A10000}"/>
    <cellStyle name="Normal 5 2 3 6 2 2 2 2 2" xfId="56732" xr:uid="{00000000-0005-0000-0000-0000F7A10000}"/>
    <cellStyle name="Normal 5 2 3 6 2 2 2 3" xfId="42443" xr:uid="{00000000-0005-0000-0000-0000F8A10000}"/>
    <cellStyle name="Normal 5 2 3 6 2 2 3" xfId="21006" xr:uid="{00000000-0005-0000-0000-0000F9A10000}"/>
    <cellStyle name="Normal 5 2 3 6 2 2 3 2" xfId="49588" xr:uid="{00000000-0005-0000-0000-0000FAA10000}"/>
    <cellStyle name="Normal 5 2 3 6 2 2 4" xfId="35299" xr:uid="{00000000-0005-0000-0000-0000FBA10000}"/>
    <cellStyle name="Normal 5 2 3 6 2 3" xfId="10287" xr:uid="{00000000-0005-0000-0000-0000FCA10000}"/>
    <cellStyle name="Normal 5 2 3 6 2 3 2" xfId="24579" xr:uid="{00000000-0005-0000-0000-0000FDA10000}"/>
    <cellStyle name="Normal 5 2 3 6 2 3 2 2" xfId="53161" xr:uid="{00000000-0005-0000-0000-0000FEA10000}"/>
    <cellStyle name="Normal 5 2 3 6 2 3 3" xfId="38872" xr:uid="{00000000-0005-0000-0000-0000FFA10000}"/>
    <cellStyle name="Normal 5 2 3 6 2 4" xfId="17435" xr:uid="{00000000-0005-0000-0000-000000A20000}"/>
    <cellStyle name="Normal 5 2 3 6 2 4 2" xfId="46017" xr:uid="{00000000-0005-0000-0000-000001A20000}"/>
    <cellStyle name="Normal 5 2 3 6 2 5" xfId="31728" xr:uid="{00000000-0005-0000-0000-000002A20000}"/>
    <cellStyle name="Normal 5 2 3 6 3" xfId="4548" xr:uid="{00000000-0005-0000-0000-000003A20000}"/>
    <cellStyle name="Normal 5 2 3 6 3 2" xfId="11706" xr:uid="{00000000-0005-0000-0000-000004A20000}"/>
    <cellStyle name="Normal 5 2 3 6 3 2 2" xfId="25998" xr:uid="{00000000-0005-0000-0000-000005A20000}"/>
    <cellStyle name="Normal 5 2 3 6 3 2 2 2" xfId="54580" xr:uid="{00000000-0005-0000-0000-000006A20000}"/>
    <cellStyle name="Normal 5 2 3 6 3 2 3" xfId="40291" xr:uid="{00000000-0005-0000-0000-000007A20000}"/>
    <cellStyle name="Normal 5 2 3 6 3 3" xfId="18854" xr:uid="{00000000-0005-0000-0000-000008A20000}"/>
    <cellStyle name="Normal 5 2 3 6 3 3 2" xfId="47436" xr:uid="{00000000-0005-0000-0000-000009A20000}"/>
    <cellStyle name="Normal 5 2 3 6 3 4" xfId="33147" xr:uid="{00000000-0005-0000-0000-00000AA20000}"/>
    <cellStyle name="Normal 5 2 3 6 4" xfId="8135" xr:uid="{00000000-0005-0000-0000-00000BA20000}"/>
    <cellStyle name="Normal 5 2 3 6 4 2" xfId="22427" xr:uid="{00000000-0005-0000-0000-00000CA20000}"/>
    <cellStyle name="Normal 5 2 3 6 4 2 2" xfId="51009" xr:uid="{00000000-0005-0000-0000-00000DA20000}"/>
    <cellStyle name="Normal 5 2 3 6 4 3" xfId="36720" xr:uid="{00000000-0005-0000-0000-00000EA20000}"/>
    <cellStyle name="Normal 5 2 3 6 5" xfId="15283" xr:uid="{00000000-0005-0000-0000-00000FA20000}"/>
    <cellStyle name="Normal 5 2 3 6 5 2" xfId="43865" xr:uid="{00000000-0005-0000-0000-000010A20000}"/>
    <cellStyle name="Normal 5 2 3 6 6" xfId="29576" xr:uid="{00000000-0005-0000-0000-000011A20000}"/>
    <cellStyle name="Normal 5 2 3 7" xfId="3095" xr:uid="{00000000-0005-0000-0000-000012A20000}"/>
    <cellStyle name="Normal 5 2 3 7 2" xfId="6669" xr:uid="{00000000-0005-0000-0000-000013A20000}"/>
    <cellStyle name="Normal 5 2 3 7 2 2" xfId="13827" xr:uid="{00000000-0005-0000-0000-000014A20000}"/>
    <cellStyle name="Normal 5 2 3 7 2 2 2" xfId="28119" xr:uid="{00000000-0005-0000-0000-000015A20000}"/>
    <cellStyle name="Normal 5 2 3 7 2 2 2 2" xfId="56701" xr:uid="{00000000-0005-0000-0000-000016A20000}"/>
    <cellStyle name="Normal 5 2 3 7 2 2 3" xfId="42412" xr:uid="{00000000-0005-0000-0000-000017A20000}"/>
    <cellStyle name="Normal 5 2 3 7 2 3" xfId="20975" xr:uid="{00000000-0005-0000-0000-000018A20000}"/>
    <cellStyle name="Normal 5 2 3 7 2 3 2" xfId="49557" xr:uid="{00000000-0005-0000-0000-000019A20000}"/>
    <cellStyle name="Normal 5 2 3 7 2 4" xfId="35268" xr:uid="{00000000-0005-0000-0000-00001AA20000}"/>
    <cellStyle name="Normal 5 2 3 7 3" xfId="10256" xr:uid="{00000000-0005-0000-0000-00001BA20000}"/>
    <cellStyle name="Normal 5 2 3 7 3 2" xfId="24548" xr:uid="{00000000-0005-0000-0000-00001CA20000}"/>
    <cellStyle name="Normal 5 2 3 7 3 2 2" xfId="53130" xr:uid="{00000000-0005-0000-0000-00001DA20000}"/>
    <cellStyle name="Normal 5 2 3 7 3 3" xfId="38841" xr:uid="{00000000-0005-0000-0000-00001EA20000}"/>
    <cellStyle name="Normal 5 2 3 7 4" xfId="17404" xr:uid="{00000000-0005-0000-0000-00001FA20000}"/>
    <cellStyle name="Normal 5 2 3 7 4 2" xfId="45986" xr:uid="{00000000-0005-0000-0000-000020A20000}"/>
    <cellStyle name="Normal 5 2 3 7 5" xfId="31697" xr:uid="{00000000-0005-0000-0000-000021A20000}"/>
    <cellStyle name="Normal 5 2 3 8" xfId="3653" xr:uid="{00000000-0005-0000-0000-000022A20000}"/>
    <cellStyle name="Normal 5 2 3 8 2" xfId="10813" xr:uid="{00000000-0005-0000-0000-000023A20000}"/>
    <cellStyle name="Normal 5 2 3 8 2 2" xfId="25105" xr:uid="{00000000-0005-0000-0000-000024A20000}"/>
    <cellStyle name="Normal 5 2 3 8 2 2 2" xfId="53687" xr:uid="{00000000-0005-0000-0000-000025A20000}"/>
    <cellStyle name="Normal 5 2 3 8 2 3" xfId="39398" xr:uid="{00000000-0005-0000-0000-000026A20000}"/>
    <cellStyle name="Normal 5 2 3 8 3" xfId="17961" xr:uid="{00000000-0005-0000-0000-000027A20000}"/>
    <cellStyle name="Normal 5 2 3 8 3 2" xfId="46543" xr:uid="{00000000-0005-0000-0000-000028A20000}"/>
    <cellStyle name="Normal 5 2 3 8 4" xfId="32254" xr:uid="{00000000-0005-0000-0000-000029A20000}"/>
    <cellStyle name="Normal 5 2 3 9" xfId="7242" xr:uid="{00000000-0005-0000-0000-00002AA20000}"/>
    <cellStyle name="Normal 5 2 3 9 2" xfId="21534" xr:uid="{00000000-0005-0000-0000-00002BA20000}"/>
    <cellStyle name="Normal 5 2 3 9 2 2" xfId="50116" xr:uid="{00000000-0005-0000-0000-00002CA20000}"/>
    <cellStyle name="Normal 5 2 3 9 3" xfId="35827" xr:uid="{00000000-0005-0000-0000-00002DA20000}"/>
    <cellStyle name="Normal 5 2 4" xfId="60" xr:uid="{00000000-0005-0000-0000-00002EA20000}"/>
    <cellStyle name="Normal 5 2 4 10" xfId="14389" xr:uid="{00000000-0005-0000-0000-00002FA20000}"/>
    <cellStyle name="Normal 5 2 4 10 2" xfId="42973" xr:uid="{00000000-0005-0000-0000-000030A20000}"/>
    <cellStyle name="Normal 5 2 4 11" xfId="28682" xr:uid="{00000000-0005-0000-0000-000031A20000}"/>
    <cellStyle name="Normal 5 2 4 2" xfId="125" xr:uid="{00000000-0005-0000-0000-000032A20000}"/>
    <cellStyle name="Normal 5 2 4 2 10" xfId="28744" xr:uid="{00000000-0005-0000-0000-000033A20000}"/>
    <cellStyle name="Normal 5 2 4 2 2" xfId="239" xr:uid="{00000000-0005-0000-0000-000034A20000}"/>
    <cellStyle name="Normal 5 2 4 2 2 2" xfId="465" xr:uid="{00000000-0005-0000-0000-000035A20000}"/>
    <cellStyle name="Normal 5 2 4 2 2 2 2" xfId="915" xr:uid="{00000000-0005-0000-0000-000036A20000}"/>
    <cellStyle name="Normal 5 2 4 2 2 2 2 2" xfId="1812" xr:uid="{00000000-0005-0000-0000-000037A20000}"/>
    <cellStyle name="Normal 5 2 4 2 2 2 2 2 2" xfId="3132" xr:uid="{00000000-0005-0000-0000-000038A20000}"/>
    <cellStyle name="Normal 5 2 4 2 2 2 2 2 2 2" xfId="6706" xr:uid="{00000000-0005-0000-0000-000039A20000}"/>
    <cellStyle name="Normal 5 2 4 2 2 2 2 2 2 2 2" xfId="13864" xr:uid="{00000000-0005-0000-0000-00003AA20000}"/>
    <cellStyle name="Normal 5 2 4 2 2 2 2 2 2 2 2 2" xfId="28156" xr:uid="{00000000-0005-0000-0000-00003BA20000}"/>
    <cellStyle name="Normal 5 2 4 2 2 2 2 2 2 2 2 2 2" xfId="56738" xr:uid="{00000000-0005-0000-0000-00003CA20000}"/>
    <cellStyle name="Normal 5 2 4 2 2 2 2 2 2 2 2 3" xfId="42449" xr:uid="{00000000-0005-0000-0000-00003DA20000}"/>
    <cellStyle name="Normal 5 2 4 2 2 2 2 2 2 2 3" xfId="21012" xr:uid="{00000000-0005-0000-0000-00003EA20000}"/>
    <cellStyle name="Normal 5 2 4 2 2 2 2 2 2 2 3 2" xfId="49594" xr:uid="{00000000-0005-0000-0000-00003FA20000}"/>
    <cellStyle name="Normal 5 2 4 2 2 2 2 2 2 2 4" xfId="35305" xr:uid="{00000000-0005-0000-0000-000040A20000}"/>
    <cellStyle name="Normal 5 2 4 2 2 2 2 2 2 3" xfId="10293" xr:uid="{00000000-0005-0000-0000-000041A20000}"/>
    <cellStyle name="Normal 5 2 4 2 2 2 2 2 2 3 2" xfId="24585" xr:uid="{00000000-0005-0000-0000-000042A20000}"/>
    <cellStyle name="Normal 5 2 4 2 2 2 2 2 2 3 2 2" xfId="53167" xr:uid="{00000000-0005-0000-0000-000043A20000}"/>
    <cellStyle name="Normal 5 2 4 2 2 2 2 2 2 3 3" xfId="38878" xr:uid="{00000000-0005-0000-0000-000044A20000}"/>
    <cellStyle name="Normal 5 2 4 2 2 2 2 2 2 4" xfId="17441" xr:uid="{00000000-0005-0000-0000-000045A20000}"/>
    <cellStyle name="Normal 5 2 4 2 2 2 2 2 2 4 2" xfId="46023" xr:uid="{00000000-0005-0000-0000-000046A20000}"/>
    <cellStyle name="Normal 5 2 4 2 2 2 2 2 2 5" xfId="31734" xr:uid="{00000000-0005-0000-0000-000047A20000}"/>
    <cellStyle name="Normal 5 2 4 2 2 2 2 2 3" xfId="5392" xr:uid="{00000000-0005-0000-0000-000048A20000}"/>
    <cellStyle name="Normal 5 2 4 2 2 2 2 2 3 2" xfId="12550" xr:uid="{00000000-0005-0000-0000-000049A20000}"/>
    <cellStyle name="Normal 5 2 4 2 2 2 2 2 3 2 2" xfId="26842" xr:uid="{00000000-0005-0000-0000-00004AA20000}"/>
    <cellStyle name="Normal 5 2 4 2 2 2 2 2 3 2 2 2" xfId="55424" xr:uid="{00000000-0005-0000-0000-00004BA20000}"/>
    <cellStyle name="Normal 5 2 4 2 2 2 2 2 3 2 3" xfId="41135" xr:uid="{00000000-0005-0000-0000-00004CA20000}"/>
    <cellStyle name="Normal 5 2 4 2 2 2 2 2 3 3" xfId="19698" xr:uid="{00000000-0005-0000-0000-00004DA20000}"/>
    <cellStyle name="Normal 5 2 4 2 2 2 2 2 3 3 2" xfId="48280" xr:uid="{00000000-0005-0000-0000-00004EA20000}"/>
    <cellStyle name="Normal 5 2 4 2 2 2 2 2 3 4" xfId="33991" xr:uid="{00000000-0005-0000-0000-00004FA20000}"/>
    <cellStyle name="Normal 5 2 4 2 2 2 2 2 4" xfId="8979" xr:uid="{00000000-0005-0000-0000-000050A20000}"/>
    <cellStyle name="Normal 5 2 4 2 2 2 2 2 4 2" xfId="23271" xr:uid="{00000000-0005-0000-0000-000051A20000}"/>
    <cellStyle name="Normal 5 2 4 2 2 2 2 2 4 2 2" xfId="51853" xr:uid="{00000000-0005-0000-0000-000052A20000}"/>
    <cellStyle name="Normal 5 2 4 2 2 2 2 2 4 3" xfId="37564" xr:uid="{00000000-0005-0000-0000-000053A20000}"/>
    <cellStyle name="Normal 5 2 4 2 2 2 2 2 5" xfId="16127" xr:uid="{00000000-0005-0000-0000-000054A20000}"/>
    <cellStyle name="Normal 5 2 4 2 2 2 2 2 5 2" xfId="44709" xr:uid="{00000000-0005-0000-0000-000055A20000}"/>
    <cellStyle name="Normal 5 2 4 2 2 2 2 2 6" xfId="30420" xr:uid="{00000000-0005-0000-0000-000056A20000}"/>
    <cellStyle name="Normal 5 2 4 2 2 2 2 3" xfId="3131" xr:uid="{00000000-0005-0000-0000-000057A20000}"/>
    <cellStyle name="Normal 5 2 4 2 2 2 2 3 2" xfId="6705" xr:uid="{00000000-0005-0000-0000-000058A20000}"/>
    <cellStyle name="Normal 5 2 4 2 2 2 2 3 2 2" xfId="13863" xr:uid="{00000000-0005-0000-0000-000059A20000}"/>
    <cellStyle name="Normal 5 2 4 2 2 2 2 3 2 2 2" xfId="28155" xr:uid="{00000000-0005-0000-0000-00005AA20000}"/>
    <cellStyle name="Normal 5 2 4 2 2 2 2 3 2 2 2 2" xfId="56737" xr:uid="{00000000-0005-0000-0000-00005BA20000}"/>
    <cellStyle name="Normal 5 2 4 2 2 2 2 3 2 2 3" xfId="42448" xr:uid="{00000000-0005-0000-0000-00005CA20000}"/>
    <cellStyle name="Normal 5 2 4 2 2 2 2 3 2 3" xfId="21011" xr:uid="{00000000-0005-0000-0000-00005DA20000}"/>
    <cellStyle name="Normal 5 2 4 2 2 2 2 3 2 3 2" xfId="49593" xr:uid="{00000000-0005-0000-0000-00005EA20000}"/>
    <cellStyle name="Normal 5 2 4 2 2 2 2 3 2 4" xfId="35304" xr:uid="{00000000-0005-0000-0000-00005FA20000}"/>
    <cellStyle name="Normal 5 2 4 2 2 2 2 3 3" xfId="10292" xr:uid="{00000000-0005-0000-0000-000060A20000}"/>
    <cellStyle name="Normal 5 2 4 2 2 2 2 3 3 2" xfId="24584" xr:uid="{00000000-0005-0000-0000-000061A20000}"/>
    <cellStyle name="Normal 5 2 4 2 2 2 2 3 3 2 2" xfId="53166" xr:uid="{00000000-0005-0000-0000-000062A20000}"/>
    <cellStyle name="Normal 5 2 4 2 2 2 2 3 3 3" xfId="38877" xr:uid="{00000000-0005-0000-0000-000063A20000}"/>
    <cellStyle name="Normal 5 2 4 2 2 2 2 3 4" xfId="17440" xr:uid="{00000000-0005-0000-0000-000064A20000}"/>
    <cellStyle name="Normal 5 2 4 2 2 2 2 3 4 2" xfId="46022" xr:uid="{00000000-0005-0000-0000-000065A20000}"/>
    <cellStyle name="Normal 5 2 4 2 2 2 2 3 5" xfId="31733" xr:uid="{00000000-0005-0000-0000-000066A20000}"/>
    <cellStyle name="Normal 5 2 4 2 2 2 2 4" xfId="4499" xr:uid="{00000000-0005-0000-0000-000067A20000}"/>
    <cellStyle name="Normal 5 2 4 2 2 2 2 4 2" xfId="11657" xr:uid="{00000000-0005-0000-0000-000068A20000}"/>
    <cellStyle name="Normal 5 2 4 2 2 2 2 4 2 2" xfId="25949" xr:uid="{00000000-0005-0000-0000-000069A20000}"/>
    <cellStyle name="Normal 5 2 4 2 2 2 2 4 2 2 2" xfId="54531" xr:uid="{00000000-0005-0000-0000-00006AA20000}"/>
    <cellStyle name="Normal 5 2 4 2 2 2 2 4 2 3" xfId="40242" xr:uid="{00000000-0005-0000-0000-00006BA20000}"/>
    <cellStyle name="Normal 5 2 4 2 2 2 2 4 3" xfId="18805" xr:uid="{00000000-0005-0000-0000-00006CA20000}"/>
    <cellStyle name="Normal 5 2 4 2 2 2 2 4 3 2" xfId="47387" xr:uid="{00000000-0005-0000-0000-00006DA20000}"/>
    <cellStyle name="Normal 5 2 4 2 2 2 2 4 4" xfId="33098" xr:uid="{00000000-0005-0000-0000-00006EA20000}"/>
    <cellStyle name="Normal 5 2 4 2 2 2 2 5" xfId="8086" xr:uid="{00000000-0005-0000-0000-00006FA20000}"/>
    <cellStyle name="Normal 5 2 4 2 2 2 2 5 2" xfId="22378" xr:uid="{00000000-0005-0000-0000-000070A20000}"/>
    <cellStyle name="Normal 5 2 4 2 2 2 2 5 2 2" xfId="50960" xr:uid="{00000000-0005-0000-0000-000071A20000}"/>
    <cellStyle name="Normal 5 2 4 2 2 2 2 5 3" xfId="36671" xr:uid="{00000000-0005-0000-0000-000072A20000}"/>
    <cellStyle name="Normal 5 2 4 2 2 2 2 6" xfId="15234" xr:uid="{00000000-0005-0000-0000-000073A20000}"/>
    <cellStyle name="Normal 5 2 4 2 2 2 2 6 2" xfId="43816" xr:uid="{00000000-0005-0000-0000-000074A20000}"/>
    <cellStyle name="Normal 5 2 4 2 2 2 2 7" xfId="29527" xr:uid="{00000000-0005-0000-0000-000075A20000}"/>
    <cellStyle name="Normal 5 2 4 2 2 2 3" xfId="1365" xr:uid="{00000000-0005-0000-0000-000076A20000}"/>
    <cellStyle name="Normal 5 2 4 2 2 2 3 2" xfId="3133" xr:uid="{00000000-0005-0000-0000-000077A20000}"/>
    <cellStyle name="Normal 5 2 4 2 2 2 3 2 2" xfId="6707" xr:uid="{00000000-0005-0000-0000-000078A20000}"/>
    <cellStyle name="Normal 5 2 4 2 2 2 3 2 2 2" xfId="13865" xr:uid="{00000000-0005-0000-0000-000079A20000}"/>
    <cellStyle name="Normal 5 2 4 2 2 2 3 2 2 2 2" xfId="28157" xr:uid="{00000000-0005-0000-0000-00007AA20000}"/>
    <cellStyle name="Normal 5 2 4 2 2 2 3 2 2 2 2 2" xfId="56739" xr:uid="{00000000-0005-0000-0000-00007BA20000}"/>
    <cellStyle name="Normal 5 2 4 2 2 2 3 2 2 2 3" xfId="42450" xr:uid="{00000000-0005-0000-0000-00007CA20000}"/>
    <cellStyle name="Normal 5 2 4 2 2 2 3 2 2 3" xfId="21013" xr:uid="{00000000-0005-0000-0000-00007DA20000}"/>
    <cellStyle name="Normal 5 2 4 2 2 2 3 2 2 3 2" xfId="49595" xr:uid="{00000000-0005-0000-0000-00007EA20000}"/>
    <cellStyle name="Normal 5 2 4 2 2 2 3 2 2 4" xfId="35306" xr:uid="{00000000-0005-0000-0000-00007FA20000}"/>
    <cellStyle name="Normal 5 2 4 2 2 2 3 2 3" xfId="10294" xr:uid="{00000000-0005-0000-0000-000080A20000}"/>
    <cellStyle name="Normal 5 2 4 2 2 2 3 2 3 2" xfId="24586" xr:uid="{00000000-0005-0000-0000-000081A20000}"/>
    <cellStyle name="Normal 5 2 4 2 2 2 3 2 3 2 2" xfId="53168" xr:uid="{00000000-0005-0000-0000-000082A20000}"/>
    <cellStyle name="Normal 5 2 4 2 2 2 3 2 3 3" xfId="38879" xr:uid="{00000000-0005-0000-0000-000083A20000}"/>
    <cellStyle name="Normal 5 2 4 2 2 2 3 2 4" xfId="17442" xr:uid="{00000000-0005-0000-0000-000084A20000}"/>
    <cellStyle name="Normal 5 2 4 2 2 2 3 2 4 2" xfId="46024" xr:uid="{00000000-0005-0000-0000-000085A20000}"/>
    <cellStyle name="Normal 5 2 4 2 2 2 3 2 5" xfId="31735" xr:uid="{00000000-0005-0000-0000-000086A20000}"/>
    <cellStyle name="Normal 5 2 4 2 2 2 3 3" xfId="4946" xr:uid="{00000000-0005-0000-0000-000087A20000}"/>
    <cellStyle name="Normal 5 2 4 2 2 2 3 3 2" xfId="12104" xr:uid="{00000000-0005-0000-0000-000088A20000}"/>
    <cellStyle name="Normal 5 2 4 2 2 2 3 3 2 2" xfId="26396" xr:uid="{00000000-0005-0000-0000-000089A20000}"/>
    <cellStyle name="Normal 5 2 4 2 2 2 3 3 2 2 2" xfId="54978" xr:uid="{00000000-0005-0000-0000-00008AA20000}"/>
    <cellStyle name="Normal 5 2 4 2 2 2 3 3 2 3" xfId="40689" xr:uid="{00000000-0005-0000-0000-00008BA20000}"/>
    <cellStyle name="Normal 5 2 4 2 2 2 3 3 3" xfId="19252" xr:uid="{00000000-0005-0000-0000-00008CA20000}"/>
    <cellStyle name="Normal 5 2 4 2 2 2 3 3 3 2" xfId="47834" xr:uid="{00000000-0005-0000-0000-00008DA20000}"/>
    <cellStyle name="Normal 5 2 4 2 2 2 3 3 4" xfId="33545" xr:uid="{00000000-0005-0000-0000-00008EA20000}"/>
    <cellStyle name="Normal 5 2 4 2 2 2 3 4" xfId="8533" xr:uid="{00000000-0005-0000-0000-00008FA20000}"/>
    <cellStyle name="Normal 5 2 4 2 2 2 3 4 2" xfId="22825" xr:uid="{00000000-0005-0000-0000-000090A20000}"/>
    <cellStyle name="Normal 5 2 4 2 2 2 3 4 2 2" xfId="51407" xr:uid="{00000000-0005-0000-0000-000091A20000}"/>
    <cellStyle name="Normal 5 2 4 2 2 2 3 4 3" xfId="37118" xr:uid="{00000000-0005-0000-0000-000092A20000}"/>
    <cellStyle name="Normal 5 2 4 2 2 2 3 5" xfId="15681" xr:uid="{00000000-0005-0000-0000-000093A20000}"/>
    <cellStyle name="Normal 5 2 4 2 2 2 3 5 2" xfId="44263" xr:uid="{00000000-0005-0000-0000-000094A20000}"/>
    <cellStyle name="Normal 5 2 4 2 2 2 3 6" xfId="29974" xr:uid="{00000000-0005-0000-0000-000095A20000}"/>
    <cellStyle name="Normal 5 2 4 2 2 2 4" xfId="3130" xr:uid="{00000000-0005-0000-0000-000096A20000}"/>
    <cellStyle name="Normal 5 2 4 2 2 2 4 2" xfId="6704" xr:uid="{00000000-0005-0000-0000-000097A20000}"/>
    <cellStyle name="Normal 5 2 4 2 2 2 4 2 2" xfId="13862" xr:uid="{00000000-0005-0000-0000-000098A20000}"/>
    <cellStyle name="Normal 5 2 4 2 2 2 4 2 2 2" xfId="28154" xr:uid="{00000000-0005-0000-0000-000099A20000}"/>
    <cellStyle name="Normal 5 2 4 2 2 2 4 2 2 2 2" xfId="56736" xr:uid="{00000000-0005-0000-0000-00009AA20000}"/>
    <cellStyle name="Normal 5 2 4 2 2 2 4 2 2 3" xfId="42447" xr:uid="{00000000-0005-0000-0000-00009BA20000}"/>
    <cellStyle name="Normal 5 2 4 2 2 2 4 2 3" xfId="21010" xr:uid="{00000000-0005-0000-0000-00009CA20000}"/>
    <cellStyle name="Normal 5 2 4 2 2 2 4 2 3 2" xfId="49592" xr:uid="{00000000-0005-0000-0000-00009DA20000}"/>
    <cellStyle name="Normal 5 2 4 2 2 2 4 2 4" xfId="35303" xr:uid="{00000000-0005-0000-0000-00009EA20000}"/>
    <cellStyle name="Normal 5 2 4 2 2 2 4 3" xfId="10291" xr:uid="{00000000-0005-0000-0000-00009FA20000}"/>
    <cellStyle name="Normal 5 2 4 2 2 2 4 3 2" xfId="24583" xr:uid="{00000000-0005-0000-0000-0000A0A20000}"/>
    <cellStyle name="Normal 5 2 4 2 2 2 4 3 2 2" xfId="53165" xr:uid="{00000000-0005-0000-0000-0000A1A20000}"/>
    <cellStyle name="Normal 5 2 4 2 2 2 4 3 3" xfId="38876" xr:uid="{00000000-0005-0000-0000-0000A2A20000}"/>
    <cellStyle name="Normal 5 2 4 2 2 2 4 4" xfId="17439" xr:uid="{00000000-0005-0000-0000-0000A3A20000}"/>
    <cellStyle name="Normal 5 2 4 2 2 2 4 4 2" xfId="46021" xr:uid="{00000000-0005-0000-0000-0000A4A20000}"/>
    <cellStyle name="Normal 5 2 4 2 2 2 4 5" xfId="31732" xr:uid="{00000000-0005-0000-0000-0000A5A20000}"/>
    <cellStyle name="Normal 5 2 4 2 2 2 5" xfId="4052" xr:uid="{00000000-0005-0000-0000-0000A6A20000}"/>
    <cellStyle name="Normal 5 2 4 2 2 2 5 2" xfId="11211" xr:uid="{00000000-0005-0000-0000-0000A7A20000}"/>
    <cellStyle name="Normal 5 2 4 2 2 2 5 2 2" xfId="25503" xr:uid="{00000000-0005-0000-0000-0000A8A20000}"/>
    <cellStyle name="Normal 5 2 4 2 2 2 5 2 2 2" xfId="54085" xr:uid="{00000000-0005-0000-0000-0000A9A20000}"/>
    <cellStyle name="Normal 5 2 4 2 2 2 5 2 3" xfId="39796" xr:uid="{00000000-0005-0000-0000-0000AAA20000}"/>
    <cellStyle name="Normal 5 2 4 2 2 2 5 3" xfId="18359" xr:uid="{00000000-0005-0000-0000-0000ABA20000}"/>
    <cellStyle name="Normal 5 2 4 2 2 2 5 3 2" xfId="46941" xr:uid="{00000000-0005-0000-0000-0000ACA20000}"/>
    <cellStyle name="Normal 5 2 4 2 2 2 5 4" xfId="32652" xr:uid="{00000000-0005-0000-0000-0000ADA20000}"/>
    <cellStyle name="Normal 5 2 4 2 2 2 6" xfId="7640" xr:uid="{00000000-0005-0000-0000-0000AEA20000}"/>
    <cellStyle name="Normal 5 2 4 2 2 2 6 2" xfId="21932" xr:uid="{00000000-0005-0000-0000-0000AFA20000}"/>
    <cellStyle name="Normal 5 2 4 2 2 2 6 2 2" xfId="50514" xr:uid="{00000000-0005-0000-0000-0000B0A20000}"/>
    <cellStyle name="Normal 5 2 4 2 2 2 6 3" xfId="36225" xr:uid="{00000000-0005-0000-0000-0000B1A20000}"/>
    <cellStyle name="Normal 5 2 4 2 2 2 7" xfId="14787" xr:uid="{00000000-0005-0000-0000-0000B2A20000}"/>
    <cellStyle name="Normal 5 2 4 2 2 2 7 2" xfId="43370" xr:uid="{00000000-0005-0000-0000-0000B3A20000}"/>
    <cellStyle name="Normal 5 2 4 2 2 2 8" xfId="29080" xr:uid="{00000000-0005-0000-0000-0000B4A20000}"/>
    <cellStyle name="Normal 5 2 4 2 2 3" xfId="692" xr:uid="{00000000-0005-0000-0000-0000B5A20000}"/>
    <cellStyle name="Normal 5 2 4 2 2 3 2" xfId="1589" xr:uid="{00000000-0005-0000-0000-0000B6A20000}"/>
    <cellStyle name="Normal 5 2 4 2 2 3 2 2" xfId="3135" xr:uid="{00000000-0005-0000-0000-0000B7A20000}"/>
    <cellStyle name="Normal 5 2 4 2 2 3 2 2 2" xfId="6709" xr:uid="{00000000-0005-0000-0000-0000B8A20000}"/>
    <cellStyle name="Normal 5 2 4 2 2 3 2 2 2 2" xfId="13867" xr:uid="{00000000-0005-0000-0000-0000B9A20000}"/>
    <cellStyle name="Normal 5 2 4 2 2 3 2 2 2 2 2" xfId="28159" xr:uid="{00000000-0005-0000-0000-0000BAA20000}"/>
    <cellStyle name="Normal 5 2 4 2 2 3 2 2 2 2 2 2" xfId="56741" xr:uid="{00000000-0005-0000-0000-0000BBA20000}"/>
    <cellStyle name="Normal 5 2 4 2 2 3 2 2 2 2 3" xfId="42452" xr:uid="{00000000-0005-0000-0000-0000BCA20000}"/>
    <cellStyle name="Normal 5 2 4 2 2 3 2 2 2 3" xfId="21015" xr:uid="{00000000-0005-0000-0000-0000BDA20000}"/>
    <cellStyle name="Normal 5 2 4 2 2 3 2 2 2 3 2" xfId="49597" xr:uid="{00000000-0005-0000-0000-0000BEA20000}"/>
    <cellStyle name="Normal 5 2 4 2 2 3 2 2 2 4" xfId="35308" xr:uid="{00000000-0005-0000-0000-0000BFA20000}"/>
    <cellStyle name="Normal 5 2 4 2 2 3 2 2 3" xfId="10296" xr:uid="{00000000-0005-0000-0000-0000C0A20000}"/>
    <cellStyle name="Normal 5 2 4 2 2 3 2 2 3 2" xfId="24588" xr:uid="{00000000-0005-0000-0000-0000C1A20000}"/>
    <cellStyle name="Normal 5 2 4 2 2 3 2 2 3 2 2" xfId="53170" xr:uid="{00000000-0005-0000-0000-0000C2A20000}"/>
    <cellStyle name="Normal 5 2 4 2 2 3 2 2 3 3" xfId="38881" xr:uid="{00000000-0005-0000-0000-0000C3A20000}"/>
    <cellStyle name="Normal 5 2 4 2 2 3 2 2 4" xfId="17444" xr:uid="{00000000-0005-0000-0000-0000C4A20000}"/>
    <cellStyle name="Normal 5 2 4 2 2 3 2 2 4 2" xfId="46026" xr:uid="{00000000-0005-0000-0000-0000C5A20000}"/>
    <cellStyle name="Normal 5 2 4 2 2 3 2 2 5" xfId="31737" xr:uid="{00000000-0005-0000-0000-0000C6A20000}"/>
    <cellStyle name="Normal 5 2 4 2 2 3 2 3" xfId="5169" xr:uid="{00000000-0005-0000-0000-0000C7A20000}"/>
    <cellStyle name="Normal 5 2 4 2 2 3 2 3 2" xfId="12327" xr:uid="{00000000-0005-0000-0000-0000C8A20000}"/>
    <cellStyle name="Normal 5 2 4 2 2 3 2 3 2 2" xfId="26619" xr:uid="{00000000-0005-0000-0000-0000C9A20000}"/>
    <cellStyle name="Normal 5 2 4 2 2 3 2 3 2 2 2" xfId="55201" xr:uid="{00000000-0005-0000-0000-0000CAA20000}"/>
    <cellStyle name="Normal 5 2 4 2 2 3 2 3 2 3" xfId="40912" xr:uid="{00000000-0005-0000-0000-0000CBA20000}"/>
    <cellStyle name="Normal 5 2 4 2 2 3 2 3 3" xfId="19475" xr:uid="{00000000-0005-0000-0000-0000CCA20000}"/>
    <cellStyle name="Normal 5 2 4 2 2 3 2 3 3 2" xfId="48057" xr:uid="{00000000-0005-0000-0000-0000CDA20000}"/>
    <cellStyle name="Normal 5 2 4 2 2 3 2 3 4" xfId="33768" xr:uid="{00000000-0005-0000-0000-0000CEA20000}"/>
    <cellStyle name="Normal 5 2 4 2 2 3 2 4" xfId="8756" xr:uid="{00000000-0005-0000-0000-0000CFA20000}"/>
    <cellStyle name="Normal 5 2 4 2 2 3 2 4 2" xfId="23048" xr:uid="{00000000-0005-0000-0000-0000D0A20000}"/>
    <cellStyle name="Normal 5 2 4 2 2 3 2 4 2 2" xfId="51630" xr:uid="{00000000-0005-0000-0000-0000D1A20000}"/>
    <cellStyle name="Normal 5 2 4 2 2 3 2 4 3" xfId="37341" xr:uid="{00000000-0005-0000-0000-0000D2A20000}"/>
    <cellStyle name="Normal 5 2 4 2 2 3 2 5" xfId="15904" xr:uid="{00000000-0005-0000-0000-0000D3A20000}"/>
    <cellStyle name="Normal 5 2 4 2 2 3 2 5 2" xfId="44486" xr:uid="{00000000-0005-0000-0000-0000D4A20000}"/>
    <cellStyle name="Normal 5 2 4 2 2 3 2 6" xfId="30197" xr:uid="{00000000-0005-0000-0000-0000D5A20000}"/>
    <cellStyle name="Normal 5 2 4 2 2 3 3" xfId="3134" xr:uid="{00000000-0005-0000-0000-0000D6A20000}"/>
    <cellStyle name="Normal 5 2 4 2 2 3 3 2" xfId="6708" xr:uid="{00000000-0005-0000-0000-0000D7A20000}"/>
    <cellStyle name="Normal 5 2 4 2 2 3 3 2 2" xfId="13866" xr:uid="{00000000-0005-0000-0000-0000D8A20000}"/>
    <cellStyle name="Normal 5 2 4 2 2 3 3 2 2 2" xfId="28158" xr:uid="{00000000-0005-0000-0000-0000D9A20000}"/>
    <cellStyle name="Normal 5 2 4 2 2 3 3 2 2 2 2" xfId="56740" xr:uid="{00000000-0005-0000-0000-0000DAA20000}"/>
    <cellStyle name="Normal 5 2 4 2 2 3 3 2 2 3" xfId="42451" xr:uid="{00000000-0005-0000-0000-0000DBA20000}"/>
    <cellStyle name="Normal 5 2 4 2 2 3 3 2 3" xfId="21014" xr:uid="{00000000-0005-0000-0000-0000DCA20000}"/>
    <cellStyle name="Normal 5 2 4 2 2 3 3 2 3 2" xfId="49596" xr:uid="{00000000-0005-0000-0000-0000DDA20000}"/>
    <cellStyle name="Normal 5 2 4 2 2 3 3 2 4" xfId="35307" xr:uid="{00000000-0005-0000-0000-0000DEA20000}"/>
    <cellStyle name="Normal 5 2 4 2 2 3 3 3" xfId="10295" xr:uid="{00000000-0005-0000-0000-0000DFA20000}"/>
    <cellStyle name="Normal 5 2 4 2 2 3 3 3 2" xfId="24587" xr:uid="{00000000-0005-0000-0000-0000E0A20000}"/>
    <cellStyle name="Normal 5 2 4 2 2 3 3 3 2 2" xfId="53169" xr:uid="{00000000-0005-0000-0000-0000E1A20000}"/>
    <cellStyle name="Normal 5 2 4 2 2 3 3 3 3" xfId="38880" xr:uid="{00000000-0005-0000-0000-0000E2A20000}"/>
    <cellStyle name="Normal 5 2 4 2 2 3 3 4" xfId="17443" xr:uid="{00000000-0005-0000-0000-0000E3A20000}"/>
    <cellStyle name="Normal 5 2 4 2 2 3 3 4 2" xfId="46025" xr:uid="{00000000-0005-0000-0000-0000E4A20000}"/>
    <cellStyle name="Normal 5 2 4 2 2 3 3 5" xfId="31736" xr:uid="{00000000-0005-0000-0000-0000E5A20000}"/>
    <cellStyle name="Normal 5 2 4 2 2 3 4" xfId="4276" xr:uid="{00000000-0005-0000-0000-0000E6A20000}"/>
    <cellStyle name="Normal 5 2 4 2 2 3 4 2" xfId="11434" xr:uid="{00000000-0005-0000-0000-0000E7A20000}"/>
    <cellStyle name="Normal 5 2 4 2 2 3 4 2 2" xfId="25726" xr:uid="{00000000-0005-0000-0000-0000E8A20000}"/>
    <cellStyle name="Normal 5 2 4 2 2 3 4 2 2 2" xfId="54308" xr:uid="{00000000-0005-0000-0000-0000E9A20000}"/>
    <cellStyle name="Normal 5 2 4 2 2 3 4 2 3" xfId="40019" xr:uid="{00000000-0005-0000-0000-0000EAA20000}"/>
    <cellStyle name="Normal 5 2 4 2 2 3 4 3" xfId="18582" xr:uid="{00000000-0005-0000-0000-0000EBA20000}"/>
    <cellStyle name="Normal 5 2 4 2 2 3 4 3 2" xfId="47164" xr:uid="{00000000-0005-0000-0000-0000ECA20000}"/>
    <cellStyle name="Normal 5 2 4 2 2 3 4 4" xfId="32875" xr:uid="{00000000-0005-0000-0000-0000EDA20000}"/>
    <cellStyle name="Normal 5 2 4 2 2 3 5" xfId="7863" xr:uid="{00000000-0005-0000-0000-0000EEA20000}"/>
    <cellStyle name="Normal 5 2 4 2 2 3 5 2" xfId="22155" xr:uid="{00000000-0005-0000-0000-0000EFA20000}"/>
    <cellStyle name="Normal 5 2 4 2 2 3 5 2 2" xfId="50737" xr:uid="{00000000-0005-0000-0000-0000F0A20000}"/>
    <cellStyle name="Normal 5 2 4 2 2 3 5 3" xfId="36448" xr:uid="{00000000-0005-0000-0000-0000F1A20000}"/>
    <cellStyle name="Normal 5 2 4 2 2 3 6" xfId="15011" xr:uid="{00000000-0005-0000-0000-0000F2A20000}"/>
    <cellStyle name="Normal 5 2 4 2 2 3 6 2" xfId="43593" xr:uid="{00000000-0005-0000-0000-0000F3A20000}"/>
    <cellStyle name="Normal 5 2 4 2 2 3 7" xfId="29304" xr:uid="{00000000-0005-0000-0000-0000F4A20000}"/>
    <cellStyle name="Normal 5 2 4 2 2 4" xfId="1142" xr:uid="{00000000-0005-0000-0000-0000F5A20000}"/>
    <cellStyle name="Normal 5 2 4 2 2 4 2" xfId="3136" xr:uid="{00000000-0005-0000-0000-0000F6A20000}"/>
    <cellStyle name="Normal 5 2 4 2 2 4 2 2" xfId="6710" xr:uid="{00000000-0005-0000-0000-0000F7A20000}"/>
    <cellStyle name="Normal 5 2 4 2 2 4 2 2 2" xfId="13868" xr:uid="{00000000-0005-0000-0000-0000F8A20000}"/>
    <cellStyle name="Normal 5 2 4 2 2 4 2 2 2 2" xfId="28160" xr:uid="{00000000-0005-0000-0000-0000F9A20000}"/>
    <cellStyle name="Normal 5 2 4 2 2 4 2 2 2 2 2" xfId="56742" xr:uid="{00000000-0005-0000-0000-0000FAA20000}"/>
    <cellStyle name="Normal 5 2 4 2 2 4 2 2 2 3" xfId="42453" xr:uid="{00000000-0005-0000-0000-0000FBA20000}"/>
    <cellStyle name="Normal 5 2 4 2 2 4 2 2 3" xfId="21016" xr:uid="{00000000-0005-0000-0000-0000FCA20000}"/>
    <cellStyle name="Normal 5 2 4 2 2 4 2 2 3 2" xfId="49598" xr:uid="{00000000-0005-0000-0000-0000FDA20000}"/>
    <cellStyle name="Normal 5 2 4 2 2 4 2 2 4" xfId="35309" xr:uid="{00000000-0005-0000-0000-0000FEA20000}"/>
    <cellStyle name="Normal 5 2 4 2 2 4 2 3" xfId="10297" xr:uid="{00000000-0005-0000-0000-0000FFA20000}"/>
    <cellStyle name="Normal 5 2 4 2 2 4 2 3 2" xfId="24589" xr:uid="{00000000-0005-0000-0000-000000A30000}"/>
    <cellStyle name="Normal 5 2 4 2 2 4 2 3 2 2" xfId="53171" xr:uid="{00000000-0005-0000-0000-000001A30000}"/>
    <cellStyle name="Normal 5 2 4 2 2 4 2 3 3" xfId="38882" xr:uid="{00000000-0005-0000-0000-000002A30000}"/>
    <cellStyle name="Normal 5 2 4 2 2 4 2 4" xfId="17445" xr:uid="{00000000-0005-0000-0000-000003A30000}"/>
    <cellStyle name="Normal 5 2 4 2 2 4 2 4 2" xfId="46027" xr:uid="{00000000-0005-0000-0000-000004A30000}"/>
    <cellStyle name="Normal 5 2 4 2 2 4 2 5" xfId="31738" xr:uid="{00000000-0005-0000-0000-000005A30000}"/>
    <cellStyle name="Normal 5 2 4 2 2 4 3" xfId="4723" xr:uid="{00000000-0005-0000-0000-000006A30000}"/>
    <cellStyle name="Normal 5 2 4 2 2 4 3 2" xfId="11881" xr:uid="{00000000-0005-0000-0000-000007A30000}"/>
    <cellStyle name="Normal 5 2 4 2 2 4 3 2 2" xfId="26173" xr:uid="{00000000-0005-0000-0000-000008A30000}"/>
    <cellStyle name="Normal 5 2 4 2 2 4 3 2 2 2" xfId="54755" xr:uid="{00000000-0005-0000-0000-000009A30000}"/>
    <cellStyle name="Normal 5 2 4 2 2 4 3 2 3" xfId="40466" xr:uid="{00000000-0005-0000-0000-00000AA30000}"/>
    <cellStyle name="Normal 5 2 4 2 2 4 3 3" xfId="19029" xr:uid="{00000000-0005-0000-0000-00000BA30000}"/>
    <cellStyle name="Normal 5 2 4 2 2 4 3 3 2" xfId="47611" xr:uid="{00000000-0005-0000-0000-00000CA30000}"/>
    <cellStyle name="Normal 5 2 4 2 2 4 3 4" xfId="33322" xr:uid="{00000000-0005-0000-0000-00000DA30000}"/>
    <cellStyle name="Normal 5 2 4 2 2 4 4" xfId="8310" xr:uid="{00000000-0005-0000-0000-00000EA30000}"/>
    <cellStyle name="Normal 5 2 4 2 2 4 4 2" xfId="22602" xr:uid="{00000000-0005-0000-0000-00000FA30000}"/>
    <cellStyle name="Normal 5 2 4 2 2 4 4 2 2" xfId="51184" xr:uid="{00000000-0005-0000-0000-000010A30000}"/>
    <cellStyle name="Normal 5 2 4 2 2 4 4 3" xfId="36895" xr:uid="{00000000-0005-0000-0000-000011A30000}"/>
    <cellStyle name="Normal 5 2 4 2 2 4 5" xfId="15458" xr:uid="{00000000-0005-0000-0000-000012A30000}"/>
    <cellStyle name="Normal 5 2 4 2 2 4 5 2" xfId="44040" xr:uid="{00000000-0005-0000-0000-000013A30000}"/>
    <cellStyle name="Normal 5 2 4 2 2 4 6" xfId="29751" xr:uid="{00000000-0005-0000-0000-000014A30000}"/>
    <cellStyle name="Normal 5 2 4 2 2 5" xfId="3129" xr:uid="{00000000-0005-0000-0000-000015A30000}"/>
    <cellStyle name="Normal 5 2 4 2 2 5 2" xfId="6703" xr:uid="{00000000-0005-0000-0000-000016A30000}"/>
    <cellStyle name="Normal 5 2 4 2 2 5 2 2" xfId="13861" xr:uid="{00000000-0005-0000-0000-000017A30000}"/>
    <cellStyle name="Normal 5 2 4 2 2 5 2 2 2" xfId="28153" xr:uid="{00000000-0005-0000-0000-000018A30000}"/>
    <cellStyle name="Normal 5 2 4 2 2 5 2 2 2 2" xfId="56735" xr:uid="{00000000-0005-0000-0000-000019A30000}"/>
    <cellStyle name="Normal 5 2 4 2 2 5 2 2 3" xfId="42446" xr:uid="{00000000-0005-0000-0000-00001AA30000}"/>
    <cellStyle name="Normal 5 2 4 2 2 5 2 3" xfId="21009" xr:uid="{00000000-0005-0000-0000-00001BA30000}"/>
    <cellStyle name="Normal 5 2 4 2 2 5 2 3 2" xfId="49591" xr:uid="{00000000-0005-0000-0000-00001CA30000}"/>
    <cellStyle name="Normal 5 2 4 2 2 5 2 4" xfId="35302" xr:uid="{00000000-0005-0000-0000-00001DA30000}"/>
    <cellStyle name="Normal 5 2 4 2 2 5 3" xfId="10290" xr:uid="{00000000-0005-0000-0000-00001EA30000}"/>
    <cellStyle name="Normal 5 2 4 2 2 5 3 2" xfId="24582" xr:uid="{00000000-0005-0000-0000-00001FA30000}"/>
    <cellStyle name="Normal 5 2 4 2 2 5 3 2 2" xfId="53164" xr:uid="{00000000-0005-0000-0000-000020A30000}"/>
    <cellStyle name="Normal 5 2 4 2 2 5 3 3" xfId="38875" xr:uid="{00000000-0005-0000-0000-000021A30000}"/>
    <cellStyle name="Normal 5 2 4 2 2 5 4" xfId="17438" xr:uid="{00000000-0005-0000-0000-000022A30000}"/>
    <cellStyle name="Normal 5 2 4 2 2 5 4 2" xfId="46020" xr:uid="{00000000-0005-0000-0000-000023A30000}"/>
    <cellStyle name="Normal 5 2 4 2 2 5 5" xfId="31731" xr:uid="{00000000-0005-0000-0000-000024A30000}"/>
    <cellStyle name="Normal 5 2 4 2 2 6" xfId="3829" xr:uid="{00000000-0005-0000-0000-000025A30000}"/>
    <cellStyle name="Normal 5 2 4 2 2 6 2" xfId="10988" xr:uid="{00000000-0005-0000-0000-000026A30000}"/>
    <cellStyle name="Normal 5 2 4 2 2 6 2 2" xfId="25280" xr:uid="{00000000-0005-0000-0000-000027A30000}"/>
    <cellStyle name="Normal 5 2 4 2 2 6 2 2 2" xfId="53862" xr:uid="{00000000-0005-0000-0000-000028A30000}"/>
    <cellStyle name="Normal 5 2 4 2 2 6 2 3" xfId="39573" xr:uid="{00000000-0005-0000-0000-000029A30000}"/>
    <cellStyle name="Normal 5 2 4 2 2 6 3" xfId="18136" xr:uid="{00000000-0005-0000-0000-00002AA30000}"/>
    <cellStyle name="Normal 5 2 4 2 2 6 3 2" xfId="46718" xr:uid="{00000000-0005-0000-0000-00002BA30000}"/>
    <cellStyle name="Normal 5 2 4 2 2 6 4" xfId="32429" xr:uid="{00000000-0005-0000-0000-00002CA30000}"/>
    <cellStyle name="Normal 5 2 4 2 2 7" xfId="7417" xr:uid="{00000000-0005-0000-0000-00002DA30000}"/>
    <cellStyle name="Normal 5 2 4 2 2 7 2" xfId="21709" xr:uid="{00000000-0005-0000-0000-00002EA30000}"/>
    <cellStyle name="Normal 5 2 4 2 2 7 2 2" xfId="50291" xr:uid="{00000000-0005-0000-0000-00002FA30000}"/>
    <cellStyle name="Normal 5 2 4 2 2 7 3" xfId="36002" xr:uid="{00000000-0005-0000-0000-000030A30000}"/>
    <cellStyle name="Normal 5 2 4 2 2 8" xfId="14564" xr:uid="{00000000-0005-0000-0000-000031A30000}"/>
    <cellStyle name="Normal 5 2 4 2 2 8 2" xfId="43147" xr:uid="{00000000-0005-0000-0000-000032A30000}"/>
    <cellStyle name="Normal 5 2 4 2 2 9" xfId="28857" xr:uid="{00000000-0005-0000-0000-000033A30000}"/>
    <cellStyle name="Normal 5 2 4 2 3" xfId="351" xr:uid="{00000000-0005-0000-0000-000034A30000}"/>
    <cellStyle name="Normal 5 2 4 2 3 2" xfId="803" xr:uid="{00000000-0005-0000-0000-000035A30000}"/>
    <cellStyle name="Normal 5 2 4 2 3 2 2" xfId="1700" xr:uid="{00000000-0005-0000-0000-000036A30000}"/>
    <cellStyle name="Normal 5 2 4 2 3 2 2 2" xfId="3139" xr:uid="{00000000-0005-0000-0000-000037A30000}"/>
    <cellStyle name="Normal 5 2 4 2 3 2 2 2 2" xfId="6713" xr:uid="{00000000-0005-0000-0000-000038A30000}"/>
    <cellStyle name="Normal 5 2 4 2 3 2 2 2 2 2" xfId="13871" xr:uid="{00000000-0005-0000-0000-000039A30000}"/>
    <cellStyle name="Normal 5 2 4 2 3 2 2 2 2 2 2" xfId="28163" xr:uid="{00000000-0005-0000-0000-00003AA30000}"/>
    <cellStyle name="Normal 5 2 4 2 3 2 2 2 2 2 2 2" xfId="56745" xr:uid="{00000000-0005-0000-0000-00003BA30000}"/>
    <cellStyle name="Normal 5 2 4 2 3 2 2 2 2 2 3" xfId="42456" xr:uid="{00000000-0005-0000-0000-00003CA30000}"/>
    <cellStyle name="Normal 5 2 4 2 3 2 2 2 2 3" xfId="21019" xr:uid="{00000000-0005-0000-0000-00003DA30000}"/>
    <cellStyle name="Normal 5 2 4 2 3 2 2 2 2 3 2" xfId="49601" xr:uid="{00000000-0005-0000-0000-00003EA30000}"/>
    <cellStyle name="Normal 5 2 4 2 3 2 2 2 2 4" xfId="35312" xr:uid="{00000000-0005-0000-0000-00003FA30000}"/>
    <cellStyle name="Normal 5 2 4 2 3 2 2 2 3" xfId="10300" xr:uid="{00000000-0005-0000-0000-000040A30000}"/>
    <cellStyle name="Normal 5 2 4 2 3 2 2 2 3 2" xfId="24592" xr:uid="{00000000-0005-0000-0000-000041A30000}"/>
    <cellStyle name="Normal 5 2 4 2 3 2 2 2 3 2 2" xfId="53174" xr:uid="{00000000-0005-0000-0000-000042A30000}"/>
    <cellStyle name="Normal 5 2 4 2 3 2 2 2 3 3" xfId="38885" xr:uid="{00000000-0005-0000-0000-000043A30000}"/>
    <cellStyle name="Normal 5 2 4 2 3 2 2 2 4" xfId="17448" xr:uid="{00000000-0005-0000-0000-000044A30000}"/>
    <cellStyle name="Normal 5 2 4 2 3 2 2 2 4 2" xfId="46030" xr:uid="{00000000-0005-0000-0000-000045A30000}"/>
    <cellStyle name="Normal 5 2 4 2 3 2 2 2 5" xfId="31741" xr:uid="{00000000-0005-0000-0000-000046A30000}"/>
    <cellStyle name="Normal 5 2 4 2 3 2 2 3" xfId="5280" xr:uid="{00000000-0005-0000-0000-000047A30000}"/>
    <cellStyle name="Normal 5 2 4 2 3 2 2 3 2" xfId="12438" xr:uid="{00000000-0005-0000-0000-000048A30000}"/>
    <cellStyle name="Normal 5 2 4 2 3 2 2 3 2 2" xfId="26730" xr:uid="{00000000-0005-0000-0000-000049A30000}"/>
    <cellStyle name="Normal 5 2 4 2 3 2 2 3 2 2 2" xfId="55312" xr:uid="{00000000-0005-0000-0000-00004AA30000}"/>
    <cellStyle name="Normal 5 2 4 2 3 2 2 3 2 3" xfId="41023" xr:uid="{00000000-0005-0000-0000-00004BA30000}"/>
    <cellStyle name="Normal 5 2 4 2 3 2 2 3 3" xfId="19586" xr:uid="{00000000-0005-0000-0000-00004CA30000}"/>
    <cellStyle name="Normal 5 2 4 2 3 2 2 3 3 2" xfId="48168" xr:uid="{00000000-0005-0000-0000-00004DA30000}"/>
    <cellStyle name="Normal 5 2 4 2 3 2 2 3 4" xfId="33879" xr:uid="{00000000-0005-0000-0000-00004EA30000}"/>
    <cellStyle name="Normal 5 2 4 2 3 2 2 4" xfId="8867" xr:uid="{00000000-0005-0000-0000-00004FA30000}"/>
    <cellStyle name="Normal 5 2 4 2 3 2 2 4 2" xfId="23159" xr:uid="{00000000-0005-0000-0000-000050A30000}"/>
    <cellStyle name="Normal 5 2 4 2 3 2 2 4 2 2" xfId="51741" xr:uid="{00000000-0005-0000-0000-000051A30000}"/>
    <cellStyle name="Normal 5 2 4 2 3 2 2 4 3" xfId="37452" xr:uid="{00000000-0005-0000-0000-000052A30000}"/>
    <cellStyle name="Normal 5 2 4 2 3 2 2 5" xfId="16015" xr:uid="{00000000-0005-0000-0000-000053A30000}"/>
    <cellStyle name="Normal 5 2 4 2 3 2 2 5 2" xfId="44597" xr:uid="{00000000-0005-0000-0000-000054A30000}"/>
    <cellStyle name="Normal 5 2 4 2 3 2 2 6" xfId="30308" xr:uid="{00000000-0005-0000-0000-000055A30000}"/>
    <cellStyle name="Normal 5 2 4 2 3 2 3" xfId="3138" xr:uid="{00000000-0005-0000-0000-000056A30000}"/>
    <cellStyle name="Normal 5 2 4 2 3 2 3 2" xfId="6712" xr:uid="{00000000-0005-0000-0000-000057A30000}"/>
    <cellStyle name="Normal 5 2 4 2 3 2 3 2 2" xfId="13870" xr:uid="{00000000-0005-0000-0000-000058A30000}"/>
    <cellStyle name="Normal 5 2 4 2 3 2 3 2 2 2" xfId="28162" xr:uid="{00000000-0005-0000-0000-000059A30000}"/>
    <cellStyle name="Normal 5 2 4 2 3 2 3 2 2 2 2" xfId="56744" xr:uid="{00000000-0005-0000-0000-00005AA30000}"/>
    <cellStyle name="Normal 5 2 4 2 3 2 3 2 2 3" xfId="42455" xr:uid="{00000000-0005-0000-0000-00005BA30000}"/>
    <cellStyle name="Normal 5 2 4 2 3 2 3 2 3" xfId="21018" xr:uid="{00000000-0005-0000-0000-00005CA30000}"/>
    <cellStyle name="Normal 5 2 4 2 3 2 3 2 3 2" xfId="49600" xr:uid="{00000000-0005-0000-0000-00005DA30000}"/>
    <cellStyle name="Normal 5 2 4 2 3 2 3 2 4" xfId="35311" xr:uid="{00000000-0005-0000-0000-00005EA30000}"/>
    <cellStyle name="Normal 5 2 4 2 3 2 3 3" xfId="10299" xr:uid="{00000000-0005-0000-0000-00005FA30000}"/>
    <cellStyle name="Normal 5 2 4 2 3 2 3 3 2" xfId="24591" xr:uid="{00000000-0005-0000-0000-000060A30000}"/>
    <cellStyle name="Normal 5 2 4 2 3 2 3 3 2 2" xfId="53173" xr:uid="{00000000-0005-0000-0000-000061A30000}"/>
    <cellStyle name="Normal 5 2 4 2 3 2 3 3 3" xfId="38884" xr:uid="{00000000-0005-0000-0000-000062A30000}"/>
    <cellStyle name="Normal 5 2 4 2 3 2 3 4" xfId="17447" xr:uid="{00000000-0005-0000-0000-000063A30000}"/>
    <cellStyle name="Normal 5 2 4 2 3 2 3 4 2" xfId="46029" xr:uid="{00000000-0005-0000-0000-000064A30000}"/>
    <cellStyle name="Normal 5 2 4 2 3 2 3 5" xfId="31740" xr:uid="{00000000-0005-0000-0000-000065A30000}"/>
    <cellStyle name="Normal 5 2 4 2 3 2 4" xfId="4387" xr:uid="{00000000-0005-0000-0000-000066A30000}"/>
    <cellStyle name="Normal 5 2 4 2 3 2 4 2" xfId="11545" xr:uid="{00000000-0005-0000-0000-000067A30000}"/>
    <cellStyle name="Normal 5 2 4 2 3 2 4 2 2" xfId="25837" xr:uid="{00000000-0005-0000-0000-000068A30000}"/>
    <cellStyle name="Normal 5 2 4 2 3 2 4 2 2 2" xfId="54419" xr:uid="{00000000-0005-0000-0000-000069A30000}"/>
    <cellStyle name="Normal 5 2 4 2 3 2 4 2 3" xfId="40130" xr:uid="{00000000-0005-0000-0000-00006AA30000}"/>
    <cellStyle name="Normal 5 2 4 2 3 2 4 3" xfId="18693" xr:uid="{00000000-0005-0000-0000-00006BA30000}"/>
    <cellStyle name="Normal 5 2 4 2 3 2 4 3 2" xfId="47275" xr:uid="{00000000-0005-0000-0000-00006CA30000}"/>
    <cellStyle name="Normal 5 2 4 2 3 2 4 4" xfId="32986" xr:uid="{00000000-0005-0000-0000-00006DA30000}"/>
    <cellStyle name="Normal 5 2 4 2 3 2 5" xfId="7974" xr:uid="{00000000-0005-0000-0000-00006EA30000}"/>
    <cellStyle name="Normal 5 2 4 2 3 2 5 2" xfId="22266" xr:uid="{00000000-0005-0000-0000-00006FA30000}"/>
    <cellStyle name="Normal 5 2 4 2 3 2 5 2 2" xfId="50848" xr:uid="{00000000-0005-0000-0000-000070A30000}"/>
    <cellStyle name="Normal 5 2 4 2 3 2 5 3" xfId="36559" xr:uid="{00000000-0005-0000-0000-000071A30000}"/>
    <cellStyle name="Normal 5 2 4 2 3 2 6" xfId="15122" xr:uid="{00000000-0005-0000-0000-000072A30000}"/>
    <cellStyle name="Normal 5 2 4 2 3 2 6 2" xfId="43704" xr:uid="{00000000-0005-0000-0000-000073A30000}"/>
    <cellStyle name="Normal 5 2 4 2 3 2 7" xfId="29415" xr:uid="{00000000-0005-0000-0000-000074A30000}"/>
    <cellStyle name="Normal 5 2 4 2 3 3" xfId="1253" xr:uid="{00000000-0005-0000-0000-000075A30000}"/>
    <cellStyle name="Normal 5 2 4 2 3 3 2" xfId="3140" xr:uid="{00000000-0005-0000-0000-000076A30000}"/>
    <cellStyle name="Normal 5 2 4 2 3 3 2 2" xfId="6714" xr:uid="{00000000-0005-0000-0000-000077A30000}"/>
    <cellStyle name="Normal 5 2 4 2 3 3 2 2 2" xfId="13872" xr:uid="{00000000-0005-0000-0000-000078A30000}"/>
    <cellStyle name="Normal 5 2 4 2 3 3 2 2 2 2" xfId="28164" xr:uid="{00000000-0005-0000-0000-000079A30000}"/>
    <cellStyle name="Normal 5 2 4 2 3 3 2 2 2 2 2" xfId="56746" xr:uid="{00000000-0005-0000-0000-00007AA30000}"/>
    <cellStyle name="Normal 5 2 4 2 3 3 2 2 2 3" xfId="42457" xr:uid="{00000000-0005-0000-0000-00007BA30000}"/>
    <cellStyle name="Normal 5 2 4 2 3 3 2 2 3" xfId="21020" xr:uid="{00000000-0005-0000-0000-00007CA30000}"/>
    <cellStyle name="Normal 5 2 4 2 3 3 2 2 3 2" xfId="49602" xr:uid="{00000000-0005-0000-0000-00007DA30000}"/>
    <cellStyle name="Normal 5 2 4 2 3 3 2 2 4" xfId="35313" xr:uid="{00000000-0005-0000-0000-00007EA30000}"/>
    <cellStyle name="Normal 5 2 4 2 3 3 2 3" xfId="10301" xr:uid="{00000000-0005-0000-0000-00007FA30000}"/>
    <cellStyle name="Normal 5 2 4 2 3 3 2 3 2" xfId="24593" xr:uid="{00000000-0005-0000-0000-000080A30000}"/>
    <cellStyle name="Normal 5 2 4 2 3 3 2 3 2 2" xfId="53175" xr:uid="{00000000-0005-0000-0000-000081A30000}"/>
    <cellStyle name="Normal 5 2 4 2 3 3 2 3 3" xfId="38886" xr:uid="{00000000-0005-0000-0000-000082A30000}"/>
    <cellStyle name="Normal 5 2 4 2 3 3 2 4" xfId="17449" xr:uid="{00000000-0005-0000-0000-000083A30000}"/>
    <cellStyle name="Normal 5 2 4 2 3 3 2 4 2" xfId="46031" xr:uid="{00000000-0005-0000-0000-000084A30000}"/>
    <cellStyle name="Normal 5 2 4 2 3 3 2 5" xfId="31742" xr:uid="{00000000-0005-0000-0000-000085A30000}"/>
    <cellStyle name="Normal 5 2 4 2 3 3 3" xfId="4834" xr:uid="{00000000-0005-0000-0000-000086A30000}"/>
    <cellStyle name="Normal 5 2 4 2 3 3 3 2" xfId="11992" xr:uid="{00000000-0005-0000-0000-000087A30000}"/>
    <cellStyle name="Normal 5 2 4 2 3 3 3 2 2" xfId="26284" xr:uid="{00000000-0005-0000-0000-000088A30000}"/>
    <cellStyle name="Normal 5 2 4 2 3 3 3 2 2 2" xfId="54866" xr:uid="{00000000-0005-0000-0000-000089A30000}"/>
    <cellStyle name="Normal 5 2 4 2 3 3 3 2 3" xfId="40577" xr:uid="{00000000-0005-0000-0000-00008AA30000}"/>
    <cellStyle name="Normal 5 2 4 2 3 3 3 3" xfId="19140" xr:uid="{00000000-0005-0000-0000-00008BA30000}"/>
    <cellStyle name="Normal 5 2 4 2 3 3 3 3 2" xfId="47722" xr:uid="{00000000-0005-0000-0000-00008CA30000}"/>
    <cellStyle name="Normal 5 2 4 2 3 3 3 4" xfId="33433" xr:uid="{00000000-0005-0000-0000-00008DA30000}"/>
    <cellStyle name="Normal 5 2 4 2 3 3 4" xfId="8421" xr:uid="{00000000-0005-0000-0000-00008EA30000}"/>
    <cellStyle name="Normal 5 2 4 2 3 3 4 2" xfId="22713" xr:uid="{00000000-0005-0000-0000-00008FA30000}"/>
    <cellStyle name="Normal 5 2 4 2 3 3 4 2 2" xfId="51295" xr:uid="{00000000-0005-0000-0000-000090A30000}"/>
    <cellStyle name="Normal 5 2 4 2 3 3 4 3" xfId="37006" xr:uid="{00000000-0005-0000-0000-000091A30000}"/>
    <cellStyle name="Normal 5 2 4 2 3 3 5" xfId="15569" xr:uid="{00000000-0005-0000-0000-000092A30000}"/>
    <cellStyle name="Normal 5 2 4 2 3 3 5 2" xfId="44151" xr:uid="{00000000-0005-0000-0000-000093A30000}"/>
    <cellStyle name="Normal 5 2 4 2 3 3 6" xfId="29862" xr:uid="{00000000-0005-0000-0000-000094A30000}"/>
    <cellStyle name="Normal 5 2 4 2 3 4" xfId="3137" xr:uid="{00000000-0005-0000-0000-000095A30000}"/>
    <cellStyle name="Normal 5 2 4 2 3 4 2" xfId="6711" xr:uid="{00000000-0005-0000-0000-000096A30000}"/>
    <cellStyle name="Normal 5 2 4 2 3 4 2 2" xfId="13869" xr:uid="{00000000-0005-0000-0000-000097A30000}"/>
    <cellStyle name="Normal 5 2 4 2 3 4 2 2 2" xfId="28161" xr:uid="{00000000-0005-0000-0000-000098A30000}"/>
    <cellStyle name="Normal 5 2 4 2 3 4 2 2 2 2" xfId="56743" xr:uid="{00000000-0005-0000-0000-000099A30000}"/>
    <cellStyle name="Normal 5 2 4 2 3 4 2 2 3" xfId="42454" xr:uid="{00000000-0005-0000-0000-00009AA30000}"/>
    <cellStyle name="Normal 5 2 4 2 3 4 2 3" xfId="21017" xr:uid="{00000000-0005-0000-0000-00009BA30000}"/>
    <cellStyle name="Normal 5 2 4 2 3 4 2 3 2" xfId="49599" xr:uid="{00000000-0005-0000-0000-00009CA30000}"/>
    <cellStyle name="Normal 5 2 4 2 3 4 2 4" xfId="35310" xr:uid="{00000000-0005-0000-0000-00009DA30000}"/>
    <cellStyle name="Normal 5 2 4 2 3 4 3" xfId="10298" xr:uid="{00000000-0005-0000-0000-00009EA30000}"/>
    <cellStyle name="Normal 5 2 4 2 3 4 3 2" xfId="24590" xr:uid="{00000000-0005-0000-0000-00009FA30000}"/>
    <cellStyle name="Normal 5 2 4 2 3 4 3 2 2" xfId="53172" xr:uid="{00000000-0005-0000-0000-0000A0A30000}"/>
    <cellStyle name="Normal 5 2 4 2 3 4 3 3" xfId="38883" xr:uid="{00000000-0005-0000-0000-0000A1A30000}"/>
    <cellStyle name="Normal 5 2 4 2 3 4 4" xfId="17446" xr:uid="{00000000-0005-0000-0000-0000A2A30000}"/>
    <cellStyle name="Normal 5 2 4 2 3 4 4 2" xfId="46028" xr:uid="{00000000-0005-0000-0000-0000A3A30000}"/>
    <cellStyle name="Normal 5 2 4 2 3 4 5" xfId="31739" xr:uid="{00000000-0005-0000-0000-0000A4A30000}"/>
    <cellStyle name="Normal 5 2 4 2 3 5" xfId="3940" xr:uid="{00000000-0005-0000-0000-0000A5A30000}"/>
    <cellStyle name="Normal 5 2 4 2 3 5 2" xfId="11099" xr:uid="{00000000-0005-0000-0000-0000A6A30000}"/>
    <cellStyle name="Normal 5 2 4 2 3 5 2 2" xfId="25391" xr:uid="{00000000-0005-0000-0000-0000A7A30000}"/>
    <cellStyle name="Normal 5 2 4 2 3 5 2 2 2" xfId="53973" xr:uid="{00000000-0005-0000-0000-0000A8A30000}"/>
    <cellStyle name="Normal 5 2 4 2 3 5 2 3" xfId="39684" xr:uid="{00000000-0005-0000-0000-0000A9A30000}"/>
    <cellStyle name="Normal 5 2 4 2 3 5 3" xfId="18247" xr:uid="{00000000-0005-0000-0000-0000AAA30000}"/>
    <cellStyle name="Normal 5 2 4 2 3 5 3 2" xfId="46829" xr:uid="{00000000-0005-0000-0000-0000ABA30000}"/>
    <cellStyle name="Normal 5 2 4 2 3 5 4" xfId="32540" xr:uid="{00000000-0005-0000-0000-0000ACA30000}"/>
    <cellStyle name="Normal 5 2 4 2 3 6" xfId="7528" xr:uid="{00000000-0005-0000-0000-0000ADA30000}"/>
    <cellStyle name="Normal 5 2 4 2 3 6 2" xfId="21820" xr:uid="{00000000-0005-0000-0000-0000AEA30000}"/>
    <cellStyle name="Normal 5 2 4 2 3 6 2 2" xfId="50402" xr:uid="{00000000-0005-0000-0000-0000AFA30000}"/>
    <cellStyle name="Normal 5 2 4 2 3 6 3" xfId="36113" xr:uid="{00000000-0005-0000-0000-0000B0A30000}"/>
    <cellStyle name="Normal 5 2 4 2 3 7" xfId="14675" xr:uid="{00000000-0005-0000-0000-0000B1A30000}"/>
    <cellStyle name="Normal 5 2 4 2 3 7 2" xfId="43258" xr:uid="{00000000-0005-0000-0000-0000B2A30000}"/>
    <cellStyle name="Normal 5 2 4 2 3 8" xfId="28968" xr:uid="{00000000-0005-0000-0000-0000B3A30000}"/>
    <cellStyle name="Normal 5 2 4 2 4" xfId="580" xr:uid="{00000000-0005-0000-0000-0000B4A30000}"/>
    <cellStyle name="Normal 5 2 4 2 4 2" xfId="1477" xr:uid="{00000000-0005-0000-0000-0000B5A30000}"/>
    <cellStyle name="Normal 5 2 4 2 4 2 2" xfId="3142" xr:uid="{00000000-0005-0000-0000-0000B6A30000}"/>
    <cellStyle name="Normal 5 2 4 2 4 2 2 2" xfId="6716" xr:uid="{00000000-0005-0000-0000-0000B7A30000}"/>
    <cellStyle name="Normal 5 2 4 2 4 2 2 2 2" xfId="13874" xr:uid="{00000000-0005-0000-0000-0000B8A30000}"/>
    <cellStyle name="Normal 5 2 4 2 4 2 2 2 2 2" xfId="28166" xr:uid="{00000000-0005-0000-0000-0000B9A30000}"/>
    <cellStyle name="Normal 5 2 4 2 4 2 2 2 2 2 2" xfId="56748" xr:uid="{00000000-0005-0000-0000-0000BAA30000}"/>
    <cellStyle name="Normal 5 2 4 2 4 2 2 2 2 3" xfId="42459" xr:uid="{00000000-0005-0000-0000-0000BBA30000}"/>
    <cellStyle name="Normal 5 2 4 2 4 2 2 2 3" xfId="21022" xr:uid="{00000000-0005-0000-0000-0000BCA30000}"/>
    <cellStyle name="Normal 5 2 4 2 4 2 2 2 3 2" xfId="49604" xr:uid="{00000000-0005-0000-0000-0000BDA30000}"/>
    <cellStyle name="Normal 5 2 4 2 4 2 2 2 4" xfId="35315" xr:uid="{00000000-0005-0000-0000-0000BEA30000}"/>
    <cellStyle name="Normal 5 2 4 2 4 2 2 3" xfId="10303" xr:uid="{00000000-0005-0000-0000-0000BFA30000}"/>
    <cellStyle name="Normal 5 2 4 2 4 2 2 3 2" xfId="24595" xr:uid="{00000000-0005-0000-0000-0000C0A30000}"/>
    <cellStyle name="Normal 5 2 4 2 4 2 2 3 2 2" xfId="53177" xr:uid="{00000000-0005-0000-0000-0000C1A30000}"/>
    <cellStyle name="Normal 5 2 4 2 4 2 2 3 3" xfId="38888" xr:uid="{00000000-0005-0000-0000-0000C2A30000}"/>
    <cellStyle name="Normal 5 2 4 2 4 2 2 4" xfId="17451" xr:uid="{00000000-0005-0000-0000-0000C3A30000}"/>
    <cellStyle name="Normal 5 2 4 2 4 2 2 4 2" xfId="46033" xr:uid="{00000000-0005-0000-0000-0000C4A30000}"/>
    <cellStyle name="Normal 5 2 4 2 4 2 2 5" xfId="31744" xr:uid="{00000000-0005-0000-0000-0000C5A30000}"/>
    <cellStyle name="Normal 5 2 4 2 4 2 3" xfId="5057" xr:uid="{00000000-0005-0000-0000-0000C6A30000}"/>
    <cellStyle name="Normal 5 2 4 2 4 2 3 2" xfId="12215" xr:uid="{00000000-0005-0000-0000-0000C7A30000}"/>
    <cellStyle name="Normal 5 2 4 2 4 2 3 2 2" xfId="26507" xr:uid="{00000000-0005-0000-0000-0000C8A30000}"/>
    <cellStyle name="Normal 5 2 4 2 4 2 3 2 2 2" xfId="55089" xr:uid="{00000000-0005-0000-0000-0000C9A30000}"/>
    <cellStyle name="Normal 5 2 4 2 4 2 3 2 3" xfId="40800" xr:uid="{00000000-0005-0000-0000-0000CAA30000}"/>
    <cellStyle name="Normal 5 2 4 2 4 2 3 3" xfId="19363" xr:uid="{00000000-0005-0000-0000-0000CBA30000}"/>
    <cellStyle name="Normal 5 2 4 2 4 2 3 3 2" xfId="47945" xr:uid="{00000000-0005-0000-0000-0000CCA30000}"/>
    <cellStyle name="Normal 5 2 4 2 4 2 3 4" xfId="33656" xr:uid="{00000000-0005-0000-0000-0000CDA30000}"/>
    <cellStyle name="Normal 5 2 4 2 4 2 4" xfId="8644" xr:uid="{00000000-0005-0000-0000-0000CEA30000}"/>
    <cellStyle name="Normal 5 2 4 2 4 2 4 2" xfId="22936" xr:uid="{00000000-0005-0000-0000-0000CFA30000}"/>
    <cellStyle name="Normal 5 2 4 2 4 2 4 2 2" xfId="51518" xr:uid="{00000000-0005-0000-0000-0000D0A30000}"/>
    <cellStyle name="Normal 5 2 4 2 4 2 4 3" xfId="37229" xr:uid="{00000000-0005-0000-0000-0000D1A30000}"/>
    <cellStyle name="Normal 5 2 4 2 4 2 5" xfId="15792" xr:uid="{00000000-0005-0000-0000-0000D2A30000}"/>
    <cellStyle name="Normal 5 2 4 2 4 2 5 2" xfId="44374" xr:uid="{00000000-0005-0000-0000-0000D3A30000}"/>
    <cellStyle name="Normal 5 2 4 2 4 2 6" xfId="30085" xr:uid="{00000000-0005-0000-0000-0000D4A30000}"/>
    <cellStyle name="Normal 5 2 4 2 4 3" xfId="3141" xr:uid="{00000000-0005-0000-0000-0000D5A30000}"/>
    <cellStyle name="Normal 5 2 4 2 4 3 2" xfId="6715" xr:uid="{00000000-0005-0000-0000-0000D6A30000}"/>
    <cellStyle name="Normal 5 2 4 2 4 3 2 2" xfId="13873" xr:uid="{00000000-0005-0000-0000-0000D7A30000}"/>
    <cellStyle name="Normal 5 2 4 2 4 3 2 2 2" xfId="28165" xr:uid="{00000000-0005-0000-0000-0000D8A30000}"/>
    <cellStyle name="Normal 5 2 4 2 4 3 2 2 2 2" xfId="56747" xr:uid="{00000000-0005-0000-0000-0000D9A30000}"/>
    <cellStyle name="Normal 5 2 4 2 4 3 2 2 3" xfId="42458" xr:uid="{00000000-0005-0000-0000-0000DAA30000}"/>
    <cellStyle name="Normal 5 2 4 2 4 3 2 3" xfId="21021" xr:uid="{00000000-0005-0000-0000-0000DBA30000}"/>
    <cellStyle name="Normal 5 2 4 2 4 3 2 3 2" xfId="49603" xr:uid="{00000000-0005-0000-0000-0000DCA30000}"/>
    <cellStyle name="Normal 5 2 4 2 4 3 2 4" xfId="35314" xr:uid="{00000000-0005-0000-0000-0000DDA30000}"/>
    <cellStyle name="Normal 5 2 4 2 4 3 3" xfId="10302" xr:uid="{00000000-0005-0000-0000-0000DEA30000}"/>
    <cellStyle name="Normal 5 2 4 2 4 3 3 2" xfId="24594" xr:uid="{00000000-0005-0000-0000-0000DFA30000}"/>
    <cellStyle name="Normal 5 2 4 2 4 3 3 2 2" xfId="53176" xr:uid="{00000000-0005-0000-0000-0000E0A30000}"/>
    <cellStyle name="Normal 5 2 4 2 4 3 3 3" xfId="38887" xr:uid="{00000000-0005-0000-0000-0000E1A30000}"/>
    <cellStyle name="Normal 5 2 4 2 4 3 4" xfId="17450" xr:uid="{00000000-0005-0000-0000-0000E2A30000}"/>
    <cellStyle name="Normal 5 2 4 2 4 3 4 2" xfId="46032" xr:uid="{00000000-0005-0000-0000-0000E3A30000}"/>
    <cellStyle name="Normal 5 2 4 2 4 3 5" xfId="31743" xr:uid="{00000000-0005-0000-0000-0000E4A30000}"/>
    <cellStyle name="Normal 5 2 4 2 4 4" xfId="4164" xr:uid="{00000000-0005-0000-0000-0000E5A30000}"/>
    <cellStyle name="Normal 5 2 4 2 4 4 2" xfId="11322" xr:uid="{00000000-0005-0000-0000-0000E6A30000}"/>
    <cellStyle name="Normal 5 2 4 2 4 4 2 2" xfId="25614" xr:uid="{00000000-0005-0000-0000-0000E7A30000}"/>
    <cellStyle name="Normal 5 2 4 2 4 4 2 2 2" xfId="54196" xr:uid="{00000000-0005-0000-0000-0000E8A30000}"/>
    <cellStyle name="Normal 5 2 4 2 4 4 2 3" xfId="39907" xr:uid="{00000000-0005-0000-0000-0000E9A30000}"/>
    <cellStyle name="Normal 5 2 4 2 4 4 3" xfId="18470" xr:uid="{00000000-0005-0000-0000-0000EAA30000}"/>
    <cellStyle name="Normal 5 2 4 2 4 4 3 2" xfId="47052" xr:uid="{00000000-0005-0000-0000-0000EBA30000}"/>
    <cellStyle name="Normal 5 2 4 2 4 4 4" xfId="32763" xr:uid="{00000000-0005-0000-0000-0000ECA30000}"/>
    <cellStyle name="Normal 5 2 4 2 4 5" xfId="7751" xr:uid="{00000000-0005-0000-0000-0000EDA30000}"/>
    <cellStyle name="Normal 5 2 4 2 4 5 2" xfId="22043" xr:uid="{00000000-0005-0000-0000-0000EEA30000}"/>
    <cellStyle name="Normal 5 2 4 2 4 5 2 2" xfId="50625" xr:uid="{00000000-0005-0000-0000-0000EFA30000}"/>
    <cellStyle name="Normal 5 2 4 2 4 5 3" xfId="36336" xr:uid="{00000000-0005-0000-0000-0000F0A30000}"/>
    <cellStyle name="Normal 5 2 4 2 4 6" xfId="14899" xr:uid="{00000000-0005-0000-0000-0000F1A30000}"/>
    <cellStyle name="Normal 5 2 4 2 4 6 2" xfId="43481" xr:uid="{00000000-0005-0000-0000-0000F2A30000}"/>
    <cellStyle name="Normal 5 2 4 2 4 7" xfId="29192" xr:uid="{00000000-0005-0000-0000-0000F3A30000}"/>
    <cellStyle name="Normal 5 2 4 2 5" xfId="1029" xr:uid="{00000000-0005-0000-0000-0000F4A30000}"/>
    <cellStyle name="Normal 5 2 4 2 5 2" xfId="3143" xr:uid="{00000000-0005-0000-0000-0000F5A30000}"/>
    <cellStyle name="Normal 5 2 4 2 5 2 2" xfId="6717" xr:uid="{00000000-0005-0000-0000-0000F6A30000}"/>
    <cellStyle name="Normal 5 2 4 2 5 2 2 2" xfId="13875" xr:uid="{00000000-0005-0000-0000-0000F7A30000}"/>
    <cellStyle name="Normal 5 2 4 2 5 2 2 2 2" xfId="28167" xr:uid="{00000000-0005-0000-0000-0000F8A30000}"/>
    <cellStyle name="Normal 5 2 4 2 5 2 2 2 2 2" xfId="56749" xr:uid="{00000000-0005-0000-0000-0000F9A30000}"/>
    <cellStyle name="Normal 5 2 4 2 5 2 2 2 3" xfId="42460" xr:uid="{00000000-0005-0000-0000-0000FAA30000}"/>
    <cellStyle name="Normal 5 2 4 2 5 2 2 3" xfId="21023" xr:uid="{00000000-0005-0000-0000-0000FBA30000}"/>
    <cellStyle name="Normal 5 2 4 2 5 2 2 3 2" xfId="49605" xr:uid="{00000000-0005-0000-0000-0000FCA30000}"/>
    <cellStyle name="Normal 5 2 4 2 5 2 2 4" xfId="35316" xr:uid="{00000000-0005-0000-0000-0000FDA30000}"/>
    <cellStyle name="Normal 5 2 4 2 5 2 3" xfId="10304" xr:uid="{00000000-0005-0000-0000-0000FEA30000}"/>
    <cellStyle name="Normal 5 2 4 2 5 2 3 2" xfId="24596" xr:uid="{00000000-0005-0000-0000-0000FFA30000}"/>
    <cellStyle name="Normal 5 2 4 2 5 2 3 2 2" xfId="53178" xr:uid="{00000000-0005-0000-0000-000000A40000}"/>
    <cellStyle name="Normal 5 2 4 2 5 2 3 3" xfId="38889" xr:uid="{00000000-0005-0000-0000-000001A40000}"/>
    <cellStyle name="Normal 5 2 4 2 5 2 4" xfId="17452" xr:uid="{00000000-0005-0000-0000-000002A40000}"/>
    <cellStyle name="Normal 5 2 4 2 5 2 4 2" xfId="46034" xr:uid="{00000000-0005-0000-0000-000003A40000}"/>
    <cellStyle name="Normal 5 2 4 2 5 2 5" xfId="31745" xr:uid="{00000000-0005-0000-0000-000004A40000}"/>
    <cellStyle name="Normal 5 2 4 2 5 3" xfId="4611" xr:uid="{00000000-0005-0000-0000-000005A40000}"/>
    <cellStyle name="Normal 5 2 4 2 5 3 2" xfId="11769" xr:uid="{00000000-0005-0000-0000-000006A40000}"/>
    <cellStyle name="Normal 5 2 4 2 5 3 2 2" xfId="26061" xr:uid="{00000000-0005-0000-0000-000007A40000}"/>
    <cellStyle name="Normal 5 2 4 2 5 3 2 2 2" xfId="54643" xr:uid="{00000000-0005-0000-0000-000008A40000}"/>
    <cellStyle name="Normal 5 2 4 2 5 3 2 3" xfId="40354" xr:uid="{00000000-0005-0000-0000-000009A40000}"/>
    <cellStyle name="Normal 5 2 4 2 5 3 3" xfId="18917" xr:uid="{00000000-0005-0000-0000-00000AA40000}"/>
    <cellStyle name="Normal 5 2 4 2 5 3 3 2" xfId="47499" xr:uid="{00000000-0005-0000-0000-00000BA40000}"/>
    <cellStyle name="Normal 5 2 4 2 5 3 4" xfId="33210" xr:uid="{00000000-0005-0000-0000-00000CA40000}"/>
    <cellStyle name="Normal 5 2 4 2 5 4" xfId="8198" xr:uid="{00000000-0005-0000-0000-00000DA40000}"/>
    <cellStyle name="Normal 5 2 4 2 5 4 2" xfId="22490" xr:uid="{00000000-0005-0000-0000-00000EA40000}"/>
    <cellStyle name="Normal 5 2 4 2 5 4 2 2" xfId="51072" xr:uid="{00000000-0005-0000-0000-00000FA40000}"/>
    <cellStyle name="Normal 5 2 4 2 5 4 3" xfId="36783" xr:uid="{00000000-0005-0000-0000-000010A40000}"/>
    <cellStyle name="Normal 5 2 4 2 5 5" xfId="15346" xr:uid="{00000000-0005-0000-0000-000011A40000}"/>
    <cellStyle name="Normal 5 2 4 2 5 5 2" xfId="43928" xr:uid="{00000000-0005-0000-0000-000012A40000}"/>
    <cellStyle name="Normal 5 2 4 2 5 6" xfId="29639" xr:uid="{00000000-0005-0000-0000-000013A40000}"/>
    <cellStyle name="Normal 5 2 4 2 6" xfId="3128" xr:uid="{00000000-0005-0000-0000-000014A40000}"/>
    <cellStyle name="Normal 5 2 4 2 6 2" xfId="6702" xr:uid="{00000000-0005-0000-0000-000015A40000}"/>
    <cellStyle name="Normal 5 2 4 2 6 2 2" xfId="13860" xr:uid="{00000000-0005-0000-0000-000016A40000}"/>
    <cellStyle name="Normal 5 2 4 2 6 2 2 2" xfId="28152" xr:uid="{00000000-0005-0000-0000-000017A40000}"/>
    <cellStyle name="Normal 5 2 4 2 6 2 2 2 2" xfId="56734" xr:uid="{00000000-0005-0000-0000-000018A40000}"/>
    <cellStyle name="Normal 5 2 4 2 6 2 2 3" xfId="42445" xr:uid="{00000000-0005-0000-0000-000019A40000}"/>
    <cellStyle name="Normal 5 2 4 2 6 2 3" xfId="21008" xr:uid="{00000000-0005-0000-0000-00001AA40000}"/>
    <cellStyle name="Normal 5 2 4 2 6 2 3 2" xfId="49590" xr:uid="{00000000-0005-0000-0000-00001BA40000}"/>
    <cellStyle name="Normal 5 2 4 2 6 2 4" xfId="35301" xr:uid="{00000000-0005-0000-0000-00001CA40000}"/>
    <cellStyle name="Normal 5 2 4 2 6 3" xfId="10289" xr:uid="{00000000-0005-0000-0000-00001DA40000}"/>
    <cellStyle name="Normal 5 2 4 2 6 3 2" xfId="24581" xr:uid="{00000000-0005-0000-0000-00001EA40000}"/>
    <cellStyle name="Normal 5 2 4 2 6 3 2 2" xfId="53163" xr:uid="{00000000-0005-0000-0000-00001FA40000}"/>
    <cellStyle name="Normal 5 2 4 2 6 3 3" xfId="38874" xr:uid="{00000000-0005-0000-0000-000020A40000}"/>
    <cellStyle name="Normal 5 2 4 2 6 4" xfId="17437" xr:uid="{00000000-0005-0000-0000-000021A40000}"/>
    <cellStyle name="Normal 5 2 4 2 6 4 2" xfId="46019" xr:uid="{00000000-0005-0000-0000-000022A40000}"/>
    <cellStyle name="Normal 5 2 4 2 6 5" xfId="31730" xr:uid="{00000000-0005-0000-0000-000023A40000}"/>
    <cellStyle name="Normal 5 2 4 2 7" xfId="3716" xr:uid="{00000000-0005-0000-0000-000024A40000}"/>
    <cellStyle name="Normal 5 2 4 2 7 2" xfId="10876" xr:uid="{00000000-0005-0000-0000-000025A40000}"/>
    <cellStyle name="Normal 5 2 4 2 7 2 2" xfId="25168" xr:uid="{00000000-0005-0000-0000-000026A40000}"/>
    <cellStyle name="Normal 5 2 4 2 7 2 2 2" xfId="53750" xr:uid="{00000000-0005-0000-0000-000027A40000}"/>
    <cellStyle name="Normal 5 2 4 2 7 2 3" xfId="39461" xr:uid="{00000000-0005-0000-0000-000028A40000}"/>
    <cellStyle name="Normal 5 2 4 2 7 3" xfId="18024" xr:uid="{00000000-0005-0000-0000-000029A40000}"/>
    <cellStyle name="Normal 5 2 4 2 7 3 2" xfId="46606" xr:uid="{00000000-0005-0000-0000-00002AA40000}"/>
    <cellStyle name="Normal 5 2 4 2 7 4" xfId="32317" xr:uid="{00000000-0005-0000-0000-00002BA40000}"/>
    <cellStyle name="Normal 5 2 4 2 8" xfId="7305" xr:uid="{00000000-0005-0000-0000-00002CA40000}"/>
    <cellStyle name="Normal 5 2 4 2 8 2" xfId="21597" xr:uid="{00000000-0005-0000-0000-00002DA40000}"/>
    <cellStyle name="Normal 5 2 4 2 8 2 2" xfId="50179" xr:uid="{00000000-0005-0000-0000-00002EA40000}"/>
    <cellStyle name="Normal 5 2 4 2 8 3" xfId="35890" xr:uid="{00000000-0005-0000-0000-00002FA40000}"/>
    <cellStyle name="Normal 5 2 4 2 9" xfId="14451" xr:uid="{00000000-0005-0000-0000-000030A40000}"/>
    <cellStyle name="Normal 5 2 4 2 9 2" xfId="43035" xr:uid="{00000000-0005-0000-0000-000031A40000}"/>
    <cellStyle name="Normal 5 2 4 3" xfId="177" xr:uid="{00000000-0005-0000-0000-000032A40000}"/>
    <cellStyle name="Normal 5 2 4 3 2" xfId="403" xr:uid="{00000000-0005-0000-0000-000033A40000}"/>
    <cellStyle name="Normal 5 2 4 3 2 2" xfId="853" xr:uid="{00000000-0005-0000-0000-000034A40000}"/>
    <cellStyle name="Normal 5 2 4 3 2 2 2" xfId="1750" xr:uid="{00000000-0005-0000-0000-000035A40000}"/>
    <cellStyle name="Normal 5 2 4 3 2 2 2 2" xfId="3147" xr:uid="{00000000-0005-0000-0000-000036A40000}"/>
    <cellStyle name="Normal 5 2 4 3 2 2 2 2 2" xfId="6721" xr:uid="{00000000-0005-0000-0000-000037A40000}"/>
    <cellStyle name="Normal 5 2 4 3 2 2 2 2 2 2" xfId="13879" xr:uid="{00000000-0005-0000-0000-000038A40000}"/>
    <cellStyle name="Normal 5 2 4 3 2 2 2 2 2 2 2" xfId="28171" xr:uid="{00000000-0005-0000-0000-000039A40000}"/>
    <cellStyle name="Normal 5 2 4 3 2 2 2 2 2 2 2 2" xfId="56753" xr:uid="{00000000-0005-0000-0000-00003AA40000}"/>
    <cellStyle name="Normal 5 2 4 3 2 2 2 2 2 2 3" xfId="42464" xr:uid="{00000000-0005-0000-0000-00003BA40000}"/>
    <cellStyle name="Normal 5 2 4 3 2 2 2 2 2 3" xfId="21027" xr:uid="{00000000-0005-0000-0000-00003CA40000}"/>
    <cellStyle name="Normal 5 2 4 3 2 2 2 2 2 3 2" xfId="49609" xr:uid="{00000000-0005-0000-0000-00003DA40000}"/>
    <cellStyle name="Normal 5 2 4 3 2 2 2 2 2 4" xfId="35320" xr:uid="{00000000-0005-0000-0000-00003EA40000}"/>
    <cellStyle name="Normal 5 2 4 3 2 2 2 2 3" xfId="10308" xr:uid="{00000000-0005-0000-0000-00003FA40000}"/>
    <cellStyle name="Normal 5 2 4 3 2 2 2 2 3 2" xfId="24600" xr:uid="{00000000-0005-0000-0000-000040A40000}"/>
    <cellStyle name="Normal 5 2 4 3 2 2 2 2 3 2 2" xfId="53182" xr:uid="{00000000-0005-0000-0000-000041A40000}"/>
    <cellStyle name="Normal 5 2 4 3 2 2 2 2 3 3" xfId="38893" xr:uid="{00000000-0005-0000-0000-000042A40000}"/>
    <cellStyle name="Normal 5 2 4 3 2 2 2 2 4" xfId="17456" xr:uid="{00000000-0005-0000-0000-000043A40000}"/>
    <cellStyle name="Normal 5 2 4 3 2 2 2 2 4 2" xfId="46038" xr:uid="{00000000-0005-0000-0000-000044A40000}"/>
    <cellStyle name="Normal 5 2 4 3 2 2 2 2 5" xfId="31749" xr:uid="{00000000-0005-0000-0000-000045A40000}"/>
    <cellStyle name="Normal 5 2 4 3 2 2 2 3" xfId="5330" xr:uid="{00000000-0005-0000-0000-000046A40000}"/>
    <cellStyle name="Normal 5 2 4 3 2 2 2 3 2" xfId="12488" xr:uid="{00000000-0005-0000-0000-000047A40000}"/>
    <cellStyle name="Normal 5 2 4 3 2 2 2 3 2 2" xfId="26780" xr:uid="{00000000-0005-0000-0000-000048A40000}"/>
    <cellStyle name="Normal 5 2 4 3 2 2 2 3 2 2 2" xfId="55362" xr:uid="{00000000-0005-0000-0000-000049A40000}"/>
    <cellStyle name="Normal 5 2 4 3 2 2 2 3 2 3" xfId="41073" xr:uid="{00000000-0005-0000-0000-00004AA40000}"/>
    <cellStyle name="Normal 5 2 4 3 2 2 2 3 3" xfId="19636" xr:uid="{00000000-0005-0000-0000-00004BA40000}"/>
    <cellStyle name="Normal 5 2 4 3 2 2 2 3 3 2" xfId="48218" xr:uid="{00000000-0005-0000-0000-00004CA40000}"/>
    <cellStyle name="Normal 5 2 4 3 2 2 2 3 4" xfId="33929" xr:uid="{00000000-0005-0000-0000-00004DA40000}"/>
    <cellStyle name="Normal 5 2 4 3 2 2 2 4" xfId="8917" xr:uid="{00000000-0005-0000-0000-00004EA40000}"/>
    <cellStyle name="Normal 5 2 4 3 2 2 2 4 2" xfId="23209" xr:uid="{00000000-0005-0000-0000-00004FA40000}"/>
    <cellStyle name="Normal 5 2 4 3 2 2 2 4 2 2" xfId="51791" xr:uid="{00000000-0005-0000-0000-000050A40000}"/>
    <cellStyle name="Normal 5 2 4 3 2 2 2 4 3" xfId="37502" xr:uid="{00000000-0005-0000-0000-000051A40000}"/>
    <cellStyle name="Normal 5 2 4 3 2 2 2 5" xfId="16065" xr:uid="{00000000-0005-0000-0000-000052A40000}"/>
    <cellStyle name="Normal 5 2 4 3 2 2 2 5 2" xfId="44647" xr:uid="{00000000-0005-0000-0000-000053A40000}"/>
    <cellStyle name="Normal 5 2 4 3 2 2 2 6" xfId="30358" xr:uid="{00000000-0005-0000-0000-000054A40000}"/>
    <cellStyle name="Normal 5 2 4 3 2 2 3" xfId="3146" xr:uid="{00000000-0005-0000-0000-000055A40000}"/>
    <cellStyle name="Normal 5 2 4 3 2 2 3 2" xfId="6720" xr:uid="{00000000-0005-0000-0000-000056A40000}"/>
    <cellStyle name="Normal 5 2 4 3 2 2 3 2 2" xfId="13878" xr:uid="{00000000-0005-0000-0000-000057A40000}"/>
    <cellStyle name="Normal 5 2 4 3 2 2 3 2 2 2" xfId="28170" xr:uid="{00000000-0005-0000-0000-000058A40000}"/>
    <cellStyle name="Normal 5 2 4 3 2 2 3 2 2 2 2" xfId="56752" xr:uid="{00000000-0005-0000-0000-000059A40000}"/>
    <cellStyle name="Normal 5 2 4 3 2 2 3 2 2 3" xfId="42463" xr:uid="{00000000-0005-0000-0000-00005AA40000}"/>
    <cellStyle name="Normal 5 2 4 3 2 2 3 2 3" xfId="21026" xr:uid="{00000000-0005-0000-0000-00005BA40000}"/>
    <cellStyle name="Normal 5 2 4 3 2 2 3 2 3 2" xfId="49608" xr:uid="{00000000-0005-0000-0000-00005CA40000}"/>
    <cellStyle name="Normal 5 2 4 3 2 2 3 2 4" xfId="35319" xr:uid="{00000000-0005-0000-0000-00005DA40000}"/>
    <cellStyle name="Normal 5 2 4 3 2 2 3 3" xfId="10307" xr:uid="{00000000-0005-0000-0000-00005EA40000}"/>
    <cellStyle name="Normal 5 2 4 3 2 2 3 3 2" xfId="24599" xr:uid="{00000000-0005-0000-0000-00005FA40000}"/>
    <cellStyle name="Normal 5 2 4 3 2 2 3 3 2 2" xfId="53181" xr:uid="{00000000-0005-0000-0000-000060A40000}"/>
    <cellStyle name="Normal 5 2 4 3 2 2 3 3 3" xfId="38892" xr:uid="{00000000-0005-0000-0000-000061A40000}"/>
    <cellStyle name="Normal 5 2 4 3 2 2 3 4" xfId="17455" xr:uid="{00000000-0005-0000-0000-000062A40000}"/>
    <cellStyle name="Normal 5 2 4 3 2 2 3 4 2" xfId="46037" xr:uid="{00000000-0005-0000-0000-000063A40000}"/>
    <cellStyle name="Normal 5 2 4 3 2 2 3 5" xfId="31748" xr:uid="{00000000-0005-0000-0000-000064A40000}"/>
    <cellStyle name="Normal 5 2 4 3 2 2 4" xfId="4437" xr:uid="{00000000-0005-0000-0000-000065A40000}"/>
    <cellStyle name="Normal 5 2 4 3 2 2 4 2" xfId="11595" xr:uid="{00000000-0005-0000-0000-000066A40000}"/>
    <cellStyle name="Normal 5 2 4 3 2 2 4 2 2" xfId="25887" xr:uid="{00000000-0005-0000-0000-000067A40000}"/>
    <cellStyle name="Normal 5 2 4 3 2 2 4 2 2 2" xfId="54469" xr:uid="{00000000-0005-0000-0000-000068A40000}"/>
    <cellStyle name="Normal 5 2 4 3 2 2 4 2 3" xfId="40180" xr:uid="{00000000-0005-0000-0000-000069A40000}"/>
    <cellStyle name="Normal 5 2 4 3 2 2 4 3" xfId="18743" xr:uid="{00000000-0005-0000-0000-00006AA40000}"/>
    <cellStyle name="Normal 5 2 4 3 2 2 4 3 2" xfId="47325" xr:uid="{00000000-0005-0000-0000-00006BA40000}"/>
    <cellStyle name="Normal 5 2 4 3 2 2 4 4" xfId="33036" xr:uid="{00000000-0005-0000-0000-00006CA40000}"/>
    <cellStyle name="Normal 5 2 4 3 2 2 5" xfId="8024" xr:uid="{00000000-0005-0000-0000-00006DA40000}"/>
    <cellStyle name="Normal 5 2 4 3 2 2 5 2" xfId="22316" xr:uid="{00000000-0005-0000-0000-00006EA40000}"/>
    <cellStyle name="Normal 5 2 4 3 2 2 5 2 2" xfId="50898" xr:uid="{00000000-0005-0000-0000-00006FA40000}"/>
    <cellStyle name="Normal 5 2 4 3 2 2 5 3" xfId="36609" xr:uid="{00000000-0005-0000-0000-000070A40000}"/>
    <cellStyle name="Normal 5 2 4 3 2 2 6" xfId="15172" xr:uid="{00000000-0005-0000-0000-000071A40000}"/>
    <cellStyle name="Normal 5 2 4 3 2 2 6 2" xfId="43754" xr:uid="{00000000-0005-0000-0000-000072A40000}"/>
    <cellStyle name="Normal 5 2 4 3 2 2 7" xfId="29465" xr:uid="{00000000-0005-0000-0000-000073A40000}"/>
    <cellStyle name="Normal 5 2 4 3 2 3" xfId="1303" xr:uid="{00000000-0005-0000-0000-000074A40000}"/>
    <cellStyle name="Normal 5 2 4 3 2 3 2" xfId="3148" xr:uid="{00000000-0005-0000-0000-000075A40000}"/>
    <cellStyle name="Normal 5 2 4 3 2 3 2 2" xfId="6722" xr:uid="{00000000-0005-0000-0000-000076A40000}"/>
    <cellStyle name="Normal 5 2 4 3 2 3 2 2 2" xfId="13880" xr:uid="{00000000-0005-0000-0000-000077A40000}"/>
    <cellStyle name="Normal 5 2 4 3 2 3 2 2 2 2" xfId="28172" xr:uid="{00000000-0005-0000-0000-000078A40000}"/>
    <cellStyle name="Normal 5 2 4 3 2 3 2 2 2 2 2" xfId="56754" xr:uid="{00000000-0005-0000-0000-000079A40000}"/>
    <cellStyle name="Normal 5 2 4 3 2 3 2 2 2 3" xfId="42465" xr:uid="{00000000-0005-0000-0000-00007AA40000}"/>
    <cellStyle name="Normal 5 2 4 3 2 3 2 2 3" xfId="21028" xr:uid="{00000000-0005-0000-0000-00007BA40000}"/>
    <cellStyle name="Normal 5 2 4 3 2 3 2 2 3 2" xfId="49610" xr:uid="{00000000-0005-0000-0000-00007CA40000}"/>
    <cellStyle name="Normal 5 2 4 3 2 3 2 2 4" xfId="35321" xr:uid="{00000000-0005-0000-0000-00007DA40000}"/>
    <cellStyle name="Normal 5 2 4 3 2 3 2 3" xfId="10309" xr:uid="{00000000-0005-0000-0000-00007EA40000}"/>
    <cellStyle name="Normal 5 2 4 3 2 3 2 3 2" xfId="24601" xr:uid="{00000000-0005-0000-0000-00007FA40000}"/>
    <cellStyle name="Normal 5 2 4 3 2 3 2 3 2 2" xfId="53183" xr:uid="{00000000-0005-0000-0000-000080A40000}"/>
    <cellStyle name="Normal 5 2 4 3 2 3 2 3 3" xfId="38894" xr:uid="{00000000-0005-0000-0000-000081A40000}"/>
    <cellStyle name="Normal 5 2 4 3 2 3 2 4" xfId="17457" xr:uid="{00000000-0005-0000-0000-000082A40000}"/>
    <cellStyle name="Normal 5 2 4 3 2 3 2 4 2" xfId="46039" xr:uid="{00000000-0005-0000-0000-000083A40000}"/>
    <cellStyle name="Normal 5 2 4 3 2 3 2 5" xfId="31750" xr:uid="{00000000-0005-0000-0000-000084A40000}"/>
    <cellStyle name="Normal 5 2 4 3 2 3 3" xfId="4884" xr:uid="{00000000-0005-0000-0000-000085A40000}"/>
    <cellStyle name="Normal 5 2 4 3 2 3 3 2" xfId="12042" xr:uid="{00000000-0005-0000-0000-000086A40000}"/>
    <cellStyle name="Normal 5 2 4 3 2 3 3 2 2" xfId="26334" xr:uid="{00000000-0005-0000-0000-000087A40000}"/>
    <cellStyle name="Normal 5 2 4 3 2 3 3 2 2 2" xfId="54916" xr:uid="{00000000-0005-0000-0000-000088A40000}"/>
    <cellStyle name="Normal 5 2 4 3 2 3 3 2 3" xfId="40627" xr:uid="{00000000-0005-0000-0000-000089A40000}"/>
    <cellStyle name="Normal 5 2 4 3 2 3 3 3" xfId="19190" xr:uid="{00000000-0005-0000-0000-00008AA40000}"/>
    <cellStyle name="Normal 5 2 4 3 2 3 3 3 2" xfId="47772" xr:uid="{00000000-0005-0000-0000-00008BA40000}"/>
    <cellStyle name="Normal 5 2 4 3 2 3 3 4" xfId="33483" xr:uid="{00000000-0005-0000-0000-00008CA40000}"/>
    <cellStyle name="Normal 5 2 4 3 2 3 4" xfId="8471" xr:uid="{00000000-0005-0000-0000-00008DA40000}"/>
    <cellStyle name="Normal 5 2 4 3 2 3 4 2" xfId="22763" xr:uid="{00000000-0005-0000-0000-00008EA40000}"/>
    <cellStyle name="Normal 5 2 4 3 2 3 4 2 2" xfId="51345" xr:uid="{00000000-0005-0000-0000-00008FA40000}"/>
    <cellStyle name="Normal 5 2 4 3 2 3 4 3" xfId="37056" xr:uid="{00000000-0005-0000-0000-000090A40000}"/>
    <cellStyle name="Normal 5 2 4 3 2 3 5" xfId="15619" xr:uid="{00000000-0005-0000-0000-000091A40000}"/>
    <cellStyle name="Normal 5 2 4 3 2 3 5 2" xfId="44201" xr:uid="{00000000-0005-0000-0000-000092A40000}"/>
    <cellStyle name="Normal 5 2 4 3 2 3 6" xfId="29912" xr:uid="{00000000-0005-0000-0000-000093A40000}"/>
    <cellStyle name="Normal 5 2 4 3 2 4" xfId="3145" xr:uid="{00000000-0005-0000-0000-000094A40000}"/>
    <cellStyle name="Normal 5 2 4 3 2 4 2" xfId="6719" xr:uid="{00000000-0005-0000-0000-000095A40000}"/>
    <cellStyle name="Normal 5 2 4 3 2 4 2 2" xfId="13877" xr:uid="{00000000-0005-0000-0000-000096A40000}"/>
    <cellStyle name="Normal 5 2 4 3 2 4 2 2 2" xfId="28169" xr:uid="{00000000-0005-0000-0000-000097A40000}"/>
    <cellStyle name="Normal 5 2 4 3 2 4 2 2 2 2" xfId="56751" xr:uid="{00000000-0005-0000-0000-000098A40000}"/>
    <cellStyle name="Normal 5 2 4 3 2 4 2 2 3" xfId="42462" xr:uid="{00000000-0005-0000-0000-000099A40000}"/>
    <cellStyle name="Normal 5 2 4 3 2 4 2 3" xfId="21025" xr:uid="{00000000-0005-0000-0000-00009AA40000}"/>
    <cellStyle name="Normal 5 2 4 3 2 4 2 3 2" xfId="49607" xr:uid="{00000000-0005-0000-0000-00009BA40000}"/>
    <cellStyle name="Normal 5 2 4 3 2 4 2 4" xfId="35318" xr:uid="{00000000-0005-0000-0000-00009CA40000}"/>
    <cellStyle name="Normal 5 2 4 3 2 4 3" xfId="10306" xr:uid="{00000000-0005-0000-0000-00009DA40000}"/>
    <cellStyle name="Normal 5 2 4 3 2 4 3 2" xfId="24598" xr:uid="{00000000-0005-0000-0000-00009EA40000}"/>
    <cellStyle name="Normal 5 2 4 3 2 4 3 2 2" xfId="53180" xr:uid="{00000000-0005-0000-0000-00009FA40000}"/>
    <cellStyle name="Normal 5 2 4 3 2 4 3 3" xfId="38891" xr:uid="{00000000-0005-0000-0000-0000A0A40000}"/>
    <cellStyle name="Normal 5 2 4 3 2 4 4" xfId="17454" xr:uid="{00000000-0005-0000-0000-0000A1A40000}"/>
    <cellStyle name="Normal 5 2 4 3 2 4 4 2" xfId="46036" xr:uid="{00000000-0005-0000-0000-0000A2A40000}"/>
    <cellStyle name="Normal 5 2 4 3 2 4 5" xfId="31747" xr:uid="{00000000-0005-0000-0000-0000A3A40000}"/>
    <cellStyle name="Normal 5 2 4 3 2 5" xfId="3990" xr:uid="{00000000-0005-0000-0000-0000A4A40000}"/>
    <cellStyle name="Normal 5 2 4 3 2 5 2" xfId="11149" xr:uid="{00000000-0005-0000-0000-0000A5A40000}"/>
    <cellStyle name="Normal 5 2 4 3 2 5 2 2" xfId="25441" xr:uid="{00000000-0005-0000-0000-0000A6A40000}"/>
    <cellStyle name="Normal 5 2 4 3 2 5 2 2 2" xfId="54023" xr:uid="{00000000-0005-0000-0000-0000A7A40000}"/>
    <cellStyle name="Normal 5 2 4 3 2 5 2 3" xfId="39734" xr:uid="{00000000-0005-0000-0000-0000A8A40000}"/>
    <cellStyle name="Normal 5 2 4 3 2 5 3" xfId="18297" xr:uid="{00000000-0005-0000-0000-0000A9A40000}"/>
    <cellStyle name="Normal 5 2 4 3 2 5 3 2" xfId="46879" xr:uid="{00000000-0005-0000-0000-0000AAA40000}"/>
    <cellStyle name="Normal 5 2 4 3 2 5 4" xfId="32590" xr:uid="{00000000-0005-0000-0000-0000ABA40000}"/>
    <cellStyle name="Normal 5 2 4 3 2 6" xfId="7578" xr:uid="{00000000-0005-0000-0000-0000ACA40000}"/>
    <cellStyle name="Normal 5 2 4 3 2 6 2" xfId="21870" xr:uid="{00000000-0005-0000-0000-0000ADA40000}"/>
    <cellStyle name="Normal 5 2 4 3 2 6 2 2" xfId="50452" xr:uid="{00000000-0005-0000-0000-0000AEA40000}"/>
    <cellStyle name="Normal 5 2 4 3 2 6 3" xfId="36163" xr:uid="{00000000-0005-0000-0000-0000AFA40000}"/>
    <cellStyle name="Normal 5 2 4 3 2 7" xfId="14725" xr:uid="{00000000-0005-0000-0000-0000B0A40000}"/>
    <cellStyle name="Normal 5 2 4 3 2 7 2" xfId="43308" xr:uid="{00000000-0005-0000-0000-0000B1A40000}"/>
    <cellStyle name="Normal 5 2 4 3 2 8" xfId="29018" xr:uid="{00000000-0005-0000-0000-0000B2A40000}"/>
    <cellStyle name="Normal 5 2 4 3 3" xfId="630" xr:uid="{00000000-0005-0000-0000-0000B3A40000}"/>
    <cellStyle name="Normal 5 2 4 3 3 2" xfId="1527" xr:uid="{00000000-0005-0000-0000-0000B4A40000}"/>
    <cellStyle name="Normal 5 2 4 3 3 2 2" xfId="3150" xr:uid="{00000000-0005-0000-0000-0000B5A40000}"/>
    <cellStyle name="Normal 5 2 4 3 3 2 2 2" xfId="6724" xr:uid="{00000000-0005-0000-0000-0000B6A40000}"/>
    <cellStyle name="Normal 5 2 4 3 3 2 2 2 2" xfId="13882" xr:uid="{00000000-0005-0000-0000-0000B7A40000}"/>
    <cellStyle name="Normal 5 2 4 3 3 2 2 2 2 2" xfId="28174" xr:uid="{00000000-0005-0000-0000-0000B8A40000}"/>
    <cellStyle name="Normal 5 2 4 3 3 2 2 2 2 2 2" xfId="56756" xr:uid="{00000000-0005-0000-0000-0000B9A40000}"/>
    <cellStyle name="Normal 5 2 4 3 3 2 2 2 2 3" xfId="42467" xr:uid="{00000000-0005-0000-0000-0000BAA40000}"/>
    <cellStyle name="Normal 5 2 4 3 3 2 2 2 3" xfId="21030" xr:uid="{00000000-0005-0000-0000-0000BBA40000}"/>
    <cellStyle name="Normal 5 2 4 3 3 2 2 2 3 2" xfId="49612" xr:uid="{00000000-0005-0000-0000-0000BCA40000}"/>
    <cellStyle name="Normal 5 2 4 3 3 2 2 2 4" xfId="35323" xr:uid="{00000000-0005-0000-0000-0000BDA40000}"/>
    <cellStyle name="Normal 5 2 4 3 3 2 2 3" xfId="10311" xr:uid="{00000000-0005-0000-0000-0000BEA40000}"/>
    <cellStyle name="Normal 5 2 4 3 3 2 2 3 2" xfId="24603" xr:uid="{00000000-0005-0000-0000-0000BFA40000}"/>
    <cellStyle name="Normal 5 2 4 3 3 2 2 3 2 2" xfId="53185" xr:uid="{00000000-0005-0000-0000-0000C0A40000}"/>
    <cellStyle name="Normal 5 2 4 3 3 2 2 3 3" xfId="38896" xr:uid="{00000000-0005-0000-0000-0000C1A40000}"/>
    <cellStyle name="Normal 5 2 4 3 3 2 2 4" xfId="17459" xr:uid="{00000000-0005-0000-0000-0000C2A40000}"/>
    <cellStyle name="Normal 5 2 4 3 3 2 2 4 2" xfId="46041" xr:uid="{00000000-0005-0000-0000-0000C3A40000}"/>
    <cellStyle name="Normal 5 2 4 3 3 2 2 5" xfId="31752" xr:uid="{00000000-0005-0000-0000-0000C4A40000}"/>
    <cellStyle name="Normal 5 2 4 3 3 2 3" xfId="5107" xr:uid="{00000000-0005-0000-0000-0000C5A40000}"/>
    <cellStyle name="Normal 5 2 4 3 3 2 3 2" xfId="12265" xr:uid="{00000000-0005-0000-0000-0000C6A40000}"/>
    <cellStyle name="Normal 5 2 4 3 3 2 3 2 2" xfId="26557" xr:uid="{00000000-0005-0000-0000-0000C7A40000}"/>
    <cellStyle name="Normal 5 2 4 3 3 2 3 2 2 2" xfId="55139" xr:uid="{00000000-0005-0000-0000-0000C8A40000}"/>
    <cellStyle name="Normal 5 2 4 3 3 2 3 2 3" xfId="40850" xr:uid="{00000000-0005-0000-0000-0000C9A40000}"/>
    <cellStyle name="Normal 5 2 4 3 3 2 3 3" xfId="19413" xr:uid="{00000000-0005-0000-0000-0000CAA40000}"/>
    <cellStyle name="Normal 5 2 4 3 3 2 3 3 2" xfId="47995" xr:uid="{00000000-0005-0000-0000-0000CBA40000}"/>
    <cellStyle name="Normal 5 2 4 3 3 2 3 4" xfId="33706" xr:uid="{00000000-0005-0000-0000-0000CCA40000}"/>
    <cellStyle name="Normal 5 2 4 3 3 2 4" xfId="8694" xr:uid="{00000000-0005-0000-0000-0000CDA40000}"/>
    <cellStyle name="Normal 5 2 4 3 3 2 4 2" xfId="22986" xr:uid="{00000000-0005-0000-0000-0000CEA40000}"/>
    <cellStyle name="Normal 5 2 4 3 3 2 4 2 2" xfId="51568" xr:uid="{00000000-0005-0000-0000-0000CFA40000}"/>
    <cellStyle name="Normal 5 2 4 3 3 2 4 3" xfId="37279" xr:uid="{00000000-0005-0000-0000-0000D0A40000}"/>
    <cellStyle name="Normal 5 2 4 3 3 2 5" xfId="15842" xr:uid="{00000000-0005-0000-0000-0000D1A40000}"/>
    <cellStyle name="Normal 5 2 4 3 3 2 5 2" xfId="44424" xr:uid="{00000000-0005-0000-0000-0000D2A40000}"/>
    <cellStyle name="Normal 5 2 4 3 3 2 6" xfId="30135" xr:uid="{00000000-0005-0000-0000-0000D3A40000}"/>
    <cellStyle name="Normal 5 2 4 3 3 3" xfId="3149" xr:uid="{00000000-0005-0000-0000-0000D4A40000}"/>
    <cellStyle name="Normal 5 2 4 3 3 3 2" xfId="6723" xr:uid="{00000000-0005-0000-0000-0000D5A40000}"/>
    <cellStyle name="Normal 5 2 4 3 3 3 2 2" xfId="13881" xr:uid="{00000000-0005-0000-0000-0000D6A40000}"/>
    <cellStyle name="Normal 5 2 4 3 3 3 2 2 2" xfId="28173" xr:uid="{00000000-0005-0000-0000-0000D7A40000}"/>
    <cellStyle name="Normal 5 2 4 3 3 3 2 2 2 2" xfId="56755" xr:uid="{00000000-0005-0000-0000-0000D8A40000}"/>
    <cellStyle name="Normal 5 2 4 3 3 3 2 2 3" xfId="42466" xr:uid="{00000000-0005-0000-0000-0000D9A40000}"/>
    <cellStyle name="Normal 5 2 4 3 3 3 2 3" xfId="21029" xr:uid="{00000000-0005-0000-0000-0000DAA40000}"/>
    <cellStyle name="Normal 5 2 4 3 3 3 2 3 2" xfId="49611" xr:uid="{00000000-0005-0000-0000-0000DBA40000}"/>
    <cellStyle name="Normal 5 2 4 3 3 3 2 4" xfId="35322" xr:uid="{00000000-0005-0000-0000-0000DCA40000}"/>
    <cellStyle name="Normal 5 2 4 3 3 3 3" xfId="10310" xr:uid="{00000000-0005-0000-0000-0000DDA40000}"/>
    <cellStyle name="Normal 5 2 4 3 3 3 3 2" xfId="24602" xr:uid="{00000000-0005-0000-0000-0000DEA40000}"/>
    <cellStyle name="Normal 5 2 4 3 3 3 3 2 2" xfId="53184" xr:uid="{00000000-0005-0000-0000-0000DFA40000}"/>
    <cellStyle name="Normal 5 2 4 3 3 3 3 3" xfId="38895" xr:uid="{00000000-0005-0000-0000-0000E0A40000}"/>
    <cellStyle name="Normal 5 2 4 3 3 3 4" xfId="17458" xr:uid="{00000000-0005-0000-0000-0000E1A40000}"/>
    <cellStyle name="Normal 5 2 4 3 3 3 4 2" xfId="46040" xr:uid="{00000000-0005-0000-0000-0000E2A40000}"/>
    <cellStyle name="Normal 5 2 4 3 3 3 5" xfId="31751" xr:uid="{00000000-0005-0000-0000-0000E3A40000}"/>
    <cellStyle name="Normal 5 2 4 3 3 4" xfId="4214" xr:uid="{00000000-0005-0000-0000-0000E4A40000}"/>
    <cellStyle name="Normal 5 2 4 3 3 4 2" xfId="11372" xr:uid="{00000000-0005-0000-0000-0000E5A40000}"/>
    <cellStyle name="Normal 5 2 4 3 3 4 2 2" xfId="25664" xr:uid="{00000000-0005-0000-0000-0000E6A40000}"/>
    <cellStyle name="Normal 5 2 4 3 3 4 2 2 2" xfId="54246" xr:uid="{00000000-0005-0000-0000-0000E7A40000}"/>
    <cellStyle name="Normal 5 2 4 3 3 4 2 3" xfId="39957" xr:uid="{00000000-0005-0000-0000-0000E8A40000}"/>
    <cellStyle name="Normal 5 2 4 3 3 4 3" xfId="18520" xr:uid="{00000000-0005-0000-0000-0000E9A40000}"/>
    <cellStyle name="Normal 5 2 4 3 3 4 3 2" xfId="47102" xr:uid="{00000000-0005-0000-0000-0000EAA40000}"/>
    <cellStyle name="Normal 5 2 4 3 3 4 4" xfId="32813" xr:uid="{00000000-0005-0000-0000-0000EBA40000}"/>
    <cellStyle name="Normal 5 2 4 3 3 5" xfId="7801" xr:uid="{00000000-0005-0000-0000-0000ECA40000}"/>
    <cellStyle name="Normal 5 2 4 3 3 5 2" xfId="22093" xr:uid="{00000000-0005-0000-0000-0000EDA40000}"/>
    <cellStyle name="Normal 5 2 4 3 3 5 2 2" xfId="50675" xr:uid="{00000000-0005-0000-0000-0000EEA40000}"/>
    <cellStyle name="Normal 5 2 4 3 3 5 3" xfId="36386" xr:uid="{00000000-0005-0000-0000-0000EFA40000}"/>
    <cellStyle name="Normal 5 2 4 3 3 6" xfId="14949" xr:uid="{00000000-0005-0000-0000-0000F0A40000}"/>
    <cellStyle name="Normal 5 2 4 3 3 6 2" xfId="43531" xr:uid="{00000000-0005-0000-0000-0000F1A40000}"/>
    <cellStyle name="Normal 5 2 4 3 3 7" xfId="29242" xr:uid="{00000000-0005-0000-0000-0000F2A40000}"/>
    <cellStyle name="Normal 5 2 4 3 4" xfId="1080" xr:uid="{00000000-0005-0000-0000-0000F3A40000}"/>
    <cellStyle name="Normal 5 2 4 3 4 2" xfId="3151" xr:uid="{00000000-0005-0000-0000-0000F4A40000}"/>
    <cellStyle name="Normal 5 2 4 3 4 2 2" xfId="6725" xr:uid="{00000000-0005-0000-0000-0000F5A40000}"/>
    <cellStyle name="Normal 5 2 4 3 4 2 2 2" xfId="13883" xr:uid="{00000000-0005-0000-0000-0000F6A40000}"/>
    <cellStyle name="Normal 5 2 4 3 4 2 2 2 2" xfId="28175" xr:uid="{00000000-0005-0000-0000-0000F7A40000}"/>
    <cellStyle name="Normal 5 2 4 3 4 2 2 2 2 2" xfId="56757" xr:uid="{00000000-0005-0000-0000-0000F8A40000}"/>
    <cellStyle name="Normal 5 2 4 3 4 2 2 2 3" xfId="42468" xr:uid="{00000000-0005-0000-0000-0000F9A40000}"/>
    <cellStyle name="Normal 5 2 4 3 4 2 2 3" xfId="21031" xr:uid="{00000000-0005-0000-0000-0000FAA40000}"/>
    <cellStyle name="Normal 5 2 4 3 4 2 2 3 2" xfId="49613" xr:uid="{00000000-0005-0000-0000-0000FBA40000}"/>
    <cellStyle name="Normal 5 2 4 3 4 2 2 4" xfId="35324" xr:uid="{00000000-0005-0000-0000-0000FCA40000}"/>
    <cellStyle name="Normal 5 2 4 3 4 2 3" xfId="10312" xr:uid="{00000000-0005-0000-0000-0000FDA40000}"/>
    <cellStyle name="Normal 5 2 4 3 4 2 3 2" xfId="24604" xr:uid="{00000000-0005-0000-0000-0000FEA40000}"/>
    <cellStyle name="Normal 5 2 4 3 4 2 3 2 2" xfId="53186" xr:uid="{00000000-0005-0000-0000-0000FFA40000}"/>
    <cellStyle name="Normal 5 2 4 3 4 2 3 3" xfId="38897" xr:uid="{00000000-0005-0000-0000-000000A50000}"/>
    <cellStyle name="Normal 5 2 4 3 4 2 4" xfId="17460" xr:uid="{00000000-0005-0000-0000-000001A50000}"/>
    <cellStyle name="Normal 5 2 4 3 4 2 4 2" xfId="46042" xr:uid="{00000000-0005-0000-0000-000002A50000}"/>
    <cellStyle name="Normal 5 2 4 3 4 2 5" xfId="31753" xr:uid="{00000000-0005-0000-0000-000003A50000}"/>
    <cellStyle name="Normal 5 2 4 3 4 3" xfId="4661" xr:uid="{00000000-0005-0000-0000-000004A50000}"/>
    <cellStyle name="Normal 5 2 4 3 4 3 2" xfId="11819" xr:uid="{00000000-0005-0000-0000-000005A50000}"/>
    <cellStyle name="Normal 5 2 4 3 4 3 2 2" xfId="26111" xr:uid="{00000000-0005-0000-0000-000006A50000}"/>
    <cellStyle name="Normal 5 2 4 3 4 3 2 2 2" xfId="54693" xr:uid="{00000000-0005-0000-0000-000007A50000}"/>
    <cellStyle name="Normal 5 2 4 3 4 3 2 3" xfId="40404" xr:uid="{00000000-0005-0000-0000-000008A50000}"/>
    <cellStyle name="Normal 5 2 4 3 4 3 3" xfId="18967" xr:uid="{00000000-0005-0000-0000-000009A50000}"/>
    <cellStyle name="Normal 5 2 4 3 4 3 3 2" xfId="47549" xr:uid="{00000000-0005-0000-0000-00000AA50000}"/>
    <cellStyle name="Normal 5 2 4 3 4 3 4" xfId="33260" xr:uid="{00000000-0005-0000-0000-00000BA50000}"/>
    <cellStyle name="Normal 5 2 4 3 4 4" xfId="8248" xr:uid="{00000000-0005-0000-0000-00000CA50000}"/>
    <cellStyle name="Normal 5 2 4 3 4 4 2" xfId="22540" xr:uid="{00000000-0005-0000-0000-00000DA50000}"/>
    <cellStyle name="Normal 5 2 4 3 4 4 2 2" xfId="51122" xr:uid="{00000000-0005-0000-0000-00000EA50000}"/>
    <cellStyle name="Normal 5 2 4 3 4 4 3" xfId="36833" xr:uid="{00000000-0005-0000-0000-00000FA50000}"/>
    <cellStyle name="Normal 5 2 4 3 4 5" xfId="15396" xr:uid="{00000000-0005-0000-0000-000010A50000}"/>
    <cellStyle name="Normal 5 2 4 3 4 5 2" xfId="43978" xr:uid="{00000000-0005-0000-0000-000011A50000}"/>
    <cellStyle name="Normal 5 2 4 3 4 6" xfId="29689" xr:uid="{00000000-0005-0000-0000-000012A50000}"/>
    <cellStyle name="Normal 5 2 4 3 5" xfId="3144" xr:uid="{00000000-0005-0000-0000-000013A50000}"/>
    <cellStyle name="Normal 5 2 4 3 5 2" xfId="6718" xr:uid="{00000000-0005-0000-0000-000014A50000}"/>
    <cellStyle name="Normal 5 2 4 3 5 2 2" xfId="13876" xr:uid="{00000000-0005-0000-0000-000015A50000}"/>
    <cellStyle name="Normal 5 2 4 3 5 2 2 2" xfId="28168" xr:uid="{00000000-0005-0000-0000-000016A50000}"/>
    <cellStyle name="Normal 5 2 4 3 5 2 2 2 2" xfId="56750" xr:uid="{00000000-0005-0000-0000-000017A50000}"/>
    <cellStyle name="Normal 5 2 4 3 5 2 2 3" xfId="42461" xr:uid="{00000000-0005-0000-0000-000018A50000}"/>
    <cellStyle name="Normal 5 2 4 3 5 2 3" xfId="21024" xr:uid="{00000000-0005-0000-0000-000019A50000}"/>
    <cellStyle name="Normal 5 2 4 3 5 2 3 2" xfId="49606" xr:uid="{00000000-0005-0000-0000-00001AA50000}"/>
    <cellStyle name="Normal 5 2 4 3 5 2 4" xfId="35317" xr:uid="{00000000-0005-0000-0000-00001BA50000}"/>
    <cellStyle name="Normal 5 2 4 3 5 3" xfId="10305" xr:uid="{00000000-0005-0000-0000-00001CA50000}"/>
    <cellStyle name="Normal 5 2 4 3 5 3 2" xfId="24597" xr:uid="{00000000-0005-0000-0000-00001DA50000}"/>
    <cellStyle name="Normal 5 2 4 3 5 3 2 2" xfId="53179" xr:uid="{00000000-0005-0000-0000-00001EA50000}"/>
    <cellStyle name="Normal 5 2 4 3 5 3 3" xfId="38890" xr:uid="{00000000-0005-0000-0000-00001FA50000}"/>
    <cellStyle name="Normal 5 2 4 3 5 4" xfId="17453" xr:uid="{00000000-0005-0000-0000-000020A50000}"/>
    <cellStyle name="Normal 5 2 4 3 5 4 2" xfId="46035" xr:uid="{00000000-0005-0000-0000-000021A50000}"/>
    <cellStyle name="Normal 5 2 4 3 5 5" xfId="31746" xr:uid="{00000000-0005-0000-0000-000022A50000}"/>
    <cellStyle name="Normal 5 2 4 3 6" xfId="3767" xr:uid="{00000000-0005-0000-0000-000023A50000}"/>
    <cellStyle name="Normal 5 2 4 3 6 2" xfId="10926" xr:uid="{00000000-0005-0000-0000-000024A50000}"/>
    <cellStyle name="Normal 5 2 4 3 6 2 2" xfId="25218" xr:uid="{00000000-0005-0000-0000-000025A50000}"/>
    <cellStyle name="Normal 5 2 4 3 6 2 2 2" xfId="53800" xr:uid="{00000000-0005-0000-0000-000026A50000}"/>
    <cellStyle name="Normal 5 2 4 3 6 2 3" xfId="39511" xr:uid="{00000000-0005-0000-0000-000027A50000}"/>
    <cellStyle name="Normal 5 2 4 3 6 3" xfId="18074" xr:uid="{00000000-0005-0000-0000-000028A50000}"/>
    <cellStyle name="Normal 5 2 4 3 6 3 2" xfId="46656" xr:uid="{00000000-0005-0000-0000-000029A50000}"/>
    <cellStyle name="Normal 5 2 4 3 6 4" xfId="32367" xr:uid="{00000000-0005-0000-0000-00002AA50000}"/>
    <cellStyle name="Normal 5 2 4 3 7" xfId="7355" xr:uid="{00000000-0005-0000-0000-00002BA50000}"/>
    <cellStyle name="Normal 5 2 4 3 7 2" xfId="21647" xr:uid="{00000000-0005-0000-0000-00002CA50000}"/>
    <cellStyle name="Normal 5 2 4 3 7 2 2" xfId="50229" xr:uid="{00000000-0005-0000-0000-00002DA50000}"/>
    <cellStyle name="Normal 5 2 4 3 7 3" xfId="35940" xr:uid="{00000000-0005-0000-0000-00002EA50000}"/>
    <cellStyle name="Normal 5 2 4 3 8" xfId="14502" xr:uid="{00000000-0005-0000-0000-00002FA50000}"/>
    <cellStyle name="Normal 5 2 4 3 8 2" xfId="43085" xr:uid="{00000000-0005-0000-0000-000030A50000}"/>
    <cellStyle name="Normal 5 2 4 3 9" xfId="28795" xr:uid="{00000000-0005-0000-0000-000031A50000}"/>
    <cellStyle name="Normal 5 2 4 4" xfId="289" xr:uid="{00000000-0005-0000-0000-000032A50000}"/>
    <cellStyle name="Normal 5 2 4 4 2" xfId="741" xr:uid="{00000000-0005-0000-0000-000033A50000}"/>
    <cellStyle name="Normal 5 2 4 4 2 2" xfId="1638" xr:uid="{00000000-0005-0000-0000-000034A50000}"/>
    <cellStyle name="Normal 5 2 4 4 2 2 2" xfId="3154" xr:uid="{00000000-0005-0000-0000-000035A50000}"/>
    <cellStyle name="Normal 5 2 4 4 2 2 2 2" xfId="6728" xr:uid="{00000000-0005-0000-0000-000036A50000}"/>
    <cellStyle name="Normal 5 2 4 4 2 2 2 2 2" xfId="13886" xr:uid="{00000000-0005-0000-0000-000037A50000}"/>
    <cellStyle name="Normal 5 2 4 4 2 2 2 2 2 2" xfId="28178" xr:uid="{00000000-0005-0000-0000-000038A50000}"/>
    <cellStyle name="Normal 5 2 4 4 2 2 2 2 2 2 2" xfId="56760" xr:uid="{00000000-0005-0000-0000-000039A50000}"/>
    <cellStyle name="Normal 5 2 4 4 2 2 2 2 2 3" xfId="42471" xr:uid="{00000000-0005-0000-0000-00003AA50000}"/>
    <cellStyle name="Normal 5 2 4 4 2 2 2 2 3" xfId="21034" xr:uid="{00000000-0005-0000-0000-00003BA50000}"/>
    <cellStyle name="Normal 5 2 4 4 2 2 2 2 3 2" xfId="49616" xr:uid="{00000000-0005-0000-0000-00003CA50000}"/>
    <cellStyle name="Normal 5 2 4 4 2 2 2 2 4" xfId="35327" xr:uid="{00000000-0005-0000-0000-00003DA50000}"/>
    <cellStyle name="Normal 5 2 4 4 2 2 2 3" xfId="10315" xr:uid="{00000000-0005-0000-0000-00003EA50000}"/>
    <cellStyle name="Normal 5 2 4 4 2 2 2 3 2" xfId="24607" xr:uid="{00000000-0005-0000-0000-00003FA50000}"/>
    <cellStyle name="Normal 5 2 4 4 2 2 2 3 2 2" xfId="53189" xr:uid="{00000000-0005-0000-0000-000040A50000}"/>
    <cellStyle name="Normal 5 2 4 4 2 2 2 3 3" xfId="38900" xr:uid="{00000000-0005-0000-0000-000041A50000}"/>
    <cellStyle name="Normal 5 2 4 4 2 2 2 4" xfId="17463" xr:uid="{00000000-0005-0000-0000-000042A50000}"/>
    <cellStyle name="Normal 5 2 4 4 2 2 2 4 2" xfId="46045" xr:uid="{00000000-0005-0000-0000-000043A50000}"/>
    <cellStyle name="Normal 5 2 4 4 2 2 2 5" xfId="31756" xr:uid="{00000000-0005-0000-0000-000044A50000}"/>
    <cellStyle name="Normal 5 2 4 4 2 2 3" xfId="5218" xr:uid="{00000000-0005-0000-0000-000045A50000}"/>
    <cellStyle name="Normal 5 2 4 4 2 2 3 2" xfId="12376" xr:uid="{00000000-0005-0000-0000-000046A50000}"/>
    <cellStyle name="Normal 5 2 4 4 2 2 3 2 2" xfId="26668" xr:uid="{00000000-0005-0000-0000-000047A50000}"/>
    <cellStyle name="Normal 5 2 4 4 2 2 3 2 2 2" xfId="55250" xr:uid="{00000000-0005-0000-0000-000048A50000}"/>
    <cellStyle name="Normal 5 2 4 4 2 2 3 2 3" xfId="40961" xr:uid="{00000000-0005-0000-0000-000049A50000}"/>
    <cellStyle name="Normal 5 2 4 4 2 2 3 3" xfId="19524" xr:uid="{00000000-0005-0000-0000-00004AA50000}"/>
    <cellStyle name="Normal 5 2 4 4 2 2 3 3 2" xfId="48106" xr:uid="{00000000-0005-0000-0000-00004BA50000}"/>
    <cellStyle name="Normal 5 2 4 4 2 2 3 4" xfId="33817" xr:uid="{00000000-0005-0000-0000-00004CA50000}"/>
    <cellStyle name="Normal 5 2 4 4 2 2 4" xfId="8805" xr:uid="{00000000-0005-0000-0000-00004DA50000}"/>
    <cellStyle name="Normal 5 2 4 4 2 2 4 2" xfId="23097" xr:uid="{00000000-0005-0000-0000-00004EA50000}"/>
    <cellStyle name="Normal 5 2 4 4 2 2 4 2 2" xfId="51679" xr:uid="{00000000-0005-0000-0000-00004FA50000}"/>
    <cellStyle name="Normal 5 2 4 4 2 2 4 3" xfId="37390" xr:uid="{00000000-0005-0000-0000-000050A50000}"/>
    <cellStyle name="Normal 5 2 4 4 2 2 5" xfId="15953" xr:uid="{00000000-0005-0000-0000-000051A50000}"/>
    <cellStyle name="Normal 5 2 4 4 2 2 5 2" xfId="44535" xr:uid="{00000000-0005-0000-0000-000052A50000}"/>
    <cellStyle name="Normal 5 2 4 4 2 2 6" xfId="30246" xr:uid="{00000000-0005-0000-0000-000053A50000}"/>
    <cellStyle name="Normal 5 2 4 4 2 3" xfId="3153" xr:uid="{00000000-0005-0000-0000-000054A50000}"/>
    <cellStyle name="Normal 5 2 4 4 2 3 2" xfId="6727" xr:uid="{00000000-0005-0000-0000-000055A50000}"/>
    <cellStyle name="Normal 5 2 4 4 2 3 2 2" xfId="13885" xr:uid="{00000000-0005-0000-0000-000056A50000}"/>
    <cellStyle name="Normal 5 2 4 4 2 3 2 2 2" xfId="28177" xr:uid="{00000000-0005-0000-0000-000057A50000}"/>
    <cellStyle name="Normal 5 2 4 4 2 3 2 2 2 2" xfId="56759" xr:uid="{00000000-0005-0000-0000-000058A50000}"/>
    <cellStyle name="Normal 5 2 4 4 2 3 2 2 3" xfId="42470" xr:uid="{00000000-0005-0000-0000-000059A50000}"/>
    <cellStyle name="Normal 5 2 4 4 2 3 2 3" xfId="21033" xr:uid="{00000000-0005-0000-0000-00005AA50000}"/>
    <cellStyle name="Normal 5 2 4 4 2 3 2 3 2" xfId="49615" xr:uid="{00000000-0005-0000-0000-00005BA50000}"/>
    <cellStyle name="Normal 5 2 4 4 2 3 2 4" xfId="35326" xr:uid="{00000000-0005-0000-0000-00005CA50000}"/>
    <cellStyle name="Normal 5 2 4 4 2 3 3" xfId="10314" xr:uid="{00000000-0005-0000-0000-00005DA50000}"/>
    <cellStyle name="Normal 5 2 4 4 2 3 3 2" xfId="24606" xr:uid="{00000000-0005-0000-0000-00005EA50000}"/>
    <cellStyle name="Normal 5 2 4 4 2 3 3 2 2" xfId="53188" xr:uid="{00000000-0005-0000-0000-00005FA50000}"/>
    <cellStyle name="Normal 5 2 4 4 2 3 3 3" xfId="38899" xr:uid="{00000000-0005-0000-0000-000060A50000}"/>
    <cellStyle name="Normal 5 2 4 4 2 3 4" xfId="17462" xr:uid="{00000000-0005-0000-0000-000061A50000}"/>
    <cellStyle name="Normal 5 2 4 4 2 3 4 2" xfId="46044" xr:uid="{00000000-0005-0000-0000-000062A50000}"/>
    <cellStyle name="Normal 5 2 4 4 2 3 5" xfId="31755" xr:uid="{00000000-0005-0000-0000-000063A50000}"/>
    <cellStyle name="Normal 5 2 4 4 2 4" xfId="4325" xr:uid="{00000000-0005-0000-0000-000064A50000}"/>
    <cellStyle name="Normal 5 2 4 4 2 4 2" xfId="11483" xr:uid="{00000000-0005-0000-0000-000065A50000}"/>
    <cellStyle name="Normal 5 2 4 4 2 4 2 2" xfId="25775" xr:uid="{00000000-0005-0000-0000-000066A50000}"/>
    <cellStyle name="Normal 5 2 4 4 2 4 2 2 2" xfId="54357" xr:uid="{00000000-0005-0000-0000-000067A50000}"/>
    <cellStyle name="Normal 5 2 4 4 2 4 2 3" xfId="40068" xr:uid="{00000000-0005-0000-0000-000068A50000}"/>
    <cellStyle name="Normal 5 2 4 4 2 4 3" xfId="18631" xr:uid="{00000000-0005-0000-0000-000069A50000}"/>
    <cellStyle name="Normal 5 2 4 4 2 4 3 2" xfId="47213" xr:uid="{00000000-0005-0000-0000-00006AA50000}"/>
    <cellStyle name="Normal 5 2 4 4 2 4 4" xfId="32924" xr:uid="{00000000-0005-0000-0000-00006BA50000}"/>
    <cellStyle name="Normal 5 2 4 4 2 5" xfId="7912" xr:uid="{00000000-0005-0000-0000-00006CA50000}"/>
    <cellStyle name="Normal 5 2 4 4 2 5 2" xfId="22204" xr:uid="{00000000-0005-0000-0000-00006DA50000}"/>
    <cellStyle name="Normal 5 2 4 4 2 5 2 2" xfId="50786" xr:uid="{00000000-0005-0000-0000-00006EA50000}"/>
    <cellStyle name="Normal 5 2 4 4 2 5 3" xfId="36497" xr:uid="{00000000-0005-0000-0000-00006FA50000}"/>
    <cellStyle name="Normal 5 2 4 4 2 6" xfId="15060" xr:uid="{00000000-0005-0000-0000-000070A50000}"/>
    <cellStyle name="Normal 5 2 4 4 2 6 2" xfId="43642" xr:uid="{00000000-0005-0000-0000-000071A50000}"/>
    <cellStyle name="Normal 5 2 4 4 2 7" xfId="29353" xr:uid="{00000000-0005-0000-0000-000072A50000}"/>
    <cellStyle name="Normal 5 2 4 4 3" xfId="1191" xr:uid="{00000000-0005-0000-0000-000073A50000}"/>
    <cellStyle name="Normal 5 2 4 4 3 2" xfId="3155" xr:uid="{00000000-0005-0000-0000-000074A50000}"/>
    <cellStyle name="Normal 5 2 4 4 3 2 2" xfId="6729" xr:uid="{00000000-0005-0000-0000-000075A50000}"/>
    <cellStyle name="Normal 5 2 4 4 3 2 2 2" xfId="13887" xr:uid="{00000000-0005-0000-0000-000076A50000}"/>
    <cellStyle name="Normal 5 2 4 4 3 2 2 2 2" xfId="28179" xr:uid="{00000000-0005-0000-0000-000077A50000}"/>
    <cellStyle name="Normal 5 2 4 4 3 2 2 2 2 2" xfId="56761" xr:uid="{00000000-0005-0000-0000-000078A50000}"/>
    <cellStyle name="Normal 5 2 4 4 3 2 2 2 3" xfId="42472" xr:uid="{00000000-0005-0000-0000-000079A50000}"/>
    <cellStyle name="Normal 5 2 4 4 3 2 2 3" xfId="21035" xr:uid="{00000000-0005-0000-0000-00007AA50000}"/>
    <cellStyle name="Normal 5 2 4 4 3 2 2 3 2" xfId="49617" xr:uid="{00000000-0005-0000-0000-00007BA50000}"/>
    <cellStyle name="Normal 5 2 4 4 3 2 2 4" xfId="35328" xr:uid="{00000000-0005-0000-0000-00007CA50000}"/>
    <cellStyle name="Normal 5 2 4 4 3 2 3" xfId="10316" xr:uid="{00000000-0005-0000-0000-00007DA50000}"/>
    <cellStyle name="Normal 5 2 4 4 3 2 3 2" xfId="24608" xr:uid="{00000000-0005-0000-0000-00007EA50000}"/>
    <cellStyle name="Normal 5 2 4 4 3 2 3 2 2" xfId="53190" xr:uid="{00000000-0005-0000-0000-00007FA50000}"/>
    <cellStyle name="Normal 5 2 4 4 3 2 3 3" xfId="38901" xr:uid="{00000000-0005-0000-0000-000080A50000}"/>
    <cellStyle name="Normal 5 2 4 4 3 2 4" xfId="17464" xr:uid="{00000000-0005-0000-0000-000081A50000}"/>
    <cellStyle name="Normal 5 2 4 4 3 2 4 2" xfId="46046" xr:uid="{00000000-0005-0000-0000-000082A50000}"/>
    <cellStyle name="Normal 5 2 4 4 3 2 5" xfId="31757" xr:uid="{00000000-0005-0000-0000-000083A50000}"/>
    <cellStyle name="Normal 5 2 4 4 3 3" xfId="4772" xr:uid="{00000000-0005-0000-0000-000084A50000}"/>
    <cellStyle name="Normal 5 2 4 4 3 3 2" xfId="11930" xr:uid="{00000000-0005-0000-0000-000085A50000}"/>
    <cellStyle name="Normal 5 2 4 4 3 3 2 2" xfId="26222" xr:uid="{00000000-0005-0000-0000-000086A50000}"/>
    <cellStyle name="Normal 5 2 4 4 3 3 2 2 2" xfId="54804" xr:uid="{00000000-0005-0000-0000-000087A50000}"/>
    <cellStyle name="Normal 5 2 4 4 3 3 2 3" xfId="40515" xr:uid="{00000000-0005-0000-0000-000088A50000}"/>
    <cellStyle name="Normal 5 2 4 4 3 3 3" xfId="19078" xr:uid="{00000000-0005-0000-0000-000089A50000}"/>
    <cellStyle name="Normal 5 2 4 4 3 3 3 2" xfId="47660" xr:uid="{00000000-0005-0000-0000-00008AA50000}"/>
    <cellStyle name="Normal 5 2 4 4 3 3 4" xfId="33371" xr:uid="{00000000-0005-0000-0000-00008BA50000}"/>
    <cellStyle name="Normal 5 2 4 4 3 4" xfId="8359" xr:uid="{00000000-0005-0000-0000-00008CA50000}"/>
    <cellStyle name="Normal 5 2 4 4 3 4 2" xfId="22651" xr:uid="{00000000-0005-0000-0000-00008DA50000}"/>
    <cellStyle name="Normal 5 2 4 4 3 4 2 2" xfId="51233" xr:uid="{00000000-0005-0000-0000-00008EA50000}"/>
    <cellStyle name="Normal 5 2 4 4 3 4 3" xfId="36944" xr:uid="{00000000-0005-0000-0000-00008FA50000}"/>
    <cellStyle name="Normal 5 2 4 4 3 5" xfId="15507" xr:uid="{00000000-0005-0000-0000-000090A50000}"/>
    <cellStyle name="Normal 5 2 4 4 3 5 2" xfId="44089" xr:uid="{00000000-0005-0000-0000-000091A50000}"/>
    <cellStyle name="Normal 5 2 4 4 3 6" xfId="29800" xr:uid="{00000000-0005-0000-0000-000092A50000}"/>
    <cellStyle name="Normal 5 2 4 4 4" xfId="3152" xr:uid="{00000000-0005-0000-0000-000093A50000}"/>
    <cellStyle name="Normal 5 2 4 4 4 2" xfId="6726" xr:uid="{00000000-0005-0000-0000-000094A50000}"/>
    <cellStyle name="Normal 5 2 4 4 4 2 2" xfId="13884" xr:uid="{00000000-0005-0000-0000-000095A50000}"/>
    <cellStyle name="Normal 5 2 4 4 4 2 2 2" xfId="28176" xr:uid="{00000000-0005-0000-0000-000096A50000}"/>
    <cellStyle name="Normal 5 2 4 4 4 2 2 2 2" xfId="56758" xr:uid="{00000000-0005-0000-0000-000097A50000}"/>
    <cellStyle name="Normal 5 2 4 4 4 2 2 3" xfId="42469" xr:uid="{00000000-0005-0000-0000-000098A50000}"/>
    <cellStyle name="Normal 5 2 4 4 4 2 3" xfId="21032" xr:uid="{00000000-0005-0000-0000-000099A50000}"/>
    <cellStyle name="Normal 5 2 4 4 4 2 3 2" xfId="49614" xr:uid="{00000000-0005-0000-0000-00009AA50000}"/>
    <cellStyle name="Normal 5 2 4 4 4 2 4" xfId="35325" xr:uid="{00000000-0005-0000-0000-00009BA50000}"/>
    <cellStyle name="Normal 5 2 4 4 4 3" xfId="10313" xr:uid="{00000000-0005-0000-0000-00009CA50000}"/>
    <cellStyle name="Normal 5 2 4 4 4 3 2" xfId="24605" xr:uid="{00000000-0005-0000-0000-00009DA50000}"/>
    <cellStyle name="Normal 5 2 4 4 4 3 2 2" xfId="53187" xr:uid="{00000000-0005-0000-0000-00009EA50000}"/>
    <cellStyle name="Normal 5 2 4 4 4 3 3" xfId="38898" xr:uid="{00000000-0005-0000-0000-00009FA50000}"/>
    <cellStyle name="Normal 5 2 4 4 4 4" xfId="17461" xr:uid="{00000000-0005-0000-0000-0000A0A50000}"/>
    <cellStyle name="Normal 5 2 4 4 4 4 2" xfId="46043" xr:uid="{00000000-0005-0000-0000-0000A1A50000}"/>
    <cellStyle name="Normal 5 2 4 4 4 5" xfId="31754" xr:uid="{00000000-0005-0000-0000-0000A2A50000}"/>
    <cellStyle name="Normal 5 2 4 4 5" xfId="3878" xr:uid="{00000000-0005-0000-0000-0000A3A50000}"/>
    <cellStyle name="Normal 5 2 4 4 5 2" xfId="11037" xr:uid="{00000000-0005-0000-0000-0000A4A50000}"/>
    <cellStyle name="Normal 5 2 4 4 5 2 2" xfId="25329" xr:uid="{00000000-0005-0000-0000-0000A5A50000}"/>
    <cellStyle name="Normal 5 2 4 4 5 2 2 2" xfId="53911" xr:uid="{00000000-0005-0000-0000-0000A6A50000}"/>
    <cellStyle name="Normal 5 2 4 4 5 2 3" xfId="39622" xr:uid="{00000000-0005-0000-0000-0000A7A50000}"/>
    <cellStyle name="Normal 5 2 4 4 5 3" xfId="18185" xr:uid="{00000000-0005-0000-0000-0000A8A50000}"/>
    <cellStyle name="Normal 5 2 4 4 5 3 2" xfId="46767" xr:uid="{00000000-0005-0000-0000-0000A9A50000}"/>
    <cellStyle name="Normal 5 2 4 4 5 4" xfId="32478" xr:uid="{00000000-0005-0000-0000-0000AAA50000}"/>
    <cellStyle name="Normal 5 2 4 4 6" xfId="7466" xr:uid="{00000000-0005-0000-0000-0000ABA50000}"/>
    <cellStyle name="Normal 5 2 4 4 6 2" xfId="21758" xr:uid="{00000000-0005-0000-0000-0000ACA50000}"/>
    <cellStyle name="Normal 5 2 4 4 6 2 2" xfId="50340" xr:uid="{00000000-0005-0000-0000-0000ADA50000}"/>
    <cellStyle name="Normal 5 2 4 4 6 3" xfId="36051" xr:uid="{00000000-0005-0000-0000-0000AEA50000}"/>
    <cellStyle name="Normal 5 2 4 4 7" xfId="14613" xr:uid="{00000000-0005-0000-0000-0000AFA50000}"/>
    <cellStyle name="Normal 5 2 4 4 7 2" xfId="43196" xr:uid="{00000000-0005-0000-0000-0000B0A50000}"/>
    <cellStyle name="Normal 5 2 4 4 8" xfId="28906" xr:uid="{00000000-0005-0000-0000-0000B1A50000}"/>
    <cellStyle name="Normal 5 2 4 5" xfId="518" xr:uid="{00000000-0005-0000-0000-0000B2A50000}"/>
    <cellStyle name="Normal 5 2 4 5 2" xfId="1415" xr:uid="{00000000-0005-0000-0000-0000B3A50000}"/>
    <cellStyle name="Normal 5 2 4 5 2 2" xfId="3157" xr:uid="{00000000-0005-0000-0000-0000B4A50000}"/>
    <cellStyle name="Normal 5 2 4 5 2 2 2" xfId="6731" xr:uid="{00000000-0005-0000-0000-0000B5A50000}"/>
    <cellStyle name="Normal 5 2 4 5 2 2 2 2" xfId="13889" xr:uid="{00000000-0005-0000-0000-0000B6A50000}"/>
    <cellStyle name="Normal 5 2 4 5 2 2 2 2 2" xfId="28181" xr:uid="{00000000-0005-0000-0000-0000B7A50000}"/>
    <cellStyle name="Normal 5 2 4 5 2 2 2 2 2 2" xfId="56763" xr:uid="{00000000-0005-0000-0000-0000B8A50000}"/>
    <cellStyle name="Normal 5 2 4 5 2 2 2 2 3" xfId="42474" xr:uid="{00000000-0005-0000-0000-0000B9A50000}"/>
    <cellStyle name="Normal 5 2 4 5 2 2 2 3" xfId="21037" xr:uid="{00000000-0005-0000-0000-0000BAA50000}"/>
    <cellStyle name="Normal 5 2 4 5 2 2 2 3 2" xfId="49619" xr:uid="{00000000-0005-0000-0000-0000BBA50000}"/>
    <cellStyle name="Normal 5 2 4 5 2 2 2 4" xfId="35330" xr:uid="{00000000-0005-0000-0000-0000BCA50000}"/>
    <cellStyle name="Normal 5 2 4 5 2 2 3" xfId="10318" xr:uid="{00000000-0005-0000-0000-0000BDA50000}"/>
    <cellStyle name="Normal 5 2 4 5 2 2 3 2" xfId="24610" xr:uid="{00000000-0005-0000-0000-0000BEA50000}"/>
    <cellStyle name="Normal 5 2 4 5 2 2 3 2 2" xfId="53192" xr:uid="{00000000-0005-0000-0000-0000BFA50000}"/>
    <cellStyle name="Normal 5 2 4 5 2 2 3 3" xfId="38903" xr:uid="{00000000-0005-0000-0000-0000C0A50000}"/>
    <cellStyle name="Normal 5 2 4 5 2 2 4" xfId="17466" xr:uid="{00000000-0005-0000-0000-0000C1A50000}"/>
    <cellStyle name="Normal 5 2 4 5 2 2 4 2" xfId="46048" xr:uid="{00000000-0005-0000-0000-0000C2A50000}"/>
    <cellStyle name="Normal 5 2 4 5 2 2 5" xfId="31759" xr:uid="{00000000-0005-0000-0000-0000C3A50000}"/>
    <cellStyle name="Normal 5 2 4 5 2 3" xfId="4995" xr:uid="{00000000-0005-0000-0000-0000C4A50000}"/>
    <cellStyle name="Normal 5 2 4 5 2 3 2" xfId="12153" xr:uid="{00000000-0005-0000-0000-0000C5A50000}"/>
    <cellStyle name="Normal 5 2 4 5 2 3 2 2" xfId="26445" xr:uid="{00000000-0005-0000-0000-0000C6A50000}"/>
    <cellStyle name="Normal 5 2 4 5 2 3 2 2 2" xfId="55027" xr:uid="{00000000-0005-0000-0000-0000C7A50000}"/>
    <cellStyle name="Normal 5 2 4 5 2 3 2 3" xfId="40738" xr:uid="{00000000-0005-0000-0000-0000C8A50000}"/>
    <cellStyle name="Normal 5 2 4 5 2 3 3" xfId="19301" xr:uid="{00000000-0005-0000-0000-0000C9A50000}"/>
    <cellStyle name="Normal 5 2 4 5 2 3 3 2" xfId="47883" xr:uid="{00000000-0005-0000-0000-0000CAA50000}"/>
    <cellStyle name="Normal 5 2 4 5 2 3 4" xfId="33594" xr:uid="{00000000-0005-0000-0000-0000CBA50000}"/>
    <cellStyle name="Normal 5 2 4 5 2 4" xfId="8582" xr:uid="{00000000-0005-0000-0000-0000CCA50000}"/>
    <cellStyle name="Normal 5 2 4 5 2 4 2" xfId="22874" xr:uid="{00000000-0005-0000-0000-0000CDA50000}"/>
    <cellStyle name="Normal 5 2 4 5 2 4 2 2" xfId="51456" xr:uid="{00000000-0005-0000-0000-0000CEA50000}"/>
    <cellStyle name="Normal 5 2 4 5 2 4 3" xfId="37167" xr:uid="{00000000-0005-0000-0000-0000CFA50000}"/>
    <cellStyle name="Normal 5 2 4 5 2 5" xfId="15730" xr:uid="{00000000-0005-0000-0000-0000D0A50000}"/>
    <cellStyle name="Normal 5 2 4 5 2 5 2" xfId="44312" xr:uid="{00000000-0005-0000-0000-0000D1A50000}"/>
    <cellStyle name="Normal 5 2 4 5 2 6" xfId="30023" xr:uid="{00000000-0005-0000-0000-0000D2A50000}"/>
    <cellStyle name="Normal 5 2 4 5 3" xfId="3156" xr:uid="{00000000-0005-0000-0000-0000D3A50000}"/>
    <cellStyle name="Normal 5 2 4 5 3 2" xfId="6730" xr:uid="{00000000-0005-0000-0000-0000D4A50000}"/>
    <cellStyle name="Normal 5 2 4 5 3 2 2" xfId="13888" xr:uid="{00000000-0005-0000-0000-0000D5A50000}"/>
    <cellStyle name="Normal 5 2 4 5 3 2 2 2" xfId="28180" xr:uid="{00000000-0005-0000-0000-0000D6A50000}"/>
    <cellStyle name="Normal 5 2 4 5 3 2 2 2 2" xfId="56762" xr:uid="{00000000-0005-0000-0000-0000D7A50000}"/>
    <cellStyle name="Normal 5 2 4 5 3 2 2 3" xfId="42473" xr:uid="{00000000-0005-0000-0000-0000D8A50000}"/>
    <cellStyle name="Normal 5 2 4 5 3 2 3" xfId="21036" xr:uid="{00000000-0005-0000-0000-0000D9A50000}"/>
    <cellStyle name="Normal 5 2 4 5 3 2 3 2" xfId="49618" xr:uid="{00000000-0005-0000-0000-0000DAA50000}"/>
    <cellStyle name="Normal 5 2 4 5 3 2 4" xfId="35329" xr:uid="{00000000-0005-0000-0000-0000DBA50000}"/>
    <cellStyle name="Normal 5 2 4 5 3 3" xfId="10317" xr:uid="{00000000-0005-0000-0000-0000DCA50000}"/>
    <cellStyle name="Normal 5 2 4 5 3 3 2" xfId="24609" xr:uid="{00000000-0005-0000-0000-0000DDA50000}"/>
    <cellStyle name="Normal 5 2 4 5 3 3 2 2" xfId="53191" xr:uid="{00000000-0005-0000-0000-0000DEA50000}"/>
    <cellStyle name="Normal 5 2 4 5 3 3 3" xfId="38902" xr:uid="{00000000-0005-0000-0000-0000DFA50000}"/>
    <cellStyle name="Normal 5 2 4 5 3 4" xfId="17465" xr:uid="{00000000-0005-0000-0000-0000E0A50000}"/>
    <cellStyle name="Normal 5 2 4 5 3 4 2" xfId="46047" xr:uid="{00000000-0005-0000-0000-0000E1A50000}"/>
    <cellStyle name="Normal 5 2 4 5 3 5" xfId="31758" xr:uid="{00000000-0005-0000-0000-0000E2A50000}"/>
    <cellStyle name="Normal 5 2 4 5 4" xfId="4102" xr:uid="{00000000-0005-0000-0000-0000E3A50000}"/>
    <cellStyle name="Normal 5 2 4 5 4 2" xfId="11260" xr:uid="{00000000-0005-0000-0000-0000E4A50000}"/>
    <cellStyle name="Normal 5 2 4 5 4 2 2" xfId="25552" xr:uid="{00000000-0005-0000-0000-0000E5A50000}"/>
    <cellStyle name="Normal 5 2 4 5 4 2 2 2" xfId="54134" xr:uid="{00000000-0005-0000-0000-0000E6A50000}"/>
    <cellStyle name="Normal 5 2 4 5 4 2 3" xfId="39845" xr:uid="{00000000-0005-0000-0000-0000E7A50000}"/>
    <cellStyle name="Normal 5 2 4 5 4 3" xfId="18408" xr:uid="{00000000-0005-0000-0000-0000E8A50000}"/>
    <cellStyle name="Normal 5 2 4 5 4 3 2" xfId="46990" xr:uid="{00000000-0005-0000-0000-0000E9A50000}"/>
    <cellStyle name="Normal 5 2 4 5 4 4" xfId="32701" xr:uid="{00000000-0005-0000-0000-0000EAA50000}"/>
    <cellStyle name="Normal 5 2 4 5 5" xfId="7689" xr:uid="{00000000-0005-0000-0000-0000EBA50000}"/>
    <cellStyle name="Normal 5 2 4 5 5 2" xfId="21981" xr:uid="{00000000-0005-0000-0000-0000ECA50000}"/>
    <cellStyle name="Normal 5 2 4 5 5 2 2" xfId="50563" xr:uid="{00000000-0005-0000-0000-0000EDA50000}"/>
    <cellStyle name="Normal 5 2 4 5 5 3" xfId="36274" xr:uid="{00000000-0005-0000-0000-0000EEA50000}"/>
    <cellStyle name="Normal 5 2 4 5 6" xfId="14837" xr:uid="{00000000-0005-0000-0000-0000EFA50000}"/>
    <cellStyle name="Normal 5 2 4 5 6 2" xfId="43419" xr:uid="{00000000-0005-0000-0000-0000F0A50000}"/>
    <cellStyle name="Normal 5 2 4 5 7" xfId="29130" xr:uid="{00000000-0005-0000-0000-0000F1A50000}"/>
    <cellStyle name="Normal 5 2 4 6" xfId="967" xr:uid="{00000000-0005-0000-0000-0000F2A50000}"/>
    <cellStyle name="Normal 5 2 4 6 2" xfId="3158" xr:uid="{00000000-0005-0000-0000-0000F3A50000}"/>
    <cellStyle name="Normal 5 2 4 6 2 2" xfId="6732" xr:uid="{00000000-0005-0000-0000-0000F4A50000}"/>
    <cellStyle name="Normal 5 2 4 6 2 2 2" xfId="13890" xr:uid="{00000000-0005-0000-0000-0000F5A50000}"/>
    <cellStyle name="Normal 5 2 4 6 2 2 2 2" xfId="28182" xr:uid="{00000000-0005-0000-0000-0000F6A50000}"/>
    <cellStyle name="Normal 5 2 4 6 2 2 2 2 2" xfId="56764" xr:uid="{00000000-0005-0000-0000-0000F7A50000}"/>
    <cellStyle name="Normal 5 2 4 6 2 2 2 3" xfId="42475" xr:uid="{00000000-0005-0000-0000-0000F8A50000}"/>
    <cellStyle name="Normal 5 2 4 6 2 2 3" xfId="21038" xr:uid="{00000000-0005-0000-0000-0000F9A50000}"/>
    <cellStyle name="Normal 5 2 4 6 2 2 3 2" xfId="49620" xr:uid="{00000000-0005-0000-0000-0000FAA50000}"/>
    <cellStyle name="Normal 5 2 4 6 2 2 4" xfId="35331" xr:uid="{00000000-0005-0000-0000-0000FBA50000}"/>
    <cellStyle name="Normal 5 2 4 6 2 3" xfId="10319" xr:uid="{00000000-0005-0000-0000-0000FCA50000}"/>
    <cellStyle name="Normal 5 2 4 6 2 3 2" xfId="24611" xr:uid="{00000000-0005-0000-0000-0000FDA50000}"/>
    <cellStyle name="Normal 5 2 4 6 2 3 2 2" xfId="53193" xr:uid="{00000000-0005-0000-0000-0000FEA50000}"/>
    <cellStyle name="Normal 5 2 4 6 2 3 3" xfId="38904" xr:uid="{00000000-0005-0000-0000-0000FFA50000}"/>
    <cellStyle name="Normal 5 2 4 6 2 4" xfId="17467" xr:uid="{00000000-0005-0000-0000-000000A60000}"/>
    <cellStyle name="Normal 5 2 4 6 2 4 2" xfId="46049" xr:uid="{00000000-0005-0000-0000-000001A60000}"/>
    <cellStyle name="Normal 5 2 4 6 2 5" xfId="31760" xr:uid="{00000000-0005-0000-0000-000002A60000}"/>
    <cellStyle name="Normal 5 2 4 6 3" xfId="4549" xr:uid="{00000000-0005-0000-0000-000003A60000}"/>
    <cellStyle name="Normal 5 2 4 6 3 2" xfId="11707" xr:uid="{00000000-0005-0000-0000-000004A60000}"/>
    <cellStyle name="Normal 5 2 4 6 3 2 2" xfId="25999" xr:uid="{00000000-0005-0000-0000-000005A60000}"/>
    <cellStyle name="Normal 5 2 4 6 3 2 2 2" xfId="54581" xr:uid="{00000000-0005-0000-0000-000006A60000}"/>
    <cellStyle name="Normal 5 2 4 6 3 2 3" xfId="40292" xr:uid="{00000000-0005-0000-0000-000007A60000}"/>
    <cellStyle name="Normal 5 2 4 6 3 3" xfId="18855" xr:uid="{00000000-0005-0000-0000-000008A60000}"/>
    <cellStyle name="Normal 5 2 4 6 3 3 2" xfId="47437" xr:uid="{00000000-0005-0000-0000-000009A60000}"/>
    <cellStyle name="Normal 5 2 4 6 3 4" xfId="33148" xr:uid="{00000000-0005-0000-0000-00000AA60000}"/>
    <cellStyle name="Normal 5 2 4 6 4" xfId="8136" xr:uid="{00000000-0005-0000-0000-00000BA60000}"/>
    <cellStyle name="Normal 5 2 4 6 4 2" xfId="22428" xr:uid="{00000000-0005-0000-0000-00000CA60000}"/>
    <cellStyle name="Normal 5 2 4 6 4 2 2" xfId="51010" xr:uid="{00000000-0005-0000-0000-00000DA60000}"/>
    <cellStyle name="Normal 5 2 4 6 4 3" xfId="36721" xr:uid="{00000000-0005-0000-0000-00000EA60000}"/>
    <cellStyle name="Normal 5 2 4 6 5" xfId="15284" xr:uid="{00000000-0005-0000-0000-00000FA60000}"/>
    <cellStyle name="Normal 5 2 4 6 5 2" xfId="43866" xr:uid="{00000000-0005-0000-0000-000010A60000}"/>
    <cellStyle name="Normal 5 2 4 6 6" xfId="29577" xr:uid="{00000000-0005-0000-0000-000011A60000}"/>
    <cellStyle name="Normal 5 2 4 7" xfId="3127" xr:uid="{00000000-0005-0000-0000-000012A60000}"/>
    <cellStyle name="Normal 5 2 4 7 2" xfId="6701" xr:uid="{00000000-0005-0000-0000-000013A60000}"/>
    <cellStyle name="Normal 5 2 4 7 2 2" xfId="13859" xr:uid="{00000000-0005-0000-0000-000014A60000}"/>
    <cellStyle name="Normal 5 2 4 7 2 2 2" xfId="28151" xr:uid="{00000000-0005-0000-0000-000015A60000}"/>
    <cellStyle name="Normal 5 2 4 7 2 2 2 2" xfId="56733" xr:uid="{00000000-0005-0000-0000-000016A60000}"/>
    <cellStyle name="Normal 5 2 4 7 2 2 3" xfId="42444" xr:uid="{00000000-0005-0000-0000-000017A60000}"/>
    <cellStyle name="Normal 5 2 4 7 2 3" xfId="21007" xr:uid="{00000000-0005-0000-0000-000018A60000}"/>
    <cellStyle name="Normal 5 2 4 7 2 3 2" xfId="49589" xr:uid="{00000000-0005-0000-0000-000019A60000}"/>
    <cellStyle name="Normal 5 2 4 7 2 4" xfId="35300" xr:uid="{00000000-0005-0000-0000-00001AA60000}"/>
    <cellStyle name="Normal 5 2 4 7 3" xfId="10288" xr:uid="{00000000-0005-0000-0000-00001BA60000}"/>
    <cellStyle name="Normal 5 2 4 7 3 2" xfId="24580" xr:uid="{00000000-0005-0000-0000-00001CA60000}"/>
    <cellStyle name="Normal 5 2 4 7 3 2 2" xfId="53162" xr:uid="{00000000-0005-0000-0000-00001DA60000}"/>
    <cellStyle name="Normal 5 2 4 7 3 3" xfId="38873" xr:uid="{00000000-0005-0000-0000-00001EA60000}"/>
    <cellStyle name="Normal 5 2 4 7 4" xfId="17436" xr:uid="{00000000-0005-0000-0000-00001FA60000}"/>
    <cellStyle name="Normal 5 2 4 7 4 2" xfId="46018" xr:uid="{00000000-0005-0000-0000-000020A60000}"/>
    <cellStyle name="Normal 5 2 4 7 5" xfId="31729" xr:uid="{00000000-0005-0000-0000-000021A60000}"/>
    <cellStyle name="Normal 5 2 4 8" xfId="3654" xr:uid="{00000000-0005-0000-0000-000022A60000}"/>
    <cellStyle name="Normal 5 2 4 8 2" xfId="10814" xr:uid="{00000000-0005-0000-0000-000023A60000}"/>
    <cellStyle name="Normal 5 2 4 8 2 2" xfId="25106" xr:uid="{00000000-0005-0000-0000-000024A60000}"/>
    <cellStyle name="Normal 5 2 4 8 2 2 2" xfId="53688" xr:uid="{00000000-0005-0000-0000-000025A60000}"/>
    <cellStyle name="Normal 5 2 4 8 2 3" xfId="39399" xr:uid="{00000000-0005-0000-0000-000026A60000}"/>
    <cellStyle name="Normal 5 2 4 8 3" xfId="17962" xr:uid="{00000000-0005-0000-0000-000027A60000}"/>
    <cellStyle name="Normal 5 2 4 8 3 2" xfId="46544" xr:uid="{00000000-0005-0000-0000-000028A60000}"/>
    <cellStyle name="Normal 5 2 4 8 4" xfId="32255" xr:uid="{00000000-0005-0000-0000-000029A60000}"/>
    <cellStyle name="Normal 5 2 4 9" xfId="7243" xr:uid="{00000000-0005-0000-0000-00002AA60000}"/>
    <cellStyle name="Normal 5 2 4 9 2" xfId="21535" xr:uid="{00000000-0005-0000-0000-00002BA60000}"/>
    <cellStyle name="Normal 5 2 4 9 2 2" xfId="50117" xr:uid="{00000000-0005-0000-0000-00002CA60000}"/>
    <cellStyle name="Normal 5 2 4 9 3" xfId="35828" xr:uid="{00000000-0005-0000-0000-00002DA60000}"/>
    <cellStyle name="Normal 5 2 5" xfId="29" xr:uid="{00000000-0005-0000-0000-00002EA60000}"/>
    <cellStyle name="Normal 5 2 5 10" xfId="14360" xr:uid="{00000000-0005-0000-0000-00002FA60000}"/>
    <cellStyle name="Normal 5 2 5 10 2" xfId="42944" xr:uid="{00000000-0005-0000-0000-000030A60000}"/>
    <cellStyle name="Normal 5 2 5 11" xfId="28653" xr:uid="{00000000-0005-0000-0000-000031A60000}"/>
    <cellStyle name="Normal 5 2 5 2" xfId="126" xr:uid="{00000000-0005-0000-0000-000032A60000}"/>
    <cellStyle name="Normal 5 2 5 2 10" xfId="28745" xr:uid="{00000000-0005-0000-0000-000033A60000}"/>
    <cellStyle name="Normal 5 2 5 2 2" xfId="240" xr:uid="{00000000-0005-0000-0000-000034A60000}"/>
    <cellStyle name="Normal 5 2 5 2 2 2" xfId="466" xr:uid="{00000000-0005-0000-0000-000035A60000}"/>
    <cellStyle name="Normal 5 2 5 2 2 2 2" xfId="916" xr:uid="{00000000-0005-0000-0000-000036A60000}"/>
    <cellStyle name="Normal 5 2 5 2 2 2 2 2" xfId="1813" xr:uid="{00000000-0005-0000-0000-000037A60000}"/>
    <cellStyle name="Normal 5 2 5 2 2 2 2 2 2" xfId="3164" xr:uid="{00000000-0005-0000-0000-000038A60000}"/>
    <cellStyle name="Normal 5 2 5 2 2 2 2 2 2 2" xfId="6738" xr:uid="{00000000-0005-0000-0000-000039A60000}"/>
    <cellStyle name="Normal 5 2 5 2 2 2 2 2 2 2 2" xfId="13896" xr:uid="{00000000-0005-0000-0000-00003AA60000}"/>
    <cellStyle name="Normal 5 2 5 2 2 2 2 2 2 2 2 2" xfId="28188" xr:uid="{00000000-0005-0000-0000-00003BA60000}"/>
    <cellStyle name="Normal 5 2 5 2 2 2 2 2 2 2 2 2 2" xfId="56770" xr:uid="{00000000-0005-0000-0000-00003CA60000}"/>
    <cellStyle name="Normal 5 2 5 2 2 2 2 2 2 2 2 3" xfId="42481" xr:uid="{00000000-0005-0000-0000-00003DA60000}"/>
    <cellStyle name="Normal 5 2 5 2 2 2 2 2 2 2 3" xfId="21044" xr:uid="{00000000-0005-0000-0000-00003EA60000}"/>
    <cellStyle name="Normal 5 2 5 2 2 2 2 2 2 2 3 2" xfId="49626" xr:uid="{00000000-0005-0000-0000-00003FA60000}"/>
    <cellStyle name="Normal 5 2 5 2 2 2 2 2 2 2 4" xfId="35337" xr:uid="{00000000-0005-0000-0000-000040A60000}"/>
    <cellStyle name="Normal 5 2 5 2 2 2 2 2 2 3" xfId="10325" xr:uid="{00000000-0005-0000-0000-000041A60000}"/>
    <cellStyle name="Normal 5 2 5 2 2 2 2 2 2 3 2" xfId="24617" xr:uid="{00000000-0005-0000-0000-000042A60000}"/>
    <cellStyle name="Normal 5 2 5 2 2 2 2 2 2 3 2 2" xfId="53199" xr:uid="{00000000-0005-0000-0000-000043A60000}"/>
    <cellStyle name="Normal 5 2 5 2 2 2 2 2 2 3 3" xfId="38910" xr:uid="{00000000-0005-0000-0000-000044A60000}"/>
    <cellStyle name="Normal 5 2 5 2 2 2 2 2 2 4" xfId="17473" xr:uid="{00000000-0005-0000-0000-000045A60000}"/>
    <cellStyle name="Normal 5 2 5 2 2 2 2 2 2 4 2" xfId="46055" xr:uid="{00000000-0005-0000-0000-000046A60000}"/>
    <cellStyle name="Normal 5 2 5 2 2 2 2 2 2 5" xfId="31766" xr:uid="{00000000-0005-0000-0000-000047A60000}"/>
    <cellStyle name="Normal 5 2 5 2 2 2 2 2 3" xfId="5393" xr:uid="{00000000-0005-0000-0000-000048A60000}"/>
    <cellStyle name="Normal 5 2 5 2 2 2 2 2 3 2" xfId="12551" xr:uid="{00000000-0005-0000-0000-000049A60000}"/>
    <cellStyle name="Normal 5 2 5 2 2 2 2 2 3 2 2" xfId="26843" xr:uid="{00000000-0005-0000-0000-00004AA60000}"/>
    <cellStyle name="Normal 5 2 5 2 2 2 2 2 3 2 2 2" xfId="55425" xr:uid="{00000000-0005-0000-0000-00004BA60000}"/>
    <cellStyle name="Normal 5 2 5 2 2 2 2 2 3 2 3" xfId="41136" xr:uid="{00000000-0005-0000-0000-00004CA60000}"/>
    <cellStyle name="Normal 5 2 5 2 2 2 2 2 3 3" xfId="19699" xr:uid="{00000000-0005-0000-0000-00004DA60000}"/>
    <cellStyle name="Normal 5 2 5 2 2 2 2 2 3 3 2" xfId="48281" xr:uid="{00000000-0005-0000-0000-00004EA60000}"/>
    <cellStyle name="Normal 5 2 5 2 2 2 2 2 3 4" xfId="33992" xr:uid="{00000000-0005-0000-0000-00004FA60000}"/>
    <cellStyle name="Normal 5 2 5 2 2 2 2 2 4" xfId="8980" xr:uid="{00000000-0005-0000-0000-000050A60000}"/>
    <cellStyle name="Normal 5 2 5 2 2 2 2 2 4 2" xfId="23272" xr:uid="{00000000-0005-0000-0000-000051A60000}"/>
    <cellStyle name="Normal 5 2 5 2 2 2 2 2 4 2 2" xfId="51854" xr:uid="{00000000-0005-0000-0000-000052A60000}"/>
    <cellStyle name="Normal 5 2 5 2 2 2 2 2 4 3" xfId="37565" xr:uid="{00000000-0005-0000-0000-000053A60000}"/>
    <cellStyle name="Normal 5 2 5 2 2 2 2 2 5" xfId="16128" xr:uid="{00000000-0005-0000-0000-000054A60000}"/>
    <cellStyle name="Normal 5 2 5 2 2 2 2 2 5 2" xfId="44710" xr:uid="{00000000-0005-0000-0000-000055A60000}"/>
    <cellStyle name="Normal 5 2 5 2 2 2 2 2 6" xfId="30421" xr:uid="{00000000-0005-0000-0000-000056A60000}"/>
    <cellStyle name="Normal 5 2 5 2 2 2 2 3" xfId="3163" xr:uid="{00000000-0005-0000-0000-000057A60000}"/>
    <cellStyle name="Normal 5 2 5 2 2 2 2 3 2" xfId="6737" xr:uid="{00000000-0005-0000-0000-000058A60000}"/>
    <cellStyle name="Normal 5 2 5 2 2 2 2 3 2 2" xfId="13895" xr:uid="{00000000-0005-0000-0000-000059A60000}"/>
    <cellStyle name="Normal 5 2 5 2 2 2 2 3 2 2 2" xfId="28187" xr:uid="{00000000-0005-0000-0000-00005AA60000}"/>
    <cellStyle name="Normal 5 2 5 2 2 2 2 3 2 2 2 2" xfId="56769" xr:uid="{00000000-0005-0000-0000-00005BA60000}"/>
    <cellStyle name="Normal 5 2 5 2 2 2 2 3 2 2 3" xfId="42480" xr:uid="{00000000-0005-0000-0000-00005CA60000}"/>
    <cellStyle name="Normal 5 2 5 2 2 2 2 3 2 3" xfId="21043" xr:uid="{00000000-0005-0000-0000-00005DA60000}"/>
    <cellStyle name="Normal 5 2 5 2 2 2 2 3 2 3 2" xfId="49625" xr:uid="{00000000-0005-0000-0000-00005EA60000}"/>
    <cellStyle name="Normal 5 2 5 2 2 2 2 3 2 4" xfId="35336" xr:uid="{00000000-0005-0000-0000-00005FA60000}"/>
    <cellStyle name="Normal 5 2 5 2 2 2 2 3 3" xfId="10324" xr:uid="{00000000-0005-0000-0000-000060A60000}"/>
    <cellStyle name="Normal 5 2 5 2 2 2 2 3 3 2" xfId="24616" xr:uid="{00000000-0005-0000-0000-000061A60000}"/>
    <cellStyle name="Normal 5 2 5 2 2 2 2 3 3 2 2" xfId="53198" xr:uid="{00000000-0005-0000-0000-000062A60000}"/>
    <cellStyle name="Normal 5 2 5 2 2 2 2 3 3 3" xfId="38909" xr:uid="{00000000-0005-0000-0000-000063A60000}"/>
    <cellStyle name="Normal 5 2 5 2 2 2 2 3 4" xfId="17472" xr:uid="{00000000-0005-0000-0000-000064A60000}"/>
    <cellStyle name="Normal 5 2 5 2 2 2 2 3 4 2" xfId="46054" xr:uid="{00000000-0005-0000-0000-000065A60000}"/>
    <cellStyle name="Normal 5 2 5 2 2 2 2 3 5" xfId="31765" xr:uid="{00000000-0005-0000-0000-000066A60000}"/>
    <cellStyle name="Normal 5 2 5 2 2 2 2 4" xfId="4500" xr:uid="{00000000-0005-0000-0000-000067A60000}"/>
    <cellStyle name="Normal 5 2 5 2 2 2 2 4 2" xfId="11658" xr:uid="{00000000-0005-0000-0000-000068A60000}"/>
    <cellStyle name="Normal 5 2 5 2 2 2 2 4 2 2" xfId="25950" xr:uid="{00000000-0005-0000-0000-000069A60000}"/>
    <cellStyle name="Normal 5 2 5 2 2 2 2 4 2 2 2" xfId="54532" xr:uid="{00000000-0005-0000-0000-00006AA60000}"/>
    <cellStyle name="Normal 5 2 5 2 2 2 2 4 2 3" xfId="40243" xr:uid="{00000000-0005-0000-0000-00006BA60000}"/>
    <cellStyle name="Normal 5 2 5 2 2 2 2 4 3" xfId="18806" xr:uid="{00000000-0005-0000-0000-00006CA60000}"/>
    <cellStyle name="Normal 5 2 5 2 2 2 2 4 3 2" xfId="47388" xr:uid="{00000000-0005-0000-0000-00006DA60000}"/>
    <cellStyle name="Normal 5 2 5 2 2 2 2 4 4" xfId="33099" xr:uid="{00000000-0005-0000-0000-00006EA60000}"/>
    <cellStyle name="Normal 5 2 5 2 2 2 2 5" xfId="8087" xr:uid="{00000000-0005-0000-0000-00006FA60000}"/>
    <cellStyle name="Normal 5 2 5 2 2 2 2 5 2" xfId="22379" xr:uid="{00000000-0005-0000-0000-000070A60000}"/>
    <cellStyle name="Normal 5 2 5 2 2 2 2 5 2 2" xfId="50961" xr:uid="{00000000-0005-0000-0000-000071A60000}"/>
    <cellStyle name="Normal 5 2 5 2 2 2 2 5 3" xfId="36672" xr:uid="{00000000-0005-0000-0000-000072A60000}"/>
    <cellStyle name="Normal 5 2 5 2 2 2 2 6" xfId="15235" xr:uid="{00000000-0005-0000-0000-000073A60000}"/>
    <cellStyle name="Normal 5 2 5 2 2 2 2 6 2" xfId="43817" xr:uid="{00000000-0005-0000-0000-000074A60000}"/>
    <cellStyle name="Normal 5 2 5 2 2 2 2 7" xfId="29528" xr:uid="{00000000-0005-0000-0000-000075A60000}"/>
    <cellStyle name="Normal 5 2 5 2 2 2 3" xfId="1366" xr:uid="{00000000-0005-0000-0000-000076A60000}"/>
    <cellStyle name="Normal 5 2 5 2 2 2 3 2" xfId="3165" xr:uid="{00000000-0005-0000-0000-000077A60000}"/>
    <cellStyle name="Normal 5 2 5 2 2 2 3 2 2" xfId="6739" xr:uid="{00000000-0005-0000-0000-000078A60000}"/>
    <cellStyle name="Normal 5 2 5 2 2 2 3 2 2 2" xfId="13897" xr:uid="{00000000-0005-0000-0000-000079A60000}"/>
    <cellStyle name="Normal 5 2 5 2 2 2 3 2 2 2 2" xfId="28189" xr:uid="{00000000-0005-0000-0000-00007AA60000}"/>
    <cellStyle name="Normal 5 2 5 2 2 2 3 2 2 2 2 2" xfId="56771" xr:uid="{00000000-0005-0000-0000-00007BA60000}"/>
    <cellStyle name="Normal 5 2 5 2 2 2 3 2 2 2 3" xfId="42482" xr:uid="{00000000-0005-0000-0000-00007CA60000}"/>
    <cellStyle name="Normal 5 2 5 2 2 2 3 2 2 3" xfId="21045" xr:uid="{00000000-0005-0000-0000-00007DA60000}"/>
    <cellStyle name="Normal 5 2 5 2 2 2 3 2 2 3 2" xfId="49627" xr:uid="{00000000-0005-0000-0000-00007EA60000}"/>
    <cellStyle name="Normal 5 2 5 2 2 2 3 2 2 4" xfId="35338" xr:uid="{00000000-0005-0000-0000-00007FA60000}"/>
    <cellStyle name="Normal 5 2 5 2 2 2 3 2 3" xfId="10326" xr:uid="{00000000-0005-0000-0000-000080A60000}"/>
    <cellStyle name="Normal 5 2 5 2 2 2 3 2 3 2" xfId="24618" xr:uid="{00000000-0005-0000-0000-000081A60000}"/>
    <cellStyle name="Normal 5 2 5 2 2 2 3 2 3 2 2" xfId="53200" xr:uid="{00000000-0005-0000-0000-000082A60000}"/>
    <cellStyle name="Normal 5 2 5 2 2 2 3 2 3 3" xfId="38911" xr:uid="{00000000-0005-0000-0000-000083A60000}"/>
    <cellStyle name="Normal 5 2 5 2 2 2 3 2 4" xfId="17474" xr:uid="{00000000-0005-0000-0000-000084A60000}"/>
    <cellStyle name="Normal 5 2 5 2 2 2 3 2 4 2" xfId="46056" xr:uid="{00000000-0005-0000-0000-000085A60000}"/>
    <cellStyle name="Normal 5 2 5 2 2 2 3 2 5" xfId="31767" xr:uid="{00000000-0005-0000-0000-000086A60000}"/>
    <cellStyle name="Normal 5 2 5 2 2 2 3 3" xfId="4947" xr:uid="{00000000-0005-0000-0000-000087A60000}"/>
    <cellStyle name="Normal 5 2 5 2 2 2 3 3 2" xfId="12105" xr:uid="{00000000-0005-0000-0000-000088A60000}"/>
    <cellStyle name="Normal 5 2 5 2 2 2 3 3 2 2" xfId="26397" xr:uid="{00000000-0005-0000-0000-000089A60000}"/>
    <cellStyle name="Normal 5 2 5 2 2 2 3 3 2 2 2" xfId="54979" xr:uid="{00000000-0005-0000-0000-00008AA60000}"/>
    <cellStyle name="Normal 5 2 5 2 2 2 3 3 2 3" xfId="40690" xr:uid="{00000000-0005-0000-0000-00008BA60000}"/>
    <cellStyle name="Normal 5 2 5 2 2 2 3 3 3" xfId="19253" xr:uid="{00000000-0005-0000-0000-00008CA60000}"/>
    <cellStyle name="Normal 5 2 5 2 2 2 3 3 3 2" xfId="47835" xr:uid="{00000000-0005-0000-0000-00008DA60000}"/>
    <cellStyle name="Normal 5 2 5 2 2 2 3 3 4" xfId="33546" xr:uid="{00000000-0005-0000-0000-00008EA60000}"/>
    <cellStyle name="Normal 5 2 5 2 2 2 3 4" xfId="8534" xr:uid="{00000000-0005-0000-0000-00008FA60000}"/>
    <cellStyle name="Normal 5 2 5 2 2 2 3 4 2" xfId="22826" xr:uid="{00000000-0005-0000-0000-000090A60000}"/>
    <cellStyle name="Normal 5 2 5 2 2 2 3 4 2 2" xfId="51408" xr:uid="{00000000-0005-0000-0000-000091A60000}"/>
    <cellStyle name="Normal 5 2 5 2 2 2 3 4 3" xfId="37119" xr:uid="{00000000-0005-0000-0000-000092A60000}"/>
    <cellStyle name="Normal 5 2 5 2 2 2 3 5" xfId="15682" xr:uid="{00000000-0005-0000-0000-000093A60000}"/>
    <cellStyle name="Normal 5 2 5 2 2 2 3 5 2" xfId="44264" xr:uid="{00000000-0005-0000-0000-000094A60000}"/>
    <cellStyle name="Normal 5 2 5 2 2 2 3 6" xfId="29975" xr:uid="{00000000-0005-0000-0000-000095A60000}"/>
    <cellStyle name="Normal 5 2 5 2 2 2 4" xfId="3162" xr:uid="{00000000-0005-0000-0000-000096A60000}"/>
    <cellStyle name="Normal 5 2 5 2 2 2 4 2" xfId="6736" xr:uid="{00000000-0005-0000-0000-000097A60000}"/>
    <cellStyle name="Normal 5 2 5 2 2 2 4 2 2" xfId="13894" xr:uid="{00000000-0005-0000-0000-000098A60000}"/>
    <cellStyle name="Normal 5 2 5 2 2 2 4 2 2 2" xfId="28186" xr:uid="{00000000-0005-0000-0000-000099A60000}"/>
    <cellStyle name="Normal 5 2 5 2 2 2 4 2 2 2 2" xfId="56768" xr:uid="{00000000-0005-0000-0000-00009AA60000}"/>
    <cellStyle name="Normal 5 2 5 2 2 2 4 2 2 3" xfId="42479" xr:uid="{00000000-0005-0000-0000-00009BA60000}"/>
    <cellStyle name="Normal 5 2 5 2 2 2 4 2 3" xfId="21042" xr:uid="{00000000-0005-0000-0000-00009CA60000}"/>
    <cellStyle name="Normal 5 2 5 2 2 2 4 2 3 2" xfId="49624" xr:uid="{00000000-0005-0000-0000-00009DA60000}"/>
    <cellStyle name="Normal 5 2 5 2 2 2 4 2 4" xfId="35335" xr:uid="{00000000-0005-0000-0000-00009EA60000}"/>
    <cellStyle name="Normal 5 2 5 2 2 2 4 3" xfId="10323" xr:uid="{00000000-0005-0000-0000-00009FA60000}"/>
    <cellStyle name="Normal 5 2 5 2 2 2 4 3 2" xfId="24615" xr:uid="{00000000-0005-0000-0000-0000A0A60000}"/>
    <cellStyle name="Normal 5 2 5 2 2 2 4 3 2 2" xfId="53197" xr:uid="{00000000-0005-0000-0000-0000A1A60000}"/>
    <cellStyle name="Normal 5 2 5 2 2 2 4 3 3" xfId="38908" xr:uid="{00000000-0005-0000-0000-0000A2A60000}"/>
    <cellStyle name="Normal 5 2 5 2 2 2 4 4" xfId="17471" xr:uid="{00000000-0005-0000-0000-0000A3A60000}"/>
    <cellStyle name="Normal 5 2 5 2 2 2 4 4 2" xfId="46053" xr:uid="{00000000-0005-0000-0000-0000A4A60000}"/>
    <cellStyle name="Normal 5 2 5 2 2 2 4 5" xfId="31764" xr:uid="{00000000-0005-0000-0000-0000A5A60000}"/>
    <cellStyle name="Normal 5 2 5 2 2 2 5" xfId="4053" xr:uid="{00000000-0005-0000-0000-0000A6A60000}"/>
    <cellStyle name="Normal 5 2 5 2 2 2 5 2" xfId="11212" xr:uid="{00000000-0005-0000-0000-0000A7A60000}"/>
    <cellStyle name="Normal 5 2 5 2 2 2 5 2 2" xfId="25504" xr:uid="{00000000-0005-0000-0000-0000A8A60000}"/>
    <cellStyle name="Normal 5 2 5 2 2 2 5 2 2 2" xfId="54086" xr:uid="{00000000-0005-0000-0000-0000A9A60000}"/>
    <cellStyle name="Normal 5 2 5 2 2 2 5 2 3" xfId="39797" xr:uid="{00000000-0005-0000-0000-0000AAA60000}"/>
    <cellStyle name="Normal 5 2 5 2 2 2 5 3" xfId="18360" xr:uid="{00000000-0005-0000-0000-0000ABA60000}"/>
    <cellStyle name="Normal 5 2 5 2 2 2 5 3 2" xfId="46942" xr:uid="{00000000-0005-0000-0000-0000ACA60000}"/>
    <cellStyle name="Normal 5 2 5 2 2 2 5 4" xfId="32653" xr:uid="{00000000-0005-0000-0000-0000ADA60000}"/>
    <cellStyle name="Normal 5 2 5 2 2 2 6" xfId="7641" xr:uid="{00000000-0005-0000-0000-0000AEA60000}"/>
    <cellStyle name="Normal 5 2 5 2 2 2 6 2" xfId="21933" xr:uid="{00000000-0005-0000-0000-0000AFA60000}"/>
    <cellStyle name="Normal 5 2 5 2 2 2 6 2 2" xfId="50515" xr:uid="{00000000-0005-0000-0000-0000B0A60000}"/>
    <cellStyle name="Normal 5 2 5 2 2 2 6 3" xfId="36226" xr:uid="{00000000-0005-0000-0000-0000B1A60000}"/>
    <cellStyle name="Normal 5 2 5 2 2 2 7" xfId="14788" xr:uid="{00000000-0005-0000-0000-0000B2A60000}"/>
    <cellStyle name="Normal 5 2 5 2 2 2 7 2" xfId="43371" xr:uid="{00000000-0005-0000-0000-0000B3A60000}"/>
    <cellStyle name="Normal 5 2 5 2 2 2 8" xfId="29081" xr:uid="{00000000-0005-0000-0000-0000B4A60000}"/>
    <cellStyle name="Normal 5 2 5 2 2 3" xfId="693" xr:uid="{00000000-0005-0000-0000-0000B5A60000}"/>
    <cellStyle name="Normal 5 2 5 2 2 3 2" xfId="1590" xr:uid="{00000000-0005-0000-0000-0000B6A60000}"/>
    <cellStyle name="Normal 5 2 5 2 2 3 2 2" xfId="3167" xr:uid="{00000000-0005-0000-0000-0000B7A60000}"/>
    <cellStyle name="Normal 5 2 5 2 2 3 2 2 2" xfId="6741" xr:uid="{00000000-0005-0000-0000-0000B8A60000}"/>
    <cellStyle name="Normal 5 2 5 2 2 3 2 2 2 2" xfId="13899" xr:uid="{00000000-0005-0000-0000-0000B9A60000}"/>
    <cellStyle name="Normal 5 2 5 2 2 3 2 2 2 2 2" xfId="28191" xr:uid="{00000000-0005-0000-0000-0000BAA60000}"/>
    <cellStyle name="Normal 5 2 5 2 2 3 2 2 2 2 2 2" xfId="56773" xr:uid="{00000000-0005-0000-0000-0000BBA60000}"/>
    <cellStyle name="Normal 5 2 5 2 2 3 2 2 2 2 3" xfId="42484" xr:uid="{00000000-0005-0000-0000-0000BCA60000}"/>
    <cellStyle name="Normal 5 2 5 2 2 3 2 2 2 3" xfId="21047" xr:uid="{00000000-0005-0000-0000-0000BDA60000}"/>
    <cellStyle name="Normal 5 2 5 2 2 3 2 2 2 3 2" xfId="49629" xr:uid="{00000000-0005-0000-0000-0000BEA60000}"/>
    <cellStyle name="Normal 5 2 5 2 2 3 2 2 2 4" xfId="35340" xr:uid="{00000000-0005-0000-0000-0000BFA60000}"/>
    <cellStyle name="Normal 5 2 5 2 2 3 2 2 3" xfId="10328" xr:uid="{00000000-0005-0000-0000-0000C0A60000}"/>
    <cellStyle name="Normal 5 2 5 2 2 3 2 2 3 2" xfId="24620" xr:uid="{00000000-0005-0000-0000-0000C1A60000}"/>
    <cellStyle name="Normal 5 2 5 2 2 3 2 2 3 2 2" xfId="53202" xr:uid="{00000000-0005-0000-0000-0000C2A60000}"/>
    <cellStyle name="Normal 5 2 5 2 2 3 2 2 3 3" xfId="38913" xr:uid="{00000000-0005-0000-0000-0000C3A60000}"/>
    <cellStyle name="Normal 5 2 5 2 2 3 2 2 4" xfId="17476" xr:uid="{00000000-0005-0000-0000-0000C4A60000}"/>
    <cellStyle name="Normal 5 2 5 2 2 3 2 2 4 2" xfId="46058" xr:uid="{00000000-0005-0000-0000-0000C5A60000}"/>
    <cellStyle name="Normal 5 2 5 2 2 3 2 2 5" xfId="31769" xr:uid="{00000000-0005-0000-0000-0000C6A60000}"/>
    <cellStyle name="Normal 5 2 5 2 2 3 2 3" xfId="5170" xr:uid="{00000000-0005-0000-0000-0000C7A60000}"/>
    <cellStyle name="Normal 5 2 5 2 2 3 2 3 2" xfId="12328" xr:uid="{00000000-0005-0000-0000-0000C8A60000}"/>
    <cellStyle name="Normal 5 2 5 2 2 3 2 3 2 2" xfId="26620" xr:uid="{00000000-0005-0000-0000-0000C9A60000}"/>
    <cellStyle name="Normal 5 2 5 2 2 3 2 3 2 2 2" xfId="55202" xr:uid="{00000000-0005-0000-0000-0000CAA60000}"/>
    <cellStyle name="Normal 5 2 5 2 2 3 2 3 2 3" xfId="40913" xr:uid="{00000000-0005-0000-0000-0000CBA60000}"/>
    <cellStyle name="Normal 5 2 5 2 2 3 2 3 3" xfId="19476" xr:uid="{00000000-0005-0000-0000-0000CCA60000}"/>
    <cellStyle name="Normal 5 2 5 2 2 3 2 3 3 2" xfId="48058" xr:uid="{00000000-0005-0000-0000-0000CDA60000}"/>
    <cellStyle name="Normal 5 2 5 2 2 3 2 3 4" xfId="33769" xr:uid="{00000000-0005-0000-0000-0000CEA60000}"/>
    <cellStyle name="Normal 5 2 5 2 2 3 2 4" xfId="8757" xr:uid="{00000000-0005-0000-0000-0000CFA60000}"/>
    <cellStyle name="Normal 5 2 5 2 2 3 2 4 2" xfId="23049" xr:uid="{00000000-0005-0000-0000-0000D0A60000}"/>
    <cellStyle name="Normal 5 2 5 2 2 3 2 4 2 2" xfId="51631" xr:uid="{00000000-0005-0000-0000-0000D1A60000}"/>
    <cellStyle name="Normal 5 2 5 2 2 3 2 4 3" xfId="37342" xr:uid="{00000000-0005-0000-0000-0000D2A60000}"/>
    <cellStyle name="Normal 5 2 5 2 2 3 2 5" xfId="15905" xr:uid="{00000000-0005-0000-0000-0000D3A60000}"/>
    <cellStyle name="Normal 5 2 5 2 2 3 2 5 2" xfId="44487" xr:uid="{00000000-0005-0000-0000-0000D4A60000}"/>
    <cellStyle name="Normal 5 2 5 2 2 3 2 6" xfId="30198" xr:uid="{00000000-0005-0000-0000-0000D5A60000}"/>
    <cellStyle name="Normal 5 2 5 2 2 3 3" xfId="3166" xr:uid="{00000000-0005-0000-0000-0000D6A60000}"/>
    <cellStyle name="Normal 5 2 5 2 2 3 3 2" xfId="6740" xr:uid="{00000000-0005-0000-0000-0000D7A60000}"/>
    <cellStyle name="Normal 5 2 5 2 2 3 3 2 2" xfId="13898" xr:uid="{00000000-0005-0000-0000-0000D8A60000}"/>
    <cellStyle name="Normal 5 2 5 2 2 3 3 2 2 2" xfId="28190" xr:uid="{00000000-0005-0000-0000-0000D9A60000}"/>
    <cellStyle name="Normal 5 2 5 2 2 3 3 2 2 2 2" xfId="56772" xr:uid="{00000000-0005-0000-0000-0000DAA60000}"/>
    <cellStyle name="Normal 5 2 5 2 2 3 3 2 2 3" xfId="42483" xr:uid="{00000000-0005-0000-0000-0000DBA60000}"/>
    <cellStyle name="Normal 5 2 5 2 2 3 3 2 3" xfId="21046" xr:uid="{00000000-0005-0000-0000-0000DCA60000}"/>
    <cellStyle name="Normal 5 2 5 2 2 3 3 2 3 2" xfId="49628" xr:uid="{00000000-0005-0000-0000-0000DDA60000}"/>
    <cellStyle name="Normal 5 2 5 2 2 3 3 2 4" xfId="35339" xr:uid="{00000000-0005-0000-0000-0000DEA60000}"/>
    <cellStyle name="Normal 5 2 5 2 2 3 3 3" xfId="10327" xr:uid="{00000000-0005-0000-0000-0000DFA60000}"/>
    <cellStyle name="Normal 5 2 5 2 2 3 3 3 2" xfId="24619" xr:uid="{00000000-0005-0000-0000-0000E0A60000}"/>
    <cellStyle name="Normal 5 2 5 2 2 3 3 3 2 2" xfId="53201" xr:uid="{00000000-0005-0000-0000-0000E1A60000}"/>
    <cellStyle name="Normal 5 2 5 2 2 3 3 3 3" xfId="38912" xr:uid="{00000000-0005-0000-0000-0000E2A60000}"/>
    <cellStyle name="Normal 5 2 5 2 2 3 3 4" xfId="17475" xr:uid="{00000000-0005-0000-0000-0000E3A60000}"/>
    <cellStyle name="Normal 5 2 5 2 2 3 3 4 2" xfId="46057" xr:uid="{00000000-0005-0000-0000-0000E4A60000}"/>
    <cellStyle name="Normal 5 2 5 2 2 3 3 5" xfId="31768" xr:uid="{00000000-0005-0000-0000-0000E5A60000}"/>
    <cellStyle name="Normal 5 2 5 2 2 3 4" xfId="4277" xr:uid="{00000000-0005-0000-0000-0000E6A60000}"/>
    <cellStyle name="Normal 5 2 5 2 2 3 4 2" xfId="11435" xr:uid="{00000000-0005-0000-0000-0000E7A60000}"/>
    <cellStyle name="Normal 5 2 5 2 2 3 4 2 2" xfId="25727" xr:uid="{00000000-0005-0000-0000-0000E8A60000}"/>
    <cellStyle name="Normal 5 2 5 2 2 3 4 2 2 2" xfId="54309" xr:uid="{00000000-0005-0000-0000-0000E9A60000}"/>
    <cellStyle name="Normal 5 2 5 2 2 3 4 2 3" xfId="40020" xr:uid="{00000000-0005-0000-0000-0000EAA60000}"/>
    <cellStyle name="Normal 5 2 5 2 2 3 4 3" xfId="18583" xr:uid="{00000000-0005-0000-0000-0000EBA60000}"/>
    <cellStyle name="Normal 5 2 5 2 2 3 4 3 2" xfId="47165" xr:uid="{00000000-0005-0000-0000-0000ECA60000}"/>
    <cellStyle name="Normal 5 2 5 2 2 3 4 4" xfId="32876" xr:uid="{00000000-0005-0000-0000-0000EDA60000}"/>
    <cellStyle name="Normal 5 2 5 2 2 3 5" xfId="7864" xr:uid="{00000000-0005-0000-0000-0000EEA60000}"/>
    <cellStyle name="Normal 5 2 5 2 2 3 5 2" xfId="22156" xr:uid="{00000000-0005-0000-0000-0000EFA60000}"/>
    <cellStyle name="Normal 5 2 5 2 2 3 5 2 2" xfId="50738" xr:uid="{00000000-0005-0000-0000-0000F0A60000}"/>
    <cellStyle name="Normal 5 2 5 2 2 3 5 3" xfId="36449" xr:uid="{00000000-0005-0000-0000-0000F1A60000}"/>
    <cellStyle name="Normal 5 2 5 2 2 3 6" xfId="15012" xr:uid="{00000000-0005-0000-0000-0000F2A60000}"/>
    <cellStyle name="Normal 5 2 5 2 2 3 6 2" xfId="43594" xr:uid="{00000000-0005-0000-0000-0000F3A60000}"/>
    <cellStyle name="Normal 5 2 5 2 2 3 7" xfId="29305" xr:uid="{00000000-0005-0000-0000-0000F4A60000}"/>
    <cellStyle name="Normal 5 2 5 2 2 4" xfId="1143" xr:uid="{00000000-0005-0000-0000-0000F5A60000}"/>
    <cellStyle name="Normal 5 2 5 2 2 4 2" xfId="3168" xr:uid="{00000000-0005-0000-0000-0000F6A60000}"/>
    <cellStyle name="Normal 5 2 5 2 2 4 2 2" xfId="6742" xr:uid="{00000000-0005-0000-0000-0000F7A60000}"/>
    <cellStyle name="Normal 5 2 5 2 2 4 2 2 2" xfId="13900" xr:uid="{00000000-0005-0000-0000-0000F8A60000}"/>
    <cellStyle name="Normal 5 2 5 2 2 4 2 2 2 2" xfId="28192" xr:uid="{00000000-0005-0000-0000-0000F9A60000}"/>
    <cellStyle name="Normal 5 2 5 2 2 4 2 2 2 2 2" xfId="56774" xr:uid="{00000000-0005-0000-0000-0000FAA60000}"/>
    <cellStyle name="Normal 5 2 5 2 2 4 2 2 2 3" xfId="42485" xr:uid="{00000000-0005-0000-0000-0000FBA60000}"/>
    <cellStyle name="Normal 5 2 5 2 2 4 2 2 3" xfId="21048" xr:uid="{00000000-0005-0000-0000-0000FCA60000}"/>
    <cellStyle name="Normal 5 2 5 2 2 4 2 2 3 2" xfId="49630" xr:uid="{00000000-0005-0000-0000-0000FDA60000}"/>
    <cellStyle name="Normal 5 2 5 2 2 4 2 2 4" xfId="35341" xr:uid="{00000000-0005-0000-0000-0000FEA60000}"/>
    <cellStyle name="Normal 5 2 5 2 2 4 2 3" xfId="10329" xr:uid="{00000000-0005-0000-0000-0000FFA60000}"/>
    <cellStyle name="Normal 5 2 5 2 2 4 2 3 2" xfId="24621" xr:uid="{00000000-0005-0000-0000-000000A70000}"/>
    <cellStyle name="Normal 5 2 5 2 2 4 2 3 2 2" xfId="53203" xr:uid="{00000000-0005-0000-0000-000001A70000}"/>
    <cellStyle name="Normal 5 2 5 2 2 4 2 3 3" xfId="38914" xr:uid="{00000000-0005-0000-0000-000002A70000}"/>
    <cellStyle name="Normal 5 2 5 2 2 4 2 4" xfId="17477" xr:uid="{00000000-0005-0000-0000-000003A70000}"/>
    <cellStyle name="Normal 5 2 5 2 2 4 2 4 2" xfId="46059" xr:uid="{00000000-0005-0000-0000-000004A70000}"/>
    <cellStyle name="Normal 5 2 5 2 2 4 2 5" xfId="31770" xr:uid="{00000000-0005-0000-0000-000005A70000}"/>
    <cellStyle name="Normal 5 2 5 2 2 4 3" xfId="4724" xr:uid="{00000000-0005-0000-0000-000006A70000}"/>
    <cellStyle name="Normal 5 2 5 2 2 4 3 2" xfId="11882" xr:uid="{00000000-0005-0000-0000-000007A70000}"/>
    <cellStyle name="Normal 5 2 5 2 2 4 3 2 2" xfId="26174" xr:uid="{00000000-0005-0000-0000-000008A70000}"/>
    <cellStyle name="Normal 5 2 5 2 2 4 3 2 2 2" xfId="54756" xr:uid="{00000000-0005-0000-0000-000009A70000}"/>
    <cellStyle name="Normal 5 2 5 2 2 4 3 2 3" xfId="40467" xr:uid="{00000000-0005-0000-0000-00000AA70000}"/>
    <cellStyle name="Normal 5 2 5 2 2 4 3 3" xfId="19030" xr:uid="{00000000-0005-0000-0000-00000BA70000}"/>
    <cellStyle name="Normal 5 2 5 2 2 4 3 3 2" xfId="47612" xr:uid="{00000000-0005-0000-0000-00000CA70000}"/>
    <cellStyle name="Normal 5 2 5 2 2 4 3 4" xfId="33323" xr:uid="{00000000-0005-0000-0000-00000DA70000}"/>
    <cellStyle name="Normal 5 2 5 2 2 4 4" xfId="8311" xr:uid="{00000000-0005-0000-0000-00000EA70000}"/>
    <cellStyle name="Normal 5 2 5 2 2 4 4 2" xfId="22603" xr:uid="{00000000-0005-0000-0000-00000FA70000}"/>
    <cellStyle name="Normal 5 2 5 2 2 4 4 2 2" xfId="51185" xr:uid="{00000000-0005-0000-0000-000010A70000}"/>
    <cellStyle name="Normal 5 2 5 2 2 4 4 3" xfId="36896" xr:uid="{00000000-0005-0000-0000-000011A70000}"/>
    <cellStyle name="Normal 5 2 5 2 2 4 5" xfId="15459" xr:uid="{00000000-0005-0000-0000-000012A70000}"/>
    <cellStyle name="Normal 5 2 5 2 2 4 5 2" xfId="44041" xr:uid="{00000000-0005-0000-0000-000013A70000}"/>
    <cellStyle name="Normal 5 2 5 2 2 4 6" xfId="29752" xr:uid="{00000000-0005-0000-0000-000014A70000}"/>
    <cellStyle name="Normal 5 2 5 2 2 5" xfId="3161" xr:uid="{00000000-0005-0000-0000-000015A70000}"/>
    <cellStyle name="Normal 5 2 5 2 2 5 2" xfId="6735" xr:uid="{00000000-0005-0000-0000-000016A70000}"/>
    <cellStyle name="Normal 5 2 5 2 2 5 2 2" xfId="13893" xr:uid="{00000000-0005-0000-0000-000017A70000}"/>
    <cellStyle name="Normal 5 2 5 2 2 5 2 2 2" xfId="28185" xr:uid="{00000000-0005-0000-0000-000018A70000}"/>
    <cellStyle name="Normal 5 2 5 2 2 5 2 2 2 2" xfId="56767" xr:uid="{00000000-0005-0000-0000-000019A70000}"/>
    <cellStyle name="Normal 5 2 5 2 2 5 2 2 3" xfId="42478" xr:uid="{00000000-0005-0000-0000-00001AA70000}"/>
    <cellStyle name="Normal 5 2 5 2 2 5 2 3" xfId="21041" xr:uid="{00000000-0005-0000-0000-00001BA70000}"/>
    <cellStyle name="Normal 5 2 5 2 2 5 2 3 2" xfId="49623" xr:uid="{00000000-0005-0000-0000-00001CA70000}"/>
    <cellStyle name="Normal 5 2 5 2 2 5 2 4" xfId="35334" xr:uid="{00000000-0005-0000-0000-00001DA70000}"/>
    <cellStyle name="Normal 5 2 5 2 2 5 3" xfId="10322" xr:uid="{00000000-0005-0000-0000-00001EA70000}"/>
    <cellStyle name="Normal 5 2 5 2 2 5 3 2" xfId="24614" xr:uid="{00000000-0005-0000-0000-00001FA70000}"/>
    <cellStyle name="Normal 5 2 5 2 2 5 3 2 2" xfId="53196" xr:uid="{00000000-0005-0000-0000-000020A70000}"/>
    <cellStyle name="Normal 5 2 5 2 2 5 3 3" xfId="38907" xr:uid="{00000000-0005-0000-0000-000021A70000}"/>
    <cellStyle name="Normal 5 2 5 2 2 5 4" xfId="17470" xr:uid="{00000000-0005-0000-0000-000022A70000}"/>
    <cellStyle name="Normal 5 2 5 2 2 5 4 2" xfId="46052" xr:uid="{00000000-0005-0000-0000-000023A70000}"/>
    <cellStyle name="Normal 5 2 5 2 2 5 5" xfId="31763" xr:uid="{00000000-0005-0000-0000-000024A70000}"/>
    <cellStyle name="Normal 5 2 5 2 2 6" xfId="3830" xr:uid="{00000000-0005-0000-0000-000025A70000}"/>
    <cellStyle name="Normal 5 2 5 2 2 6 2" xfId="10989" xr:uid="{00000000-0005-0000-0000-000026A70000}"/>
    <cellStyle name="Normal 5 2 5 2 2 6 2 2" xfId="25281" xr:uid="{00000000-0005-0000-0000-000027A70000}"/>
    <cellStyle name="Normal 5 2 5 2 2 6 2 2 2" xfId="53863" xr:uid="{00000000-0005-0000-0000-000028A70000}"/>
    <cellStyle name="Normal 5 2 5 2 2 6 2 3" xfId="39574" xr:uid="{00000000-0005-0000-0000-000029A70000}"/>
    <cellStyle name="Normal 5 2 5 2 2 6 3" xfId="18137" xr:uid="{00000000-0005-0000-0000-00002AA70000}"/>
    <cellStyle name="Normal 5 2 5 2 2 6 3 2" xfId="46719" xr:uid="{00000000-0005-0000-0000-00002BA70000}"/>
    <cellStyle name="Normal 5 2 5 2 2 6 4" xfId="32430" xr:uid="{00000000-0005-0000-0000-00002CA70000}"/>
    <cellStyle name="Normal 5 2 5 2 2 7" xfId="7418" xr:uid="{00000000-0005-0000-0000-00002DA70000}"/>
    <cellStyle name="Normal 5 2 5 2 2 7 2" xfId="21710" xr:uid="{00000000-0005-0000-0000-00002EA70000}"/>
    <cellStyle name="Normal 5 2 5 2 2 7 2 2" xfId="50292" xr:uid="{00000000-0005-0000-0000-00002FA70000}"/>
    <cellStyle name="Normal 5 2 5 2 2 7 3" xfId="36003" xr:uid="{00000000-0005-0000-0000-000030A70000}"/>
    <cellStyle name="Normal 5 2 5 2 2 8" xfId="14565" xr:uid="{00000000-0005-0000-0000-000031A70000}"/>
    <cellStyle name="Normal 5 2 5 2 2 8 2" xfId="43148" xr:uid="{00000000-0005-0000-0000-000032A70000}"/>
    <cellStyle name="Normal 5 2 5 2 2 9" xfId="28858" xr:uid="{00000000-0005-0000-0000-000033A70000}"/>
    <cellStyle name="Normal 5 2 5 2 3" xfId="352" xr:uid="{00000000-0005-0000-0000-000034A70000}"/>
    <cellStyle name="Normal 5 2 5 2 3 2" xfId="804" xr:uid="{00000000-0005-0000-0000-000035A70000}"/>
    <cellStyle name="Normal 5 2 5 2 3 2 2" xfId="1701" xr:uid="{00000000-0005-0000-0000-000036A70000}"/>
    <cellStyle name="Normal 5 2 5 2 3 2 2 2" xfId="3171" xr:uid="{00000000-0005-0000-0000-000037A70000}"/>
    <cellStyle name="Normal 5 2 5 2 3 2 2 2 2" xfId="6745" xr:uid="{00000000-0005-0000-0000-000038A70000}"/>
    <cellStyle name="Normal 5 2 5 2 3 2 2 2 2 2" xfId="13903" xr:uid="{00000000-0005-0000-0000-000039A70000}"/>
    <cellStyle name="Normal 5 2 5 2 3 2 2 2 2 2 2" xfId="28195" xr:uid="{00000000-0005-0000-0000-00003AA70000}"/>
    <cellStyle name="Normal 5 2 5 2 3 2 2 2 2 2 2 2" xfId="56777" xr:uid="{00000000-0005-0000-0000-00003BA70000}"/>
    <cellStyle name="Normal 5 2 5 2 3 2 2 2 2 2 3" xfId="42488" xr:uid="{00000000-0005-0000-0000-00003CA70000}"/>
    <cellStyle name="Normal 5 2 5 2 3 2 2 2 2 3" xfId="21051" xr:uid="{00000000-0005-0000-0000-00003DA70000}"/>
    <cellStyle name="Normal 5 2 5 2 3 2 2 2 2 3 2" xfId="49633" xr:uid="{00000000-0005-0000-0000-00003EA70000}"/>
    <cellStyle name="Normal 5 2 5 2 3 2 2 2 2 4" xfId="35344" xr:uid="{00000000-0005-0000-0000-00003FA70000}"/>
    <cellStyle name="Normal 5 2 5 2 3 2 2 2 3" xfId="10332" xr:uid="{00000000-0005-0000-0000-000040A70000}"/>
    <cellStyle name="Normal 5 2 5 2 3 2 2 2 3 2" xfId="24624" xr:uid="{00000000-0005-0000-0000-000041A70000}"/>
    <cellStyle name="Normal 5 2 5 2 3 2 2 2 3 2 2" xfId="53206" xr:uid="{00000000-0005-0000-0000-000042A70000}"/>
    <cellStyle name="Normal 5 2 5 2 3 2 2 2 3 3" xfId="38917" xr:uid="{00000000-0005-0000-0000-000043A70000}"/>
    <cellStyle name="Normal 5 2 5 2 3 2 2 2 4" xfId="17480" xr:uid="{00000000-0005-0000-0000-000044A70000}"/>
    <cellStyle name="Normal 5 2 5 2 3 2 2 2 4 2" xfId="46062" xr:uid="{00000000-0005-0000-0000-000045A70000}"/>
    <cellStyle name="Normal 5 2 5 2 3 2 2 2 5" xfId="31773" xr:uid="{00000000-0005-0000-0000-000046A70000}"/>
    <cellStyle name="Normal 5 2 5 2 3 2 2 3" xfId="5281" xr:uid="{00000000-0005-0000-0000-000047A70000}"/>
    <cellStyle name="Normal 5 2 5 2 3 2 2 3 2" xfId="12439" xr:uid="{00000000-0005-0000-0000-000048A70000}"/>
    <cellStyle name="Normal 5 2 5 2 3 2 2 3 2 2" xfId="26731" xr:uid="{00000000-0005-0000-0000-000049A70000}"/>
    <cellStyle name="Normal 5 2 5 2 3 2 2 3 2 2 2" xfId="55313" xr:uid="{00000000-0005-0000-0000-00004AA70000}"/>
    <cellStyle name="Normal 5 2 5 2 3 2 2 3 2 3" xfId="41024" xr:uid="{00000000-0005-0000-0000-00004BA70000}"/>
    <cellStyle name="Normal 5 2 5 2 3 2 2 3 3" xfId="19587" xr:uid="{00000000-0005-0000-0000-00004CA70000}"/>
    <cellStyle name="Normal 5 2 5 2 3 2 2 3 3 2" xfId="48169" xr:uid="{00000000-0005-0000-0000-00004DA70000}"/>
    <cellStyle name="Normal 5 2 5 2 3 2 2 3 4" xfId="33880" xr:uid="{00000000-0005-0000-0000-00004EA70000}"/>
    <cellStyle name="Normal 5 2 5 2 3 2 2 4" xfId="8868" xr:uid="{00000000-0005-0000-0000-00004FA70000}"/>
    <cellStyle name="Normal 5 2 5 2 3 2 2 4 2" xfId="23160" xr:uid="{00000000-0005-0000-0000-000050A70000}"/>
    <cellStyle name="Normal 5 2 5 2 3 2 2 4 2 2" xfId="51742" xr:uid="{00000000-0005-0000-0000-000051A70000}"/>
    <cellStyle name="Normal 5 2 5 2 3 2 2 4 3" xfId="37453" xr:uid="{00000000-0005-0000-0000-000052A70000}"/>
    <cellStyle name="Normal 5 2 5 2 3 2 2 5" xfId="16016" xr:uid="{00000000-0005-0000-0000-000053A70000}"/>
    <cellStyle name="Normal 5 2 5 2 3 2 2 5 2" xfId="44598" xr:uid="{00000000-0005-0000-0000-000054A70000}"/>
    <cellStyle name="Normal 5 2 5 2 3 2 2 6" xfId="30309" xr:uid="{00000000-0005-0000-0000-000055A70000}"/>
    <cellStyle name="Normal 5 2 5 2 3 2 3" xfId="3170" xr:uid="{00000000-0005-0000-0000-000056A70000}"/>
    <cellStyle name="Normal 5 2 5 2 3 2 3 2" xfId="6744" xr:uid="{00000000-0005-0000-0000-000057A70000}"/>
    <cellStyle name="Normal 5 2 5 2 3 2 3 2 2" xfId="13902" xr:uid="{00000000-0005-0000-0000-000058A70000}"/>
    <cellStyle name="Normal 5 2 5 2 3 2 3 2 2 2" xfId="28194" xr:uid="{00000000-0005-0000-0000-000059A70000}"/>
    <cellStyle name="Normal 5 2 5 2 3 2 3 2 2 2 2" xfId="56776" xr:uid="{00000000-0005-0000-0000-00005AA70000}"/>
    <cellStyle name="Normal 5 2 5 2 3 2 3 2 2 3" xfId="42487" xr:uid="{00000000-0005-0000-0000-00005BA70000}"/>
    <cellStyle name="Normal 5 2 5 2 3 2 3 2 3" xfId="21050" xr:uid="{00000000-0005-0000-0000-00005CA70000}"/>
    <cellStyle name="Normal 5 2 5 2 3 2 3 2 3 2" xfId="49632" xr:uid="{00000000-0005-0000-0000-00005DA70000}"/>
    <cellStyle name="Normal 5 2 5 2 3 2 3 2 4" xfId="35343" xr:uid="{00000000-0005-0000-0000-00005EA70000}"/>
    <cellStyle name="Normal 5 2 5 2 3 2 3 3" xfId="10331" xr:uid="{00000000-0005-0000-0000-00005FA70000}"/>
    <cellStyle name="Normal 5 2 5 2 3 2 3 3 2" xfId="24623" xr:uid="{00000000-0005-0000-0000-000060A70000}"/>
    <cellStyle name="Normal 5 2 5 2 3 2 3 3 2 2" xfId="53205" xr:uid="{00000000-0005-0000-0000-000061A70000}"/>
    <cellStyle name="Normal 5 2 5 2 3 2 3 3 3" xfId="38916" xr:uid="{00000000-0005-0000-0000-000062A70000}"/>
    <cellStyle name="Normal 5 2 5 2 3 2 3 4" xfId="17479" xr:uid="{00000000-0005-0000-0000-000063A70000}"/>
    <cellStyle name="Normal 5 2 5 2 3 2 3 4 2" xfId="46061" xr:uid="{00000000-0005-0000-0000-000064A70000}"/>
    <cellStyle name="Normal 5 2 5 2 3 2 3 5" xfId="31772" xr:uid="{00000000-0005-0000-0000-000065A70000}"/>
    <cellStyle name="Normal 5 2 5 2 3 2 4" xfId="4388" xr:uid="{00000000-0005-0000-0000-000066A70000}"/>
    <cellStyle name="Normal 5 2 5 2 3 2 4 2" xfId="11546" xr:uid="{00000000-0005-0000-0000-000067A70000}"/>
    <cellStyle name="Normal 5 2 5 2 3 2 4 2 2" xfId="25838" xr:uid="{00000000-0005-0000-0000-000068A70000}"/>
    <cellStyle name="Normal 5 2 5 2 3 2 4 2 2 2" xfId="54420" xr:uid="{00000000-0005-0000-0000-000069A70000}"/>
    <cellStyle name="Normal 5 2 5 2 3 2 4 2 3" xfId="40131" xr:uid="{00000000-0005-0000-0000-00006AA70000}"/>
    <cellStyle name="Normal 5 2 5 2 3 2 4 3" xfId="18694" xr:uid="{00000000-0005-0000-0000-00006BA70000}"/>
    <cellStyle name="Normal 5 2 5 2 3 2 4 3 2" xfId="47276" xr:uid="{00000000-0005-0000-0000-00006CA70000}"/>
    <cellStyle name="Normal 5 2 5 2 3 2 4 4" xfId="32987" xr:uid="{00000000-0005-0000-0000-00006DA70000}"/>
    <cellStyle name="Normal 5 2 5 2 3 2 5" xfId="7975" xr:uid="{00000000-0005-0000-0000-00006EA70000}"/>
    <cellStyle name="Normal 5 2 5 2 3 2 5 2" xfId="22267" xr:uid="{00000000-0005-0000-0000-00006FA70000}"/>
    <cellStyle name="Normal 5 2 5 2 3 2 5 2 2" xfId="50849" xr:uid="{00000000-0005-0000-0000-000070A70000}"/>
    <cellStyle name="Normal 5 2 5 2 3 2 5 3" xfId="36560" xr:uid="{00000000-0005-0000-0000-000071A70000}"/>
    <cellStyle name="Normal 5 2 5 2 3 2 6" xfId="15123" xr:uid="{00000000-0005-0000-0000-000072A70000}"/>
    <cellStyle name="Normal 5 2 5 2 3 2 6 2" xfId="43705" xr:uid="{00000000-0005-0000-0000-000073A70000}"/>
    <cellStyle name="Normal 5 2 5 2 3 2 7" xfId="29416" xr:uid="{00000000-0005-0000-0000-000074A70000}"/>
    <cellStyle name="Normal 5 2 5 2 3 3" xfId="1254" xr:uid="{00000000-0005-0000-0000-000075A70000}"/>
    <cellStyle name="Normal 5 2 5 2 3 3 2" xfId="3172" xr:uid="{00000000-0005-0000-0000-000076A70000}"/>
    <cellStyle name="Normal 5 2 5 2 3 3 2 2" xfId="6746" xr:uid="{00000000-0005-0000-0000-000077A70000}"/>
    <cellStyle name="Normal 5 2 5 2 3 3 2 2 2" xfId="13904" xr:uid="{00000000-0005-0000-0000-000078A70000}"/>
    <cellStyle name="Normal 5 2 5 2 3 3 2 2 2 2" xfId="28196" xr:uid="{00000000-0005-0000-0000-000079A70000}"/>
    <cellStyle name="Normal 5 2 5 2 3 3 2 2 2 2 2" xfId="56778" xr:uid="{00000000-0005-0000-0000-00007AA70000}"/>
    <cellStyle name="Normal 5 2 5 2 3 3 2 2 2 3" xfId="42489" xr:uid="{00000000-0005-0000-0000-00007BA70000}"/>
    <cellStyle name="Normal 5 2 5 2 3 3 2 2 3" xfId="21052" xr:uid="{00000000-0005-0000-0000-00007CA70000}"/>
    <cellStyle name="Normal 5 2 5 2 3 3 2 2 3 2" xfId="49634" xr:uid="{00000000-0005-0000-0000-00007DA70000}"/>
    <cellStyle name="Normal 5 2 5 2 3 3 2 2 4" xfId="35345" xr:uid="{00000000-0005-0000-0000-00007EA70000}"/>
    <cellStyle name="Normal 5 2 5 2 3 3 2 3" xfId="10333" xr:uid="{00000000-0005-0000-0000-00007FA70000}"/>
    <cellStyle name="Normal 5 2 5 2 3 3 2 3 2" xfId="24625" xr:uid="{00000000-0005-0000-0000-000080A70000}"/>
    <cellStyle name="Normal 5 2 5 2 3 3 2 3 2 2" xfId="53207" xr:uid="{00000000-0005-0000-0000-000081A70000}"/>
    <cellStyle name="Normal 5 2 5 2 3 3 2 3 3" xfId="38918" xr:uid="{00000000-0005-0000-0000-000082A70000}"/>
    <cellStyle name="Normal 5 2 5 2 3 3 2 4" xfId="17481" xr:uid="{00000000-0005-0000-0000-000083A70000}"/>
    <cellStyle name="Normal 5 2 5 2 3 3 2 4 2" xfId="46063" xr:uid="{00000000-0005-0000-0000-000084A70000}"/>
    <cellStyle name="Normal 5 2 5 2 3 3 2 5" xfId="31774" xr:uid="{00000000-0005-0000-0000-000085A70000}"/>
    <cellStyle name="Normal 5 2 5 2 3 3 3" xfId="4835" xr:uid="{00000000-0005-0000-0000-000086A70000}"/>
    <cellStyle name="Normal 5 2 5 2 3 3 3 2" xfId="11993" xr:uid="{00000000-0005-0000-0000-000087A70000}"/>
    <cellStyle name="Normal 5 2 5 2 3 3 3 2 2" xfId="26285" xr:uid="{00000000-0005-0000-0000-000088A70000}"/>
    <cellStyle name="Normal 5 2 5 2 3 3 3 2 2 2" xfId="54867" xr:uid="{00000000-0005-0000-0000-000089A70000}"/>
    <cellStyle name="Normal 5 2 5 2 3 3 3 2 3" xfId="40578" xr:uid="{00000000-0005-0000-0000-00008AA70000}"/>
    <cellStyle name="Normal 5 2 5 2 3 3 3 3" xfId="19141" xr:uid="{00000000-0005-0000-0000-00008BA70000}"/>
    <cellStyle name="Normal 5 2 5 2 3 3 3 3 2" xfId="47723" xr:uid="{00000000-0005-0000-0000-00008CA70000}"/>
    <cellStyle name="Normal 5 2 5 2 3 3 3 4" xfId="33434" xr:uid="{00000000-0005-0000-0000-00008DA70000}"/>
    <cellStyle name="Normal 5 2 5 2 3 3 4" xfId="8422" xr:uid="{00000000-0005-0000-0000-00008EA70000}"/>
    <cellStyle name="Normal 5 2 5 2 3 3 4 2" xfId="22714" xr:uid="{00000000-0005-0000-0000-00008FA70000}"/>
    <cellStyle name="Normal 5 2 5 2 3 3 4 2 2" xfId="51296" xr:uid="{00000000-0005-0000-0000-000090A70000}"/>
    <cellStyle name="Normal 5 2 5 2 3 3 4 3" xfId="37007" xr:uid="{00000000-0005-0000-0000-000091A70000}"/>
    <cellStyle name="Normal 5 2 5 2 3 3 5" xfId="15570" xr:uid="{00000000-0005-0000-0000-000092A70000}"/>
    <cellStyle name="Normal 5 2 5 2 3 3 5 2" xfId="44152" xr:uid="{00000000-0005-0000-0000-000093A70000}"/>
    <cellStyle name="Normal 5 2 5 2 3 3 6" xfId="29863" xr:uid="{00000000-0005-0000-0000-000094A70000}"/>
    <cellStyle name="Normal 5 2 5 2 3 4" xfId="3169" xr:uid="{00000000-0005-0000-0000-000095A70000}"/>
    <cellStyle name="Normal 5 2 5 2 3 4 2" xfId="6743" xr:uid="{00000000-0005-0000-0000-000096A70000}"/>
    <cellStyle name="Normal 5 2 5 2 3 4 2 2" xfId="13901" xr:uid="{00000000-0005-0000-0000-000097A70000}"/>
    <cellStyle name="Normal 5 2 5 2 3 4 2 2 2" xfId="28193" xr:uid="{00000000-0005-0000-0000-000098A70000}"/>
    <cellStyle name="Normal 5 2 5 2 3 4 2 2 2 2" xfId="56775" xr:uid="{00000000-0005-0000-0000-000099A70000}"/>
    <cellStyle name="Normal 5 2 5 2 3 4 2 2 3" xfId="42486" xr:uid="{00000000-0005-0000-0000-00009AA70000}"/>
    <cellStyle name="Normal 5 2 5 2 3 4 2 3" xfId="21049" xr:uid="{00000000-0005-0000-0000-00009BA70000}"/>
    <cellStyle name="Normal 5 2 5 2 3 4 2 3 2" xfId="49631" xr:uid="{00000000-0005-0000-0000-00009CA70000}"/>
    <cellStyle name="Normal 5 2 5 2 3 4 2 4" xfId="35342" xr:uid="{00000000-0005-0000-0000-00009DA70000}"/>
    <cellStyle name="Normal 5 2 5 2 3 4 3" xfId="10330" xr:uid="{00000000-0005-0000-0000-00009EA70000}"/>
    <cellStyle name="Normal 5 2 5 2 3 4 3 2" xfId="24622" xr:uid="{00000000-0005-0000-0000-00009FA70000}"/>
    <cellStyle name="Normal 5 2 5 2 3 4 3 2 2" xfId="53204" xr:uid="{00000000-0005-0000-0000-0000A0A70000}"/>
    <cellStyle name="Normal 5 2 5 2 3 4 3 3" xfId="38915" xr:uid="{00000000-0005-0000-0000-0000A1A70000}"/>
    <cellStyle name="Normal 5 2 5 2 3 4 4" xfId="17478" xr:uid="{00000000-0005-0000-0000-0000A2A70000}"/>
    <cellStyle name="Normal 5 2 5 2 3 4 4 2" xfId="46060" xr:uid="{00000000-0005-0000-0000-0000A3A70000}"/>
    <cellStyle name="Normal 5 2 5 2 3 4 5" xfId="31771" xr:uid="{00000000-0005-0000-0000-0000A4A70000}"/>
    <cellStyle name="Normal 5 2 5 2 3 5" xfId="3941" xr:uid="{00000000-0005-0000-0000-0000A5A70000}"/>
    <cellStyle name="Normal 5 2 5 2 3 5 2" xfId="11100" xr:uid="{00000000-0005-0000-0000-0000A6A70000}"/>
    <cellStyle name="Normal 5 2 5 2 3 5 2 2" xfId="25392" xr:uid="{00000000-0005-0000-0000-0000A7A70000}"/>
    <cellStyle name="Normal 5 2 5 2 3 5 2 2 2" xfId="53974" xr:uid="{00000000-0005-0000-0000-0000A8A70000}"/>
    <cellStyle name="Normal 5 2 5 2 3 5 2 3" xfId="39685" xr:uid="{00000000-0005-0000-0000-0000A9A70000}"/>
    <cellStyle name="Normal 5 2 5 2 3 5 3" xfId="18248" xr:uid="{00000000-0005-0000-0000-0000AAA70000}"/>
    <cellStyle name="Normal 5 2 5 2 3 5 3 2" xfId="46830" xr:uid="{00000000-0005-0000-0000-0000ABA70000}"/>
    <cellStyle name="Normal 5 2 5 2 3 5 4" xfId="32541" xr:uid="{00000000-0005-0000-0000-0000ACA70000}"/>
    <cellStyle name="Normal 5 2 5 2 3 6" xfId="7529" xr:uid="{00000000-0005-0000-0000-0000ADA70000}"/>
    <cellStyle name="Normal 5 2 5 2 3 6 2" xfId="21821" xr:uid="{00000000-0005-0000-0000-0000AEA70000}"/>
    <cellStyle name="Normal 5 2 5 2 3 6 2 2" xfId="50403" xr:uid="{00000000-0005-0000-0000-0000AFA70000}"/>
    <cellStyle name="Normal 5 2 5 2 3 6 3" xfId="36114" xr:uid="{00000000-0005-0000-0000-0000B0A70000}"/>
    <cellStyle name="Normal 5 2 5 2 3 7" xfId="14676" xr:uid="{00000000-0005-0000-0000-0000B1A70000}"/>
    <cellStyle name="Normal 5 2 5 2 3 7 2" xfId="43259" xr:uid="{00000000-0005-0000-0000-0000B2A70000}"/>
    <cellStyle name="Normal 5 2 5 2 3 8" xfId="28969" xr:uid="{00000000-0005-0000-0000-0000B3A70000}"/>
    <cellStyle name="Normal 5 2 5 2 4" xfId="581" xr:uid="{00000000-0005-0000-0000-0000B4A70000}"/>
    <cellStyle name="Normal 5 2 5 2 4 2" xfId="1478" xr:uid="{00000000-0005-0000-0000-0000B5A70000}"/>
    <cellStyle name="Normal 5 2 5 2 4 2 2" xfId="3174" xr:uid="{00000000-0005-0000-0000-0000B6A70000}"/>
    <cellStyle name="Normal 5 2 5 2 4 2 2 2" xfId="6748" xr:uid="{00000000-0005-0000-0000-0000B7A70000}"/>
    <cellStyle name="Normal 5 2 5 2 4 2 2 2 2" xfId="13906" xr:uid="{00000000-0005-0000-0000-0000B8A70000}"/>
    <cellStyle name="Normal 5 2 5 2 4 2 2 2 2 2" xfId="28198" xr:uid="{00000000-0005-0000-0000-0000B9A70000}"/>
    <cellStyle name="Normal 5 2 5 2 4 2 2 2 2 2 2" xfId="56780" xr:uid="{00000000-0005-0000-0000-0000BAA70000}"/>
    <cellStyle name="Normal 5 2 5 2 4 2 2 2 2 3" xfId="42491" xr:uid="{00000000-0005-0000-0000-0000BBA70000}"/>
    <cellStyle name="Normal 5 2 5 2 4 2 2 2 3" xfId="21054" xr:uid="{00000000-0005-0000-0000-0000BCA70000}"/>
    <cellStyle name="Normal 5 2 5 2 4 2 2 2 3 2" xfId="49636" xr:uid="{00000000-0005-0000-0000-0000BDA70000}"/>
    <cellStyle name="Normal 5 2 5 2 4 2 2 2 4" xfId="35347" xr:uid="{00000000-0005-0000-0000-0000BEA70000}"/>
    <cellStyle name="Normal 5 2 5 2 4 2 2 3" xfId="10335" xr:uid="{00000000-0005-0000-0000-0000BFA70000}"/>
    <cellStyle name="Normal 5 2 5 2 4 2 2 3 2" xfId="24627" xr:uid="{00000000-0005-0000-0000-0000C0A70000}"/>
    <cellStyle name="Normal 5 2 5 2 4 2 2 3 2 2" xfId="53209" xr:uid="{00000000-0005-0000-0000-0000C1A70000}"/>
    <cellStyle name="Normal 5 2 5 2 4 2 2 3 3" xfId="38920" xr:uid="{00000000-0005-0000-0000-0000C2A70000}"/>
    <cellStyle name="Normal 5 2 5 2 4 2 2 4" xfId="17483" xr:uid="{00000000-0005-0000-0000-0000C3A70000}"/>
    <cellStyle name="Normal 5 2 5 2 4 2 2 4 2" xfId="46065" xr:uid="{00000000-0005-0000-0000-0000C4A70000}"/>
    <cellStyle name="Normal 5 2 5 2 4 2 2 5" xfId="31776" xr:uid="{00000000-0005-0000-0000-0000C5A70000}"/>
    <cellStyle name="Normal 5 2 5 2 4 2 3" xfId="5058" xr:uid="{00000000-0005-0000-0000-0000C6A70000}"/>
    <cellStyle name="Normal 5 2 5 2 4 2 3 2" xfId="12216" xr:uid="{00000000-0005-0000-0000-0000C7A70000}"/>
    <cellStyle name="Normal 5 2 5 2 4 2 3 2 2" xfId="26508" xr:uid="{00000000-0005-0000-0000-0000C8A70000}"/>
    <cellStyle name="Normal 5 2 5 2 4 2 3 2 2 2" xfId="55090" xr:uid="{00000000-0005-0000-0000-0000C9A70000}"/>
    <cellStyle name="Normal 5 2 5 2 4 2 3 2 3" xfId="40801" xr:uid="{00000000-0005-0000-0000-0000CAA70000}"/>
    <cellStyle name="Normal 5 2 5 2 4 2 3 3" xfId="19364" xr:uid="{00000000-0005-0000-0000-0000CBA70000}"/>
    <cellStyle name="Normal 5 2 5 2 4 2 3 3 2" xfId="47946" xr:uid="{00000000-0005-0000-0000-0000CCA70000}"/>
    <cellStyle name="Normal 5 2 5 2 4 2 3 4" xfId="33657" xr:uid="{00000000-0005-0000-0000-0000CDA70000}"/>
    <cellStyle name="Normal 5 2 5 2 4 2 4" xfId="8645" xr:uid="{00000000-0005-0000-0000-0000CEA70000}"/>
    <cellStyle name="Normal 5 2 5 2 4 2 4 2" xfId="22937" xr:uid="{00000000-0005-0000-0000-0000CFA70000}"/>
    <cellStyle name="Normal 5 2 5 2 4 2 4 2 2" xfId="51519" xr:uid="{00000000-0005-0000-0000-0000D0A70000}"/>
    <cellStyle name="Normal 5 2 5 2 4 2 4 3" xfId="37230" xr:uid="{00000000-0005-0000-0000-0000D1A70000}"/>
    <cellStyle name="Normal 5 2 5 2 4 2 5" xfId="15793" xr:uid="{00000000-0005-0000-0000-0000D2A70000}"/>
    <cellStyle name="Normal 5 2 5 2 4 2 5 2" xfId="44375" xr:uid="{00000000-0005-0000-0000-0000D3A70000}"/>
    <cellStyle name="Normal 5 2 5 2 4 2 6" xfId="30086" xr:uid="{00000000-0005-0000-0000-0000D4A70000}"/>
    <cellStyle name="Normal 5 2 5 2 4 3" xfId="3173" xr:uid="{00000000-0005-0000-0000-0000D5A70000}"/>
    <cellStyle name="Normal 5 2 5 2 4 3 2" xfId="6747" xr:uid="{00000000-0005-0000-0000-0000D6A70000}"/>
    <cellStyle name="Normal 5 2 5 2 4 3 2 2" xfId="13905" xr:uid="{00000000-0005-0000-0000-0000D7A70000}"/>
    <cellStyle name="Normal 5 2 5 2 4 3 2 2 2" xfId="28197" xr:uid="{00000000-0005-0000-0000-0000D8A70000}"/>
    <cellStyle name="Normal 5 2 5 2 4 3 2 2 2 2" xfId="56779" xr:uid="{00000000-0005-0000-0000-0000D9A70000}"/>
    <cellStyle name="Normal 5 2 5 2 4 3 2 2 3" xfId="42490" xr:uid="{00000000-0005-0000-0000-0000DAA70000}"/>
    <cellStyle name="Normal 5 2 5 2 4 3 2 3" xfId="21053" xr:uid="{00000000-0005-0000-0000-0000DBA70000}"/>
    <cellStyle name="Normal 5 2 5 2 4 3 2 3 2" xfId="49635" xr:uid="{00000000-0005-0000-0000-0000DCA70000}"/>
    <cellStyle name="Normal 5 2 5 2 4 3 2 4" xfId="35346" xr:uid="{00000000-0005-0000-0000-0000DDA70000}"/>
    <cellStyle name="Normal 5 2 5 2 4 3 3" xfId="10334" xr:uid="{00000000-0005-0000-0000-0000DEA70000}"/>
    <cellStyle name="Normal 5 2 5 2 4 3 3 2" xfId="24626" xr:uid="{00000000-0005-0000-0000-0000DFA70000}"/>
    <cellStyle name="Normal 5 2 5 2 4 3 3 2 2" xfId="53208" xr:uid="{00000000-0005-0000-0000-0000E0A70000}"/>
    <cellStyle name="Normal 5 2 5 2 4 3 3 3" xfId="38919" xr:uid="{00000000-0005-0000-0000-0000E1A70000}"/>
    <cellStyle name="Normal 5 2 5 2 4 3 4" xfId="17482" xr:uid="{00000000-0005-0000-0000-0000E2A70000}"/>
    <cellStyle name="Normal 5 2 5 2 4 3 4 2" xfId="46064" xr:uid="{00000000-0005-0000-0000-0000E3A70000}"/>
    <cellStyle name="Normal 5 2 5 2 4 3 5" xfId="31775" xr:uid="{00000000-0005-0000-0000-0000E4A70000}"/>
    <cellStyle name="Normal 5 2 5 2 4 4" xfId="4165" xr:uid="{00000000-0005-0000-0000-0000E5A70000}"/>
    <cellStyle name="Normal 5 2 5 2 4 4 2" xfId="11323" xr:uid="{00000000-0005-0000-0000-0000E6A70000}"/>
    <cellStyle name="Normal 5 2 5 2 4 4 2 2" xfId="25615" xr:uid="{00000000-0005-0000-0000-0000E7A70000}"/>
    <cellStyle name="Normal 5 2 5 2 4 4 2 2 2" xfId="54197" xr:uid="{00000000-0005-0000-0000-0000E8A70000}"/>
    <cellStyle name="Normal 5 2 5 2 4 4 2 3" xfId="39908" xr:uid="{00000000-0005-0000-0000-0000E9A70000}"/>
    <cellStyle name="Normal 5 2 5 2 4 4 3" xfId="18471" xr:uid="{00000000-0005-0000-0000-0000EAA70000}"/>
    <cellStyle name="Normal 5 2 5 2 4 4 3 2" xfId="47053" xr:uid="{00000000-0005-0000-0000-0000EBA70000}"/>
    <cellStyle name="Normal 5 2 5 2 4 4 4" xfId="32764" xr:uid="{00000000-0005-0000-0000-0000ECA70000}"/>
    <cellStyle name="Normal 5 2 5 2 4 5" xfId="7752" xr:uid="{00000000-0005-0000-0000-0000EDA70000}"/>
    <cellStyle name="Normal 5 2 5 2 4 5 2" xfId="22044" xr:uid="{00000000-0005-0000-0000-0000EEA70000}"/>
    <cellStyle name="Normal 5 2 5 2 4 5 2 2" xfId="50626" xr:uid="{00000000-0005-0000-0000-0000EFA70000}"/>
    <cellStyle name="Normal 5 2 5 2 4 5 3" xfId="36337" xr:uid="{00000000-0005-0000-0000-0000F0A70000}"/>
    <cellStyle name="Normal 5 2 5 2 4 6" xfId="14900" xr:uid="{00000000-0005-0000-0000-0000F1A70000}"/>
    <cellStyle name="Normal 5 2 5 2 4 6 2" xfId="43482" xr:uid="{00000000-0005-0000-0000-0000F2A70000}"/>
    <cellStyle name="Normal 5 2 5 2 4 7" xfId="29193" xr:uid="{00000000-0005-0000-0000-0000F3A70000}"/>
    <cellStyle name="Normal 5 2 5 2 5" xfId="1030" xr:uid="{00000000-0005-0000-0000-0000F4A70000}"/>
    <cellStyle name="Normal 5 2 5 2 5 2" xfId="3175" xr:uid="{00000000-0005-0000-0000-0000F5A70000}"/>
    <cellStyle name="Normal 5 2 5 2 5 2 2" xfId="6749" xr:uid="{00000000-0005-0000-0000-0000F6A70000}"/>
    <cellStyle name="Normal 5 2 5 2 5 2 2 2" xfId="13907" xr:uid="{00000000-0005-0000-0000-0000F7A70000}"/>
    <cellStyle name="Normal 5 2 5 2 5 2 2 2 2" xfId="28199" xr:uid="{00000000-0005-0000-0000-0000F8A70000}"/>
    <cellStyle name="Normal 5 2 5 2 5 2 2 2 2 2" xfId="56781" xr:uid="{00000000-0005-0000-0000-0000F9A70000}"/>
    <cellStyle name="Normal 5 2 5 2 5 2 2 2 3" xfId="42492" xr:uid="{00000000-0005-0000-0000-0000FAA70000}"/>
    <cellStyle name="Normal 5 2 5 2 5 2 2 3" xfId="21055" xr:uid="{00000000-0005-0000-0000-0000FBA70000}"/>
    <cellStyle name="Normal 5 2 5 2 5 2 2 3 2" xfId="49637" xr:uid="{00000000-0005-0000-0000-0000FCA70000}"/>
    <cellStyle name="Normal 5 2 5 2 5 2 2 4" xfId="35348" xr:uid="{00000000-0005-0000-0000-0000FDA70000}"/>
    <cellStyle name="Normal 5 2 5 2 5 2 3" xfId="10336" xr:uid="{00000000-0005-0000-0000-0000FEA70000}"/>
    <cellStyle name="Normal 5 2 5 2 5 2 3 2" xfId="24628" xr:uid="{00000000-0005-0000-0000-0000FFA70000}"/>
    <cellStyle name="Normal 5 2 5 2 5 2 3 2 2" xfId="53210" xr:uid="{00000000-0005-0000-0000-000000A80000}"/>
    <cellStyle name="Normal 5 2 5 2 5 2 3 3" xfId="38921" xr:uid="{00000000-0005-0000-0000-000001A80000}"/>
    <cellStyle name="Normal 5 2 5 2 5 2 4" xfId="17484" xr:uid="{00000000-0005-0000-0000-000002A80000}"/>
    <cellStyle name="Normal 5 2 5 2 5 2 4 2" xfId="46066" xr:uid="{00000000-0005-0000-0000-000003A80000}"/>
    <cellStyle name="Normal 5 2 5 2 5 2 5" xfId="31777" xr:uid="{00000000-0005-0000-0000-000004A80000}"/>
    <cellStyle name="Normal 5 2 5 2 5 3" xfId="4612" xr:uid="{00000000-0005-0000-0000-000005A80000}"/>
    <cellStyle name="Normal 5 2 5 2 5 3 2" xfId="11770" xr:uid="{00000000-0005-0000-0000-000006A80000}"/>
    <cellStyle name="Normal 5 2 5 2 5 3 2 2" xfId="26062" xr:uid="{00000000-0005-0000-0000-000007A80000}"/>
    <cellStyle name="Normal 5 2 5 2 5 3 2 2 2" xfId="54644" xr:uid="{00000000-0005-0000-0000-000008A80000}"/>
    <cellStyle name="Normal 5 2 5 2 5 3 2 3" xfId="40355" xr:uid="{00000000-0005-0000-0000-000009A80000}"/>
    <cellStyle name="Normal 5 2 5 2 5 3 3" xfId="18918" xr:uid="{00000000-0005-0000-0000-00000AA80000}"/>
    <cellStyle name="Normal 5 2 5 2 5 3 3 2" xfId="47500" xr:uid="{00000000-0005-0000-0000-00000BA80000}"/>
    <cellStyle name="Normal 5 2 5 2 5 3 4" xfId="33211" xr:uid="{00000000-0005-0000-0000-00000CA80000}"/>
    <cellStyle name="Normal 5 2 5 2 5 4" xfId="8199" xr:uid="{00000000-0005-0000-0000-00000DA80000}"/>
    <cellStyle name="Normal 5 2 5 2 5 4 2" xfId="22491" xr:uid="{00000000-0005-0000-0000-00000EA80000}"/>
    <cellStyle name="Normal 5 2 5 2 5 4 2 2" xfId="51073" xr:uid="{00000000-0005-0000-0000-00000FA80000}"/>
    <cellStyle name="Normal 5 2 5 2 5 4 3" xfId="36784" xr:uid="{00000000-0005-0000-0000-000010A80000}"/>
    <cellStyle name="Normal 5 2 5 2 5 5" xfId="15347" xr:uid="{00000000-0005-0000-0000-000011A80000}"/>
    <cellStyle name="Normal 5 2 5 2 5 5 2" xfId="43929" xr:uid="{00000000-0005-0000-0000-000012A80000}"/>
    <cellStyle name="Normal 5 2 5 2 5 6" xfId="29640" xr:uid="{00000000-0005-0000-0000-000013A80000}"/>
    <cellStyle name="Normal 5 2 5 2 6" xfId="3160" xr:uid="{00000000-0005-0000-0000-000014A80000}"/>
    <cellStyle name="Normal 5 2 5 2 6 2" xfId="6734" xr:uid="{00000000-0005-0000-0000-000015A80000}"/>
    <cellStyle name="Normal 5 2 5 2 6 2 2" xfId="13892" xr:uid="{00000000-0005-0000-0000-000016A80000}"/>
    <cellStyle name="Normal 5 2 5 2 6 2 2 2" xfId="28184" xr:uid="{00000000-0005-0000-0000-000017A80000}"/>
    <cellStyle name="Normal 5 2 5 2 6 2 2 2 2" xfId="56766" xr:uid="{00000000-0005-0000-0000-000018A80000}"/>
    <cellStyle name="Normal 5 2 5 2 6 2 2 3" xfId="42477" xr:uid="{00000000-0005-0000-0000-000019A80000}"/>
    <cellStyle name="Normal 5 2 5 2 6 2 3" xfId="21040" xr:uid="{00000000-0005-0000-0000-00001AA80000}"/>
    <cellStyle name="Normal 5 2 5 2 6 2 3 2" xfId="49622" xr:uid="{00000000-0005-0000-0000-00001BA80000}"/>
    <cellStyle name="Normal 5 2 5 2 6 2 4" xfId="35333" xr:uid="{00000000-0005-0000-0000-00001CA80000}"/>
    <cellStyle name="Normal 5 2 5 2 6 3" xfId="10321" xr:uid="{00000000-0005-0000-0000-00001DA80000}"/>
    <cellStyle name="Normal 5 2 5 2 6 3 2" xfId="24613" xr:uid="{00000000-0005-0000-0000-00001EA80000}"/>
    <cellStyle name="Normal 5 2 5 2 6 3 2 2" xfId="53195" xr:uid="{00000000-0005-0000-0000-00001FA80000}"/>
    <cellStyle name="Normal 5 2 5 2 6 3 3" xfId="38906" xr:uid="{00000000-0005-0000-0000-000020A80000}"/>
    <cellStyle name="Normal 5 2 5 2 6 4" xfId="17469" xr:uid="{00000000-0005-0000-0000-000021A80000}"/>
    <cellStyle name="Normal 5 2 5 2 6 4 2" xfId="46051" xr:uid="{00000000-0005-0000-0000-000022A80000}"/>
    <cellStyle name="Normal 5 2 5 2 6 5" xfId="31762" xr:uid="{00000000-0005-0000-0000-000023A80000}"/>
    <cellStyle name="Normal 5 2 5 2 7" xfId="3717" xr:uid="{00000000-0005-0000-0000-000024A80000}"/>
    <cellStyle name="Normal 5 2 5 2 7 2" xfId="10877" xr:uid="{00000000-0005-0000-0000-000025A80000}"/>
    <cellStyle name="Normal 5 2 5 2 7 2 2" xfId="25169" xr:uid="{00000000-0005-0000-0000-000026A80000}"/>
    <cellStyle name="Normal 5 2 5 2 7 2 2 2" xfId="53751" xr:uid="{00000000-0005-0000-0000-000027A80000}"/>
    <cellStyle name="Normal 5 2 5 2 7 2 3" xfId="39462" xr:uid="{00000000-0005-0000-0000-000028A80000}"/>
    <cellStyle name="Normal 5 2 5 2 7 3" xfId="18025" xr:uid="{00000000-0005-0000-0000-000029A80000}"/>
    <cellStyle name="Normal 5 2 5 2 7 3 2" xfId="46607" xr:uid="{00000000-0005-0000-0000-00002AA80000}"/>
    <cellStyle name="Normal 5 2 5 2 7 4" xfId="32318" xr:uid="{00000000-0005-0000-0000-00002BA80000}"/>
    <cellStyle name="Normal 5 2 5 2 8" xfId="7306" xr:uid="{00000000-0005-0000-0000-00002CA80000}"/>
    <cellStyle name="Normal 5 2 5 2 8 2" xfId="21598" xr:uid="{00000000-0005-0000-0000-00002DA80000}"/>
    <cellStyle name="Normal 5 2 5 2 8 2 2" xfId="50180" xr:uid="{00000000-0005-0000-0000-00002EA80000}"/>
    <cellStyle name="Normal 5 2 5 2 8 3" xfId="35891" xr:uid="{00000000-0005-0000-0000-00002FA80000}"/>
    <cellStyle name="Normal 5 2 5 2 9" xfId="14452" xr:uid="{00000000-0005-0000-0000-000030A80000}"/>
    <cellStyle name="Normal 5 2 5 2 9 2" xfId="43036" xr:uid="{00000000-0005-0000-0000-000031A80000}"/>
    <cellStyle name="Normal 5 2 5 3" xfId="148" xr:uid="{00000000-0005-0000-0000-000032A80000}"/>
    <cellStyle name="Normal 5 2 5 3 2" xfId="374" xr:uid="{00000000-0005-0000-0000-000033A80000}"/>
    <cellStyle name="Normal 5 2 5 3 2 2" xfId="824" xr:uid="{00000000-0005-0000-0000-000034A80000}"/>
    <cellStyle name="Normal 5 2 5 3 2 2 2" xfId="1721" xr:uid="{00000000-0005-0000-0000-000035A80000}"/>
    <cellStyle name="Normal 5 2 5 3 2 2 2 2" xfId="3179" xr:uid="{00000000-0005-0000-0000-000036A80000}"/>
    <cellStyle name="Normal 5 2 5 3 2 2 2 2 2" xfId="6753" xr:uid="{00000000-0005-0000-0000-000037A80000}"/>
    <cellStyle name="Normal 5 2 5 3 2 2 2 2 2 2" xfId="13911" xr:uid="{00000000-0005-0000-0000-000038A80000}"/>
    <cellStyle name="Normal 5 2 5 3 2 2 2 2 2 2 2" xfId="28203" xr:uid="{00000000-0005-0000-0000-000039A80000}"/>
    <cellStyle name="Normal 5 2 5 3 2 2 2 2 2 2 2 2" xfId="56785" xr:uid="{00000000-0005-0000-0000-00003AA80000}"/>
    <cellStyle name="Normal 5 2 5 3 2 2 2 2 2 2 3" xfId="42496" xr:uid="{00000000-0005-0000-0000-00003BA80000}"/>
    <cellStyle name="Normal 5 2 5 3 2 2 2 2 2 3" xfId="21059" xr:uid="{00000000-0005-0000-0000-00003CA80000}"/>
    <cellStyle name="Normal 5 2 5 3 2 2 2 2 2 3 2" xfId="49641" xr:uid="{00000000-0005-0000-0000-00003DA80000}"/>
    <cellStyle name="Normal 5 2 5 3 2 2 2 2 2 4" xfId="35352" xr:uid="{00000000-0005-0000-0000-00003EA80000}"/>
    <cellStyle name="Normal 5 2 5 3 2 2 2 2 3" xfId="10340" xr:uid="{00000000-0005-0000-0000-00003FA80000}"/>
    <cellStyle name="Normal 5 2 5 3 2 2 2 2 3 2" xfId="24632" xr:uid="{00000000-0005-0000-0000-000040A80000}"/>
    <cellStyle name="Normal 5 2 5 3 2 2 2 2 3 2 2" xfId="53214" xr:uid="{00000000-0005-0000-0000-000041A80000}"/>
    <cellStyle name="Normal 5 2 5 3 2 2 2 2 3 3" xfId="38925" xr:uid="{00000000-0005-0000-0000-000042A80000}"/>
    <cellStyle name="Normal 5 2 5 3 2 2 2 2 4" xfId="17488" xr:uid="{00000000-0005-0000-0000-000043A80000}"/>
    <cellStyle name="Normal 5 2 5 3 2 2 2 2 4 2" xfId="46070" xr:uid="{00000000-0005-0000-0000-000044A80000}"/>
    <cellStyle name="Normal 5 2 5 3 2 2 2 2 5" xfId="31781" xr:uid="{00000000-0005-0000-0000-000045A80000}"/>
    <cellStyle name="Normal 5 2 5 3 2 2 2 3" xfId="5301" xr:uid="{00000000-0005-0000-0000-000046A80000}"/>
    <cellStyle name="Normal 5 2 5 3 2 2 2 3 2" xfId="12459" xr:uid="{00000000-0005-0000-0000-000047A80000}"/>
    <cellStyle name="Normal 5 2 5 3 2 2 2 3 2 2" xfId="26751" xr:uid="{00000000-0005-0000-0000-000048A80000}"/>
    <cellStyle name="Normal 5 2 5 3 2 2 2 3 2 2 2" xfId="55333" xr:uid="{00000000-0005-0000-0000-000049A80000}"/>
    <cellStyle name="Normal 5 2 5 3 2 2 2 3 2 3" xfId="41044" xr:uid="{00000000-0005-0000-0000-00004AA80000}"/>
    <cellStyle name="Normal 5 2 5 3 2 2 2 3 3" xfId="19607" xr:uid="{00000000-0005-0000-0000-00004BA80000}"/>
    <cellStyle name="Normal 5 2 5 3 2 2 2 3 3 2" xfId="48189" xr:uid="{00000000-0005-0000-0000-00004CA80000}"/>
    <cellStyle name="Normal 5 2 5 3 2 2 2 3 4" xfId="33900" xr:uid="{00000000-0005-0000-0000-00004DA80000}"/>
    <cellStyle name="Normal 5 2 5 3 2 2 2 4" xfId="8888" xr:uid="{00000000-0005-0000-0000-00004EA80000}"/>
    <cellStyle name="Normal 5 2 5 3 2 2 2 4 2" xfId="23180" xr:uid="{00000000-0005-0000-0000-00004FA80000}"/>
    <cellStyle name="Normal 5 2 5 3 2 2 2 4 2 2" xfId="51762" xr:uid="{00000000-0005-0000-0000-000050A80000}"/>
    <cellStyle name="Normal 5 2 5 3 2 2 2 4 3" xfId="37473" xr:uid="{00000000-0005-0000-0000-000051A80000}"/>
    <cellStyle name="Normal 5 2 5 3 2 2 2 5" xfId="16036" xr:uid="{00000000-0005-0000-0000-000052A80000}"/>
    <cellStyle name="Normal 5 2 5 3 2 2 2 5 2" xfId="44618" xr:uid="{00000000-0005-0000-0000-000053A80000}"/>
    <cellStyle name="Normal 5 2 5 3 2 2 2 6" xfId="30329" xr:uid="{00000000-0005-0000-0000-000054A80000}"/>
    <cellStyle name="Normal 5 2 5 3 2 2 3" xfId="3178" xr:uid="{00000000-0005-0000-0000-000055A80000}"/>
    <cellStyle name="Normal 5 2 5 3 2 2 3 2" xfId="6752" xr:uid="{00000000-0005-0000-0000-000056A80000}"/>
    <cellStyle name="Normal 5 2 5 3 2 2 3 2 2" xfId="13910" xr:uid="{00000000-0005-0000-0000-000057A80000}"/>
    <cellStyle name="Normal 5 2 5 3 2 2 3 2 2 2" xfId="28202" xr:uid="{00000000-0005-0000-0000-000058A80000}"/>
    <cellStyle name="Normal 5 2 5 3 2 2 3 2 2 2 2" xfId="56784" xr:uid="{00000000-0005-0000-0000-000059A80000}"/>
    <cellStyle name="Normal 5 2 5 3 2 2 3 2 2 3" xfId="42495" xr:uid="{00000000-0005-0000-0000-00005AA80000}"/>
    <cellStyle name="Normal 5 2 5 3 2 2 3 2 3" xfId="21058" xr:uid="{00000000-0005-0000-0000-00005BA80000}"/>
    <cellStyle name="Normal 5 2 5 3 2 2 3 2 3 2" xfId="49640" xr:uid="{00000000-0005-0000-0000-00005CA80000}"/>
    <cellStyle name="Normal 5 2 5 3 2 2 3 2 4" xfId="35351" xr:uid="{00000000-0005-0000-0000-00005DA80000}"/>
    <cellStyle name="Normal 5 2 5 3 2 2 3 3" xfId="10339" xr:uid="{00000000-0005-0000-0000-00005EA80000}"/>
    <cellStyle name="Normal 5 2 5 3 2 2 3 3 2" xfId="24631" xr:uid="{00000000-0005-0000-0000-00005FA80000}"/>
    <cellStyle name="Normal 5 2 5 3 2 2 3 3 2 2" xfId="53213" xr:uid="{00000000-0005-0000-0000-000060A80000}"/>
    <cellStyle name="Normal 5 2 5 3 2 2 3 3 3" xfId="38924" xr:uid="{00000000-0005-0000-0000-000061A80000}"/>
    <cellStyle name="Normal 5 2 5 3 2 2 3 4" xfId="17487" xr:uid="{00000000-0005-0000-0000-000062A80000}"/>
    <cellStyle name="Normal 5 2 5 3 2 2 3 4 2" xfId="46069" xr:uid="{00000000-0005-0000-0000-000063A80000}"/>
    <cellStyle name="Normal 5 2 5 3 2 2 3 5" xfId="31780" xr:uid="{00000000-0005-0000-0000-000064A80000}"/>
    <cellStyle name="Normal 5 2 5 3 2 2 4" xfId="4408" xr:uid="{00000000-0005-0000-0000-000065A80000}"/>
    <cellStyle name="Normal 5 2 5 3 2 2 4 2" xfId="11566" xr:uid="{00000000-0005-0000-0000-000066A80000}"/>
    <cellStyle name="Normal 5 2 5 3 2 2 4 2 2" xfId="25858" xr:uid="{00000000-0005-0000-0000-000067A80000}"/>
    <cellStyle name="Normal 5 2 5 3 2 2 4 2 2 2" xfId="54440" xr:uid="{00000000-0005-0000-0000-000068A80000}"/>
    <cellStyle name="Normal 5 2 5 3 2 2 4 2 3" xfId="40151" xr:uid="{00000000-0005-0000-0000-000069A80000}"/>
    <cellStyle name="Normal 5 2 5 3 2 2 4 3" xfId="18714" xr:uid="{00000000-0005-0000-0000-00006AA80000}"/>
    <cellStyle name="Normal 5 2 5 3 2 2 4 3 2" xfId="47296" xr:uid="{00000000-0005-0000-0000-00006BA80000}"/>
    <cellStyle name="Normal 5 2 5 3 2 2 4 4" xfId="33007" xr:uid="{00000000-0005-0000-0000-00006CA80000}"/>
    <cellStyle name="Normal 5 2 5 3 2 2 5" xfId="7995" xr:uid="{00000000-0005-0000-0000-00006DA80000}"/>
    <cellStyle name="Normal 5 2 5 3 2 2 5 2" xfId="22287" xr:uid="{00000000-0005-0000-0000-00006EA80000}"/>
    <cellStyle name="Normal 5 2 5 3 2 2 5 2 2" xfId="50869" xr:uid="{00000000-0005-0000-0000-00006FA80000}"/>
    <cellStyle name="Normal 5 2 5 3 2 2 5 3" xfId="36580" xr:uid="{00000000-0005-0000-0000-000070A80000}"/>
    <cellStyle name="Normal 5 2 5 3 2 2 6" xfId="15143" xr:uid="{00000000-0005-0000-0000-000071A80000}"/>
    <cellStyle name="Normal 5 2 5 3 2 2 6 2" xfId="43725" xr:uid="{00000000-0005-0000-0000-000072A80000}"/>
    <cellStyle name="Normal 5 2 5 3 2 2 7" xfId="29436" xr:uid="{00000000-0005-0000-0000-000073A80000}"/>
    <cellStyle name="Normal 5 2 5 3 2 3" xfId="1274" xr:uid="{00000000-0005-0000-0000-000074A80000}"/>
    <cellStyle name="Normal 5 2 5 3 2 3 2" xfId="3180" xr:uid="{00000000-0005-0000-0000-000075A80000}"/>
    <cellStyle name="Normal 5 2 5 3 2 3 2 2" xfId="6754" xr:uid="{00000000-0005-0000-0000-000076A80000}"/>
    <cellStyle name="Normal 5 2 5 3 2 3 2 2 2" xfId="13912" xr:uid="{00000000-0005-0000-0000-000077A80000}"/>
    <cellStyle name="Normal 5 2 5 3 2 3 2 2 2 2" xfId="28204" xr:uid="{00000000-0005-0000-0000-000078A80000}"/>
    <cellStyle name="Normal 5 2 5 3 2 3 2 2 2 2 2" xfId="56786" xr:uid="{00000000-0005-0000-0000-000079A80000}"/>
    <cellStyle name="Normal 5 2 5 3 2 3 2 2 2 3" xfId="42497" xr:uid="{00000000-0005-0000-0000-00007AA80000}"/>
    <cellStyle name="Normal 5 2 5 3 2 3 2 2 3" xfId="21060" xr:uid="{00000000-0005-0000-0000-00007BA80000}"/>
    <cellStyle name="Normal 5 2 5 3 2 3 2 2 3 2" xfId="49642" xr:uid="{00000000-0005-0000-0000-00007CA80000}"/>
    <cellStyle name="Normal 5 2 5 3 2 3 2 2 4" xfId="35353" xr:uid="{00000000-0005-0000-0000-00007DA80000}"/>
    <cellStyle name="Normal 5 2 5 3 2 3 2 3" xfId="10341" xr:uid="{00000000-0005-0000-0000-00007EA80000}"/>
    <cellStyle name="Normal 5 2 5 3 2 3 2 3 2" xfId="24633" xr:uid="{00000000-0005-0000-0000-00007FA80000}"/>
    <cellStyle name="Normal 5 2 5 3 2 3 2 3 2 2" xfId="53215" xr:uid="{00000000-0005-0000-0000-000080A80000}"/>
    <cellStyle name="Normal 5 2 5 3 2 3 2 3 3" xfId="38926" xr:uid="{00000000-0005-0000-0000-000081A80000}"/>
    <cellStyle name="Normal 5 2 5 3 2 3 2 4" xfId="17489" xr:uid="{00000000-0005-0000-0000-000082A80000}"/>
    <cellStyle name="Normal 5 2 5 3 2 3 2 4 2" xfId="46071" xr:uid="{00000000-0005-0000-0000-000083A80000}"/>
    <cellStyle name="Normal 5 2 5 3 2 3 2 5" xfId="31782" xr:uid="{00000000-0005-0000-0000-000084A80000}"/>
    <cellStyle name="Normal 5 2 5 3 2 3 3" xfId="4855" xr:uid="{00000000-0005-0000-0000-000085A80000}"/>
    <cellStyle name="Normal 5 2 5 3 2 3 3 2" xfId="12013" xr:uid="{00000000-0005-0000-0000-000086A80000}"/>
    <cellStyle name="Normal 5 2 5 3 2 3 3 2 2" xfId="26305" xr:uid="{00000000-0005-0000-0000-000087A80000}"/>
    <cellStyle name="Normal 5 2 5 3 2 3 3 2 2 2" xfId="54887" xr:uid="{00000000-0005-0000-0000-000088A80000}"/>
    <cellStyle name="Normal 5 2 5 3 2 3 3 2 3" xfId="40598" xr:uid="{00000000-0005-0000-0000-000089A80000}"/>
    <cellStyle name="Normal 5 2 5 3 2 3 3 3" xfId="19161" xr:uid="{00000000-0005-0000-0000-00008AA80000}"/>
    <cellStyle name="Normal 5 2 5 3 2 3 3 3 2" xfId="47743" xr:uid="{00000000-0005-0000-0000-00008BA80000}"/>
    <cellStyle name="Normal 5 2 5 3 2 3 3 4" xfId="33454" xr:uid="{00000000-0005-0000-0000-00008CA80000}"/>
    <cellStyle name="Normal 5 2 5 3 2 3 4" xfId="8442" xr:uid="{00000000-0005-0000-0000-00008DA80000}"/>
    <cellStyle name="Normal 5 2 5 3 2 3 4 2" xfId="22734" xr:uid="{00000000-0005-0000-0000-00008EA80000}"/>
    <cellStyle name="Normal 5 2 5 3 2 3 4 2 2" xfId="51316" xr:uid="{00000000-0005-0000-0000-00008FA80000}"/>
    <cellStyle name="Normal 5 2 5 3 2 3 4 3" xfId="37027" xr:uid="{00000000-0005-0000-0000-000090A80000}"/>
    <cellStyle name="Normal 5 2 5 3 2 3 5" xfId="15590" xr:uid="{00000000-0005-0000-0000-000091A80000}"/>
    <cellStyle name="Normal 5 2 5 3 2 3 5 2" xfId="44172" xr:uid="{00000000-0005-0000-0000-000092A80000}"/>
    <cellStyle name="Normal 5 2 5 3 2 3 6" xfId="29883" xr:uid="{00000000-0005-0000-0000-000093A80000}"/>
    <cellStyle name="Normal 5 2 5 3 2 4" xfId="3177" xr:uid="{00000000-0005-0000-0000-000094A80000}"/>
    <cellStyle name="Normal 5 2 5 3 2 4 2" xfId="6751" xr:uid="{00000000-0005-0000-0000-000095A80000}"/>
    <cellStyle name="Normal 5 2 5 3 2 4 2 2" xfId="13909" xr:uid="{00000000-0005-0000-0000-000096A80000}"/>
    <cellStyle name="Normal 5 2 5 3 2 4 2 2 2" xfId="28201" xr:uid="{00000000-0005-0000-0000-000097A80000}"/>
    <cellStyle name="Normal 5 2 5 3 2 4 2 2 2 2" xfId="56783" xr:uid="{00000000-0005-0000-0000-000098A80000}"/>
    <cellStyle name="Normal 5 2 5 3 2 4 2 2 3" xfId="42494" xr:uid="{00000000-0005-0000-0000-000099A80000}"/>
    <cellStyle name="Normal 5 2 5 3 2 4 2 3" xfId="21057" xr:uid="{00000000-0005-0000-0000-00009AA80000}"/>
    <cellStyle name="Normal 5 2 5 3 2 4 2 3 2" xfId="49639" xr:uid="{00000000-0005-0000-0000-00009BA80000}"/>
    <cellStyle name="Normal 5 2 5 3 2 4 2 4" xfId="35350" xr:uid="{00000000-0005-0000-0000-00009CA80000}"/>
    <cellStyle name="Normal 5 2 5 3 2 4 3" xfId="10338" xr:uid="{00000000-0005-0000-0000-00009DA80000}"/>
    <cellStyle name="Normal 5 2 5 3 2 4 3 2" xfId="24630" xr:uid="{00000000-0005-0000-0000-00009EA80000}"/>
    <cellStyle name="Normal 5 2 5 3 2 4 3 2 2" xfId="53212" xr:uid="{00000000-0005-0000-0000-00009FA80000}"/>
    <cellStyle name="Normal 5 2 5 3 2 4 3 3" xfId="38923" xr:uid="{00000000-0005-0000-0000-0000A0A80000}"/>
    <cellStyle name="Normal 5 2 5 3 2 4 4" xfId="17486" xr:uid="{00000000-0005-0000-0000-0000A1A80000}"/>
    <cellStyle name="Normal 5 2 5 3 2 4 4 2" xfId="46068" xr:uid="{00000000-0005-0000-0000-0000A2A80000}"/>
    <cellStyle name="Normal 5 2 5 3 2 4 5" xfId="31779" xr:uid="{00000000-0005-0000-0000-0000A3A80000}"/>
    <cellStyle name="Normal 5 2 5 3 2 5" xfId="3961" xr:uid="{00000000-0005-0000-0000-0000A4A80000}"/>
    <cellStyle name="Normal 5 2 5 3 2 5 2" xfId="11120" xr:uid="{00000000-0005-0000-0000-0000A5A80000}"/>
    <cellStyle name="Normal 5 2 5 3 2 5 2 2" xfId="25412" xr:uid="{00000000-0005-0000-0000-0000A6A80000}"/>
    <cellStyle name="Normal 5 2 5 3 2 5 2 2 2" xfId="53994" xr:uid="{00000000-0005-0000-0000-0000A7A80000}"/>
    <cellStyle name="Normal 5 2 5 3 2 5 2 3" xfId="39705" xr:uid="{00000000-0005-0000-0000-0000A8A80000}"/>
    <cellStyle name="Normal 5 2 5 3 2 5 3" xfId="18268" xr:uid="{00000000-0005-0000-0000-0000A9A80000}"/>
    <cellStyle name="Normal 5 2 5 3 2 5 3 2" xfId="46850" xr:uid="{00000000-0005-0000-0000-0000AAA80000}"/>
    <cellStyle name="Normal 5 2 5 3 2 5 4" xfId="32561" xr:uid="{00000000-0005-0000-0000-0000ABA80000}"/>
    <cellStyle name="Normal 5 2 5 3 2 6" xfId="7549" xr:uid="{00000000-0005-0000-0000-0000ACA80000}"/>
    <cellStyle name="Normal 5 2 5 3 2 6 2" xfId="21841" xr:uid="{00000000-0005-0000-0000-0000ADA80000}"/>
    <cellStyle name="Normal 5 2 5 3 2 6 2 2" xfId="50423" xr:uid="{00000000-0005-0000-0000-0000AEA80000}"/>
    <cellStyle name="Normal 5 2 5 3 2 6 3" xfId="36134" xr:uid="{00000000-0005-0000-0000-0000AFA80000}"/>
    <cellStyle name="Normal 5 2 5 3 2 7" xfId="14696" xr:uid="{00000000-0005-0000-0000-0000B0A80000}"/>
    <cellStyle name="Normal 5 2 5 3 2 7 2" xfId="43279" xr:uid="{00000000-0005-0000-0000-0000B1A80000}"/>
    <cellStyle name="Normal 5 2 5 3 2 8" xfId="28989" xr:uid="{00000000-0005-0000-0000-0000B2A80000}"/>
    <cellStyle name="Normal 5 2 5 3 3" xfId="601" xr:uid="{00000000-0005-0000-0000-0000B3A80000}"/>
    <cellStyle name="Normal 5 2 5 3 3 2" xfId="1498" xr:uid="{00000000-0005-0000-0000-0000B4A80000}"/>
    <cellStyle name="Normal 5 2 5 3 3 2 2" xfId="3182" xr:uid="{00000000-0005-0000-0000-0000B5A80000}"/>
    <cellStyle name="Normal 5 2 5 3 3 2 2 2" xfId="6756" xr:uid="{00000000-0005-0000-0000-0000B6A80000}"/>
    <cellStyle name="Normal 5 2 5 3 3 2 2 2 2" xfId="13914" xr:uid="{00000000-0005-0000-0000-0000B7A80000}"/>
    <cellStyle name="Normal 5 2 5 3 3 2 2 2 2 2" xfId="28206" xr:uid="{00000000-0005-0000-0000-0000B8A80000}"/>
    <cellStyle name="Normal 5 2 5 3 3 2 2 2 2 2 2" xfId="56788" xr:uid="{00000000-0005-0000-0000-0000B9A80000}"/>
    <cellStyle name="Normal 5 2 5 3 3 2 2 2 2 3" xfId="42499" xr:uid="{00000000-0005-0000-0000-0000BAA80000}"/>
    <cellStyle name="Normal 5 2 5 3 3 2 2 2 3" xfId="21062" xr:uid="{00000000-0005-0000-0000-0000BBA80000}"/>
    <cellStyle name="Normal 5 2 5 3 3 2 2 2 3 2" xfId="49644" xr:uid="{00000000-0005-0000-0000-0000BCA80000}"/>
    <cellStyle name="Normal 5 2 5 3 3 2 2 2 4" xfId="35355" xr:uid="{00000000-0005-0000-0000-0000BDA80000}"/>
    <cellStyle name="Normal 5 2 5 3 3 2 2 3" xfId="10343" xr:uid="{00000000-0005-0000-0000-0000BEA80000}"/>
    <cellStyle name="Normal 5 2 5 3 3 2 2 3 2" xfId="24635" xr:uid="{00000000-0005-0000-0000-0000BFA80000}"/>
    <cellStyle name="Normal 5 2 5 3 3 2 2 3 2 2" xfId="53217" xr:uid="{00000000-0005-0000-0000-0000C0A80000}"/>
    <cellStyle name="Normal 5 2 5 3 3 2 2 3 3" xfId="38928" xr:uid="{00000000-0005-0000-0000-0000C1A80000}"/>
    <cellStyle name="Normal 5 2 5 3 3 2 2 4" xfId="17491" xr:uid="{00000000-0005-0000-0000-0000C2A80000}"/>
    <cellStyle name="Normal 5 2 5 3 3 2 2 4 2" xfId="46073" xr:uid="{00000000-0005-0000-0000-0000C3A80000}"/>
    <cellStyle name="Normal 5 2 5 3 3 2 2 5" xfId="31784" xr:uid="{00000000-0005-0000-0000-0000C4A80000}"/>
    <cellStyle name="Normal 5 2 5 3 3 2 3" xfId="5078" xr:uid="{00000000-0005-0000-0000-0000C5A80000}"/>
    <cellStyle name="Normal 5 2 5 3 3 2 3 2" xfId="12236" xr:uid="{00000000-0005-0000-0000-0000C6A80000}"/>
    <cellStyle name="Normal 5 2 5 3 3 2 3 2 2" xfId="26528" xr:uid="{00000000-0005-0000-0000-0000C7A80000}"/>
    <cellStyle name="Normal 5 2 5 3 3 2 3 2 2 2" xfId="55110" xr:uid="{00000000-0005-0000-0000-0000C8A80000}"/>
    <cellStyle name="Normal 5 2 5 3 3 2 3 2 3" xfId="40821" xr:uid="{00000000-0005-0000-0000-0000C9A80000}"/>
    <cellStyle name="Normal 5 2 5 3 3 2 3 3" xfId="19384" xr:uid="{00000000-0005-0000-0000-0000CAA80000}"/>
    <cellStyle name="Normal 5 2 5 3 3 2 3 3 2" xfId="47966" xr:uid="{00000000-0005-0000-0000-0000CBA80000}"/>
    <cellStyle name="Normal 5 2 5 3 3 2 3 4" xfId="33677" xr:uid="{00000000-0005-0000-0000-0000CCA80000}"/>
    <cellStyle name="Normal 5 2 5 3 3 2 4" xfId="8665" xr:uid="{00000000-0005-0000-0000-0000CDA80000}"/>
    <cellStyle name="Normal 5 2 5 3 3 2 4 2" xfId="22957" xr:uid="{00000000-0005-0000-0000-0000CEA80000}"/>
    <cellStyle name="Normal 5 2 5 3 3 2 4 2 2" xfId="51539" xr:uid="{00000000-0005-0000-0000-0000CFA80000}"/>
    <cellStyle name="Normal 5 2 5 3 3 2 4 3" xfId="37250" xr:uid="{00000000-0005-0000-0000-0000D0A80000}"/>
    <cellStyle name="Normal 5 2 5 3 3 2 5" xfId="15813" xr:uid="{00000000-0005-0000-0000-0000D1A80000}"/>
    <cellStyle name="Normal 5 2 5 3 3 2 5 2" xfId="44395" xr:uid="{00000000-0005-0000-0000-0000D2A80000}"/>
    <cellStyle name="Normal 5 2 5 3 3 2 6" xfId="30106" xr:uid="{00000000-0005-0000-0000-0000D3A80000}"/>
    <cellStyle name="Normal 5 2 5 3 3 3" xfId="3181" xr:uid="{00000000-0005-0000-0000-0000D4A80000}"/>
    <cellStyle name="Normal 5 2 5 3 3 3 2" xfId="6755" xr:uid="{00000000-0005-0000-0000-0000D5A80000}"/>
    <cellStyle name="Normal 5 2 5 3 3 3 2 2" xfId="13913" xr:uid="{00000000-0005-0000-0000-0000D6A80000}"/>
    <cellStyle name="Normal 5 2 5 3 3 3 2 2 2" xfId="28205" xr:uid="{00000000-0005-0000-0000-0000D7A80000}"/>
    <cellStyle name="Normal 5 2 5 3 3 3 2 2 2 2" xfId="56787" xr:uid="{00000000-0005-0000-0000-0000D8A80000}"/>
    <cellStyle name="Normal 5 2 5 3 3 3 2 2 3" xfId="42498" xr:uid="{00000000-0005-0000-0000-0000D9A80000}"/>
    <cellStyle name="Normal 5 2 5 3 3 3 2 3" xfId="21061" xr:uid="{00000000-0005-0000-0000-0000DAA80000}"/>
    <cellStyle name="Normal 5 2 5 3 3 3 2 3 2" xfId="49643" xr:uid="{00000000-0005-0000-0000-0000DBA80000}"/>
    <cellStyle name="Normal 5 2 5 3 3 3 2 4" xfId="35354" xr:uid="{00000000-0005-0000-0000-0000DCA80000}"/>
    <cellStyle name="Normal 5 2 5 3 3 3 3" xfId="10342" xr:uid="{00000000-0005-0000-0000-0000DDA80000}"/>
    <cellStyle name="Normal 5 2 5 3 3 3 3 2" xfId="24634" xr:uid="{00000000-0005-0000-0000-0000DEA80000}"/>
    <cellStyle name="Normal 5 2 5 3 3 3 3 2 2" xfId="53216" xr:uid="{00000000-0005-0000-0000-0000DFA80000}"/>
    <cellStyle name="Normal 5 2 5 3 3 3 3 3" xfId="38927" xr:uid="{00000000-0005-0000-0000-0000E0A80000}"/>
    <cellStyle name="Normal 5 2 5 3 3 3 4" xfId="17490" xr:uid="{00000000-0005-0000-0000-0000E1A80000}"/>
    <cellStyle name="Normal 5 2 5 3 3 3 4 2" xfId="46072" xr:uid="{00000000-0005-0000-0000-0000E2A80000}"/>
    <cellStyle name="Normal 5 2 5 3 3 3 5" xfId="31783" xr:uid="{00000000-0005-0000-0000-0000E3A80000}"/>
    <cellStyle name="Normal 5 2 5 3 3 4" xfId="4185" xr:uid="{00000000-0005-0000-0000-0000E4A80000}"/>
    <cellStyle name="Normal 5 2 5 3 3 4 2" xfId="11343" xr:uid="{00000000-0005-0000-0000-0000E5A80000}"/>
    <cellStyle name="Normal 5 2 5 3 3 4 2 2" xfId="25635" xr:uid="{00000000-0005-0000-0000-0000E6A80000}"/>
    <cellStyle name="Normal 5 2 5 3 3 4 2 2 2" xfId="54217" xr:uid="{00000000-0005-0000-0000-0000E7A80000}"/>
    <cellStyle name="Normal 5 2 5 3 3 4 2 3" xfId="39928" xr:uid="{00000000-0005-0000-0000-0000E8A80000}"/>
    <cellStyle name="Normal 5 2 5 3 3 4 3" xfId="18491" xr:uid="{00000000-0005-0000-0000-0000E9A80000}"/>
    <cellStyle name="Normal 5 2 5 3 3 4 3 2" xfId="47073" xr:uid="{00000000-0005-0000-0000-0000EAA80000}"/>
    <cellStyle name="Normal 5 2 5 3 3 4 4" xfId="32784" xr:uid="{00000000-0005-0000-0000-0000EBA80000}"/>
    <cellStyle name="Normal 5 2 5 3 3 5" xfId="7772" xr:uid="{00000000-0005-0000-0000-0000ECA80000}"/>
    <cellStyle name="Normal 5 2 5 3 3 5 2" xfId="22064" xr:uid="{00000000-0005-0000-0000-0000EDA80000}"/>
    <cellStyle name="Normal 5 2 5 3 3 5 2 2" xfId="50646" xr:uid="{00000000-0005-0000-0000-0000EEA80000}"/>
    <cellStyle name="Normal 5 2 5 3 3 5 3" xfId="36357" xr:uid="{00000000-0005-0000-0000-0000EFA80000}"/>
    <cellStyle name="Normal 5 2 5 3 3 6" xfId="14920" xr:uid="{00000000-0005-0000-0000-0000F0A80000}"/>
    <cellStyle name="Normal 5 2 5 3 3 6 2" xfId="43502" xr:uid="{00000000-0005-0000-0000-0000F1A80000}"/>
    <cellStyle name="Normal 5 2 5 3 3 7" xfId="29213" xr:uid="{00000000-0005-0000-0000-0000F2A80000}"/>
    <cellStyle name="Normal 5 2 5 3 4" xfId="1051" xr:uid="{00000000-0005-0000-0000-0000F3A80000}"/>
    <cellStyle name="Normal 5 2 5 3 4 2" xfId="3183" xr:uid="{00000000-0005-0000-0000-0000F4A80000}"/>
    <cellStyle name="Normal 5 2 5 3 4 2 2" xfId="6757" xr:uid="{00000000-0005-0000-0000-0000F5A80000}"/>
    <cellStyle name="Normal 5 2 5 3 4 2 2 2" xfId="13915" xr:uid="{00000000-0005-0000-0000-0000F6A80000}"/>
    <cellStyle name="Normal 5 2 5 3 4 2 2 2 2" xfId="28207" xr:uid="{00000000-0005-0000-0000-0000F7A80000}"/>
    <cellStyle name="Normal 5 2 5 3 4 2 2 2 2 2" xfId="56789" xr:uid="{00000000-0005-0000-0000-0000F8A80000}"/>
    <cellStyle name="Normal 5 2 5 3 4 2 2 2 3" xfId="42500" xr:uid="{00000000-0005-0000-0000-0000F9A80000}"/>
    <cellStyle name="Normal 5 2 5 3 4 2 2 3" xfId="21063" xr:uid="{00000000-0005-0000-0000-0000FAA80000}"/>
    <cellStyle name="Normal 5 2 5 3 4 2 2 3 2" xfId="49645" xr:uid="{00000000-0005-0000-0000-0000FBA80000}"/>
    <cellStyle name="Normal 5 2 5 3 4 2 2 4" xfId="35356" xr:uid="{00000000-0005-0000-0000-0000FCA80000}"/>
    <cellStyle name="Normal 5 2 5 3 4 2 3" xfId="10344" xr:uid="{00000000-0005-0000-0000-0000FDA80000}"/>
    <cellStyle name="Normal 5 2 5 3 4 2 3 2" xfId="24636" xr:uid="{00000000-0005-0000-0000-0000FEA80000}"/>
    <cellStyle name="Normal 5 2 5 3 4 2 3 2 2" xfId="53218" xr:uid="{00000000-0005-0000-0000-0000FFA80000}"/>
    <cellStyle name="Normal 5 2 5 3 4 2 3 3" xfId="38929" xr:uid="{00000000-0005-0000-0000-000000A90000}"/>
    <cellStyle name="Normal 5 2 5 3 4 2 4" xfId="17492" xr:uid="{00000000-0005-0000-0000-000001A90000}"/>
    <cellStyle name="Normal 5 2 5 3 4 2 4 2" xfId="46074" xr:uid="{00000000-0005-0000-0000-000002A90000}"/>
    <cellStyle name="Normal 5 2 5 3 4 2 5" xfId="31785" xr:uid="{00000000-0005-0000-0000-000003A90000}"/>
    <cellStyle name="Normal 5 2 5 3 4 3" xfId="4632" xr:uid="{00000000-0005-0000-0000-000004A90000}"/>
    <cellStyle name="Normal 5 2 5 3 4 3 2" xfId="11790" xr:uid="{00000000-0005-0000-0000-000005A90000}"/>
    <cellStyle name="Normal 5 2 5 3 4 3 2 2" xfId="26082" xr:uid="{00000000-0005-0000-0000-000006A90000}"/>
    <cellStyle name="Normal 5 2 5 3 4 3 2 2 2" xfId="54664" xr:uid="{00000000-0005-0000-0000-000007A90000}"/>
    <cellStyle name="Normal 5 2 5 3 4 3 2 3" xfId="40375" xr:uid="{00000000-0005-0000-0000-000008A90000}"/>
    <cellStyle name="Normal 5 2 5 3 4 3 3" xfId="18938" xr:uid="{00000000-0005-0000-0000-000009A90000}"/>
    <cellStyle name="Normal 5 2 5 3 4 3 3 2" xfId="47520" xr:uid="{00000000-0005-0000-0000-00000AA90000}"/>
    <cellStyle name="Normal 5 2 5 3 4 3 4" xfId="33231" xr:uid="{00000000-0005-0000-0000-00000BA90000}"/>
    <cellStyle name="Normal 5 2 5 3 4 4" xfId="8219" xr:uid="{00000000-0005-0000-0000-00000CA90000}"/>
    <cellStyle name="Normal 5 2 5 3 4 4 2" xfId="22511" xr:uid="{00000000-0005-0000-0000-00000DA90000}"/>
    <cellStyle name="Normal 5 2 5 3 4 4 2 2" xfId="51093" xr:uid="{00000000-0005-0000-0000-00000EA90000}"/>
    <cellStyle name="Normal 5 2 5 3 4 4 3" xfId="36804" xr:uid="{00000000-0005-0000-0000-00000FA90000}"/>
    <cellStyle name="Normal 5 2 5 3 4 5" xfId="15367" xr:uid="{00000000-0005-0000-0000-000010A90000}"/>
    <cellStyle name="Normal 5 2 5 3 4 5 2" xfId="43949" xr:uid="{00000000-0005-0000-0000-000011A90000}"/>
    <cellStyle name="Normal 5 2 5 3 4 6" xfId="29660" xr:uid="{00000000-0005-0000-0000-000012A90000}"/>
    <cellStyle name="Normal 5 2 5 3 5" xfId="3176" xr:uid="{00000000-0005-0000-0000-000013A90000}"/>
    <cellStyle name="Normal 5 2 5 3 5 2" xfId="6750" xr:uid="{00000000-0005-0000-0000-000014A90000}"/>
    <cellStyle name="Normal 5 2 5 3 5 2 2" xfId="13908" xr:uid="{00000000-0005-0000-0000-000015A90000}"/>
    <cellStyle name="Normal 5 2 5 3 5 2 2 2" xfId="28200" xr:uid="{00000000-0005-0000-0000-000016A90000}"/>
    <cellStyle name="Normal 5 2 5 3 5 2 2 2 2" xfId="56782" xr:uid="{00000000-0005-0000-0000-000017A90000}"/>
    <cellStyle name="Normal 5 2 5 3 5 2 2 3" xfId="42493" xr:uid="{00000000-0005-0000-0000-000018A90000}"/>
    <cellStyle name="Normal 5 2 5 3 5 2 3" xfId="21056" xr:uid="{00000000-0005-0000-0000-000019A90000}"/>
    <cellStyle name="Normal 5 2 5 3 5 2 3 2" xfId="49638" xr:uid="{00000000-0005-0000-0000-00001AA90000}"/>
    <cellStyle name="Normal 5 2 5 3 5 2 4" xfId="35349" xr:uid="{00000000-0005-0000-0000-00001BA90000}"/>
    <cellStyle name="Normal 5 2 5 3 5 3" xfId="10337" xr:uid="{00000000-0005-0000-0000-00001CA90000}"/>
    <cellStyle name="Normal 5 2 5 3 5 3 2" xfId="24629" xr:uid="{00000000-0005-0000-0000-00001DA90000}"/>
    <cellStyle name="Normal 5 2 5 3 5 3 2 2" xfId="53211" xr:uid="{00000000-0005-0000-0000-00001EA90000}"/>
    <cellStyle name="Normal 5 2 5 3 5 3 3" xfId="38922" xr:uid="{00000000-0005-0000-0000-00001FA90000}"/>
    <cellStyle name="Normal 5 2 5 3 5 4" xfId="17485" xr:uid="{00000000-0005-0000-0000-000020A90000}"/>
    <cellStyle name="Normal 5 2 5 3 5 4 2" xfId="46067" xr:uid="{00000000-0005-0000-0000-000021A90000}"/>
    <cellStyle name="Normal 5 2 5 3 5 5" xfId="31778" xr:uid="{00000000-0005-0000-0000-000022A90000}"/>
    <cellStyle name="Normal 5 2 5 3 6" xfId="3738" xr:uid="{00000000-0005-0000-0000-000023A90000}"/>
    <cellStyle name="Normal 5 2 5 3 6 2" xfId="10897" xr:uid="{00000000-0005-0000-0000-000024A90000}"/>
    <cellStyle name="Normal 5 2 5 3 6 2 2" xfId="25189" xr:uid="{00000000-0005-0000-0000-000025A90000}"/>
    <cellStyle name="Normal 5 2 5 3 6 2 2 2" xfId="53771" xr:uid="{00000000-0005-0000-0000-000026A90000}"/>
    <cellStyle name="Normal 5 2 5 3 6 2 3" xfId="39482" xr:uid="{00000000-0005-0000-0000-000027A90000}"/>
    <cellStyle name="Normal 5 2 5 3 6 3" xfId="18045" xr:uid="{00000000-0005-0000-0000-000028A90000}"/>
    <cellStyle name="Normal 5 2 5 3 6 3 2" xfId="46627" xr:uid="{00000000-0005-0000-0000-000029A90000}"/>
    <cellStyle name="Normal 5 2 5 3 6 4" xfId="32338" xr:uid="{00000000-0005-0000-0000-00002AA90000}"/>
    <cellStyle name="Normal 5 2 5 3 7" xfId="7326" xr:uid="{00000000-0005-0000-0000-00002BA90000}"/>
    <cellStyle name="Normal 5 2 5 3 7 2" xfId="21618" xr:uid="{00000000-0005-0000-0000-00002CA90000}"/>
    <cellStyle name="Normal 5 2 5 3 7 2 2" xfId="50200" xr:uid="{00000000-0005-0000-0000-00002DA90000}"/>
    <cellStyle name="Normal 5 2 5 3 7 3" xfId="35911" xr:uid="{00000000-0005-0000-0000-00002EA90000}"/>
    <cellStyle name="Normal 5 2 5 3 8" xfId="14473" xr:uid="{00000000-0005-0000-0000-00002FA90000}"/>
    <cellStyle name="Normal 5 2 5 3 8 2" xfId="43056" xr:uid="{00000000-0005-0000-0000-000030A90000}"/>
    <cellStyle name="Normal 5 2 5 3 9" xfId="28766" xr:uid="{00000000-0005-0000-0000-000031A90000}"/>
    <cellStyle name="Normal 5 2 5 4" xfId="260" xr:uid="{00000000-0005-0000-0000-000032A90000}"/>
    <cellStyle name="Normal 5 2 5 4 2" xfId="712" xr:uid="{00000000-0005-0000-0000-000033A90000}"/>
    <cellStyle name="Normal 5 2 5 4 2 2" xfId="1609" xr:uid="{00000000-0005-0000-0000-000034A90000}"/>
    <cellStyle name="Normal 5 2 5 4 2 2 2" xfId="3186" xr:uid="{00000000-0005-0000-0000-000035A90000}"/>
    <cellStyle name="Normal 5 2 5 4 2 2 2 2" xfId="6760" xr:uid="{00000000-0005-0000-0000-000036A90000}"/>
    <cellStyle name="Normal 5 2 5 4 2 2 2 2 2" xfId="13918" xr:uid="{00000000-0005-0000-0000-000037A90000}"/>
    <cellStyle name="Normal 5 2 5 4 2 2 2 2 2 2" xfId="28210" xr:uid="{00000000-0005-0000-0000-000038A90000}"/>
    <cellStyle name="Normal 5 2 5 4 2 2 2 2 2 2 2" xfId="56792" xr:uid="{00000000-0005-0000-0000-000039A90000}"/>
    <cellStyle name="Normal 5 2 5 4 2 2 2 2 2 3" xfId="42503" xr:uid="{00000000-0005-0000-0000-00003AA90000}"/>
    <cellStyle name="Normal 5 2 5 4 2 2 2 2 3" xfId="21066" xr:uid="{00000000-0005-0000-0000-00003BA90000}"/>
    <cellStyle name="Normal 5 2 5 4 2 2 2 2 3 2" xfId="49648" xr:uid="{00000000-0005-0000-0000-00003CA90000}"/>
    <cellStyle name="Normal 5 2 5 4 2 2 2 2 4" xfId="35359" xr:uid="{00000000-0005-0000-0000-00003DA90000}"/>
    <cellStyle name="Normal 5 2 5 4 2 2 2 3" xfId="10347" xr:uid="{00000000-0005-0000-0000-00003EA90000}"/>
    <cellStyle name="Normal 5 2 5 4 2 2 2 3 2" xfId="24639" xr:uid="{00000000-0005-0000-0000-00003FA90000}"/>
    <cellStyle name="Normal 5 2 5 4 2 2 2 3 2 2" xfId="53221" xr:uid="{00000000-0005-0000-0000-000040A90000}"/>
    <cellStyle name="Normal 5 2 5 4 2 2 2 3 3" xfId="38932" xr:uid="{00000000-0005-0000-0000-000041A90000}"/>
    <cellStyle name="Normal 5 2 5 4 2 2 2 4" xfId="17495" xr:uid="{00000000-0005-0000-0000-000042A90000}"/>
    <cellStyle name="Normal 5 2 5 4 2 2 2 4 2" xfId="46077" xr:uid="{00000000-0005-0000-0000-000043A90000}"/>
    <cellStyle name="Normal 5 2 5 4 2 2 2 5" xfId="31788" xr:uid="{00000000-0005-0000-0000-000044A90000}"/>
    <cellStyle name="Normal 5 2 5 4 2 2 3" xfId="5189" xr:uid="{00000000-0005-0000-0000-000045A90000}"/>
    <cellStyle name="Normal 5 2 5 4 2 2 3 2" xfId="12347" xr:uid="{00000000-0005-0000-0000-000046A90000}"/>
    <cellStyle name="Normal 5 2 5 4 2 2 3 2 2" xfId="26639" xr:uid="{00000000-0005-0000-0000-000047A90000}"/>
    <cellStyle name="Normal 5 2 5 4 2 2 3 2 2 2" xfId="55221" xr:uid="{00000000-0005-0000-0000-000048A90000}"/>
    <cellStyle name="Normal 5 2 5 4 2 2 3 2 3" xfId="40932" xr:uid="{00000000-0005-0000-0000-000049A90000}"/>
    <cellStyle name="Normal 5 2 5 4 2 2 3 3" xfId="19495" xr:uid="{00000000-0005-0000-0000-00004AA90000}"/>
    <cellStyle name="Normal 5 2 5 4 2 2 3 3 2" xfId="48077" xr:uid="{00000000-0005-0000-0000-00004BA90000}"/>
    <cellStyle name="Normal 5 2 5 4 2 2 3 4" xfId="33788" xr:uid="{00000000-0005-0000-0000-00004CA90000}"/>
    <cellStyle name="Normal 5 2 5 4 2 2 4" xfId="8776" xr:uid="{00000000-0005-0000-0000-00004DA90000}"/>
    <cellStyle name="Normal 5 2 5 4 2 2 4 2" xfId="23068" xr:uid="{00000000-0005-0000-0000-00004EA90000}"/>
    <cellStyle name="Normal 5 2 5 4 2 2 4 2 2" xfId="51650" xr:uid="{00000000-0005-0000-0000-00004FA90000}"/>
    <cellStyle name="Normal 5 2 5 4 2 2 4 3" xfId="37361" xr:uid="{00000000-0005-0000-0000-000050A90000}"/>
    <cellStyle name="Normal 5 2 5 4 2 2 5" xfId="15924" xr:uid="{00000000-0005-0000-0000-000051A90000}"/>
    <cellStyle name="Normal 5 2 5 4 2 2 5 2" xfId="44506" xr:uid="{00000000-0005-0000-0000-000052A90000}"/>
    <cellStyle name="Normal 5 2 5 4 2 2 6" xfId="30217" xr:uid="{00000000-0005-0000-0000-000053A90000}"/>
    <cellStyle name="Normal 5 2 5 4 2 3" xfId="3185" xr:uid="{00000000-0005-0000-0000-000054A90000}"/>
    <cellStyle name="Normal 5 2 5 4 2 3 2" xfId="6759" xr:uid="{00000000-0005-0000-0000-000055A90000}"/>
    <cellStyle name="Normal 5 2 5 4 2 3 2 2" xfId="13917" xr:uid="{00000000-0005-0000-0000-000056A90000}"/>
    <cellStyle name="Normal 5 2 5 4 2 3 2 2 2" xfId="28209" xr:uid="{00000000-0005-0000-0000-000057A90000}"/>
    <cellStyle name="Normal 5 2 5 4 2 3 2 2 2 2" xfId="56791" xr:uid="{00000000-0005-0000-0000-000058A90000}"/>
    <cellStyle name="Normal 5 2 5 4 2 3 2 2 3" xfId="42502" xr:uid="{00000000-0005-0000-0000-000059A90000}"/>
    <cellStyle name="Normal 5 2 5 4 2 3 2 3" xfId="21065" xr:uid="{00000000-0005-0000-0000-00005AA90000}"/>
    <cellStyle name="Normal 5 2 5 4 2 3 2 3 2" xfId="49647" xr:uid="{00000000-0005-0000-0000-00005BA90000}"/>
    <cellStyle name="Normal 5 2 5 4 2 3 2 4" xfId="35358" xr:uid="{00000000-0005-0000-0000-00005CA90000}"/>
    <cellStyle name="Normal 5 2 5 4 2 3 3" xfId="10346" xr:uid="{00000000-0005-0000-0000-00005DA90000}"/>
    <cellStyle name="Normal 5 2 5 4 2 3 3 2" xfId="24638" xr:uid="{00000000-0005-0000-0000-00005EA90000}"/>
    <cellStyle name="Normal 5 2 5 4 2 3 3 2 2" xfId="53220" xr:uid="{00000000-0005-0000-0000-00005FA90000}"/>
    <cellStyle name="Normal 5 2 5 4 2 3 3 3" xfId="38931" xr:uid="{00000000-0005-0000-0000-000060A90000}"/>
    <cellStyle name="Normal 5 2 5 4 2 3 4" xfId="17494" xr:uid="{00000000-0005-0000-0000-000061A90000}"/>
    <cellStyle name="Normal 5 2 5 4 2 3 4 2" xfId="46076" xr:uid="{00000000-0005-0000-0000-000062A90000}"/>
    <cellStyle name="Normal 5 2 5 4 2 3 5" xfId="31787" xr:uid="{00000000-0005-0000-0000-000063A90000}"/>
    <cellStyle name="Normal 5 2 5 4 2 4" xfId="4296" xr:uid="{00000000-0005-0000-0000-000064A90000}"/>
    <cellStyle name="Normal 5 2 5 4 2 4 2" xfId="11454" xr:uid="{00000000-0005-0000-0000-000065A90000}"/>
    <cellStyle name="Normal 5 2 5 4 2 4 2 2" xfId="25746" xr:uid="{00000000-0005-0000-0000-000066A90000}"/>
    <cellStyle name="Normal 5 2 5 4 2 4 2 2 2" xfId="54328" xr:uid="{00000000-0005-0000-0000-000067A90000}"/>
    <cellStyle name="Normal 5 2 5 4 2 4 2 3" xfId="40039" xr:uid="{00000000-0005-0000-0000-000068A90000}"/>
    <cellStyle name="Normal 5 2 5 4 2 4 3" xfId="18602" xr:uid="{00000000-0005-0000-0000-000069A90000}"/>
    <cellStyle name="Normal 5 2 5 4 2 4 3 2" xfId="47184" xr:uid="{00000000-0005-0000-0000-00006AA90000}"/>
    <cellStyle name="Normal 5 2 5 4 2 4 4" xfId="32895" xr:uid="{00000000-0005-0000-0000-00006BA90000}"/>
    <cellStyle name="Normal 5 2 5 4 2 5" xfId="7883" xr:uid="{00000000-0005-0000-0000-00006CA90000}"/>
    <cellStyle name="Normal 5 2 5 4 2 5 2" xfId="22175" xr:uid="{00000000-0005-0000-0000-00006DA90000}"/>
    <cellStyle name="Normal 5 2 5 4 2 5 2 2" xfId="50757" xr:uid="{00000000-0005-0000-0000-00006EA90000}"/>
    <cellStyle name="Normal 5 2 5 4 2 5 3" xfId="36468" xr:uid="{00000000-0005-0000-0000-00006FA90000}"/>
    <cellStyle name="Normal 5 2 5 4 2 6" xfId="15031" xr:uid="{00000000-0005-0000-0000-000070A90000}"/>
    <cellStyle name="Normal 5 2 5 4 2 6 2" xfId="43613" xr:uid="{00000000-0005-0000-0000-000071A90000}"/>
    <cellStyle name="Normal 5 2 5 4 2 7" xfId="29324" xr:uid="{00000000-0005-0000-0000-000072A90000}"/>
    <cellStyle name="Normal 5 2 5 4 3" xfId="1162" xr:uid="{00000000-0005-0000-0000-000073A90000}"/>
    <cellStyle name="Normal 5 2 5 4 3 2" xfId="3187" xr:uid="{00000000-0005-0000-0000-000074A90000}"/>
    <cellStyle name="Normal 5 2 5 4 3 2 2" xfId="6761" xr:uid="{00000000-0005-0000-0000-000075A90000}"/>
    <cellStyle name="Normal 5 2 5 4 3 2 2 2" xfId="13919" xr:uid="{00000000-0005-0000-0000-000076A90000}"/>
    <cellStyle name="Normal 5 2 5 4 3 2 2 2 2" xfId="28211" xr:uid="{00000000-0005-0000-0000-000077A90000}"/>
    <cellStyle name="Normal 5 2 5 4 3 2 2 2 2 2" xfId="56793" xr:uid="{00000000-0005-0000-0000-000078A90000}"/>
    <cellStyle name="Normal 5 2 5 4 3 2 2 2 3" xfId="42504" xr:uid="{00000000-0005-0000-0000-000079A90000}"/>
    <cellStyle name="Normal 5 2 5 4 3 2 2 3" xfId="21067" xr:uid="{00000000-0005-0000-0000-00007AA90000}"/>
    <cellStyle name="Normal 5 2 5 4 3 2 2 3 2" xfId="49649" xr:uid="{00000000-0005-0000-0000-00007BA90000}"/>
    <cellStyle name="Normal 5 2 5 4 3 2 2 4" xfId="35360" xr:uid="{00000000-0005-0000-0000-00007CA90000}"/>
    <cellStyle name="Normal 5 2 5 4 3 2 3" xfId="10348" xr:uid="{00000000-0005-0000-0000-00007DA90000}"/>
    <cellStyle name="Normal 5 2 5 4 3 2 3 2" xfId="24640" xr:uid="{00000000-0005-0000-0000-00007EA90000}"/>
    <cellStyle name="Normal 5 2 5 4 3 2 3 2 2" xfId="53222" xr:uid="{00000000-0005-0000-0000-00007FA90000}"/>
    <cellStyle name="Normal 5 2 5 4 3 2 3 3" xfId="38933" xr:uid="{00000000-0005-0000-0000-000080A90000}"/>
    <cellStyle name="Normal 5 2 5 4 3 2 4" xfId="17496" xr:uid="{00000000-0005-0000-0000-000081A90000}"/>
    <cellStyle name="Normal 5 2 5 4 3 2 4 2" xfId="46078" xr:uid="{00000000-0005-0000-0000-000082A90000}"/>
    <cellStyle name="Normal 5 2 5 4 3 2 5" xfId="31789" xr:uid="{00000000-0005-0000-0000-000083A90000}"/>
    <cellStyle name="Normal 5 2 5 4 3 3" xfId="4743" xr:uid="{00000000-0005-0000-0000-000084A90000}"/>
    <cellStyle name="Normal 5 2 5 4 3 3 2" xfId="11901" xr:uid="{00000000-0005-0000-0000-000085A90000}"/>
    <cellStyle name="Normal 5 2 5 4 3 3 2 2" xfId="26193" xr:uid="{00000000-0005-0000-0000-000086A90000}"/>
    <cellStyle name="Normal 5 2 5 4 3 3 2 2 2" xfId="54775" xr:uid="{00000000-0005-0000-0000-000087A90000}"/>
    <cellStyle name="Normal 5 2 5 4 3 3 2 3" xfId="40486" xr:uid="{00000000-0005-0000-0000-000088A90000}"/>
    <cellStyle name="Normal 5 2 5 4 3 3 3" xfId="19049" xr:uid="{00000000-0005-0000-0000-000089A90000}"/>
    <cellStyle name="Normal 5 2 5 4 3 3 3 2" xfId="47631" xr:uid="{00000000-0005-0000-0000-00008AA90000}"/>
    <cellStyle name="Normal 5 2 5 4 3 3 4" xfId="33342" xr:uid="{00000000-0005-0000-0000-00008BA90000}"/>
    <cellStyle name="Normal 5 2 5 4 3 4" xfId="8330" xr:uid="{00000000-0005-0000-0000-00008CA90000}"/>
    <cellStyle name="Normal 5 2 5 4 3 4 2" xfId="22622" xr:uid="{00000000-0005-0000-0000-00008DA90000}"/>
    <cellStyle name="Normal 5 2 5 4 3 4 2 2" xfId="51204" xr:uid="{00000000-0005-0000-0000-00008EA90000}"/>
    <cellStyle name="Normal 5 2 5 4 3 4 3" xfId="36915" xr:uid="{00000000-0005-0000-0000-00008FA90000}"/>
    <cellStyle name="Normal 5 2 5 4 3 5" xfId="15478" xr:uid="{00000000-0005-0000-0000-000090A90000}"/>
    <cellStyle name="Normal 5 2 5 4 3 5 2" xfId="44060" xr:uid="{00000000-0005-0000-0000-000091A90000}"/>
    <cellStyle name="Normal 5 2 5 4 3 6" xfId="29771" xr:uid="{00000000-0005-0000-0000-000092A90000}"/>
    <cellStyle name="Normal 5 2 5 4 4" xfId="3184" xr:uid="{00000000-0005-0000-0000-000093A90000}"/>
    <cellStyle name="Normal 5 2 5 4 4 2" xfId="6758" xr:uid="{00000000-0005-0000-0000-000094A90000}"/>
    <cellStyle name="Normal 5 2 5 4 4 2 2" xfId="13916" xr:uid="{00000000-0005-0000-0000-000095A90000}"/>
    <cellStyle name="Normal 5 2 5 4 4 2 2 2" xfId="28208" xr:uid="{00000000-0005-0000-0000-000096A90000}"/>
    <cellStyle name="Normal 5 2 5 4 4 2 2 2 2" xfId="56790" xr:uid="{00000000-0005-0000-0000-000097A90000}"/>
    <cellStyle name="Normal 5 2 5 4 4 2 2 3" xfId="42501" xr:uid="{00000000-0005-0000-0000-000098A90000}"/>
    <cellStyle name="Normal 5 2 5 4 4 2 3" xfId="21064" xr:uid="{00000000-0005-0000-0000-000099A90000}"/>
    <cellStyle name="Normal 5 2 5 4 4 2 3 2" xfId="49646" xr:uid="{00000000-0005-0000-0000-00009AA90000}"/>
    <cellStyle name="Normal 5 2 5 4 4 2 4" xfId="35357" xr:uid="{00000000-0005-0000-0000-00009BA90000}"/>
    <cellStyle name="Normal 5 2 5 4 4 3" xfId="10345" xr:uid="{00000000-0005-0000-0000-00009CA90000}"/>
    <cellStyle name="Normal 5 2 5 4 4 3 2" xfId="24637" xr:uid="{00000000-0005-0000-0000-00009DA90000}"/>
    <cellStyle name="Normal 5 2 5 4 4 3 2 2" xfId="53219" xr:uid="{00000000-0005-0000-0000-00009EA90000}"/>
    <cellStyle name="Normal 5 2 5 4 4 3 3" xfId="38930" xr:uid="{00000000-0005-0000-0000-00009FA90000}"/>
    <cellStyle name="Normal 5 2 5 4 4 4" xfId="17493" xr:uid="{00000000-0005-0000-0000-0000A0A90000}"/>
    <cellStyle name="Normal 5 2 5 4 4 4 2" xfId="46075" xr:uid="{00000000-0005-0000-0000-0000A1A90000}"/>
    <cellStyle name="Normal 5 2 5 4 4 5" xfId="31786" xr:uid="{00000000-0005-0000-0000-0000A2A90000}"/>
    <cellStyle name="Normal 5 2 5 4 5" xfId="3849" xr:uid="{00000000-0005-0000-0000-0000A3A90000}"/>
    <cellStyle name="Normal 5 2 5 4 5 2" xfId="11008" xr:uid="{00000000-0005-0000-0000-0000A4A90000}"/>
    <cellStyle name="Normal 5 2 5 4 5 2 2" xfId="25300" xr:uid="{00000000-0005-0000-0000-0000A5A90000}"/>
    <cellStyle name="Normal 5 2 5 4 5 2 2 2" xfId="53882" xr:uid="{00000000-0005-0000-0000-0000A6A90000}"/>
    <cellStyle name="Normal 5 2 5 4 5 2 3" xfId="39593" xr:uid="{00000000-0005-0000-0000-0000A7A90000}"/>
    <cellStyle name="Normal 5 2 5 4 5 3" xfId="18156" xr:uid="{00000000-0005-0000-0000-0000A8A90000}"/>
    <cellStyle name="Normal 5 2 5 4 5 3 2" xfId="46738" xr:uid="{00000000-0005-0000-0000-0000A9A90000}"/>
    <cellStyle name="Normal 5 2 5 4 5 4" xfId="32449" xr:uid="{00000000-0005-0000-0000-0000AAA90000}"/>
    <cellStyle name="Normal 5 2 5 4 6" xfId="7437" xr:uid="{00000000-0005-0000-0000-0000ABA90000}"/>
    <cellStyle name="Normal 5 2 5 4 6 2" xfId="21729" xr:uid="{00000000-0005-0000-0000-0000ACA90000}"/>
    <cellStyle name="Normal 5 2 5 4 6 2 2" xfId="50311" xr:uid="{00000000-0005-0000-0000-0000ADA90000}"/>
    <cellStyle name="Normal 5 2 5 4 6 3" xfId="36022" xr:uid="{00000000-0005-0000-0000-0000AEA90000}"/>
    <cellStyle name="Normal 5 2 5 4 7" xfId="14584" xr:uid="{00000000-0005-0000-0000-0000AFA90000}"/>
    <cellStyle name="Normal 5 2 5 4 7 2" xfId="43167" xr:uid="{00000000-0005-0000-0000-0000B0A90000}"/>
    <cellStyle name="Normal 5 2 5 4 8" xfId="28877" xr:uid="{00000000-0005-0000-0000-0000B1A90000}"/>
    <cellStyle name="Normal 5 2 5 5" xfId="489" xr:uid="{00000000-0005-0000-0000-0000B2A90000}"/>
    <cellStyle name="Normal 5 2 5 5 2" xfId="1386" xr:uid="{00000000-0005-0000-0000-0000B3A90000}"/>
    <cellStyle name="Normal 5 2 5 5 2 2" xfId="3189" xr:uid="{00000000-0005-0000-0000-0000B4A90000}"/>
    <cellStyle name="Normal 5 2 5 5 2 2 2" xfId="6763" xr:uid="{00000000-0005-0000-0000-0000B5A90000}"/>
    <cellStyle name="Normal 5 2 5 5 2 2 2 2" xfId="13921" xr:uid="{00000000-0005-0000-0000-0000B6A90000}"/>
    <cellStyle name="Normal 5 2 5 5 2 2 2 2 2" xfId="28213" xr:uid="{00000000-0005-0000-0000-0000B7A90000}"/>
    <cellStyle name="Normal 5 2 5 5 2 2 2 2 2 2" xfId="56795" xr:uid="{00000000-0005-0000-0000-0000B8A90000}"/>
    <cellStyle name="Normal 5 2 5 5 2 2 2 2 3" xfId="42506" xr:uid="{00000000-0005-0000-0000-0000B9A90000}"/>
    <cellStyle name="Normal 5 2 5 5 2 2 2 3" xfId="21069" xr:uid="{00000000-0005-0000-0000-0000BAA90000}"/>
    <cellStyle name="Normal 5 2 5 5 2 2 2 3 2" xfId="49651" xr:uid="{00000000-0005-0000-0000-0000BBA90000}"/>
    <cellStyle name="Normal 5 2 5 5 2 2 2 4" xfId="35362" xr:uid="{00000000-0005-0000-0000-0000BCA90000}"/>
    <cellStyle name="Normal 5 2 5 5 2 2 3" xfId="10350" xr:uid="{00000000-0005-0000-0000-0000BDA90000}"/>
    <cellStyle name="Normal 5 2 5 5 2 2 3 2" xfId="24642" xr:uid="{00000000-0005-0000-0000-0000BEA90000}"/>
    <cellStyle name="Normal 5 2 5 5 2 2 3 2 2" xfId="53224" xr:uid="{00000000-0005-0000-0000-0000BFA90000}"/>
    <cellStyle name="Normal 5 2 5 5 2 2 3 3" xfId="38935" xr:uid="{00000000-0005-0000-0000-0000C0A90000}"/>
    <cellStyle name="Normal 5 2 5 5 2 2 4" xfId="17498" xr:uid="{00000000-0005-0000-0000-0000C1A90000}"/>
    <cellStyle name="Normal 5 2 5 5 2 2 4 2" xfId="46080" xr:uid="{00000000-0005-0000-0000-0000C2A90000}"/>
    <cellStyle name="Normal 5 2 5 5 2 2 5" xfId="31791" xr:uid="{00000000-0005-0000-0000-0000C3A90000}"/>
    <cellStyle name="Normal 5 2 5 5 2 3" xfId="4966" xr:uid="{00000000-0005-0000-0000-0000C4A90000}"/>
    <cellStyle name="Normal 5 2 5 5 2 3 2" xfId="12124" xr:uid="{00000000-0005-0000-0000-0000C5A90000}"/>
    <cellStyle name="Normal 5 2 5 5 2 3 2 2" xfId="26416" xr:uid="{00000000-0005-0000-0000-0000C6A90000}"/>
    <cellStyle name="Normal 5 2 5 5 2 3 2 2 2" xfId="54998" xr:uid="{00000000-0005-0000-0000-0000C7A90000}"/>
    <cellStyle name="Normal 5 2 5 5 2 3 2 3" xfId="40709" xr:uid="{00000000-0005-0000-0000-0000C8A90000}"/>
    <cellStyle name="Normal 5 2 5 5 2 3 3" xfId="19272" xr:uid="{00000000-0005-0000-0000-0000C9A90000}"/>
    <cellStyle name="Normal 5 2 5 5 2 3 3 2" xfId="47854" xr:uid="{00000000-0005-0000-0000-0000CAA90000}"/>
    <cellStyle name="Normal 5 2 5 5 2 3 4" xfId="33565" xr:uid="{00000000-0005-0000-0000-0000CBA90000}"/>
    <cellStyle name="Normal 5 2 5 5 2 4" xfId="8553" xr:uid="{00000000-0005-0000-0000-0000CCA90000}"/>
    <cellStyle name="Normal 5 2 5 5 2 4 2" xfId="22845" xr:uid="{00000000-0005-0000-0000-0000CDA90000}"/>
    <cellStyle name="Normal 5 2 5 5 2 4 2 2" xfId="51427" xr:uid="{00000000-0005-0000-0000-0000CEA90000}"/>
    <cellStyle name="Normal 5 2 5 5 2 4 3" xfId="37138" xr:uid="{00000000-0005-0000-0000-0000CFA90000}"/>
    <cellStyle name="Normal 5 2 5 5 2 5" xfId="15701" xr:uid="{00000000-0005-0000-0000-0000D0A90000}"/>
    <cellStyle name="Normal 5 2 5 5 2 5 2" xfId="44283" xr:uid="{00000000-0005-0000-0000-0000D1A90000}"/>
    <cellStyle name="Normal 5 2 5 5 2 6" xfId="29994" xr:uid="{00000000-0005-0000-0000-0000D2A90000}"/>
    <cellStyle name="Normal 5 2 5 5 3" xfId="3188" xr:uid="{00000000-0005-0000-0000-0000D3A90000}"/>
    <cellStyle name="Normal 5 2 5 5 3 2" xfId="6762" xr:uid="{00000000-0005-0000-0000-0000D4A90000}"/>
    <cellStyle name="Normal 5 2 5 5 3 2 2" xfId="13920" xr:uid="{00000000-0005-0000-0000-0000D5A90000}"/>
    <cellStyle name="Normal 5 2 5 5 3 2 2 2" xfId="28212" xr:uid="{00000000-0005-0000-0000-0000D6A90000}"/>
    <cellStyle name="Normal 5 2 5 5 3 2 2 2 2" xfId="56794" xr:uid="{00000000-0005-0000-0000-0000D7A90000}"/>
    <cellStyle name="Normal 5 2 5 5 3 2 2 3" xfId="42505" xr:uid="{00000000-0005-0000-0000-0000D8A90000}"/>
    <cellStyle name="Normal 5 2 5 5 3 2 3" xfId="21068" xr:uid="{00000000-0005-0000-0000-0000D9A90000}"/>
    <cellStyle name="Normal 5 2 5 5 3 2 3 2" xfId="49650" xr:uid="{00000000-0005-0000-0000-0000DAA90000}"/>
    <cellStyle name="Normal 5 2 5 5 3 2 4" xfId="35361" xr:uid="{00000000-0005-0000-0000-0000DBA90000}"/>
    <cellStyle name="Normal 5 2 5 5 3 3" xfId="10349" xr:uid="{00000000-0005-0000-0000-0000DCA90000}"/>
    <cellStyle name="Normal 5 2 5 5 3 3 2" xfId="24641" xr:uid="{00000000-0005-0000-0000-0000DDA90000}"/>
    <cellStyle name="Normal 5 2 5 5 3 3 2 2" xfId="53223" xr:uid="{00000000-0005-0000-0000-0000DEA90000}"/>
    <cellStyle name="Normal 5 2 5 5 3 3 3" xfId="38934" xr:uid="{00000000-0005-0000-0000-0000DFA90000}"/>
    <cellStyle name="Normal 5 2 5 5 3 4" xfId="17497" xr:uid="{00000000-0005-0000-0000-0000E0A90000}"/>
    <cellStyle name="Normal 5 2 5 5 3 4 2" xfId="46079" xr:uid="{00000000-0005-0000-0000-0000E1A90000}"/>
    <cellStyle name="Normal 5 2 5 5 3 5" xfId="31790" xr:uid="{00000000-0005-0000-0000-0000E2A90000}"/>
    <cellStyle name="Normal 5 2 5 5 4" xfId="4073" xr:uid="{00000000-0005-0000-0000-0000E3A90000}"/>
    <cellStyle name="Normal 5 2 5 5 4 2" xfId="11231" xr:uid="{00000000-0005-0000-0000-0000E4A90000}"/>
    <cellStyle name="Normal 5 2 5 5 4 2 2" xfId="25523" xr:uid="{00000000-0005-0000-0000-0000E5A90000}"/>
    <cellStyle name="Normal 5 2 5 5 4 2 2 2" xfId="54105" xr:uid="{00000000-0005-0000-0000-0000E6A90000}"/>
    <cellStyle name="Normal 5 2 5 5 4 2 3" xfId="39816" xr:uid="{00000000-0005-0000-0000-0000E7A90000}"/>
    <cellStyle name="Normal 5 2 5 5 4 3" xfId="18379" xr:uid="{00000000-0005-0000-0000-0000E8A90000}"/>
    <cellStyle name="Normal 5 2 5 5 4 3 2" xfId="46961" xr:uid="{00000000-0005-0000-0000-0000E9A90000}"/>
    <cellStyle name="Normal 5 2 5 5 4 4" xfId="32672" xr:uid="{00000000-0005-0000-0000-0000EAA90000}"/>
    <cellStyle name="Normal 5 2 5 5 5" xfId="7660" xr:uid="{00000000-0005-0000-0000-0000EBA90000}"/>
    <cellStyle name="Normal 5 2 5 5 5 2" xfId="21952" xr:uid="{00000000-0005-0000-0000-0000ECA90000}"/>
    <cellStyle name="Normal 5 2 5 5 5 2 2" xfId="50534" xr:uid="{00000000-0005-0000-0000-0000EDA90000}"/>
    <cellStyle name="Normal 5 2 5 5 5 3" xfId="36245" xr:uid="{00000000-0005-0000-0000-0000EEA90000}"/>
    <cellStyle name="Normal 5 2 5 5 6" xfId="14808" xr:uid="{00000000-0005-0000-0000-0000EFA90000}"/>
    <cellStyle name="Normal 5 2 5 5 6 2" xfId="43390" xr:uid="{00000000-0005-0000-0000-0000F0A90000}"/>
    <cellStyle name="Normal 5 2 5 5 7" xfId="29101" xr:uid="{00000000-0005-0000-0000-0000F1A90000}"/>
    <cellStyle name="Normal 5 2 5 6" xfId="937" xr:uid="{00000000-0005-0000-0000-0000F2A90000}"/>
    <cellStyle name="Normal 5 2 5 6 2" xfId="3190" xr:uid="{00000000-0005-0000-0000-0000F3A90000}"/>
    <cellStyle name="Normal 5 2 5 6 2 2" xfId="6764" xr:uid="{00000000-0005-0000-0000-0000F4A90000}"/>
    <cellStyle name="Normal 5 2 5 6 2 2 2" xfId="13922" xr:uid="{00000000-0005-0000-0000-0000F5A90000}"/>
    <cellStyle name="Normal 5 2 5 6 2 2 2 2" xfId="28214" xr:uid="{00000000-0005-0000-0000-0000F6A90000}"/>
    <cellStyle name="Normal 5 2 5 6 2 2 2 2 2" xfId="56796" xr:uid="{00000000-0005-0000-0000-0000F7A90000}"/>
    <cellStyle name="Normal 5 2 5 6 2 2 2 3" xfId="42507" xr:uid="{00000000-0005-0000-0000-0000F8A90000}"/>
    <cellStyle name="Normal 5 2 5 6 2 2 3" xfId="21070" xr:uid="{00000000-0005-0000-0000-0000F9A90000}"/>
    <cellStyle name="Normal 5 2 5 6 2 2 3 2" xfId="49652" xr:uid="{00000000-0005-0000-0000-0000FAA90000}"/>
    <cellStyle name="Normal 5 2 5 6 2 2 4" xfId="35363" xr:uid="{00000000-0005-0000-0000-0000FBA90000}"/>
    <cellStyle name="Normal 5 2 5 6 2 3" xfId="10351" xr:uid="{00000000-0005-0000-0000-0000FCA90000}"/>
    <cellStyle name="Normal 5 2 5 6 2 3 2" xfId="24643" xr:uid="{00000000-0005-0000-0000-0000FDA90000}"/>
    <cellStyle name="Normal 5 2 5 6 2 3 2 2" xfId="53225" xr:uid="{00000000-0005-0000-0000-0000FEA90000}"/>
    <cellStyle name="Normal 5 2 5 6 2 3 3" xfId="38936" xr:uid="{00000000-0005-0000-0000-0000FFA90000}"/>
    <cellStyle name="Normal 5 2 5 6 2 4" xfId="17499" xr:uid="{00000000-0005-0000-0000-000000AA0000}"/>
    <cellStyle name="Normal 5 2 5 6 2 4 2" xfId="46081" xr:uid="{00000000-0005-0000-0000-000001AA0000}"/>
    <cellStyle name="Normal 5 2 5 6 2 5" xfId="31792" xr:uid="{00000000-0005-0000-0000-000002AA0000}"/>
    <cellStyle name="Normal 5 2 5 6 3" xfId="4520" xr:uid="{00000000-0005-0000-0000-000003AA0000}"/>
    <cellStyle name="Normal 5 2 5 6 3 2" xfId="11678" xr:uid="{00000000-0005-0000-0000-000004AA0000}"/>
    <cellStyle name="Normal 5 2 5 6 3 2 2" xfId="25970" xr:uid="{00000000-0005-0000-0000-000005AA0000}"/>
    <cellStyle name="Normal 5 2 5 6 3 2 2 2" xfId="54552" xr:uid="{00000000-0005-0000-0000-000006AA0000}"/>
    <cellStyle name="Normal 5 2 5 6 3 2 3" xfId="40263" xr:uid="{00000000-0005-0000-0000-000007AA0000}"/>
    <cellStyle name="Normal 5 2 5 6 3 3" xfId="18826" xr:uid="{00000000-0005-0000-0000-000008AA0000}"/>
    <cellStyle name="Normal 5 2 5 6 3 3 2" xfId="47408" xr:uid="{00000000-0005-0000-0000-000009AA0000}"/>
    <cellStyle name="Normal 5 2 5 6 3 4" xfId="33119" xr:uid="{00000000-0005-0000-0000-00000AAA0000}"/>
    <cellStyle name="Normal 5 2 5 6 4" xfId="8107" xr:uid="{00000000-0005-0000-0000-00000BAA0000}"/>
    <cellStyle name="Normal 5 2 5 6 4 2" xfId="22399" xr:uid="{00000000-0005-0000-0000-00000CAA0000}"/>
    <cellStyle name="Normal 5 2 5 6 4 2 2" xfId="50981" xr:uid="{00000000-0005-0000-0000-00000DAA0000}"/>
    <cellStyle name="Normal 5 2 5 6 4 3" xfId="36692" xr:uid="{00000000-0005-0000-0000-00000EAA0000}"/>
    <cellStyle name="Normal 5 2 5 6 5" xfId="15255" xr:uid="{00000000-0005-0000-0000-00000FAA0000}"/>
    <cellStyle name="Normal 5 2 5 6 5 2" xfId="43837" xr:uid="{00000000-0005-0000-0000-000010AA0000}"/>
    <cellStyle name="Normal 5 2 5 6 6" xfId="29548" xr:uid="{00000000-0005-0000-0000-000011AA0000}"/>
    <cellStyle name="Normal 5 2 5 7" xfId="3159" xr:uid="{00000000-0005-0000-0000-000012AA0000}"/>
    <cellStyle name="Normal 5 2 5 7 2" xfId="6733" xr:uid="{00000000-0005-0000-0000-000013AA0000}"/>
    <cellStyle name="Normal 5 2 5 7 2 2" xfId="13891" xr:uid="{00000000-0005-0000-0000-000014AA0000}"/>
    <cellStyle name="Normal 5 2 5 7 2 2 2" xfId="28183" xr:uid="{00000000-0005-0000-0000-000015AA0000}"/>
    <cellStyle name="Normal 5 2 5 7 2 2 2 2" xfId="56765" xr:uid="{00000000-0005-0000-0000-000016AA0000}"/>
    <cellStyle name="Normal 5 2 5 7 2 2 3" xfId="42476" xr:uid="{00000000-0005-0000-0000-000017AA0000}"/>
    <cellStyle name="Normal 5 2 5 7 2 3" xfId="21039" xr:uid="{00000000-0005-0000-0000-000018AA0000}"/>
    <cellStyle name="Normal 5 2 5 7 2 3 2" xfId="49621" xr:uid="{00000000-0005-0000-0000-000019AA0000}"/>
    <cellStyle name="Normal 5 2 5 7 2 4" xfId="35332" xr:uid="{00000000-0005-0000-0000-00001AAA0000}"/>
    <cellStyle name="Normal 5 2 5 7 3" xfId="10320" xr:uid="{00000000-0005-0000-0000-00001BAA0000}"/>
    <cellStyle name="Normal 5 2 5 7 3 2" xfId="24612" xr:uid="{00000000-0005-0000-0000-00001CAA0000}"/>
    <cellStyle name="Normal 5 2 5 7 3 2 2" xfId="53194" xr:uid="{00000000-0005-0000-0000-00001DAA0000}"/>
    <cellStyle name="Normal 5 2 5 7 3 3" xfId="38905" xr:uid="{00000000-0005-0000-0000-00001EAA0000}"/>
    <cellStyle name="Normal 5 2 5 7 4" xfId="17468" xr:uid="{00000000-0005-0000-0000-00001FAA0000}"/>
    <cellStyle name="Normal 5 2 5 7 4 2" xfId="46050" xr:uid="{00000000-0005-0000-0000-000020AA0000}"/>
    <cellStyle name="Normal 5 2 5 7 5" xfId="31761" xr:uid="{00000000-0005-0000-0000-000021AA0000}"/>
    <cellStyle name="Normal 5 2 5 8" xfId="3625" xr:uid="{00000000-0005-0000-0000-000022AA0000}"/>
    <cellStyle name="Normal 5 2 5 8 2" xfId="10785" xr:uid="{00000000-0005-0000-0000-000023AA0000}"/>
    <cellStyle name="Normal 5 2 5 8 2 2" xfId="25077" xr:uid="{00000000-0005-0000-0000-000024AA0000}"/>
    <cellStyle name="Normal 5 2 5 8 2 2 2" xfId="53659" xr:uid="{00000000-0005-0000-0000-000025AA0000}"/>
    <cellStyle name="Normal 5 2 5 8 2 3" xfId="39370" xr:uid="{00000000-0005-0000-0000-000026AA0000}"/>
    <cellStyle name="Normal 5 2 5 8 3" xfId="17933" xr:uid="{00000000-0005-0000-0000-000027AA0000}"/>
    <cellStyle name="Normal 5 2 5 8 3 2" xfId="46515" xr:uid="{00000000-0005-0000-0000-000028AA0000}"/>
    <cellStyle name="Normal 5 2 5 8 4" xfId="32226" xr:uid="{00000000-0005-0000-0000-000029AA0000}"/>
    <cellStyle name="Normal 5 2 5 9" xfId="7214" xr:uid="{00000000-0005-0000-0000-00002AAA0000}"/>
    <cellStyle name="Normal 5 2 5 9 2" xfId="21506" xr:uid="{00000000-0005-0000-0000-00002BAA0000}"/>
    <cellStyle name="Normal 5 2 5 9 2 2" xfId="50088" xr:uid="{00000000-0005-0000-0000-00002CAA0000}"/>
    <cellStyle name="Normal 5 2 5 9 3" xfId="35799" xr:uid="{00000000-0005-0000-0000-00002DAA0000}"/>
    <cellStyle name="Normal 5 2 6" xfId="77" xr:uid="{00000000-0005-0000-0000-00002EAA0000}"/>
    <cellStyle name="Normal 5 2 6 10" xfId="14403" xr:uid="{00000000-0005-0000-0000-00002FAA0000}"/>
    <cellStyle name="Normal 5 2 6 10 2" xfId="42987" xr:uid="{00000000-0005-0000-0000-000030AA0000}"/>
    <cellStyle name="Normal 5 2 6 11" xfId="28696" xr:uid="{00000000-0005-0000-0000-000031AA0000}"/>
    <cellStyle name="Normal 5 2 6 2" xfId="127" xr:uid="{00000000-0005-0000-0000-000032AA0000}"/>
    <cellStyle name="Normal 5 2 6 2 10" xfId="28746" xr:uid="{00000000-0005-0000-0000-000033AA0000}"/>
    <cellStyle name="Normal 5 2 6 2 2" xfId="241" xr:uid="{00000000-0005-0000-0000-000034AA0000}"/>
    <cellStyle name="Normal 5 2 6 2 2 2" xfId="467" xr:uid="{00000000-0005-0000-0000-000035AA0000}"/>
    <cellStyle name="Normal 5 2 6 2 2 2 2" xfId="917" xr:uid="{00000000-0005-0000-0000-000036AA0000}"/>
    <cellStyle name="Normal 5 2 6 2 2 2 2 2" xfId="1814" xr:uid="{00000000-0005-0000-0000-000037AA0000}"/>
    <cellStyle name="Normal 5 2 6 2 2 2 2 2 2" xfId="3196" xr:uid="{00000000-0005-0000-0000-000038AA0000}"/>
    <cellStyle name="Normal 5 2 6 2 2 2 2 2 2 2" xfId="6770" xr:uid="{00000000-0005-0000-0000-000039AA0000}"/>
    <cellStyle name="Normal 5 2 6 2 2 2 2 2 2 2 2" xfId="13928" xr:uid="{00000000-0005-0000-0000-00003AAA0000}"/>
    <cellStyle name="Normal 5 2 6 2 2 2 2 2 2 2 2 2" xfId="28220" xr:uid="{00000000-0005-0000-0000-00003BAA0000}"/>
    <cellStyle name="Normal 5 2 6 2 2 2 2 2 2 2 2 2 2" xfId="56802" xr:uid="{00000000-0005-0000-0000-00003CAA0000}"/>
    <cellStyle name="Normal 5 2 6 2 2 2 2 2 2 2 2 3" xfId="42513" xr:uid="{00000000-0005-0000-0000-00003DAA0000}"/>
    <cellStyle name="Normal 5 2 6 2 2 2 2 2 2 2 3" xfId="21076" xr:uid="{00000000-0005-0000-0000-00003EAA0000}"/>
    <cellStyle name="Normal 5 2 6 2 2 2 2 2 2 2 3 2" xfId="49658" xr:uid="{00000000-0005-0000-0000-00003FAA0000}"/>
    <cellStyle name="Normal 5 2 6 2 2 2 2 2 2 2 4" xfId="35369" xr:uid="{00000000-0005-0000-0000-000040AA0000}"/>
    <cellStyle name="Normal 5 2 6 2 2 2 2 2 2 3" xfId="10357" xr:uid="{00000000-0005-0000-0000-000041AA0000}"/>
    <cellStyle name="Normal 5 2 6 2 2 2 2 2 2 3 2" xfId="24649" xr:uid="{00000000-0005-0000-0000-000042AA0000}"/>
    <cellStyle name="Normal 5 2 6 2 2 2 2 2 2 3 2 2" xfId="53231" xr:uid="{00000000-0005-0000-0000-000043AA0000}"/>
    <cellStyle name="Normal 5 2 6 2 2 2 2 2 2 3 3" xfId="38942" xr:uid="{00000000-0005-0000-0000-000044AA0000}"/>
    <cellStyle name="Normal 5 2 6 2 2 2 2 2 2 4" xfId="17505" xr:uid="{00000000-0005-0000-0000-000045AA0000}"/>
    <cellStyle name="Normal 5 2 6 2 2 2 2 2 2 4 2" xfId="46087" xr:uid="{00000000-0005-0000-0000-000046AA0000}"/>
    <cellStyle name="Normal 5 2 6 2 2 2 2 2 2 5" xfId="31798" xr:uid="{00000000-0005-0000-0000-000047AA0000}"/>
    <cellStyle name="Normal 5 2 6 2 2 2 2 2 3" xfId="5394" xr:uid="{00000000-0005-0000-0000-000048AA0000}"/>
    <cellStyle name="Normal 5 2 6 2 2 2 2 2 3 2" xfId="12552" xr:uid="{00000000-0005-0000-0000-000049AA0000}"/>
    <cellStyle name="Normal 5 2 6 2 2 2 2 2 3 2 2" xfId="26844" xr:uid="{00000000-0005-0000-0000-00004AAA0000}"/>
    <cellStyle name="Normal 5 2 6 2 2 2 2 2 3 2 2 2" xfId="55426" xr:uid="{00000000-0005-0000-0000-00004BAA0000}"/>
    <cellStyle name="Normal 5 2 6 2 2 2 2 2 3 2 3" xfId="41137" xr:uid="{00000000-0005-0000-0000-00004CAA0000}"/>
    <cellStyle name="Normal 5 2 6 2 2 2 2 2 3 3" xfId="19700" xr:uid="{00000000-0005-0000-0000-00004DAA0000}"/>
    <cellStyle name="Normal 5 2 6 2 2 2 2 2 3 3 2" xfId="48282" xr:uid="{00000000-0005-0000-0000-00004EAA0000}"/>
    <cellStyle name="Normal 5 2 6 2 2 2 2 2 3 4" xfId="33993" xr:uid="{00000000-0005-0000-0000-00004FAA0000}"/>
    <cellStyle name="Normal 5 2 6 2 2 2 2 2 4" xfId="8981" xr:uid="{00000000-0005-0000-0000-000050AA0000}"/>
    <cellStyle name="Normal 5 2 6 2 2 2 2 2 4 2" xfId="23273" xr:uid="{00000000-0005-0000-0000-000051AA0000}"/>
    <cellStyle name="Normal 5 2 6 2 2 2 2 2 4 2 2" xfId="51855" xr:uid="{00000000-0005-0000-0000-000052AA0000}"/>
    <cellStyle name="Normal 5 2 6 2 2 2 2 2 4 3" xfId="37566" xr:uid="{00000000-0005-0000-0000-000053AA0000}"/>
    <cellStyle name="Normal 5 2 6 2 2 2 2 2 5" xfId="16129" xr:uid="{00000000-0005-0000-0000-000054AA0000}"/>
    <cellStyle name="Normal 5 2 6 2 2 2 2 2 5 2" xfId="44711" xr:uid="{00000000-0005-0000-0000-000055AA0000}"/>
    <cellStyle name="Normal 5 2 6 2 2 2 2 2 6" xfId="30422" xr:uid="{00000000-0005-0000-0000-000056AA0000}"/>
    <cellStyle name="Normal 5 2 6 2 2 2 2 3" xfId="3195" xr:uid="{00000000-0005-0000-0000-000057AA0000}"/>
    <cellStyle name="Normal 5 2 6 2 2 2 2 3 2" xfId="6769" xr:uid="{00000000-0005-0000-0000-000058AA0000}"/>
    <cellStyle name="Normal 5 2 6 2 2 2 2 3 2 2" xfId="13927" xr:uid="{00000000-0005-0000-0000-000059AA0000}"/>
    <cellStyle name="Normal 5 2 6 2 2 2 2 3 2 2 2" xfId="28219" xr:uid="{00000000-0005-0000-0000-00005AAA0000}"/>
    <cellStyle name="Normal 5 2 6 2 2 2 2 3 2 2 2 2" xfId="56801" xr:uid="{00000000-0005-0000-0000-00005BAA0000}"/>
    <cellStyle name="Normal 5 2 6 2 2 2 2 3 2 2 3" xfId="42512" xr:uid="{00000000-0005-0000-0000-00005CAA0000}"/>
    <cellStyle name="Normal 5 2 6 2 2 2 2 3 2 3" xfId="21075" xr:uid="{00000000-0005-0000-0000-00005DAA0000}"/>
    <cellStyle name="Normal 5 2 6 2 2 2 2 3 2 3 2" xfId="49657" xr:uid="{00000000-0005-0000-0000-00005EAA0000}"/>
    <cellStyle name="Normal 5 2 6 2 2 2 2 3 2 4" xfId="35368" xr:uid="{00000000-0005-0000-0000-00005FAA0000}"/>
    <cellStyle name="Normal 5 2 6 2 2 2 2 3 3" xfId="10356" xr:uid="{00000000-0005-0000-0000-000060AA0000}"/>
    <cellStyle name="Normal 5 2 6 2 2 2 2 3 3 2" xfId="24648" xr:uid="{00000000-0005-0000-0000-000061AA0000}"/>
    <cellStyle name="Normal 5 2 6 2 2 2 2 3 3 2 2" xfId="53230" xr:uid="{00000000-0005-0000-0000-000062AA0000}"/>
    <cellStyle name="Normal 5 2 6 2 2 2 2 3 3 3" xfId="38941" xr:uid="{00000000-0005-0000-0000-000063AA0000}"/>
    <cellStyle name="Normal 5 2 6 2 2 2 2 3 4" xfId="17504" xr:uid="{00000000-0005-0000-0000-000064AA0000}"/>
    <cellStyle name="Normal 5 2 6 2 2 2 2 3 4 2" xfId="46086" xr:uid="{00000000-0005-0000-0000-000065AA0000}"/>
    <cellStyle name="Normal 5 2 6 2 2 2 2 3 5" xfId="31797" xr:uid="{00000000-0005-0000-0000-000066AA0000}"/>
    <cellStyle name="Normal 5 2 6 2 2 2 2 4" xfId="4501" xr:uid="{00000000-0005-0000-0000-000067AA0000}"/>
    <cellStyle name="Normal 5 2 6 2 2 2 2 4 2" xfId="11659" xr:uid="{00000000-0005-0000-0000-000068AA0000}"/>
    <cellStyle name="Normal 5 2 6 2 2 2 2 4 2 2" xfId="25951" xr:uid="{00000000-0005-0000-0000-000069AA0000}"/>
    <cellStyle name="Normal 5 2 6 2 2 2 2 4 2 2 2" xfId="54533" xr:uid="{00000000-0005-0000-0000-00006AAA0000}"/>
    <cellStyle name="Normal 5 2 6 2 2 2 2 4 2 3" xfId="40244" xr:uid="{00000000-0005-0000-0000-00006BAA0000}"/>
    <cellStyle name="Normal 5 2 6 2 2 2 2 4 3" xfId="18807" xr:uid="{00000000-0005-0000-0000-00006CAA0000}"/>
    <cellStyle name="Normal 5 2 6 2 2 2 2 4 3 2" xfId="47389" xr:uid="{00000000-0005-0000-0000-00006DAA0000}"/>
    <cellStyle name="Normal 5 2 6 2 2 2 2 4 4" xfId="33100" xr:uid="{00000000-0005-0000-0000-00006EAA0000}"/>
    <cellStyle name="Normal 5 2 6 2 2 2 2 5" xfId="8088" xr:uid="{00000000-0005-0000-0000-00006FAA0000}"/>
    <cellStyle name="Normal 5 2 6 2 2 2 2 5 2" xfId="22380" xr:uid="{00000000-0005-0000-0000-000070AA0000}"/>
    <cellStyle name="Normal 5 2 6 2 2 2 2 5 2 2" xfId="50962" xr:uid="{00000000-0005-0000-0000-000071AA0000}"/>
    <cellStyle name="Normal 5 2 6 2 2 2 2 5 3" xfId="36673" xr:uid="{00000000-0005-0000-0000-000072AA0000}"/>
    <cellStyle name="Normal 5 2 6 2 2 2 2 6" xfId="15236" xr:uid="{00000000-0005-0000-0000-000073AA0000}"/>
    <cellStyle name="Normal 5 2 6 2 2 2 2 6 2" xfId="43818" xr:uid="{00000000-0005-0000-0000-000074AA0000}"/>
    <cellStyle name="Normal 5 2 6 2 2 2 2 7" xfId="29529" xr:uid="{00000000-0005-0000-0000-000075AA0000}"/>
    <cellStyle name="Normal 5 2 6 2 2 2 3" xfId="1367" xr:uid="{00000000-0005-0000-0000-000076AA0000}"/>
    <cellStyle name="Normal 5 2 6 2 2 2 3 2" xfId="3197" xr:uid="{00000000-0005-0000-0000-000077AA0000}"/>
    <cellStyle name="Normal 5 2 6 2 2 2 3 2 2" xfId="6771" xr:uid="{00000000-0005-0000-0000-000078AA0000}"/>
    <cellStyle name="Normal 5 2 6 2 2 2 3 2 2 2" xfId="13929" xr:uid="{00000000-0005-0000-0000-000079AA0000}"/>
    <cellStyle name="Normal 5 2 6 2 2 2 3 2 2 2 2" xfId="28221" xr:uid="{00000000-0005-0000-0000-00007AAA0000}"/>
    <cellStyle name="Normal 5 2 6 2 2 2 3 2 2 2 2 2" xfId="56803" xr:uid="{00000000-0005-0000-0000-00007BAA0000}"/>
    <cellStyle name="Normal 5 2 6 2 2 2 3 2 2 2 3" xfId="42514" xr:uid="{00000000-0005-0000-0000-00007CAA0000}"/>
    <cellStyle name="Normal 5 2 6 2 2 2 3 2 2 3" xfId="21077" xr:uid="{00000000-0005-0000-0000-00007DAA0000}"/>
    <cellStyle name="Normal 5 2 6 2 2 2 3 2 2 3 2" xfId="49659" xr:uid="{00000000-0005-0000-0000-00007EAA0000}"/>
    <cellStyle name="Normal 5 2 6 2 2 2 3 2 2 4" xfId="35370" xr:uid="{00000000-0005-0000-0000-00007FAA0000}"/>
    <cellStyle name="Normal 5 2 6 2 2 2 3 2 3" xfId="10358" xr:uid="{00000000-0005-0000-0000-000080AA0000}"/>
    <cellStyle name="Normal 5 2 6 2 2 2 3 2 3 2" xfId="24650" xr:uid="{00000000-0005-0000-0000-000081AA0000}"/>
    <cellStyle name="Normal 5 2 6 2 2 2 3 2 3 2 2" xfId="53232" xr:uid="{00000000-0005-0000-0000-000082AA0000}"/>
    <cellStyle name="Normal 5 2 6 2 2 2 3 2 3 3" xfId="38943" xr:uid="{00000000-0005-0000-0000-000083AA0000}"/>
    <cellStyle name="Normal 5 2 6 2 2 2 3 2 4" xfId="17506" xr:uid="{00000000-0005-0000-0000-000084AA0000}"/>
    <cellStyle name="Normal 5 2 6 2 2 2 3 2 4 2" xfId="46088" xr:uid="{00000000-0005-0000-0000-000085AA0000}"/>
    <cellStyle name="Normal 5 2 6 2 2 2 3 2 5" xfId="31799" xr:uid="{00000000-0005-0000-0000-000086AA0000}"/>
    <cellStyle name="Normal 5 2 6 2 2 2 3 3" xfId="4948" xr:uid="{00000000-0005-0000-0000-000087AA0000}"/>
    <cellStyle name="Normal 5 2 6 2 2 2 3 3 2" xfId="12106" xr:uid="{00000000-0005-0000-0000-000088AA0000}"/>
    <cellStyle name="Normal 5 2 6 2 2 2 3 3 2 2" xfId="26398" xr:uid="{00000000-0005-0000-0000-000089AA0000}"/>
    <cellStyle name="Normal 5 2 6 2 2 2 3 3 2 2 2" xfId="54980" xr:uid="{00000000-0005-0000-0000-00008AAA0000}"/>
    <cellStyle name="Normal 5 2 6 2 2 2 3 3 2 3" xfId="40691" xr:uid="{00000000-0005-0000-0000-00008BAA0000}"/>
    <cellStyle name="Normal 5 2 6 2 2 2 3 3 3" xfId="19254" xr:uid="{00000000-0005-0000-0000-00008CAA0000}"/>
    <cellStyle name="Normal 5 2 6 2 2 2 3 3 3 2" xfId="47836" xr:uid="{00000000-0005-0000-0000-00008DAA0000}"/>
    <cellStyle name="Normal 5 2 6 2 2 2 3 3 4" xfId="33547" xr:uid="{00000000-0005-0000-0000-00008EAA0000}"/>
    <cellStyle name="Normal 5 2 6 2 2 2 3 4" xfId="8535" xr:uid="{00000000-0005-0000-0000-00008FAA0000}"/>
    <cellStyle name="Normal 5 2 6 2 2 2 3 4 2" xfId="22827" xr:uid="{00000000-0005-0000-0000-000090AA0000}"/>
    <cellStyle name="Normal 5 2 6 2 2 2 3 4 2 2" xfId="51409" xr:uid="{00000000-0005-0000-0000-000091AA0000}"/>
    <cellStyle name="Normal 5 2 6 2 2 2 3 4 3" xfId="37120" xr:uid="{00000000-0005-0000-0000-000092AA0000}"/>
    <cellStyle name="Normal 5 2 6 2 2 2 3 5" xfId="15683" xr:uid="{00000000-0005-0000-0000-000093AA0000}"/>
    <cellStyle name="Normal 5 2 6 2 2 2 3 5 2" xfId="44265" xr:uid="{00000000-0005-0000-0000-000094AA0000}"/>
    <cellStyle name="Normal 5 2 6 2 2 2 3 6" xfId="29976" xr:uid="{00000000-0005-0000-0000-000095AA0000}"/>
    <cellStyle name="Normal 5 2 6 2 2 2 4" xfId="3194" xr:uid="{00000000-0005-0000-0000-000096AA0000}"/>
    <cellStyle name="Normal 5 2 6 2 2 2 4 2" xfId="6768" xr:uid="{00000000-0005-0000-0000-000097AA0000}"/>
    <cellStyle name="Normal 5 2 6 2 2 2 4 2 2" xfId="13926" xr:uid="{00000000-0005-0000-0000-000098AA0000}"/>
    <cellStyle name="Normal 5 2 6 2 2 2 4 2 2 2" xfId="28218" xr:uid="{00000000-0005-0000-0000-000099AA0000}"/>
    <cellStyle name="Normal 5 2 6 2 2 2 4 2 2 2 2" xfId="56800" xr:uid="{00000000-0005-0000-0000-00009AAA0000}"/>
    <cellStyle name="Normal 5 2 6 2 2 2 4 2 2 3" xfId="42511" xr:uid="{00000000-0005-0000-0000-00009BAA0000}"/>
    <cellStyle name="Normal 5 2 6 2 2 2 4 2 3" xfId="21074" xr:uid="{00000000-0005-0000-0000-00009CAA0000}"/>
    <cellStyle name="Normal 5 2 6 2 2 2 4 2 3 2" xfId="49656" xr:uid="{00000000-0005-0000-0000-00009DAA0000}"/>
    <cellStyle name="Normal 5 2 6 2 2 2 4 2 4" xfId="35367" xr:uid="{00000000-0005-0000-0000-00009EAA0000}"/>
    <cellStyle name="Normal 5 2 6 2 2 2 4 3" xfId="10355" xr:uid="{00000000-0005-0000-0000-00009FAA0000}"/>
    <cellStyle name="Normal 5 2 6 2 2 2 4 3 2" xfId="24647" xr:uid="{00000000-0005-0000-0000-0000A0AA0000}"/>
    <cellStyle name="Normal 5 2 6 2 2 2 4 3 2 2" xfId="53229" xr:uid="{00000000-0005-0000-0000-0000A1AA0000}"/>
    <cellStyle name="Normal 5 2 6 2 2 2 4 3 3" xfId="38940" xr:uid="{00000000-0005-0000-0000-0000A2AA0000}"/>
    <cellStyle name="Normal 5 2 6 2 2 2 4 4" xfId="17503" xr:uid="{00000000-0005-0000-0000-0000A3AA0000}"/>
    <cellStyle name="Normal 5 2 6 2 2 2 4 4 2" xfId="46085" xr:uid="{00000000-0005-0000-0000-0000A4AA0000}"/>
    <cellStyle name="Normal 5 2 6 2 2 2 4 5" xfId="31796" xr:uid="{00000000-0005-0000-0000-0000A5AA0000}"/>
    <cellStyle name="Normal 5 2 6 2 2 2 5" xfId="4054" xr:uid="{00000000-0005-0000-0000-0000A6AA0000}"/>
    <cellStyle name="Normal 5 2 6 2 2 2 5 2" xfId="11213" xr:uid="{00000000-0005-0000-0000-0000A7AA0000}"/>
    <cellStyle name="Normal 5 2 6 2 2 2 5 2 2" xfId="25505" xr:uid="{00000000-0005-0000-0000-0000A8AA0000}"/>
    <cellStyle name="Normal 5 2 6 2 2 2 5 2 2 2" xfId="54087" xr:uid="{00000000-0005-0000-0000-0000A9AA0000}"/>
    <cellStyle name="Normal 5 2 6 2 2 2 5 2 3" xfId="39798" xr:uid="{00000000-0005-0000-0000-0000AAAA0000}"/>
    <cellStyle name="Normal 5 2 6 2 2 2 5 3" xfId="18361" xr:uid="{00000000-0005-0000-0000-0000ABAA0000}"/>
    <cellStyle name="Normal 5 2 6 2 2 2 5 3 2" xfId="46943" xr:uid="{00000000-0005-0000-0000-0000ACAA0000}"/>
    <cellStyle name="Normal 5 2 6 2 2 2 5 4" xfId="32654" xr:uid="{00000000-0005-0000-0000-0000ADAA0000}"/>
    <cellStyle name="Normal 5 2 6 2 2 2 6" xfId="7642" xr:uid="{00000000-0005-0000-0000-0000AEAA0000}"/>
    <cellStyle name="Normal 5 2 6 2 2 2 6 2" xfId="21934" xr:uid="{00000000-0005-0000-0000-0000AFAA0000}"/>
    <cellStyle name="Normal 5 2 6 2 2 2 6 2 2" xfId="50516" xr:uid="{00000000-0005-0000-0000-0000B0AA0000}"/>
    <cellStyle name="Normal 5 2 6 2 2 2 6 3" xfId="36227" xr:uid="{00000000-0005-0000-0000-0000B1AA0000}"/>
    <cellStyle name="Normal 5 2 6 2 2 2 7" xfId="14789" xr:uid="{00000000-0005-0000-0000-0000B2AA0000}"/>
    <cellStyle name="Normal 5 2 6 2 2 2 7 2" xfId="43372" xr:uid="{00000000-0005-0000-0000-0000B3AA0000}"/>
    <cellStyle name="Normal 5 2 6 2 2 2 8" xfId="29082" xr:uid="{00000000-0005-0000-0000-0000B4AA0000}"/>
    <cellStyle name="Normal 5 2 6 2 2 3" xfId="694" xr:uid="{00000000-0005-0000-0000-0000B5AA0000}"/>
    <cellStyle name="Normal 5 2 6 2 2 3 2" xfId="1591" xr:uid="{00000000-0005-0000-0000-0000B6AA0000}"/>
    <cellStyle name="Normal 5 2 6 2 2 3 2 2" xfId="3199" xr:uid="{00000000-0005-0000-0000-0000B7AA0000}"/>
    <cellStyle name="Normal 5 2 6 2 2 3 2 2 2" xfId="6773" xr:uid="{00000000-0005-0000-0000-0000B8AA0000}"/>
    <cellStyle name="Normal 5 2 6 2 2 3 2 2 2 2" xfId="13931" xr:uid="{00000000-0005-0000-0000-0000B9AA0000}"/>
    <cellStyle name="Normal 5 2 6 2 2 3 2 2 2 2 2" xfId="28223" xr:uid="{00000000-0005-0000-0000-0000BAAA0000}"/>
    <cellStyle name="Normal 5 2 6 2 2 3 2 2 2 2 2 2" xfId="56805" xr:uid="{00000000-0005-0000-0000-0000BBAA0000}"/>
    <cellStyle name="Normal 5 2 6 2 2 3 2 2 2 2 3" xfId="42516" xr:uid="{00000000-0005-0000-0000-0000BCAA0000}"/>
    <cellStyle name="Normal 5 2 6 2 2 3 2 2 2 3" xfId="21079" xr:uid="{00000000-0005-0000-0000-0000BDAA0000}"/>
    <cellStyle name="Normal 5 2 6 2 2 3 2 2 2 3 2" xfId="49661" xr:uid="{00000000-0005-0000-0000-0000BEAA0000}"/>
    <cellStyle name="Normal 5 2 6 2 2 3 2 2 2 4" xfId="35372" xr:uid="{00000000-0005-0000-0000-0000BFAA0000}"/>
    <cellStyle name="Normal 5 2 6 2 2 3 2 2 3" xfId="10360" xr:uid="{00000000-0005-0000-0000-0000C0AA0000}"/>
    <cellStyle name="Normal 5 2 6 2 2 3 2 2 3 2" xfId="24652" xr:uid="{00000000-0005-0000-0000-0000C1AA0000}"/>
    <cellStyle name="Normal 5 2 6 2 2 3 2 2 3 2 2" xfId="53234" xr:uid="{00000000-0005-0000-0000-0000C2AA0000}"/>
    <cellStyle name="Normal 5 2 6 2 2 3 2 2 3 3" xfId="38945" xr:uid="{00000000-0005-0000-0000-0000C3AA0000}"/>
    <cellStyle name="Normal 5 2 6 2 2 3 2 2 4" xfId="17508" xr:uid="{00000000-0005-0000-0000-0000C4AA0000}"/>
    <cellStyle name="Normal 5 2 6 2 2 3 2 2 4 2" xfId="46090" xr:uid="{00000000-0005-0000-0000-0000C5AA0000}"/>
    <cellStyle name="Normal 5 2 6 2 2 3 2 2 5" xfId="31801" xr:uid="{00000000-0005-0000-0000-0000C6AA0000}"/>
    <cellStyle name="Normal 5 2 6 2 2 3 2 3" xfId="5171" xr:uid="{00000000-0005-0000-0000-0000C7AA0000}"/>
    <cellStyle name="Normal 5 2 6 2 2 3 2 3 2" xfId="12329" xr:uid="{00000000-0005-0000-0000-0000C8AA0000}"/>
    <cellStyle name="Normal 5 2 6 2 2 3 2 3 2 2" xfId="26621" xr:uid="{00000000-0005-0000-0000-0000C9AA0000}"/>
    <cellStyle name="Normal 5 2 6 2 2 3 2 3 2 2 2" xfId="55203" xr:uid="{00000000-0005-0000-0000-0000CAAA0000}"/>
    <cellStyle name="Normal 5 2 6 2 2 3 2 3 2 3" xfId="40914" xr:uid="{00000000-0005-0000-0000-0000CBAA0000}"/>
    <cellStyle name="Normal 5 2 6 2 2 3 2 3 3" xfId="19477" xr:uid="{00000000-0005-0000-0000-0000CCAA0000}"/>
    <cellStyle name="Normal 5 2 6 2 2 3 2 3 3 2" xfId="48059" xr:uid="{00000000-0005-0000-0000-0000CDAA0000}"/>
    <cellStyle name="Normal 5 2 6 2 2 3 2 3 4" xfId="33770" xr:uid="{00000000-0005-0000-0000-0000CEAA0000}"/>
    <cellStyle name="Normal 5 2 6 2 2 3 2 4" xfId="8758" xr:uid="{00000000-0005-0000-0000-0000CFAA0000}"/>
    <cellStyle name="Normal 5 2 6 2 2 3 2 4 2" xfId="23050" xr:uid="{00000000-0005-0000-0000-0000D0AA0000}"/>
    <cellStyle name="Normal 5 2 6 2 2 3 2 4 2 2" xfId="51632" xr:uid="{00000000-0005-0000-0000-0000D1AA0000}"/>
    <cellStyle name="Normal 5 2 6 2 2 3 2 4 3" xfId="37343" xr:uid="{00000000-0005-0000-0000-0000D2AA0000}"/>
    <cellStyle name="Normal 5 2 6 2 2 3 2 5" xfId="15906" xr:uid="{00000000-0005-0000-0000-0000D3AA0000}"/>
    <cellStyle name="Normal 5 2 6 2 2 3 2 5 2" xfId="44488" xr:uid="{00000000-0005-0000-0000-0000D4AA0000}"/>
    <cellStyle name="Normal 5 2 6 2 2 3 2 6" xfId="30199" xr:uid="{00000000-0005-0000-0000-0000D5AA0000}"/>
    <cellStyle name="Normal 5 2 6 2 2 3 3" xfId="3198" xr:uid="{00000000-0005-0000-0000-0000D6AA0000}"/>
    <cellStyle name="Normal 5 2 6 2 2 3 3 2" xfId="6772" xr:uid="{00000000-0005-0000-0000-0000D7AA0000}"/>
    <cellStyle name="Normal 5 2 6 2 2 3 3 2 2" xfId="13930" xr:uid="{00000000-0005-0000-0000-0000D8AA0000}"/>
    <cellStyle name="Normal 5 2 6 2 2 3 3 2 2 2" xfId="28222" xr:uid="{00000000-0005-0000-0000-0000D9AA0000}"/>
    <cellStyle name="Normal 5 2 6 2 2 3 3 2 2 2 2" xfId="56804" xr:uid="{00000000-0005-0000-0000-0000DAAA0000}"/>
    <cellStyle name="Normal 5 2 6 2 2 3 3 2 2 3" xfId="42515" xr:uid="{00000000-0005-0000-0000-0000DBAA0000}"/>
    <cellStyle name="Normal 5 2 6 2 2 3 3 2 3" xfId="21078" xr:uid="{00000000-0005-0000-0000-0000DCAA0000}"/>
    <cellStyle name="Normal 5 2 6 2 2 3 3 2 3 2" xfId="49660" xr:uid="{00000000-0005-0000-0000-0000DDAA0000}"/>
    <cellStyle name="Normal 5 2 6 2 2 3 3 2 4" xfId="35371" xr:uid="{00000000-0005-0000-0000-0000DEAA0000}"/>
    <cellStyle name="Normal 5 2 6 2 2 3 3 3" xfId="10359" xr:uid="{00000000-0005-0000-0000-0000DFAA0000}"/>
    <cellStyle name="Normal 5 2 6 2 2 3 3 3 2" xfId="24651" xr:uid="{00000000-0005-0000-0000-0000E0AA0000}"/>
    <cellStyle name="Normal 5 2 6 2 2 3 3 3 2 2" xfId="53233" xr:uid="{00000000-0005-0000-0000-0000E1AA0000}"/>
    <cellStyle name="Normal 5 2 6 2 2 3 3 3 3" xfId="38944" xr:uid="{00000000-0005-0000-0000-0000E2AA0000}"/>
    <cellStyle name="Normal 5 2 6 2 2 3 3 4" xfId="17507" xr:uid="{00000000-0005-0000-0000-0000E3AA0000}"/>
    <cellStyle name="Normal 5 2 6 2 2 3 3 4 2" xfId="46089" xr:uid="{00000000-0005-0000-0000-0000E4AA0000}"/>
    <cellStyle name="Normal 5 2 6 2 2 3 3 5" xfId="31800" xr:uid="{00000000-0005-0000-0000-0000E5AA0000}"/>
    <cellStyle name="Normal 5 2 6 2 2 3 4" xfId="4278" xr:uid="{00000000-0005-0000-0000-0000E6AA0000}"/>
    <cellStyle name="Normal 5 2 6 2 2 3 4 2" xfId="11436" xr:uid="{00000000-0005-0000-0000-0000E7AA0000}"/>
    <cellStyle name="Normal 5 2 6 2 2 3 4 2 2" xfId="25728" xr:uid="{00000000-0005-0000-0000-0000E8AA0000}"/>
    <cellStyle name="Normal 5 2 6 2 2 3 4 2 2 2" xfId="54310" xr:uid="{00000000-0005-0000-0000-0000E9AA0000}"/>
    <cellStyle name="Normal 5 2 6 2 2 3 4 2 3" xfId="40021" xr:uid="{00000000-0005-0000-0000-0000EAAA0000}"/>
    <cellStyle name="Normal 5 2 6 2 2 3 4 3" xfId="18584" xr:uid="{00000000-0005-0000-0000-0000EBAA0000}"/>
    <cellStyle name="Normal 5 2 6 2 2 3 4 3 2" xfId="47166" xr:uid="{00000000-0005-0000-0000-0000ECAA0000}"/>
    <cellStyle name="Normal 5 2 6 2 2 3 4 4" xfId="32877" xr:uid="{00000000-0005-0000-0000-0000EDAA0000}"/>
    <cellStyle name="Normal 5 2 6 2 2 3 5" xfId="7865" xr:uid="{00000000-0005-0000-0000-0000EEAA0000}"/>
    <cellStyle name="Normal 5 2 6 2 2 3 5 2" xfId="22157" xr:uid="{00000000-0005-0000-0000-0000EFAA0000}"/>
    <cellStyle name="Normal 5 2 6 2 2 3 5 2 2" xfId="50739" xr:uid="{00000000-0005-0000-0000-0000F0AA0000}"/>
    <cellStyle name="Normal 5 2 6 2 2 3 5 3" xfId="36450" xr:uid="{00000000-0005-0000-0000-0000F1AA0000}"/>
    <cellStyle name="Normal 5 2 6 2 2 3 6" xfId="15013" xr:uid="{00000000-0005-0000-0000-0000F2AA0000}"/>
    <cellStyle name="Normal 5 2 6 2 2 3 6 2" xfId="43595" xr:uid="{00000000-0005-0000-0000-0000F3AA0000}"/>
    <cellStyle name="Normal 5 2 6 2 2 3 7" xfId="29306" xr:uid="{00000000-0005-0000-0000-0000F4AA0000}"/>
    <cellStyle name="Normal 5 2 6 2 2 4" xfId="1144" xr:uid="{00000000-0005-0000-0000-0000F5AA0000}"/>
    <cellStyle name="Normal 5 2 6 2 2 4 2" xfId="3200" xr:uid="{00000000-0005-0000-0000-0000F6AA0000}"/>
    <cellStyle name="Normal 5 2 6 2 2 4 2 2" xfId="6774" xr:uid="{00000000-0005-0000-0000-0000F7AA0000}"/>
    <cellStyle name="Normal 5 2 6 2 2 4 2 2 2" xfId="13932" xr:uid="{00000000-0005-0000-0000-0000F8AA0000}"/>
    <cellStyle name="Normal 5 2 6 2 2 4 2 2 2 2" xfId="28224" xr:uid="{00000000-0005-0000-0000-0000F9AA0000}"/>
    <cellStyle name="Normal 5 2 6 2 2 4 2 2 2 2 2" xfId="56806" xr:uid="{00000000-0005-0000-0000-0000FAAA0000}"/>
    <cellStyle name="Normal 5 2 6 2 2 4 2 2 2 3" xfId="42517" xr:uid="{00000000-0005-0000-0000-0000FBAA0000}"/>
    <cellStyle name="Normal 5 2 6 2 2 4 2 2 3" xfId="21080" xr:uid="{00000000-0005-0000-0000-0000FCAA0000}"/>
    <cellStyle name="Normal 5 2 6 2 2 4 2 2 3 2" xfId="49662" xr:uid="{00000000-0005-0000-0000-0000FDAA0000}"/>
    <cellStyle name="Normal 5 2 6 2 2 4 2 2 4" xfId="35373" xr:uid="{00000000-0005-0000-0000-0000FEAA0000}"/>
    <cellStyle name="Normal 5 2 6 2 2 4 2 3" xfId="10361" xr:uid="{00000000-0005-0000-0000-0000FFAA0000}"/>
    <cellStyle name="Normal 5 2 6 2 2 4 2 3 2" xfId="24653" xr:uid="{00000000-0005-0000-0000-000000AB0000}"/>
    <cellStyle name="Normal 5 2 6 2 2 4 2 3 2 2" xfId="53235" xr:uid="{00000000-0005-0000-0000-000001AB0000}"/>
    <cellStyle name="Normal 5 2 6 2 2 4 2 3 3" xfId="38946" xr:uid="{00000000-0005-0000-0000-000002AB0000}"/>
    <cellStyle name="Normal 5 2 6 2 2 4 2 4" xfId="17509" xr:uid="{00000000-0005-0000-0000-000003AB0000}"/>
    <cellStyle name="Normal 5 2 6 2 2 4 2 4 2" xfId="46091" xr:uid="{00000000-0005-0000-0000-000004AB0000}"/>
    <cellStyle name="Normal 5 2 6 2 2 4 2 5" xfId="31802" xr:uid="{00000000-0005-0000-0000-000005AB0000}"/>
    <cellStyle name="Normal 5 2 6 2 2 4 3" xfId="4725" xr:uid="{00000000-0005-0000-0000-000006AB0000}"/>
    <cellStyle name="Normal 5 2 6 2 2 4 3 2" xfId="11883" xr:uid="{00000000-0005-0000-0000-000007AB0000}"/>
    <cellStyle name="Normal 5 2 6 2 2 4 3 2 2" xfId="26175" xr:uid="{00000000-0005-0000-0000-000008AB0000}"/>
    <cellStyle name="Normal 5 2 6 2 2 4 3 2 2 2" xfId="54757" xr:uid="{00000000-0005-0000-0000-000009AB0000}"/>
    <cellStyle name="Normal 5 2 6 2 2 4 3 2 3" xfId="40468" xr:uid="{00000000-0005-0000-0000-00000AAB0000}"/>
    <cellStyle name="Normal 5 2 6 2 2 4 3 3" xfId="19031" xr:uid="{00000000-0005-0000-0000-00000BAB0000}"/>
    <cellStyle name="Normal 5 2 6 2 2 4 3 3 2" xfId="47613" xr:uid="{00000000-0005-0000-0000-00000CAB0000}"/>
    <cellStyle name="Normal 5 2 6 2 2 4 3 4" xfId="33324" xr:uid="{00000000-0005-0000-0000-00000DAB0000}"/>
    <cellStyle name="Normal 5 2 6 2 2 4 4" xfId="8312" xr:uid="{00000000-0005-0000-0000-00000EAB0000}"/>
    <cellStyle name="Normal 5 2 6 2 2 4 4 2" xfId="22604" xr:uid="{00000000-0005-0000-0000-00000FAB0000}"/>
    <cellStyle name="Normal 5 2 6 2 2 4 4 2 2" xfId="51186" xr:uid="{00000000-0005-0000-0000-000010AB0000}"/>
    <cellStyle name="Normal 5 2 6 2 2 4 4 3" xfId="36897" xr:uid="{00000000-0005-0000-0000-000011AB0000}"/>
    <cellStyle name="Normal 5 2 6 2 2 4 5" xfId="15460" xr:uid="{00000000-0005-0000-0000-000012AB0000}"/>
    <cellStyle name="Normal 5 2 6 2 2 4 5 2" xfId="44042" xr:uid="{00000000-0005-0000-0000-000013AB0000}"/>
    <cellStyle name="Normal 5 2 6 2 2 4 6" xfId="29753" xr:uid="{00000000-0005-0000-0000-000014AB0000}"/>
    <cellStyle name="Normal 5 2 6 2 2 5" xfId="3193" xr:uid="{00000000-0005-0000-0000-000015AB0000}"/>
    <cellStyle name="Normal 5 2 6 2 2 5 2" xfId="6767" xr:uid="{00000000-0005-0000-0000-000016AB0000}"/>
    <cellStyle name="Normal 5 2 6 2 2 5 2 2" xfId="13925" xr:uid="{00000000-0005-0000-0000-000017AB0000}"/>
    <cellStyle name="Normal 5 2 6 2 2 5 2 2 2" xfId="28217" xr:uid="{00000000-0005-0000-0000-000018AB0000}"/>
    <cellStyle name="Normal 5 2 6 2 2 5 2 2 2 2" xfId="56799" xr:uid="{00000000-0005-0000-0000-000019AB0000}"/>
    <cellStyle name="Normal 5 2 6 2 2 5 2 2 3" xfId="42510" xr:uid="{00000000-0005-0000-0000-00001AAB0000}"/>
    <cellStyle name="Normal 5 2 6 2 2 5 2 3" xfId="21073" xr:uid="{00000000-0005-0000-0000-00001BAB0000}"/>
    <cellStyle name="Normal 5 2 6 2 2 5 2 3 2" xfId="49655" xr:uid="{00000000-0005-0000-0000-00001CAB0000}"/>
    <cellStyle name="Normal 5 2 6 2 2 5 2 4" xfId="35366" xr:uid="{00000000-0005-0000-0000-00001DAB0000}"/>
    <cellStyle name="Normal 5 2 6 2 2 5 3" xfId="10354" xr:uid="{00000000-0005-0000-0000-00001EAB0000}"/>
    <cellStyle name="Normal 5 2 6 2 2 5 3 2" xfId="24646" xr:uid="{00000000-0005-0000-0000-00001FAB0000}"/>
    <cellStyle name="Normal 5 2 6 2 2 5 3 2 2" xfId="53228" xr:uid="{00000000-0005-0000-0000-000020AB0000}"/>
    <cellStyle name="Normal 5 2 6 2 2 5 3 3" xfId="38939" xr:uid="{00000000-0005-0000-0000-000021AB0000}"/>
    <cellStyle name="Normal 5 2 6 2 2 5 4" xfId="17502" xr:uid="{00000000-0005-0000-0000-000022AB0000}"/>
    <cellStyle name="Normal 5 2 6 2 2 5 4 2" xfId="46084" xr:uid="{00000000-0005-0000-0000-000023AB0000}"/>
    <cellStyle name="Normal 5 2 6 2 2 5 5" xfId="31795" xr:uid="{00000000-0005-0000-0000-000024AB0000}"/>
    <cellStyle name="Normal 5 2 6 2 2 6" xfId="3831" xr:uid="{00000000-0005-0000-0000-000025AB0000}"/>
    <cellStyle name="Normal 5 2 6 2 2 6 2" xfId="10990" xr:uid="{00000000-0005-0000-0000-000026AB0000}"/>
    <cellStyle name="Normal 5 2 6 2 2 6 2 2" xfId="25282" xr:uid="{00000000-0005-0000-0000-000027AB0000}"/>
    <cellStyle name="Normal 5 2 6 2 2 6 2 2 2" xfId="53864" xr:uid="{00000000-0005-0000-0000-000028AB0000}"/>
    <cellStyle name="Normal 5 2 6 2 2 6 2 3" xfId="39575" xr:uid="{00000000-0005-0000-0000-000029AB0000}"/>
    <cellStyle name="Normal 5 2 6 2 2 6 3" xfId="18138" xr:uid="{00000000-0005-0000-0000-00002AAB0000}"/>
    <cellStyle name="Normal 5 2 6 2 2 6 3 2" xfId="46720" xr:uid="{00000000-0005-0000-0000-00002BAB0000}"/>
    <cellStyle name="Normal 5 2 6 2 2 6 4" xfId="32431" xr:uid="{00000000-0005-0000-0000-00002CAB0000}"/>
    <cellStyle name="Normal 5 2 6 2 2 7" xfId="7419" xr:uid="{00000000-0005-0000-0000-00002DAB0000}"/>
    <cellStyle name="Normal 5 2 6 2 2 7 2" xfId="21711" xr:uid="{00000000-0005-0000-0000-00002EAB0000}"/>
    <cellStyle name="Normal 5 2 6 2 2 7 2 2" xfId="50293" xr:uid="{00000000-0005-0000-0000-00002FAB0000}"/>
    <cellStyle name="Normal 5 2 6 2 2 7 3" xfId="36004" xr:uid="{00000000-0005-0000-0000-000030AB0000}"/>
    <cellStyle name="Normal 5 2 6 2 2 8" xfId="14566" xr:uid="{00000000-0005-0000-0000-000031AB0000}"/>
    <cellStyle name="Normal 5 2 6 2 2 8 2" xfId="43149" xr:uid="{00000000-0005-0000-0000-000032AB0000}"/>
    <cellStyle name="Normal 5 2 6 2 2 9" xfId="28859" xr:uid="{00000000-0005-0000-0000-000033AB0000}"/>
    <cellStyle name="Normal 5 2 6 2 3" xfId="353" xr:uid="{00000000-0005-0000-0000-000034AB0000}"/>
    <cellStyle name="Normal 5 2 6 2 3 2" xfId="805" xr:uid="{00000000-0005-0000-0000-000035AB0000}"/>
    <cellStyle name="Normal 5 2 6 2 3 2 2" xfId="1702" xr:uid="{00000000-0005-0000-0000-000036AB0000}"/>
    <cellStyle name="Normal 5 2 6 2 3 2 2 2" xfId="3203" xr:uid="{00000000-0005-0000-0000-000037AB0000}"/>
    <cellStyle name="Normal 5 2 6 2 3 2 2 2 2" xfId="6777" xr:uid="{00000000-0005-0000-0000-000038AB0000}"/>
    <cellStyle name="Normal 5 2 6 2 3 2 2 2 2 2" xfId="13935" xr:uid="{00000000-0005-0000-0000-000039AB0000}"/>
    <cellStyle name="Normal 5 2 6 2 3 2 2 2 2 2 2" xfId="28227" xr:uid="{00000000-0005-0000-0000-00003AAB0000}"/>
    <cellStyle name="Normal 5 2 6 2 3 2 2 2 2 2 2 2" xfId="56809" xr:uid="{00000000-0005-0000-0000-00003BAB0000}"/>
    <cellStyle name="Normal 5 2 6 2 3 2 2 2 2 2 3" xfId="42520" xr:uid="{00000000-0005-0000-0000-00003CAB0000}"/>
    <cellStyle name="Normal 5 2 6 2 3 2 2 2 2 3" xfId="21083" xr:uid="{00000000-0005-0000-0000-00003DAB0000}"/>
    <cellStyle name="Normal 5 2 6 2 3 2 2 2 2 3 2" xfId="49665" xr:uid="{00000000-0005-0000-0000-00003EAB0000}"/>
    <cellStyle name="Normal 5 2 6 2 3 2 2 2 2 4" xfId="35376" xr:uid="{00000000-0005-0000-0000-00003FAB0000}"/>
    <cellStyle name="Normal 5 2 6 2 3 2 2 2 3" xfId="10364" xr:uid="{00000000-0005-0000-0000-000040AB0000}"/>
    <cellStyle name="Normal 5 2 6 2 3 2 2 2 3 2" xfId="24656" xr:uid="{00000000-0005-0000-0000-000041AB0000}"/>
    <cellStyle name="Normal 5 2 6 2 3 2 2 2 3 2 2" xfId="53238" xr:uid="{00000000-0005-0000-0000-000042AB0000}"/>
    <cellStyle name="Normal 5 2 6 2 3 2 2 2 3 3" xfId="38949" xr:uid="{00000000-0005-0000-0000-000043AB0000}"/>
    <cellStyle name="Normal 5 2 6 2 3 2 2 2 4" xfId="17512" xr:uid="{00000000-0005-0000-0000-000044AB0000}"/>
    <cellStyle name="Normal 5 2 6 2 3 2 2 2 4 2" xfId="46094" xr:uid="{00000000-0005-0000-0000-000045AB0000}"/>
    <cellStyle name="Normal 5 2 6 2 3 2 2 2 5" xfId="31805" xr:uid="{00000000-0005-0000-0000-000046AB0000}"/>
    <cellStyle name="Normal 5 2 6 2 3 2 2 3" xfId="5282" xr:uid="{00000000-0005-0000-0000-000047AB0000}"/>
    <cellStyle name="Normal 5 2 6 2 3 2 2 3 2" xfId="12440" xr:uid="{00000000-0005-0000-0000-000048AB0000}"/>
    <cellStyle name="Normal 5 2 6 2 3 2 2 3 2 2" xfId="26732" xr:uid="{00000000-0005-0000-0000-000049AB0000}"/>
    <cellStyle name="Normal 5 2 6 2 3 2 2 3 2 2 2" xfId="55314" xr:uid="{00000000-0005-0000-0000-00004AAB0000}"/>
    <cellStyle name="Normal 5 2 6 2 3 2 2 3 2 3" xfId="41025" xr:uid="{00000000-0005-0000-0000-00004BAB0000}"/>
    <cellStyle name="Normal 5 2 6 2 3 2 2 3 3" xfId="19588" xr:uid="{00000000-0005-0000-0000-00004CAB0000}"/>
    <cellStyle name="Normal 5 2 6 2 3 2 2 3 3 2" xfId="48170" xr:uid="{00000000-0005-0000-0000-00004DAB0000}"/>
    <cellStyle name="Normal 5 2 6 2 3 2 2 3 4" xfId="33881" xr:uid="{00000000-0005-0000-0000-00004EAB0000}"/>
    <cellStyle name="Normal 5 2 6 2 3 2 2 4" xfId="8869" xr:uid="{00000000-0005-0000-0000-00004FAB0000}"/>
    <cellStyle name="Normal 5 2 6 2 3 2 2 4 2" xfId="23161" xr:uid="{00000000-0005-0000-0000-000050AB0000}"/>
    <cellStyle name="Normal 5 2 6 2 3 2 2 4 2 2" xfId="51743" xr:uid="{00000000-0005-0000-0000-000051AB0000}"/>
    <cellStyle name="Normal 5 2 6 2 3 2 2 4 3" xfId="37454" xr:uid="{00000000-0005-0000-0000-000052AB0000}"/>
    <cellStyle name="Normal 5 2 6 2 3 2 2 5" xfId="16017" xr:uid="{00000000-0005-0000-0000-000053AB0000}"/>
    <cellStyle name="Normal 5 2 6 2 3 2 2 5 2" xfId="44599" xr:uid="{00000000-0005-0000-0000-000054AB0000}"/>
    <cellStyle name="Normal 5 2 6 2 3 2 2 6" xfId="30310" xr:uid="{00000000-0005-0000-0000-000055AB0000}"/>
    <cellStyle name="Normal 5 2 6 2 3 2 3" xfId="3202" xr:uid="{00000000-0005-0000-0000-000056AB0000}"/>
    <cellStyle name="Normal 5 2 6 2 3 2 3 2" xfId="6776" xr:uid="{00000000-0005-0000-0000-000057AB0000}"/>
    <cellStyle name="Normal 5 2 6 2 3 2 3 2 2" xfId="13934" xr:uid="{00000000-0005-0000-0000-000058AB0000}"/>
    <cellStyle name="Normal 5 2 6 2 3 2 3 2 2 2" xfId="28226" xr:uid="{00000000-0005-0000-0000-000059AB0000}"/>
    <cellStyle name="Normal 5 2 6 2 3 2 3 2 2 2 2" xfId="56808" xr:uid="{00000000-0005-0000-0000-00005AAB0000}"/>
    <cellStyle name="Normal 5 2 6 2 3 2 3 2 2 3" xfId="42519" xr:uid="{00000000-0005-0000-0000-00005BAB0000}"/>
    <cellStyle name="Normal 5 2 6 2 3 2 3 2 3" xfId="21082" xr:uid="{00000000-0005-0000-0000-00005CAB0000}"/>
    <cellStyle name="Normal 5 2 6 2 3 2 3 2 3 2" xfId="49664" xr:uid="{00000000-0005-0000-0000-00005DAB0000}"/>
    <cellStyle name="Normal 5 2 6 2 3 2 3 2 4" xfId="35375" xr:uid="{00000000-0005-0000-0000-00005EAB0000}"/>
    <cellStyle name="Normal 5 2 6 2 3 2 3 3" xfId="10363" xr:uid="{00000000-0005-0000-0000-00005FAB0000}"/>
    <cellStyle name="Normal 5 2 6 2 3 2 3 3 2" xfId="24655" xr:uid="{00000000-0005-0000-0000-000060AB0000}"/>
    <cellStyle name="Normal 5 2 6 2 3 2 3 3 2 2" xfId="53237" xr:uid="{00000000-0005-0000-0000-000061AB0000}"/>
    <cellStyle name="Normal 5 2 6 2 3 2 3 3 3" xfId="38948" xr:uid="{00000000-0005-0000-0000-000062AB0000}"/>
    <cellStyle name="Normal 5 2 6 2 3 2 3 4" xfId="17511" xr:uid="{00000000-0005-0000-0000-000063AB0000}"/>
    <cellStyle name="Normal 5 2 6 2 3 2 3 4 2" xfId="46093" xr:uid="{00000000-0005-0000-0000-000064AB0000}"/>
    <cellStyle name="Normal 5 2 6 2 3 2 3 5" xfId="31804" xr:uid="{00000000-0005-0000-0000-000065AB0000}"/>
    <cellStyle name="Normal 5 2 6 2 3 2 4" xfId="4389" xr:uid="{00000000-0005-0000-0000-000066AB0000}"/>
    <cellStyle name="Normal 5 2 6 2 3 2 4 2" xfId="11547" xr:uid="{00000000-0005-0000-0000-000067AB0000}"/>
    <cellStyle name="Normal 5 2 6 2 3 2 4 2 2" xfId="25839" xr:uid="{00000000-0005-0000-0000-000068AB0000}"/>
    <cellStyle name="Normal 5 2 6 2 3 2 4 2 2 2" xfId="54421" xr:uid="{00000000-0005-0000-0000-000069AB0000}"/>
    <cellStyle name="Normal 5 2 6 2 3 2 4 2 3" xfId="40132" xr:uid="{00000000-0005-0000-0000-00006AAB0000}"/>
    <cellStyle name="Normal 5 2 6 2 3 2 4 3" xfId="18695" xr:uid="{00000000-0005-0000-0000-00006BAB0000}"/>
    <cellStyle name="Normal 5 2 6 2 3 2 4 3 2" xfId="47277" xr:uid="{00000000-0005-0000-0000-00006CAB0000}"/>
    <cellStyle name="Normal 5 2 6 2 3 2 4 4" xfId="32988" xr:uid="{00000000-0005-0000-0000-00006DAB0000}"/>
    <cellStyle name="Normal 5 2 6 2 3 2 5" xfId="7976" xr:uid="{00000000-0005-0000-0000-00006EAB0000}"/>
    <cellStyle name="Normal 5 2 6 2 3 2 5 2" xfId="22268" xr:uid="{00000000-0005-0000-0000-00006FAB0000}"/>
    <cellStyle name="Normal 5 2 6 2 3 2 5 2 2" xfId="50850" xr:uid="{00000000-0005-0000-0000-000070AB0000}"/>
    <cellStyle name="Normal 5 2 6 2 3 2 5 3" xfId="36561" xr:uid="{00000000-0005-0000-0000-000071AB0000}"/>
    <cellStyle name="Normal 5 2 6 2 3 2 6" xfId="15124" xr:uid="{00000000-0005-0000-0000-000072AB0000}"/>
    <cellStyle name="Normal 5 2 6 2 3 2 6 2" xfId="43706" xr:uid="{00000000-0005-0000-0000-000073AB0000}"/>
    <cellStyle name="Normal 5 2 6 2 3 2 7" xfId="29417" xr:uid="{00000000-0005-0000-0000-000074AB0000}"/>
    <cellStyle name="Normal 5 2 6 2 3 3" xfId="1255" xr:uid="{00000000-0005-0000-0000-000075AB0000}"/>
    <cellStyle name="Normal 5 2 6 2 3 3 2" xfId="3204" xr:uid="{00000000-0005-0000-0000-000076AB0000}"/>
    <cellStyle name="Normal 5 2 6 2 3 3 2 2" xfId="6778" xr:uid="{00000000-0005-0000-0000-000077AB0000}"/>
    <cellStyle name="Normal 5 2 6 2 3 3 2 2 2" xfId="13936" xr:uid="{00000000-0005-0000-0000-000078AB0000}"/>
    <cellStyle name="Normal 5 2 6 2 3 3 2 2 2 2" xfId="28228" xr:uid="{00000000-0005-0000-0000-000079AB0000}"/>
    <cellStyle name="Normal 5 2 6 2 3 3 2 2 2 2 2" xfId="56810" xr:uid="{00000000-0005-0000-0000-00007AAB0000}"/>
    <cellStyle name="Normal 5 2 6 2 3 3 2 2 2 3" xfId="42521" xr:uid="{00000000-0005-0000-0000-00007BAB0000}"/>
    <cellStyle name="Normal 5 2 6 2 3 3 2 2 3" xfId="21084" xr:uid="{00000000-0005-0000-0000-00007CAB0000}"/>
    <cellStyle name="Normal 5 2 6 2 3 3 2 2 3 2" xfId="49666" xr:uid="{00000000-0005-0000-0000-00007DAB0000}"/>
    <cellStyle name="Normal 5 2 6 2 3 3 2 2 4" xfId="35377" xr:uid="{00000000-0005-0000-0000-00007EAB0000}"/>
    <cellStyle name="Normal 5 2 6 2 3 3 2 3" xfId="10365" xr:uid="{00000000-0005-0000-0000-00007FAB0000}"/>
    <cellStyle name="Normal 5 2 6 2 3 3 2 3 2" xfId="24657" xr:uid="{00000000-0005-0000-0000-000080AB0000}"/>
    <cellStyle name="Normal 5 2 6 2 3 3 2 3 2 2" xfId="53239" xr:uid="{00000000-0005-0000-0000-000081AB0000}"/>
    <cellStyle name="Normal 5 2 6 2 3 3 2 3 3" xfId="38950" xr:uid="{00000000-0005-0000-0000-000082AB0000}"/>
    <cellStyle name="Normal 5 2 6 2 3 3 2 4" xfId="17513" xr:uid="{00000000-0005-0000-0000-000083AB0000}"/>
    <cellStyle name="Normal 5 2 6 2 3 3 2 4 2" xfId="46095" xr:uid="{00000000-0005-0000-0000-000084AB0000}"/>
    <cellStyle name="Normal 5 2 6 2 3 3 2 5" xfId="31806" xr:uid="{00000000-0005-0000-0000-000085AB0000}"/>
    <cellStyle name="Normal 5 2 6 2 3 3 3" xfId="4836" xr:uid="{00000000-0005-0000-0000-000086AB0000}"/>
    <cellStyle name="Normal 5 2 6 2 3 3 3 2" xfId="11994" xr:uid="{00000000-0005-0000-0000-000087AB0000}"/>
    <cellStyle name="Normal 5 2 6 2 3 3 3 2 2" xfId="26286" xr:uid="{00000000-0005-0000-0000-000088AB0000}"/>
    <cellStyle name="Normal 5 2 6 2 3 3 3 2 2 2" xfId="54868" xr:uid="{00000000-0005-0000-0000-000089AB0000}"/>
    <cellStyle name="Normal 5 2 6 2 3 3 3 2 3" xfId="40579" xr:uid="{00000000-0005-0000-0000-00008AAB0000}"/>
    <cellStyle name="Normal 5 2 6 2 3 3 3 3" xfId="19142" xr:uid="{00000000-0005-0000-0000-00008BAB0000}"/>
    <cellStyle name="Normal 5 2 6 2 3 3 3 3 2" xfId="47724" xr:uid="{00000000-0005-0000-0000-00008CAB0000}"/>
    <cellStyle name="Normal 5 2 6 2 3 3 3 4" xfId="33435" xr:uid="{00000000-0005-0000-0000-00008DAB0000}"/>
    <cellStyle name="Normal 5 2 6 2 3 3 4" xfId="8423" xr:uid="{00000000-0005-0000-0000-00008EAB0000}"/>
    <cellStyle name="Normal 5 2 6 2 3 3 4 2" xfId="22715" xr:uid="{00000000-0005-0000-0000-00008FAB0000}"/>
    <cellStyle name="Normal 5 2 6 2 3 3 4 2 2" xfId="51297" xr:uid="{00000000-0005-0000-0000-000090AB0000}"/>
    <cellStyle name="Normal 5 2 6 2 3 3 4 3" xfId="37008" xr:uid="{00000000-0005-0000-0000-000091AB0000}"/>
    <cellStyle name="Normal 5 2 6 2 3 3 5" xfId="15571" xr:uid="{00000000-0005-0000-0000-000092AB0000}"/>
    <cellStyle name="Normal 5 2 6 2 3 3 5 2" xfId="44153" xr:uid="{00000000-0005-0000-0000-000093AB0000}"/>
    <cellStyle name="Normal 5 2 6 2 3 3 6" xfId="29864" xr:uid="{00000000-0005-0000-0000-000094AB0000}"/>
    <cellStyle name="Normal 5 2 6 2 3 4" xfId="3201" xr:uid="{00000000-0005-0000-0000-000095AB0000}"/>
    <cellStyle name="Normal 5 2 6 2 3 4 2" xfId="6775" xr:uid="{00000000-0005-0000-0000-000096AB0000}"/>
    <cellStyle name="Normal 5 2 6 2 3 4 2 2" xfId="13933" xr:uid="{00000000-0005-0000-0000-000097AB0000}"/>
    <cellStyle name="Normal 5 2 6 2 3 4 2 2 2" xfId="28225" xr:uid="{00000000-0005-0000-0000-000098AB0000}"/>
    <cellStyle name="Normal 5 2 6 2 3 4 2 2 2 2" xfId="56807" xr:uid="{00000000-0005-0000-0000-000099AB0000}"/>
    <cellStyle name="Normal 5 2 6 2 3 4 2 2 3" xfId="42518" xr:uid="{00000000-0005-0000-0000-00009AAB0000}"/>
    <cellStyle name="Normal 5 2 6 2 3 4 2 3" xfId="21081" xr:uid="{00000000-0005-0000-0000-00009BAB0000}"/>
    <cellStyle name="Normal 5 2 6 2 3 4 2 3 2" xfId="49663" xr:uid="{00000000-0005-0000-0000-00009CAB0000}"/>
    <cellStyle name="Normal 5 2 6 2 3 4 2 4" xfId="35374" xr:uid="{00000000-0005-0000-0000-00009DAB0000}"/>
    <cellStyle name="Normal 5 2 6 2 3 4 3" xfId="10362" xr:uid="{00000000-0005-0000-0000-00009EAB0000}"/>
    <cellStyle name="Normal 5 2 6 2 3 4 3 2" xfId="24654" xr:uid="{00000000-0005-0000-0000-00009FAB0000}"/>
    <cellStyle name="Normal 5 2 6 2 3 4 3 2 2" xfId="53236" xr:uid="{00000000-0005-0000-0000-0000A0AB0000}"/>
    <cellStyle name="Normal 5 2 6 2 3 4 3 3" xfId="38947" xr:uid="{00000000-0005-0000-0000-0000A1AB0000}"/>
    <cellStyle name="Normal 5 2 6 2 3 4 4" xfId="17510" xr:uid="{00000000-0005-0000-0000-0000A2AB0000}"/>
    <cellStyle name="Normal 5 2 6 2 3 4 4 2" xfId="46092" xr:uid="{00000000-0005-0000-0000-0000A3AB0000}"/>
    <cellStyle name="Normal 5 2 6 2 3 4 5" xfId="31803" xr:uid="{00000000-0005-0000-0000-0000A4AB0000}"/>
    <cellStyle name="Normal 5 2 6 2 3 5" xfId="3942" xr:uid="{00000000-0005-0000-0000-0000A5AB0000}"/>
    <cellStyle name="Normal 5 2 6 2 3 5 2" xfId="11101" xr:uid="{00000000-0005-0000-0000-0000A6AB0000}"/>
    <cellStyle name="Normal 5 2 6 2 3 5 2 2" xfId="25393" xr:uid="{00000000-0005-0000-0000-0000A7AB0000}"/>
    <cellStyle name="Normal 5 2 6 2 3 5 2 2 2" xfId="53975" xr:uid="{00000000-0005-0000-0000-0000A8AB0000}"/>
    <cellStyle name="Normal 5 2 6 2 3 5 2 3" xfId="39686" xr:uid="{00000000-0005-0000-0000-0000A9AB0000}"/>
    <cellStyle name="Normal 5 2 6 2 3 5 3" xfId="18249" xr:uid="{00000000-0005-0000-0000-0000AAAB0000}"/>
    <cellStyle name="Normal 5 2 6 2 3 5 3 2" xfId="46831" xr:uid="{00000000-0005-0000-0000-0000ABAB0000}"/>
    <cellStyle name="Normal 5 2 6 2 3 5 4" xfId="32542" xr:uid="{00000000-0005-0000-0000-0000ACAB0000}"/>
    <cellStyle name="Normal 5 2 6 2 3 6" xfId="7530" xr:uid="{00000000-0005-0000-0000-0000ADAB0000}"/>
    <cellStyle name="Normal 5 2 6 2 3 6 2" xfId="21822" xr:uid="{00000000-0005-0000-0000-0000AEAB0000}"/>
    <cellStyle name="Normal 5 2 6 2 3 6 2 2" xfId="50404" xr:uid="{00000000-0005-0000-0000-0000AFAB0000}"/>
    <cellStyle name="Normal 5 2 6 2 3 6 3" xfId="36115" xr:uid="{00000000-0005-0000-0000-0000B0AB0000}"/>
    <cellStyle name="Normal 5 2 6 2 3 7" xfId="14677" xr:uid="{00000000-0005-0000-0000-0000B1AB0000}"/>
    <cellStyle name="Normal 5 2 6 2 3 7 2" xfId="43260" xr:uid="{00000000-0005-0000-0000-0000B2AB0000}"/>
    <cellStyle name="Normal 5 2 6 2 3 8" xfId="28970" xr:uid="{00000000-0005-0000-0000-0000B3AB0000}"/>
    <cellStyle name="Normal 5 2 6 2 4" xfId="582" xr:uid="{00000000-0005-0000-0000-0000B4AB0000}"/>
    <cellStyle name="Normal 5 2 6 2 4 2" xfId="1479" xr:uid="{00000000-0005-0000-0000-0000B5AB0000}"/>
    <cellStyle name="Normal 5 2 6 2 4 2 2" xfId="3206" xr:uid="{00000000-0005-0000-0000-0000B6AB0000}"/>
    <cellStyle name="Normal 5 2 6 2 4 2 2 2" xfId="6780" xr:uid="{00000000-0005-0000-0000-0000B7AB0000}"/>
    <cellStyle name="Normal 5 2 6 2 4 2 2 2 2" xfId="13938" xr:uid="{00000000-0005-0000-0000-0000B8AB0000}"/>
    <cellStyle name="Normal 5 2 6 2 4 2 2 2 2 2" xfId="28230" xr:uid="{00000000-0005-0000-0000-0000B9AB0000}"/>
    <cellStyle name="Normal 5 2 6 2 4 2 2 2 2 2 2" xfId="56812" xr:uid="{00000000-0005-0000-0000-0000BAAB0000}"/>
    <cellStyle name="Normal 5 2 6 2 4 2 2 2 2 3" xfId="42523" xr:uid="{00000000-0005-0000-0000-0000BBAB0000}"/>
    <cellStyle name="Normal 5 2 6 2 4 2 2 2 3" xfId="21086" xr:uid="{00000000-0005-0000-0000-0000BCAB0000}"/>
    <cellStyle name="Normal 5 2 6 2 4 2 2 2 3 2" xfId="49668" xr:uid="{00000000-0005-0000-0000-0000BDAB0000}"/>
    <cellStyle name="Normal 5 2 6 2 4 2 2 2 4" xfId="35379" xr:uid="{00000000-0005-0000-0000-0000BEAB0000}"/>
    <cellStyle name="Normal 5 2 6 2 4 2 2 3" xfId="10367" xr:uid="{00000000-0005-0000-0000-0000BFAB0000}"/>
    <cellStyle name="Normal 5 2 6 2 4 2 2 3 2" xfId="24659" xr:uid="{00000000-0005-0000-0000-0000C0AB0000}"/>
    <cellStyle name="Normal 5 2 6 2 4 2 2 3 2 2" xfId="53241" xr:uid="{00000000-0005-0000-0000-0000C1AB0000}"/>
    <cellStyle name="Normal 5 2 6 2 4 2 2 3 3" xfId="38952" xr:uid="{00000000-0005-0000-0000-0000C2AB0000}"/>
    <cellStyle name="Normal 5 2 6 2 4 2 2 4" xfId="17515" xr:uid="{00000000-0005-0000-0000-0000C3AB0000}"/>
    <cellStyle name="Normal 5 2 6 2 4 2 2 4 2" xfId="46097" xr:uid="{00000000-0005-0000-0000-0000C4AB0000}"/>
    <cellStyle name="Normal 5 2 6 2 4 2 2 5" xfId="31808" xr:uid="{00000000-0005-0000-0000-0000C5AB0000}"/>
    <cellStyle name="Normal 5 2 6 2 4 2 3" xfId="5059" xr:uid="{00000000-0005-0000-0000-0000C6AB0000}"/>
    <cellStyle name="Normal 5 2 6 2 4 2 3 2" xfId="12217" xr:uid="{00000000-0005-0000-0000-0000C7AB0000}"/>
    <cellStyle name="Normal 5 2 6 2 4 2 3 2 2" xfId="26509" xr:uid="{00000000-0005-0000-0000-0000C8AB0000}"/>
    <cellStyle name="Normal 5 2 6 2 4 2 3 2 2 2" xfId="55091" xr:uid="{00000000-0005-0000-0000-0000C9AB0000}"/>
    <cellStyle name="Normal 5 2 6 2 4 2 3 2 3" xfId="40802" xr:uid="{00000000-0005-0000-0000-0000CAAB0000}"/>
    <cellStyle name="Normal 5 2 6 2 4 2 3 3" xfId="19365" xr:uid="{00000000-0005-0000-0000-0000CBAB0000}"/>
    <cellStyle name="Normal 5 2 6 2 4 2 3 3 2" xfId="47947" xr:uid="{00000000-0005-0000-0000-0000CCAB0000}"/>
    <cellStyle name="Normal 5 2 6 2 4 2 3 4" xfId="33658" xr:uid="{00000000-0005-0000-0000-0000CDAB0000}"/>
    <cellStyle name="Normal 5 2 6 2 4 2 4" xfId="8646" xr:uid="{00000000-0005-0000-0000-0000CEAB0000}"/>
    <cellStyle name="Normal 5 2 6 2 4 2 4 2" xfId="22938" xr:uid="{00000000-0005-0000-0000-0000CFAB0000}"/>
    <cellStyle name="Normal 5 2 6 2 4 2 4 2 2" xfId="51520" xr:uid="{00000000-0005-0000-0000-0000D0AB0000}"/>
    <cellStyle name="Normal 5 2 6 2 4 2 4 3" xfId="37231" xr:uid="{00000000-0005-0000-0000-0000D1AB0000}"/>
    <cellStyle name="Normal 5 2 6 2 4 2 5" xfId="15794" xr:uid="{00000000-0005-0000-0000-0000D2AB0000}"/>
    <cellStyle name="Normal 5 2 6 2 4 2 5 2" xfId="44376" xr:uid="{00000000-0005-0000-0000-0000D3AB0000}"/>
    <cellStyle name="Normal 5 2 6 2 4 2 6" xfId="30087" xr:uid="{00000000-0005-0000-0000-0000D4AB0000}"/>
    <cellStyle name="Normal 5 2 6 2 4 3" xfId="3205" xr:uid="{00000000-0005-0000-0000-0000D5AB0000}"/>
    <cellStyle name="Normal 5 2 6 2 4 3 2" xfId="6779" xr:uid="{00000000-0005-0000-0000-0000D6AB0000}"/>
    <cellStyle name="Normal 5 2 6 2 4 3 2 2" xfId="13937" xr:uid="{00000000-0005-0000-0000-0000D7AB0000}"/>
    <cellStyle name="Normal 5 2 6 2 4 3 2 2 2" xfId="28229" xr:uid="{00000000-0005-0000-0000-0000D8AB0000}"/>
    <cellStyle name="Normal 5 2 6 2 4 3 2 2 2 2" xfId="56811" xr:uid="{00000000-0005-0000-0000-0000D9AB0000}"/>
    <cellStyle name="Normal 5 2 6 2 4 3 2 2 3" xfId="42522" xr:uid="{00000000-0005-0000-0000-0000DAAB0000}"/>
    <cellStyle name="Normal 5 2 6 2 4 3 2 3" xfId="21085" xr:uid="{00000000-0005-0000-0000-0000DBAB0000}"/>
    <cellStyle name="Normal 5 2 6 2 4 3 2 3 2" xfId="49667" xr:uid="{00000000-0005-0000-0000-0000DCAB0000}"/>
    <cellStyle name="Normal 5 2 6 2 4 3 2 4" xfId="35378" xr:uid="{00000000-0005-0000-0000-0000DDAB0000}"/>
    <cellStyle name="Normal 5 2 6 2 4 3 3" xfId="10366" xr:uid="{00000000-0005-0000-0000-0000DEAB0000}"/>
    <cellStyle name="Normal 5 2 6 2 4 3 3 2" xfId="24658" xr:uid="{00000000-0005-0000-0000-0000DFAB0000}"/>
    <cellStyle name="Normal 5 2 6 2 4 3 3 2 2" xfId="53240" xr:uid="{00000000-0005-0000-0000-0000E0AB0000}"/>
    <cellStyle name="Normal 5 2 6 2 4 3 3 3" xfId="38951" xr:uid="{00000000-0005-0000-0000-0000E1AB0000}"/>
    <cellStyle name="Normal 5 2 6 2 4 3 4" xfId="17514" xr:uid="{00000000-0005-0000-0000-0000E2AB0000}"/>
    <cellStyle name="Normal 5 2 6 2 4 3 4 2" xfId="46096" xr:uid="{00000000-0005-0000-0000-0000E3AB0000}"/>
    <cellStyle name="Normal 5 2 6 2 4 3 5" xfId="31807" xr:uid="{00000000-0005-0000-0000-0000E4AB0000}"/>
    <cellStyle name="Normal 5 2 6 2 4 4" xfId="4166" xr:uid="{00000000-0005-0000-0000-0000E5AB0000}"/>
    <cellStyle name="Normal 5 2 6 2 4 4 2" xfId="11324" xr:uid="{00000000-0005-0000-0000-0000E6AB0000}"/>
    <cellStyle name="Normal 5 2 6 2 4 4 2 2" xfId="25616" xr:uid="{00000000-0005-0000-0000-0000E7AB0000}"/>
    <cellStyle name="Normal 5 2 6 2 4 4 2 2 2" xfId="54198" xr:uid="{00000000-0005-0000-0000-0000E8AB0000}"/>
    <cellStyle name="Normal 5 2 6 2 4 4 2 3" xfId="39909" xr:uid="{00000000-0005-0000-0000-0000E9AB0000}"/>
    <cellStyle name="Normal 5 2 6 2 4 4 3" xfId="18472" xr:uid="{00000000-0005-0000-0000-0000EAAB0000}"/>
    <cellStyle name="Normal 5 2 6 2 4 4 3 2" xfId="47054" xr:uid="{00000000-0005-0000-0000-0000EBAB0000}"/>
    <cellStyle name="Normal 5 2 6 2 4 4 4" xfId="32765" xr:uid="{00000000-0005-0000-0000-0000ECAB0000}"/>
    <cellStyle name="Normal 5 2 6 2 4 5" xfId="7753" xr:uid="{00000000-0005-0000-0000-0000EDAB0000}"/>
    <cellStyle name="Normal 5 2 6 2 4 5 2" xfId="22045" xr:uid="{00000000-0005-0000-0000-0000EEAB0000}"/>
    <cellStyle name="Normal 5 2 6 2 4 5 2 2" xfId="50627" xr:uid="{00000000-0005-0000-0000-0000EFAB0000}"/>
    <cellStyle name="Normal 5 2 6 2 4 5 3" xfId="36338" xr:uid="{00000000-0005-0000-0000-0000F0AB0000}"/>
    <cellStyle name="Normal 5 2 6 2 4 6" xfId="14901" xr:uid="{00000000-0005-0000-0000-0000F1AB0000}"/>
    <cellStyle name="Normal 5 2 6 2 4 6 2" xfId="43483" xr:uid="{00000000-0005-0000-0000-0000F2AB0000}"/>
    <cellStyle name="Normal 5 2 6 2 4 7" xfId="29194" xr:uid="{00000000-0005-0000-0000-0000F3AB0000}"/>
    <cellStyle name="Normal 5 2 6 2 5" xfId="1031" xr:uid="{00000000-0005-0000-0000-0000F4AB0000}"/>
    <cellStyle name="Normal 5 2 6 2 5 2" xfId="3207" xr:uid="{00000000-0005-0000-0000-0000F5AB0000}"/>
    <cellStyle name="Normal 5 2 6 2 5 2 2" xfId="6781" xr:uid="{00000000-0005-0000-0000-0000F6AB0000}"/>
    <cellStyle name="Normal 5 2 6 2 5 2 2 2" xfId="13939" xr:uid="{00000000-0005-0000-0000-0000F7AB0000}"/>
    <cellStyle name="Normal 5 2 6 2 5 2 2 2 2" xfId="28231" xr:uid="{00000000-0005-0000-0000-0000F8AB0000}"/>
    <cellStyle name="Normal 5 2 6 2 5 2 2 2 2 2" xfId="56813" xr:uid="{00000000-0005-0000-0000-0000F9AB0000}"/>
    <cellStyle name="Normal 5 2 6 2 5 2 2 2 3" xfId="42524" xr:uid="{00000000-0005-0000-0000-0000FAAB0000}"/>
    <cellStyle name="Normal 5 2 6 2 5 2 2 3" xfId="21087" xr:uid="{00000000-0005-0000-0000-0000FBAB0000}"/>
    <cellStyle name="Normal 5 2 6 2 5 2 2 3 2" xfId="49669" xr:uid="{00000000-0005-0000-0000-0000FCAB0000}"/>
    <cellStyle name="Normal 5 2 6 2 5 2 2 4" xfId="35380" xr:uid="{00000000-0005-0000-0000-0000FDAB0000}"/>
    <cellStyle name="Normal 5 2 6 2 5 2 3" xfId="10368" xr:uid="{00000000-0005-0000-0000-0000FEAB0000}"/>
    <cellStyle name="Normal 5 2 6 2 5 2 3 2" xfId="24660" xr:uid="{00000000-0005-0000-0000-0000FFAB0000}"/>
    <cellStyle name="Normal 5 2 6 2 5 2 3 2 2" xfId="53242" xr:uid="{00000000-0005-0000-0000-000000AC0000}"/>
    <cellStyle name="Normal 5 2 6 2 5 2 3 3" xfId="38953" xr:uid="{00000000-0005-0000-0000-000001AC0000}"/>
    <cellStyle name="Normal 5 2 6 2 5 2 4" xfId="17516" xr:uid="{00000000-0005-0000-0000-000002AC0000}"/>
    <cellStyle name="Normal 5 2 6 2 5 2 4 2" xfId="46098" xr:uid="{00000000-0005-0000-0000-000003AC0000}"/>
    <cellStyle name="Normal 5 2 6 2 5 2 5" xfId="31809" xr:uid="{00000000-0005-0000-0000-000004AC0000}"/>
    <cellStyle name="Normal 5 2 6 2 5 3" xfId="4613" xr:uid="{00000000-0005-0000-0000-000005AC0000}"/>
    <cellStyle name="Normal 5 2 6 2 5 3 2" xfId="11771" xr:uid="{00000000-0005-0000-0000-000006AC0000}"/>
    <cellStyle name="Normal 5 2 6 2 5 3 2 2" xfId="26063" xr:uid="{00000000-0005-0000-0000-000007AC0000}"/>
    <cellStyle name="Normal 5 2 6 2 5 3 2 2 2" xfId="54645" xr:uid="{00000000-0005-0000-0000-000008AC0000}"/>
    <cellStyle name="Normal 5 2 6 2 5 3 2 3" xfId="40356" xr:uid="{00000000-0005-0000-0000-000009AC0000}"/>
    <cellStyle name="Normal 5 2 6 2 5 3 3" xfId="18919" xr:uid="{00000000-0005-0000-0000-00000AAC0000}"/>
    <cellStyle name="Normal 5 2 6 2 5 3 3 2" xfId="47501" xr:uid="{00000000-0005-0000-0000-00000BAC0000}"/>
    <cellStyle name="Normal 5 2 6 2 5 3 4" xfId="33212" xr:uid="{00000000-0005-0000-0000-00000CAC0000}"/>
    <cellStyle name="Normal 5 2 6 2 5 4" xfId="8200" xr:uid="{00000000-0005-0000-0000-00000DAC0000}"/>
    <cellStyle name="Normal 5 2 6 2 5 4 2" xfId="22492" xr:uid="{00000000-0005-0000-0000-00000EAC0000}"/>
    <cellStyle name="Normal 5 2 6 2 5 4 2 2" xfId="51074" xr:uid="{00000000-0005-0000-0000-00000FAC0000}"/>
    <cellStyle name="Normal 5 2 6 2 5 4 3" xfId="36785" xr:uid="{00000000-0005-0000-0000-000010AC0000}"/>
    <cellStyle name="Normal 5 2 6 2 5 5" xfId="15348" xr:uid="{00000000-0005-0000-0000-000011AC0000}"/>
    <cellStyle name="Normal 5 2 6 2 5 5 2" xfId="43930" xr:uid="{00000000-0005-0000-0000-000012AC0000}"/>
    <cellStyle name="Normal 5 2 6 2 5 6" xfId="29641" xr:uid="{00000000-0005-0000-0000-000013AC0000}"/>
    <cellStyle name="Normal 5 2 6 2 6" xfId="3192" xr:uid="{00000000-0005-0000-0000-000014AC0000}"/>
    <cellStyle name="Normal 5 2 6 2 6 2" xfId="6766" xr:uid="{00000000-0005-0000-0000-000015AC0000}"/>
    <cellStyle name="Normal 5 2 6 2 6 2 2" xfId="13924" xr:uid="{00000000-0005-0000-0000-000016AC0000}"/>
    <cellStyle name="Normal 5 2 6 2 6 2 2 2" xfId="28216" xr:uid="{00000000-0005-0000-0000-000017AC0000}"/>
    <cellStyle name="Normal 5 2 6 2 6 2 2 2 2" xfId="56798" xr:uid="{00000000-0005-0000-0000-000018AC0000}"/>
    <cellStyle name="Normal 5 2 6 2 6 2 2 3" xfId="42509" xr:uid="{00000000-0005-0000-0000-000019AC0000}"/>
    <cellStyle name="Normal 5 2 6 2 6 2 3" xfId="21072" xr:uid="{00000000-0005-0000-0000-00001AAC0000}"/>
    <cellStyle name="Normal 5 2 6 2 6 2 3 2" xfId="49654" xr:uid="{00000000-0005-0000-0000-00001BAC0000}"/>
    <cellStyle name="Normal 5 2 6 2 6 2 4" xfId="35365" xr:uid="{00000000-0005-0000-0000-00001CAC0000}"/>
    <cellStyle name="Normal 5 2 6 2 6 3" xfId="10353" xr:uid="{00000000-0005-0000-0000-00001DAC0000}"/>
    <cellStyle name="Normal 5 2 6 2 6 3 2" xfId="24645" xr:uid="{00000000-0005-0000-0000-00001EAC0000}"/>
    <cellStyle name="Normal 5 2 6 2 6 3 2 2" xfId="53227" xr:uid="{00000000-0005-0000-0000-00001FAC0000}"/>
    <cellStyle name="Normal 5 2 6 2 6 3 3" xfId="38938" xr:uid="{00000000-0005-0000-0000-000020AC0000}"/>
    <cellStyle name="Normal 5 2 6 2 6 4" xfId="17501" xr:uid="{00000000-0005-0000-0000-000021AC0000}"/>
    <cellStyle name="Normal 5 2 6 2 6 4 2" xfId="46083" xr:uid="{00000000-0005-0000-0000-000022AC0000}"/>
    <cellStyle name="Normal 5 2 6 2 6 5" xfId="31794" xr:uid="{00000000-0005-0000-0000-000023AC0000}"/>
    <cellStyle name="Normal 5 2 6 2 7" xfId="3718" xr:uid="{00000000-0005-0000-0000-000024AC0000}"/>
    <cellStyle name="Normal 5 2 6 2 7 2" xfId="10878" xr:uid="{00000000-0005-0000-0000-000025AC0000}"/>
    <cellStyle name="Normal 5 2 6 2 7 2 2" xfId="25170" xr:uid="{00000000-0005-0000-0000-000026AC0000}"/>
    <cellStyle name="Normal 5 2 6 2 7 2 2 2" xfId="53752" xr:uid="{00000000-0005-0000-0000-000027AC0000}"/>
    <cellStyle name="Normal 5 2 6 2 7 2 3" xfId="39463" xr:uid="{00000000-0005-0000-0000-000028AC0000}"/>
    <cellStyle name="Normal 5 2 6 2 7 3" xfId="18026" xr:uid="{00000000-0005-0000-0000-000029AC0000}"/>
    <cellStyle name="Normal 5 2 6 2 7 3 2" xfId="46608" xr:uid="{00000000-0005-0000-0000-00002AAC0000}"/>
    <cellStyle name="Normal 5 2 6 2 7 4" xfId="32319" xr:uid="{00000000-0005-0000-0000-00002BAC0000}"/>
    <cellStyle name="Normal 5 2 6 2 8" xfId="7307" xr:uid="{00000000-0005-0000-0000-00002CAC0000}"/>
    <cellStyle name="Normal 5 2 6 2 8 2" xfId="21599" xr:uid="{00000000-0005-0000-0000-00002DAC0000}"/>
    <cellStyle name="Normal 5 2 6 2 8 2 2" xfId="50181" xr:uid="{00000000-0005-0000-0000-00002EAC0000}"/>
    <cellStyle name="Normal 5 2 6 2 8 3" xfId="35892" xr:uid="{00000000-0005-0000-0000-00002FAC0000}"/>
    <cellStyle name="Normal 5 2 6 2 9" xfId="14453" xr:uid="{00000000-0005-0000-0000-000030AC0000}"/>
    <cellStyle name="Normal 5 2 6 2 9 2" xfId="43037" xr:uid="{00000000-0005-0000-0000-000031AC0000}"/>
    <cellStyle name="Normal 5 2 6 3" xfId="191" xr:uid="{00000000-0005-0000-0000-000032AC0000}"/>
    <cellStyle name="Normal 5 2 6 3 2" xfId="417" xr:uid="{00000000-0005-0000-0000-000033AC0000}"/>
    <cellStyle name="Normal 5 2 6 3 2 2" xfId="867" xr:uid="{00000000-0005-0000-0000-000034AC0000}"/>
    <cellStyle name="Normal 5 2 6 3 2 2 2" xfId="1764" xr:uid="{00000000-0005-0000-0000-000035AC0000}"/>
    <cellStyle name="Normal 5 2 6 3 2 2 2 2" xfId="3211" xr:uid="{00000000-0005-0000-0000-000036AC0000}"/>
    <cellStyle name="Normal 5 2 6 3 2 2 2 2 2" xfId="6785" xr:uid="{00000000-0005-0000-0000-000037AC0000}"/>
    <cellStyle name="Normal 5 2 6 3 2 2 2 2 2 2" xfId="13943" xr:uid="{00000000-0005-0000-0000-000038AC0000}"/>
    <cellStyle name="Normal 5 2 6 3 2 2 2 2 2 2 2" xfId="28235" xr:uid="{00000000-0005-0000-0000-000039AC0000}"/>
    <cellStyle name="Normal 5 2 6 3 2 2 2 2 2 2 2 2" xfId="56817" xr:uid="{00000000-0005-0000-0000-00003AAC0000}"/>
    <cellStyle name="Normal 5 2 6 3 2 2 2 2 2 2 3" xfId="42528" xr:uid="{00000000-0005-0000-0000-00003BAC0000}"/>
    <cellStyle name="Normal 5 2 6 3 2 2 2 2 2 3" xfId="21091" xr:uid="{00000000-0005-0000-0000-00003CAC0000}"/>
    <cellStyle name="Normal 5 2 6 3 2 2 2 2 2 3 2" xfId="49673" xr:uid="{00000000-0005-0000-0000-00003DAC0000}"/>
    <cellStyle name="Normal 5 2 6 3 2 2 2 2 2 4" xfId="35384" xr:uid="{00000000-0005-0000-0000-00003EAC0000}"/>
    <cellStyle name="Normal 5 2 6 3 2 2 2 2 3" xfId="10372" xr:uid="{00000000-0005-0000-0000-00003FAC0000}"/>
    <cellStyle name="Normal 5 2 6 3 2 2 2 2 3 2" xfId="24664" xr:uid="{00000000-0005-0000-0000-000040AC0000}"/>
    <cellStyle name="Normal 5 2 6 3 2 2 2 2 3 2 2" xfId="53246" xr:uid="{00000000-0005-0000-0000-000041AC0000}"/>
    <cellStyle name="Normal 5 2 6 3 2 2 2 2 3 3" xfId="38957" xr:uid="{00000000-0005-0000-0000-000042AC0000}"/>
    <cellStyle name="Normal 5 2 6 3 2 2 2 2 4" xfId="17520" xr:uid="{00000000-0005-0000-0000-000043AC0000}"/>
    <cellStyle name="Normal 5 2 6 3 2 2 2 2 4 2" xfId="46102" xr:uid="{00000000-0005-0000-0000-000044AC0000}"/>
    <cellStyle name="Normal 5 2 6 3 2 2 2 2 5" xfId="31813" xr:uid="{00000000-0005-0000-0000-000045AC0000}"/>
    <cellStyle name="Normal 5 2 6 3 2 2 2 3" xfId="5344" xr:uid="{00000000-0005-0000-0000-000046AC0000}"/>
    <cellStyle name="Normal 5 2 6 3 2 2 2 3 2" xfId="12502" xr:uid="{00000000-0005-0000-0000-000047AC0000}"/>
    <cellStyle name="Normal 5 2 6 3 2 2 2 3 2 2" xfId="26794" xr:uid="{00000000-0005-0000-0000-000048AC0000}"/>
    <cellStyle name="Normal 5 2 6 3 2 2 2 3 2 2 2" xfId="55376" xr:uid="{00000000-0005-0000-0000-000049AC0000}"/>
    <cellStyle name="Normal 5 2 6 3 2 2 2 3 2 3" xfId="41087" xr:uid="{00000000-0005-0000-0000-00004AAC0000}"/>
    <cellStyle name="Normal 5 2 6 3 2 2 2 3 3" xfId="19650" xr:uid="{00000000-0005-0000-0000-00004BAC0000}"/>
    <cellStyle name="Normal 5 2 6 3 2 2 2 3 3 2" xfId="48232" xr:uid="{00000000-0005-0000-0000-00004CAC0000}"/>
    <cellStyle name="Normal 5 2 6 3 2 2 2 3 4" xfId="33943" xr:uid="{00000000-0005-0000-0000-00004DAC0000}"/>
    <cellStyle name="Normal 5 2 6 3 2 2 2 4" xfId="8931" xr:uid="{00000000-0005-0000-0000-00004EAC0000}"/>
    <cellStyle name="Normal 5 2 6 3 2 2 2 4 2" xfId="23223" xr:uid="{00000000-0005-0000-0000-00004FAC0000}"/>
    <cellStyle name="Normal 5 2 6 3 2 2 2 4 2 2" xfId="51805" xr:uid="{00000000-0005-0000-0000-000050AC0000}"/>
    <cellStyle name="Normal 5 2 6 3 2 2 2 4 3" xfId="37516" xr:uid="{00000000-0005-0000-0000-000051AC0000}"/>
    <cellStyle name="Normal 5 2 6 3 2 2 2 5" xfId="16079" xr:uid="{00000000-0005-0000-0000-000052AC0000}"/>
    <cellStyle name="Normal 5 2 6 3 2 2 2 5 2" xfId="44661" xr:uid="{00000000-0005-0000-0000-000053AC0000}"/>
    <cellStyle name="Normal 5 2 6 3 2 2 2 6" xfId="30372" xr:uid="{00000000-0005-0000-0000-000054AC0000}"/>
    <cellStyle name="Normal 5 2 6 3 2 2 3" xfId="3210" xr:uid="{00000000-0005-0000-0000-000055AC0000}"/>
    <cellStyle name="Normal 5 2 6 3 2 2 3 2" xfId="6784" xr:uid="{00000000-0005-0000-0000-000056AC0000}"/>
    <cellStyle name="Normal 5 2 6 3 2 2 3 2 2" xfId="13942" xr:uid="{00000000-0005-0000-0000-000057AC0000}"/>
    <cellStyle name="Normal 5 2 6 3 2 2 3 2 2 2" xfId="28234" xr:uid="{00000000-0005-0000-0000-000058AC0000}"/>
    <cellStyle name="Normal 5 2 6 3 2 2 3 2 2 2 2" xfId="56816" xr:uid="{00000000-0005-0000-0000-000059AC0000}"/>
    <cellStyle name="Normal 5 2 6 3 2 2 3 2 2 3" xfId="42527" xr:uid="{00000000-0005-0000-0000-00005AAC0000}"/>
    <cellStyle name="Normal 5 2 6 3 2 2 3 2 3" xfId="21090" xr:uid="{00000000-0005-0000-0000-00005BAC0000}"/>
    <cellStyle name="Normal 5 2 6 3 2 2 3 2 3 2" xfId="49672" xr:uid="{00000000-0005-0000-0000-00005CAC0000}"/>
    <cellStyle name="Normal 5 2 6 3 2 2 3 2 4" xfId="35383" xr:uid="{00000000-0005-0000-0000-00005DAC0000}"/>
    <cellStyle name="Normal 5 2 6 3 2 2 3 3" xfId="10371" xr:uid="{00000000-0005-0000-0000-00005EAC0000}"/>
    <cellStyle name="Normal 5 2 6 3 2 2 3 3 2" xfId="24663" xr:uid="{00000000-0005-0000-0000-00005FAC0000}"/>
    <cellStyle name="Normal 5 2 6 3 2 2 3 3 2 2" xfId="53245" xr:uid="{00000000-0005-0000-0000-000060AC0000}"/>
    <cellStyle name="Normal 5 2 6 3 2 2 3 3 3" xfId="38956" xr:uid="{00000000-0005-0000-0000-000061AC0000}"/>
    <cellStyle name="Normal 5 2 6 3 2 2 3 4" xfId="17519" xr:uid="{00000000-0005-0000-0000-000062AC0000}"/>
    <cellStyle name="Normal 5 2 6 3 2 2 3 4 2" xfId="46101" xr:uid="{00000000-0005-0000-0000-000063AC0000}"/>
    <cellStyle name="Normal 5 2 6 3 2 2 3 5" xfId="31812" xr:uid="{00000000-0005-0000-0000-000064AC0000}"/>
    <cellStyle name="Normal 5 2 6 3 2 2 4" xfId="4451" xr:uid="{00000000-0005-0000-0000-000065AC0000}"/>
    <cellStyle name="Normal 5 2 6 3 2 2 4 2" xfId="11609" xr:uid="{00000000-0005-0000-0000-000066AC0000}"/>
    <cellStyle name="Normal 5 2 6 3 2 2 4 2 2" xfId="25901" xr:uid="{00000000-0005-0000-0000-000067AC0000}"/>
    <cellStyle name="Normal 5 2 6 3 2 2 4 2 2 2" xfId="54483" xr:uid="{00000000-0005-0000-0000-000068AC0000}"/>
    <cellStyle name="Normal 5 2 6 3 2 2 4 2 3" xfId="40194" xr:uid="{00000000-0005-0000-0000-000069AC0000}"/>
    <cellStyle name="Normal 5 2 6 3 2 2 4 3" xfId="18757" xr:uid="{00000000-0005-0000-0000-00006AAC0000}"/>
    <cellStyle name="Normal 5 2 6 3 2 2 4 3 2" xfId="47339" xr:uid="{00000000-0005-0000-0000-00006BAC0000}"/>
    <cellStyle name="Normal 5 2 6 3 2 2 4 4" xfId="33050" xr:uid="{00000000-0005-0000-0000-00006CAC0000}"/>
    <cellStyle name="Normal 5 2 6 3 2 2 5" xfId="8038" xr:uid="{00000000-0005-0000-0000-00006DAC0000}"/>
    <cellStyle name="Normal 5 2 6 3 2 2 5 2" xfId="22330" xr:uid="{00000000-0005-0000-0000-00006EAC0000}"/>
    <cellStyle name="Normal 5 2 6 3 2 2 5 2 2" xfId="50912" xr:uid="{00000000-0005-0000-0000-00006FAC0000}"/>
    <cellStyle name="Normal 5 2 6 3 2 2 5 3" xfId="36623" xr:uid="{00000000-0005-0000-0000-000070AC0000}"/>
    <cellStyle name="Normal 5 2 6 3 2 2 6" xfId="15186" xr:uid="{00000000-0005-0000-0000-000071AC0000}"/>
    <cellStyle name="Normal 5 2 6 3 2 2 6 2" xfId="43768" xr:uid="{00000000-0005-0000-0000-000072AC0000}"/>
    <cellStyle name="Normal 5 2 6 3 2 2 7" xfId="29479" xr:uid="{00000000-0005-0000-0000-000073AC0000}"/>
    <cellStyle name="Normal 5 2 6 3 2 3" xfId="1317" xr:uid="{00000000-0005-0000-0000-000074AC0000}"/>
    <cellStyle name="Normal 5 2 6 3 2 3 2" xfId="3212" xr:uid="{00000000-0005-0000-0000-000075AC0000}"/>
    <cellStyle name="Normal 5 2 6 3 2 3 2 2" xfId="6786" xr:uid="{00000000-0005-0000-0000-000076AC0000}"/>
    <cellStyle name="Normal 5 2 6 3 2 3 2 2 2" xfId="13944" xr:uid="{00000000-0005-0000-0000-000077AC0000}"/>
    <cellStyle name="Normal 5 2 6 3 2 3 2 2 2 2" xfId="28236" xr:uid="{00000000-0005-0000-0000-000078AC0000}"/>
    <cellStyle name="Normal 5 2 6 3 2 3 2 2 2 2 2" xfId="56818" xr:uid="{00000000-0005-0000-0000-000079AC0000}"/>
    <cellStyle name="Normal 5 2 6 3 2 3 2 2 2 3" xfId="42529" xr:uid="{00000000-0005-0000-0000-00007AAC0000}"/>
    <cellStyle name="Normal 5 2 6 3 2 3 2 2 3" xfId="21092" xr:uid="{00000000-0005-0000-0000-00007BAC0000}"/>
    <cellStyle name="Normal 5 2 6 3 2 3 2 2 3 2" xfId="49674" xr:uid="{00000000-0005-0000-0000-00007CAC0000}"/>
    <cellStyle name="Normal 5 2 6 3 2 3 2 2 4" xfId="35385" xr:uid="{00000000-0005-0000-0000-00007DAC0000}"/>
    <cellStyle name="Normal 5 2 6 3 2 3 2 3" xfId="10373" xr:uid="{00000000-0005-0000-0000-00007EAC0000}"/>
    <cellStyle name="Normal 5 2 6 3 2 3 2 3 2" xfId="24665" xr:uid="{00000000-0005-0000-0000-00007FAC0000}"/>
    <cellStyle name="Normal 5 2 6 3 2 3 2 3 2 2" xfId="53247" xr:uid="{00000000-0005-0000-0000-000080AC0000}"/>
    <cellStyle name="Normal 5 2 6 3 2 3 2 3 3" xfId="38958" xr:uid="{00000000-0005-0000-0000-000081AC0000}"/>
    <cellStyle name="Normal 5 2 6 3 2 3 2 4" xfId="17521" xr:uid="{00000000-0005-0000-0000-000082AC0000}"/>
    <cellStyle name="Normal 5 2 6 3 2 3 2 4 2" xfId="46103" xr:uid="{00000000-0005-0000-0000-000083AC0000}"/>
    <cellStyle name="Normal 5 2 6 3 2 3 2 5" xfId="31814" xr:uid="{00000000-0005-0000-0000-000084AC0000}"/>
    <cellStyle name="Normal 5 2 6 3 2 3 3" xfId="4898" xr:uid="{00000000-0005-0000-0000-000085AC0000}"/>
    <cellStyle name="Normal 5 2 6 3 2 3 3 2" xfId="12056" xr:uid="{00000000-0005-0000-0000-000086AC0000}"/>
    <cellStyle name="Normal 5 2 6 3 2 3 3 2 2" xfId="26348" xr:uid="{00000000-0005-0000-0000-000087AC0000}"/>
    <cellStyle name="Normal 5 2 6 3 2 3 3 2 2 2" xfId="54930" xr:uid="{00000000-0005-0000-0000-000088AC0000}"/>
    <cellStyle name="Normal 5 2 6 3 2 3 3 2 3" xfId="40641" xr:uid="{00000000-0005-0000-0000-000089AC0000}"/>
    <cellStyle name="Normal 5 2 6 3 2 3 3 3" xfId="19204" xr:uid="{00000000-0005-0000-0000-00008AAC0000}"/>
    <cellStyle name="Normal 5 2 6 3 2 3 3 3 2" xfId="47786" xr:uid="{00000000-0005-0000-0000-00008BAC0000}"/>
    <cellStyle name="Normal 5 2 6 3 2 3 3 4" xfId="33497" xr:uid="{00000000-0005-0000-0000-00008CAC0000}"/>
    <cellStyle name="Normal 5 2 6 3 2 3 4" xfId="8485" xr:uid="{00000000-0005-0000-0000-00008DAC0000}"/>
    <cellStyle name="Normal 5 2 6 3 2 3 4 2" xfId="22777" xr:uid="{00000000-0005-0000-0000-00008EAC0000}"/>
    <cellStyle name="Normal 5 2 6 3 2 3 4 2 2" xfId="51359" xr:uid="{00000000-0005-0000-0000-00008FAC0000}"/>
    <cellStyle name="Normal 5 2 6 3 2 3 4 3" xfId="37070" xr:uid="{00000000-0005-0000-0000-000090AC0000}"/>
    <cellStyle name="Normal 5 2 6 3 2 3 5" xfId="15633" xr:uid="{00000000-0005-0000-0000-000091AC0000}"/>
    <cellStyle name="Normal 5 2 6 3 2 3 5 2" xfId="44215" xr:uid="{00000000-0005-0000-0000-000092AC0000}"/>
    <cellStyle name="Normal 5 2 6 3 2 3 6" xfId="29926" xr:uid="{00000000-0005-0000-0000-000093AC0000}"/>
    <cellStyle name="Normal 5 2 6 3 2 4" xfId="3209" xr:uid="{00000000-0005-0000-0000-000094AC0000}"/>
    <cellStyle name="Normal 5 2 6 3 2 4 2" xfId="6783" xr:uid="{00000000-0005-0000-0000-000095AC0000}"/>
    <cellStyle name="Normal 5 2 6 3 2 4 2 2" xfId="13941" xr:uid="{00000000-0005-0000-0000-000096AC0000}"/>
    <cellStyle name="Normal 5 2 6 3 2 4 2 2 2" xfId="28233" xr:uid="{00000000-0005-0000-0000-000097AC0000}"/>
    <cellStyle name="Normal 5 2 6 3 2 4 2 2 2 2" xfId="56815" xr:uid="{00000000-0005-0000-0000-000098AC0000}"/>
    <cellStyle name="Normal 5 2 6 3 2 4 2 2 3" xfId="42526" xr:uid="{00000000-0005-0000-0000-000099AC0000}"/>
    <cellStyle name="Normal 5 2 6 3 2 4 2 3" xfId="21089" xr:uid="{00000000-0005-0000-0000-00009AAC0000}"/>
    <cellStyle name="Normal 5 2 6 3 2 4 2 3 2" xfId="49671" xr:uid="{00000000-0005-0000-0000-00009BAC0000}"/>
    <cellStyle name="Normal 5 2 6 3 2 4 2 4" xfId="35382" xr:uid="{00000000-0005-0000-0000-00009CAC0000}"/>
    <cellStyle name="Normal 5 2 6 3 2 4 3" xfId="10370" xr:uid="{00000000-0005-0000-0000-00009DAC0000}"/>
    <cellStyle name="Normal 5 2 6 3 2 4 3 2" xfId="24662" xr:uid="{00000000-0005-0000-0000-00009EAC0000}"/>
    <cellStyle name="Normal 5 2 6 3 2 4 3 2 2" xfId="53244" xr:uid="{00000000-0005-0000-0000-00009FAC0000}"/>
    <cellStyle name="Normal 5 2 6 3 2 4 3 3" xfId="38955" xr:uid="{00000000-0005-0000-0000-0000A0AC0000}"/>
    <cellStyle name="Normal 5 2 6 3 2 4 4" xfId="17518" xr:uid="{00000000-0005-0000-0000-0000A1AC0000}"/>
    <cellStyle name="Normal 5 2 6 3 2 4 4 2" xfId="46100" xr:uid="{00000000-0005-0000-0000-0000A2AC0000}"/>
    <cellStyle name="Normal 5 2 6 3 2 4 5" xfId="31811" xr:uid="{00000000-0005-0000-0000-0000A3AC0000}"/>
    <cellStyle name="Normal 5 2 6 3 2 5" xfId="4004" xr:uid="{00000000-0005-0000-0000-0000A4AC0000}"/>
    <cellStyle name="Normal 5 2 6 3 2 5 2" xfId="11163" xr:uid="{00000000-0005-0000-0000-0000A5AC0000}"/>
    <cellStyle name="Normal 5 2 6 3 2 5 2 2" xfId="25455" xr:uid="{00000000-0005-0000-0000-0000A6AC0000}"/>
    <cellStyle name="Normal 5 2 6 3 2 5 2 2 2" xfId="54037" xr:uid="{00000000-0005-0000-0000-0000A7AC0000}"/>
    <cellStyle name="Normal 5 2 6 3 2 5 2 3" xfId="39748" xr:uid="{00000000-0005-0000-0000-0000A8AC0000}"/>
    <cellStyle name="Normal 5 2 6 3 2 5 3" xfId="18311" xr:uid="{00000000-0005-0000-0000-0000A9AC0000}"/>
    <cellStyle name="Normal 5 2 6 3 2 5 3 2" xfId="46893" xr:uid="{00000000-0005-0000-0000-0000AAAC0000}"/>
    <cellStyle name="Normal 5 2 6 3 2 5 4" xfId="32604" xr:uid="{00000000-0005-0000-0000-0000ABAC0000}"/>
    <cellStyle name="Normal 5 2 6 3 2 6" xfId="7592" xr:uid="{00000000-0005-0000-0000-0000ACAC0000}"/>
    <cellStyle name="Normal 5 2 6 3 2 6 2" xfId="21884" xr:uid="{00000000-0005-0000-0000-0000ADAC0000}"/>
    <cellStyle name="Normal 5 2 6 3 2 6 2 2" xfId="50466" xr:uid="{00000000-0005-0000-0000-0000AEAC0000}"/>
    <cellStyle name="Normal 5 2 6 3 2 6 3" xfId="36177" xr:uid="{00000000-0005-0000-0000-0000AFAC0000}"/>
    <cellStyle name="Normal 5 2 6 3 2 7" xfId="14739" xr:uid="{00000000-0005-0000-0000-0000B0AC0000}"/>
    <cellStyle name="Normal 5 2 6 3 2 7 2" xfId="43322" xr:uid="{00000000-0005-0000-0000-0000B1AC0000}"/>
    <cellStyle name="Normal 5 2 6 3 2 8" xfId="29032" xr:uid="{00000000-0005-0000-0000-0000B2AC0000}"/>
    <cellStyle name="Normal 5 2 6 3 3" xfId="644" xr:uid="{00000000-0005-0000-0000-0000B3AC0000}"/>
    <cellStyle name="Normal 5 2 6 3 3 2" xfId="1541" xr:uid="{00000000-0005-0000-0000-0000B4AC0000}"/>
    <cellStyle name="Normal 5 2 6 3 3 2 2" xfId="3214" xr:uid="{00000000-0005-0000-0000-0000B5AC0000}"/>
    <cellStyle name="Normal 5 2 6 3 3 2 2 2" xfId="6788" xr:uid="{00000000-0005-0000-0000-0000B6AC0000}"/>
    <cellStyle name="Normal 5 2 6 3 3 2 2 2 2" xfId="13946" xr:uid="{00000000-0005-0000-0000-0000B7AC0000}"/>
    <cellStyle name="Normal 5 2 6 3 3 2 2 2 2 2" xfId="28238" xr:uid="{00000000-0005-0000-0000-0000B8AC0000}"/>
    <cellStyle name="Normal 5 2 6 3 3 2 2 2 2 2 2" xfId="56820" xr:uid="{00000000-0005-0000-0000-0000B9AC0000}"/>
    <cellStyle name="Normal 5 2 6 3 3 2 2 2 2 3" xfId="42531" xr:uid="{00000000-0005-0000-0000-0000BAAC0000}"/>
    <cellStyle name="Normal 5 2 6 3 3 2 2 2 3" xfId="21094" xr:uid="{00000000-0005-0000-0000-0000BBAC0000}"/>
    <cellStyle name="Normal 5 2 6 3 3 2 2 2 3 2" xfId="49676" xr:uid="{00000000-0005-0000-0000-0000BCAC0000}"/>
    <cellStyle name="Normal 5 2 6 3 3 2 2 2 4" xfId="35387" xr:uid="{00000000-0005-0000-0000-0000BDAC0000}"/>
    <cellStyle name="Normal 5 2 6 3 3 2 2 3" xfId="10375" xr:uid="{00000000-0005-0000-0000-0000BEAC0000}"/>
    <cellStyle name="Normal 5 2 6 3 3 2 2 3 2" xfId="24667" xr:uid="{00000000-0005-0000-0000-0000BFAC0000}"/>
    <cellStyle name="Normal 5 2 6 3 3 2 2 3 2 2" xfId="53249" xr:uid="{00000000-0005-0000-0000-0000C0AC0000}"/>
    <cellStyle name="Normal 5 2 6 3 3 2 2 3 3" xfId="38960" xr:uid="{00000000-0005-0000-0000-0000C1AC0000}"/>
    <cellStyle name="Normal 5 2 6 3 3 2 2 4" xfId="17523" xr:uid="{00000000-0005-0000-0000-0000C2AC0000}"/>
    <cellStyle name="Normal 5 2 6 3 3 2 2 4 2" xfId="46105" xr:uid="{00000000-0005-0000-0000-0000C3AC0000}"/>
    <cellStyle name="Normal 5 2 6 3 3 2 2 5" xfId="31816" xr:uid="{00000000-0005-0000-0000-0000C4AC0000}"/>
    <cellStyle name="Normal 5 2 6 3 3 2 3" xfId="5121" xr:uid="{00000000-0005-0000-0000-0000C5AC0000}"/>
    <cellStyle name="Normal 5 2 6 3 3 2 3 2" xfId="12279" xr:uid="{00000000-0005-0000-0000-0000C6AC0000}"/>
    <cellStyle name="Normal 5 2 6 3 3 2 3 2 2" xfId="26571" xr:uid="{00000000-0005-0000-0000-0000C7AC0000}"/>
    <cellStyle name="Normal 5 2 6 3 3 2 3 2 2 2" xfId="55153" xr:uid="{00000000-0005-0000-0000-0000C8AC0000}"/>
    <cellStyle name="Normal 5 2 6 3 3 2 3 2 3" xfId="40864" xr:uid="{00000000-0005-0000-0000-0000C9AC0000}"/>
    <cellStyle name="Normal 5 2 6 3 3 2 3 3" xfId="19427" xr:uid="{00000000-0005-0000-0000-0000CAAC0000}"/>
    <cellStyle name="Normal 5 2 6 3 3 2 3 3 2" xfId="48009" xr:uid="{00000000-0005-0000-0000-0000CBAC0000}"/>
    <cellStyle name="Normal 5 2 6 3 3 2 3 4" xfId="33720" xr:uid="{00000000-0005-0000-0000-0000CCAC0000}"/>
    <cellStyle name="Normal 5 2 6 3 3 2 4" xfId="8708" xr:uid="{00000000-0005-0000-0000-0000CDAC0000}"/>
    <cellStyle name="Normal 5 2 6 3 3 2 4 2" xfId="23000" xr:uid="{00000000-0005-0000-0000-0000CEAC0000}"/>
    <cellStyle name="Normal 5 2 6 3 3 2 4 2 2" xfId="51582" xr:uid="{00000000-0005-0000-0000-0000CFAC0000}"/>
    <cellStyle name="Normal 5 2 6 3 3 2 4 3" xfId="37293" xr:uid="{00000000-0005-0000-0000-0000D0AC0000}"/>
    <cellStyle name="Normal 5 2 6 3 3 2 5" xfId="15856" xr:uid="{00000000-0005-0000-0000-0000D1AC0000}"/>
    <cellStyle name="Normal 5 2 6 3 3 2 5 2" xfId="44438" xr:uid="{00000000-0005-0000-0000-0000D2AC0000}"/>
    <cellStyle name="Normal 5 2 6 3 3 2 6" xfId="30149" xr:uid="{00000000-0005-0000-0000-0000D3AC0000}"/>
    <cellStyle name="Normal 5 2 6 3 3 3" xfId="3213" xr:uid="{00000000-0005-0000-0000-0000D4AC0000}"/>
    <cellStyle name="Normal 5 2 6 3 3 3 2" xfId="6787" xr:uid="{00000000-0005-0000-0000-0000D5AC0000}"/>
    <cellStyle name="Normal 5 2 6 3 3 3 2 2" xfId="13945" xr:uid="{00000000-0005-0000-0000-0000D6AC0000}"/>
    <cellStyle name="Normal 5 2 6 3 3 3 2 2 2" xfId="28237" xr:uid="{00000000-0005-0000-0000-0000D7AC0000}"/>
    <cellStyle name="Normal 5 2 6 3 3 3 2 2 2 2" xfId="56819" xr:uid="{00000000-0005-0000-0000-0000D8AC0000}"/>
    <cellStyle name="Normal 5 2 6 3 3 3 2 2 3" xfId="42530" xr:uid="{00000000-0005-0000-0000-0000D9AC0000}"/>
    <cellStyle name="Normal 5 2 6 3 3 3 2 3" xfId="21093" xr:uid="{00000000-0005-0000-0000-0000DAAC0000}"/>
    <cellStyle name="Normal 5 2 6 3 3 3 2 3 2" xfId="49675" xr:uid="{00000000-0005-0000-0000-0000DBAC0000}"/>
    <cellStyle name="Normal 5 2 6 3 3 3 2 4" xfId="35386" xr:uid="{00000000-0005-0000-0000-0000DCAC0000}"/>
    <cellStyle name="Normal 5 2 6 3 3 3 3" xfId="10374" xr:uid="{00000000-0005-0000-0000-0000DDAC0000}"/>
    <cellStyle name="Normal 5 2 6 3 3 3 3 2" xfId="24666" xr:uid="{00000000-0005-0000-0000-0000DEAC0000}"/>
    <cellStyle name="Normal 5 2 6 3 3 3 3 2 2" xfId="53248" xr:uid="{00000000-0005-0000-0000-0000DFAC0000}"/>
    <cellStyle name="Normal 5 2 6 3 3 3 3 3" xfId="38959" xr:uid="{00000000-0005-0000-0000-0000E0AC0000}"/>
    <cellStyle name="Normal 5 2 6 3 3 3 4" xfId="17522" xr:uid="{00000000-0005-0000-0000-0000E1AC0000}"/>
    <cellStyle name="Normal 5 2 6 3 3 3 4 2" xfId="46104" xr:uid="{00000000-0005-0000-0000-0000E2AC0000}"/>
    <cellStyle name="Normal 5 2 6 3 3 3 5" xfId="31815" xr:uid="{00000000-0005-0000-0000-0000E3AC0000}"/>
    <cellStyle name="Normal 5 2 6 3 3 4" xfId="4228" xr:uid="{00000000-0005-0000-0000-0000E4AC0000}"/>
    <cellStyle name="Normal 5 2 6 3 3 4 2" xfId="11386" xr:uid="{00000000-0005-0000-0000-0000E5AC0000}"/>
    <cellStyle name="Normal 5 2 6 3 3 4 2 2" xfId="25678" xr:uid="{00000000-0005-0000-0000-0000E6AC0000}"/>
    <cellStyle name="Normal 5 2 6 3 3 4 2 2 2" xfId="54260" xr:uid="{00000000-0005-0000-0000-0000E7AC0000}"/>
    <cellStyle name="Normal 5 2 6 3 3 4 2 3" xfId="39971" xr:uid="{00000000-0005-0000-0000-0000E8AC0000}"/>
    <cellStyle name="Normal 5 2 6 3 3 4 3" xfId="18534" xr:uid="{00000000-0005-0000-0000-0000E9AC0000}"/>
    <cellStyle name="Normal 5 2 6 3 3 4 3 2" xfId="47116" xr:uid="{00000000-0005-0000-0000-0000EAAC0000}"/>
    <cellStyle name="Normal 5 2 6 3 3 4 4" xfId="32827" xr:uid="{00000000-0005-0000-0000-0000EBAC0000}"/>
    <cellStyle name="Normal 5 2 6 3 3 5" xfId="7815" xr:uid="{00000000-0005-0000-0000-0000ECAC0000}"/>
    <cellStyle name="Normal 5 2 6 3 3 5 2" xfId="22107" xr:uid="{00000000-0005-0000-0000-0000EDAC0000}"/>
    <cellStyle name="Normal 5 2 6 3 3 5 2 2" xfId="50689" xr:uid="{00000000-0005-0000-0000-0000EEAC0000}"/>
    <cellStyle name="Normal 5 2 6 3 3 5 3" xfId="36400" xr:uid="{00000000-0005-0000-0000-0000EFAC0000}"/>
    <cellStyle name="Normal 5 2 6 3 3 6" xfId="14963" xr:uid="{00000000-0005-0000-0000-0000F0AC0000}"/>
    <cellStyle name="Normal 5 2 6 3 3 6 2" xfId="43545" xr:uid="{00000000-0005-0000-0000-0000F1AC0000}"/>
    <cellStyle name="Normal 5 2 6 3 3 7" xfId="29256" xr:uid="{00000000-0005-0000-0000-0000F2AC0000}"/>
    <cellStyle name="Normal 5 2 6 3 4" xfId="1094" xr:uid="{00000000-0005-0000-0000-0000F3AC0000}"/>
    <cellStyle name="Normal 5 2 6 3 4 2" xfId="3215" xr:uid="{00000000-0005-0000-0000-0000F4AC0000}"/>
    <cellStyle name="Normal 5 2 6 3 4 2 2" xfId="6789" xr:uid="{00000000-0005-0000-0000-0000F5AC0000}"/>
    <cellStyle name="Normal 5 2 6 3 4 2 2 2" xfId="13947" xr:uid="{00000000-0005-0000-0000-0000F6AC0000}"/>
    <cellStyle name="Normal 5 2 6 3 4 2 2 2 2" xfId="28239" xr:uid="{00000000-0005-0000-0000-0000F7AC0000}"/>
    <cellStyle name="Normal 5 2 6 3 4 2 2 2 2 2" xfId="56821" xr:uid="{00000000-0005-0000-0000-0000F8AC0000}"/>
    <cellStyle name="Normal 5 2 6 3 4 2 2 2 3" xfId="42532" xr:uid="{00000000-0005-0000-0000-0000F9AC0000}"/>
    <cellStyle name="Normal 5 2 6 3 4 2 2 3" xfId="21095" xr:uid="{00000000-0005-0000-0000-0000FAAC0000}"/>
    <cellStyle name="Normal 5 2 6 3 4 2 2 3 2" xfId="49677" xr:uid="{00000000-0005-0000-0000-0000FBAC0000}"/>
    <cellStyle name="Normal 5 2 6 3 4 2 2 4" xfId="35388" xr:uid="{00000000-0005-0000-0000-0000FCAC0000}"/>
    <cellStyle name="Normal 5 2 6 3 4 2 3" xfId="10376" xr:uid="{00000000-0005-0000-0000-0000FDAC0000}"/>
    <cellStyle name="Normal 5 2 6 3 4 2 3 2" xfId="24668" xr:uid="{00000000-0005-0000-0000-0000FEAC0000}"/>
    <cellStyle name="Normal 5 2 6 3 4 2 3 2 2" xfId="53250" xr:uid="{00000000-0005-0000-0000-0000FFAC0000}"/>
    <cellStyle name="Normal 5 2 6 3 4 2 3 3" xfId="38961" xr:uid="{00000000-0005-0000-0000-000000AD0000}"/>
    <cellStyle name="Normal 5 2 6 3 4 2 4" xfId="17524" xr:uid="{00000000-0005-0000-0000-000001AD0000}"/>
    <cellStyle name="Normal 5 2 6 3 4 2 4 2" xfId="46106" xr:uid="{00000000-0005-0000-0000-000002AD0000}"/>
    <cellStyle name="Normal 5 2 6 3 4 2 5" xfId="31817" xr:uid="{00000000-0005-0000-0000-000003AD0000}"/>
    <cellStyle name="Normal 5 2 6 3 4 3" xfId="4675" xr:uid="{00000000-0005-0000-0000-000004AD0000}"/>
    <cellStyle name="Normal 5 2 6 3 4 3 2" xfId="11833" xr:uid="{00000000-0005-0000-0000-000005AD0000}"/>
    <cellStyle name="Normal 5 2 6 3 4 3 2 2" xfId="26125" xr:uid="{00000000-0005-0000-0000-000006AD0000}"/>
    <cellStyle name="Normal 5 2 6 3 4 3 2 2 2" xfId="54707" xr:uid="{00000000-0005-0000-0000-000007AD0000}"/>
    <cellStyle name="Normal 5 2 6 3 4 3 2 3" xfId="40418" xr:uid="{00000000-0005-0000-0000-000008AD0000}"/>
    <cellStyle name="Normal 5 2 6 3 4 3 3" xfId="18981" xr:uid="{00000000-0005-0000-0000-000009AD0000}"/>
    <cellStyle name="Normal 5 2 6 3 4 3 3 2" xfId="47563" xr:uid="{00000000-0005-0000-0000-00000AAD0000}"/>
    <cellStyle name="Normal 5 2 6 3 4 3 4" xfId="33274" xr:uid="{00000000-0005-0000-0000-00000BAD0000}"/>
    <cellStyle name="Normal 5 2 6 3 4 4" xfId="8262" xr:uid="{00000000-0005-0000-0000-00000CAD0000}"/>
    <cellStyle name="Normal 5 2 6 3 4 4 2" xfId="22554" xr:uid="{00000000-0005-0000-0000-00000DAD0000}"/>
    <cellStyle name="Normal 5 2 6 3 4 4 2 2" xfId="51136" xr:uid="{00000000-0005-0000-0000-00000EAD0000}"/>
    <cellStyle name="Normal 5 2 6 3 4 4 3" xfId="36847" xr:uid="{00000000-0005-0000-0000-00000FAD0000}"/>
    <cellStyle name="Normal 5 2 6 3 4 5" xfId="15410" xr:uid="{00000000-0005-0000-0000-000010AD0000}"/>
    <cellStyle name="Normal 5 2 6 3 4 5 2" xfId="43992" xr:uid="{00000000-0005-0000-0000-000011AD0000}"/>
    <cellStyle name="Normal 5 2 6 3 4 6" xfId="29703" xr:uid="{00000000-0005-0000-0000-000012AD0000}"/>
    <cellStyle name="Normal 5 2 6 3 5" xfId="3208" xr:uid="{00000000-0005-0000-0000-000013AD0000}"/>
    <cellStyle name="Normal 5 2 6 3 5 2" xfId="6782" xr:uid="{00000000-0005-0000-0000-000014AD0000}"/>
    <cellStyle name="Normal 5 2 6 3 5 2 2" xfId="13940" xr:uid="{00000000-0005-0000-0000-000015AD0000}"/>
    <cellStyle name="Normal 5 2 6 3 5 2 2 2" xfId="28232" xr:uid="{00000000-0005-0000-0000-000016AD0000}"/>
    <cellStyle name="Normal 5 2 6 3 5 2 2 2 2" xfId="56814" xr:uid="{00000000-0005-0000-0000-000017AD0000}"/>
    <cellStyle name="Normal 5 2 6 3 5 2 2 3" xfId="42525" xr:uid="{00000000-0005-0000-0000-000018AD0000}"/>
    <cellStyle name="Normal 5 2 6 3 5 2 3" xfId="21088" xr:uid="{00000000-0005-0000-0000-000019AD0000}"/>
    <cellStyle name="Normal 5 2 6 3 5 2 3 2" xfId="49670" xr:uid="{00000000-0005-0000-0000-00001AAD0000}"/>
    <cellStyle name="Normal 5 2 6 3 5 2 4" xfId="35381" xr:uid="{00000000-0005-0000-0000-00001BAD0000}"/>
    <cellStyle name="Normal 5 2 6 3 5 3" xfId="10369" xr:uid="{00000000-0005-0000-0000-00001CAD0000}"/>
    <cellStyle name="Normal 5 2 6 3 5 3 2" xfId="24661" xr:uid="{00000000-0005-0000-0000-00001DAD0000}"/>
    <cellStyle name="Normal 5 2 6 3 5 3 2 2" xfId="53243" xr:uid="{00000000-0005-0000-0000-00001EAD0000}"/>
    <cellStyle name="Normal 5 2 6 3 5 3 3" xfId="38954" xr:uid="{00000000-0005-0000-0000-00001FAD0000}"/>
    <cellStyle name="Normal 5 2 6 3 5 4" xfId="17517" xr:uid="{00000000-0005-0000-0000-000020AD0000}"/>
    <cellStyle name="Normal 5 2 6 3 5 4 2" xfId="46099" xr:uid="{00000000-0005-0000-0000-000021AD0000}"/>
    <cellStyle name="Normal 5 2 6 3 5 5" xfId="31810" xr:uid="{00000000-0005-0000-0000-000022AD0000}"/>
    <cellStyle name="Normal 5 2 6 3 6" xfId="3781" xr:uid="{00000000-0005-0000-0000-000023AD0000}"/>
    <cellStyle name="Normal 5 2 6 3 6 2" xfId="10940" xr:uid="{00000000-0005-0000-0000-000024AD0000}"/>
    <cellStyle name="Normal 5 2 6 3 6 2 2" xfId="25232" xr:uid="{00000000-0005-0000-0000-000025AD0000}"/>
    <cellStyle name="Normal 5 2 6 3 6 2 2 2" xfId="53814" xr:uid="{00000000-0005-0000-0000-000026AD0000}"/>
    <cellStyle name="Normal 5 2 6 3 6 2 3" xfId="39525" xr:uid="{00000000-0005-0000-0000-000027AD0000}"/>
    <cellStyle name="Normal 5 2 6 3 6 3" xfId="18088" xr:uid="{00000000-0005-0000-0000-000028AD0000}"/>
    <cellStyle name="Normal 5 2 6 3 6 3 2" xfId="46670" xr:uid="{00000000-0005-0000-0000-000029AD0000}"/>
    <cellStyle name="Normal 5 2 6 3 6 4" xfId="32381" xr:uid="{00000000-0005-0000-0000-00002AAD0000}"/>
    <cellStyle name="Normal 5 2 6 3 7" xfId="7369" xr:uid="{00000000-0005-0000-0000-00002BAD0000}"/>
    <cellStyle name="Normal 5 2 6 3 7 2" xfId="21661" xr:uid="{00000000-0005-0000-0000-00002CAD0000}"/>
    <cellStyle name="Normal 5 2 6 3 7 2 2" xfId="50243" xr:uid="{00000000-0005-0000-0000-00002DAD0000}"/>
    <cellStyle name="Normal 5 2 6 3 7 3" xfId="35954" xr:uid="{00000000-0005-0000-0000-00002EAD0000}"/>
    <cellStyle name="Normal 5 2 6 3 8" xfId="14516" xr:uid="{00000000-0005-0000-0000-00002FAD0000}"/>
    <cellStyle name="Normal 5 2 6 3 8 2" xfId="43099" xr:uid="{00000000-0005-0000-0000-000030AD0000}"/>
    <cellStyle name="Normal 5 2 6 3 9" xfId="28809" xr:uid="{00000000-0005-0000-0000-000031AD0000}"/>
    <cellStyle name="Normal 5 2 6 4" xfId="303" xr:uid="{00000000-0005-0000-0000-000032AD0000}"/>
    <cellStyle name="Normal 5 2 6 4 2" xfId="755" xr:uid="{00000000-0005-0000-0000-000033AD0000}"/>
    <cellStyle name="Normal 5 2 6 4 2 2" xfId="1652" xr:uid="{00000000-0005-0000-0000-000034AD0000}"/>
    <cellStyle name="Normal 5 2 6 4 2 2 2" xfId="3218" xr:uid="{00000000-0005-0000-0000-000035AD0000}"/>
    <cellStyle name="Normal 5 2 6 4 2 2 2 2" xfId="6792" xr:uid="{00000000-0005-0000-0000-000036AD0000}"/>
    <cellStyle name="Normal 5 2 6 4 2 2 2 2 2" xfId="13950" xr:uid="{00000000-0005-0000-0000-000037AD0000}"/>
    <cellStyle name="Normal 5 2 6 4 2 2 2 2 2 2" xfId="28242" xr:uid="{00000000-0005-0000-0000-000038AD0000}"/>
    <cellStyle name="Normal 5 2 6 4 2 2 2 2 2 2 2" xfId="56824" xr:uid="{00000000-0005-0000-0000-000039AD0000}"/>
    <cellStyle name="Normal 5 2 6 4 2 2 2 2 2 3" xfId="42535" xr:uid="{00000000-0005-0000-0000-00003AAD0000}"/>
    <cellStyle name="Normal 5 2 6 4 2 2 2 2 3" xfId="21098" xr:uid="{00000000-0005-0000-0000-00003BAD0000}"/>
    <cellStyle name="Normal 5 2 6 4 2 2 2 2 3 2" xfId="49680" xr:uid="{00000000-0005-0000-0000-00003CAD0000}"/>
    <cellStyle name="Normal 5 2 6 4 2 2 2 2 4" xfId="35391" xr:uid="{00000000-0005-0000-0000-00003DAD0000}"/>
    <cellStyle name="Normal 5 2 6 4 2 2 2 3" xfId="10379" xr:uid="{00000000-0005-0000-0000-00003EAD0000}"/>
    <cellStyle name="Normal 5 2 6 4 2 2 2 3 2" xfId="24671" xr:uid="{00000000-0005-0000-0000-00003FAD0000}"/>
    <cellStyle name="Normal 5 2 6 4 2 2 2 3 2 2" xfId="53253" xr:uid="{00000000-0005-0000-0000-000040AD0000}"/>
    <cellStyle name="Normal 5 2 6 4 2 2 2 3 3" xfId="38964" xr:uid="{00000000-0005-0000-0000-000041AD0000}"/>
    <cellStyle name="Normal 5 2 6 4 2 2 2 4" xfId="17527" xr:uid="{00000000-0005-0000-0000-000042AD0000}"/>
    <cellStyle name="Normal 5 2 6 4 2 2 2 4 2" xfId="46109" xr:uid="{00000000-0005-0000-0000-000043AD0000}"/>
    <cellStyle name="Normal 5 2 6 4 2 2 2 5" xfId="31820" xr:uid="{00000000-0005-0000-0000-000044AD0000}"/>
    <cellStyle name="Normal 5 2 6 4 2 2 3" xfId="5232" xr:uid="{00000000-0005-0000-0000-000045AD0000}"/>
    <cellStyle name="Normal 5 2 6 4 2 2 3 2" xfId="12390" xr:uid="{00000000-0005-0000-0000-000046AD0000}"/>
    <cellStyle name="Normal 5 2 6 4 2 2 3 2 2" xfId="26682" xr:uid="{00000000-0005-0000-0000-000047AD0000}"/>
    <cellStyle name="Normal 5 2 6 4 2 2 3 2 2 2" xfId="55264" xr:uid="{00000000-0005-0000-0000-000048AD0000}"/>
    <cellStyle name="Normal 5 2 6 4 2 2 3 2 3" xfId="40975" xr:uid="{00000000-0005-0000-0000-000049AD0000}"/>
    <cellStyle name="Normal 5 2 6 4 2 2 3 3" xfId="19538" xr:uid="{00000000-0005-0000-0000-00004AAD0000}"/>
    <cellStyle name="Normal 5 2 6 4 2 2 3 3 2" xfId="48120" xr:uid="{00000000-0005-0000-0000-00004BAD0000}"/>
    <cellStyle name="Normal 5 2 6 4 2 2 3 4" xfId="33831" xr:uid="{00000000-0005-0000-0000-00004CAD0000}"/>
    <cellStyle name="Normal 5 2 6 4 2 2 4" xfId="8819" xr:uid="{00000000-0005-0000-0000-00004DAD0000}"/>
    <cellStyle name="Normal 5 2 6 4 2 2 4 2" xfId="23111" xr:uid="{00000000-0005-0000-0000-00004EAD0000}"/>
    <cellStyle name="Normal 5 2 6 4 2 2 4 2 2" xfId="51693" xr:uid="{00000000-0005-0000-0000-00004FAD0000}"/>
    <cellStyle name="Normal 5 2 6 4 2 2 4 3" xfId="37404" xr:uid="{00000000-0005-0000-0000-000050AD0000}"/>
    <cellStyle name="Normal 5 2 6 4 2 2 5" xfId="15967" xr:uid="{00000000-0005-0000-0000-000051AD0000}"/>
    <cellStyle name="Normal 5 2 6 4 2 2 5 2" xfId="44549" xr:uid="{00000000-0005-0000-0000-000052AD0000}"/>
    <cellStyle name="Normal 5 2 6 4 2 2 6" xfId="30260" xr:uid="{00000000-0005-0000-0000-000053AD0000}"/>
    <cellStyle name="Normal 5 2 6 4 2 3" xfId="3217" xr:uid="{00000000-0005-0000-0000-000054AD0000}"/>
    <cellStyle name="Normal 5 2 6 4 2 3 2" xfId="6791" xr:uid="{00000000-0005-0000-0000-000055AD0000}"/>
    <cellStyle name="Normal 5 2 6 4 2 3 2 2" xfId="13949" xr:uid="{00000000-0005-0000-0000-000056AD0000}"/>
    <cellStyle name="Normal 5 2 6 4 2 3 2 2 2" xfId="28241" xr:uid="{00000000-0005-0000-0000-000057AD0000}"/>
    <cellStyle name="Normal 5 2 6 4 2 3 2 2 2 2" xfId="56823" xr:uid="{00000000-0005-0000-0000-000058AD0000}"/>
    <cellStyle name="Normal 5 2 6 4 2 3 2 2 3" xfId="42534" xr:uid="{00000000-0005-0000-0000-000059AD0000}"/>
    <cellStyle name="Normal 5 2 6 4 2 3 2 3" xfId="21097" xr:uid="{00000000-0005-0000-0000-00005AAD0000}"/>
    <cellStyle name="Normal 5 2 6 4 2 3 2 3 2" xfId="49679" xr:uid="{00000000-0005-0000-0000-00005BAD0000}"/>
    <cellStyle name="Normal 5 2 6 4 2 3 2 4" xfId="35390" xr:uid="{00000000-0005-0000-0000-00005CAD0000}"/>
    <cellStyle name="Normal 5 2 6 4 2 3 3" xfId="10378" xr:uid="{00000000-0005-0000-0000-00005DAD0000}"/>
    <cellStyle name="Normal 5 2 6 4 2 3 3 2" xfId="24670" xr:uid="{00000000-0005-0000-0000-00005EAD0000}"/>
    <cellStyle name="Normal 5 2 6 4 2 3 3 2 2" xfId="53252" xr:uid="{00000000-0005-0000-0000-00005FAD0000}"/>
    <cellStyle name="Normal 5 2 6 4 2 3 3 3" xfId="38963" xr:uid="{00000000-0005-0000-0000-000060AD0000}"/>
    <cellStyle name="Normal 5 2 6 4 2 3 4" xfId="17526" xr:uid="{00000000-0005-0000-0000-000061AD0000}"/>
    <cellStyle name="Normal 5 2 6 4 2 3 4 2" xfId="46108" xr:uid="{00000000-0005-0000-0000-000062AD0000}"/>
    <cellStyle name="Normal 5 2 6 4 2 3 5" xfId="31819" xr:uid="{00000000-0005-0000-0000-000063AD0000}"/>
    <cellStyle name="Normal 5 2 6 4 2 4" xfId="4339" xr:uid="{00000000-0005-0000-0000-000064AD0000}"/>
    <cellStyle name="Normal 5 2 6 4 2 4 2" xfId="11497" xr:uid="{00000000-0005-0000-0000-000065AD0000}"/>
    <cellStyle name="Normal 5 2 6 4 2 4 2 2" xfId="25789" xr:uid="{00000000-0005-0000-0000-000066AD0000}"/>
    <cellStyle name="Normal 5 2 6 4 2 4 2 2 2" xfId="54371" xr:uid="{00000000-0005-0000-0000-000067AD0000}"/>
    <cellStyle name="Normal 5 2 6 4 2 4 2 3" xfId="40082" xr:uid="{00000000-0005-0000-0000-000068AD0000}"/>
    <cellStyle name="Normal 5 2 6 4 2 4 3" xfId="18645" xr:uid="{00000000-0005-0000-0000-000069AD0000}"/>
    <cellStyle name="Normal 5 2 6 4 2 4 3 2" xfId="47227" xr:uid="{00000000-0005-0000-0000-00006AAD0000}"/>
    <cellStyle name="Normal 5 2 6 4 2 4 4" xfId="32938" xr:uid="{00000000-0005-0000-0000-00006BAD0000}"/>
    <cellStyle name="Normal 5 2 6 4 2 5" xfId="7926" xr:uid="{00000000-0005-0000-0000-00006CAD0000}"/>
    <cellStyle name="Normal 5 2 6 4 2 5 2" xfId="22218" xr:uid="{00000000-0005-0000-0000-00006DAD0000}"/>
    <cellStyle name="Normal 5 2 6 4 2 5 2 2" xfId="50800" xr:uid="{00000000-0005-0000-0000-00006EAD0000}"/>
    <cellStyle name="Normal 5 2 6 4 2 5 3" xfId="36511" xr:uid="{00000000-0005-0000-0000-00006FAD0000}"/>
    <cellStyle name="Normal 5 2 6 4 2 6" xfId="15074" xr:uid="{00000000-0005-0000-0000-000070AD0000}"/>
    <cellStyle name="Normal 5 2 6 4 2 6 2" xfId="43656" xr:uid="{00000000-0005-0000-0000-000071AD0000}"/>
    <cellStyle name="Normal 5 2 6 4 2 7" xfId="29367" xr:uid="{00000000-0005-0000-0000-000072AD0000}"/>
    <cellStyle name="Normal 5 2 6 4 3" xfId="1205" xr:uid="{00000000-0005-0000-0000-000073AD0000}"/>
    <cellStyle name="Normal 5 2 6 4 3 2" xfId="3219" xr:uid="{00000000-0005-0000-0000-000074AD0000}"/>
    <cellStyle name="Normal 5 2 6 4 3 2 2" xfId="6793" xr:uid="{00000000-0005-0000-0000-000075AD0000}"/>
    <cellStyle name="Normal 5 2 6 4 3 2 2 2" xfId="13951" xr:uid="{00000000-0005-0000-0000-000076AD0000}"/>
    <cellStyle name="Normal 5 2 6 4 3 2 2 2 2" xfId="28243" xr:uid="{00000000-0005-0000-0000-000077AD0000}"/>
    <cellStyle name="Normal 5 2 6 4 3 2 2 2 2 2" xfId="56825" xr:uid="{00000000-0005-0000-0000-000078AD0000}"/>
    <cellStyle name="Normal 5 2 6 4 3 2 2 2 3" xfId="42536" xr:uid="{00000000-0005-0000-0000-000079AD0000}"/>
    <cellStyle name="Normal 5 2 6 4 3 2 2 3" xfId="21099" xr:uid="{00000000-0005-0000-0000-00007AAD0000}"/>
    <cellStyle name="Normal 5 2 6 4 3 2 2 3 2" xfId="49681" xr:uid="{00000000-0005-0000-0000-00007BAD0000}"/>
    <cellStyle name="Normal 5 2 6 4 3 2 2 4" xfId="35392" xr:uid="{00000000-0005-0000-0000-00007CAD0000}"/>
    <cellStyle name="Normal 5 2 6 4 3 2 3" xfId="10380" xr:uid="{00000000-0005-0000-0000-00007DAD0000}"/>
    <cellStyle name="Normal 5 2 6 4 3 2 3 2" xfId="24672" xr:uid="{00000000-0005-0000-0000-00007EAD0000}"/>
    <cellStyle name="Normal 5 2 6 4 3 2 3 2 2" xfId="53254" xr:uid="{00000000-0005-0000-0000-00007FAD0000}"/>
    <cellStyle name="Normal 5 2 6 4 3 2 3 3" xfId="38965" xr:uid="{00000000-0005-0000-0000-000080AD0000}"/>
    <cellStyle name="Normal 5 2 6 4 3 2 4" xfId="17528" xr:uid="{00000000-0005-0000-0000-000081AD0000}"/>
    <cellStyle name="Normal 5 2 6 4 3 2 4 2" xfId="46110" xr:uid="{00000000-0005-0000-0000-000082AD0000}"/>
    <cellStyle name="Normal 5 2 6 4 3 2 5" xfId="31821" xr:uid="{00000000-0005-0000-0000-000083AD0000}"/>
    <cellStyle name="Normal 5 2 6 4 3 3" xfId="4786" xr:uid="{00000000-0005-0000-0000-000084AD0000}"/>
    <cellStyle name="Normal 5 2 6 4 3 3 2" xfId="11944" xr:uid="{00000000-0005-0000-0000-000085AD0000}"/>
    <cellStyle name="Normal 5 2 6 4 3 3 2 2" xfId="26236" xr:uid="{00000000-0005-0000-0000-000086AD0000}"/>
    <cellStyle name="Normal 5 2 6 4 3 3 2 2 2" xfId="54818" xr:uid="{00000000-0005-0000-0000-000087AD0000}"/>
    <cellStyle name="Normal 5 2 6 4 3 3 2 3" xfId="40529" xr:uid="{00000000-0005-0000-0000-000088AD0000}"/>
    <cellStyle name="Normal 5 2 6 4 3 3 3" xfId="19092" xr:uid="{00000000-0005-0000-0000-000089AD0000}"/>
    <cellStyle name="Normal 5 2 6 4 3 3 3 2" xfId="47674" xr:uid="{00000000-0005-0000-0000-00008AAD0000}"/>
    <cellStyle name="Normal 5 2 6 4 3 3 4" xfId="33385" xr:uid="{00000000-0005-0000-0000-00008BAD0000}"/>
    <cellStyle name="Normal 5 2 6 4 3 4" xfId="8373" xr:uid="{00000000-0005-0000-0000-00008CAD0000}"/>
    <cellStyle name="Normal 5 2 6 4 3 4 2" xfId="22665" xr:uid="{00000000-0005-0000-0000-00008DAD0000}"/>
    <cellStyle name="Normal 5 2 6 4 3 4 2 2" xfId="51247" xr:uid="{00000000-0005-0000-0000-00008EAD0000}"/>
    <cellStyle name="Normal 5 2 6 4 3 4 3" xfId="36958" xr:uid="{00000000-0005-0000-0000-00008FAD0000}"/>
    <cellStyle name="Normal 5 2 6 4 3 5" xfId="15521" xr:uid="{00000000-0005-0000-0000-000090AD0000}"/>
    <cellStyle name="Normal 5 2 6 4 3 5 2" xfId="44103" xr:uid="{00000000-0005-0000-0000-000091AD0000}"/>
    <cellStyle name="Normal 5 2 6 4 3 6" xfId="29814" xr:uid="{00000000-0005-0000-0000-000092AD0000}"/>
    <cellStyle name="Normal 5 2 6 4 4" xfId="3216" xr:uid="{00000000-0005-0000-0000-000093AD0000}"/>
    <cellStyle name="Normal 5 2 6 4 4 2" xfId="6790" xr:uid="{00000000-0005-0000-0000-000094AD0000}"/>
    <cellStyle name="Normal 5 2 6 4 4 2 2" xfId="13948" xr:uid="{00000000-0005-0000-0000-000095AD0000}"/>
    <cellStyle name="Normal 5 2 6 4 4 2 2 2" xfId="28240" xr:uid="{00000000-0005-0000-0000-000096AD0000}"/>
    <cellStyle name="Normal 5 2 6 4 4 2 2 2 2" xfId="56822" xr:uid="{00000000-0005-0000-0000-000097AD0000}"/>
    <cellStyle name="Normal 5 2 6 4 4 2 2 3" xfId="42533" xr:uid="{00000000-0005-0000-0000-000098AD0000}"/>
    <cellStyle name="Normal 5 2 6 4 4 2 3" xfId="21096" xr:uid="{00000000-0005-0000-0000-000099AD0000}"/>
    <cellStyle name="Normal 5 2 6 4 4 2 3 2" xfId="49678" xr:uid="{00000000-0005-0000-0000-00009AAD0000}"/>
    <cellStyle name="Normal 5 2 6 4 4 2 4" xfId="35389" xr:uid="{00000000-0005-0000-0000-00009BAD0000}"/>
    <cellStyle name="Normal 5 2 6 4 4 3" xfId="10377" xr:uid="{00000000-0005-0000-0000-00009CAD0000}"/>
    <cellStyle name="Normal 5 2 6 4 4 3 2" xfId="24669" xr:uid="{00000000-0005-0000-0000-00009DAD0000}"/>
    <cellStyle name="Normal 5 2 6 4 4 3 2 2" xfId="53251" xr:uid="{00000000-0005-0000-0000-00009EAD0000}"/>
    <cellStyle name="Normal 5 2 6 4 4 3 3" xfId="38962" xr:uid="{00000000-0005-0000-0000-00009FAD0000}"/>
    <cellStyle name="Normal 5 2 6 4 4 4" xfId="17525" xr:uid="{00000000-0005-0000-0000-0000A0AD0000}"/>
    <cellStyle name="Normal 5 2 6 4 4 4 2" xfId="46107" xr:uid="{00000000-0005-0000-0000-0000A1AD0000}"/>
    <cellStyle name="Normal 5 2 6 4 4 5" xfId="31818" xr:uid="{00000000-0005-0000-0000-0000A2AD0000}"/>
    <cellStyle name="Normal 5 2 6 4 5" xfId="3892" xr:uid="{00000000-0005-0000-0000-0000A3AD0000}"/>
    <cellStyle name="Normal 5 2 6 4 5 2" xfId="11051" xr:uid="{00000000-0005-0000-0000-0000A4AD0000}"/>
    <cellStyle name="Normal 5 2 6 4 5 2 2" xfId="25343" xr:uid="{00000000-0005-0000-0000-0000A5AD0000}"/>
    <cellStyle name="Normal 5 2 6 4 5 2 2 2" xfId="53925" xr:uid="{00000000-0005-0000-0000-0000A6AD0000}"/>
    <cellStyle name="Normal 5 2 6 4 5 2 3" xfId="39636" xr:uid="{00000000-0005-0000-0000-0000A7AD0000}"/>
    <cellStyle name="Normal 5 2 6 4 5 3" xfId="18199" xr:uid="{00000000-0005-0000-0000-0000A8AD0000}"/>
    <cellStyle name="Normal 5 2 6 4 5 3 2" xfId="46781" xr:uid="{00000000-0005-0000-0000-0000A9AD0000}"/>
    <cellStyle name="Normal 5 2 6 4 5 4" xfId="32492" xr:uid="{00000000-0005-0000-0000-0000AAAD0000}"/>
    <cellStyle name="Normal 5 2 6 4 6" xfId="7480" xr:uid="{00000000-0005-0000-0000-0000ABAD0000}"/>
    <cellStyle name="Normal 5 2 6 4 6 2" xfId="21772" xr:uid="{00000000-0005-0000-0000-0000ACAD0000}"/>
    <cellStyle name="Normal 5 2 6 4 6 2 2" xfId="50354" xr:uid="{00000000-0005-0000-0000-0000ADAD0000}"/>
    <cellStyle name="Normal 5 2 6 4 6 3" xfId="36065" xr:uid="{00000000-0005-0000-0000-0000AEAD0000}"/>
    <cellStyle name="Normal 5 2 6 4 7" xfId="14627" xr:uid="{00000000-0005-0000-0000-0000AFAD0000}"/>
    <cellStyle name="Normal 5 2 6 4 7 2" xfId="43210" xr:uid="{00000000-0005-0000-0000-0000B0AD0000}"/>
    <cellStyle name="Normal 5 2 6 4 8" xfId="28920" xr:uid="{00000000-0005-0000-0000-0000B1AD0000}"/>
    <cellStyle name="Normal 5 2 6 5" xfId="532" xr:uid="{00000000-0005-0000-0000-0000B2AD0000}"/>
    <cellStyle name="Normal 5 2 6 5 2" xfId="1429" xr:uid="{00000000-0005-0000-0000-0000B3AD0000}"/>
    <cellStyle name="Normal 5 2 6 5 2 2" xfId="3221" xr:uid="{00000000-0005-0000-0000-0000B4AD0000}"/>
    <cellStyle name="Normal 5 2 6 5 2 2 2" xfId="6795" xr:uid="{00000000-0005-0000-0000-0000B5AD0000}"/>
    <cellStyle name="Normal 5 2 6 5 2 2 2 2" xfId="13953" xr:uid="{00000000-0005-0000-0000-0000B6AD0000}"/>
    <cellStyle name="Normal 5 2 6 5 2 2 2 2 2" xfId="28245" xr:uid="{00000000-0005-0000-0000-0000B7AD0000}"/>
    <cellStyle name="Normal 5 2 6 5 2 2 2 2 2 2" xfId="56827" xr:uid="{00000000-0005-0000-0000-0000B8AD0000}"/>
    <cellStyle name="Normal 5 2 6 5 2 2 2 2 3" xfId="42538" xr:uid="{00000000-0005-0000-0000-0000B9AD0000}"/>
    <cellStyle name="Normal 5 2 6 5 2 2 2 3" xfId="21101" xr:uid="{00000000-0005-0000-0000-0000BAAD0000}"/>
    <cellStyle name="Normal 5 2 6 5 2 2 2 3 2" xfId="49683" xr:uid="{00000000-0005-0000-0000-0000BBAD0000}"/>
    <cellStyle name="Normal 5 2 6 5 2 2 2 4" xfId="35394" xr:uid="{00000000-0005-0000-0000-0000BCAD0000}"/>
    <cellStyle name="Normal 5 2 6 5 2 2 3" xfId="10382" xr:uid="{00000000-0005-0000-0000-0000BDAD0000}"/>
    <cellStyle name="Normal 5 2 6 5 2 2 3 2" xfId="24674" xr:uid="{00000000-0005-0000-0000-0000BEAD0000}"/>
    <cellStyle name="Normal 5 2 6 5 2 2 3 2 2" xfId="53256" xr:uid="{00000000-0005-0000-0000-0000BFAD0000}"/>
    <cellStyle name="Normal 5 2 6 5 2 2 3 3" xfId="38967" xr:uid="{00000000-0005-0000-0000-0000C0AD0000}"/>
    <cellStyle name="Normal 5 2 6 5 2 2 4" xfId="17530" xr:uid="{00000000-0005-0000-0000-0000C1AD0000}"/>
    <cellStyle name="Normal 5 2 6 5 2 2 4 2" xfId="46112" xr:uid="{00000000-0005-0000-0000-0000C2AD0000}"/>
    <cellStyle name="Normal 5 2 6 5 2 2 5" xfId="31823" xr:uid="{00000000-0005-0000-0000-0000C3AD0000}"/>
    <cellStyle name="Normal 5 2 6 5 2 3" xfId="5009" xr:uid="{00000000-0005-0000-0000-0000C4AD0000}"/>
    <cellStyle name="Normal 5 2 6 5 2 3 2" xfId="12167" xr:uid="{00000000-0005-0000-0000-0000C5AD0000}"/>
    <cellStyle name="Normal 5 2 6 5 2 3 2 2" xfId="26459" xr:uid="{00000000-0005-0000-0000-0000C6AD0000}"/>
    <cellStyle name="Normal 5 2 6 5 2 3 2 2 2" xfId="55041" xr:uid="{00000000-0005-0000-0000-0000C7AD0000}"/>
    <cellStyle name="Normal 5 2 6 5 2 3 2 3" xfId="40752" xr:uid="{00000000-0005-0000-0000-0000C8AD0000}"/>
    <cellStyle name="Normal 5 2 6 5 2 3 3" xfId="19315" xr:uid="{00000000-0005-0000-0000-0000C9AD0000}"/>
    <cellStyle name="Normal 5 2 6 5 2 3 3 2" xfId="47897" xr:uid="{00000000-0005-0000-0000-0000CAAD0000}"/>
    <cellStyle name="Normal 5 2 6 5 2 3 4" xfId="33608" xr:uid="{00000000-0005-0000-0000-0000CBAD0000}"/>
    <cellStyle name="Normal 5 2 6 5 2 4" xfId="8596" xr:uid="{00000000-0005-0000-0000-0000CCAD0000}"/>
    <cellStyle name="Normal 5 2 6 5 2 4 2" xfId="22888" xr:uid="{00000000-0005-0000-0000-0000CDAD0000}"/>
    <cellStyle name="Normal 5 2 6 5 2 4 2 2" xfId="51470" xr:uid="{00000000-0005-0000-0000-0000CEAD0000}"/>
    <cellStyle name="Normal 5 2 6 5 2 4 3" xfId="37181" xr:uid="{00000000-0005-0000-0000-0000CFAD0000}"/>
    <cellStyle name="Normal 5 2 6 5 2 5" xfId="15744" xr:uid="{00000000-0005-0000-0000-0000D0AD0000}"/>
    <cellStyle name="Normal 5 2 6 5 2 5 2" xfId="44326" xr:uid="{00000000-0005-0000-0000-0000D1AD0000}"/>
    <cellStyle name="Normal 5 2 6 5 2 6" xfId="30037" xr:uid="{00000000-0005-0000-0000-0000D2AD0000}"/>
    <cellStyle name="Normal 5 2 6 5 3" xfId="3220" xr:uid="{00000000-0005-0000-0000-0000D3AD0000}"/>
    <cellStyle name="Normal 5 2 6 5 3 2" xfId="6794" xr:uid="{00000000-0005-0000-0000-0000D4AD0000}"/>
    <cellStyle name="Normal 5 2 6 5 3 2 2" xfId="13952" xr:uid="{00000000-0005-0000-0000-0000D5AD0000}"/>
    <cellStyle name="Normal 5 2 6 5 3 2 2 2" xfId="28244" xr:uid="{00000000-0005-0000-0000-0000D6AD0000}"/>
    <cellStyle name="Normal 5 2 6 5 3 2 2 2 2" xfId="56826" xr:uid="{00000000-0005-0000-0000-0000D7AD0000}"/>
    <cellStyle name="Normal 5 2 6 5 3 2 2 3" xfId="42537" xr:uid="{00000000-0005-0000-0000-0000D8AD0000}"/>
    <cellStyle name="Normal 5 2 6 5 3 2 3" xfId="21100" xr:uid="{00000000-0005-0000-0000-0000D9AD0000}"/>
    <cellStyle name="Normal 5 2 6 5 3 2 3 2" xfId="49682" xr:uid="{00000000-0005-0000-0000-0000DAAD0000}"/>
    <cellStyle name="Normal 5 2 6 5 3 2 4" xfId="35393" xr:uid="{00000000-0005-0000-0000-0000DBAD0000}"/>
    <cellStyle name="Normal 5 2 6 5 3 3" xfId="10381" xr:uid="{00000000-0005-0000-0000-0000DCAD0000}"/>
    <cellStyle name="Normal 5 2 6 5 3 3 2" xfId="24673" xr:uid="{00000000-0005-0000-0000-0000DDAD0000}"/>
    <cellStyle name="Normal 5 2 6 5 3 3 2 2" xfId="53255" xr:uid="{00000000-0005-0000-0000-0000DEAD0000}"/>
    <cellStyle name="Normal 5 2 6 5 3 3 3" xfId="38966" xr:uid="{00000000-0005-0000-0000-0000DFAD0000}"/>
    <cellStyle name="Normal 5 2 6 5 3 4" xfId="17529" xr:uid="{00000000-0005-0000-0000-0000E0AD0000}"/>
    <cellStyle name="Normal 5 2 6 5 3 4 2" xfId="46111" xr:uid="{00000000-0005-0000-0000-0000E1AD0000}"/>
    <cellStyle name="Normal 5 2 6 5 3 5" xfId="31822" xr:uid="{00000000-0005-0000-0000-0000E2AD0000}"/>
    <cellStyle name="Normal 5 2 6 5 4" xfId="4116" xr:uid="{00000000-0005-0000-0000-0000E3AD0000}"/>
    <cellStyle name="Normal 5 2 6 5 4 2" xfId="11274" xr:uid="{00000000-0005-0000-0000-0000E4AD0000}"/>
    <cellStyle name="Normal 5 2 6 5 4 2 2" xfId="25566" xr:uid="{00000000-0005-0000-0000-0000E5AD0000}"/>
    <cellStyle name="Normal 5 2 6 5 4 2 2 2" xfId="54148" xr:uid="{00000000-0005-0000-0000-0000E6AD0000}"/>
    <cellStyle name="Normal 5 2 6 5 4 2 3" xfId="39859" xr:uid="{00000000-0005-0000-0000-0000E7AD0000}"/>
    <cellStyle name="Normal 5 2 6 5 4 3" xfId="18422" xr:uid="{00000000-0005-0000-0000-0000E8AD0000}"/>
    <cellStyle name="Normal 5 2 6 5 4 3 2" xfId="47004" xr:uid="{00000000-0005-0000-0000-0000E9AD0000}"/>
    <cellStyle name="Normal 5 2 6 5 4 4" xfId="32715" xr:uid="{00000000-0005-0000-0000-0000EAAD0000}"/>
    <cellStyle name="Normal 5 2 6 5 5" xfId="7703" xr:uid="{00000000-0005-0000-0000-0000EBAD0000}"/>
    <cellStyle name="Normal 5 2 6 5 5 2" xfId="21995" xr:uid="{00000000-0005-0000-0000-0000ECAD0000}"/>
    <cellStyle name="Normal 5 2 6 5 5 2 2" xfId="50577" xr:uid="{00000000-0005-0000-0000-0000EDAD0000}"/>
    <cellStyle name="Normal 5 2 6 5 5 3" xfId="36288" xr:uid="{00000000-0005-0000-0000-0000EEAD0000}"/>
    <cellStyle name="Normal 5 2 6 5 6" xfId="14851" xr:uid="{00000000-0005-0000-0000-0000EFAD0000}"/>
    <cellStyle name="Normal 5 2 6 5 6 2" xfId="43433" xr:uid="{00000000-0005-0000-0000-0000F0AD0000}"/>
    <cellStyle name="Normal 5 2 6 5 7" xfId="29144" xr:uid="{00000000-0005-0000-0000-0000F1AD0000}"/>
    <cellStyle name="Normal 5 2 6 6" xfId="981" xr:uid="{00000000-0005-0000-0000-0000F2AD0000}"/>
    <cellStyle name="Normal 5 2 6 6 2" xfId="3222" xr:uid="{00000000-0005-0000-0000-0000F3AD0000}"/>
    <cellStyle name="Normal 5 2 6 6 2 2" xfId="6796" xr:uid="{00000000-0005-0000-0000-0000F4AD0000}"/>
    <cellStyle name="Normal 5 2 6 6 2 2 2" xfId="13954" xr:uid="{00000000-0005-0000-0000-0000F5AD0000}"/>
    <cellStyle name="Normal 5 2 6 6 2 2 2 2" xfId="28246" xr:uid="{00000000-0005-0000-0000-0000F6AD0000}"/>
    <cellStyle name="Normal 5 2 6 6 2 2 2 2 2" xfId="56828" xr:uid="{00000000-0005-0000-0000-0000F7AD0000}"/>
    <cellStyle name="Normal 5 2 6 6 2 2 2 3" xfId="42539" xr:uid="{00000000-0005-0000-0000-0000F8AD0000}"/>
    <cellStyle name="Normal 5 2 6 6 2 2 3" xfId="21102" xr:uid="{00000000-0005-0000-0000-0000F9AD0000}"/>
    <cellStyle name="Normal 5 2 6 6 2 2 3 2" xfId="49684" xr:uid="{00000000-0005-0000-0000-0000FAAD0000}"/>
    <cellStyle name="Normal 5 2 6 6 2 2 4" xfId="35395" xr:uid="{00000000-0005-0000-0000-0000FBAD0000}"/>
    <cellStyle name="Normal 5 2 6 6 2 3" xfId="10383" xr:uid="{00000000-0005-0000-0000-0000FCAD0000}"/>
    <cellStyle name="Normal 5 2 6 6 2 3 2" xfId="24675" xr:uid="{00000000-0005-0000-0000-0000FDAD0000}"/>
    <cellStyle name="Normal 5 2 6 6 2 3 2 2" xfId="53257" xr:uid="{00000000-0005-0000-0000-0000FEAD0000}"/>
    <cellStyle name="Normal 5 2 6 6 2 3 3" xfId="38968" xr:uid="{00000000-0005-0000-0000-0000FFAD0000}"/>
    <cellStyle name="Normal 5 2 6 6 2 4" xfId="17531" xr:uid="{00000000-0005-0000-0000-000000AE0000}"/>
    <cellStyle name="Normal 5 2 6 6 2 4 2" xfId="46113" xr:uid="{00000000-0005-0000-0000-000001AE0000}"/>
    <cellStyle name="Normal 5 2 6 6 2 5" xfId="31824" xr:uid="{00000000-0005-0000-0000-000002AE0000}"/>
    <cellStyle name="Normal 5 2 6 6 3" xfId="4563" xr:uid="{00000000-0005-0000-0000-000003AE0000}"/>
    <cellStyle name="Normal 5 2 6 6 3 2" xfId="11721" xr:uid="{00000000-0005-0000-0000-000004AE0000}"/>
    <cellStyle name="Normal 5 2 6 6 3 2 2" xfId="26013" xr:uid="{00000000-0005-0000-0000-000005AE0000}"/>
    <cellStyle name="Normal 5 2 6 6 3 2 2 2" xfId="54595" xr:uid="{00000000-0005-0000-0000-000006AE0000}"/>
    <cellStyle name="Normal 5 2 6 6 3 2 3" xfId="40306" xr:uid="{00000000-0005-0000-0000-000007AE0000}"/>
    <cellStyle name="Normal 5 2 6 6 3 3" xfId="18869" xr:uid="{00000000-0005-0000-0000-000008AE0000}"/>
    <cellStyle name="Normal 5 2 6 6 3 3 2" xfId="47451" xr:uid="{00000000-0005-0000-0000-000009AE0000}"/>
    <cellStyle name="Normal 5 2 6 6 3 4" xfId="33162" xr:uid="{00000000-0005-0000-0000-00000AAE0000}"/>
    <cellStyle name="Normal 5 2 6 6 4" xfId="8150" xr:uid="{00000000-0005-0000-0000-00000BAE0000}"/>
    <cellStyle name="Normal 5 2 6 6 4 2" xfId="22442" xr:uid="{00000000-0005-0000-0000-00000CAE0000}"/>
    <cellStyle name="Normal 5 2 6 6 4 2 2" xfId="51024" xr:uid="{00000000-0005-0000-0000-00000DAE0000}"/>
    <cellStyle name="Normal 5 2 6 6 4 3" xfId="36735" xr:uid="{00000000-0005-0000-0000-00000EAE0000}"/>
    <cellStyle name="Normal 5 2 6 6 5" xfId="15298" xr:uid="{00000000-0005-0000-0000-00000FAE0000}"/>
    <cellStyle name="Normal 5 2 6 6 5 2" xfId="43880" xr:uid="{00000000-0005-0000-0000-000010AE0000}"/>
    <cellStyle name="Normal 5 2 6 6 6" xfId="29591" xr:uid="{00000000-0005-0000-0000-000011AE0000}"/>
    <cellStyle name="Normal 5 2 6 7" xfId="3191" xr:uid="{00000000-0005-0000-0000-000012AE0000}"/>
    <cellStyle name="Normal 5 2 6 7 2" xfId="6765" xr:uid="{00000000-0005-0000-0000-000013AE0000}"/>
    <cellStyle name="Normal 5 2 6 7 2 2" xfId="13923" xr:uid="{00000000-0005-0000-0000-000014AE0000}"/>
    <cellStyle name="Normal 5 2 6 7 2 2 2" xfId="28215" xr:uid="{00000000-0005-0000-0000-000015AE0000}"/>
    <cellStyle name="Normal 5 2 6 7 2 2 2 2" xfId="56797" xr:uid="{00000000-0005-0000-0000-000016AE0000}"/>
    <cellStyle name="Normal 5 2 6 7 2 2 3" xfId="42508" xr:uid="{00000000-0005-0000-0000-000017AE0000}"/>
    <cellStyle name="Normal 5 2 6 7 2 3" xfId="21071" xr:uid="{00000000-0005-0000-0000-000018AE0000}"/>
    <cellStyle name="Normal 5 2 6 7 2 3 2" xfId="49653" xr:uid="{00000000-0005-0000-0000-000019AE0000}"/>
    <cellStyle name="Normal 5 2 6 7 2 4" xfId="35364" xr:uid="{00000000-0005-0000-0000-00001AAE0000}"/>
    <cellStyle name="Normal 5 2 6 7 3" xfId="10352" xr:uid="{00000000-0005-0000-0000-00001BAE0000}"/>
    <cellStyle name="Normal 5 2 6 7 3 2" xfId="24644" xr:uid="{00000000-0005-0000-0000-00001CAE0000}"/>
    <cellStyle name="Normal 5 2 6 7 3 2 2" xfId="53226" xr:uid="{00000000-0005-0000-0000-00001DAE0000}"/>
    <cellStyle name="Normal 5 2 6 7 3 3" xfId="38937" xr:uid="{00000000-0005-0000-0000-00001EAE0000}"/>
    <cellStyle name="Normal 5 2 6 7 4" xfId="17500" xr:uid="{00000000-0005-0000-0000-00001FAE0000}"/>
    <cellStyle name="Normal 5 2 6 7 4 2" xfId="46082" xr:uid="{00000000-0005-0000-0000-000020AE0000}"/>
    <cellStyle name="Normal 5 2 6 7 5" xfId="31793" xr:uid="{00000000-0005-0000-0000-000021AE0000}"/>
    <cellStyle name="Normal 5 2 6 8" xfId="3668" xr:uid="{00000000-0005-0000-0000-000022AE0000}"/>
    <cellStyle name="Normal 5 2 6 8 2" xfId="10828" xr:uid="{00000000-0005-0000-0000-000023AE0000}"/>
    <cellStyle name="Normal 5 2 6 8 2 2" xfId="25120" xr:uid="{00000000-0005-0000-0000-000024AE0000}"/>
    <cellStyle name="Normal 5 2 6 8 2 2 2" xfId="53702" xr:uid="{00000000-0005-0000-0000-000025AE0000}"/>
    <cellStyle name="Normal 5 2 6 8 2 3" xfId="39413" xr:uid="{00000000-0005-0000-0000-000026AE0000}"/>
    <cellStyle name="Normal 5 2 6 8 3" xfId="17976" xr:uid="{00000000-0005-0000-0000-000027AE0000}"/>
    <cellStyle name="Normal 5 2 6 8 3 2" xfId="46558" xr:uid="{00000000-0005-0000-0000-000028AE0000}"/>
    <cellStyle name="Normal 5 2 6 8 4" xfId="32269" xr:uid="{00000000-0005-0000-0000-000029AE0000}"/>
    <cellStyle name="Normal 5 2 6 9" xfId="7257" xr:uid="{00000000-0005-0000-0000-00002AAE0000}"/>
    <cellStyle name="Normal 5 2 6 9 2" xfId="21549" xr:uid="{00000000-0005-0000-0000-00002BAE0000}"/>
    <cellStyle name="Normal 5 2 6 9 2 2" xfId="50131" xr:uid="{00000000-0005-0000-0000-00002CAE0000}"/>
    <cellStyle name="Normal 5 2 6 9 3" xfId="35842" xr:uid="{00000000-0005-0000-0000-00002DAE0000}"/>
    <cellStyle name="Normal 5 2 7" xfId="121" xr:uid="{00000000-0005-0000-0000-00002EAE0000}"/>
    <cellStyle name="Normal 5 2 7 10" xfId="28740" xr:uid="{00000000-0005-0000-0000-00002FAE0000}"/>
    <cellStyle name="Normal 5 2 7 2" xfId="235" xr:uid="{00000000-0005-0000-0000-000030AE0000}"/>
    <cellStyle name="Normal 5 2 7 2 2" xfId="461" xr:uid="{00000000-0005-0000-0000-000031AE0000}"/>
    <cellStyle name="Normal 5 2 7 2 2 2" xfId="911" xr:uid="{00000000-0005-0000-0000-000032AE0000}"/>
    <cellStyle name="Normal 5 2 7 2 2 2 2" xfId="1808" xr:uid="{00000000-0005-0000-0000-000033AE0000}"/>
    <cellStyle name="Normal 5 2 7 2 2 2 2 2" xfId="3227" xr:uid="{00000000-0005-0000-0000-000034AE0000}"/>
    <cellStyle name="Normal 5 2 7 2 2 2 2 2 2" xfId="6801" xr:uid="{00000000-0005-0000-0000-000035AE0000}"/>
    <cellStyle name="Normal 5 2 7 2 2 2 2 2 2 2" xfId="13959" xr:uid="{00000000-0005-0000-0000-000036AE0000}"/>
    <cellStyle name="Normal 5 2 7 2 2 2 2 2 2 2 2" xfId="28251" xr:uid="{00000000-0005-0000-0000-000037AE0000}"/>
    <cellStyle name="Normal 5 2 7 2 2 2 2 2 2 2 2 2" xfId="56833" xr:uid="{00000000-0005-0000-0000-000038AE0000}"/>
    <cellStyle name="Normal 5 2 7 2 2 2 2 2 2 2 3" xfId="42544" xr:uid="{00000000-0005-0000-0000-000039AE0000}"/>
    <cellStyle name="Normal 5 2 7 2 2 2 2 2 2 3" xfId="21107" xr:uid="{00000000-0005-0000-0000-00003AAE0000}"/>
    <cellStyle name="Normal 5 2 7 2 2 2 2 2 2 3 2" xfId="49689" xr:uid="{00000000-0005-0000-0000-00003BAE0000}"/>
    <cellStyle name="Normal 5 2 7 2 2 2 2 2 2 4" xfId="35400" xr:uid="{00000000-0005-0000-0000-00003CAE0000}"/>
    <cellStyle name="Normal 5 2 7 2 2 2 2 2 3" xfId="10388" xr:uid="{00000000-0005-0000-0000-00003DAE0000}"/>
    <cellStyle name="Normal 5 2 7 2 2 2 2 2 3 2" xfId="24680" xr:uid="{00000000-0005-0000-0000-00003EAE0000}"/>
    <cellStyle name="Normal 5 2 7 2 2 2 2 2 3 2 2" xfId="53262" xr:uid="{00000000-0005-0000-0000-00003FAE0000}"/>
    <cellStyle name="Normal 5 2 7 2 2 2 2 2 3 3" xfId="38973" xr:uid="{00000000-0005-0000-0000-000040AE0000}"/>
    <cellStyle name="Normal 5 2 7 2 2 2 2 2 4" xfId="17536" xr:uid="{00000000-0005-0000-0000-000041AE0000}"/>
    <cellStyle name="Normal 5 2 7 2 2 2 2 2 4 2" xfId="46118" xr:uid="{00000000-0005-0000-0000-000042AE0000}"/>
    <cellStyle name="Normal 5 2 7 2 2 2 2 2 5" xfId="31829" xr:uid="{00000000-0005-0000-0000-000043AE0000}"/>
    <cellStyle name="Normal 5 2 7 2 2 2 2 3" xfId="5388" xr:uid="{00000000-0005-0000-0000-000044AE0000}"/>
    <cellStyle name="Normal 5 2 7 2 2 2 2 3 2" xfId="12546" xr:uid="{00000000-0005-0000-0000-000045AE0000}"/>
    <cellStyle name="Normal 5 2 7 2 2 2 2 3 2 2" xfId="26838" xr:uid="{00000000-0005-0000-0000-000046AE0000}"/>
    <cellStyle name="Normal 5 2 7 2 2 2 2 3 2 2 2" xfId="55420" xr:uid="{00000000-0005-0000-0000-000047AE0000}"/>
    <cellStyle name="Normal 5 2 7 2 2 2 2 3 2 3" xfId="41131" xr:uid="{00000000-0005-0000-0000-000048AE0000}"/>
    <cellStyle name="Normal 5 2 7 2 2 2 2 3 3" xfId="19694" xr:uid="{00000000-0005-0000-0000-000049AE0000}"/>
    <cellStyle name="Normal 5 2 7 2 2 2 2 3 3 2" xfId="48276" xr:uid="{00000000-0005-0000-0000-00004AAE0000}"/>
    <cellStyle name="Normal 5 2 7 2 2 2 2 3 4" xfId="33987" xr:uid="{00000000-0005-0000-0000-00004BAE0000}"/>
    <cellStyle name="Normal 5 2 7 2 2 2 2 4" xfId="8975" xr:uid="{00000000-0005-0000-0000-00004CAE0000}"/>
    <cellStyle name="Normal 5 2 7 2 2 2 2 4 2" xfId="23267" xr:uid="{00000000-0005-0000-0000-00004DAE0000}"/>
    <cellStyle name="Normal 5 2 7 2 2 2 2 4 2 2" xfId="51849" xr:uid="{00000000-0005-0000-0000-00004EAE0000}"/>
    <cellStyle name="Normal 5 2 7 2 2 2 2 4 3" xfId="37560" xr:uid="{00000000-0005-0000-0000-00004FAE0000}"/>
    <cellStyle name="Normal 5 2 7 2 2 2 2 5" xfId="16123" xr:uid="{00000000-0005-0000-0000-000050AE0000}"/>
    <cellStyle name="Normal 5 2 7 2 2 2 2 5 2" xfId="44705" xr:uid="{00000000-0005-0000-0000-000051AE0000}"/>
    <cellStyle name="Normal 5 2 7 2 2 2 2 6" xfId="30416" xr:uid="{00000000-0005-0000-0000-000052AE0000}"/>
    <cellStyle name="Normal 5 2 7 2 2 2 3" xfId="3226" xr:uid="{00000000-0005-0000-0000-000053AE0000}"/>
    <cellStyle name="Normal 5 2 7 2 2 2 3 2" xfId="6800" xr:uid="{00000000-0005-0000-0000-000054AE0000}"/>
    <cellStyle name="Normal 5 2 7 2 2 2 3 2 2" xfId="13958" xr:uid="{00000000-0005-0000-0000-000055AE0000}"/>
    <cellStyle name="Normal 5 2 7 2 2 2 3 2 2 2" xfId="28250" xr:uid="{00000000-0005-0000-0000-000056AE0000}"/>
    <cellStyle name="Normal 5 2 7 2 2 2 3 2 2 2 2" xfId="56832" xr:uid="{00000000-0005-0000-0000-000057AE0000}"/>
    <cellStyle name="Normal 5 2 7 2 2 2 3 2 2 3" xfId="42543" xr:uid="{00000000-0005-0000-0000-000058AE0000}"/>
    <cellStyle name="Normal 5 2 7 2 2 2 3 2 3" xfId="21106" xr:uid="{00000000-0005-0000-0000-000059AE0000}"/>
    <cellStyle name="Normal 5 2 7 2 2 2 3 2 3 2" xfId="49688" xr:uid="{00000000-0005-0000-0000-00005AAE0000}"/>
    <cellStyle name="Normal 5 2 7 2 2 2 3 2 4" xfId="35399" xr:uid="{00000000-0005-0000-0000-00005BAE0000}"/>
    <cellStyle name="Normal 5 2 7 2 2 2 3 3" xfId="10387" xr:uid="{00000000-0005-0000-0000-00005CAE0000}"/>
    <cellStyle name="Normal 5 2 7 2 2 2 3 3 2" xfId="24679" xr:uid="{00000000-0005-0000-0000-00005DAE0000}"/>
    <cellStyle name="Normal 5 2 7 2 2 2 3 3 2 2" xfId="53261" xr:uid="{00000000-0005-0000-0000-00005EAE0000}"/>
    <cellStyle name="Normal 5 2 7 2 2 2 3 3 3" xfId="38972" xr:uid="{00000000-0005-0000-0000-00005FAE0000}"/>
    <cellStyle name="Normal 5 2 7 2 2 2 3 4" xfId="17535" xr:uid="{00000000-0005-0000-0000-000060AE0000}"/>
    <cellStyle name="Normal 5 2 7 2 2 2 3 4 2" xfId="46117" xr:uid="{00000000-0005-0000-0000-000061AE0000}"/>
    <cellStyle name="Normal 5 2 7 2 2 2 3 5" xfId="31828" xr:uid="{00000000-0005-0000-0000-000062AE0000}"/>
    <cellStyle name="Normal 5 2 7 2 2 2 4" xfId="4495" xr:uid="{00000000-0005-0000-0000-000063AE0000}"/>
    <cellStyle name="Normal 5 2 7 2 2 2 4 2" xfId="11653" xr:uid="{00000000-0005-0000-0000-000064AE0000}"/>
    <cellStyle name="Normal 5 2 7 2 2 2 4 2 2" xfId="25945" xr:uid="{00000000-0005-0000-0000-000065AE0000}"/>
    <cellStyle name="Normal 5 2 7 2 2 2 4 2 2 2" xfId="54527" xr:uid="{00000000-0005-0000-0000-000066AE0000}"/>
    <cellStyle name="Normal 5 2 7 2 2 2 4 2 3" xfId="40238" xr:uid="{00000000-0005-0000-0000-000067AE0000}"/>
    <cellStyle name="Normal 5 2 7 2 2 2 4 3" xfId="18801" xr:uid="{00000000-0005-0000-0000-000068AE0000}"/>
    <cellStyle name="Normal 5 2 7 2 2 2 4 3 2" xfId="47383" xr:uid="{00000000-0005-0000-0000-000069AE0000}"/>
    <cellStyle name="Normal 5 2 7 2 2 2 4 4" xfId="33094" xr:uid="{00000000-0005-0000-0000-00006AAE0000}"/>
    <cellStyle name="Normal 5 2 7 2 2 2 5" xfId="8082" xr:uid="{00000000-0005-0000-0000-00006BAE0000}"/>
    <cellStyle name="Normal 5 2 7 2 2 2 5 2" xfId="22374" xr:uid="{00000000-0005-0000-0000-00006CAE0000}"/>
    <cellStyle name="Normal 5 2 7 2 2 2 5 2 2" xfId="50956" xr:uid="{00000000-0005-0000-0000-00006DAE0000}"/>
    <cellStyle name="Normal 5 2 7 2 2 2 5 3" xfId="36667" xr:uid="{00000000-0005-0000-0000-00006EAE0000}"/>
    <cellStyle name="Normal 5 2 7 2 2 2 6" xfId="15230" xr:uid="{00000000-0005-0000-0000-00006FAE0000}"/>
    <cellStyle name="Normal 5 2 7 2 2 2 6 2" xfId="43812" xr:uid="{00000000-0005-0000-0000-000070AE0000}"/>
    <cellStyle name="Normal 5 2 7 2 2 2 7" xfId="29523" xr:uid="{00000000-0005-0000-0000-000071AE0000}"/>
    <cellStyle name="Normal 5 2 7 2 2 3" xfId="1361" xr:uid="{00000000-0005-0000-0000-000072AE0000}"/>
    <cellStyle name="Normal 5 2 7 2 2 3 2" xfId="3228" xr:uid="{00000000-0005-0000-0000-000073AE0000}"/>
    <cellStyle name="Normal 5 2 7 2 2 3 2 2" xfId="6802" xr:uid="{00000000-0005-0000-0000-000074AE0000}"/>
    <cellStyle name="Normal 5 2 7 2 2 3 2 2 2" xfId="13960" xr:uid="{00000000-0005-0000-0000-000075AE0000}"/>
    <cellStyle name="Normal 5 2 7 2 2 3 2 2 2 2" xfId="28252" xr:uid="{00000000-0005-0000-0000-000076AE0000}"/>
    <cellStyle name="Normal 5 2 7 2 2 3 2 2 2 2 2" xfId="56834" xr:uid="{00000000-0005-0000-0000-000077AE0000}"/>
    <cellStyle name="Normal 5 2 7 2 2 3 2 2 2 3" xfId="42545" xr:uid="{00000000-0005-0000-0000-000078AE0000}"/>
    <cellStyle name="Normal 5 2 7 2 2 3 2 2 3" xfId="21108" xr:uid="{00000000-0005-0000-0000-000079AE0000}"/>
    <cellStyle name="Normal 5 2 7 2 2 3 2 2 3 2" xfId="49690" xr:uid="{00000000-0005-0000-0000-00007AAE0000}"/>
    <cellStyle name="Normal 5 2 7 2 2 3 2 2 4" xfId="35401" xr:uid="{00000000-0005-0000-0000-00007BAE0000}"/>
    <cellStyle name="Normal 5 2 7 2 2 3 2 3" xfId="10389" xr:uid="{00000000-0005-0000-0000-00007CAE0000}"/>
    <cellStyle name="Normal 5 2 7 2 2 3 2 3 2" xfId="24681" xr:uid="{00000000-0005-0000-0000-00007DAE0000}"/>
    <cellStyle name="Normal 5 2 7 2 2 3 2 3 2 2" xfId="53263" xr:uid="{00000000-0005-0000-0000-00007EAE0000}"/>
    <cellStyle name="Normal 5 2 7 2 2 3 2 3 3" xfId="38974" xr:uid="{00000000-0005-0000-0000-00007FAE0000}"/>
    <cellStyle name="Normal 5 2 7 2 2 3 2 4" xfId="17537" xr:uid="{00000000-0005-0000-0000-000080AE0000}"/>
    <cellStyle name="Normal 5 2 7 2 2 3 2 4 2" xfId="46119" xr:uid="{00000000-0005-0000-0000-000081AE0000}"/>
    <cellStyle name="Normal 5 2 7 2 2 3 2 5" xfId="31830" xr:uid="{00000000-0005-0000-0000-000082AE0000}"/>
    <cellStyle name="Normal 5 2 7 2 2 3 3" xfId="4942" xr:uid="{00000000-0005-0000-0000-000083AE0000}"/>
    <cellStyle name="Normal 5 2 7 2 2 3 3 2" xfId="12100" xr:uid="{00000000-0005-0000-0000-000084AE0000}"/>
    <cellStyle name="Normal 5 2 7 2 2 3 3 2 2" xfId="26392" xr:uid="{00000000-0005-0000-0000-000085AE0000}"/>
    <cellStyle name="Normal 5 2 7 2 2 3 3 2 2 2" xfId="54974" xr:uid="{00000000-0005-0000-0000-000086AE0000}"/>
    <cellStyle name="Normal 5 2 7 2 2 3 3 2 3" xfId="40685" xr:uid="{00000000-0005-0000-0000-000087AE0000}"/>
    <cellStyle name="Normal 5 2 7 2 2 3 3 3" xfId="19248" xr:uid="{00000000-0005-0000-0000-000088AE0000}"/>
    <cellStyle name="Normal 5 2 7 2 2 3 3 3 2" xfId="47830" xr:uid="{00000000-0005-0000-0000-000089AE0000}"/>
    <cellStyle name="Normal 5 2 7 2 2 3 3 4" xfId="33541" xr:uid="{00000000-0005-0000-0000-00008AAE0000}"/>
    <cellStyle name="Normal 5 2 7 2 2 3 4" xfId="8529" xr:uid="{00000000-0005-0000-0000-00008BAE0000}"/>
    <cellStyle name="Normal 5 2 7 2 2 3 4 2" xfId="22821" xr:uid="{00000000-0005-0000-0000-00008CAE0000}"/>
    <cellStyle name="Normal 5 2 7 2 2 3 4 2 2" xfId="51403" xr:uid="{00000000-0005-0000-0000-00008DAE0000}"/>
    <cellStyle name="Normal 5 2 7 2 2 3 4 3" xfId="37114" xr:uid="{00000000-0005-0000-0000-00008EAE0000}"/>
    <cellStyle name="Normal 5 2 7 2 2 3 5" xfId="15677" xr:uid="{00000000-0005-0000-0000-00008FAE0000}"/>
    <cellStyle name="Normal 5 2 7 2 2 3 5 2" xfId="44259" xr:uid="{00000000-0005-0000-0000-000090AE0000}"/>
    <cellStyle name="Normal 5 2 7 2 2 3 6" xfId="29970" xr:uid="{00000000-0005-0000-0000-000091AE0000}"/>
    <cellStyle name="Normal 5 2 7 2 2 4" xfId="3225" xr:uid="{00000000-0005-0000-0000-000092AE0000}"/>
    <cellStyle name="Normal 5 2 7 2 2 4 2" xfId="6799" xr:uid="{00000000-0005-0000-0000-000093AE0000}"/>
    <cellStyle name="Normal 5 2 7 2 2 4 2 2" xfId="13957" xr:uid="{00000000-0005-0000-0000-000094AE0000}"/>
    <cellStyle name="Normal 5 2 7 2 2 4 2 2 2" xfId="28249" xr:uid="{00000000-0005-0000-0000-000095AE0000}"/>
    <cellStyle name="Normal 5 2 7 2 2 4 2 2 2 2" xfId="56831" xr:uid="{00000000-0005-0000-0000-000096AE0000}"/>
    <cellStyle name="Normal 5 2 7 2 2 4 2 2 3" xfId="42542" xr:uid="{00000000-0005-0000-0000-000097AE0000}"/>
    <cellStyle name="Normal 5 2 7 2 2 4 2 3" xfId="21105" xr:uid="{00000000-0005-0000-0000-000098AE0000}"/>
    <cellStyle name="Normal 5 2 7 2 2 4 2 3 2" xfId="49687" xr:uid="{00000000-0005-0000-0000-000099AE0000}"/>
    <cellStyle name="Normal 5 2 7 2 2 4 2 4" xfId="35398" xr:uid="{00000000-0005-0000-0000-00009AAE0000}"/>
    <cellStyle name="Normal 5 2 7 2 2 4 3" xfId="10386" xr:uid="{00000000-0005-0000-0000-00009BAE0000}"/>
    <cellStyle name="Normal 5 2 7 2 2 4 3 2" xfId="24678" xr:uid="{00000000-0005-0000-0000-00009CAE0000}"/>
    <cellStyle name="Normal 5 2 7 2 2 4 3 2 2" xfId="53260" xr:uid="{00000000-0005-0000-0000-00009DAE0000}"/>
    <cellStyle name="Normal 5 2 7 2 2 4 3 3" xfId="38971" xr:uid="{00000000-0005-0000-0000-00009EAE0000}"/>
    <cellStyle name="Normal 5 2 7 2 2 4 4" xfId="17534" xr:uid="{00000000-0005-0000-0000-00009FAE0000}"/>
    <cellStyle name="Normal 5 2 7 2 2 4 4 2" xfId="46116" xr:uid="{00000000-0005-0000-0000-0000A0AE0000}"/>
    <cellStyle name="Normal 5 2 7 2 2 4 5" xfId="31827" xr:uid="{00000000-0005-0000-0000-0000A1AE0000}"/>
    <cellStyle name="Normal 5 2 7 2 2 5" xfId="4048" xr:uid="{00000000-0005-0000-0000-0000A2AE0000}"/>
    <cellStyle name="Normal 5 2 7 2 2 5 2" xfId="11207" xr:uid="{00000000-0005-0000-0000-0000A3AE0000}"/>
    <cellStyle name="Normal 5 2 7 2 2 5 2 2" xfId="25499" xr:uid="{00000000-0005-0000-0000-0000A4AE0000}"/>
    <cellStyle name="Normal 5 2 7 2 2 5 2 2 2" xfId="54081" xr:uid="{00000000-0005-0000-0000-0000A5AE0000}"/>
    <cellStyle name="Normal 5 2 7 2 2 5 2 3" xfId="39792" xr:uid="{00000000-0005-0000-0000-0000A6AE0000}"/>
    <cellStyle name="Normal 5 2 7 2 2 5 3" xfId="18355" xr:uid="{00000000-0005-0000-0000-0000A7AE0000}"/>
    <cellStyle name="Normal 5 2 7 2 2 5 3 2" xfId="46937" xr:uid="{00000000-0005-0000-0000-0000A8AE0000}"/>
    <cellStyle name="Normal 5 2 7 2 2 5 4" xfId="32648" xr:uid="{00000000-0005-0000-0000-0000A9AE0000}"/>
    <cellStyle name="Normal 5 2 7 2 2 6" xfId="7636" xr:uid="{00000000-0005-0000-0000-0000AAAE0000}"/>
    <cellStyle name="Normal 5 2 7 2 2 6 2" xfId="21928" xr:uid="{00000000-0005-0000-0000-0000ABAE0000}"/>
    <cellStyle name="Normal 5 2 7 2 2 6 2 2" xfId="50510" xr:uid="{00000000-0005-0000-0000-0000ACAE0000}"/>
    <cellStyle name="Normal 5 2 7 2 2 6 3" xfId="36221" xr:uid="{00000000-0005-0000-0000-0000ADAE0000}"/>
    <cellStyle name="Normal 5 2 7 2 2 7" xfId="14783" xr:uid="{00000000-0005-0000-0000-0000AEAE0000}"/>
    <cellStyle name="Normal 5 2 7 2 2 7 2" xfId="43366" xr:uid="{00000000-0005-0000-0000-0000AFAE0000}"/>
    <cellStyle name="Normal 5 2 7 2 2 8" xfId="29076" xr:uid="{00000000-0005-0000-0000-0000B0AE0000}"/>
    <cellStyle name="Normal 5 2 7 2 3" xfId="688" xr:uid="{00000000-0005-0000-0000-0000B1AE0000}"/>
    <cellStyle name="Normal 5 2 7 2 3 2" xfId="1585" xr:uid="{00000000-0005-0000-0000-0000B2AE0000}"/>
    <cellStyle name="Normal 5 2 7 2 3 2 2" xfId="3230" xr:uid="{00000000-0005-0000-0000-0000B3AE0000}"/>
    <cellStyle name="Normal 5 2 7 2 3 2 2 2" xfId="6804" xr:uid="{00000000-0005-0000-0000-0000B4AE0000}"/>
    <cellStyle name="Normal 5 2 7 2 3 2 2 2 2" xfId="13962" xr:uid="{00000000-0005-0000-0000-0000B5AE0000}"/>
    <cellStyle name="Normal 5 2 7 2 3 2 2 2 2 2" xfId="28254" xr:uid="{00000000-0005-0000-0000-0000B6AE0000}"/>
    <cellStyle name="Normal 5 2 7 2 3 2 2 2 2 2 2" xfId="56836" xr:uid="{00000000-0005-0000-0000-0000B7AE0000}"/>
    <cellStyle name="Normal 5 2 7 2 3 2 2 2 2 3" xfId="42547" xr:uid="{00000000-0005-0000-0000-0000B8AE0000}"/>
    <cellStyle name="Normal 5 2 7 2 3 2 2 2 3" xfId="21110" xr:uid="{00000000-0005-0000-0000-0000B9AE0000}"/>
    <cellStyle name="Normal 5 2 7 2 3 2 2 2 3 2" xfId="49692" xr:uid="{00000000-0005-0000-0000-0000BAAE0000}"/>
    <cellStyle name="Normal 5 2 7 2 3 2 2 2 4" xfId="35403" xr:uid="{00000000-0005-0000-0000-0000BBAE0000}"/>
    <cellStyle name="Normal 5 2 7 2 3 2 2 3" xfId="10391" xr:uid="{00000000-0005-0000-0000-0000BCAE0000}"/>
    <cellStyle name="Normal 5 2 7 2 3 2 2 3 2" xfId="24683" xr:uid="{00000000-0005-0000-0000-0000BDAE0000}"/>
    <cellStyle name="Normal 5 2 7 2 3 2 2 3 2 2" xfId="53265" xr:uid="{00000000-0005-0000-0000-0000BEAE0000}"/>
    <cellStyle name="Normal 5 2 7 2 3 2 2 3 3" xfId="38976" xr:uid="{00000000-0005-0000-0000-0000BFAE0000}"/>
    <cellStyle name="Normal 5 2 7 2 3 2 2 4" xfId="17539" xr:uid="{00000000-0005-0000-0000-0000C0AE0000}"/>
    <cellStyle name="Normal 5 2 7 2 3 2 2 4 2" xfId="46121" xr:uid="{00000000-0005-0000-0000-0000C1AE0000}"/>
    <cellStyle name="Normal 5 2 7 2 3 2 2 5" xfId="31832" xr:uid="{00000000-0005-0000-0000-0000C2AE0000}"/>
    <cellStyle name="Normal 5 2 7 2 3 2 3" xfId="5165" xr:uid="{00000000-0005-0000-0000-0000C3AE0000}"/>
    <cellStyle name="Normal 5 2 7 2 3 2 3 2" xfId="12323" xr:uid="{00000000-0005-0000-0000-0000C4AE0000}"/>
    <cellStyle name="Normal 5 2 7 2 3 2 3 2 2" xfId="26615" xr:uid="{00000000-0005-0000-0000-0000C5AE0000}"/>
    <cellStyle name="Normal 5 2 7 2 3 2 3 2 2 2" xfId="55197" xr:uid="{00000000-0005-0000-0000-0000C6AE0000}"/>
    <cellStyle name="Normal 5 2 7 2 3 2 3 2 3" xfId="40908" xr:uid="{00000000-0005-0000-0000-0000C7AE0000}"/>
    <cellStyle name="Normal 5 2 7 2 3 2 3 3" xfId="19471" xr:uid="{00000000-0005-0000-0000-0000C8AE0000}"/>
    <cellStyle name="Normal 5 2 7 2 3 2 3 3 2" xfId="48053" xr:uid="{00000000-0005-0000-0000-0000C9AE0000}"/>
    <cellStyle name="Normal 5 2 7 2 3 2 3 4" xfId="33764" xr:uid="{00000000-0005-0000-0000-0000CAAE0000}"/>
    <cellStyle name="Normal 5 2 7 2 3 2 4" xfId="8752" xr:uid="{00000000-0005-0000-0000-0000CBAE0000}"/>
    <cellStyle name="Normal 5 2 7 2 3 2 4 2" xfId="23044" xr:uid="{00000000-0005-0000-0000-0000CCAE0000}"/>
    <cellStyle name="Normal 5 2 7 2 3 2 4 2 2" xfId="51626" xr:uid="{00000000-0005-0000-0000-0000CDAE0000}"/>
    <cellStyle name="Normal 5 2 7 2 3 2 4 3" xfId="37337" xr:uid="{00000000-0005-0000-0000-0000CEAE0000}"/>
    <cellStyle name="Normal 5 2 7 2 3 2 5" xfId="15900" xr:uid="{00000000-0005-0000-0000-0000CFAE0000}"/>
    <cellStyle name="Normal 5 2 7 2 3 2 5 2" xfId="44482" xr:uid="{00000000-0005-0000-0000-0000D0AE0000}"/>
    <cellStyle name="Normal 5 2 7 2 3 2 6" xfId="30193" xr:uid="{00000000-0005-0000-0000-0000D1AE0000}"/>
    <cellStyle name="Normal 5 2 7 2 3 3" xfId="3229" xr:uid="{00000000-0005-0000-0000-0000D2AE0000}"/>
    <cellStyle name="Normal 5 2 7 2 3 3 2" xfId="6803" xr:uid="{00000000-0005-0000-0000-0000D3AE0000}"/>
    <cellStyle name="Normal 5 2 7 2 3 3 2 2" xfId="13961" xr:uid="{00000000-0005-0000-0000-0000D4AE0000}"/>
    <cellStyle name="Normal 5 2 7 2 3 3 2 2 2" xfId="28253" xr:uid="{00000000-0005-0000-0000-0000D5AE0000}"/>
    <cellStyle name="Normal 5 2 7 2 3 3 2 2 2 2" xfId="56835" xr:uid="{00000000-0005-0000-0000-0000D6AE0000}"/>
    <cellStyle name="Normal 5 2 7 2 3 3 2 2 3" xfId="42546" xr:uid="{00000000-0005-0000-0000-0000D7AE0000}"/>
    <cellStyle name="Normal 5 2 7 2 3 3 2 3" xfId="21109" xr:uid="{00000000-0005-0000-0000-0000D8AE0000}"/>
    <cellStyle name="Normal 5 2 7 2 3 3 2 3 2" xfId="49691" xr:uid="{00000000-0005-0000-0000-0000D9AE0000}"/>
    <cellStyle name="Normal 5 2 7 2 3 3 2 4" xfId="35402" xr:uid="{00000000-0005-0000-0000-0000DAAE0000}"/>
    <cellStyle name="Normal 5 2 7 2 3 3 3" xfId="10390" xr:uid="{00000000-0005-0000-0000-0000DBAE0000}"/>
    <cellStyle name="Normal 5 2 7 2 3 3 3 2" xfId="24682" xr:uid="{00000000-0005-0000-0000-0000DCAE0000}"/>
    <cellStyle name="Normal 5 2 7 2 3 3 3 2 2" xfId="53264" xr:uid="{00000000-0005-0000-0000-0000DDAE0000}"/>
    <cellStyle name="Normal 5 2 7 2 3 3 3 3" xfId="38975" xr:uid="{00000000-0005-0000-0000-0000DEAE0000}"/>
    <cellStyle name="Normal 5 2 7 2 3 3 4" xfId="17538" xr:uid="{00000000-0005-0000-0000-0000DFAE0000}"/>
    <cellStyle name="Normal 5 2 7 2 3 3 4 2" xfId="46120" xr:uid="{00000000-0005-0000-0000-0000E0AE0000}"/>
    <cellStyle name="Normal 5 2 7 2 3 3 5" xfId="31831" xr:uid="{00000000-0005-0000-0000-0000E1AE0000}"/>
    <cellStyle name="Normal 5 2 7 2 3 4" xfId="4272" xr:uid="{00000000-0005-0000-0000-0000E2AE0000}"/>
    <cellStyle name="Normal 5 2 7 2 3 4 2" xfId="11430" xr:uid="{00000000-0005-0000-0000-0000E3AE0000}"/>
    <cellStyle name="Normal 5 2 7 2 3 4 2 2" xfId="25722" xr:uid="{00000000-0005-0000-0000-0000E4AE0000}"/>
    <cellStyle name="Normal 5 2 7 2 3 4 2 2 2" xfId="54304" xr:uid="{00000000-0005-0000-0000-0000E5AE0000}"/>
    <cellStyle name="Normal 5 2 7 2 3 4 2 3" xfId="40015" xr:uid="{00000000-0005-0000-0000-0000E6AE0000}"/>
    <cellStyle name="Normal 5 2 7 2 3 4 3" xfId="18578" xr:uid="{00000000-0005-0000-0000-0000E7AE0000}"/>
    <cellStyle name="Normal 5 2 7 2 3 4 3 2" xfId="47160" xr:uid="{00000000-0005-0000-0000-0000E8AE0000}"/>
    <cellStyle name="Normal 5 2 7 2 3 4 4" xfId="32871" xr:uid="{00000000-0005-0000-0000-0000E9AE0000}"/>
    <cellStyle name="Normal 5 2 7 2 3 5" xfId="7859" xr:uid="{00000000-0005-0000-0000-0000EAAE0000}"/>
    <cellStyle name="Normal 5 2 7 2 3 5 2" xfId="22151" xr:uid="{00000000-0005-0000-0000-0000EBAE0000}"/>
    <cellStyle name="Normal 5 2 7 2 3 5 2 2" xfId="50733" xr:uid="{00000000-0005-0000-0000-0000ECAE0000}"/>
    <cellStyle name="Normal 5 2 7 2 3 5 3" xfId="36444" xr:uid="{00000000-0005-0000-0000-0000EDAE0000}"/>
    <cellStyle name="Normal 5 2 7 2 3 6" xfId="15007" xr:uid="{00000000-0005-0000-0000-0000EEAE0000}"/>
    <cellStyle name="Normal 5 2 7 2 3 6 2" xfId="43589" xr:uid="{00000000-0005-0000-0000-0000EFAE0000}"/>
    <cellStyle name="Normal 5 2 7 2 3 7" xfId="29300" xr:uid="{00000000-0005-0000-0000-0000F0AE0000}"/>
    <cellStyle name="Normal 5 2 7 2 4" xfId="1138" xr:uid="{00000000-0005-0000-0000-0000F1AE0000}"/>
    <cellStyle name="Normal 5 2 7 2 4 2" xfId="3231" xr:uid="{00000000-0005-0000-0000-0000F2AE0000}"/>
    <cellStyle name="Normal 5 2 7 2 4 2 2" xfId="6805" xr:uid="{00000000-0005-0000-0000-0000F3AE0000}"/>
    <cellStyle name="Normal 5 2 7 2 4 2 2 2" xfId="13963" xr:uid="{00000000-0005-0000-0000-0000F4AE0000}"/>
    <cellStyle name="Normal 5 2 7 2 4 2 2 2 2" xfId="28255" xr:uid="{00000000-0005-0000-0000-0000F5AE0000}"/>
    <cellStyle name="Normal 5 2 7 2 4 2 2 2 2 2" xfId="56837" xr:uid="{00000000-0005-0000-0000-0000F6AE0000}"/>
    <cellStyle name="Normal 5 2 7 2 4 2 2 2 3" xfId="42548" xr:uid="{00000000-0005-0000-0000-0000F7AE0000}"/>
    <cellStyle name="Normal 5 2 7 2 4 2 2 3" xfId="21111" xr:uid="{00000000-0005-0000-0000-0000F8AE0000}"/>
    <cellStyle name="Normal 5 2 7 2 4 2 2 3 2" xfId="49693" xr:uid="{00000000-0005-0000-0000-0000F9AE0000}"/>
    <cellStyle name="Normal 5 2 7 2 4 2 2 4" xfId="35404" xr:uid="{00000000-0005-0000-0000-0000FAAE0000}"/>
    <cellStyle name="Normal 5 2 7 2 4 2 3" xfId="10392" xr:uid="{00000000-0005-0000-0000-0000FBAE0000}"/>
    <cellStyle name="Normal 5 2 7 2 4 2 3 2" xfId="24684" xr:uid="{00000000-0005-0000-0000-0000FCAE0000}"/>
    <cellStyle name="Normal 5 2 7 2 4 2 3 2 2" xfId="53266" xr:uid="{00000000-0005-0000-0000-0000FDAE0000}"/>
    <cellStyle name="Normal 5 2 7 2 4 2 3 3" xfId="38977" xr:uid="{00000000-0005-0000-0000-0000FEAE0000}"/>
    <cellStyle name="Normal 5 2 7 2 4 2 4" xfId="17540" xr:uid="{00000000-0005-0000-0000-0000FFAE0000}"/>
    <cellStyle name="Normal 5 2 7 2 4 2 4 2" xfId="46122" xr:uid="{00000000-0005-0000-0000-000000AF0000}"/>
    <cellStyle name="Normal 5 2 7 2 4 2 5" xfId="31833" xr:uid="{00000000-0005-0000-0000-000001AF0000}"/>
    <cellStyle name="Normal 5 2 7 2 4 3" xfId="4719" xr:uid="{00000000-0005-0000-0000-000002AF0000}"/>
    <cellStyle name="Normal 5 2 7 2 4 3 2" xfId="11877" xr:uid="{00000000-0005-0000-0000-000003AF0000}"/>
    <cellStyle name="Normal 5 2 7 2 4 3 2 2" xfId="26169" xr:uid="{00000000-0005-0000-0000-000004AF0000}"/>
    <cellStyle name="Normal 5 2 7 2 4 3 2 2 2" xfId="54751" xr:uid="{00000000-0005-0000-0000-000005AF0000}"/>
    <cellStyle name="Normal 5 2 7 2 4 3 2 3" xfId="40462" xr:uid="{00000000-0005-0000-0000-000006AF0000}"/>
    <cellStyle name="Normal 5 2 7 2 4 3 3" xfId="19025" xr:uid="{00000000-0005-0000-0000-000007AF0000}"/>
    <cellStyle name="Normal 5 2 7 2 4 3 3 2" xfId="47607" xr:uid="{00000000-0005-0000-0000-000008AF0000}"/>
    <cellStyle name="Normal 5 2 7 2 4 3 4" xfId="33318" xr:uid="{00000000-0005-0000-0000-000009AF0000}"/>
    <cellStyle name="Normal 5 2 7 2 4 4" xfId="8306" xr:uid="{00000000-0005-0000-0000-00000AAF0000}"/>
    <cellStyle name="Normal 5 2 7 2 4 4 2" xfId="22598" xr:uid="{00000000-0005-0000-0000-00000BAF0000}"/>
    <cellStyle name="Normal 5 2 7 2 4 4 2 2" xfId="51180" xr:uid="{00000000-0005-0000-0000-00000CAF0000}"/>
    <cellStyle name="Normal 5 2 7 2 4 4 3" xfId="36891" xr:uid="{00000000-0005-0000-0000-00000DAF0000}"/>
    <cellStyle name="Normal 5 2 7 2 4 5" xfId="15454" xr:uid="{00000000-0005-0000-0000-00000EAF0000}"/>
    <cellStyle name="Normal 5 2 7 2 4 5 2" xfId="44036" xr:uid="{00000000-0005-0000-0000-00000FAF0000}"/>
    <cellStyle name="Normal 5 2 7 2 4 6" xfId="29747" xr:uid="{00000000-0005-0000-0000-000010AF0000}"/>
    <cellStyle name="Normal 5 2 7 2 5" xfId="3224" xr:uid="{00000000-0005-0000-0000-000011AF0000}"/>
    <cellStyle name="Normal 5 2 7 2 5 2" xfId="6798" xr:uid="{00000000-0005-0000-0000-000012AF0000}"/>
    <cellStyle name="Normal 5 2 7 2 5 2 2" xfId="13956" xr:uid="{00000000-0005-0000-0000-000013AF0000}"/>
    <cellStyle name="Normal 5 2 7 2 5 2 2 2" xfId="28248" xr:uid="{00000000-0005-0000-0000-000014AF0000}"/>
    <cellStyle name="Normal 5 2 7 2 5 2 2 2 2" xfId="56830" xr:uid="{00000000-0005-0000-0000-000015AF0000}"/>
    <cellStyle name="Normal 5 2 7 2 5 2 2 3" xfId="42541" xr:uid="{00000000-0005-0000-0000-000016AF0000}"/>
    <cellStyle name="Normal 5 2 7 2 5 2 3" xfId="21104" xr:uid="{00000000-0005-0000-0000-000017AF0000}"/>
    <cellStyle name="Normal 5 2 7 2 5 2 3 2" xfId="49686" xr:uid="{00000000-0005-0000-0000-000018AF0000}"/>
    <cellStyle name="Normal 5 2 7 2 5 2 4" xfId="35397" xr:uid="{00000000-0005-0000-0000-000019AF0000}"/>
    <cellStyle name="Normal 5 2 7 2 5 3" xfId="10385" xr:uid="{00000000-0005-0000-0000-00001AAF0000}"/>
    <cellStyle name="Normal 5 2 7 2 5 3 2" xfId="24677" xr:uid="{00000000-0005-0000-0000-00001BAF0000}"/>
    <cellStyle name="Normal 5 2 7 2 5 3 2 2" xfId="53259" xr:uid="{00000000-0005-0000-0000-00001CAF0000}"/>
    <cellStyle name="Normal 5 2 7 2 5 3 3" xfId="38970" xr:uid="{00000000-0005-0000-0000-00001DAF0000}"/>
    <cellStyle name="Normal 5 2 7 2 5 4" xfId="17533" xr:uid="{00000000-0005-0000-0000-00001EAF0000}"/>
    <cellStyle name="Normal 5 2 7 2 5 4 2" xfId="46115" xr:uid="{00000000-0005-0000-0000-00001FAF0000}"/>
    <cellStyle name="Normal 5 2 7 2 5 5" xfId="31826" xr:uid="{00000000-0005-0000-0000-000020AF0000}"/>
    <cellStyle name="Normal 5 2 7 2 6" xfId="3825" xr:uid="{00000000-0005-0000-0000-000021AF0000}"/>
    <cellStyle name="Normal 5 2 7 2 6 2" xfId="10984" xr:uid="{00000000-0005-0000-0000-000022AF0000}"/>
    <cellStyle name="Normal 5 2 7 2 6 2 2" xfId="25276" xr:uid="{00000000-0005-0000-0000-000023AF0000}"/>
    <cellStyle name="Normal 5 2 7 2 6 2 2 2" xfId="53858" xr:uid="{00000000-0005-0000-0000-000024AF0000}"/>
    <cellStyle name="Normal 5 2 7 2 6 2 3" xfId="39569" xr:uid="{00000000-0005-0000-0000-000025AF0000}"/>
    <cellStyle name="Normal 5 2 7 2 6 3" xfId="18132" xr:uid="{00000000-0005-0000-0000-000026AF0000}"/>
    <cellStyle name="Normal 5 2 7 2 6 3 2" xfId="46714" xr:uid="{00000000-0005-0000-0000-000027AF0000}"/>
    <cellStyle name="Normal 5 2 7 2 6 4" xfId="32425" xr:uid="{00000000-0005-0000-0000-000028AF0000}"/>
    <cellStyle name="Normal 5 2 7 2 7" xfId="7413" xr:uid="{00000000-0005-0000-0000-000029AF0000}"/>
    <cellStyle name="Normal 5 2 7 2 7 2" xfId="21705" xr:uid="{00000000-0005-0000-0000-00002AAF0000}"/>
    <cellStyle name="Normal 5 2 7 2 7 2 2" xfId="50287" xr:uid="{00000000-0005-0000-0000-00002BAF0000}"/>
    <cellStyle name="Normal 5 2 7 2 7 3" xfId="35998" xr:uid="{00000000-0005-0000-0000-00002CAF0000}"/>
    <cellStyle name="Normal 5 2 7 2 8" xfId="14560" xr:uid="{00000000-0005-0000-0000-00002DAF0000}"/>
    <cellStyle name="Normal 5 2 7 2 8 2" xfId="43143" xr:uid="{00000000-0005-0000-0000-00002EAF0000}"/>
    <cellStyle name="Normal 5 2 7 2 9" xfId="28853" xr:uid="{00000000-0005-0000-0000-00002FAF0000}"/>
    <cellStyle name="Normal 5 2 7 3" xfId="347" xr:uid="{00000000-0005-0000-0000-000030AF0000}"/>
    <cellStyle name="Normal 5 2 7 3 2" xfId="799" xr:uid="{00000000-0005-0000-0000-000031AF0000}"/>
    <cellStyle name="Normal 5 2 7 3 2 2" xfId="1696" xr:uid="{00000000-0005-0000-0000-000032AF0000}"/>
    <cellStyle name="Normal 5 2 7 3 2 2 2" xfId="3234" xr:uid="{00000000-0005-0000-0000-000033AF0000}"/>
    <cellStyle name="Normal 5 2 7 3 2 2 2 2" xfId="6808" xr:uid="{00000000-0005-0000-0000-000034AF0000}"/>
    <cellStyle name="Normal 5 2 7 3 2 2 2 2 2" xfId="13966" xr:uid="{00000000-0005-0000-0000-000035AF0000}"/>
    <cellStyle name="Normal 5 2 7 3 2 2 2 2 2 2" xfId="28258" xr:uid="{00000000-0005-0000-0000-000036AF0000}"/>
    <cellStyle name="Normal 5 2 7 3 2 2 2 2 2 2 2" xfId="56840" xr:uid="{00000000-0005-0000-0000-000037AF0000}"/>
    <cellStyle name="Normal 5 2 7 3 2 2 2 2 2 3" xfId="42551" xr:uid="{00000000-0005-0000-0000-000038AF0000}"/>
    <cellStyle name="Normal 5 2 7 3 2 2 2 2 3" xfId="21114" xr:uid="{00000000-0005-0000-0000-000039AF0000}"/>
    <cellStyle name="Normal 5 2 7 3 2 2 2 2 3 2" xfId="49696" xr:uid="{00000000-0005-0000-0000-00003AAF0000}"/>
    <cellStyle name="Normal 5 2 7 3 2 2 2 2 4" xfId="35407" xr:uid="{00000000-0005-0000-0000-00003BAF0000}"/>
    <cellStyle name="Normal 5 2 7 3 2 2 2 3" xfId="10395" xr:uid="{00000000-0005-0000-0000-00003CAF0000}"/>
    <cellStyle name="Normal 5 2 7 3 2 2 2 3 2" xfId="24687" xr:uid="{00000000-0005-0000-0000-00003DAF0000}"/>
    <cellStyle name="Normal 5 2 7 3 2 2 2 3 2 2" xfId="53269" xr:uid="{00000000-0005-0000-0000-00003EAF0000}"/>
    <cellStyle name="Normal 5 2 7 3 2 2 2 3 3" xfId="38980" xr:uid="{00000000-0005-0000-0000-00003FAF0000}"/>
    <cellStyle name="Normal 5 2 7 3 2 2 2 4" xfId="17543" xr:uid="{00000000-0005-0000-0000-000040AF0000}"/>
    <cellStyle name="Normal 5 2 7 3 2 2 2 4 2" xfId="46125" xr:uid="{00000000-0005-0000-0000-000041AF0000}"/>
    <cellStyle name="Normal 5 2 7 3 2 2 2 5" xfId="31836" xr:uid="{00000000-0005-0000-0000-000042AF0000}"/>
    <cellStyle name="Normal 5 2 7 3 2 2 3" xfId="5276" xr:uid="{00000000-0005-0000-0000-000043AF0000}"/>
    <cellStyle name="Normal 5 2 7 3 2 2 3 2" xfId="12434" xr:uid="{00000000-0005-0000-0000-000044AF0000}"/>
    <cellStyle name="Normal 5 2 7 3 2 2 3 2 2" xfId="26726" xr:uid="{00000000-0005-0000-0000-000045AF0000}"/>
    <cellStyle name="Normal 5 2 7 3 2 2 3 2 2 2" xfId="55308" xr:uid="{00000000-0005-0000-0000-000046AF0000}"/>
    <cellStyle name="Normal 5 2 7 3 2 2 3 2 3" xfId="41019" xr:uid="{00000000-0005-0000-0000-000047AF0000}"/>
    <cellStyle name="Normal 5 2 7 3 2 2 3 3" xfId="19582" xr:uid="{00000000-0005-0000-0000-000048AF0000}"/>
    <cellStyle name="Normal 5 2 7 3 2 2 3 3 2" xfId="48164" xr:uid="{00000000-0005-0000-0000-000049AF0000}"/>
    <cellStyle name="Normal 5 2 7 3 2 2 3 4" xfId="33875" xr:uid="{00000000-0005-0000-0000-00004AAF0000}"/>
    <cellStyle name="Normal 5 2 7 3 2 2 4" xfId="8863" xr:uid="{00000000-0005-0000-0000-00004BAF0000}"/>
    <cellStyle name="Normal 5 2 7 3 2 2 4 2" xfId="23155" xr:uid="{00000000-0005-0000-0000-00004CAF0000}"/>
    <cellStyle name="Normal 5 2 7 3 2 2 4 2 2" xfId="51737" xr:uid="{00000000-0005-0000-0000-00004DAF0000}"/>
    <cellStyle name="Normal 5 2 7 3 2 2 4 3" xfId="37448" xr:uid="{00000000-0005-0000-0000-00004EAF0000}"/>
    <cellStyle name="Normal 5 2 7 3 2 2 5" xfId="16011" xr:uid="{00000000-0005-0000-0000-00004FAF0000}"/>
    <cellStyle name="Normal 5 2 7 3 2 2 5 2" xfId="44593" xr:uid="{00000000-0005-0000-0000-000050AF0000}"/>
    <cellStyle name="Normal 5 2 7 3 2 2 6" xfId="30304" xr:uid="{00000000-0005-0000-0000-000051AF0000}"/>
    <cellStyle name="Normal 5 2 7 3 2 3" xfId="3233" xr:uid="{00000000-0005-0000-0000-000052AF0000}"/>
    <cellStyle name="Normal 5 2 7 3 2 3 2" xfId="6807" xr:uid="{00000000-0005-0000-0000-000053AF0000}"/>
    <cellStyle name="Normal 5 2 7 3 2 3 2 2" xfId="13965" xr:uid="{00000000-0005-0000-0000-000054AF0000}"/>
    <cellStyle name="Normal 5 2 7 3 2 3 2 2 2" xfId="28257" xr:uid="{00000000-0005-0000-0000-000055AF0000}"/>
    <cellStyle name="Normal 5 2 7 3 2 3 2 2 2 2" xfId="56839" xr:uid="{00000000-0005-0000-0000-000056AF0000}"/>
    <cellStyle name="Normal 5 2 7 3 2 3 2 2 3" xfId="42550" xr:uid="{00000000-0005-0000-0000-000057AF0000}"/>
    <cellStyle name="Normal 5 2 7 3 2 3 2 3" xfId="21113" xr:uid="{00000000-0005-0000-0000-000058AF0000}"/>
    <cellStyle name="Normal 5 2 7 3 2 3 2 3 2" xfId="49695" xr:uid="{00000000-0005-0000-0000-000059AF0000}"/>
    <cellStyle name="Normal 5 2 7 3 2 3 2 4" xfId="35406" xr:uid="{00000000-0005-0000-0000-00005AAF0000}"/>
    <cellStyle name="Normal 5 2 7 3 2 3 3" xfId="10394" xr:uid="{00000000-0005-0000-0000-00005BAF0000}"/>
    <cellStyle name="Normal 5 2 7 3 2 3 3 2" xfId="24686" xr:uid="{00000000-0005-0000-0000-00005CAF0000}"/>
    <cellStyle name="Normal 5 2 7 3 2 3 3 2 2" xfId="53268" xr:uid="{00000000-0005-0000-0000-00005DAF0000}"/>
    <cellStyle name="Normal 5 2 7 3 2 3 3 3" xfId="38979" xr:uid="{00000000-0005-0000-0000-00005EAF0000}"/>
    <cellStyle name="Normal 5 2 7 3 2 3 4" xfId="17542" xr:uid="{00000000-0005-0000-0000-00005FAF0000}"/>
    <cellStyle name="Normal 5 2 7 3 2 3 4 2" xfId="46124" xr:uid="{00000000-0005-0000-0000-000060AF0000}"/>
    <cellStyle name="Normal 5 2 7 3 2 3 5" xfId="31835" xr:uid="{00000000-0005-0000-0000-000061AF0000}"/>
    <cellStyle name="Normal 5 2 7 3 2 4" xfId="4383" xr:uid="{00000000-0005-0000-0000-000062AF0000}"/>
    <cellStyle name="Normal 5 2 7 3 2 4 2" xfId="11541" xr:uid="{00000000-0005-0000-0000-000063AF0000}"/>
    <cellStyle name="Normal 5 2 7 3 2 4 2 2" xfId="25833" xr:uid="{00000000-0005-0000-0000-000064AF0000}"/>
    <cellStyle name="Normal 5 2 7 3 2 4 2 2 2" xfId="54415" xr:uid="{00000000-0005-0000-0000-000065AF0000}"/>
    <cellStyle name="Normal 5 2 7 3 2 4 2 3" xfId="40126" xr:uid="{00000000-0005-0000-0000-000066AF0000}"/>
    <cellStyle name="Normal 5 2 7 3 2 4 3" xfId="18689" xr:uid="{00000000-0005-0000-0000-000067AF0000}"/>
    <cellStyle name="Normal 5 2 7 3 2 4 3 2" xfId="47271" xr:uid="{00000000-0005-0000-0000-000068AF0000}"/>
    <cellStyle name="Normal 5 2 7 3 2 4 4" xfId="32982" xr:uid="{00000000-0005-0000-0000-000069AF0000}"/>
    <cellStyle name="Normal 5 2 7 3 2 5" xfId="7970" xr:uid="{00000000-0005-0000-0000-00006AAF0000}"/>
    <cellStyle name="Normal 5 2 7 3 2 5 2" xfId="22262" xr:uid="{00000000-0005-0000-0000-00006BAF0000}"/>
    <cellStyle name="Normal 5 2 7 3 2 5 2 2" xfId="50844" xr:uid="{00000000-0005-0000-0000-00006CAF0000}"/>
    <cellStyle name="Normal 5 2 7 3 2 5 3" xfId="36555" xr:uid="{00000000-0005-0000-0000-00006DAF0000}"/>
    <cellStyle name="Normal 5 2 7 3 2 6" xfId="15118" xr:uid="{00000000-0005-0000-0000-00006EAF0000}"/>
    <cellStyle name="Normal 5 2 7 3 2 6 2" xfId="43700" xr:uid="{00000000-0005-0000-0000-00006FAF0000}"/>
    <cellStyle name="Normal 5 2 7 3 2 7" xfId="29411" xr:uid="{00000000-0005-0000-0000-000070AF0000}"/>
    <cellStyle name="Normal 5 2 7 3 3" xfId="1249" xr:uid="{00000000-0005-0000-0000-000071AF0000}"/>
    <cellStyle name="Normal 5 2 7 3 3 2" xfId="3235" xr:uid="{00000000-0005-0000-0000-000072AF0000}"/>
    <cellStyle name="Normal 5 2 7 3 3 2 2" xfId="6809" xr:uid="{00000000-0005-0000-0000-000073AF0000}"/>
    <cellStyle name="Normal 5 2 7 3 3 2 2 2" xfId="13967" xr:uid="{00000000-0005-0000-0000-000074AF0000}"/>
    <cellStyle name="Normal 5 2 7 3 3 2 2 2 2" xfId="28259" xr:uid="{00000000-0005-0000-0000-000075AF0000}"/>
    <cellStyle name="Normal 5 2 7 3 3 2 2 2 2 2" xfId="56841" xr:uid="{00000000-0005-0000-0000-000076AF0000}"/>
    <cellStyle name="Normal 5 2 7 3 3 2 2 2 3" xfId="42552" xr:uid="{00000000-0005-0000-0000-000077AF0000}"/>
    <cellStyle name="Normal 5 2 7 3 3 2 2 3" xfId="21115" xr:uid="{00000000-0005-0000-0000-000078AF0000}"/>
    <cellStyle name="Normal 5 2 7 3 3 2 2 3 2" xfId="49697" xr:uid="{00000000-0005-0000-0000-000079AF0000}"/>
    <cellStyle name="Normal 5 2 7 3 3 2 2 4" xfId="35408" xr:uid="{00000000-0005-0000-0000-00007AAF0000}"/>
    <cellStyle name="Normal 5 2 7 3 3 2 3" xfId="10396" xr:uid="{00000000-0005-0000-0000-00007BAF0000}"/>
    <cellStyle name="Normal 5 2 7 3 3 2 3 2" xfId="24688" xr:uid="{00000000-0005-0000-0000-00007CAF0000}"/>
    <cellStyle name="Normal 5 2 7 3 3 2 3 2 2" xfId="53270" xr:uid="{00000000-0005-0000-0000-00007DAF0000}"/>
    <cellStyle name="Normal 5 2 7 3 3 2 3 3" xfId="38981" xr:uid="{00000000-0005-0000-0000-00007EAF0000}"/>
    <cellStyle name="Normal 5 2 7 3 3 2 4" xfId="17544" xr:uid="{00000000-0005-0000-0000-00007FAF0000}"/>
    <cellStyle name="Normal 5 2 7 3 3 2 4 2" xfId="46126" xr:uid="{00000000-0005-0000-0000-000080AF0000}"/>
    <cellStyle name="Normal 5 2 7 3 3 2 5" xfId="31837" xr:uid="{00000000-0005-0000-0000-000081AF0000}"/>
    <cellStyle name="Normal 5 2 7 3 3 3" xfId="4830" xr:uid="{00000000-0005-0000-0000-000082AF0000}"/>
    <cellStyle name="Normal 5 2 7 3 3 3 2" xfId="11988" xr:uid="{00000000-0005-0000-0000-000083AF0000}"/>
    <cellStyle name="Normal 5 2 7 3 3 3 2 2" xfId="26280" xr:uid="{00000000-0005-0000-0000-000084AF0000}"/>
    <cellStyle name="Normal 5 2 7 3 3 3 2 2 2" xfId="54862" xr:uid="{00000000-0005-0000-0000-000085AF0000}"/>
    <cellStyle name="Normal 5 2 7 3 3 3 2 3" xfId="40573" xr:uid="{00000000-0005-0000-0000-000086AF0000}"/>
    <cellStyle name="Normal 5 2 7 3 3 3 3" xfId="19136" xr:uid="{00000000-0005-0000-0000-000087AF0000}"/>
    <cellStyle name="Normal 5 2 7 3 3 3 3 2" xfId="47718" xr:uid="{00000000-0005-0000-0000-000088AF0000}"/>
    <cellStyle name="Normal 5 2 7 3 3 3 4" xfId="33429" xr:uid="{00000000-0005-0000-0000-000089AF0000}"/>
    <cellStyle name="Normal 5 2 7 3 3 4" xfId="8417" xr:uid="{00000000-0005-0000-0000-00008AAF0000}"/>
    <cellStyle name="Normal 5 2 7 3 3 4 2" xfId="22709" xr:uid="{00000000-0005-0000-0000-00008BAF0000}"/>
    <cellStyle name="Normal 5 2 7 3 3 4 2 2" xfId="51291" xr:uid="{00000000-0005-0000-0000-00008CAF0000}"/>
    <cellStyle name="Normal 5 2 7 3 3 4 3" xfId="37002" xr:uid="{00000000-0005-0000-0000-00008DAF0000}"/>
    <cellStyle name="Normal 5 2 7 3 3 5" xfId="15565" xr:uid="{00000000-0005-0000-0000-00008EAF0000}"/>
    <cellStyle name="Normal 5 2 7 3 3 5 2" xfId="44147" xr:uid="{00000000-0005-0000-0000-00008FAF0000}"/>
    <cellStyle name="Normal 5 2 7 3 3 6" xfId="29858" xr:uid="{00000000-0005-0000-0000-000090AF0000}"/>
    <cellStyle name="Normal 5 2 7 3 4" xfId="3232" xr:uid="{00000000-0005-0000-0000-000091AF0000}"/>
    <cellStyle name="Normal 5 2 7 3 4 2" xfId="6806" xr:uid="{00000000-0005-0000-0000-000092AF0000}"/>
    <cellStyle name="Normal 5 2 7 3 4 2 2" xfId="13964" xr:uid="{00000000-0005-0000-0000-000093AF0000}"/>
    <cellStyle name="Normal 5 2 7 3 4 2 2 2" xfId="28256" xr:uid="{00000000-0005-0000-0000-000094AF0000}"/>
    <cellStyle name="Normal 5 2 7 3 4 2 2 2 2" xfId="56838" xr:uid="{00000000-0005-0000-0000-000095AF0000}"/>
    <cellStyle name="Normal 5 2 7 3 4 2 2 3" xfId="42549" xr:uid="{00000000-0005-0000-0000-000096AF0000}"/>
    <cellStyle name="Normal 5 2 7 3 4 2 3" xfId="21112" xr:uid="{00000000-0005-0000-0000-000097AF0000}"/>
    <cellStyle name="Normal 5 2 7 3 4 2 3 2" xfId="49694" xr:uid="{00000000-0005-0000-0000-000098AF0000}"/>
    <cellStyle name="Normal 5 2 7 3 4 2 4" xfId="35405" xr:uid="{00000000-0005-0000-0000-000099AF0000}"/>
    <cellStyle name="Normal 5 2 7 3 4 3" xfId="10393" xr:uid="{00000000-0005-0000-0000-00009AAF0000}"/>
    <cellStyle name="Normal 5 2 7 3 4 3 2" xfId="24685" xr:uid="{00000000-0005-0000-0000-00009BAF0000}"/>
    <cellStyle name="Normal 5 2 7 3 4 3 2 2" xfId="53267" xr:uid="{00000000-0005-0000-0000-00009CAF0000}"/>
    <cellStyle name="Normal 5 2 7 3 4 3 3" xfId="38978" xr:uid="{00000000-0005-0000-0000-00009DAF0000}"/>
    <cellStyle name="Normal 5 2 7 3 4 4" xfId="17541" xr:uid="{00000000-0005-0000-0000-00009EAF0000}"/>
    <cellStyle name="Normal 5 2 7 3 4 4 2" xfId="46123" xr:uid="{00000000-0005-0000-0000-00009FAF0000}"/>
    <cellStyle name="Normal 5 2 7 3 4 5" xfId="31834" xr:uid="{00000000-0005-0000-0000-0000A0AF0000}"/>
    <cellStyle name="Normal 5 2 7 3 5" xfId="3936" xr:uid="{00000000-0005-0000-0000-0000A1AF0000}"/>
    <cellStyle name="Normal 5 2 7 3 5 2" xfId="11095" xr:uid="{00000000-0005-0000-0000-0000A2AF0000}"/>
    <cellStyle name="Normal 5 2 7 3 5 2 2" xfId="25387" xr:uid="{00000000-0005-0000-0000-0000A3AF0000}"/>
    <cellStyle name="Normal 5 2 7 3 5 2 2 2" xfId="53969" xr:uid="{00000000-0005-0000-0000-0000A4AF0000}"/>
    <cellStyle name="Normal 5 2 7 3 5 2 3" xfId="39680" xr:uid="{00000000-0005-0000-0000-0000A5AF0000}"/>
    <cellStyle name="Normal 5 2 7 3 5 3" xfId="18243" xr:uid="{00000000-0005-0000-0000-0000A6AF0000}"/>
    <cellStyle name="Normal 5 2 7 3 5 3 2" xfId="46825" xr:uid="{00000000-0005-0000-0000-0000A7AF0000}"/>
    <cellStyle name="Normal 5 2 7 3 5 4" xfId="32536" xr:uid="{00000000-0005-0000-0000-0000A8AF0000}"/>
    <cellStyle name="Normal 5 2 7 3 6" xfId="7524" xr:uid="{00000000-0005-0000-0000-0000A9AF0000}"/>
    <cellStyle name="Normal 5 2 7 3 6 2" xfId="21816" xr:uid="{00000000-0005-0000-0000-0000AAAF0000}"/>
    <cellStyle name="Normal 5 2 7 3 6 2 2" xfId="50398" xr:uid="{00000000-0005-0000-0000-0000ABAF0000}"/>
    <cellStyle name="Normal 5 2 7 3 6 3" xfId="36109" xr:uid="{00000000-0005-0000-0000-0000ACAF0000}"/>
    <cellStyle name="Normal 5 2 7 3 7" xfId="14671" xr:uid="{00000000-0005-0000-0000-0000ADAF0000}"/>
    <cellStyle name="Normal 5 2 7 3 7 2" xfId="43254" xr:uid="{00000000-0005-0000-0000-0000AEAF0000}"/>
    <cellStyle name="Normal 5 2 7 3 8" xfId="28964" xr:uid="{00000000-0005-0000-0000-0000AFAF0000}"/>
    <cellStyle name="Normal 5 2 7 4" xfId="576" xr:uid="{00000000-0005-0000-0000-0000B0AF0000}"/>
    <cellStyle name="Normal 5 2 7 4 2" xfId="1473" xr:uid="{00000000-0005-0000-0000-0000B1AF0000}"/>
    <cellStyle name="Normal 5 2 7 4 2 2" xfId="3237" xr:uid="{00000000-0005-0000-0000-0000B2AF0000}"/>
    <cellStyle name="Normal 5 2 7 4 2 2 2" xfId="6811" xr:uid="{00000000-0005-0000-0000-0000B3AF0000}"/>
    <cellStyle name="Normal 5 2 7 4 2 2 2 2" xfId="13969" xr:uid="{00000000-0005-0000-0000-0000B4AF0000}"/>
    <cellStyle name="Normal 5 2 7 4 2 2 2 2 2" xfId="28261" xr:uid="{00000000-0005-0000-0000-0000B5AF0000}"/>
    <cellStyle name="Normal 5 2 7 4 2 2 2 2 2 2" xfId="56843" xr:uid="{00000000-0005-0000-0000-0000B6AF0000}"/>
    <cellStyle name="Normal 5 2 7 4 2 2 2 2 3" xfId="42554" xr:uid="{00000000-0005-0000-0000-0000B7AF0000}"/>
    <cellStyle name="Normal 5 2 7 4 2 2 2 3" xfId="21117" xr:uid="{00000000-0005-0000-0000-0000B8AF0000}"/>
    <cellStyle name="Normal 5 2 7 4 2 2 2 3 2" xfId="49699" xr:uid="{00000000-0005-0000-0000-0000B9AF0000}"/>
    <cellStyle name="Normal 5 2 7 4 2 2 2 4" xfId="35410" xr:uid="{00000000-0005-0000-0000-0000BAAF0000}"/>
    <cellStyle name="Normal 5 2 7 4 2 2 3" xfId="10398" xr:uid="{00000000-0005-0000-0000-0000BBAF0000}"/>
    <cellStyle name="Normal 5 2 7 4 2 2 3 2" xfId="24690" xr:uid="{00000000-0005-0000-0000-0000BCAF0000}"/>
    <cellStyle name="Normal 5 2 7 4 2 2 3 2 2" xfId="53272" xr:uid="{00000000-0005-0000-0000-0000BDAF0000}"/>
    <cellStyle name="Normal 5 2 7 4 2 2 3 3" xfId="38983" xr:uid="{00000000-0005-0000-0000-0000BEAF0000}"/>
    <cellStyle name="Normal 5 2 7 4 2 2 4" xfId="17546" xr:uid="{00000000-0005-0000-0000-0000BFAF0000}"/>
    <cellStyle name="Normal 5 2 7 4 2 2 4 2" xfId="46128" xr:uid="{00000000-0005-0000-0000-0000C0AF0000}"/>
    <cellStyle name="Normal 5 2 7 4 2 2 5" xfId="31839" xr:uid="{00000000-0005-0000-0000-0000C1AF0000}"/>
    <cellStyle name="Normal 5 2 7 4 2 3" xfId="5053" xr:uid="{00000000-0005-0000-0000-0000C2AF0000}"/>
    <cellStyle name="Normal 5 2 7 4 2 3 2" xfId="12211" xr:uid="{00000000-0005-0000-0000-0000C3AF0000}"/>
    <cellStyle name="Normal 5 2 7 4 2 3 2 2" xfId="26503" xr:uid="{00000000-0005-0000-0000-0000C4AF0000}"/>
    <cellStyle name="Normal 5 2 7 4 2 3 2 2 2" xfId="55085" xr:uid="{00000000-0005-0000-0000-0000C5AF0000}"/>
    <cellStyle name="Normal 5 2 7 4 2 3 2 3" xfId="40796" xr:uid="{00000000-0005-0000-0000-0000C6AF0000}"/>
    <cellStyle name="Normal 5 2 7 4 2 3 3" xfId="19359" xr:uid="{00000000-0005-0000-0000-0000C7AF0000}"/>
    <cellStyle name="Normal 5 2 7 4 2 3 3 2" xfId="47941" xr:uid="{00000000-0005-0000-0000-0000C8AF0000}"/>
    <cellStyle name="Normal 5 2 7 4 2 3 4" xfId="33652" xr:uid="{00000000-0005-0000-0000-0000C9AF0000}"/>
    <cellStyle name="Normal 5 2 7 4 2 4" xfId="8640" xr:uid="{00000000-0005-0000-0000-0000CAAF0000}"/>
    <cellStyle name="Normal 5 2 7 4 2 4 2" xfId="22932" xr:uid="{00000000-0005-0000-0000-0000CBAF0000}"/>
    <cellStyle name="Normal 5 2 7 4 2 4 2 2" xfId="51514" xr:uid="{00000000-0005-0000-0000-0000CCAF0000}"/>
    <cellStyle name="Normal 5 2 7 4 2 4 3" xfId="37225" xr:uid="{00000000-0005-0000-0000-0000CDAF0000}"/>
    <cellStyle name="Normal 5 2 7 4 2 5" xfId="15788" xr:uid="{00000000-0005-0000-0000-0000CEAF0000}"/>
    <cellStyle name="Normal 5 2 7 4 2 5 2" xfId="44370" xr:uid="{00000000-0005-0000-0000-0000CFAF0000}"/>
    <cellStyle name="Normal 5 2 7 4 2 6" xfId="30081" xr:uid="{00000000-0005-0000-0000-0000D0AF0000}"/>
    <cellStyle name="Normal 5 2 7 4 3" xfId="3236" xr:uid="{00000000-0005-0000-0000-0000D1AF0000}"/>
    <cellStyle name="Normal 5 2 7 4 3 2" xfId="6810" xr:uid="{00000000-0005-0000-0000-0000D2AF0000}"/>
    <cellStyle name="Normal 5 2 7 4 3 2 2" xfId="13968" xr:uid="{00000000-0005-0000-0000-0000D3AF0000}"/>
    <cellStyle name="Normal 5 2 7 4 3 2 2 2" xfId="28260" xr:uid="{00000000-0005-0000-0000-0000D4AF0000}"/>
    <cellStyle name="Normal 5 2 7 4 3 2 2 2 2" xfId="56842" xr:uid="{00000000-0005-0000-0000-0000D5AF0000}"/>
    <cellStyle name="Normal 5 2 7 4 3 2 2 3" xfId="42553" xr:uid="{00000000-0005-0000-0000-0000D6AF0000}"/>
    <cellStyle name="Normal 5 2 7 4 3 2 3" xfId="21116" xr:uid="{00000000-0005-0000-0000-0000D7AF0000}"/>
    <cellStyle name="Normal 5 2 7 4 3 2 3 2" xfId="49698" xr:uid="{00000000-0005-0000-0000-0000D8AF0000}"/>
    <cellStyle name="Normal 5 2 7 4 3 2 4" xfId="35409" xr:uid="{00000000-0005-0000-0000-0000D9AF0000}"/>
    <cellStyle name="Normal 5 2 7 4 3 3" xfId="10397" xr:uid="{00000000-0005-0000-0000-0000DAAF0000}"/>
    <cellStyle name="Normal 5 2 7 4 3 3 2" xfId="24689" xr:uid="{00000000-0005-0000-0000-0000DBAF0000}"/>
    <cellStyle name="Normal 5 2 7 4 3 3 2 2" xfId="53271" xr:uid="{00000000-0005-0000-0000-0000DCAF0000}"/>
    <cellStyle name="Normal 5 2 7 4 3 3 3" xfId="38982" xr:uid="{00000000-0005-0000-0000-0000DDAF0000}"/>
    <cellStyle name="Normal 5 2 7 4 3 4" xfId="17545" xr:uid="{00000000-0005-0000-0000-0000DEAF0000}"/>
    <cellStyle name="Normal 5 2 7 4 3 4 2" xfId="46127" xr:uid="{00000000-0005-0000-0000-0000DFAF0000}"/>
    <cellStyle name="Normal 5 2 7 4 3 5" xfId="31838" xr:uid="{00000000-0005-0000-0000-0000E0AF0000}"/>
    <cellStyle name="Normal 5 2 7 4 4" xfId="4160" xr:uid="{00000000-0005-0000-0000-0000E1AF0000}"/>
    <cellStyle name="Normal 5 2 7 4 4 2" xfId="11318" xr:uid="{00000000-0005-0000-0000-0000E2AF0000}"/>
    <cellStyle name="Normal 5 2 7 4 4 2 2" xfId="25610" xr:uid="{00000000-0005-0000-0000-0000E3AF0000}"/>
    <cellStyle name="Normal 5 2 7 4 4 2 2 2" xfId="54192" xr:uid="{00000000-0005-0000-0000-0000E4AF0000}"/>
    <cellStyle name="Normal 5 2 7 4 4 2 3" xfId="39903" xr:uid="{00000000-0005-0000-0000-0000E5AF0000}"/>
    <cellStyle name="Normal 5 2 7 4 4 3" xfId="18466" xr:uid="{00000000-0005-0000-0000-0000E6AF0000}"/>
    <cellStyle name="Normal 5 2 7 4 4 3 2" xfId="47048" xr:uid="{00000000-0005-0000-0000-0000E7AF0000}"/>
    <cellStyle name="Normal 5 2 7 4 4 4" xfId="32759" xr:uid="{00000000-0005-0000-0000-0000E8AF0000}"/>
    <cellStyle name="Normal 5 2 7 4 5" xfId="7747" xr:uid="{00000000-0005-0000-0000-0000E9AF0000}"/>
    <cellStyle name="Normal 5 2 7 4 5 2" xfId="22039" xr:uid="{00000000-0005-0000-0000-0000EAAF0000}"/>
    <cellStyle name="Normal 5 2 7 4 5 2 2" xfId="50621" xr:uid="{00000000-0005-0000-0000-0000EBAF0000}"/>
    <cellStyle name="Normal 5 2 7 4 5 3" xfId="36332" xr:uid="{00000000-0005-0000-0000-0000ECAF0000}"/>
    <cellStyle name="Normal 5 2 7 4 6" xfId="14895" xr:uid="{00000000-0005-0000-0000-0000EDAF0000}"/>
    <cellStyle name="Normal 5 2 7 4 6 2" xfId="43477" xr:uid="{00000000-0005-0000-0000-0000EEAF0000}"/>
    <cellStyle name="Normal 5 2 7 4 7" xfId="29188" xr:uid="{00000000-0005-0000-0000-0000EFAF0000}"/>
    <cellStyle name="Normal 5 2 7 5" xfId="1025" xr:uid="{00000000-0005-0000-0000-0000F0AF0000}"/>
    <cellStyle name="Normal 5 2 7 5 2" xfId="3238" xr:uid="{00000000-0005-0000-0000-0000F1AF0000}"/>
    <cellStyle name="Normal 5 2 7 5 2 2" xfId="6812" xr:uid="{00000000-0005-0000-0000-0000F2AF0000}"/>
    <cellStyle name="Normal 5 2 7 5 2 2 2" xfId="13970" xr:uid="{00000000-0005-0000-0000-0000F3AF0000}"/>
    <cellStyle name="Normal 5 2 7 5 2 2 2 2" xfId="28262" xr:uid="{00000000-0005-0000-0000-0000F4AF0000}"/>
    <cellStyle name="Normal 5 2 7 5 2 2 2 2 2" xfId="56844" xr:uid="{00000000-0005-0000-0000-0000F5AF0000}"/>
    <cellStyle name="Normal 5 2 7 5 2 2 2 3" xfId="42555" xr:uid="{00000000-0005-0000-0000-0000F6AF0000}"/>
    <cellStyle name="Normal 5 2 7 5 2 2 3" xfId="21118" xr:uid="{00000000-0005-0000-0000-0000F7AF0000}"/>
    <cellStyle name="Normal 5 2 7 5 2 2 3 2" xfId="49700" xr:uid="{00000000-0005-0000-0000-0000F8AF0000}"/>
    <cellStyle name="Normal 5 2 7 5 2 2 4" xfId="35411" xr:uid="{00000000-0005-0000-0000-0000F9AF0000}"/>
    <cellStyle name="Normal 5 2 7 5 2 3" xfId="10399" xr:uid="{00000000-0005-0000-0000-0000FAAF0000}"/>
    <cellStyle name="Normal 5 2 7 5 2 3 2" xfId="24691" xr:uid="{00000000-0005-0000-0000-0000FBAF0000}"/>
    <cellStyle name="Normal 5 2 7 5 2 3 2 2" xfId="53273" xr:uid="{00000000-0005-0000-0000-0000FCAF0000}"/>
    <cellStyle name="Normal 5 2 7 5 2 3 3" xfId="38984" xr:uid="{00000000-0005-0000-0000-0000FDAF0000}"/>
    <cellStyle name="Normal 5 2 7 5 2 4" xfId="17547" xr:uid="{00000000-0005-0000-0000-0000FEAF0000}"/>
    <cellStyle name="Normal 5 2 7 5 2 4 2" xfId="46129" xr:uid="{00000000-0005-0000-0000-0000FFAF0000}"/>
    <cellStyle name="Normal 5 2 7 5 2 5" xfId="31840" xr:uid="{00000000-0005-0000-0000-000000B00000}"/>
    <cellStyle name="Normal 5 2 7 5 3" xfId="4607" xr:uid="{00000000-0005-0000-0000-000001B00000}"/>
    <cellStyle name="Normal 5 2 7 5 3 2" xfId="11765" xr:uid="{00000000-0005-0000-0000-000002B00000}"/>
    <cellStyle name="Normal 5 2 7 5 3 2 2" xfId="26057" xr:uid="{00000000-0005-0000-0000-000003B00000}"/>
    <cellStyle name="Normal 5 2 7 5 3 2 2 2" xfId="54639" xr:uid="{00000000-0005-0000-0000-000004B00000}"/>
    <cellStyle name="Normal 5 2 7 5 3 2 3" xfId="40350" xr:uid="{00000000-0005-0000-0000-000005B00000}"/>
    <cellStyle name="Normal 5 2 7 5 3 3" xfId="18913" xr:uid="{00000000-0005-0000-0000-000006B00000}"/>
    <cellStyle name="Normal 5 2 7 5 3 3 2" xfId="47495" xr:uid="{00000000-0005-0000-0000-000007B00000}"/>
    <cellStyle name="Normal 5 2 7 5 3 4" xfId="33206" xr:uid="{00000000-0005-0000-0000-000008B00000}"/>
    <cellStyle name="Normal 5 2 7 5 4" xfId="8194" xr:uid="{00000000-0005-0000-0000-000009B00000}"/>
    <cellStyle name="Normal 5 2 7 5 4 2" xfId="22486" xr:uid="{00000000-0005-0000-0000-00000AB00000}"/>
    <cellStyle name="Normal 5 2 7 5 4 2 2" xfId="51068" xr:uid="{00000000-0005-0000-0000-00000BB00000}"/>
    <cellStyle name="Normal 5 2 7 5 4 3" xfId="36779" xr:uid="{00000000-0005-0000-0000-00000CB00000}"/>
    <cellStyle name="Normal 5 2 7 5 5" xfId="15342" xr:uid="{00000000-0005-0000-0000-00000DB00000}"/>
    <cellStyle name="Normal 5 2 7 5 5 2" xfId="43924" xr:uid="{00000000-0005-0000-0000-00000EB00000}"/>
    <cellStyle name="Normal 5 2 7 5 6" xfId="29635" xr:uid="{00000000-0005-0000-0000-00000FB00000}"/>
    <cellStyle name="Normal 5 2 7 6" xfId="3223" xr:uid="{00000000-0005-0000-0000-000010B00000}"/>
    <cellStyle name="Normal 5 2 7 6 2" xfId="6797" xr:uid="{00000000-0005-0000-0000-000011B00000}"/>
    <cellStyle name="Normal 5 2 7 6 2 2" xfId="13955" xr:uid="{00000000-0005-0000-0000-000012B00000}"/>
    <cellStyle name="Normal 5 2 7 6 2 2 2" xfId="28247" xr:uid="{00000000-0005-0000-0000-000013B00000}"/>
    <cellStyle name="Normal 5 2 7 6 2 2 2 2" xfId="56829" xr:uid="{00000000-0005-0000-0000-000014B00000}"/>
    <cellStyle name="Normal 5 2 7 6 2 2 3" xfId="42540" xr:uid="{00000000-0005-0000-0000-000015B00000}"/>
    <cellStyle name="Normal 5 2 7 6 2 3" xfId="21103" xr:uid="{00000000-0005-0000-0000-000016B00000}"/>
    <cellStyle name="Normal 5 2 7 6 2 3 2" xfId="49685" xr:uid="{00000000-0005-0000-0000-000017B00000}"/>
    <cellStyle name="Normal 5 2 7 6 2 4" xfId="35396" xr:uid="{00000000-0005-0000-0000-000018B00000}"/>
    <cellStyle name="Normal 5 2 7 6 3" xfId="10384" xr:uid="{00000000-0005-0000-0000-000019B00000}"/>
    <cellStyle name="Normal 5 2 7 6 3 2" xfId="24676" xr:uid="{00000000-0005-0000-0000-00001AB00000}"/>
    <cellStyle name="Normal 5 2 7 6 3 2 2" xfId="53258" xr:uid="{00000000-0005-0000-0000-00001BB00000}"/>
    <cellStyle name="Normal 5 2 7 6 3 3" xfId="38969" xr:uid="{00000000-0005-0000-0000-00001CB00000}"/>
    <cellStyle name="Normal 5 2 7 6 4" xfId="17532" xr:uid="{00000000-0005-0000-0000-00001DB00000}"/>
    <cellStyle name="Normal 5 2 7 6 4 2" xfId="46114" xr:uid="{00000000-0005-0000-0000-00001EB00000}"/>
    <cellStyle name="Normal 5 2 7 6 5" xfId="31825" xr:uid="{00000000-0005-0000-0000-00001FB00000}"/>
    <cellStyle name="Normal 5 2 7 7" xfId="3712" xr:uid="{00000000-0005-0000-0000-000020B00000}"/>
    <cellStyle name="Normal 5 2 7 7 2" xfId="10872" xr:uid="{00000000-0005-0000-0000-000021B00000}"/>
    <cellStyle name="Normal 5 2 7 7 2 2" xfId="25164" xr:uid="{00000000-0005-0000-0000-000022B00000}"/>
    <cellStyle name="Normal 5 2 7 7 2 2 2" xfId="53746" xr:uid="{00000000-0005-0000-0000-000023B00000}"/>
    <cellStyle name="Normal 5 2 7 7 2 3" xfId="39457" xr:uid="{00000000-0005-0000-0000-000024B00000}"/>
    <cellStyle name="Normal 5 2 7 7 3" xfId="18020" xr:uid="{00000000-0005-0000-0000-000025B00000}"/>
    <cellStyle name="Normal 5 2 7 7 3 2" xfId="46602" xr:uid="{00000000-0005-0000-0000-000026B00000}"/>
    <cellStyle name="Normal 5 2 7 7 4" xfId="32313" xr:uid="{00000000-0005-0000-0000-000027B00000}"/>
    <cellStyle name="Normal 5 2 7 8" xfId="7301" xr:uid="{00000000-0005-0000-0000-000028B00000}"/>
    <cellStyle name="Normal 5 2 7 8 2" xfId="21593" xr:uid="{00000000-0005-0000-0000-000029B00000}"/>
    <cellStyle name="Normal 5 2 7 8 2 2" xfId="50175" xr:uid="{00000000-0005-0000-0000-00002AB00000}"/>
    <cellStyle name="Normal 5 2 7 8 3" xfId="35886" xr:uid="{00000000-0005-0000-0000-00002BB00000}"/>
    <cellStyle name="Normal 5 2 7 9" xfId="14447" xr:uid="{00000000-0005-0000-0000-00002CB00000}"/>
    <cellStyle name="Normal 5 2 7 9 2" xfId="43031" xr:uid="{00000000-0005-0000-0000-00002DB00000}"/>
    <cellStyle name="Normal 5 2 8" xfId="146" xr:uid="{00000000-0005-0000-0000-00002EB00000}"/>
    <cellStyle name="Normal 5 2 8 2" xfId="372" xr:uid="{00000000-0005-0000-0000-00002FB00000}"/>
    <cellStyle name="Normal 5 2 8 2 2" xfId="822" xr:uid="{00000000-0005-0000-0000-000030B00000}"/>
    <cellStyle name="Normal 5 2 8 2 2 2" xfId="1719" xr:uid="{00000000-0005-0000-0000-000031B00000}"/>
    <cellStyle name="Normal 5 2 8 2 2 2 2" xfId="3242" xr:uid="{00000000-0005-0000-0000-000032B00000}"/>
    <cellStyle name="Normal 5 2 8 2 2 2 2 2" xfId="6816" xr:uid="{00000000-0005-0000-0000-000033B00000}"/>
    <cellStyle name="Normal 5 2 8 2 2 2 2 2 2" xfId="13974" xr:uid="{00000000-0005-0000-0000-000034B00000}"/>
    <cellStyle name="Normal 5 2 8 2 2 2 2 2 2 2" xfId="28266" xr:uid="{00000000-0005-0000-0000-000035B00000}"/>
    <cellStyle name="Normal 5 2 8 2 2 2 2 2 2 2 2" xfId="56848" xr:uid="{00000000-0005-0000-0000-000036B00000}"/>
    <cellStyle name="Normal 5 2 8 2 2 2 2 2 2 3" xfId="42559" xr:uid="{00000000-0005-0000-0000-000037B00000}"/>
    <cellStyle name="Normal 5 2 8 2 2 2 2 2 3" xfId="21122" xr:uid="{00000000-0005-0000-0000-000038B00000}"/>
    <cellStyle name="Normal 5 2 8 2 2 2 2 2 3 2" xfId="49704" xr:uid="{00000000-0005-0000-0000-000039B00000}"/>
    <cellStyle name="Normal 5 2 8 2 2 2 2 2 4" xfId="35415" xr:uid="{00000000-0005-0000-0000-00003AB00000}"/>
    <cellStyle name="Normal 5 2 8 2 2 2 2 3" xfId="10403" xr:uid="{00000000-0005-0000-0000-00003BB00000}"/>
    <cellStyle name="Normal 5 2 8 2 2 2 2 3 2" xfId="24695" xr:uid="{00000000-0005-0000-0000-00003CB00000}"/>
    <cellStyle name="Normal 5 2 8 2 2 2 2 3 2 2" xfId="53277" xr:uid="{00000000-0005-0000-0000-00003DB00000}"/>
    <cellStyle name="Normal 5 2 8 2 2 2 2 3 3" xfId="38988" xr:uid="{00000000-0005-0000-0000-00003EB00000}"/>
    <cellStyle name="Normal 5 2 8 2 2 2 2 4" xfId="17551" xr:uid="{00000000-0005-0000-0000-00003FB00000}"/>
    <cellStyle name="Normal 5 2 8 2 2 2 2 4 2" xfId="46133" xr:uid="{00000000-0005-0000-0000-000040B00000}"/>
    <cellStyle name="Normal 5 2 8 2 2 2 2 5" xfId="31844" xr:uid="{00000000-0005-0000-0000-000041B00000}"/>
    <cellStyle name="Normal 5 2 8 2 2 2 3" xfId="5299" xr:uid="{00000000-0005-0000-0000-000042B00000}"/>
    <cellStyle name="Normal 5 2 8 2 2 2 3 2" xfId="12457" xr:uid="{00000000-0005-0000-0000-000043B00000}"/>
    <cellStyle name="Normal 5 2 8 2 2 2 3 2 2" xfId="26749" xr:uid="{00000000-0005-0000-0000-000044B00000}"/>
    <cellStyle name="Normal 5 2 8 2 2 2 3 2 2 2" xfId="55331" xr:uid="{00000000-0005-0000-0000-000045B00000}"/>
    <cellStyle name="Normal 5 2 8 2 2 2 3 2 3" xfId="41042" xr:uid="{00000000-0005-0000-0000-000046B00000}"/>
    <cellStyle name="Normal 5 2 8 2 2 2 3 3" xfId="19605" xr:uid="{00000000-0005-0000-0000-000047B00000}"/>
    <cellStyle name="Normal 5 2 8 2 2 2 3 3 2" xfId="48187" xr:uid="{00000000-0005-0000-0000-000048B00000}"/>
    <cellStyle name="Normal 5 2 8 2 2 2 3 4" xfId="33898" xr:uid="{00000000-0005-0000-0000-000049B00000}"/>
    <cellStyle name="Normal 5 2 8 2 2 2 4" xfId="8886" xr:uid="{00000000-0005-0000-0000-00004AB00000}"/>
    <cellStyle name="Normal 5 2 8 2 2 2 4 2" xfId="23178" xr:uid="{00000000-0005-0000-0000-00004BB00000}"/>
    <cellStyle name="Normal 5 2 8 2 2 2 4 2 2" xfId="51760" xr:uid="{00000000-0005-0000-0000-00004CB00000}"/>
    <cellStyle name="Normal 5 2 8 2 2 2 4 3" xfId="37471" xr:uid="{00000000-0005-0000-0000-00004DB00000}"/>
    <cellStyle name="Normal 5 2 8 2 2 2 5" xfId="16034" xr:uid="{00000000-0005-0000-0000-00004EB00000}"/>
    <cellStyle name="Normal 5 2 8 2 2 2 5 2" xfId="44616" xr:uid="{00000000-0005-0000-0000-00004FB00000}"/>
    <cellStyle name="Normal 5 2 8 2 2 2 6" xfId="30327" xr:uid="{00000000-0005-0000-0000-000050B00000}"/>
    <cellStyle name="Normal 5 2 8 2 2 3" xfId="3241" xr:uid="{00000000-0005-0000-0000-000051B00000}"/>
    <cellStyle name="Normal 5 2 8 2 2 3 2" xfId="6815" xr:uid="{00000000-0005-0000-0000-000052B00000}"/>
    <cellStyle name="Normal 5 2 8 2 2 3 2 2" xfId="13973" xr:uid="{00000000-0005-0000-0000-000053B00000}"/>
    <cellStyle name="Normal 5 2 8 2 2 3 2 2 2" xfId="28265" xr:uid="{00000000-0005-0000-0000-000054B00000}"/>
    <cellStyle name="Normal 5 2 8 2 2 3 2 2 2 2" xfId="56847" xr:uid="{00000000-0005-0000-0000-000055B00000}"/>
    <cellStyle name="Normal 5 2 8 2 2 3 2 2 3" xfId="42558" xr:uid="{00000000-0005-0000-0000-000056B00000}"/>
    <cellStyle name="Normal 5 2 8 2 2 3 2 3" xfId="21121" xr:uid="{00000000-0005-0000-0000-000057B00000}"/>
    <cellStyle name="Normal 5 2 8 2 2 3 2 3 2" xfId="49703" xr:uid="{00000000-0005-0000-0000-000058B00000}"/>
    <cellStyle name="Normal 5 2 8 2 2 3 2 4" xfId="35414" xr:uid="{00000000-0005-0000-0000-000059B00000}"/>
    <cellStyle name="Normal 5 2 8 2 2 3 3" xfId="10402" xr:uid="{00000000-0005-0000-0000-00005AB00000}"/>
    <cellStyle name="Normal 5 2 8 2 2 3 3 2" xfId="24694" xr:uid="{00000000-0005-0000-0000-00005BB00000}"/>
    <cellStyle name="Normal 5 2 8 2 2 3 3 2 2" xfId="53276" xr:uid="{00000000-0005-0000-0000-00005CB00000}"/>
    <cellStyle name="Normal 5 2 8 2 2 3 3 3" xfId="38987" xr:uid="{00000000-0005-0000-0000-00005DB00000}"/>
    <cellStyle name="Normal 5 2 8 2 2 3 4" xfId="17550" xr:uid="{00000000-0005-0000-0000-00005EB00000}"/>
    <cellStyle name="Normal 5 2 8 2 2 3 4 2" xfId="46132" xr:uid="{00000000-0005-0000-0000-00005FB00000}"/>
    <cellStyle name="Normal 5 2 8 2 2 3 5" xfId="31843" xr:uid="{00000000-0005-0000-0000-000060B00000}"/>
    <cellStyle name="Normal 5 2 8 2 2 4" xfId="4406" xr:uid="{00000000-0005-0000-0000-000061B00000}"/>
    <cellStyle name="Normal 5 2 8 2 2 4 2" xfId="11564" xr:uid="{00000000-0005-0000-0000-000062B00000}"/>
    <cellStyle name="Normal 5 2 8 2 2 4 2 2" xfId="25856" xr:uid="{00000000-0005-0000-0000-000063B00000}"/>
    <cellStyle name="Normal 5 2 8 2 2 4 2 2 2" xfId="54438" xr:uid="{00000000-0005-0000-0000-000064B00000}"/>
    <cellStyle name="Normal 5 2 8 2 2 4 2 3" xfId="40149" xr:uid="{00000000-0005-0000-0000-000065B00000}"/>
    <cellStyle name="Normal 5 2 8 2 2 4 3" xfId="18712" xr:uid="{00000000-0005-0000-0000-000066B00000}"/>
    <cellStyle name="Normal 5 2 8 2 2 4 3 2" xfId="47294" xr:uid="{00000000-0005-0000-0000-000067B00000}"/>
    <cellStyle name="Normal 5 2 8 2 2 4 4" xfId="33005" xr:uid="{00000000-0005-0000-0000-000068B00000}"/>
    <cellStyle name="Normal 5 2 8 2 2 5" xfId="7993" xr:uid="{00000000-0005-0000-0000-000069B00000}"/>
    <cellStyle name="Normal 5 2 8 2 2 5 2" xfId="22285" xr:uid="{00000000-0005-0000-0000-00006AB00000}"/>
    <cellStyle name="Normal 5 2 8 2 2 5 2 2" xfId="50867" xr:uid="{00000000-0005-0000-0000-00006BB00000}"/>
    <cellStyle name="Normal 5 2 8 2 2 5 3" xfId="36578" xr:uid="{00000000-0005-0000-0000-00006CB00000}"/>
    <cellStyle name="Normal 5 2 8 2 2 6" xfId="15141" xr:uid="{00000000-0005-0000-0000-00006DB00000}"/>
    <cellStyle name="Normal 5 2 8 2 2 6 2" xfId="43723" xr:uid="{00000000-0005-0000-0000-00006EB00000}"/>
    <cellStyle name="Normal 5 2 8 2 2 7" xfId="29434" xr:uid="{00000000-0005-0000-0000-00006FB00000}"/>
    <cellStyle name="Normal 5 2 8 2 3" xfId="1272" xr:uid="{00000000-0005-0000-0000-000070B00000}"/>
    <cellStyle name="Normal 5 2 8 2 3 2" xfId="3243" xr:uid="{00000000-0005-0000-0000-000071B00000}"/>
    <cellStyle name="Normal 5 2 8 2 3 2 2" xfId="6817" xr:uid="{00000000-0005-0000-0000-000072B00000}"/>
    <cellStyle name="Normal 5 2 8 2 3 2 2 2" xfId="13975" xr:uid="{00000000-0005-0000-0000-000073B00000}"/>
    <cellStyle name="Normal 5 2 8 2 3 2 2 2 2" xfId="28267" xr:uid="{00000000-0005-0000-0000-000074B00000}"/>
    <cellStyle name="Normal 5 2 8 2 3 2 2 2 2 2" xfId="56849" xr:uid="{00000000-0005-0000-0000-000075B00000}"/>
    <cellStyle name="Normal 5 2 8 2 3 2 2 2 3" xfId="42560" xr:uid="{00000000-0005-0000-0000-000076B00000}"/>
    <cellStyle name="Normal 5 2 8 2 3 2 2 3" xfId="21123" xr:uid="{00000000-0005-0000-0000-000077B00000}"/>
    <cellStyle name="Normal 5 2 8 2 3 2 2 3 2" xfId="49705" xr:uid="{00000000-0005-0000-0000-000078B00000}"/>
    <cellStyle name="Normal 5 2 8 2 3 2 2 4" xfId="35416" xr:uid="{00000000-0005-0000-0000-000079B00000}"/>
    <cellStyle name="Normal 5 2 8 2 3 2 3" xfId="10404" xr:uid="{00000000-0005-0000-0000-00007AB00000}"/>
    <cellStyle name="Normal 5 2 8 2 3 2 3 2" xfId="24696" xr:uid="{00000000-0005-0000-0000-00007BB00000}"/>
    <cellStyle name="Normal 5 2 8 2 3 2 3 2 2" xfId="53278" xr:uid="{00000000-0005-0000-0000-00007CB00000}"/>
    <cellStyle name="Normal 5 2 8 2 3 2 3 3" xfId="38989" xr:uid="{00000000-0005-0000-0000-00007DB00000}"/>
    <cellStyle name="Normal 5 2 8 2 3 2 4" xfId="17552" xr:uid="{00000000-0005-0000-0000-00007EB00000}"/>
    <cellStyle name="Normal 5 2 8 2 3 2 4 2" xfId="46134" xr:uid="{00000000-0005-0000-0000-00007FB00000}"/>
    <cellStyle name="Normal 5 2 8 2 3 2 5" xfId="31845" xr:uid="{00000000-0005-0000-0000-000080B00000}"/>
    <cellStyle name="Normal 5 2 8 2 3 3" xfId="4853" xr:uid="{00000000-0005-0000-0000-000081B00000}"/>
    <cellStyle name="Normal 5 2 8 2 3 3 2" xfId="12011" xr:uid="{00000000-0005-0000-0000-000082B00000}"/>
    <cellStyle name="Normal 5 2 8 2 3 3 2 2" xfId="26303" xr:uid="{00000000-0005-0000-0000-000083B00000}"/>
    <cellStyle name="Normal 5 2 8 2 3 3 2 2 2" xfId="54885" xr:uid="{00000000-0005-0000-0000-000084B00000}"/>
    <cellStyle name="Normal 5 2 8 2 3 3 2 3" xfId="40596" xr:uid="{00000000-0005-0000-0000-000085B00000}"/>
    <cellStyle name="Normal 5 2 8 2 3 3 3" xfId="19159" xr:uid="{00000000-0005-0000-0000-000086B00000}"/>
    <cellStyle name="Normal 5 2 8 2 3 3 3 2" xfId="47741" xr:uid="{00000000-0005-0000-0000-000087B00000}"/>
    <cellStyle name="Normal 5 2 8 2 3 3 4" xfId="33452" xr:uid="{00000000-0005-0000-0000-000088B00000}"/>
    <cellStyle name="Normal 5 2 8 2 3 4" xfId="8440" xr:uid="{00000000-0005-0000-0000-000089B00000}"/>
    <cellStyle name="Normal 5 2 8 2 3 4 2" xfId="22732" xr:uid="{00000000-0005-0000-0000-00008AB00000}"/>
    <cellStyle name="Normal 5 2 8 2 3 4 2 2" xfId="51314" xr:uid="{00000000-0005-0000-0000-00008BB00000}"/>
    <cellStyle name="Normal 5 2 8 2 3 4 3" xfId="37025" xr:uid="{00000000-0005-0000-0000-00008CB00000}"/>
    <cellStyle name="Normal 5 2 8 2 3 5" xfId="15588" xr:uid="{00000000-0005-0000-0000-00008DB00000}"/>
    <cellStyle name="Normal 5 2 8 2 3 5 2" xfId="44170" xr:uid="{00000000-0005-0000-0000-00008EB00000}"/>
    <cellStyle name="Normal 5 2 8 2 3 6" xfId="29881" xr:uid="{00000000-0005-0000-0000-00008FB00000}"/>
    <cellStyle name="Normal 5 2 8 2 4" xfId="3240" xr:uid="{00000000-0005-0000-0000-000090B00000}"/>
    <cellStyle name="Normal 5 2 8 2 4 2" xfId="6814" xr:uid="{00000000-0005-0000-0000-000091B00000}"/>
    <cellStyle name="Normal 5 2 8 2 4 2 2" xfId="13972" xr:uid="{00000000-0005-0000-0000-000092B00000}"/>
    <cellStyle name="Normal 5 2 8 2 4 2 2 2" xfId="28264" xr:uid="{00000000-0005-0000-0000-000093B00000}"/>
    <cellStyle name="Normal 5 2 8 2 4 2 2 2 2" xfId="56846" xr:uid="{00000000-0005-0000-0000-000094B00000}"/>
    <cellStyle name="Normal 5 2 8 2 4 2 2 3" xfId="42557" xr:uid="{00000000-0005-0000-0000-000095B00000}"/>
    <cellStyle name="Normal 5 2 8 2 4 2 3" xfId="21120" xr:uid="{00000000-0005-0000-0000-000096B00000}"/>
    <cellStyle name="Normal 5 2 8 2 4 2 3 2" xfId="49702" xr:uid="{00000000-0005-0000-0000-000097B00000}"/>
    <cellStyle name="Normal 5 2 8 2 4 2 4" xfId="35413" xr:uid="{00000000-0005-0000-0000-000098B00000}"/>
    <cellStyle name="Normal 5 2 8 2 4 3" xfId="10401" xr:uid="{00000000-0005-0000-0000-000099B00000}"/>
    <cellStyle name="Normal 5 2 8 2 4 3 2" xfId="24693" xr:uid="{00000000-0005-0000-0000-00009AB00000}"/>
    <cellStyle name="Normal 5 2 8 2 4 3 2 2" xfId="53275" xr:uid="{00000000-0005-0000-0000-00009BB00000}"/>
    <cellStyle name="Normal 5 2 8 2 4 3 3" xfId="38986" xr:uid="{00000000-0005-0000-0000-00009CB00000}"/>
    <cellStyle name="Normal 5 2 8 2 4 4" xfId="17549" xr:uid="{00000000-0005-0000-0000-00009DB00000}"/>
    <cellStyle name="Normal 5 2 8 2 4 4 2" xfId="46131" xr:uid="{00000000-0005-0000-0000-00009EB00000}"/>
    <cellStyle name="Normal 5 2 8 2 4 5" xfId="31842" xr:uid="{00000000-0005-0000-0000-00009FB00000}"/>
    <cellStyle name="Normal 5 2 8 2 5" xfId="3959" xr:uid="{00000000-0005-0000-0000-0000A0B00000}"/>
    <cellStyle name="Normal 5 2 8 2 5 2" xfId="11118" xr:uid="{00000000-0005-0000-0000-0000A1B00000}"/>
    <cellStyle name="Normal 5 2 8 2 5 2 2" xfId="25410" xr:uid="{00000000-0005-0000-0000-0000A2B00000}"/>
    <cellStyle name="Normal 5 2 8 2 5 2 2 2" xfId="53992" xr:uid="{00000000-0005-0000-0000-0000A3B00000}"/>
    <cellStyle name="Normal 5 2 8 2 5 2 3" xfId="39703" xr:uid="{00000000-0005-0000-0000-0000A4B00000}"/>
    <cellStyle name="Normal 5 2 8 2 5 3" xfId="18266" xr:uid="{00000000-0005-0000-0000-0000A5B00000}"/>
    <cellStyle name="Normal 5 2 8 2 5 3 2" xfId="46848" xr:uid="{00000000-0005-0000-0000-0000A6B00000}"/>
    <cellStyle name="Normal 5 2 8 2 5 4" xfId="32559" xr:uid="{00000000-0005-0000-0000-0000A7B00000}"/>
    <cellStyle name="Normal 5 2 8 2 6" xfId="7547" xr:uid="{00000000-0005-0000-0000-0000A8B00000}"/>
    <cellStyle name="Normal 5 2 8 2 6 2" xfId="21839" xr:uid="{00000000-0005-0000-0000-0000A9B00000}"/>
    <cellStyle name="Normal 5 2 8 2 6 2 2" xfId="50421" xr:uid="{00000000-0005-0000-0000-0000AAB00000}"/>
    <cellStyle name="Normal 5 2 8 2 6 3" xfId="36132" xr:uid="{00000000-0005-0000-0000-0000ABB00000}"/>
    <cellStyle name="Normal 5 2 8 2 7" xfId="14694" xr:uid="{00000000-0005-0000-0000-0000ACB00000}"/>
    <cellStyle name="Normal 5 2 8 2 7 2" xfId="43277" xr:uid="{00000000-0005-0000-0000-0000ADB00000}"/>
    <cellStyle name="Normal 5 2 8 2 8" xfId="28987" xr:uid="{00000000-0005-0000-0000-0000AEB00000}"/>
    <cellStyle name="Normal 5 2 8 3" xfId="599" xr:uid="{00000000-0005-0000-0000-0000AFB00000}"/>
    <cellStyle name="Normal 5 2 8 3 2" xfId="1496" xr:uid="{00000000-0005-0000-0000-0000B0B00000}"/>
    <cellStyle name="Normal 5 2 8 3 2 2" xfId="3245" xr:uid="{00000000-0005-0000-0000-0000B1B00000}"/>
    <cellStyle name="Normal 5 2 8 3 2 2 2" xfId="6819" xr:uid="{00000000-0005-0000-0000-0000B2B00000}"/>
    <cellStyle name="Normal 5 2 8 3 2 2 2 2" xfId="13977" xr:uid="{00000000-0005-0000-0000-0000B3B00000}"/>
    <cellStyle name="Normal 5 2 8 3 2 2 2 2 2" xfId="28269" xr:uid="{00000000-0005-0000-0000-0000B4B00000}"/>
    <cellStyle name="Normal 5 2 8 3 2 2 2 2 2 2" xfId="56851" xr:uid="{00000000-0005-0000-0000-0000B5B00000}"/>
    <cellStyle name="Normal 5 2 8 3 2 2 2 2 3" xfId="42562" xr:uid="{00000000-0005-0000-0000-0000B6B00000}"/>
    <cellStyle name="Normal 5 2 8 3 2 2 2 3" xfId="21125" xr:uid="{00000000-0005-0000-0000-0000B7B00000}"/>
    <cellStyle name="Normal 5 2 8 3 2 2 2 3 2" xfId="49707" xr:uid="{00000000-0005-0000-0000-0000B8B00000}"/>
    <cellStyle name="Normal 5 2 8 3 2 2 2 4" xfId="35418" xr:uid="{00000000-0005-0000-0000-0000B9B00000}"/>
    <cellStyle name="Normal 5 2 8 3 2 2 3" xfId="10406" xr:uid="{00000000-0005-0000-0000-0000BAB00000}"/>
    <cellStyle name="Normal 5 2 8 3 2 2 3 2" xfId="24698" xr:uid="{00000000-0005-0000-0000-0000BBB00000}"/>
    <cellStyle name="Normal 5 2 8 3 2 2 3 2 2" xfId="53280" xr:uid="{00000000-0005-0000-0000-0000BCB00000}"/>
    <cellStyle name="Normal 5 2 8 3 2 2 3 3" xfId="38991" xr:uid="{00000000-0005-0000-0000-0000BDB00000}"/>
    <cellStyle name="Normal 5 2 8 3 2 2 4" xfId="17554" xr:uid="{00000000-0005-0000-0000-0000BEB00000}"/>
    <cellStyle name="Normal 5 2 8 3 2 2 4 2" xfId="46136" xr:uid="{00000000-0005-0000-0000-0000BFB00000}"/>
    <cellStyle name="Normal 5 2 8 3 2 2 5" xfId="31847" xr:uid="{00000000-0005-0000-0000-0000C0B00000}"/>
    <cellStyle name="Normal 5 2 8 3 2 3" xfId="5076" xr:uid="{00000000-0005-0000-0000-0000C1B00000}"/>
    <cellStyle name="Normal 5 2 8 3 2 3 2" xfId="12234" xr:uid="{00000000-0005-0000-0000-0000C2B00000}"/>
    <cellStyle name="Normal 5 2 8 3 2 3 2 2" xfId="26526" xr:uid="{00000000-0005-0000-0000-0000C3B00000}"/>
    <cellStyle name="Normal 5 2 8 3 2 3 2 2 2" xfId="55108" xr:uid="{00000000-0005-0000-0000-0000C4B00000}"/>
    <cellStyle name="Normal 5 2 8 3 2 3 2 3" xfId="40819" xr:uid="{00000000-0005-0000-0000-0000C5B00000}"/>
    <cellStyle name="Normal 5 2 8 3 2 3 3" xfId="19382" xr:uid="{00000000-0005-0000-0000-0000C6B00000}"/>
    <cellStyle name="Normal 5 2 8 3 2 3 3 2" xfId="47964" xr:uid="{00000000-0005-0000-0000-0000C7B00000}"/>
    <cellStyle name="Normal 5 2 8 3 2 3 4" xfId="33675" xr:uid="{00000000-0005-0000-0000-0000C8B00000}"/>
    <cellStyle name="Normal 5 2 8 3 2 4" xfId="8663" xr:uid="{00000000-0005-0000-0000-0000C9B00000}"/>
    <cellStyle name="Normal 5 2 8 3 2 4 2" xfId="22955" xr:uid="{00000000-0005-0000-0000-0000CAB00000}"/>
    <cellStyle name="Normal 5 2 8 3 2 4 2 2" xfId="51537" xr:uid="{00000000-0005-0000-0000-0000CBB00000}"/>
    <cellStyle name="Normal 5 2 8 3 2 4 3" xfId="37248" xr:uid="{00000000-0005-0000-0000-0000CCB00000}"/>
    <cellStyle name="Normal 5 2 8 3 2 5" xfId="15811" xr:uid="{00000000-0005-0000-0000-0000CDB00000}"/>
    <cellStyle name="Normal 5 2 8 3 2 5 2" xfId="44393" xr:uid="{00000000-0005-0000-0000-0000CEB00000}"/>
    <cellStyle name="Normal 5 2 8 3 2 6" xfId="30104" xr:uid="{00000000-0005-0000-0000-0000CFB00000}"/>
    <cellStyle name="Normal 5 2 8 3 3" xfId="3244" xr:uid="{00000000-0005-0000-0000-0000D0B00000}"/>
    <cellStyle name="Normal 5 2 8 3 3 2" xfId="6818" xr:uid="{00000000-0005-0000-0000-0000D1B00000}"/>
    <cellStyle name="Normal 5 2 8 3 3 2 2" xfId="13976" xr:uid="{00000000-0005-0000-0000-0000D2B00000}"/>
    <cellStyle name="Normal 5 2 8 3 3 2 2 2" xfId="28268" xr:uid="{00000000-0005-0000-0000-0000D3B00000}"/>
    <cellStyle name="Normal 5 2 8 3 3 2 2 2 2" xfId="56850" xr:uid="{00000000-0005-0000-0000-0000D4B00000}"/>
    <cellStyle name="Normal 5 2 8 3 3 2 2 3" xfId="42561" xr:uid="{00000000-0005-0000-0000-0000D5B00000}"/>
    <cellStyle name="Normal 5 2 8 3 3 2 3" xfId="21124" xr:uid="{00000000-0005-0000-0000-0000D6B00000}"/>
    <cellStyle name="Normal 5 2 8 3 3 2 3 2" xfId="49706" xr:uid="{00000000-0005-0000-0000-0000D7B00000}"/>
    <cellStyle name="Normal 5 2 8 3 3 2 4" xfId="35417" xr:uid="{00000000-0005-0000-0000-0000D8B00000}"/>
    <cellStyle name="Normal 5 2 8 3 3 3" xfId="10405" xr:uid="{00000000-0005-0000-0000-0000D9B00000}"/>
    <cellStyle name="Normal 5 2 8 3 3 3 2" xfId="24697" xr:uid="{00000000-0005-0000-0000-0000DAB00000}"/>
    <cellStyle name="Normal 5 2 8 3 3 3 2 2" xfId="53279" xr:uid="{00000000-0005-0000-0000-0000DBB00000}"/>
    <cellStyle name="Normal 5 2 8 3 3 3 3" xfId="38990" xr:uid="{00000000-0005-0000-0000-0000DCB00000}"/>
    <cellStyle name="Normal 5 2 8 3 3 4" xfId="17553" xr:uid="{00000000-0005-0000-0000-0000DDB00000}"/>
    <cellStyle name="Normal 5 2 8 3 3 4 2" xfId="46135" xr:uid="{00000000-0005-0000-0000-0000DEB00000}"/>
    <cellStyle name="Normal 5 2 8 3 3 5" xfId="31846" xr:uid="{00000000-0005-0000-0000-0000DFB00000}"/>
    <cellStyle name="Normal 5 2 8 3 4" xfId="4183" xr:uid="{00000000-0005-0000-0000-0000E0B00000}"/>
    <cellStyle name="Normal 5 2 8 3 4 2" xfId="11341" xr:uid="{00000000-0005-0000-0000-0000E1B00000}"/>
    <cellStyle name="Normal 5 2 8 3 4 2 2" xfId="25633" xr:uid="{00000000-0005-0000-0000-0000E2B00000}"/>
    <cellStyle name="Normal 5 2 8 3 4 2 2 2" xfId="54215" xr:uid="{00000000-0005-0000-0000-0000E3B00000}"/>
    <cellStyle name="Normal 5 2 8 3 4 2 3" xfId="39926" xr:uid="{00000000-0005-0000-0000-0000E4B00000}"/>
    <cellStyle name="Normal 5 2 8 3 4 3" xfId="18489" xr:uid="{00000000-0005-0000-0000-0000E5B00000}"/>
    <cellStyle name="Normal 5 2 8 3 4 3 2" xfId="47071" xr:uid="{00000000-0005-0000-0000-0000E6B00000}"/>
    <cellStyle name="Normal 5 2 8 3 4 4" xfId="32782" xr:uid="{00000000-0005-0000-0000-0000E7B00000}"/>
    <cellStyle name="Normal 5 2 8 3 5" xfId="7770" xr:uid="{00000000-0005-0000-0000-0000E8B00000}"/>
    <cellStyle name="Normal 5 2 8 3 5 2" xfId="22062" xr:uid="{00000000-0005-0000-0000-0000E9B00000}"/>
    <cellStyle name="Normal 5 2 8 3 5 2 2" xfId="50644" xr:uid="{00000000-0005-0000-0000-0000EAB00000}"/>
    <cellStyle name="Normal 5 2 8 3 5 3" xfId="36355" xr:uid="{00000000-0005-0000-0000-0000EBB00000}"/>
    <cellStyle name="Normal 5 2 8 3 6" xfId="14918" xr:uid="{00000000-0005-0000-0000-0000ECB00000}"/>
    <cellStyle name="Normal 5 2 8 3 6 2" xfId="43500" xr:uid="{00000000-0005-0000-0000-0000EDB00000}"/>
    <cellStyle name="Normal 5 2 8 3 7" xfId="29211" xr:uid="{00000000-0005-0000-0000-0000EEB00000}"/>
    <cellStyle name="Normal 5 2 8 4" xfId="1049" xr:uid="{00000000-0005-0000-0000-0000EFB00000}"/>
    <cellStyle name="Normal 5 2 8 4 2" xfId="3246" xr:uid="{00000000-0005-0000-0000-0000F0B00000}"/>
    <cellStyle name="Normal 5 2 8 4 2 2" xfId="6820" xr:uid="{00000000-0005-0000-0000-0000F1B00000}"/>
    <cellStyle name="Normal 5 2 8 4 2 2 2" xfId="13978" xr:uid="{00000000-0005-0000-0000-0000F2B00000}"/>
    <cellStyle name="Normal 5 2 8 4 2 2 2 2" xfId="28270" xr:uid="{00000000-0005-0000-0000-0000F3B00000}"/>
    <cellStyle name="Normal 5 2 8 4 2 2 2 2 2" xfId="56852" xr:uid="{00000000-0005-0000-0000-0000F4B00000}"/>
    <cellStyle name="Normal 5 2 8 4 2 2 2 3" xfId="42563" xr:uid="{00000000-0005-0000-0000-0000F5B00000}"/>
    <cellStyle name="Normal 5 2 8 4 2 2 3" xfId="21126" xr:uid="{00000000-0005-0000-0000-0000F6B00000}"/>
    <cellStyle name="Normal 5 2 8 4 2 2 3 2" xfId="49708" xr:uid="{00000000-0005-0000-0000-0000F7B00000}"/>
    <cellStyle name="Normal 5 2 8 4 2 2 4" xfId="35419" xr:uid="{00000000-0005-0000-0000-0000F8B00000}"/>
    <cellStyle name="Normal 5 2 8 4 2 3" xfId="10407" xr:uid="{00000000-0005-0000-0000-0000F9B00000}"/>
    <cellStyle name="Normal 5 2 8 4 2 3 2" xfId="24699" xr:uid="{00000000-0005-0000-0000-0000FAB00000}"/>
    <cellStyle name="Normal 5 2 8 4 2 3 2 2" xfId="53281" xr:uid="{00000000-0005-0000-0000-0000FBB00000}"/>
    <cellStyle name="Normal 5 2 8 4 2 3 3" xfId="38992" xr:uid="{00000000-0005-0000-0000-0000FCB00000}"/>
    <cellStyle name="Normal 5 2 8 4 2 4" xfId="17555" xr:uid="{00000000-0005-0000-0000-0000FDB00000}"/>
    <cellStyle name="Normal 5 2 8 4 2 4 2" xfId="46137" xr:uid="{00000000-0005-0000-0000-0000FEB00000}"/>
    <cellStyle name="Normal 5 2 8 4 2 5" xfId="31848" xr:uid="{00000000-0005-0000-0000-0000FFB00000}"/>
    <cellStyle name="Normal 5 2 8 4 3" xfId="4630" xr:uid="{00000000-0005-0000-0000-000000B10000}"/>
    <cellStyle name="Normal 5 2 8 4 3 2" xfId="11788" xr:uid="{00000000-0005-0000-0000-000001B10000}"/>
    <cellStyle name="Normal 5 2 8 4 3 2 2" xfId="26080" xr:uid="{00000000-0005-0000-0000-000002B10000}"/>
    <cellStyle name="Normal 5 2 8 4 3 2 2 2" xfId="54662" xr:uid="{00000000-0005-0000-0000-000003B10000}"/>
    <cellStyle name="Normal 5 2 8 4 3 2 3" xfId="40373" xr:uid="{00000000-0005-0000-0000-000004B10000}"/>
    <cellStyle name="Normal 5 2 8 4 3 3" xfId="18936" xr:uid="{00000000-0005-0000-0000-000005B10000}"/>
    <cellStyle name="Normal 5 2 8 4 3 3 2" xfId="47518" xr:uid="{00000000-0005-0000-0000-000006B10000}"/>
    <cellStyle name="Normal 5 2 8 4 3 4" xfId="33229" xr:uid="{00000000-0005-0000-0000-000007B10000}"/>
    <cellStyle name="Normal 5 2 8 4 4" xfId="8217" xr:uid="{00000000-0005-0000-0000-000008B10000}"/>
    <cellStyle name="Normal 5 2 8 4 4 2" xfId="22509" xr:uid="{00000000-0005-0000-0000-000009B10000}"/>
    <cellStyle name="Normal 5 2 8 4 4 2 2" xfId="51091" xr:uid="{00000000-0005-0000-0000-00000AB10000}"/>
    <cellStyle name="Normal 5 2 8 4 4 3" xfId="36802" xr:uid="{00000000-0005-0000-0000-00000BB10000}"/>
    <cellStyle name="Normal 5 2 8 4 5" xfId="15365" xr:uid="{00000000-0005-0000-0000-00000CB10000}"/>
    <cellStyle name="Normal 5 2 8 4 5 2" xfId="43947" xr:uid="{00000000-0005-0000-0000-00000DB10000}"/>
    <cellStyle name="Normal 5 2 8 4 6" xfId="29658" xr:uid="{00000000-0005-0000-0000-00000EB10000}"/>
    <cellStyle name="Normal 5 2 8 5" xfId="3239" xr:uid="{00000000-0005-0000-0000-00000FB10000}"/>
    <cellStyle name="Normal 5 2 8 5 2" xfId="6813" xr:uid="{00000000-0005-0000-0000-000010B10000}"/>
    <cellStyle name="Normal 5 2 8 5 2 2" xfId="13971" xr:uid="{00000000-0005-0000-0000-000011B10000}"/>
    <cellStyle name="Normal 5 2 8 5 2 2 2" xfId="28263" xr:uid="{00000000-0005-0000-0000-000012B10000}"/>
    <cellStyle name="Normal 5 2 8 5 2 2 2 2" xfId="56845" xr:uid="{00000000-0005-0000-0000-000013B10000}"/>
    <cellStyle name="Normal 5 2 8 5 2 2 3" xfId="42556" xr:uid="{00000000-0005-0000-0000-000014B10000}"/>
    <cellStyle name="Normal 5 2 8 5 2 3" xfId="21119" xr:uid="{00000000-0005-0000-0000-000015B10000}"/>
    <cellStyle name="Normal 5 2 8 5 2 3 2" xfId="49701" xr:uid="{00000000-0005-0000-0000-000016B10000}"/>
    <cellStyle name="Normal 5 2 8 5 2 4" xfId="35412" xr:uid="{00000000-0005-0000-0000-000017B10000}"/>
    <cellStyle name="Normal 5 2 8 5 3" xfId="10400" xr:uid="{00000000-0005-0000-0000-000018B10000}"/>
    <cellStyle name="Normal 5 2 8 5 3 2" xfId="24692" xr:uid="{00000000-0005-0000-0000-000019B10000}"/>
    <cellStyle name="Normal 5 2 8 5 3 2 2" xfId="53274" xr:uid="{00000000-0005-0000-0000-00001AB10000}"/>
    <cellStyle name="Normal 5 2 8 5 3 3" xfId="38985" xr:uid="{00000000-0005-0000-0000-00001BB10000}"/>
    <cellStyle name="Normal 5 2 8 5 4" xfId="17548" xr:uid="{00000000-0005-0000-0000-00001CB10000}"/>
    <cellStyle name="Normal 5 2 8 5 4 2" xfId="46130" xr:uid="{00000000-0005-0000-0000-00001DB10000}"/>
    <cellStyle name="Normal 5 2 8 5 5" xfId="31841" xr:uid="{00000000-0005-0000-0000-00001EB10000}"/>
    <cellStyle name="Normal 5 2 8 6" xfId="3736" xr:uid="{00000000-0005-0000-0000-00001FB10000}"/>
    <cellStyle name="Normal 5 2 8 6 2" xfId="10895" xr:uid="{00000000-0005-0000-0000-000020B10000}"/>
    <cellStyle name="Normal 5 2 8 6 2 2" xfId="25187" xr:uid="{00000000-0005-0000-0000-000021B10000}"/>
    <cellStyle name="Normal 5 2 8 6 2 2 2" xfId="53769" xr:uid="{00000000-0005-0000-0000-000022B10000}"/>
    <cellStyle name="Normal 5 2 8 6 2 3" xfId="39480" xr:uid="{00000000-0005-0000-0000-000023B10000}"/>
    <cellStyle name="Normal 5 2 8 6 3" xfId="18043" xr:uid="{00000000-0005-0000-0000-000024B10000}"/>
    <cellStyle name="Normal 5 2 8 6 3 2" xfId="46625" xr:uid="{00000000-0005-0000-0000-000025B10000}"/>
    <cellStyle name="Normal 5 2 8 6 4" xfId="32336" xr:uid="{00000000-0005-0000-0000-000026B10000}"/>
    <cellStyle name="Normal 5 2 8 7" xfId="7324" xr:uid="{00000000-0005-0000-0000-000027B10000}"/>
    <cellStyle name="Normal 5 2 8 7 2" xfId="21616" xr:uid="{00000000-0005-0000-0000-000028B10000}"/>
    <cellStyle name="Normal 5 2 8 7 2 2" xfId="50198" xr:uid="{00000000-0005-0000-0000-000029B10000}"/>
    <cellStyle name="Normal 5 2 8 7 3" xfId="35909" xr:uid="{00000000-0005-0000-0000-00002AB10000}"/>
    <cellStyle name="Normal 5 2 8 8" xfId="14471" xr:uid="{00000000-0005-0000-0000-00002BB10000}"/>
    <cellStyle name="Normal 5 2 8 8 2" xfId="43054" xr:uid="{00000000-0005-0000-0000-00002CB10000}"/>
    <cellStyle name="Normal 5 2 8 9" xfId="28764" xr:uid="{00000000-0005-0000-0000-00002DB10000}"/>
    <cellStyle name="Normal 5 2 9" xfId="258" xr:uid="{00000000-0005-0000-0000-00002EB10000}"/>
    <cellStyle name="Normal 5 2 9 2" xfId="710" xr:uid="{00000000-0005-0000-0000-00002FB10000}"/>
    <cellStyle name="Normal 5 2 9 2 2" xfId="1607" xr:uid="{00000000-0005-0000-0000-000030B10000}"/>
    <cellStyle name="Normal 5 2 9 2 2 2" xfId="3249" xr:uid="{00000000-0005-0000-0000-000031B10000}"/>
    <cellStyle name="Normal 5 2 9 2 2 2 2" xfId="6823" xr:uid="{00000000-0005-0000-0000-000032B10000}"/>
    <cellStyle name="Normal 5 2 9 2 2 2 2 2" xfId="13981" xr:uid="{00000000-0005-0000-0000-000033B10000}"/>
    <cellStyle name="Normal 5 2 9 2 2 2 2 2 2" xfId="28273" xr:uid="{00000000-0005-0000-0000-000034B10000}"/>
    <cellStyle name="Normal 5 2 9 2 2 2 2 2 2 2" xfId="56855" xr:uid="{00000000-0005-0000-0000-000035B10000}"/>
    <cellStyle name="Normal 5 2 9 2 2 2 2 2 3" xfId="42566" xr:uid="{00000000-0005-0000-0000-000036B10000}"/>
    <cellStyle name="Normal 5 2 9 2 2 2 2 3" xfId="21129" xr:uid="{00000000-0005-0000-0000-000037B10000}"/>
    <cellStyle name="Normal 5 2 9 2 2 2 2 3 2" xfId="49711" xr:uid="{00000000-0005-0000-0000-000038B10000}"/>
    <cellStyle name="Normal 5 2 9 2 2 2 2 4" xfId="35422" xr:uid="{00000000-0005-0000-0000-000039B10000}"/>
    <cellStyle name="Normal 5 2 9 2 2 2 3" xfId="10410" xr:uid="{00000000-0005-0000-0000-00003AB10000}"/>
    <cellStyle name="Normal 5 2 9 2 2 2 3 2" xfId="24702" xr:uid="{00000000-0005-0000-0000-00003BB10000}"/>
    <cellStyle name="Normal 5 2 9 2 2 2 3 2 2" xfId="53284" xr:uid="{00000000-0005-0000-0000-00003CB10000}"/>
    <cellStyle name="Normal 5 2 9 2 2 2 3 3" xfId="38995" xr:uid="{00000000-0005-0000-0000-00003DB10000}"/>
    <cellStyle name="Normal 5 2 9 2 2 2 4" xfId="17558" xr:uid="{00000000-0005-0000-0000-00003EB10000}"/>
    <cellStyle name="Normal 5 2 9 2 2 2 4 2" xfId="46140" xr:uid="{00000000-0005-0000-0000-00003FB10000}"/>
    <cellStyle name="Normal 5 2 9 2 2 2 5" xfId="31851" xr:uid="{00000000-0005-0000-0000-000040B10000}"/>
    <cellStyle name="Normal 5 2 9 2 2 3" xfId="5187" xr:uid="{00000000-0005-0000-0000-000041B10000}"/>
    <cellStyle name="Normal 5 2 9 2 2 3 2" xfId="12345" xr:uid="{00000000-0005-0000-0000-000042B10000}"/>
    <cellStyle name="Normal 5 2 9 2 2 3 2 2" xfId="26637" xr:uid="{00000000-0005-0000-0000-000043B10000}"/>
    <cellStyle name="Normal 5 2 9 2 2 3 2 2 2" xfId="55219" xr:uid="{00000000-0005-0000-0000-000044B10000}"/>
    <cellStyle name="Normal 5 2 9 2 2 3 2 3" xfId="40930" xr:uid="{00000000-0005-0000-0000-000045B10000}"/>
    <cellStyle name="Normal 5 2 9 2 2 3 3" xfId="19493" xr:uid="{00000000-0005-0000-0000-000046B10000}"/>
    <cellStyle name="Normal 5 2 9 2 2 3 3 2" xfId="48075" xr:uid="{00000000-0005-0000-0000-000047B10000}"/>
    <cellStyle name="Normal 5 2 9 2 2 3 4" xfId="33786" xr:uid="{00000000-0005-0000-0000-000048B10000}"/>
    <cellStyle name="Normal 5 2 9 2 2 4" xfId="8774" xr:uid="{00000000-0005-0000-0000-000049B10000}"/>
    <cellStyle name="Normal 5 2 9 2 2 4 2" xfId="23066" xr:uid="{00000000-0005-0000-0000-00004AB10000}"/>
    <cellStyle name="Normal 5 2 9 2 2 4 2 2" xfId="51648" xr:uid="{00000000-0005-0000-0000-00004BB10000}"/>
    <cellStyle name="Normal 5 2 9 2 2 4 3" xfId="37359" xr:uid="{00000000-0005-0000-0000-00004CB10000}"/>
    <cellStyle name="Normal 5 2 9 2 2 5" xfId="15922" xr:uid="{00000000-0005-0000-0000-00004DB10000}"/>
    <cellStyle name="Normal 5 2 9 2 2 5 2" xfId="44504" xr:uid="{00000000-0005-0000-0000-00004EB10000}"/>
    <cellStyle name="Normal 5 2 9 2 2 6" xfId="30215" xr:uid="{00000000-0005-0000-0000-00004FB10000}"/>
    <cellStyle name="Normal 5 2 9 2 3" xfId="3248" xr:uid="{00000000-0005-0000-0000-000050B10000}"/>
    <cellStyle name="Normal 5 2 9 2 3 2" xfId="6822" xr:uid="{00000000-0005-0000-0000-000051B10000}"/>
    <cellStyle name="Normal 5 2 9 2 3 2 2" xfId="13980" xr:uid="{00000000-0005-0000-0000-000052B10000}"/>
    <cellStyle name="Normal 5 2 9 2 3 2 2 2" xfId="28272" xr:uid="{00000000-0005-0000-0000-000053B10000}"/>
    <cellStyle name="Normal 5 2 9 2 3 2 2 2 2" xfId="56854" xr:uid="{00000000-0005-0000-0000-000054B10000}"/>
    <cellStyle name="Normal 5 2 9 2 3 2 2 3" xfId="42565" xr:uid="{00000000-0005-0000-0000-000055B10000}"/>
    <cellStyle name="Normal 5 2 9 2 3 2 3" xfId="21128" xr:uid="{00000000-0005-0000-0000-000056B10000}"/>
    <cellStyle name="Normal 5 2 9 2 3 2 3 2" xfId="49710" xr:uid="{00000000-0005-0000-0000-000057B10000}"/>
    <cellStyle name="Normal 5 2 9 2 3 2 4" xfId="35421" xr:uid="{00000000-0005-0000-0000-000058B10000}"/>
    <cellStyle name="Normal 5 2 9 2 3 3" xfId="10409" xr:uid="{00000000-0005-0000-0000-000059B10000}"/>
    <cellStyle name="Normal 5 2 9 2 3 3 2" xfId="24701" xr:uid="{00000000-0005-0000-0000-00005AB10000}"/>
    <cellStyle name="Normal 5 2 9 2 3 3 2 2" xfId="53283" xr:uid="{00000000-0005-0000-0000-00005BB10000}"/>
    <cellStyle name="Normal 5 2 9 2 3 3 3" xfId="38994" xr:uid="{00000000-0005-0000-0000-00005CB10000}"/>
    <cellStyle name="Normal 5 2 9 2 3 4" xfId="17557" xr:uid="{00000000-0005-0000-0000-00005DB10000}"/>
    <cellStyle name="Normal 5 2 9 2 3 4 2" xfId="46139" xr:uid="{00000000-0005-0000-0000-00005EB10000}"/>
    <cellStyle name="Normal 5 2 9 2 3 5" xfId="31850" xr:uid="{00000000-0005-0000-0000-00005FB10000}"/>
    <cellStyle name="Normal 5 2 9 2 4" xfId="4294" xr:uid="{00000000-0005-0000-0000-000060B10000}"/>
    <cellStyle name="Normal 5 2 9 2 4 2" xfId="11452" xr:uid="{00000000-0005-0000-0000-000061B10000}"/>
    <cellStyle name="Normal 5 2 9 2 4 2 2" xfId="25744" xr:uid="{00000000-0005-0000-0000-000062B10000}"/>
    <cellStyle name="Normal 5 2 9 2 4 2 2 2" xfId="54326" xr:uid="{00000000-0005-0000-0000-000063B10000}"/>
    <cellStyle name="Normal 5 2 9 2 4 2 3" xfId="40037" xr:uid="{00000000-0005-0000-0000-000064B10000}"/>
    <cellStyle name="Normal 5 2 9 2 4 3" xfId="18600" xr:uid="{00000000-0005-0000-0000-000065B10000}"/>
    <cellStyle name="Normal 5 2 9 2 4 3 2" xfId="47182" xr:uid="{00000000-0005-0000-0000-000066B10000}"/>
    <cellStyle name="Normal 5 2 9 2 4 4" xfId="32893" xr:uid="{00000000-0005-0000-0000-000067B10000}"/>
    <cellStyle name="Normal 5 2 9 2 5" xfId="7881" xr:uid="{00000000-0005-0000-0000-000068B10000}"/>
    <cellStyle name="Normal 5 2 9 2 5 2" xfId="22173" xr:uid="{00000000-0005-0000-0000-000069B10000}"/>
    <cellStyle name="Normal 5 2 9 2 5 2 2" xfId="50755" xr:uid="{00000000-0005-0000-0000-00006AB10000}"/>
    <cellStyle name="Normal 5 2 9 2 5 3" xfId="36466" xr:uid="{00000000-0005-0000-0000-00006BB10000}"/>
    <cellStyle name="Normal 5 2 9 2 6" xfId="15029" xr:uid="{00000000-0005-0000-0000-00006CB10000}"/>
    <cellStyle name="Normal 5 2 9 2 6 2" xfId="43611" xr:uid="{00000000-0005-0000-0000-00006DB10000}"/>
    <cellStyle name="Normal 5 2 9 2 7" xfId="29322" xr:uid="{00000000-0005-0000-0000-00006EB10000}"/>
    <cellStyle name="Normal 5 2 9 3" xfId="1160" xr:uid="{00000000-0005-0000-0000-00006FB10000}"/>
    <cellStyle name="Normal 5 2 9 3 2" xfId="3250" xr:uid="{00000000-0005-0000-0000-000070B10000}"/>
    <cellStyle name="Normal 5 2 9 3 2 2" xfId="6824" xr:uid="{00000000-0005-0000-0000-000071B10000}"/>
    <cellStyle name="Normal 5 2 9 3 2 2 2" xfId="13982" xr:uid="{00000000-0005-0000-0000-000072B10000}"/>
    <cellStyle name="Normal 5 2 9 3 2 2 2 2" xfId="28274" xr:uid="{00000000-0005-0000-0000-000073B10000}"/>
    <cellStyle name="Normal 5 2 9 3 2 2 2 2 2" xfId="56856" xr:uid="{00000000-0005-0000-0000-000074B10000}"/>
    <cellStyle name="Normal 5 2 9 3 2 2 2 3" xfId="42567" xr:uid="{00000000-0005-0000-0000-000075B10000}"/>
    <cellStyle name="Normal 5 2 9 3 2 2 3" xfId="21130" xr:uid="{00000000-0005-0000-0000-000076B10000}"/>
    <cellStyle name="Normal 5 2 9 3 2 2 3 2" xfId="49712" xr:uid="{00000000-0005-0000-0000-000077B10000}"/>
    <cellStyle name="Normal 5 2 9 3 2 2 4" xfId="35423" xr:uid="{00000000-0005-0000-0000-000078B10000}"/>
    <cellStyle name="Normal 5 2 9 3 2 3" xfId="10411" xr:uid="{00000000-0005-0000-0000-000079B10000}"/>
    <cellStyle name="Normal 5 2 9 3 2 3 2" xfId="24703" xr:uid="{00000000-0005-0000-0000-00007AB10000}"/>
    <cellStyle name="Normal 5 2 9 3 2 3 2 2" xfId="53285" xr:uid="{00000000-0005-0000-0000-00007BB10000}"/>
    <cellStyle name="Normal 5 2 9 3 2 3 3" xfId="38996" xr:uid="{00000000-0005-0000-0000-00007CB10000}"/>
    <cellStyle name="Normal 5 2 9 3 2 4" xfId="17559" xr:uid="{00000000-0005-0000-0000-00007DB10000}"/>
    <cellStyle name="Normal 5 2 9 3 2 4 2" xfId="46141" xr:uid="{00000000-0005-0000-0000-00007EB10000}"/>
    <cellStyle name="Normal 5 2 9 3 2 5" xfId="31852" xr:uid="{00000000-0005-0000-0000-00007FB10000}"/>
    <cellStyle name="Normal 5 2 9 3 3" xfId="4741" xr:uid="{00000000-0005-0000-0000-000080B10000}"/>
    <cellStyle name="Normal 5 2 9 3 3 2" xfId="11899" xr:uid="{00000000-0005-0000-0000-000081B10000}"/>
    <cellStyle name="Normal 5 2 9 3 3 2 2" xfId="26191" xr:uid="{00000000-0005-0000-0000-000082B10000}"/>
    <cellStyle name="Normal 5 2 9 3 3 2 2 2" xfId="54773" xr:uid="{00000000-0005-0000-0000-000083B10000}"/>
    <cellStyle name="Normal 5 2 9 3 3 2 3" xfId="40484" xr:uid="{00000000-0005-0000-0000-000084B10000}"/>
    <cellStyle name="Normal 5 2 9 3 3 3" xfId="19047" xr:uid="{00000000-0005-0000-0000-000085B10000}"/>
    <cellStyle name="Normal 5 2 9 3 3 3 2" xfId="47629" xr:uid="{00000000-0005-0000-0000-000086B10000}"/>
    <cellStyle name="Normal 5 2 9 3 3 4" xfId="33340" xr:uid="{00000000-0005-0000-0000-000087B10000}"/>
    <cellStyle name="Normal 5 2 9 3 4" xfId="8328" xr:uid="{00000000-0005-0000-0000-000088B10000}"/>
    <cellStyle name="Normal 5 2 9 3 4 2" xfId="22620" xr:uid="{00000000-0005-0000-0000-000089B10000}"/>
    <cellStyle name="Normal 5 2 9 3 4 2 2" xfId="51202" xr:uid="{00000000-0005-0000-0000-00008AB10000}"/>
    <cellStyle name="Normal 5 2 9 3 4 3" xfId="36913" xr:uid="{00000000-0005-0000-0000-00008BB10000}"/>
    <cellStyle name="Normal 5 2 9 3 5" xfId="15476" xr:uid="{00000000-0005-0000-0000-00008CB10000}"/>
    <cellStyle name="Normal 5 2 9 3 5 2" xfId="44058" xr:uid="{00000000-0005-0000-0000-00008DB10000}"/>
    <cellStyle name="Normal 5 2 9 3 6" xfId="29769" xr:uid="{00000000-0005-0000-0000-00008EB10000}"/>
    <cellStyle name="Normal 5 2 9 4" xfId="3247" xr:uid="{00000000-0005-0000-0000-00008FB10000}"/>
    <cellStyle name="Normal 5 2 9 4 2" xfId="6821" xr:uid="{00000000-0005-0000-0000-000090B10000}"/>
    <cellStyle name="Normal 5 2 9 4 2 2" xfId="13979" xr:uid="{00000000-0005-0000-0000-000091B10000}"/>
    <cellStyle name="Normal 5 2 9 4 2 2 2" xfId="28271" xr:uid="{00000000-0005-0000-0000-000092B10000}"/>
    <cellStyle name="Normal 5 2 9 4 2 2 2 2" xfId="56853" xr:uid="{00000000-0005-0000-0000-000093B10000}"/>
    <cellStyle name="Normal 5 2 9 4 2 2 3" xfId="42564" xr:uid="{00000000-0005-0000-0000-000094B10000}"/>
    <cellStyle name="Normal 5 2 9 4 2 3" xfId="21127" xr:uid="{00000000-0005-0000-0000-000095B10000}"/>
    <cellStyle name="Normal 5 2 9 4 2 3 2" xfId="49709" xr:uid="{00000000-0005-0000-0000-000096B10000}"/>
    <cellStyle name="Normal 5 2 9 4 2 4" xfId="35420" xr:uid="{00000000-0005-0000-0000-000097B10000}"/>
    <cellStyle name="Normal 5 2 9 4 3" xfId="10408" xr:uid="{00000000-0005-0000-0000-000098B10000}"/>
    <cellStyle name="Normal 5 2 9 4 3 2" xfId="24700" xr:uid="{00000000-0005-0000-0000-000099B10000}"/>
    <cellStyle name="Normal 5 2 9 4 3 2 2" xfId="53282" xr:uid="{00000000-0005-0000-0000-00009AB10000}"/>
    <cellStyle name="Normal 5 2 9 4 3 3" xfId="38993" xr:uid="{00000000-0005-0000-0000-00009BB10000}"/>
    <cellStyle name="Normal 5 2 9 4 4" xfId="17556" xr:uid="{00000000-0005-0000-0000-00009CB10000}"/>
    <cellStyle name="Normal 5 2 9 4 4 2" xfId="46138" xr:uid="{00000000-0005-0000-0000-00009DB10000}"/>
    <cellStyle name="Normal 5 2 9 4 5" xfId="31849" xr:uid="{00000000-0005-0000-0000-00009EB10000}"/>
    <cellStyle name="Normal 5 2 9 5" xfId="3847" xr:uid="{00000000-0005-0000-0000-00009FB10000}"/>
    <cellStyle name="Normal 5 2 9 5 2" xfId="11006" xr:uid="{00000000-0005-0000-0000-0000A0B10000}"/>
    <cellStyle name="Normal 5 2 9 5 2 2" xfId="25298" xr:uid="{00000000-0005-0000-0000-0000A1B10000}"/>
    <cellStyle name="Normal 5 2 9 5 2 2 2" xfId="53880" xr:uid="{00000000-0005-0000-0000-0000A2B10000}"/>
    <cellStyle name="Normal 5 2 9 5 2 3" xfId="39591" xr:uid="{00000000-0005-0000-0000-0000A3B10000}"/>
    <cellStyle name="Normal 5 2 9 5 3" xfId="18154" xr:uid="{00000000-0005-0000-0000-0000A4B10000}"/>
    <cellStyle name="Normal 5 2 9 5 3 2" xfId="46736" xr:uid="{00000000-0005-0000-0000-0000A5B10000}"/>
    <cellStyle name="Normal 5 2 9 5 4" xfId="32447" xr:uid="{00000000-0005-0000-0000-0000A6B10000}"/>
    <cellStyle name="Normal 5 2 9 6" xfId="7435" xr:uid="{00000000-0005-0000-0000-0000A7B10000}"/>
    <cellStyle name="Normal 5 2 9 6 2" xfId="21727" xr:uid="{00000000-0005-0000-0000-0000A8B10000}"/>
    <cellStyle name="Normal 5 2 9 6 2 2" xfId="50309" xr:uid="{00000000-0005-0000-0000-0000A9B10000}"/>
    <cellStyle name="Normal 5 2 9 6 3" xfId="36020" xr:uid="{00000000-0005-0000-0000-0000AAB10000}"/>
    <cellStyle name="Normal 5 2 9 7" xfId="14582" xr:uid="{00000000-0005-0000-0000-0000ABB10000}"/>
    <cellStyle name="Normal 5 2 9 7 2" xfId="43165" xr:uid="{00000000-0005-0000-0000-0000ACB10000}"/>
    <cellStyle name="Normal 5 2 9 8" xfId="28875" xr:uid="{00000000-0005-0000-0000-0000ADB10000}"/>
    <cellStyle name="Normal 5 3" xfId="57289" xr:uid="{00000000-0005-0000-0000-0000AEB10000}"/>
    <cellStyle name="Normal 6" xfId="30" xr:uid="{00000000-0005-0000-0000-0000AFB10000}"/>
    <cellStyle name="Normal 6 2" xfId="61" xr:uid="{00000000-0005-0000-0000-0000B0B10000}"/>
    <cellStyle name="Normal 6 3" xfId="57290" xr:uid="{00000000-0005-0000-0000-0000B1B10000}"/>
    <cellStyle name="Normal 7" xfId="62" xr:uid="{00000000-0005-0000-0000-0000B2B10000}"/>
    <cellStyle name="Normal 7 10" xfId="3655" xr:uid="{00000000-0005-0000-0000-0000B3B10000}"/>
    <cellStyle name="Normal 7 10 2" xfId="10815" xr:uid="{00000000-0005-0000-0000-0000B4B10000}"/>
    <cellStyle name="Normal 7 10 2 2" xfId="25107" xr:uid="{00000000-0005-0000-0000-0000B5B10000}"/>
    <cellStyle name="Normal 7 10 2 2 2" xfId="53689" xr:uid="{00000000-0005-0000-0000-0000B6B10000}"/>
    <cellStyle name="Normal 7 10 2 3" xfId="39400" xr:uid="{00000000-0005-0000-0000-0000B7B10000}"/>
    <cellStyle name="Normal 7 10 3" xfId="17963" xr:uid="{00000000-0005-0000-0000-0000B8B10000}"/>
    <cellStyle name="Normal 7 10 3 2" xfId="46545" xr:uid="{00000000-0005-0000-0000-0000B9B10000}"/>
    <cellStyle name="Normal 7 10 4" xfId="32256" xr:uid="{00000000-0005-0000-0000-0000BAB10000}"/>
    <cellStyle name="Normal 7 11" xfId="7244" xr:uid="{00000000-0005-0000-0000-0000BBB10000}"/>
    <cellStyle name="Normal 7 11 2" xfId="21536" xr:uid="{00000000-0005-0000-0000-0000BCB10000}"/>
    <cellStyle name="Normal 7 11 2 2" xfId="50118" xr:uid="{00000000-0005-0000-0000-0000BDB10000}"/>
    <cellStyle name="Normal 7 11 3" xfId="35829" xr:uid="{00000000-0005-0000-0000-0000BEB10000}"/>
    <cellStyle name="Normal 7 12" xfId="14390" xr:uid="{00000000-0005-0000-0000-0000BFB10000}"/>
    <cellStyle name="Normal 7 12 2" xfId="42974" xr:uid="{00000000-0005-0000-0000-0000C0B10000}"/>
    <cellStyle name="Normal 7 13" xfId="28683" xr:uid="{00000000-0005-0000-0000-0000C1B10000}"/>
    <cellStyle name="Normal 7 14" xfId="57291" xr:uid="{00000000-0005-0000-0000-0000C2B10000}"/>
    <cellStyle name="Normal 7 2" xfId="63" xr:uid="{00000000-0005-0000-0000-0000C3B10000}"/>
    <cellStyle name="Normal 7 2 10" xfId="14391" xr:uid="{00000000-0005-0000-0000-0000C4B10000}"/>
    <cellStyle name="Normal 7 2 10 2" xfId="42975" xr:uid="{00000000-0005-0000-0000-0000C5B10000}"/>
    <cellStyle name="Normal 7 2 11" xfId="28684" xr:uid="{00000000-0005-0000-0000-0000C6B10000}"/>
    <cellStyle name="Normal 7 2 2" xfId="129" xr:uid="{00000000-0005-0000-0000-0000C7B10000}"/>
    <cellStyle name="Normal 7 2 2 10" xfId="28748" xr:uid="{00000000-0005-0000-0000-0000C8B10000}"/>
    <cellStyle name="Normal 7 2 2 2" xfId="243" xr:uid="{00000000-0005-0000-0000-0000C9B10000}"/>
    <cellStyle name="Normal 7 2 2 2 2" xfId="469" xr:uid="{00000000-0005-0000-0000-0000CAB10000}"/>
    <cellStyle name="Normal 7 2 2 2 2 2" xfId="919" xr:uid="{00000000-0005-0000-0000-0000CBB10000}"/>
    <cellStyle name="Normal 7 2 2 2 2 2 2" xfId="1816" xr:uid="{00000000-0005-0000-0000-0000CCB10000}"/>
    <cellStyle name="Normal 7 2 2 2 2 2 2 2" xfId="3257" xr:uid="{00000000-0005-0000-0000-0000CDB10000}"/>
    <cellStyle name="Normal 7 2 2 2 2 2 2 2 2" xfId="6831" xr:uid="{00000000-0005-0000-0000-0000CEB10000}"/>
    <cellStyle name="Normal 7 2 2 2 2 2 2 2 2 2" xfId="13989" xr:uid="{00000000-0005-0000-0000-0000CFB10000}"/>
    <cellStyle name="Normal 7 2 2 2 2 2 2 2 2 2 2" xfId="28281" xr:uid="{00000000-0005-0000-0000-0000D0B10000}"/>
    <cellStyle name="Normal 7 2 2 2 2 2 2 2 2 2 2 2" xfId="56863" xr:uid="{00000000-0005-0000-0000-0000D1B10000}"/>
    <cellStyle name="Normal 7 2 2 2 2 2 2 2 2 2 3" xfId="42574" xr:uid="{00000000-0005-0000-0000-0000D2B10000}"/>
    <cellStyle name="Normal 7 2 2 2 2 2 2 2 2 3" xfId="21137" xr:uid="{00000000-0005-0000-0000-0000D3B10000}"/>
    <cellStyle name="Normal 7 2 2 2 2 2 2 2 2 3 2" xfId="49719" xr:uid="{00000000-0005-0000-0000-0000D4B10000}"/>
    <cellStyle name="Normal 7 2 2 2 2 2 2 2 2 4" xfId="35430" xr:uid="{00000000-0005-0000-0000-0000D5B10000}"/>
    <cellStyle name="Normal 7 2 2 2 2 2 2 2 3" xfId="10418" xr:uid="{00000000-0005-0000-0000-0000D6B10000}"/>
    <cellStyle name="Normal 7 2 2 2 2 2 2 2 3 2" xfId="24710" xr:uid="{00000000-0005-0000-0000-0000D7B10000}"/>
    <cellStyle name="Normal 7 2 2 2 2 2 2 2 3 2 2" xfId="53292" xr:uid="{00000000-0005-0000-0000-0000D8B10000}"/>
    <cellStyle name="Normal 7 2 2 2 2 2 2 2 3 3" xfId="39003" xr:uid="{00000000-0005-0000-0000-0000D9B10000}"/>
    <cellStyle name="Normal 7 2 2 2 2 2 2 2 4" xfId="17566" xr:uid="{00000000-0005-0000-0000-0000DAB10000}"/>
    <cellStyle name="Normal 7 2 2 2 2 2 2 2 4 2" xfId="46148" xr:uid="{00000000-0005-0000-0000-0000DBB10000}"/>
    <cellStyle name="Normal 7 2 2 2 2 2 2 2 5" xfId="31859" xr:uid="{00000000-0005-0000-0000-0000DCB10000}"/>
    <cellStyle name="Normal 7 2 2 2 2 2 2 3" xfId="5396" xr:uid="{00000000-0005-0000-0000-0000DDB10000}"/>
    <cellStyle name="Normal 7 2 2 2 2 2 2 3 2" xfId="12554" xr:uid="{00000000-0005-0000-0000-0000DEB10000}"/>
    <cellStyle name="Normal 7 2 2 2 2 2 2 3 2 2" xfId="26846" xr:uid="{00000000-0005-0000-0000-0000DFB10000}"/>
    <cellStyle name="Normal 7 2 2 2 2 2 2 3 2 2 2" xfId="55428" xr:uid="{00000000-0005-0000-0000-0000E0B10000}"/>
    <cellStyle name="Normal 7 2 2 2 2 2 2 3 2 3" xfId="41139" xr:uid="{00000000-0005-0000-0000-0000E1B10000}"/>
    <cellStyle name="Normal 7 2 2 2 2 2 2 3 3" xfId="19702" xr:uid="{00000000-0005-0000-0000-0000E2B10000}"/>
    <cellStyle name="Normal 7 2 2 2 2 2 2 3 3 2" xfId="48284" xr:uid="{00000000-0005-0000-0000-0000E3B10000}"/>
    <cellStyle name="Normal 7 2 2 2 2 2 2 3 4" xfId="33995" xr:uid="{00000000-0005-0000-0000-0000E4B10000}"/>
    <cellStyle name="Normal 7 2 2 2 2 2 2 4" xfId="8983" xr:uid="{00000000-0005-0000-0000-0000E5B10000}"/>
    <cellStyle name="Normal 7 2 2 2 2 2 2 4 2" xfId="23275" xr:uid="{00000000-0005-0000-0000-0000E6B10000}"/>
    <cellStyle name="Normal 7 2 2 2 2 2 2 4 2 2" xfId="51857" xr:uid="{00000000-0005-0000-0000-0000E7B10000}"/>
    <cellStyle name="Normal 7 2 2 2 2 2 2 4 3" xfId="37568" xr:uid="{00000000-0005-0000-0000-0000E8B10000}"/>
    <cellStyle name="Normal 7 2 2 2 2 2 2 5" xfId="16131" xr:uid="{00000000-0005-0000-0000-0000E9B10000}"/>
    <cellStyle name="Normal 7 2 2 2 2 2 2 5 2" xfId="44713" xr:uid="{00000000-0005-0000-0000-0000EAB10000}"/>
    <cellStyle name="Normal 7 2 2 2 2 2 2 6" xfId="30424" xr:uid="{00000000-0005-0000-0000-0000EBB10000}"/>
    <cellStyle name="Normal 7 2 2 2 2 2 3" xfId="3256" xr:uid="{00000000-0005-0000-0000-0000ECB10000}"/>
    <cellStyle name="Normal 7 2 2 2 2 2 3 2" xfId="6830" xr:uid="{00000000-0005-0000-0000-0000EDB10000}"/>
    <cellStyle name="Normal 7 2 2 2 2 2 3 2 2" xfId="13988" xr:uid="{00000000-0005-0000-0000-0000EEB10000}"/>
    <cellStyle name="Normal 7 2 2 2 2 2 3 2 2 2" xfId="28280" xr:uid="{00000000-0005-0000-0000-0000EFB10000}"/>
    <cellStyle name="Normal 7 2 2 2 2 2 3 2 2 2 2" xfId="56862" xr:uid="{00000000-0005-0000-0000-0000F0B10000}"/>
    <cellStyle name="Normal 7 2 2 2 2 2 3 2 2 3" xfId="42573" xr:uid="{00000000-0005-0000-0000-0000F1B10000}"/>
    <cellStyle name="Normal 7 2 2 2 2 2 3 2 3" xfId="21136" xr:uid="{00000000-0005-0000-0000-0000F2B10000}"/>
    <cellStyle name="Normal 7 2 2 2 2 2 3 2 3 2" xfId="49718" xr:uid="{00000000-0005-0000-0000-0000F3B10000}"/>
    <cellStyle name="Normal 7 2 2 2 2 2 3 2 4" xfId="35429" xr:uid="{00000000-0005-0000-0000-0000F4B10000}"/>
    <cellStyle name="Normal 7 2 2 2 2 2 3 3" xfId="10417" xr:uid="{00000000-0005-0000-0000-0000F5B10000}"/>
    <cellStyle name="Normal 7 2 2 2 2 2 3 3 2" xfId="24709" xr:uid="{00000000-0005-0000-0000-0000F6B10000}"/>
    <cellStyle name="Normal 7 2 2 2 2 2 3 3 2 2" xfId="53291" xr:uid="{00000000-0005-0000-0000-0000F7B10000}"/>
    <cellStyle name="Normal 7 2 2 2 2 2 3 3 3" xfId="39002" xr:uid="{00000000-0005-0000-0000-0000F8B10000}"/>
    <cellStyle name="Normal 7 2 2 2 2 2 3 4" xfId="17565" xr:uid="{00000000-0005-0000-0000-0000F9B10000}"/>
    <cellStyle name="Normal 7 2 2 2 2 2 3 4 2" xfId="46147" xr:uid="{00000000-0005-0000-0000-0000FAB10000}"/>
    <cellStyle name="Normal 7 2 2 2 2 2 3 5" xfId="31858" xr:uid="{00000000-0005-0000-0000-0000FBB10000}"/>
    <cellStyle name="Normal 7 2 2 2 2 2 4" xfId="4503" xr:uid="{00000000-0005-0000-0000-0000FCB10000}"/>
    <cellStyle name="Normal 7 2 2 2 2 2 4 2" xfId="11661" xr:uid="{00000000-0005-0000-0000-0000FDB10000}"/>
    <cellStyle name="Normal 7 2 2 2 2 2 4 2 2" xfId="25953" xr:uid="{00000000-0005-0000-0000-0000FEB10000}"/>
    <cellStyle name="Normal 7 2 2 2 2 2 4 2 2 2" xfId="54535" xr:uid="{00000000-0005-0000-0000-0000FFB10000}"/>
    <cellStyle name="Normal 7 2 2 2 2 2 4 2 3" xfId="40246" xr:uid="{00000000-0005-0000-0000-000000B20000}"/>
    <cellStyle name="Normal 7 2 2 2 2 2 4 3" xfId="18809" xr:uid="{00000000-0005-0000-0000-000001B20000}"/>
    <cellStyle name="Normal 7 2 2 2 2 2 4 3 2" xfId="47391" xr:uid="{00000000-0005-0000-0000-000002B20000}"/>
    <cellStyle name="Normal 7 2 2 2 2 2 4 4" xfId="33102" xr:uid="{00000000-0005-0000-0000-000003B20000}"/>
    <cellStyle name="Normal 7 2 2 2 2 2 5" xfId="8090" xr:uid="{00000000-0005-0000-0000-000004B20000}"/>
    <cellStyle name="Normal 7 2 2 2 2 2 5 2" xfId="22382" xr:uid="{00000000-0005-0000-0000-000005B20000}"/>
    <cellStyle name="Normal 7 2 2 2 2 2 5 2 2" xfId="50964" xr:uid="{00000000-0005-0000-0000-000006B20000}"/>
    <cellStyle name="Normal 7 2 2 2 2 2 5 3" xfId="36675" xr:uid="{00000000-0005-0000-0000-000007B20000}"/>
    <cellStyle name="Normal 7 2 2 2 2 2 6" xfId="15238" xr:uid="{00000000-0005-0000-0000-000008B20000}"/>
    <cellStyle name="Normal 7 2 2 2 2 2 6 2" xfId="43820" xr:uid="{00000000-0005-0000-0000-000009B20000}"/>
    <cellStyle name="Normal 7 2 2 2 2 2 7" xfId="29531" xr:uid="{00000000-0005-0000-0000-00000AB20000}"/>
    <cellStyle name="Normal 7 2 2 2 2 3" xfId="1369" xr:uid="{00000000-0005-0000-0000-00000BB20000}"/>
    <cellStyle name="Normal 7 2 2 2 2 3 2" xfId="3258" xr:uid="{00000000-0005-0000-0000-00000CB20000}"/>
    <cellStyle name="Normal 7 2 2 2 2 3 2 2" xfId="6832" xr:uid="{00000000-0005-0000-0000-00000DB20000}"/>
    <cellStyle name="Normal 7 2 2 2 2 3 2 2 2" xfId="13990" xr:uid="{00000000-0005-0000-0000-00000EB20000}"/>
    <cellStyle name="Normal 7 2 2 2 2 3 2 2 2 2" xfId="28282" xr:uid="{00000000-0005-0000-0000-00000FB20000}"/>
    <cellStyle name="Normal 7 2 2 2 2 3 2 2 2 2 2" xfId="56864" xr:uid="{00000000-0005-0000-0000-000010B20000}"/>
    <cellStyle name="Normal 7 2 2 2 2 3 2 2 2 3" xfId="42575" xr:uid="{00000000-0005-0000-0000-000011B20000}"/>
    <cellStyle name="Normal 7 2 2 2 2 3 2 2 3" xfId="21138" xr:uid="{00000000-0005-0000-0000-000012B20000}"/>
    <cellStyle name="Normal 7 2 2 2 2 3 2 2 3 2" xfId="49720" xr:uid="{00000000-0005-0000-0000-000013B20000}"/>
    <cellStyle name="Normal 7 2 2 2 2 3 2 2 4" xfId="35431" xr:uid="{00000000-0005-0000-0000-000014B20000}"/>
    <cellStyle name="Normal 7 2 2 2 2 3 2 3" xfId="10419" xr:uid="{00000000-0005-0000-0000-000015B20000}"/>
    <cellStyle name="Normal 7 2 2 2 2 3 2 3 2" xfId="24711" xr:uid="{00000000-0005-0000-0000-000016B20000}"/>
    <cellStyle name="Normal 7 2 2 2 2 3 2 3 2 2" xfId="53293" xr:uid="{00000000-0005-0000-0000-000017B20000}"/>
    <cellStyle name="Normal 7 2 2 2 2 3 2 3 3" xfId="39004" xr:uid="{00000000-0005-0000-0000-000018B20000}"/>
    <cellStyle name="Normal 7 2 2 2 2 3 2 4" xfId="17567" xr:uid="{00000000-0005-0000-0000-000019B20000}"/>
    <cellStyle name="Normal 7 2 2 2 2 3 2 4 2" xfId="46149" xr:uid="{00000000-0005-0000-0000-00001AB20000}"/>
    <cellStyle name="Normal 7 2 2 2 2 3 2 5" xfId="31860" xr:uid="{00000000-0005-0000-0000-00001BB20000}"/>
    <cellStyle name="Normal 7 2 2 2 2 3 3" xfId="4950" xr:uid="{00000000-0005-0000-0000-00001CB20000}"/>
    <cellStyle name="Normal 7 2 2 2 2 3 3 2" xfId="12108" xr:uid="{00000000-0005-0000-0000-00001DB20000}"/>
    <cellStyle name="Normal 7 2 2 2 2 3 3 2 2" xfId="26400" xr:uid="{00000000-0005-0000-0000-00001EB20000}"/>
    <cellStyle name="Normal 7 2 2 2 2 3 3 2 2 2" xfId="54982" xr:uid="{00000000-0005-0000-0000-00001FB20000}"/>
    <cellStyle name="Normal 7 2 2 2 2 3 3 2 3" xfId="40693" xr:uid="{00000000-0005-0000-0000-000020B20000}"/>
    <cellStyle name="Normal 7 2 2 2 2 3 3 3" xfId="19256" xr:uid="{00000000-0005-0000-0000-000021B20000}"/>
    <cellStyle name="Normal 7 2 2 2 2 3 3 3 2" xfId="47838" xr:uid="{00000000-0005-0000-0000-000022B20000}"/>
    <cellStyle name="Normal 7 2 2 2 2 3 3 4" xfId="33549" xr:uid="{00000000-0005-0000-0000-000023B20000}"/>
    <cellStyle name="Normal 7 2 2 2 2 3 4" xfId="8537" xr:uid="{00000000-0005-0000-0000-000024B20000}"/>
    <cellStyle name="Normal 7 2 2 2 2 3 4 2" xfId="22829" xr:uid="{00000000-0005-0000-0000-000025B20000}"/>
    <cellStyle name="Normal 7 2 2 2 2 3 4 2 2" xfId="51411" xr:uid="{00000000-0005-0000-0000-000026B20000}"/>
    <cellStyle name="Normal 7 2 2 2 2 3 4 3" xfId="37122" xr:uid="{00000000-0005-0000-0000-000027B20000}"/>
    <cellStyle name="Normal 7 2 2 2 2 3 5" xfId="15685" xr:uid="{00000000-0005-0000-0000-000028B20000}"/>
    <cellStyle name="Normal 7 2 2 2 2 3 5 2" xfId="44267" xr:uid="{00000000-0005-0000-0000-000029B20000}"/>
    <cellStyle name="Normal 7 2 2 2 2 3 6" xfId="29978" xr:uid="{00000000-0005-0000-0000-00002AB20000}"/>
    <cellStyle name="Normal 7 2 2 2 2 4" xfId="3255" xr:uid="{00000000-0005-0000-0000-00002BB20000}"/>
    <cellStyle name="Normal 7 2 2 2 2 4 2" xfId="6829" xr:uid="{00000000-0005-0000-0000-00002CB20000}"/>
    <cellStyle name="Normal 7 2 2 2 2 4 2 2" xfId="13987" xr:uid="{00000000-0005-0000-0000-00002DB20000}"/>
    <cellStyle name="Normal 7 2 2 2 2 4 2 2 2" xfId="28279" xr:uid="{00000000-0005-0000-0000-00002EB20000}"/>
    <cellStyle name="Normal 7 2 2 2 2 4 2 2 2 2" xfId="56861" xr:uid="{00000000-0005-0000-0000-00002FB20000}"/>
    <cellStyle name="Normal 7 2 2 2 2 4 2 2 3" xfId="42572" xr:uid="{00000000-0005-0000-0000-000030B20000}"/>
    <cellStyle name="Normal 7 2 2 2 2 4 2 3" xfId="21135" xr:uid="{00000000-0005-0000-0000-000031B20000}"/>
    <cellStyle name="Normal 7 2 2 2 2 4 2 3 2" xfId="49717" xr:uid="{00000000-0005-0000-0000-000032B20000}"/>
    <cellStyle name="Normal 7 2 2 2 2 4 2 4" xfId="35428" xr:uid="{00000000-0005-0000-0000-000033B20000}"/>
    <cellStyle name="Normal 7 2 2 2 2 4 3" xfId="10416" xr:uid="{00000000-0005-0000-0000-000034B20000}"/>
    <cellStyle name="Normal 7 2 2 2 2 4 3 2" xfId="24708" xr:uid="{00000000-0005-0000-0000-000035B20000}"/>
    <cellStyle name="Normal 7 2 2 2 2 4 3 2 2" xfId="53290" xr:uid="{00000000-0005-0000-0000-000036B20000}"/>
    <cellStyle name="Normal 7 2 2 2 2 4 3 3" xfId="39001" xr:uid="{00000000-0005-0000-0000-000037B20000}"/>
    <cellStyle name="Normal 7 2 2 2 2 4 4" xfId="17564" xr:uid="{00000000-0005-0000-0000-000038B20000}"/>
    <cellStyle name="Normal 7 2 2 2 2 4 4 2" xfId="46146" xr:uid="{00000000-0005-0000-0000-000039B20000}"/>
    <cellStyle name="Normal 7 2 2 2 2 4 5" xfId="31857" xr:uid="{00000000-0005-0000-0000-00003AB20000}"/>
    <cellStyle name="Normal 7 2 2 2 2 5" xfId="4056" xr:uid="{00000000-0005-0000-0000-00003BB20000}"/>
    <cellStyle name="Normal 7 2 2 2 2 5 2" xfId="11215" xr:uid="{00000000-0005-0000-0000-00003CB20000}"/>
    <cellStyle name="Normal 7 2 2 2 2 5 2 2" xfId="25507" xr:uid="{00000000-0005-0000-0000-00003DB20000}"/>
    <cellStyle name="Normal 7 2 2 2 2 5 2 2 2" xfId="54089" xr:uid="{00000000-0005-0000-0000-00003EB20000}"/>
    <cellStyle name="Normal 7 2 2 2 2 5 2 3" xfId="39800" xr:uid="{00000000-0005-0000-0000-00003FB20000}"/>
    <cellStyle name="Normal 7 2 2 2 2 5 3" xfId="18363" xr:uid="{00000000-0005-0000-0000-000040B20000}"/>
    <cellStyle name="Normal 7 2 2 2 2 5 3 2" xfId="46945" xr:uid="{00000000-0005-0000-0000-000041B20000}"/>
    <cellStyle name="Normal 7 2 2 2 2 5 4" xfId="32656" xr:uid="{00000000-0005-0000-0000-000042B20000}"/>
    <cellStyle name="Normal 7 2 2 2 2 6" xfId="7644" xr:uid="{00000000-0005-0000-0000-000043B20000}"/>
    <cellStyle name="Normal 7 2 2 2 2 6 2" xfId="21936" xr:uid="{00000000-0005-0000-0000-000044B20000}"/>
    <cellStyle name="Normal 7 2 2 2 2 6 2 2" xfId="50518" xr:uid="{00000000-0005-0000-0000-000045B20000}"/>
    <cellStyle name="Normal 7 2 2 2 2 6 3" xfId="36229" xr:uid="{00000000-0005-0000-0000-000046B20000}"/>
    <cellStyle name="Normal 7 2 2 2 2 7" xfId="14791" xr:uid="{00000000-0005-0000-0000-000047B20000}"/>
    <cellStyle name="Normal 7 2 2 2 2 7 2" xfId="43374" xr:uid="{00000000-0005-0000-0000-000048B20000}"/>
    <cellStyle name="Normal 7 2 2 2 2 8" xfId="29084" xr:uid="{00000000-0005-0000-0000-000049B20000}"/>
    <cellStyle name="Normal 7 2 2 2 3" xfId="696" xr:uid="{00000000-0005-0000-0000-00004AB20000}"/>
    <cellStyle name="Normal 7 2 2 2 3 2" xfId="1593" xr:uid="{00000000-0005-0000-0000-00004BB20000}"/>
    <cellStyle name="Normal 7 2 2 2 3 2 2" xfId="3260" xr:uid="{00000000-0005-0000-0000-00004CB20000}"/>
    <cellStyle name="Normal 7 2 2 2 3 2 2 2" xfId="6834" xr:uid="{00000000-0005-0000-0000-00004DB20000}"/>
    <cellStyle name="Normal 7 2 2 2 3 2 2 2 2" xfId="13992" xr:uid="{00000000-0005-0000-0000-00004EB20000}"/>
    <cellStyle name="Normal 7 2 2 2 3 2 2 2 2 2" xfId="28284" xr:uid="{00000000-0005-0000-0000-00004FB20000}"/>
    <cellStyle name="Normal 7 2 2 2 3 2 2 2 2 2 2" xfId="56866" xr:uid="{00000000-0005-0000-0000-000050B20000}"/>
    <cellStyle name="Normal 7 2 2 2 3 2 2 2 2 3" xfId="42577" xr:uid="{00000000-0005-0000-0000-000051B20000}"/>
    <cellStyle name="Normal 7 2 2 2 3 2 2 2 3" xfId="21140" xr:uid="{00000000-0005-0000-0000-000052B20000}"/>
    <cellStyle name="Normal 7 2 2 2 3 2 2 2 3 2" xfId="49722" xr:uid="{00000000-0005-0000-0000-000053B20000}"/>
    <cellStyle name="Normal 7 2 2 2 3 2 2 2 4" xfId="35433" xr:uid="{00000000-0005-0000-0000-000054B20000}"/>
    <cellStyle name="Normal 7 2 2 2 3 2 2 3" xfId="10421" xr:uid="{00000000-0005-0000-0000-000055B20000}"/>
    <cellStyle name="Normal 7 2 2 2 3 2 2 3 2" xfId="24713" xr:uid="{00000000-0005-0000-0000-000056B20000}"/>
    <cellStyle name="Normal 7 2 2 2 3 2 2 3 2 2" xfId="53295" xr:uid="{00000000-0005-0000-0000-000057B20000}"/>
    <cellStyle name="Normal 7 2 2 2 3 2 2 3 3" xfId="39006" xr:uid="{00000000-0005-0000-0000-000058B20000}"/>
    <cellStyle name="Normal 7 2 2 2 3 2 2 4" xfId="17569" xr:uid="{00000000-0005-0000-0000-000059B20000}"/>
    <cellStyle name="Normal 7 2 2 2 3 2 2 4 2" xfId="46151" xr:uid="{00000000-0005-0000-0000-00005AB20000}"/>
    <cellStyle name="Normal 7 2 2 2 3 2 2 5" xfId="31862" xr:uid="{00000000-0005-0000-0000-00005BB20000}"/>
    <cellStyle name="Normal 7 2 2 2 3 2 3" xfId="5173" xr:uid="{00000000-0005-0000-0000-00005CB20000}"/>
    <cellStyle name="Normal 7 2 2 2 3 2 3 2" xfId="12331" xr:uid="{00000000-0005-0000-0000-00005DB20000}"/>
    <cellStyle name="Normal 7 2 2 2 3 2 3 2 2" xfId="26623" xr:uid="{00000000-0005-0000-0000-00005EB20000}"/>
    <cellStyle name="Normal 7 2 2 2 3 2 3 2 2 2" xfId="55205" xr:uid="{00000000-0005-0000-0000-00005FB20000}"/>
    <cellStyle name="Normal 7 2 2 2 3 2 3 2 3" xfId="40916" xr:uid="{00000000-0005-0000-0000-000060B20000}"/>
    <cellStyle name="Normal 7 2 2 2 3 2 3 3" xfId="19479" xr:uid="{00000000-0005-0000-0000-000061B20000}"/>
    <cellStyle name="Normal 7 2 2 2 3 2 3 3 2" xfId="48061" xr:uid="{00000000-0005-0000-0000-000062B20000}"/>
    <cellStyle name="Normal 7 2 2 2 3 2 3 4" xfId="33772" xr:uid="{00000000-0005-0000-0000-000063B20000}"/>
    <cellStyle name="Normal 7 2 2 2 3 2 4" xfId="8760" xr:uid="{00000000-0005-0000-0000-000064B20000}"/>
    <cellStyle name="Normal 7 2 2 2 3 2 4 2" xfId="23052" xr:uid="{00000000-0005-0000-0000-000065B20000}"/>
    <cellStyle name="Normal 7 2 2 2 3 2 4 2 2" xfId="51634" xr:uid="{00000000-0005-0000-0000-000066B20000}"/>
    <cellStyle name="Normal 7 2 2 2 3 2 4 3" xfId="37345" xr:uid="{00000000-0005-0000-0000-000067B20000}"/>
    <cellStyle name="Normal 7 2 2 2 3 2 5" xfId="15908" xr:uid="{00000000-0005-0000-0000-000068B20000}"/>
    <cellStyle name="Normal 7 2 2 2 3 2 5 2" xfId="44490" xr:uid="{00000000-0005-0000-0000-000069B20000}"/>
    <cellStyle name="Normal 7 2 2 2 3 2 6" xfId="30201" xr:uid="{00000000-0005-0000-0000-00006AB20000}"/>
    <cellStyle name="Normal 7 2 2 2 3 3" xfId="3259" xr:uid="{00000000-0005-0000-0000-00006BB20000}"/>
    <cellStyle name="Normal 7 2 2 2 3 3 2" xfId="6833" xr:uid="{00000000-0005-0000-0000-00006CB20000}"/>
    <cellStyle name="Normal 7 2 2 2 3 3 2 2" xfId="13991" xr:uid="{00000000-0005-0000-0000-00006DB20000}"/>
    <cellStyle name="Normal 7 2 2 2 3 3 2 2 2" xfId="28283" xr:uid="{00000000-0005-0000-0000-00006EB20000}"/>
    <cellStyle name="Normal 7 2 2 2 3 3 2 2 2 2" xfId="56865" xr:uid="{00000000-0005-0000-0000-00006FB20000}"/>
    <cellStyle name="Normal 7 2 2 2 3 3 2 2 3" xfId="42576" xr:uid="{00000000-0005-0000-0000-000070B20000}"/>
    <cellStyle name="Normal 7 2 2 2 3 3 2 3" xfId="21139" xr:uid="{00000000-0005-0000-0000-000071B20000}"/>
    <cellStyle name="Normal 7 2 2 2 3 3 2 3 2" xfId="49721" xr:uid="{00000000-0005-0000-0000-000072B20000}"/>
    <cellStyle name="Normal 7 2 2 2 3 3 2 4" xfId="35432" xr:uid="{00000000-0005-0000-0000-000073B20000}"/>
    <cellStyle name="Normal 7 2 2 2 3 3 3" xfId="10420" xr:uid="{00000000-0005-0000-0000-000074B20000}"/>
    <cellStyle name="Normal 7 2 2 2 3 3 3 2" xfId="24712" xr:uid="{00000000-0005-0000-0000-000075B20000}"/>
    <cellStyle name="Normal 7 2 2 2 3 3 3 2 2" xfId="53294" xr:uid="{00000000-0005-0000-0000-000076B20000}"/>
    <cellStyle name="Normal 7 2 2 2 3 3 3 3" xfId="39005" xr:uid="{00000000-0005-0000-0000-000077B20000}"/>
    <cellStyle name="Normal 7 2 2 2 3 3 4" xfId="17568" xr:uid="{00000000-0005-0000-0000-000078B20000}"/>
    <cellStyle name="Normal 7 2 2 2 3 3 4 2" xfId="46150" xr:uid="{00000000-0005-0000-0000-000079B20000}"/>
    <cellStyle name="Normal 7 2 2 2 3 3 5" xfId="31861" xr:uid="{00000000-0005-0000-0000-00007AB20000}"/>
    <cellStyle name="Normal 7 2 2 2 3 4" xfId="4280" xr:uid="{00000000-0005-0000-0000-00007BB20000}"/>
    <cellStyle name="Normal 7 2 2 2 3 4 2" xfId="11438" xr:uid="{00000000-0005-0000-0000-00007CB20000}"/>
    <cellStyle name="Normal 7 2 2 2 3 4 2 2" xfId="25730" xr:uid="{00000000-0005-0000-0000-00007DB20000}"/>
    <cellStyle name="Normal 7 2 2 2 3 4 2 2 2" xfId="54312" xr:uid="{00000000-0005-0000-0000-00007EB20000}"/>
    <cellStyle name="Normal 7 2 2 2 3 4 2 3" xfId="40023" xr:uid="{00000000-0005-0000-0000-00007FB20000}"/>
    <cellStyle name="Normal 7 2 2 2 3 4 3" xfId="18586" xr:uid="{00000000-0005-0000-0000-000080B20000}"/>
    <cellStyle name="Normal 7 2 2 2 3 4 3 2" xfId="47168" xr:uid="{00000000-0005-0000-0000-000081B20000}"/>
    <cellStyle name="Normal 7 2 2 2 3 4 4" xfId="32879" xr:uid="{00000000-0005-0000-0000-000082B20000}"/>
    <cellStyle name="Normal 7 2 2 2 3 5" xfId="7867" xr:uid="{00000000-0005-0000-0000-000083B20000}"/>
    <cellStyle name="Normal 7 2 2 2 3 5 2" xfId="22159" xr:uid="{00000000-0005-0000-0000-000084B20000}"/>
    <cellStyle name="Normal 7 2 2 2 3 5 2 2" xfId="50741" xr:uid="{00000000-0005-0000-0000-000085B20000}"/>
    <cellStyle name="Normal 7 2 2 2 3 5 3" xfId="36452" xr:uid="{00000000-0005-0000-0000-000086B20000}"/>
    <cellStyle name="Normal 7 2 2 2 3 6" xfId="15015" xr:uid="{00000000-0005-0000-0000-000087B20000}"/>
    <cellStyle name="Normal 7 2 2 2 3 6 2" xfId="43597" xr:uid="{00000000-0005-0000-0000-000088B20000}"/>
    <cellStyle name="Normal 7 2 2 2 3 7" xfId="29308" xr:uid="{00000000-0005-0000-0000-000089B20000}"/>
    <cellStyle name="Normal 7 2 2 2 4" xfId="1146" xr:uid="{00000000-0005-0000-0000-00008AB20000}"/>
    <cellStyle name="Normal 7 2 2 2 4 2" xfId="3261" xr:uid="{00000000-0005-0000-0000-00008BB20000}"/>
    <cellStyle name="Normal 7 2 2 2 4 2 2" xfId="6835" xr:uid="{00000000-0005-0000-0000-00008CB20000}"/>
    <cellStyle name="Normal 7 2 2 2 4 2 2 2" xfId="13993" xr:uid="{00000000-0005-0000-0000-00008DB20000}"/>
    <cellStyle name="Normal 7 2 2 2 4 2 2 2 2" xfId="28285" xr:uid="{00000000-0005-0000-0000-00008EB20000}"/>
    <cellStyle name="Normal 7 2 2 2 4 2 2 2 2 2" xfId="56867" xr:uid="{00000000-0005-0000-0000-00008FB20000}"/>
    <cellStyle name="Normal 7 2 2 2 4 2 2 2 3" xfId="42578" xr:uid="{00000000-0005-0000-0000-000090B20000}"/>
    <cellStyle name="Normal 7 2 2 2 4 2 2 3" xfId="21141" xr:uid="{00000000-0005-0000-0000-000091B20000}"/>
    <cellStyle name="Normal 7 2 2 2 4 2 2 3 2" xfId="49723" xr:uid="{00000000-0005-0000-0000-000092B20000}"/>
    <cellStyle name="Normal 7 2 2 2 4 2 2 4" xfId="35434" xr:uid="{00000000-0005-0000-0000-000093B20000}"/>
    <cellStyle name="Normal 7 2 2 2 4 2 3" xfId="10422" xr:uid="{00000000-0005-0000-0000-000094B20000}"/>
    <cellStyle name="Normal 7 2 2 2 4 2 3 2" xfId="24714" xr:uid="{00000000-0005-0000-0000-000095B20000}"/>
    <cellStyle name="Normal 7 2 2 2 4 2 3 2 2" xfId="53296" xr:uid="{00000000-0005-0000-0000-000096B20000}"/>
    <cellStyle name="Normal 7 2 2 2 4 2 3 3" xfId="39007" xr:uid="{00000000-0005-0000-0000-000097B20000}"/>
    <cellStyle name="Normal 7 2 2 2 4 2 4" xfId="17570" xr:uid="{00000000-0005-0000-0000-000098B20000}"/>
    <cellStyle name="Normal 7 2 2 2 4 2 4 2" xfId="46152" xr:uid="{00000000-0005-0000-0000-000099B20000}"/>
    <cellStyle name="Normal 7 2 2 2 4 2 5" xfId="31863" xr:uid="{00000000-0005-0000-0000-00009AB20000}"/>
    <cellStyle name="Normal 7 2 2 2 4 3" xfId="4727" xr:uid="{00000000-0005-0000-0000-00009BB20000}"/>
    <cellStyle name="Normal 7 2 2 2 4 3 2" xfId="11885" xr:uid="{00000000-0005-0000-0000-00009CB20000}"/>
    <cellStyle name="Normal 7 2 2 2 4 3 2 2" xfId="26177" xr:uid="{00000000-0005-0000-0000-00009DB20000}"/>
    <cellStyle name="Normal 7 2 2 2 4 3 2 2 2" xfId="54759" xr:uid="{00000000-0005-0000-0000-00009EB20000}"/>
    <cellStyle name="Normal 7 2 2 2 4 3 2 3" xfId="40470" xr:uid="{00000000-0005-0000-0000-00009FB20000}"/>
    <cellStyle name="Normal 7 2 2 2 4 3 3" xfId="19033" xr:uid="{00000000-0005-0000-0000-0000A0B20000}"/>
    <cellStyle name="Normal 7 2 2 2 4 3 3 2" xfId="47615" xr:uid="{00000000-0005-0000-0000-0000A1B20000}"/>
    <cellStyle name="Normal 7 2 2 2 4 3 4" xfId="33326" xr:uid="{00000000-0005-0000-0000-0000A2B20000}"/>
    <cellStyle name="Normal 7 2 2 2 4 4" xfId="8314" xr:uid="{00000000-0005-0000-0000-0000A3B20000}"/>
    <cellStyle name="Normal 7 2 2 2 4 4 2" xfId="22606" xr:uid="{00000000-0005-0000-0000-0000A4B20000}"/>
    <cellStyle name="Normal 7 2 2 2 4 4 2 2" xfId="51188" xr:uid="{00000000-0005-0000-0000-0000A5B20000}"/>
    <cellStyle name="Normal 7 2 2 2 4 4 3" xfId="36899" xr:uid="{00000000-0005-0000-0000-0000A6B20000}"/>
    <cellStyle name="Normal 7 2 2 2 4 5" xfId="15462" xr:uid="{00000000-0005-0000-0000-0000A7B20000}"/>
    <cellStyle name="Normal 7 2 2 2 4 5 2" xfId="44044" xr:uid="{00000000-0005-0000-0000-0000A8B20000}"/>
    <cellStyle name="Normal 7 2 2 2 4 6" xfId="29755" xr:uid="{00000000-0005-0000-0000-0000A9B20000}"/>
    <cellStyle name="Normal 7 2 2 2 5" xfId="3254" xr:uid="{00000000-0005-0000-0000-0000AAB20000}"/>
    <cellStyle name="Normal 7 2 2 2 5 2" xfId="6828" xr:uid="{00000000-0005-0000-0000-0000ABB20000}"/>
    <cellStyle name="Normal 7 2 2 2 5 2 2" xfId="13986" xr:uid="{00000000-0005-0000-0000-0000ACB20000}"/>
    <cellStyle name="Normal 7 2 2 2 5 2 2 2" xfId="28278" xr:uid="{00000000-0005-0000-0000-0000ADB20000}"/>
    <cellStyle name="Normal 7 2 2 2 5 2 2 2 2" xfId="56860" xr:uid="{00000000-0005-0000-0000-0000AEB20000}"/>
    <cellStyle name="Normal 7 2 2 2 5 2 2 3" xfId="42571" xr:uid="{00000000-0005-0000-0000-0000AFB20000}"/>
    <cellStyle name="Normal 7 2 2 2 5 2 3" xfId="21134" xr:uid="{00000000-0005-0000-0000-0000B0B20000}"/>
    <cellStyle name="Normal 7 2 2 2 5 2 3 2" xfId="49716" xr:uid="{00000000-0005-0000-0000-0000B1B20000}"/>
    <cellStyle name="Normal 7 2 2 2 5 2 4" xfId="35427" xr:uid="{00000000-0005-0000-0000-0000B2B20000}"/>
    <cellStyle name="Normal 7 2 2 2 5 3" xfId="10415" xr:uid="{00000000-0005-0000-0000-0000B3B20000}"/>
    <cellStyle name="Normal 7 2 2 2 5 3 2" xfId="24707" xr:uid="{00000000-0005-0000-0000-0000B4B20000}"/>
    <cellStyle name="Normal 7 2 2 2 5 3 2 2" xfId="53289" xr:uid="{00000000-0005-0000-0000-0000B5B20000}"/>
    <cellStyle name="Normal 7 2 2 2 5 3 3" xfId="39000" xr:uid="{00000000-0005-0000-0000-0000B6B20000}"/>
    <cellStyle name="Normal 7 2 2 2 5 4" xfId="17563" xr:uid="{00000000-0005-0000-0000-0000B7B20000}"/>
    <cellStyle name="Normal 7 2 2 2 5 4 2" xfId="46145" xr:uid="{00000000-0005-0000-0000-0000B8B20000}"/>
    <cellStyle name="Normal 7 2 2 2 5 5" xfId="31856" xr:uid="{00000000-0005-0000-0000-0000B9B20000}"/>
    <cellStyle name="Normal 7 2 2 2 6" xfId="3833" xr:uid="{00000000-0005-0000-0000-0000BAB20000}"/>
    <cellStyle name="Normal 7 2 2 2 6 2" xfId="10992" xr:uid="{00000000-0005-0000-0000-0000BBB20000}"/>
    <cellStyle name="Normal 7 2 2 2 6 2 2" xfId="25284" xr:uid="{00000000-0005-0000-0000-0000BCB20000}"/>
    <cellStyle name="Normal 7 2 2 2 6 2 2 2" xfId="53866" xr:uid="{00000000-0005-0000-0000-0000BDB20000}"/>
    <cellStyle name="Normal 7 2 2 2 6 2 3" xfId="39577" xr:uid="{00000000-0005-0000-0000-0000BEB20000}"/>
    <cellStyle name="Normal 7 2 2 2 6 3" xfId="18140" xr:uid="{00000000-0005-0000-0000-0000BFB20000}"/>
    <cellStyle name="Normal 7 2 2 2 6 3 2" xfId="46722" xr:uid="{00000000-0005-0000-0000-0000C0B20000}"/>
    <cellStyle name="Normal 7 2 2 2 6 4" xfId="32433" xr:uid="{00000000-0005-0000-0000-0000C1B20000}"/>
    <cellStyle name="Normal 7 2 2 2 7" xfId="7421" xr:uid="{00000000-0005-0000-0000-0000C2B20000}"/>
    <cellStyle name="Normal 7 2 2 2 7 2" xfId="21713" xr:uid="{00000000-0005-0000-0000-0000C3B20000}"/>
    <cellStyle name="Normal 7 2 2 2 7 2 2" xfId="50295" xr:uid="{00000000-0005-0000-0000-0000C4B20000}"/>
    <cellStyle name="Normal 7 2 2 2 7 3" xfId="36006" xr:uid="{00000000-0005-0000-0000-0000C5B20000}"/>
    <cellStyle name="Normal 7 2 2 2 8" xfId="14568" xr:uid="{00000000-0005-0000-0000-0000C6B20000}"/>
    <cellStyle name="Normal 7 2 2 2 8 2" xfId="43151" xr:uid="{00000000-0005-0000-0000-0000C7B20000}"/>
    <cellStyle name="Normal 7 2 2 2 9" xfId="28861" xr:uid="{00000000-0005-0000-0000-0000C8B20000}"/>
    <cellStyle name="Normal 7 2 2 3" xfId="355" xr:uid="{00000000-0005-0000-0000-0000C9B20000}"/>
    <cellStyle name="Normal 7 2 2 3 2" xfId="807" xr:uid="{00000000-0005-0000-0000-0000CAB20000}"/>
    <cellStyle name="Normal 7 2 2 3 2 2" xfId="1704" xr:uid="{00000000-0005-0000-0000-0000CBB20000}"/>
    <cellStyle name="Normal 7 2 2 3 2 2 2" xfId="3264" xr:uid="{00000000-0005-0000-0000-0000CCB20000}"/>
    <cellStyle name="Normal 7 2 2 3 2 2 2 2" xfId="6838" xr:uid="{00000000-0005-0000-0000-0000CDB20000}"/>
    <cellStyle name="Normal 7 2 2 3 2 2 2 2 2" xfId="13996" xr:uid="{00000000-0005-0000-0000-0000CEB20000}"/>
    <cellStyle name="Normal 7 2 2 3 2 2 2 2 2 2" xfId="28288" xr:uid="{00000000-0005-0000-0000-0000CFB20000}"/>
    <cellStyle name="Normal 7 2 2 3 2 2 2 2 2 2 2" xfId="56870" xr:uid="{00000000-0005-0000-0000-0000D0B20000}"/>
    <cellStyle name="Normal 7 2 2 3 2 2 2 2 2 3" xfId="42581" xr:uid="{00000000-0005-0000-0000-0000D1B20000}"/>
    <cellStyle name="Normal 7 2 2 3 2 2 2 2 3" xfId="21144" xr:uid="{00000000-0005-0000-0000-0000D2B20000}"/>
    <cellStyle name="Normal 7 2 2 3 2 2 2 2 3 2" xfId="49726" xr:uid="{00000000-0005-0000-0000-0000D3B20000}"/>
    <cellStyle name="Normal 7 2 2 3 2 2 2 2 4" xfId="35437" xr:uid="{00000000-0005-0000-0000-0000D4B20000}"/>
    <cellStyle name="Normal 7 2 2 3 2 2 2 3" xfId="10425" xr:uid="{00000000-0005-0000-0000-0000D5B20000}"/>
    <cellStyle name="Normal 7 2 2 3 2 2 2 3 2" xfId="24717" xr:uid="{00000000-0005-0000-0000-0000D6B20000}"/>
    <cellStyle name="Normal 7 2 2 3 2 2 2 3 2 2" xfId="53299" xr:uid="{00000000-0005-0000-0000-0000D7B20000}"/>
    <cellStyle name="Normal 7 2 2 3 2 2 2 3 3" xfId="39010" xr:uid="{00000000-0005-0000-0000-0000D8B20000}"/>
    <cellStyle name="Normal 7 2 2 3 2 2 2 4" xfId="17573" xr:uid="{00000000-0005-0000-0000-0000D9B20000}"/>
    <cellStyle name="Normal 7 2 2 3 2 2 2 4 2" xfId="46155" xr:uid="{00000000-0005-0000-0000-0000DAB20000}"/>
    <cellStyle name="Normal 7 2 2 3 2 2 2 5" xfId="31866" xr:uid="{00000000-0005-0000-0000-0000DBB20000}"/>
    <cellStyle name="Normal 7 2 2 3 2 2 3" xfId="5284" xr:uid="{00000000-0005-0000-0000-0000DCB20000}"/>
    <cellStyle name="Normal 7 2 2 3 2 2 3 2" xfId="12442" xr:uid="{00000000-0005-0000-0000-0000DDB20000}"/>
    <cellStyle name="Normal 7 2 2 3 2 2 3 2 2" xfId="26734" xr:uid="{00000000-0005-0000-0000-0000DEB20000}"/>
    <cellStyle name="Normal 7 2 2 3 2 2 3 2 2 2" xfId="55316" xr:uid="{00000000-0005-0000-0000-0000DFB20000}"/>
    <cellStyle name="Normal 7 2 2 3 2 2 3 2 3" xfId="41027" xr:uid="{00000000-0005-0000-0000-0000E0B20000}"/>
    <cellStyle name="Normal 7 2 2 3 2 2 3 3" xfId="19590" xr:uid="{00000000-0005-0000-0000-0000E1B20000}"/>
    <cellStyle name="Normal 7 2 2 3 2 2 3 3 2" xfId="48172" xr:uid="{00000000-0005-0000-0000-0000E2B20000}"/>
    <cellStyle name="Normal 7 2 2 3 2 2 3 4" xfId="33883" xr:uid="{00000000-0005-0000-0000-0000E3B20000}"/>
    <cellStyle name="Normal 7 2 2 3 2 2 4" xfId="8871" xr:uid="{00000000-0005-0000-0000-0000E4B20000}"/>
    <cellStyle name="Normal 7 2 2 3 2 2 4 2" xfId="23163" xr:uid="{00000000-0005-0000-0000-0000E5B20000}"/>
    <cellStyle name="Normal 7 2 2 3 2 2 4 2 2" xfId="51745" xr:uid="{00000000-0005-0000-0000-0000E6B20000}"/>
    <cellStyle name="Normal 7 2 2 3 2 2 4 3" xfId="37456" xr:uid="{00000000-0005-0000-0000-0000E7B20000}"/>
    <cellStyle name="Normal 7 2 2 3 2 2 5" xfId="16019" xr:uid="{00000000-0005-0000-0000-0000E8B20000}"/>
    <cellStyle name="Normal 7 2 2 3 2 2 5 2" xfId="44601" xr:uid="{00000000-0005-0000-0000-0000E9B20000}"/>
    <cellStyle name="Normal 7 2 2 3 2 2 6" xfId="30312" xr:uid="{00000000-0005-0000-0000-0000EAB20000}"/>
    <cellStyle name="Normal 7 2 2 3 2 3" xfId="3263" xr:uid="{00000000-0005-0000-0000-0000EBB20000}"/>
    <cellStyle name="Normal 7 2 2 3 2 3 2" xfId="6837" xr:uid="{00000000-0005-0000-0000-0000ECB20000}"/>
    <cellStyle name="Normal 7 2 2 3 2 3 2 2" xfId="13995" xr:uid="{00000000-0005-0000-0000-0000EDB20000}"/>
    <cellStyle name="Normal 7 2 2 3 2 3 2 2 2" xfId="28287" xr:uid="{00000000-0005-0000-0000-0000EEB20000}"/>
    <cellStyle name="Normal 7 2 2 3 2 3 2 2 2 2" xfId="56869" xr:uid="{00000000-0005-0000-0000-0000EFB20000}"/>
    <cellStyle name="Normal 7 2 2 3 2 3 2 2 3" xfId="42580" xr:uid="{00000000-0005-0000-0000-0000F0B20000}"/>
    <cellStyle name="Normal 7 2 2 3 2 3 2 3" xfId="21143" xr:uid="{00000000-0005-0000-0000-0000F1B20000}"/>
    <cellStyle name="Normal 7 2 2 3 2 3 2 3 2" xfId="49725" xr:uid="{00000000-0005-0000-0000-0000F2B20000}"/>
    <cellStyle name="Normal 7 2 2 3 2 3 2 4" xfId="35436" xr:uid="{00000000-0005-0000-0000-0000F3B20000}"/>
    <cellStyle name="Normal 7 2 2 3 2 3 3" xfId="10424" xr:uid="{00000000-0005-0000-0000-0000F4B20000}"/>
    <cellStyle name="Normal 7 2 2 3 2 3 3 2" xfId="24716" xr:uid="{00000000-0005-0000-0000-0000F5B20000}"/>
    <cellStyle name="Normal 7 2 2 3 2 3 3 2 2" xfId="53298" xr:uid="{00000000-0005-0000-0000-0000F6B20000}"/>
    <cellStyle name="Normal 7 2 2 3 2 3 3 3" xfId="39009" xr:uid="{00000000-0005-0000-0000-0000F7B20000}"/>
    <cellStyle name="Normal 7 2 2 3 2 3 4" xfId="17572" xr:uid="{00000000-0005-0000-0000-0000F8B20000}"/>
    <cellStyle name="Normal 7 2 2 3 2 3 4 2" xfId="46154" xr:uid="{00000000-0005-0000-0000-0000F9B20000}"/>
    <cellStyle name="Normal 7 2 2 3 2 3 5" xfId="31865" xr:uid="{00000000-0005-0000-0000-0000FAB20000}"/>
    <cellStyle name="Normal 7 2 2 3 2 4" xfId="4391" xr:uid="{00000000-0005-0000-0000-0000FBB20000}"/>
    <cellStyle name="Normal 7 2 2 3 2 4 2" xfId="11549" xr:uid="{00000000-0005-0000-0000-0000FCB20000}"/>
    <cellStyle name="Normal 7 2 2 3 2 4 2 2" xfId="25841" xr:uid="{00000000-0005-0000-0000-0000FDB20000}"/>
    <cellStyle name="Normal 7 2 2 3 2 4 2 2 2" xfId="54423" xr:uid="{00000000-0005-0000-0000-0000FEB20000}"/>
    <cellStyle name="Normal 7 2 2 3 2 4 2 3" xfId="40134" xr:uid="{00000000-0005-0000-0000-0000FFB20000}"/>
    <cellStyle name="Normal 7 2 2 3 2 4 3" xfId="18697" xr:uid="{00000000-0005-0000-0000-000000B30000}"/>
    <cellStyle name="Normal 7 2 2 3 2 4 3 2" xfId="47279" xr:uid="{00000000-0005-0000-0000-000001B30000}"/>
    <cellStyle name="Normal 7 2 2 3 2 4 4" xfId="32990" xr:uid="{00000000-0005-0000-0000-000002B30000}"/>
    <cellStyle name="Normal 7 2 2 3 2 5" xfId="7978" xr:uid="{00000000-0005-0000-0000-000003B30000}"/>
    <cellStyle name="Normal 7 2 2 3 2 5 2" xfId="22270" xr:uid="{00000000-0005-0000-0000-000004B30000}"/>
    <cellStyle name="Normal 7 2 2 3 2 5 2 2" xfId="50852" xr:uid="{00000000-0005-0000-0000-000005B30000}"/>
    <cellStyle name="Normal 7 2 2 3 2 5 3" xfId="36563" xr:uid="{00000000-0005-0000-0000-000006B30000}"/>
    <cellStyle name="Normal 7 2 2 3 2 6" xfId="15126" xr:uid="{00000000-0005-0000-0000-000007B30000}"/>
    <cellStyle name="Normal 7 2 2 3 2 6 2" xfId="43708" xr:uid="{00000000-0005-0000-0000-000008B30000}"/>
    <cellStyle name="Normal 7 2 2 3 2 7" xfId="29419" xr:uid="{00000000-0005-0000-0000-000009B30000}"/>
    <cellStyle name="Normal 7 2 2 3 3" xfId="1257" xr:uid="{00000000-0005-0000-0000-00000AB30000}"/>
    <cellStyle name="Normal 7 2 2 3 3 2" xfId="3265" xr:uid="{00000000-0005-0000-0000-00000BB30000}"/>
    <cellStyle name="Normal 7 2 2 3 3 2 2" xfId="6839" xr:uid="{00000000-0005-0000-0000-00000CB30000}"/>
    <cellStyle name="Normal 7 2 2 3 3 2 2 2" xfId="13997" xr:uid="{00000000-0005-0000-0000-00000DB30000}"/>
    <cellStyle name="Normal 7 2 2 3 3 2 2 2 2" xfId="28289" xr:uid="{00000000-0005-0000-0000-00000EB30000}"/>
    <cellStyle name="Normal 7 2 2 3 3 2 2 2 2 2" xfId="56871" xr:uid="{00000000-0005-0000-0000-00000FB30000}"/>
    <cellStyle name="Normal 7 2 2 3 3 2 2 2 3" xfId="42582" xr:uid="{00000000-0005-0000-0000-000010B30000}"/>
    <cellStyle name="Normal 7 2 2 3 3 2 2 3" xfId="21145" xr:uid="{00000000-0005-0000-0000-000011B30000}"/>
    <cellStyle name="Normal 7 2 2 3 3 2 2 3 2" xfId="49727" xr:uid="{00000000-0005-0000-0000-000012B30000}"/>
    <cellStyle name="Normal 7 2 2 3 3 2 2 4" xfId="35438" xr:uid="{00000000-0005-0000-0000-000013B30000}"/>
    <cellStyle name="Normal 7 2 2 3 3 2 3" xfId="10426" xr:uid="{00000000-0005-0000-0000-000014B30000}"/>
    <cellStyle name="Normal 7 2 2 3 3 2 3 2" xfId="24718" xr:uid="{00000000-0005-0000-0000-000015B30000}"/>
    <cellStyle name="Normal 7 2 2 3 3 2 3 2 2" xfId="53300" xr:uid="{00000000-0005-0000-0000-000016B30000}"/>
    <cellStyle name="Normal 7 2 2 3 3 2 3 3" xfId="39011" xr:uid="{00000000-0005-0000-0000-000017B30000}"/>
    <cellStyle name="Normal 7 2 2 3 3 2 4" xfId="17574" xr:uid="{00000000-0005-0000-0000-000018B30000}"/>
    <cellStyle name="Normal 7 2 2 3 3 2 4 2" xfId="46156" xr:uid="{00000000-0005-0000-0000-000019B30000}"/>
    <cellStyle name="Normal 7 2 2 3 3 2 5" xfId="31867" xr:uid="{00000000-0005-0000-0000-00001AB30000}"/>
    <cellStyle name="Normal 7 2 2 3 3 3" xfId="4838" xr:uid="{00000000-0005-0000-0000-00001BB30000}"/>
    <cellStyle name="Normal 7 2 2 3 3 3 2" xfId="11996" xr:uid="{00000000-0005-0000-0000-00001CB30000}"/>
    <cellStyle name="Normal 7 2 2 3 3 3 2 2" xfId="26288" xr:uid="{00000000-0005-0000-0000-00001DB30000}"/>
    <cellStyle name="Normal 7 2 2 3 3 3 2 2 2" xfId="54870" xr:uid="{00000000-0005-0000-0000-00001EB30000}"/>
    <cellStyle name="Normal 7 2 2 3 3 3 2 3" xfId="40581" xr:uid="{00000000-0005-0000-0000-00001FB30000}"/>
    <cellStyle name="Normal 7 2 2 3 3 3 3" xfId="19144" xr:uid="{00000000-0005-0000-0000-000020B30000}"/>
    <cellStyle name="Normal 7 2 2 3 3 3 3 2" xfId="47726" xr:uid="{00000000-0005-0000-0000-000021B30000}"/>
    <cellStyle name="Normal 7 2 2 3 3 3 4" xfId="33437" xr:uid="{00000000-0005-0000-0000-000022B30000}"/>
    <cellStyle name="Normal 7 2 2 3 3 4" xfId="8425" xr:uid="{00000000-0005-0000-0000-000023B30000}"/>
    <cellStyle name="Normal 7 2 2 3 3 4 2" xfId="22717" xr:uid="{00000000-0005-0000-0000-000024B30000}"/>
    <cellStyle name="Normal 7 2 2 3 3 4 2 2" xfId="51299" xr:uid="{00000000-0005-0000-0000-000025B30000}"/>
    <cellStyle name="Normal 7 2 2 3 3 4 3" xfId="37010" xr:uid="{00000000-0005-0000-0000-000026B30000}"/>
    <cellStyle name="Normal 7 2 2 3 3 5" xfId="15573" xr:uid="{00000000-0005-0000-0000-000027B30000}"/>
    <cellStyle name="Normal 7 2 2 3 3 5 2" xfId="44155" xr:uid="{00000000-0005-0000-0000-000028B30000}"/>
    <cellStyle name="Normal 7 2 2 3 3 6" xfId="29866" xr:uid="{00000000-0005-0000-0000-000029B30000}"/>
    <cellStyle name="Normal 7 2 2 3 4" xfId="3262" xr:uid="{00000000-0005-0000-0000-00002AB30000}"/>
    <cellStyle name="Normal 7 2 2 3 4 2" xfId="6836" xr:uid="{00000000-0005-0000-0000-00002BB30000}"/>
    <cellStyle name="Normal 7 2 2 3 4 2 2" xfId="13994" xr:uid="{00000000-0005-0000-0000-00002CB30000}"/>
    <cellStyle name="Normal 7 2 2 3 4 2 2 2" xfId="28286" xr:uid="{00000000-0005-0000-0000-00002DB30000}"/>
    <cellStyle name="Normal 7 2 2 3 4 2 2 2 2" xfId="56868" xr:uid="{00000000-0005-0000-0000-00002EB30000}"/>
    <cellStyle name="Normal 7 2 2 3 4 2 2 3" xfId="42579" xr:uid="{00000000-0005-0000-0000-00002FB30000}"/>
    <cellStyle name="Normal 7 2 2 3 4 2 3" xfId="21142" xr:uid="{00000000-0005-0000-0000-000030B30000}"/>
    <cellStyle name="Normal 7 2 2 3 4 2 3 2" xfId="49724" xr:uid="{00000000-0005-0000-0000-000031B30000}"/>
    <cellStyle name="Normal 7 2 2 3 4 2 4" xfId="35435" xr:uid="{00000000-0005-0000-0000-000032B30000}"/>
    <cellStyle name="Normal 7 2 2 3 4 3" xfId="10423" xr:uid="{00000000-0005-0000-0000-000033B30000}"/>
    <cellStyle name="Normal 7 2 2 3 4 3 2" xfId="24715" xr:uid="{00000000-0005-0000-0000-000034B30000}"/>
    <cellStyle name="Normal 7 2 2 3 4 3 2 2" xfId="53297" xr:uid="{00000000-0005-0000-0000-000035B30000}"/>
    <cellStyle name="Normal 7 2 2 3 4 3 3" xfId="39008" xr:uid="{00000000-0005-0000-0000-000036B30000}"/>
    <cellStyle name="Normal 7 2 2 3 4 4" xfId="17571" xr:uid="{00000000-0005-0000-0000-000037B30000}"/>
    <cellStyle name="Normal 7 2 2 3 4 4 2" xfId="46153" xr:uid="{00000000-0005-0000-0000-000038B30000}"/>
    <cellStyle name="Normal 7 2 2 3 4 5" xfId="31864" xr:uid="{00000000-0005-0000-0000-000039B30000}"/>
    <cellStyle name="Normal 7 2 2 3 5" xfId="3944" xr:uid="{00000000-0005-0000-0000-00003AB30000}"/>
    <cellStyle name="Normal 7 2 2 3 5 2" xfId="11103" xr:uid="{00000000-0005-0000-0000-00003BB30000}"/>
    <cellStyle name="Normal 7 2 2 3 5 2 2" xfId="25395" xr:uid="{00000000-0005-0000-0000-00003CB30000}"/>
    <cellStyle name="Normal 7 2 2 3 5 2 2 2" xfId="53977" xr:uid="{00000000-0005-0000-0000-00003DB30000}"/>
    <cellStyle name="Normal 7 2 2 3 5 2 3" xfId="39688" xr:uid="{00000000-0005-0000-0000-00003EB30000}"/>
    <cellStyle name="Normal 7 2 2 3 5 3" xfId="18251" xr:uid="{00000000-0005-0000-0000-00003FB30000}"/>
    <cellStyle name="Normal 7 2 2 3 5 3 2" xfId="46833" xr:uid="{00000000-0005-0000-0000-000040B30000}"/>
    <cellStyle name="Normal 7 2 2 3 5 4" xfId="32544" xr:uid="{00000000-0005-0000-0000-000041B30000}"/>
    <cellStyle name="Normal 7 2 2 3 6" xfId="7532" xr:uid="{00000000-0005-0000-0000-000042B30000}"/>
    <cellStyle name="Normal 7 2 2 3 6 2" xfId="21824" xr:uid="{00000000-0005-0000-0000-000043B30000}"/>
    <cellStyle name="Normal 7 2 2 3 6 2 2" xfId="50406" xr:uid="{00000000-0005-0000-0000-000044B30000}"/>
    <cellStyle name="Normal 7 2 2 3 6 3" xfId="36117" xr:uid="{00000000-0005-0000-0000-000045B30000}"/>
    <cellStyle name="Normal 7 2 2 3 7" xfId="14679" xr:uid="{00000000-0005-0000-0000-000046B30000}"/>
    <cellStyle name="Normal 7 2 2 3 7 2" xfId="43262" xr:uid="{00000000-0005-0000-0000-000047B30000}"/>
    <cellStyle name="Normal 7 2 2 3 8" xfId="28972" xr:uid="{00000000-0005-0000-0000-000048B30000}"/>
    <cellStyle name="Normal 7 2 2 4" xfId="584" xr:uid="{00000000-0005-0000-0000-000049B30000}"/>
    <cellStyle name="Normal 7 2 2 4 2" xfId="1481" xr:uid="{00000000-0005-0000-0000-00004AB30000}"/>
    <cellStyle name="Normal 7 2 2 4 2 2" xfId="3267" xr:uid="{00000000-0005-0000-0000-00004BB30000}"/>
    <cellStyle name="Normal 7 2 2 4 2 2 2" xfId="6841" xr:uid="{00000000-0005-0000-0000-00004CB30000}"/>
    <cellStyle name="Normal 7 2 2 4 2 2 2 2" xfId="13999" xr:uid="{00000000-0005-0000-0000-00004DB30000}"/>
    <cellStyle name="Normal 7 2 2 4 2 2 2 2 2" xfId="28291" xr:uid="{00000000-0005-0000-0000-00004EB30000}"/>
    <cellStyle name="Normal 7 2 2 4 2 2 2 2 2 2" xfId="56873" xr:uid="{00000000-0005-0000-0000-00004FB30000}"/>
    <cellStyle name="Normal 7 2 2 4 2 2 2 2 3" xfId="42584" xr:uid="{00000000-0005-0000-0000-000050B30000}"/>
    <cellStyle name="Normal 7 2 2 4 2 2 2 3" xfId="21147" xr:uid="{00000000-0005-0000-0000-000051B30000}"/>
    <cellStyle name="Normal 7 2 2 4 2 2 2 3 2" xfId="49729" xr:uid="{00000000-0005-0000-0000-000052B30000}"/>
    <cellStyle name="Normal 7 2 2 4 2 2 2 4" xfId="35440" xr:uid="{00000000-0005-0000-0000-000053B30000}"/>
    <cellStyle name="Normal 7 2 2 4 2 2 3" xfId="10428" xr:uid="{00000000-0005-0000-0000-000054B30000}"/>
    <cellStyle name="Normal 7 2 2 4 2 2 3 2" xfId="24720" xr:uid="{00000000-0005-0000-0000-000055B30000}"/>
    <cellStyle name="Normal 7 2 2 4 2 2 3 2 2" xfId="53302" xr:uid="{00000000-0005-0000-0000-000056B30000}"/>
    <cellStyle name="Normal 7 2 2 4 2 2 3 3" xfId="39013" xr:uid="{00000000-0005-0000-0000-000057B30000}"/>
    <cellStyle name="Normal 7 2 2 4 2 2 4" xfId="17576" xr:uid="{00000000-0005-0000-0000-000058B30000}"/>
    <cellStyle name="Normal 7 2 2 4 2 2 4 2" xfId="46158" xr:uid="{00000000-0005-0000-0000-000059B30000}"/>
    <cellStyle name="Normal 7 2 2 4 2 2 5" xfId="31869" xr:uid="{00000000-0005-0000-0000-00005AB30000}"/>
    <cellStyle name="Normal 7 2 2 4 2 3" xfId="5061" xr:uid="{00000000-0005-0000-0000-00005BB30000}"/>
    <cellStyle name="Normal 7 2 2 4 2 3 2" xfId="12219" xr:uid="{00000000-0005-0000-0000-00005CB30000}"/>
    <cellStyle name="Normal 7 2 2 4 2 3 2 2" xfId="26511" xr:uid="{00000000-0005-0000-0000-00005DB30000}"/>
    <cellStyle name="Normal 7 2 2 4 2 3 2 2 2" xfId="55093" xr:uid="{00000000-0005-0000-0000-00005EB30000}"/>
    <cellStyle name="Normal 7 2 2 4 2 3 2 3" xfId="40804" xr:uid="{00000000-0005-0000-0000-00005FB30000}"/>
    <cellStyle name="Normal 7 2 2 4 2 3 3" xfId="19367" xr:uid="{00000000-0005-0000-0000-000060B30000}"/>
    <cellStyle name="Normal 7 2 2 4 2 3 3 2" xfId="47949" xr:uid="{00000000-0005-0000-0000-000061B30000}"/>
    <cellStyle name="Normal 7 2 2 4 2 3 4" xfId="33660" xr:uid="{00000000-0005-0000-0000-000062B30000}"/>
    <cellStyle name="Normal 7 2 2 4 2 4" xfId="8648" xr:uid="{00000000-0005-0000-0000-000063B30000}"/>
    <cellStyle name="Normal 7 2 2 4 2 4 2" xfId="22940" xr:uid="{00000000-0005-0000-0000-000064B30000}"/>
    <cellStyle name="Normal 7 2 2 4 2 4 2 2" xfId="51522" xr:uid="{00000000-0005-0000-0000-000065B30000}"/>
    <cellStyle name="Normal 7 2 2 4 2 4 3" xfId="37233" xr:uid="{00000000-0005-0000-0000-000066B30000}"/>
    <cellStyle name="Normal 7 2 2 4 2 5" xfId="15796" xr:uid="{00000000-0005-0000-0000-000067B30000}"/>
    <cellStyle name="Normal 7 2 2 4 2 5 2" xfId="44378" xr:uid="{00000000-0005-0000-0000-000068B30000}"/>
    <cellStyle name="Normal 7 2 2 4 2 6" xfId="30089" xr:uid="{00000000-0005-0000-0000-000069B30000}"/>
    <cellStyle name="Normal 7 2 2 4 3" xfId="3266" xr:uid="{00000000-0005-0000-0000-00006AB30000}"/>
    <cellStyle name="Normal 7 2 2 4 3 2" xfId="6840" xr:uid="{00000000-0005-0000-0000-00006BB30000}"/>
    <cellStyle name="Normal 7 2 2 4 3 2 2" xfId="13998" xr:uid="{00000000-0005-0000-0000-00006CB30000}"/>
    <cellStyle name="Normal 7 2 2 4 3 2 2 2" xfId="28290" xr:uid="{00000000-0005-0000-0000-00006DB30000}"/>
    <cellStyle name="Normal 7 2 2 4 3 2 2 2 2" xfId="56872" xr:uid="{00000000-0005-0000-0000-00006EB30000}"/>
    <cellStyle name="Normal 7 2 2 4 3 2 2 3" xfId="42583" xr:uid="{00000000-0005-0000-0000-00006FB30000}"/>
    <cellStyle name="Normal 7 2 2 4 3 2 3" xfId="21146" xr:uid="{00000000-0005-0000-0000-000070B30000}"/>
    <cellStyle name="Normal 7 2 2 4 3 2 3 2" xfId="49728" xr:uid="{00000000-0005-0000-0000-000071B30000}"/>
    <cellStyle name="Normal 7 2 2 4 3 2 4" xfId="35439" xr:uid="{00000000-0005-0000-0000-000072B30000}"/>
    <cellStyle name="Normal 7 2 2 4 3 3" xfId="10427" xr:uid="{00000000-0005-0000-0000-000073B30000}"/>
    <cellStyle name="Normal 7 2 2 4 3 3 2" xfId="24719" xr:uid="{00000000-0005-0000-0000-000074B30000}"/>
    <cellStyle name="Normal 7 2 2 4 3 3 2 2" xfId="53301" xr:uid="{00000000-0005-0000-0000-000075B30000}"/>
    <cellStyle name="Normal 7 2 2 4 3 3 3" xfId="39012" xr:uid="{00000000-0005-0000-0000-000076B30000}"/>
    <cellStyle name="Normal 7 2 2 4 3 4" xfId="17575" xr:uid="{00000000-0005-0000-0000-000077B30000}"/>
    <cellStyle name="Normal 7 2 2 4 3 4 2" xfId="46157" xr:uid="{00000000-0005-0000-0000-000078B30000}"/>
    <cellStyle name="Normal 7 2 2 4 3 5" xfId="31868" xr:uid="{00000000-0005-0000-0000-000079B30000}"/>
    <cellStyle name="Normal 7 2 2 4 4" xfId="4168" xr:uid="{00000000-0005-0000-0000-00007AB30000}"/>
    <cellStyle name="Normal 7 2 2 4 4 2" xfId="11326" xr:uid="{00000000-0005-0000-0000-00007BB30000}"/>
    <cellStyle name="Normal 7 2 2 4 4 2 2" xfId="25618" xr:uid="{00000000-0005-0000-0000-00007CB30000}"/>
    <cellStyle name="Normal 7 2 2 4 4 2 2 2" xfId="54200" xr:uid="{00000000-0005-0000-0000-00007DB30000}"/>
    <cellStyle name="Normal 7 2 2 4 4 2 3" xfId="39911" xr:uid="{00000000-0005-0000-0000-00007EB30000}"/>
    <cellStyle name="Normal 7 2 2 4 4 3" xfId="18474" xr:uid="{00000000-0005-0000-0000-00007FB30000}"/>
    <cellStyle name="Normal 7 2 2 4 4 3 2" xfId="47056" xr:uid="{00000000-0005-0000-0000-000080B30000}"/>
    <cellStyle name="Normal 7 2 2 4 4 4" xfId="32767" xr:uid="{00000000-0005-0000-0000-000081B30000}"/>
    <cellStyle name="Normal 7 2 2 4 5" xfId="7755" xr:uid="{00000000-0005-0000-0000-000082B30000}"/>
    <cellStyle name="Normal 7 2 2 4 5 2" xfId="22047" xr:uid="{00000000-0005-0000-0000-000083B30000}"/>
    <cellStyle name="Normal 7 2 2 4 5 2 2" xfId="50629" xr:uid="{00000000-0005-0000-0000-000084B30000}"/>
    <cellStyle name="Normal 7 2 2 4 5 3" xfId="36340" xr:uid="{00000000-0005-0000-0000-000085B30000}"/>
    <cellStyle name="Normal 7 2 2 4 6" xfId="14903" xr:uid="{00000000-0005-0000-0000-000086B30000}"/>
    <cellStyle name="Normal 7 2 2 4 6 2" xfId="43485" xr:uid="{00000000-0005-0000-0000-000087B30000}"/>
    <cellStyle name="Normal 7 2 2 4 7" xfId="29196" xr:uid="{00000000-0005-0000-0000-000088B30000}"/>
    <cellStyle name="Normal 7 2 2 5" xfId="1033" xr:uid="{00000000-0005-0000-0000-000089B30000}"/>
    <cellStyle name="Normal 7 2 2 5 2" xfId="3268" xr:uid="{00000000-0005-0000-0000-00008AB30000}"/>
    <cellStyle name="Normal 7 2 2 5 2 2" xfId="6842" xr:uid="{00000000-0005-0000-0000-00008BB30000}"/>
    <cellStyle name="Normal 7 2 2 5 2 2 2" xfId="14000" xr:uid="{00000000-0005-0000-0000-00008CB30000}"/>
    <cellStyle name="Normal 7 2 2 5 2 2 2 2" xfId="28292" xr:uid="{00000000-0005-0000-0000-00008DB30000}"/>
    <cellStyle name="Normal 7 2 2 5 2 2 2 2 2" xfId="56874" xr:uid="{00000000-0005-0000-0000-00008EB30000}"/>
    <cellStyle name="Normal 7 2 2 5 2 2 2 3" xfId="42585" xr:uid="{00000000-0005-0000-0000-00008FB30000}"/>
    <cellStyle name="Normal 7 2 2 5 2 2 3" xfId="21148" xr:uid="{00000000-0005-0000-0000-000090B30000}"/>
    <cellStyle name="Normal 7 2 2 5 2 2 3 2" xfId="49730" xr:uid="{00000000-0005-0000-0000-000091B30000}"/>
    <cellStyle name="Normal 7 2 2 5 2 2 4" xfId="35441" xr:uid="{00000000-0005-0000-0000-000092B30000}"/>
    <cellStyle name="Normal 7 2 2 5 2 3" xfId="10429" xr:uid="{00000000-0005-0000-0000-000093B30000}"/>
    <cellStyle name="Normal 7 2 2 5 2 3 2" xfId="24721" xr:uid="{00000000-0005-0000-0000-000094B30000}"/>
    <cellStyle name="Normal 7 2 2 5 2 3 2 2" xfId="53303" xr:uid="{00000000-0005-0000-0000-000095B30000}"/>
    <cellStyle name="Normal 7 2 2 5 2 3 3" xfId="39014" xr:uid="{00000000-0005-0000-0000-000096B30000}"/>
    <cellStyle name="Normal 7 2 2 5 2 4" xfId="17577" xr:uid="{00000000-0005-0000-0000-000097B30000}"/>
    <cellStyle name="Normal 7 2 2 5 2 4 2" xfId="46159" xr:uid="{00000000-0005-0000-0000-000098B30000}"/>
    <cellStyle name="Normal 7 2 2 5 2 5" xfId="31870" xr:uid="{00000000-0005-0000-0000-000099B30000}"/>
    <cellStyle name="Normal 7 2 2 5 3" xfId="4615" xr:uid="{00000000-0005-0000-0000-00009AB30000}"/>
    <cellStyle name="Normal 7 2 2 5 3 2" xfId="11773" xr:uid="{00000000-0005-0000-0000-00009BB30000}"/>
    <cellStyle name="Normal 7 2 2 5 3 2 2" xfId="26065" xr:uid="{00000000-0005-0000-0000-00009CB30000}"/>
    <cellStyle name="Normal 7 2 2 5 3 2 2 2" xfId="54647" xr:uid="{00000000-0005-0000-0000-00009DB30000}"/>
    <cellStyle name="Normal 7 2 2 5 3 2 3" xfId="40358" xr:uid="{00000000-0005-0000-0000-00009EB30000}"/>
    <cellStyle name="Normal 7 2 2 5 3 3" xfId="18921" xr:uid="{00000000-0005-0000-0000-00009FB30000}"/>
    <cellStyle name="Normal 7 2 2 5 3 3 2" xfId="47503" xr:uid="{00000000-0005-0000-0000-0000A0B30000}"/>
    <cellStyle name="Normal 7 2 2 5 3 4" xfId="33214" xr:uid="{00000000-0005-0000-0000-0000A1B30000}"/>
    <cellStyle name="Normal 7 2 2 5 4" xfId="8202" xr:uid="{00000000-0005-0000-0000-0000A2B30000}"/>
    <cellStyle name="Normal 7 2 2 5 4 2" xfId="22494" xr:uid="{00000000-0005-0000-0000-0000A3B30000}"/>
    <cellStyle name="Normal 7 2 2 5 4 2 2" xfId="51076" xr:uid="{00000000-0005-0000-0000-0000A4B30000}"/>
    <cellStyle name="Normal 7 2 2 5 4 3" xfId="36787" xr:uid="{00000000-0005-0000-0000-0000A5B30000}"/>
    <cellStyle name="Normal 7 2 2 5 5" xfId="15350" xr:uid="{00000000-0005-0000-0000-0000A6B30000}"/>
    <cellStyle name="Normal 7 2 2 5 5 2" xfId="43932" xr:uid="{00000000-0005-0000-0000-0000A7B30000}"/>
    <cellStyle name="Normal 7 2 2 5 6" xfId="29643" xr:uid="{00000000-0005-0000-0000-0000A8B30000}"/>
    <cellStyle name="Normal 7 2 2 6" xfId="3253" xr:uid="{00000000-0005-0000-0000-0000A9B30000}"/>
    <cellStyle name="Normal 7 2 2 6 2" xfId="6827" xr:uid="{00000000-0005-0000-0000-0000AAB30000}"/>
    <cellStyle name="Normal 7 2 2 6 2 2" xfId="13985" xr:uid="{00000000-0005-0000-0000-0000ABB30000}"/>
    <cellStyle name="Normal 7 2 2 6 2 2 2" xfId="28277" xr:uid="{00000000-0005-0000-0000-0000ACB30000}"/>
    <cellStyle name="Normal 7 2 2 6 2 2 2 2" xfId="56859" xr:uid="{00000000-0005-0000-0000-0000ADB30000}"/>
    <cellStyle name="Normal 7 2 2 6 2 2 3" xfId="42570" xr:uid="{00000000-0005-0000-0000-0000AEB30000}"/>
    <cellStyle name="Normal 7 2 2 6 2 3" xfId="21133" xr:uid="{00000000-0005-0000-0000-0000AFB30000}"/>
    <cellStyle name="Normal 7 2 2 6 2 3 2" xfId="49715" xr:uid="{00000000-0005-0000-0000-0000B0B30000}"/>
    <cellStyle name="Normal 7 2 2 6 2 4" xfId="35426" xr:uid="{00000000-0005-0000-0000-0000B1B30000}"/>
    <cellStyle name="Normal 7 2 2 6 3" xfId="10414" xr:uid="{00000000-0005-0000-0000-0000B2B30000}"/>
    <cellStyle name="Normal 7 2 2 6 3 2" xfId="24706" xr:uid="{00000000-0005-0000-0000-0000B3B30000}"/>
    <cellStyle name="Normal 7 2 2 6 3 2 2" xfId="53288" xr:uid="{00000000-0005-0000-0000-0000B4B30000}"/>
    <cellStyle name="Normal 7 2 2 6 3 3" xfId="38999" xr:uid="{00000000-0005-0000-0000-0000B5B30000}"/>
    <cellStyle name="Normal 7 2 2 6 4" xfId="17562" xr:uid="{00000000-0005-0000-0000-0000B6B30000}"/>
    <cellStyle name="Normal 7 2 2 6 4 2" xfId="46144" xr:uid="{00000000-0005-0000-0000-0000B7B30000}"/>
    <cellStyle name="Normal 7 2 2 6 5" xfId="31855" xr:uid="{00000000-0005-0000-0000-0000B8B30000}"/>
    <cellStyle name="Normal 7 2 2 7" xfId="3720" xr:uid="{00000000-0005-0000-0000-0000B9B30000}"/>
    <cellStyle name="Normal 7 2 2 7 2" xfId="10880" xr:uid="{00000000-0005-0000-0000-0000BAB30000}"/>
    <cellStyle name="Normal 7 2 2 7 2 2" xfId="25172" xr:uid="{00000000-0005-0000-0000-0000BBB30000}"/>
    <cellStyle name="Normal 7 2 2 7 2 2 2" xfId="53754" xr:uid="{00000000-0005-0000-0000-0000BCB30000}"/>
    <cellStyle name="Normal 7 2 2 7 2 3" xfId="39465" xr:uid="{00000000-0005-0000-0000-0000BDB30000}"/>
    <cellStyle name="Normal 7 2 2 7 3" xfId="18028" xr:uid="{00000000-0005-0000-0000-0000BEB30000}"/>
    <cellStyle name="Normal 7 2 2 7 3 2" xfId="46610" xr:uid="{00000000-0005-0000-0000-0000BFB30000}"/>
    <cellStyle name="Normal 7 2 2 7 4" xfId="32321" xr:uid="{00000000-0005-0000-0000-0000C0B30000}"/>
    <cellStyle name="Normal 7 2 2 8" xfId="7309" xr:uid="{00000000-0005-0000-0000-0000C1B30000}"/>
    <cellStyle name="Normal 7 2 2 8 2" xfId="21601" xr:uid="{00000000-0005-0000-0000-0000C2B30000}"/>
    <cellStyle name="Normal 7 2 2 8 2 2" xfId="50183" xr:uid="{00000000-0005-0000-0000-0000C3B30000}"/>
    <cellStyle name="Normal 7 2 2 8 3" xfId="35894" xr:uid="{00000000-0005-0000-0000-0000C4B30000}"/>
    <cellStyle name="Normal 7 2 2 9" xfId="14455" xr:uid="{00000000-0005-0000-0000-0000C5B30000}"/>
    <cellStyle name="Normal 7 2 2 9 2" xfId="43039" xr:uid="{00000000-0005-0000-0000-0000C6B30000}"/>
    <cellStyle name="Normal 7 2 3" xfId="179" xr:uid="{00000000-0005-0000-0000-0000C7B30000}"/>
    <cellStyle name="Normal 7 2 3 2" xfId="405" xr:uid="{00000000-0005-0000-0000-0000C8B30000}"/>
    <cellStyle name="Normal 7 2 3 2 2" xfId="855" xr:uid="{00000000-0005-0000-0000-0000C9B30000}"/>
    <cellStyle name="Normal 7 2 3 2 2 2" xfId="1752" xr:uid="{00000000-0005-0000-0000-0000CAB30000}"/>
    <cellStyle name="Normal 7 2 3 2 2 2 2" xfId="3272" xr:uid="{00000000-0005-0000-0000-0000CBB30000}"/>
    <cellStyle name="Normal 7 2 3 2 2 2 2 2" xfId="6846" xr:uid="{00000000-0005-0000-0000-0000CCB30000}"/>
    <cellStyle name="Normal 7 2 3 2 2 2 2 2 2" xfId="14004" xr:uid="{00000000-0005-0000-0000-0000CDB30000}"/>
    <cellStyle name="Normal 7 2 3 2 2 2 2 2 2 2" xfId="28296" xr:uid="{00000000-0005-0000-0000-0000CEB30000}"/>
    <cellStyle name="Normal 7 2 3 2 2 2 2 2 2 2 2" xfId="56878" xr:uid="{00000000-0005-0000-0000-0000CFB30000}"/>
    <cellStyle name="Normal 7 2 3 2 2 2 2 2 2 3" xfId="42589" xr:uid="{00000000-0005-0000-0000-0000D0B30000}"/>
    <cellStyle name="Normal 7 2 3 2 2 2 2 2 3" xfId="21152" xr:uid="{00000000-0005-0000-0000-0000D1B30000}"/>
    <cellStyle name="Normal 7 2 3 2 2 2 2 2 3 2" xfId="49734" xr:uid="{00000000-0005-0000-0000-0000D2B30000}"/>
    <cellStyle name="Normal 7 2 3 2 2 2 2 2 4" xfId="35445" xr:uid="{00000000-0005-0000-0000-0000D3B30000}"/>
    <cellStyle name="Normal 7 2 3 2 2 2 2 3" xfId="10433" xr:uid="{00000000-0005-0000-0000-0000D4B30000}"/>
    <cellStyle name="Normal 7 2 3 2 2 2 2 3 2" xfId="24725" xr:uid="{00000000-0005-0000-0000-0000D5B30000}"/>
    <cellStyle name="Normal 7 2 3 2 2 2 2 3 2 2" xfId="53307" xr:uid="{00000000-0005-0000-0000-0000D6B30000}"/>
    <cellStyle name="Normal 7 2 3 2 2 2 2 3 3" xfId="39018" xr:uid="{00000000-0005-0000-0000-0000D7B30000}"/>
    <cellStyle name="Normal 7 2 3 2 2 2 2 4" xfId="17581" xr:uid="{00000000-0005-0000-0000-0000D8B30000}"/>
    <cellStyle name="Normal 7 2 3 2 2 2 2 4 2" xfId="46163" xr:uid="{00000000-0005-0000-0000-0000D9B30000}"/>
    <cellStyle name="Normal 7 2 3 2 2 2 2 5" xfId="31874" xr:uid="{00000000-0005-0000-0000-0000DAB30000}"/>
    <cellStyle name="Normal 7 2 3 2 2 2 3" xfId="5332" xr:uid="{00000000-0005-0000-0000-0000DBB30000}"/>
    <cellStyle name="Normal 7 2 3 2 2 2 3 2" xfId="12490" xr:uid="{00000000-0005-0000-0000-0000DCB30000}"/>
    <cellStyle name="Normal 7 2 3 2 2 2 3 2 2" xfId="26782" xr:uid="{00000000-0005-0000-0000-0000DDB30000}"/>
    <cellStyle name="Normal 7 2 3 2 2 2 3 2 2 2" xfId="55364" xr:uid="{00000000-0005-0000-0000-0000DEB30000}"/>
    <cellStyle name="Normal 7 2 3 2 2 2 3 2 3" xfId="41075" xr:uid="{00000000-0005-0000-0000-0000DFB30000}"/>
    <cellStyle name="Normal 7 2 3 2 2 2 3 3" xfId="19638" xr:uid="{00000000-0005-0000-0000-0000E0B30000}"/>
    <cellStyle name="Normal 7 2 3 2 2 2 3 3 2" xfId="48220" xr:uid="{00000000-0005-0000-0000-0000E1B30000}"/>
    <cellStyle name="Normal 7 2 3 2 2 2 3 4" xfId="33931" xr:uid="{00000000-0005-0000-0000-0000E2B30000}"/>
    <cellStyle name="Normal 7 2 3 2 2 2 4" xfId="8919" xr:uid="{00000000-0005-0000-0000-0000E3B30000}"/>
    <cellStyle name="Normal 7 2 3 2 2 2 4 2" xfId="23211" xr:uid="{00000000-0005-0000-0000-0000E4B30000}"/>
    <cellStyle name="Normal 7 2 3 2 2 2 4 2 2" xfId="51793" xr:uid="{00000000-0005-0000-0000-0000E5B30000}"/>
    <cellStyle name="Normal 7 2 3 2 2 2 4 3" xfId="37504" xr:uid="{00000000-0005-0000-0000-0000E6B30000}"/>
    <cellStyle name="Normal 7 2 3 2 2 2 5" xfId="16067" xr:uid="{00000000-0005-0000-0000-0000E7B30000}"/>
    <cellStyle name="Normal 7 2 3 2 2 2 5 2" xfId="44649" xr:uid="{00000000-0005-0000-0000-0000E8B30000}"/>
    <cellStyle name="Normal 7 2 3 2 2 2 6" xfId="30360" xr:uid="{00000000-0005-0000-0000-0000E9B30000}"/>
    <cellStyle name="Normal 7 2 3 2 2 3" xfId="3271" xr:uid="{00000000-0005-0000-0000-0000EAB30000}"/>
    <cellStyle name="Normal 7 2 3 2 2 3 2" xfId="6845" xr:uid="{00000000-0005-0000-0000-0000EBB30000}"/>
    <cellStyle name="Normal 7 2 3 2 2 3 2 2" xfId="14003" xr:uid="{00000000-0005-0000-0000-0000ECB30000}"/>
    <cellStyle name="Normal 7 2 3 2 2 3 2 2 2" xfId="28295" xr:uid="{00000000-0005-0000-0000-0000EDB30000}"/>
    <cellStyle name="Normal 7 2 3 2 2 3 2 2 2 2" xfId="56877" xr:uid="{00000000-0005-0000-0000-0000EEB30000}"/>
    <cellStyle name="Normal 7 2 3 2 2 3 2 2 3" xfId="42588" xr:uid="{00000000-0005-0000-0000-0000EFB30000}"/>
    <cellStyle name="Normal 7 2 3 2 2 3 2 3" xfId="21151" xr:uid="{00000000-0005-0000-0000-0000F0B30000}"/>
    <cellStyle name="Normal 7 2 3 2 2 3 2 3 2" xfId="49733" xr:uid="{00000000-0005-0000-0000-0000F1B30000}"/>
    <cellStyle name="Normal 7 2 3 2 2 3 2 4" xfId="35444" xr:uid="{00000000-0005-0000-0000-0000F2B30000}"/>
    <cellStyle name="Normal 7 2 3 2 2 3 3" xfId="10432" xr:uid="{00000000-0005-0000-0000-0000F3B30000}"/>
    <cellStyle name="Normal 7 2 3 2 2 3 3 2" xfId="24724" xr:uid="{00000000-0005-0000-0000-0000F4B30000}"/>
    <cellStyle name="Normal 7 2 3 2 2 3 3 2 2" xfId="53306" xr:uid="{00000000-0005-0000-0000-0000F5B30000}"/>
    <cellStyle name="Normal 7 2 3 2 2 3 3 3" xfId="39017" xr:uid="{00000000-0005-0000-0000-0000F6B30000}"/>
    <cellStyle name="Normal 7 2 3 2 2 3 4" xfId="17580" xr:uid="{00000000-0005-0000-0000-0000F7B30000}"/>
    <cellStyle name="Normal 7 2 3 2 2 3 4 2" xfId="46162" xr:uid="{00000000-0005-0000-0000-0000F8B30000}"/>
    <cellStyle name="Normal 7 2 3 2 2 3 5" xfId="31873" xr:uid="{00000000-0005-0000-0000-0000F9B30000}"/>
    <cellStyle name="Normal 7 2 3 2 2 4" xfId="4439" xr:uid="{00000000-0005-0000-0000-0000FAB30000}"/>
    <cellStyle name="Normal 7 2 3 2 2 4 2" xfId="11597" xr:uid="{00000000-0005-0000-0000-0000FBB30000}"/>
    <cellStyle name="Normal 7 2 3 2 2 4 2 2" xfId="25889" xr:uid="{00000000-0005-0000-0000-0000FCB30000}"/>
    <cellStyle name="Normal 7 2 3 2 2 4 2 2 2" xfId="54471" xr:uid="{00000000-0005-0000-0000-0000FDB30000}"/>
    <cellStyle name="Normal 7 2 3 2 2 4 2 3" xfId="40182" xr:uid="{00000000-0005-0000-0000-0000FEB30000}"/>
    <cellStyle name="Normal 7 2 3 2 2 4 3" xfId="18745" xr:uid="{00000000-0005-0000-0000-0000FFB30000}"/>
    <cellStyle name="Normal 7 2 3 2 2 4 3 2" xfId="47327" xr:uid="{00000000-0005-0000-0000-000000B40000}"/>
    <cellStyle name="Normal 7 2 3 2 2 4 4" xfId="33038" xr:uid="{00000000-0005-0000-0000-000001B40000}"/>
    <cellStyle name="Normal 7 2 3 2 2 5" xfId="8026" xr:uid="{00000000-0005-0000-0000-000002B40000}"/>
    <cellStyle name="Normal 7 2 3 2 2 5 2" xfId="22318" xr:uid="{00000000-0005-0000-0000-000003B40000}"/>
    <cellStyle name="Normal 7 2 3 2 2 5 2 2" xfId="50900" xr:uid="{00000000-0005-0000-0000-000004B40000}"/>
    <cellStyle name="Normal 7 2 3 2 2 5 3" xfId="36611" xr:uid="{00000000-0005-0000-0000-000005B40000}"/>
    <cellStyle name="Normal 7 2 3 2 2 6" xfId="15174" xr:uid="{00000000-0005-0000-0000-000006B40000}"/>
    <cellStyle name="Normal 7 2 3 2 2 6 2" xfId="43756" xr:uid="{00000000-0005-0000-0000-000007B40000}"/>
    <cellStyle name="Normal 7 2 3 2 2 7" xfId="29467" xr:uid="{00000000-0005-0000-0000-000008B40000}"/>
    <cellStyle name="Normal 7 2 3 2 3" xfId="1305" xr:uid="{00000000-0005-0000-0000-000009B40000}"/>
    <cellStyle name="Normal 7 2 3 2 3 2" xfId="3273" xr:uid="{00000000-0005-0000-0000-00000AB40000}"/>
    <cellStyle name="Normal 7 2 3 2 3 2 2" xfId="6847" xr:uid="{00000000-0005-0000-0000-00000BB40000}"/>
    <cellStyle name="Normal 7 2 3 2 3 2 2 2" xfId="14005" xr:uid="{00000000-0005-0000-0000-00000CB40000}"/>
    <cellStyle name="Normal 7 2 3 2 3 2 2 2 2" xfId="28297" xr:uid="{00000000-0005-0000-0000-00000DB40000}"/>
    <cellStyle name="Normal 7 2 3 2 3 2 2 2 2 2" xfId="56879" xr:uid="{00000000-0005-0000-0000-00000EB40000}"/>
    <cellStyle name="Normal 7 2 3 2 3 2 2 2 3" xfId="42590" xr:uid="{00000000-0005-0000-0000-00000FB40000}"/>
    <cellStyle name="Normal 7 2 3 2 3 2 2 3" xfId="21153" xr:uid="{00000000-0005-0000-0000-000010B40000}"/>
    <cellStyle name="Normal 7 2 3 2 3 2 2 3 2" xfId="49735" xr:uid="{00000000-0005-0000-0000-000011B40000}"/>
    <cellStyle name="Normal 7 2 3 2 3 2 2 4" xfId="35446" xr:uid="{00000000-0005-0000-0000-000012B40000}"/>
    <cellStyle name="Normal 7 2 3 2 3 2 3" xfId="10434" xr:uid="{00000000-0005-0000-0000-000013B40000}"/>
    <cellStyle name="Normal 7 2 3 2 3 2 3 2" xfId="24726" xr:uid="{00000000-0005-0000-0000-000014B40000}"/>
    <cellStyle name="Normal 7 2 3 2 3 2 3 2 2" xfId="53308" xr:uid="{00000000-0005-0000-0000-000015B40000}"/>
    <cellStyle name="Normal 7 2 3 2 3 2 3 3" xfId="39019" xr:uid="{00000000-0005-0000-0000-000016B40000}"/>
    <cellStyle name="Normal 7 2 3 2 3 2 4" xfId="17582" xr:uid="{00000000-0005-0000-0000-000017B40000}"/>
    <cellStyle name="Normal 7 2 3 2 3 2 4 2" xfId="46164" xr:uid="{00000000-0005-0000-0000-000018B40000}"/>
    <cellStyle name="Normal 7 2 3 2 3 2 5" xfId="31875" xr:uid="{00000000-0005-0000-0000-000019B40000}"/>
    <cellStyle name="Normal 7 2 3 2 3 3" xfId="4886" xr:uid="{00000000-0005-0000-0000-00001AB40000}"/>
    <cellStyle name="Normal 7 2 3 2 3 3 2" xfId="12044" xr:uid="{00000000-0005-0000-0000-00001BB40000}"/>
    <cellStyle name="Normal 7 2 3 2 3 3 2 2" xfId="26336" xr:uid="{00000000-0005-0000-0000-00001CB40000}"/>
    <cellStyle name="Normal 7 2 3 2 3 3 2 2 2" xfId="54918" xr:uid="{00000000-0005-0000-0000-00001DB40000}"/>
    <cellStyle name="Normal 7 2 3 2 3 3 2 3" xfId="40629" xr:uid="{00000000-0005-0000-0000-00001EB40000}"/>
    <cellStyle name="Normal 7 2 3 2 3 3 3" xfId="19192" xr:uid="{00000000-0005-0000-0000-00001FB40000}"/>
    <cellStyle name="Normal 7 2 3 2 3 3 3 2" xfId="47774" xr:uid="{00000000-0005-0000-0000-000020B40000}"/>
    <cellStyle name="Normal 7 2 3 2 3 3 4" xfId="33485" xr:uid="{00000000-0005-0000-0000-000021B40000}"/>
    <cellStyle name="Normal 7 2 3 2 3 4" xfId="8473" xr:uid="{00000000-0005-0000-0000-000022B40000}"/>
    <cellStyle name="Normal 7 2 3 2 3 4 2" xfId="22765" xr:uid="{00000000-0005-0000-0000-000023B40000}"/>
    <cellStyle name="Normal 7 2 3 2 3 4 2 2" xfId="51347" xr:uid="{00000000-0005-0000-0000-000024B40000}"/>
    <cellStyle name="Normal 7 2 3 2 3 4 3" xfId="37058" xr:uid="{00000000-0005-0000-0000-000025B40000}"/>
    <cellStyle name="Normal 7 2 3 2 3 5" xfId="15621" xr:uid="{00000000-0005-0000-0000-000026B40000}"/>
    <cellStyle name="Normal 7 2 3 2 3 5 2" xfId="44203" xr:uid="{00000000-0005-0000-0000-000027B40000}"/>
    <cellStyle name="Normal 7 2 3 2 3 6" xfId="29914" xr:uid="{00000000-0005-0000-0000-000028B40000}"/>
    <cellStyle name="Normal 7 2 3 2 4" xfId="3270" xr:uid="{00000000-0005-0000-0000-000029B40000}"/>
    <cellStyle name="Normal 7 2 3 2 4 2" xfId="6844" xr:uid="{00000000-0005-0000-0000-00002AB40000}"/>
    <cellStyle name="Normal 7 2 3 2 4 2 2" xfId="14002" xr:uid="{00000000-0005-0000-0000-00002BB40000}"/>
    <cellStyle name="Normal 7 2 3 2 4 2 2 2" xfId="28294" xr:uid="{00000000-0005-0000-0000-00002CB40000}"/>
    <cellStyle name="Normal 7 2 3 2 4 2 2 2 2" xfId="56876" xr:uid="{00000000-0005-0000-0000-00002DB40000}"/>
    <cellStyle name="Normal 7 2 3 2 4 2 2 3" xfId="42587" xr:uid="{00000000-0005-0000-0000-00002EB40000}"/>
    <cellStyle name="Normal 7 2 3 2 4 2 3" xfId="21150" xr:uid="{00000000-0005-0000-0000-00002FB40000}"/>
    <cellStyle name="Normal 7 2 3 2 4 2 3 2" xfId="49732" xr:uid="{00000000-0005-0000-0000-000030B40000}"/>
    <cellStyle name="Normal 7 2 3 2 4 2 4" xfId="35443" xr:uid="{00000000-0005-0000-0000-000031B40000}"/>
    <cellStyle name="Normal 7 2 3 2 4 3" xfId="10431" xr:uid="{00000000-0005-0000-0000-000032B40000}"/>
    <cellStyle name="Normal 7 2 3 2 4 3 2" xfId="24723" xr:uid="{00000000-0005-0000-0000-000033B40000}"/>
    <cellStyle name="Normal 7 2 3 2 4 3 2 2" xfId="53305" xr:uid="{00000000-0005-0000-0000-000034B40000}"/>
    <cellStyle name="Normal 7 2 3 2 4 3 3" xfId="39016" xr:uid="{00000000-0005-0000-0000-000035B40000}"/>
    <cellStyle name="Normal 7 2 3 2 4 4" xfId="17579" xr:uid="{00000000-0005-0000-0000-000036B40000}"/>
    <cellStyle name="Normal 7 2 3 2 4 4 2" xfId="46161" xr:uid="{00000000-0005-0000-0000-000037B40000}"/>
    <cellStyle name="Normal 7 2 3 2 4 5" xfId="31872" xr:uid="{00000000-0005-0000-0000-000038B40000}"/>
    <cellStyle name="Normal 7 2 3 2 5" xfId="3992" xr:uid="{00000000-0005-0000-0000-000039B40000}"/>
    <cellStyle name="Normal 7 2 3 2 5 2" xfId="11151" xr:uid="{00000000-0005-0000-0000-00003AB40000}"/>
    <cellStyle name="Normal 7 2 3 2 5 2 2" xfId="25443" xr:uid="{00000000-0005-0000-0000-00003BB40000}"/>
    <cellStyle name="Normal 7 2 3 2 5 2 2 2" xfId="54025" xr:uid="{00000000-0005-0000-0000-00003CB40000}"/>
    <cellStyle name="Normal 7 2 3 2 5 2 3" xfId="39736" xr:uid="{00000000-0005-0000-0000-00003DB40000}"/>
    <cellStyle name="Normal 7 2 3 2 5 3" xfId="18299" xr:uid="{00000000-0005-0000-0000-00003EB40000}"/>
    <cellStyle name="Normal 7 2 3 2 5 3 2" xfId="46881" xr:uid="{00000000-0005-0000-0000-00003FB40000}"/>
    <cellStyle name="Normal 7 2 3 2 5 4" xfId="32592" xr:uid="{00000000-0005-0000-0000-000040B40000}"/>
    <cellStyle name="Normal 7 2 3 2 6" xfId="7580" xr:uid="{00000000-0005-0000-0000-000041B40000}"/>
    <cellStyle name="Normal 7 2 3 2 6 2" xfId="21872" xr:uid="{00000000-0005-0000-0000-000042B40000}"/>
    <cellStyle name="Normal 7 2 3 2 6 2 2" xfId="50454" xr:uid="{00000000-0005-0000-0000-000043B40000}"/>
    <cellStyle name="Normal 7 2 3 2 6 3" xfId="36165" xr:uid="{00000000-0005-0000-0000-000044B40000}"/>
    <cellStyle name="Normal 7 2 3 2 7" xfId="14727" xr:uid="{00000000-0005-0000-0000-000045B40000}"/>
    <cellStyle name="Normal 7 2 3 2 7 2" xfId="43310" xr:uid="{00000000-0005-0000-0000-000046B40000}"/>
    <cellStyle name="Normal 7 2 3 2 8" xfId="29020" xr:uid="{00000000-0005-0000-0000-000047B40000}"/>
    <cellStyle name="Normal 7 2 3 3" xfId="632" xr:uid="{00000000-0005-0000-0000-000048B40000}"/>
    <cellStyle name="Normal 7 2 3 3 2" xfId="1529" xr:uid="{00000000-0005-0000-0000-000049B40000}"/>
    <cellStyle name="Normal 7 2 3 3 2 2" xfId="3275" xr:uid="{00000000-0005-0000-0000-00004AB40000}"/>
    <cellStyle name="Normal 7 2 3 3 2 2 2" xfId="6849" xr:uid="{00000000-0005-0000-0000-00004BB40000}"/>
    <cellStyle name="Normal 7 2 3 3 2 2 2 2" xfId="14007" xr:uid="{00000000-0005-0000-0000-00004CB40000}"/>
    <cellStyle name="Normal 7 2 3 3 2 2 2 2 2" xfId="28299" xr:uid="{00000000-0005-0000-0000-00004DB40000}"/>
    <cellStyle name="Normal 7 2 3 3 2 2 2 2 2 2" xfId="56881" xr:uid="{00000000-0005-0000-0000-00004EB40000}"/>
    <cellStyle name="Normal 7 2 3 3 2 2 2 2 3" xfId="42592" xr:uid="{00000000-0005-0000-0000-00004FB40000}"/>
    <cellStyle name="Normal 7 2 3 3 2 2 2 3" xfId="21155" xr:uid="{00000000-0005-0000-0000-000050B40000}"/>
    <cellStyle name="Normal 7 2 3 3 2 2 2 3 2" xfId="49737" xr:uid="{00000000-0005-0000-0000-000051B40000}"/>
    <cellStyle name="Normal 7 2 3 3 2 2 2 4" xfId="35448" xr:uid="{00000000-0005-0000-0000-000052B40000}"/>
    <cellStyle name="Normal 7 2 3 3 2 2 3" xfId="10436" xr:uid="{00000000-0005-0000-0000-000053B40000}"/>
    <cellStyle name="Normal 7 2 3 3 2 2 3 2" xfId="24728" xr:uid="{00000000-0005-0000-0000-000054B40000}"/>
    <cellStyle name="Normal 7 2 3 3 2 2 3 2 2" xfId="53310" xr:uid="{00000000-0005-0000-0000-000055B40000}"/>
    <cellStyle name="Normal 7 2 3 3 2 2 3 3" xfId="39021" xr:uid="{00000000-0005-0000-0000-000056B40000}"/>
    <cellStyle name="Normal 7 2 3 3 2 2 4" xfId="17584" xr:uid="{00000000-0005-0000-0000-000057B40000}"/>
    <cellStyle name="Normal 7 2 3 3 2 2 4 2" xfId="46166" xr:uid="{00000000-0005-0000-0000-000058B40000}"/>
    <cellStyle name="Normal 7 2 3 3 2 2 5" xfId="31877" xr:uid="{00000000-0005-0000-0000-000059B40000}"/>
    <cellStyle name="Normal 7 2 3 3 2 3" xfId="5109" xr:uid="{00000000-0005-0000-0000-00005AB40000}"/>
    <cellStyle name="Normal 7 2 3 3 2 3 2" xfId="12267" xr:uid="{00000000-0005-0000-0000-00005BB40000}"/>
    <cellStyle name="Normal 7 2 3 3 2 3 2 2" xfId="26559" xr:uid="{00000000-0005-0000-0000-00005CB40000}"/>
    <cellStyle name="Normal 7 2 3 3 2 3 2 2 2" xfId="55141" xr:uid="{00000000-0005-0000-0000-00005DB40000}"/>
    <cellStyle name="Normal 7 2 3 3 2 3 2 3" xfId="40852" xr:uid="{00000000-0005-0000-0000-00005EB40000}"/>
    <cellStyle name="Normal 7 2 3 3 2 3 3" xfId="19415" xr:uid="{00000000-0005-0000-0000-00005FB40000}"/>
    <cellStyle name="Normal 7 2 3 3 2 3 3 2" xfId="47997" xr:uid="{00000000-0005-0000-0000-000060B40000}"/>
    <cellStyle name="Normal 7 2 3 3 2 3 4" xfId="33708" xr:uid="{00000000-0005-0000-0000-000061B40000}"/>
    <cellStyle name="Normal 7 2 3 3 2 4" xfId="8696" xr:uid="{00000000-0005-0000-0000-000062B40000}"/>
    <cellStyle name="Normal 7 2 3 3 2 4 2" xfId="22988" xr:uid="{00000000-0005-0000-0000-000063B40000}"/>
    <cellStyle name="Normal 7 2 3 3 2 4 2 2" xfId="51570" xr:uid="{00000000-0005-0000-0000-000064B40000}"/>
    <cellStyle name="Normal 7 2 3 3 2 4 3" xfId="37281" xr:uid="{00000000-0005-0000-0000-000065B40000}"/>
    <cellStyle name="Normal 7 2 3 3 2 5" xfId="15844" xr:uid="{00000000-0005-0000-0000-000066B40000}"/>
    <cellStyle name="Normal 7 2 3 3 2 5 2" xfId="44426" xr:uid="{00000000-0005-0000-0000-000067B40000}"/>
    <cellStyle name="Normal 7 2 3 3 2 6" xfId="30137" xr:uid="{00000000-0005-0000-0000-000068B40000}"/>
    <cellStyle name="Normal 7 2 3 3 3" xfId="3274" xr:uid="{00000000-0005-0000-0000-000069B40000}"/>
    <cellStyle name="Normal 7 2 3 3 3 2" xfId="6848" xr:uid="{00000000-0005-0000-0000-00006AB40000}"/>
    <cellStyle name="Normal 7 2 3 3 3 2 2" xfId="14006" xr:uid="{00000000-0005-0000-0000-00006BB40000}"/>
    <cellStyle name="Normal 7 2 3 3 3 2 2 2" xfId="28298" xr:uid="{00000000-0005-0000-0000-00006CB40000}"/>
    <cellStyle name="Normal 7 2 3 3 3 2 2 2 2" xfId="56880" xr:uid="{00000000-0005-0000-0000-00006DB40000}"/>
    <cellStyle name="Normal 7 2 3 3 3 2 2 3" xfId="42591" xr:uid="{00000000-0005-0000-0000-00006EB40000}"/>
    <cellStyle name="Normal 7 2 3 3 3 2 3" xfId="21154" xr:uid="{00000000-0005-0000-0000-00006FB40000}"/>
    <cellStyle name="Normal 7 2 3 3 3 2 3 2" xfId="49736" xr:uid="{00000000-0005-0000-0000-000070B40000}"/>
    <cellStyle name="Normal 7 2 3 3 3 2 4" xfId="35447" xr:uid="{00000000-0005-0000-0000-000071B40000}"/>
    <cellStyle name="Normal 7 2 3 3 3 3" xfId="10435" xr:uid="{00000000-0005-0000-0000-000072B40000}"/>
    <cellStyle name="Normal 7 2 3 3 3 3 2" xfId="24727" xr:uid="{00000000-0005-0000-0000-000073B40000}"/>
    <cellStyle name="Normal 7 2 3 3 3 3 2 2" xfId="53309" xr:uid="{00000000-0005-0000-0000-000074B40000}"/>
    <cellStyle name="Normal 7 2 3 3 3 3 3" xfId="39020" xr:uid="{00000000-0005-0000-0000-000075B40000}"/>
    <cellStyle name="Normal 7 2 3 3 3 4" xfId="17583" xr:uid="{00000000-0005-0000-0000-000076B40000}"/>
    <cellStyle name="Normal 7 2 3 3 3 4 2" xfId="46165" xr:uid="{00000000-0005-0000-0000-000077B40000}"/>
    <cellStyle name="Normal 7 2 3 3 3 5" xfId="31876" xr:uid="{00000000-0005-0000-0000-000078B40000}"/>
    <cellStyle name="Normal 7 2 3 3 4" xfId="4216" xr:uid="{00000000-0005-0000-0000-000079B40000}"/>
    <cellStyle name="Normal 7 2 3 3 4 2" xfId="11374" xr:uid="{00000000-0005-0000-0000-00007AB40000}"/>
    <cellStyle name="Normal 7 2 3 3 4 2 2" xfId="25666" xr:uid="{00000000-0005-0000-0000-00007BB40000}"/>
    <cellStyle name="Normal 7 2 3 3 4 2 2 2" xfId="54248" xr:uid="{00000000-0005-0000-0000-00007CB40000}"/>
    <cellStyle name="Normal 7 2 3 3 4 2 3" xfId="39959" xr:uid="{00000000-0005-0000-0000-00007DB40000}"/>
    <cellStyle name="Normal 7 2 3 3 4 3" xfId="18522" xr:uid="{00000000-0005-0000-0000-00007EB40000}"/>
    <cellStyle name="Normal 7 2 3 3 4 3 2" xfId="47104" xr:uid="{00000000-0005-0000-0000-00007FB40000}"/>
    <cellStyle name="Normal 7 2 3 3 4 4" xfId="32815" xr:uid="{00000000-0005-0000-0000-000080B40000}"/>
    <cellStyle name="Normal 7 2 3 3 5" xfId="7803" xr:uid="{00000000-0005-0000-0000-000081B40000}"/>
    <cellStyle name="Normal 7 2 3 3 5 2" xfId="22095" xr:uid="{00000000-0005-0000-0000-000082B40000}"/>
    <cellStyle name="Normal 7 2 3 3 5 2 2" xfId="50677" xr:uid="{00000000-0005-0000-0000-000083B40000}"/>
    <cellStyle name="Normal 7 2 3 3 5 3" xfId="36388" xr:uid="{00000000-0005-0000-0000-000084B40000}"/>
    <cellStyle name="Normal 7 2 3 3 6" xfId="14951" xr:uid="{00000000-0005-0000-0000-000085B40000}"/>
    <cellStyle name="Normal 7 2 3 3 6 2" xfId="43533" xr:uid="{00000000-0005-0000-0000-000086B40000}"/>
    <cellStyle name="Normal 7 2 3 3 7" xfId="29244" xr:uid="{00000000-0005-0000-0000-000087B40000}"/>
    <cellStyle name="Normal 7 2 3 4" xfId="1082" xr:uid="{00000000-0005-0000-0000-000088B40000}"/>
    <cellStyle name="Normal 7 2 3 4 2" xfId="3276" xr:uid="{00000000-0005-0000-0000-000089B40000}"/>
    <cellStyle name="Normal 7 2 3 4 2 2" xfId="6850" xr:uid="{00000000-0005-0000-0000-00008AB40000}"/>
    <cellStyle name="Normal 7 2 3 4 2 2 2" xfId="14008" xr:uid="{00000000-0005-0000-0000-00008BB40000}"/>
    <cellStyle name="Normal 7 2 3 4 2 2 2 2" xfId="28300" xr:uid="{00000000-0005-0000-0000-00008CB40000}"/>
    <cellStyle name="Normal 7 2 3 4 2 2 2 2 2" xfId="56882" xr:uid="{00000000-0005-0000-0000-00008DB40000}"/>
    <cellStyle name="Normal 7 2 3 4 2 2 2 3" xfId="42593" xr:uid="{00000000-0005-0000-0000-00008EB40000}"/>
    <cellStyle name="Normal 7 2 3 4 2 2 3" xfId="21156" xr:uid="{00000000-0005-0000-0000-00008FB40000}"/>
    <cellStyle name="Normal 7 2 3 4 2 2 3 2" xfId="49738" xr:uid="{00000000-0005-0000-0000-000090B40000}"/>
    <cellStyle name="Normal 7 2 3 4 2 2 4" xfId="35449" xr:uid="{00000000-0005-0000-0000-000091B40000}"/>
    <cellStyle name="Normal 7 2 3 4 2 3" xfId="10437" xr:uid="{00000000-0005-0000-0000-000092B40000}"/>
    <cellStyle name="Normal 7 2 3 4 2 3 2" xfId="24729" xr:uid="{00000000-0005-0000-0000-000093B40000}"/>
    <cellStyle name="Normal 7 2 3 4 2 3 2 2" xfId="53311" xr:uid="{00000000-0005-0000-0000-000094B40000}"/>
    <cellStyle name="Normal 7 2 3 4 2 3 3" xfId="39022" xr:uid="{00000000-0005-0000-0000-000095B40000}"/>
    <cellStyle name="Normal 7 2 3 4 2 4" xfId="17585" xr:uid="{00000000-0005-0000-0000-000096B40000}"/>
    <cellStyle name="Normal 7 2 3 4 2 4 2" xfId="46167" xr:uid="{00000000-0005-0000-0000-000097B40000}"/>
    <cellStyle name="Normal 7 2 3 4 2 5" xfId="31878" xr:uid="{00000000-0005-0000-0000-000098B40000}"/>
    <cellStyle name="Normal 7 2 3 4 3" xfId="4663" xr:uid="{00000000-0005-0000-0000-000099B40000}"/>
    <cellStyle name="Normal 7 2 3 4 3 2" xfId="11821" xr:uid="{00000000-0005-0000-0000-00009AB40000}"/>
    <cellStyle name="Normal 7 2 3 4 3 2 2" xfId="26113" xr:uid="{00000000-0005-0000-0000-00009BB40000}"/>
    <cellStyle name="Normal 7 2 3 4 3 2 2 2" xfId="54695" xr:uid="{00000000-0005-0000-0000-00009CB40000}"/>
    <cellStyle name="Normal 7 2 3 4 3 2 3" xfId="40406" xr:uid="{00000000-0005-0000-0000-00009DB40000}"/>
    <cellStyle name="Normal 7 2 3 4 3 3" xfId="18969" xr:uid="{00000000-0005-0000-0000-00009EB40000}"/>
    <cellStyle name="Normal 7 2 3 4 3 3 2" xfId="47551" xr:uid="{00000000-0005-0000-0000-00009FB40000}"/>
    <cellStyle name="Normal 7 2 3 4 3 4" xfId="33262" xr:uid="{00000000-0005-0000-0000-0000A0B40000}"/>
    <cellStyle name="Normal 7 2 3 4 4" xfId="8250" xr:uid="{00000000-0005-0000-0000-0000A1B40000}"/>
    <cellStyle name="Normal 7 2 3 4 4 2" xfId="22542" xr:uid="{00000000-0005-0000-0000-0000A2B40000}"/>
    <cellStyle name="Normal 7 2 3 4 4 2 2" xfId="51124" xr:uid="{00000000-0005-0000-0000-0000A3B40000}"/>
    <cellStyle name="Normal 7 2 3 4 4 3" xfId="36835" xr:uid="{00000000-0005-0000-0000-0000A4B40000}"/>
    <cellStyle name="Normal 7 2 3 4 5" xfId="15398" xr:uid="{00000000-0005-0000-0000-0000A5B40000}"/>
    <cellStyle name="Normal 7 2 3 4 5 2" xfId="43980" xr:uid="{00000000-0005-0000-0000-0000A6B40000}"/>
    <cellStyle name="Normal 7 2 3 4 6" xfId="29691" xr:uid="{00000000-0005-0000-0000-0000A7B40000}"/>
    <cellStyle name="Normal 7 2 3 5" xfId="3269" xr:uid="{00000000-0005-0000-0000-0000A8B40000}"/>
    <cellStyle name="Normal 7 2 3 5 2" xfId="6843" xr:uid="{00000000-0005-0000-0000-0000A9B40000}"/>
    <cellStyle name="Normal 7 2 3 5 2 2" xfId="14001" xr:uid="{00000000-0005-0000-0000-0000AAB40000}"/>
    <cellStyle name="Normal 7 2 3 5 2 2 2" xfId="28293" xr:uid="{00000000-0005-0000-0000-0000ABB40000}"/>
    <cellStyle name="Normal 7 2 3 5 2 2 2 2" xfId="56875" xr:uid="{00000000-0005-0000-0000-0000ACB40000}"/>
    <cellStyle name="Normal 7 2 3 5 2 2 3" xfId="42586" xr:uid="{00000000-0005-0000-0000-0000ADB40000}"/>
    <cellStyle name="Normal 7 2 3 5 2 3" xfId="21149" xr:uid="{00000000-0005-0000-0000-0000AEB40000}"/>
    <cellStyle name="Normal 7 2 3 5 2 3 2" xfId="49731" xr:uid="{00000000-0005-0000-0000-0000AFB40000}"/>
    <cellStyle name="Normal 7 2 3 5 2 4" xfId="35442" xr:uid="{00000000-0005-0000-0000-0000B0B40000}"/>
    <cellStyle name="Normal 7 2 3 5 3" xfId="10430" xr:uid="{00000000-0005-0000-0000-0000B1B40000}"/>
    <cellStyle name="Normal 7 2 3 5 3 2" xfId="24722" xr:uid="{00000000-0005-0000-0000-0000B2B40000}"/>
    <cellStyle name="Normal 7 2 3 5 3 2 2" xfId="53304" xr:uid="{00000000-0005-0000-0000-0000B3B40000}"/>
    <cellStyle name="Normal 7 2 3 5 3 3" xfId="39015" xr:uid="{00000000-0005-0000-0000-0000B4B40000}"/>
    <cellStyle name="Normal 7 2 3 5 4" xfId="17578" xr:uid="{00000000-0005-0000-0000-0000B5B40000}"/>
    <cellStyle name="Normal 7 2 3 5 4 2" xfId="46160" xr:uid="{00000000-0005-0000-0000-0000B6B40000}"/>
    <cellStyle name="Normal 7 2 3 5 5" xfId="31871" xr:uid="{00000000-0005-0000-0000-0000B7B40000}"/>
    <cellStyle name="Normal 7 2 3 6" xfId="3769" xr:uid="{00000000-0005-0000-0000-0000B8B40000}"/>
    <cellStyle name="Normal 7 2 3 6 2" xfId="10928" xr:uid="{00000000-0005-0000-0000-0000B9B40000}"/>
    <cellStyle name="Normal 7 2 3 6 2 2" xfId="25220" xr:uid="{00000000-0005-0000-0000-0000BAB40000}"/>
    <cellStyle name="Normal 7 2 3 6 2 2 2" xfId="53802" xr:uid="{00000000-0005-0000-0000-0000BBB40000}"/>
    <cellStyle name="Normal 7 2 3 6 2 3" xfId="39513" xr:uid="{00000000-0005-0000-0000-0000BCB40000}"/>
    <cellStyle name="Normal 7 2 3 6 3" xfId="18076" xr:uid="{00000000-0005-0000-0000-0000BDB40000}"/>
    <cellStyle name="Normal 7 2 3 6 3 2" xfId="46658" xr:uid="{00000000-0005-0000-0000-0000BEB40000}"/>
    <cellStyle name="Normal 7 2 3 6 4" xfId="32369" xr:uid="{00000000-0005-0000-0000-0000BFB40000}"/>
    <cellStyle name="Normal 7 2 3 7" xfId="7357" xr:uid="{00000000-0005-0000-0000-0000C0B40000}"/>
    <cellStyle name="Normal 7 2 3 7 2" xfId="21649" xr:uid="{00000000-0005-0000-0000-0000C1B40000}"/>
    <cellStyle name="Normal 7 2 3 7 2 2" xfId="50231" xr:uid="{00000000-0005-0000-0000-0000C2B40000}"/>
    <cellStyle name="Normal 7 2 3 7 3" xfId="35942" xr:uid="{00000000-0005-0000-0000-0000C3B40000}"/>
    <cellStyle name="Normal 7 2 3 8" xfId="14504" xr:uid="{00000000-0005-0000-0000-0000C4B40000}"/>
    <cellStyle name="Normal 7 2 3 8 2" xfId="43087" xr:uid="{00000000-0005-0000-0000-0000C5B40000}"/>
    <cellStyle name="Normal 7 2 3 9" xfId="28797" xr:uid="{00000000-0005-0000-0000-0000C6B40000}"/>
    <cellStyle name="Normal 7 2 4" xfId="291" xr:uid="{00000000-0005-0000-0000-0000C7B40000}"/>
    <cellStyle name="Normal 7 2 4 2" xfId="743" xr:uid="{00000000-0005-0000-0000-0000C8B40000}"/>
    <cellStyle name="Normal 7 2 4 2 2" xfId="1640" xr:uid="{00000000-0005-0000-0000-0000C9B40000}"/>
    <cellStyle name="Normal 7 2 4 2 2 2" xfId="3279" xr:uid="{00000000-0005-0000-0000-0000CAB40000}"/>
    <cellStyle name="Normal 7 2 4 2 2 2 2" xfId="6853" xr:uid="{00000000-0005-0000-0000-0000CBB40000}"/>
    <cellStyle name="Normal 7 2 4 2 2 2 2 2" xfId="14011" xr:uid="{00000000-0005-0000-0000-0000CCB40000}"/>
    <cellStyle name="Normal 7 2 4 2 2 2 2 2 2" xfId="28303" xr:uid="{00000000-0005-0000-0000-0000CDB40000}"/>
    <cellStyle name="Normal 7 2 4 2 2 2 2 2 2 2" xfId="56885" xr:uid="{00000000-0005-0000-0000-0000CEB40000}"/>
    <cellStyle name="Normal 7 2 4 2 2 2 2 2 3" xfId="42596" xr:uid="{00000000-0005-0000-0000-0000CFB40000}"/>
    <cellStyle name="Normal 7 2 4 2 2 2 2 3" xfId="21159" xr:uid="{00000000-0005-0000-0000-0000D0B40000}"/>
    <cellStyle name="Normal 7 2 4 2 2 2 2 3 2" xfId="49741" xr:uid="{00000000-0005-0000-0000-0000D1B40000}"/>
    <cellStyle name="Normal 7 2 4 2 2 2 2 4" xfId="35452" xr:uid="{00000000-0005-0000-0000-0000D2B40000}"/>
    <cellStyle name="Normal 7 2 4 2 2 2 3" xfId="10440" xr:uid="{00000000-0005-0000-0000-0000D3B40000}"/>
    <cellStyle name="Normal 7 2 4 2 2 2 3 2" xfId="24732" xr:uid="{00000000-0005-0000-0000-0000D4B40000}"/>
    <cellStyle name="Normal 7 2 4 2 2 2 3 2 2" xfId="53314" xr:uid="{00000000-0005-0000-0000-0000D5B40000}"/>
    <cellStyle name="Normal 7 2 4 2 2 2 3 3" xfId="39025" xr:uid="{00000000-0005-0000-0000-0000D6B40000}"/>
    <cellStyle name="Normal 7 2 4 2 2 2 4" xfId="17588" xr:uid="{00000000-0005-0000-0000-0000D7B40000}"/>
    <cellStyle name="Normal 7 2 4 2 2 2 4 2" xfId="46170" xr:uid="{00000000-0005-0000-0000-0000D8B40000}"/>
    <cellStyle name="Normal 7 2 4 2 2 2 5" xfId="31881" xr:uid="{00000000-0005-0000-0000-0000D9B40000}"/>
    <cellStyle name="Normal 7 2 4 2 2 3" xfId="5220" xr:uid="{00000000-0005-0000-0000-0000DAB40000}"/>
    <cellStyle name="Normal 7 2 4 2 2 3 2" xfId="12378" xr:uid="{00000000-0005-0000-0000-0000DBB40000}"/>
    <cellStyle name="Normal 7 2 4 2 2 3 2 2" xfId="26670" xr:uid="{00000000-0005-0000-0000-0000DCB40000}"/>
    <cellStyle name="Normal 7 2 4 2 2 3 2 2 2" xfId="55252" xr:uid="{00000000-0005-0000-0000-0000DDB40000}"/>
    <cellStyle name="Normal 7 2 4 2 2 3 2 3" xfId="40963" xr:uid="{00000000-0005-0000-0000-0000DEB40000}"/>
    <cellStyle name="Normal 7 2 4 2 2 3 3" xfId="19526" xr:uid="{00000000-0005-0000-0000-0000DFB40000}"/>
    <cellStyle name="Normal 7 2 4 2 2 3 3 2" xfId="48108" xr:uid="{00000000-0005-0000-0000-0000E0B40000}"/>
    <cellStyle name="Normal 7 2 4 2 2 3 4" xfId="33819" xr:uid="{00000000-0005-0000-0000-0000E1B40000}"/>
    <cellStyle name="Normal 7 2 4 2 2 4" xfId="8807" xr:uid="{00000000-0005-0000-0000-0000E2B40000}"/>
    <cellStyle name="Normal 7 2 4 2 2 4 2" xfId="23099" xr:uid="{00000000-0005-0000-0000-0000E3B40000}"/>
    <cellStyle name="Normal 7 2 4 2 2 4 2 2" xfId="51681" xr:uid="{00000000-0005-0000-0000-0000E4B40000}"/>
    <cellStyle name="Normal 7 2 4 2 2 4 3" xfId="37392" xr:uid="{00000000-0005-0000-0000-0000E5B40000}"/>
    <cellStyle name="Normal 7 2 4 2 2 5" xfId="15955" xr:uid="{00000000-0005-0000-0000-0000E6B40000}"/>
    <cellStyle name="Normal 7 2 4 2 2 5 2" xfId="44537" xr:uid="{00000000-0005-0000-0000-0000E7B40000}"/>
    <cellStyle name="Normal 7 2 4 2 2 6" xfId="30248" xr:uid="{00000000-0005-0000-0000-0000E8B40000}"/>
    <cellStyle name="Normal 7 2 4 2 3" xfId="3278" xr:uid="{00000000-0005-0000-0000-0000E9B40000}"/>
    <cellStyle name="Normal 7 2 4 2 3 2" xfId="6852" xr:uid="{00000000-0005-0000-0000-0000EAB40000}"/>
    <cellStyle name="Normal 7 2 4 2 3 2 2" xfId="14010" xr:uid="{00000000-0005-0000-0000-0000EBB40000}"/>
    <cellStyle name="Normal 7 2 4 2 3 2 2 2" xfId="28302" xr:uid="{00000000-0005-0000-0000-0000ECB40000}"/>
    <cellStyle name="Normal 7 2 4 2 3 2 2 2 2" xfId="56884" xr:uid="{00000000-0005-0000-0000-0000EDB40000}"/>
    <cellStyle name="Normal 7 2 4 2 3 2 2 3" xfId="42595" xr:uid="{00000000-0005-0000-0000-0000EEB40000}"/>
    <cellStyle name="Normal 7 2 4 2 3 2 3" xfId="21158" xr:uid="{00000000-0005-0000-0000-0000EFB40000}"/>
    <cellStyle name="Normal 7 2 4 2 3 2 3 2" xfId="49740" xr:uid="{00000000-0005-0000-0000-0000F0B40000}"/>
    <cellStyle name="Normal 7 2 4 2 3 2 4" xfId="35451" xr:uid="{00000000-0005-0000-0000-0000F1B40000}"/>
    <cellStyle name="Normal 7 2 4 2 3 3" xfId="10439" xr:uid="{00000000-0005-0000-0000-0000F2B40000}"/>
    <cellStyle name="Normal 7 2 4 2 3 3 2" xfId="24731" xr:uid="{00000000-0005-0000-0000-0000F3B40000}"/>
    <cellStyle name="Normal 7 2 4 2 3 3 2 2" xfId="53313" xr:uid="{00000000-0005-0000-0000-0000F4B40000}"/>
    <cellStyle name="Normal 7 2 4 2 3 3 3" xfId="39024" xr:uid="{00000000-0005-0000-0000-0000F5B40000}"/>
    <cellStyle name="Normal 7 2 4 2 3 4" xfId="17587" xr:uid="{00000000-0005-0000-0000-0000F6B40000}"/>
    <cellStyle name="Normal 7 2 4 2 3 4 2" xfId="46169" xr:uid="{00000000-0005-0000-0000-0000F7B40000}"/>
    <cellStyle name="Normal 7 2 4 2 3 5" xfId="31880" xr:uid="{00000000-0005-0000-0000-0000F8B40000}"/>
    <cellStyle name="Normal 7 2 4 2 4" xfId="4327" xr:uid="{00000000-0005-0000-0000-0000F9B40000}"/>
    <cellStyle name="Normal 7 2 4 2 4 2" xfId="11485" xr:uid="{00000000-0005-0000-0000-0000FAB40000}"/>
    <cellStyle name="Normal 7 2 4 2 4 2 2" xfId="25777" xr:uid="{00000000-0005-0000-0000-0000FBB40000}"/>
    <cellStyle name="Normal 7 2 4 2 4 2 2 2" xfId="54359" xr:uid="{00000000-0005-0000-0000-0000FCB40000}"/>
    <cellStyle name="Normal 7 2 4 2 4 2 3" xfId="40070" xr:uid="{00000000-0005-0000-0000-0000FDB40000}"/>
    <cellStyle name="Normal 7 2 4 2 4 3" xfId="18633" xr:uid="{00000000-0005-0000-0000-0000FEB40000}"/>
    <cellStyle name="Normal 7 2 4 2 4 3 2" xfId="47215" xr:uid="{00000000-0005-0000-0000-0000FFB40000}"/>
    <cellStyle name="Normal 7 2 4 2 4 4" xfId="32926" xr:uid="{00000000-0005-0000-0000-000000B50000}"/>
    <cellStyle name="Normal 7 2 4 2 5" xfId="7914" xr:uid="{00000000-0005-0000-0000-000001B50000}"/>
    <cellStyle name="Normal 7 2 4 2 5 2" xfId="22206" xr:uid="{00000000-0005-0000-0000-000002B50000}"/>
    <cellStyle name="Normal 7 2 4 2 5 2 2" xfId="50788" xr:uid="{00000000-0005-0000-0000-000003B50000}"/>
    <cellStyle name="Normal 7 2 4 2 5 3" xfId="36499" xr:uid="{00000000-0005-0000-0000-000004B50000}"/>
    <cellStyle name="Normal 7 2 4 2 6" xfId="15062" xr:uid="{00000000-0005-0000-0000-000005B50000}"/>
    <cellStyle name="Normal 7 2 4 2 6 2" xfId="43644" xr:uid="{00000000-0005-0000-0000-000006B50000}"/>
    <cellStyle name="Normal 7 2 4 2 7" xfId="29355" xr:uid="{00000000-0005-0000-0000-000007B50000}"/>
    <cellStyle name="Normal 7 2 4 3" xfId="1193" xr:uid="{00000000-0005-0000-0000-000008B50000}"/>
    <cellStyle name="Normal 7 2 4 3 2" xfId="3280" xr:uid="{00000000-0005-0000-0000-000009B50000}"/>
    <cellStyle name="Normal 7 2 4 3 2 2" xfId="6854" xr:uid="{00000000-0005-0000-0000-00000AB50000}"/>
    <cellStyle name="Normal 7 2 4 3 2 2 2" xfId="14012" xr:uid="{00000000-0005-0000-0000-00000BB50000}"/>
    <cellStyle name="Normal 7 2 4 3 2 2 2 2" xfId="28304" xr:uid="{00000000-0005-0000-0000-00000CB50000}"/>
    <cellStyle name="Normal 7 2 4 3 2 2 2 2 2" xfId="56886" xr:uid="{00000000-0005-0000-0000-00000DB50000}"/>
    <cellStyle name="Normal 7 2 4 3 2 2 2 3" xfId="42597" xr:uid="{00000000-0005-0000-0000-00000EB50000}"/>
    <cellStyle name="Normal 7 2 4 3 2 2 3" xfId="21160" xr:uid="{00000000-0005-0000-0000-00000FB50000}"/>
    <cellStyle name="Normal 7 2 4 3 2 2 3 2" xfId="49742" xr:uid="{00000000-0005-0000-0000-000010B50000}"/>
    <cellStyle name="Normal 7 2 4 3 2 2 4" xfId="35453" xr:uid="{00000000-0005-0000-0000-000011B50000}"/>
    <cellStyle name="Normal 7 2 4 3 2 3" xfId="10441" xr:uid="{00000000-0005-0000-0000-000012B50000}"/>
    <cellStyle name="Normal 7 2 4 3 2 3 2" xfId="24733" xr:uid="{00000000-0005-0000-0000-000013B50000}"/>
    <cellStyle name="Normal 7 2 4 3 2 3 2 2" xfId="53315" xr:uid="{00000000-0005-0000-0000-000014B50000}"/>
    <cellStyle name="Normal 7 2 4 3 2 3 3" xfId="39026" xr:uid="{00000000-0005-0000-0000-000015B50000}"/>
    <cellStyle name="Normal 7 2 4 3 2 4" xfId="17589" xr:uid="{00000000-0005-0000-0000-000016B50000}"/>
    <cellStyle name="Normal 7 2 4 3 2 4 2" xfId="46171" xr:uid="{00000000-0005-0000-0000-000017B50000}"/>
    <cellStyle name="Normal 7 2 4 3 2 5" xfId="31882" xr:uid="{00000000-0005-0000-0000-000018B50000}"/>
    <cellStyle name="Normal 7 2 4 3 3" xfId="4774" xr:uid="{00000000-0005-0000-0000-000019B50000}"/>
    <cellStyle name="Normal 7 2 4 3 3 2" xfId="11932" xr:uid="{00000000-0005-0000-0000-00001AB50000}"/>
    <cellStyle name="Normal 7 2 4 3 3 2 2" xfId="26224" xr:uid="{00000000-0005-0000-0000-00001BB50000}"/>
    <cellStyle name="Normal 7 2 4 3 3 2 2 2" xfId="54806" xr:uid="{00000000-0005-0000-0000-00001CB50000}"/>
    <cellStyle name="Normal 7 2 4 3 3 2 3" xfId="40517" xr:uid="{00000000-0005-0000-0000-00001DB50000}"/>
    <cellStyle name="Normal 7 2 4 3 3 3" xfId="19080" xr:uid="{00000000-0005-0000-0000-00001EB50000}"/>
    <cellStyle name="Normal 7 2 4 3 3 3 2" xfId="47662" xr:uid="{00000000-0005-0000-0000-00001FB50000}"/>
    <cellStyle name="Normal 7 2 4 3 3 4" xfId="33373" xr:uid="{00000000-0005-0000-0000-000020B50000}"/>
    <cellStyle name="Normal 7 2 4 3 4" xfId="8361" xr:uid="{00000000-0005-0000-0000-000021B50000}"/>
    <cellStyle name="Normal 7 2 4 3 4 2" xfId="22653" xr:uid="{00000000-0005-0000-0000-000022B50000}"/>
    <cellStyle name="Normal 7 2 4 3 4 2 2" xfId="51235" xr:uid="{00000000-0005-0000-0000-000023B50000}"/>
    <cellStyle name="Normal 7 2 4 3 4 3" xfId="36946" xr:uid="{00000000-0005-0000-0000-000024B50000}"/>
    <cellStyle name="Normal 7 2 4 3 5" xfId="15509" xr:uid="{00000000-0005-0000-0000-000025B50000}"/>
    <cellStyle name="Normal 7 2 4 3 5 2" xfId="44091" xr:uid="{00000000-0005-0000-0000-000026B50000}"/>
    <cellStyle name="Normal 7 2 4 3 6" xfId="29802" xr:uid="{00000000-0005-0000-0000-000027B50000}"/>
    <cellStyle name="Normal 7 2 4 4" xfId="3277" xr:uid="{00000000-0005-0000-0000-000028B50000}"/>
    <cellStyle name="Normal 7 2 4 4 2" xfId="6851" xr:uid="{00000000-0005-0000-0000-000029B50000}"/>
    <cellStyle name="Normal 7 2 4 4 2 2" xfId="14009" xr:uid="{00000000-0005-0000-0000-00002AB50000}"/>
    <cellStyle name="Normal 7 2 4 4 2 2 2" xfId="28301" xr:uid="{00000000-0005-0000-0000-00002BB50000}"/>
    <cellStyle name="Normal 7 2 4 4 2 2 2 2" xfId="56883" xr:uid="{00000000-0005-0000-0000-00002CB50000}"/>
    <cellStyle name="Normal 7 2 4 4 2 2 3" xfId="42594" xr:uid="{00000000-0005-0000-0000-00002DB50000}"/>
    <cellStyle name="Normal 7 2 4 4 2 3" xfId="21157" xr:uid="{00000000-0005-0000-0000-00002EB50000}"/>
    <cellStyle name="Normal 7 2 4 4 2 3 2" xfId="49739" xr:uid="{00000000-0005-0000-0000-00002FB50000}"/>
    <cellStyle name="Normal 7 2 4 4 2 4" xfId="35450" xr:uid="{00000000-0005-0000-0000-000030B50000}"/>
    <cellStyle name="Normal 7 2 4 4 3" xfId="10438" xr:uid="{00000000-0005-0000-0000-000031B50000}"/>
    <cellStyle name="Normal 7 2 4 4 3 2" xfId="24730" xr:uid="{00000000-0005-0000-0000-000032B50000}"/>
    <cellStyle name="Normal 7 2 4 4 3 2 2" xfId="53312" xr:uid="{00000000-0005-0000-0000-000033B50000}"/>
    <cellStyle name="Normal 7 2 4 4 3 3" xfId="39023" xr:uid="{00000000-0005-0000-0000-000034B50000}"/>
    <cellStyle name="Normal 7 2 4 4 4" xfId="17586" xr:uid="{00000000-0005-0000-0000-000035B50000}"/>
    <cellStyle name="Normal 7 2 4 4 4 2" xfId="46168" xr:uid="{00000000-0005-0000-0000-000036B50000}"/>
    <cellStyle name="Normal 7 2 4 4 5" xfId="31879" xr:uid="{00000000-0005-0000-0000-000037B50000}"/>
    <cellStyle name="Normal 7 2 4 5" xfId="3880" xr:uid="{00000000-0005-0000-0000-000038B50000}"/>
    <cellStyle name="Normal 7 2 4 5 2" xfId="11039" xr:uid="{00000000-0005-0000-0000-000039B50000}"/>
    <cellStyle name="Normal 7 2 4 5 2 2" xfId="25331" xr:uid="{00000000-0005-0000-0000-00003AB50000}"/>
    <cellStyle name="Normal 7 2 4 5 2 2 2" xfId="53913" xr:uid="{00000000-0005-0000-0000-00003BB50000}"/>
    <cellStyle name="Normal 7 2 4 5 2 3" xfId="39624" xr:uid="{00000000-0005-0000-0000-00003CB50000}"/>
    <cellStyle name="Normal 7 2 4 5 3" xfId="18187" xr:uid="{00000000-0005-0000-0000-00003DB50000}"/>
    <cellStyle name="Normal 7 2 4 5 3 2" xfId="46769" xr:uid="{00000000-0005-0000-0000-00003EB50000}"/>
    <cellStyle name="Normal 7 2 4 5 4" xfId="32480" xr:uid="{00000000-0005-0000-0000-00003FB50000}"/>
    <cellStyle name="Normal 7 2 4 6" xfId="7468" xr:uid="{00000000-0005-0000-0000-000040B50000}"/>
    <cellStyle name="Normal 7 2 4 6 2" xfId="21760" xr:uid="{00000000-0005-0000-0000-000041B50000}"/>
    <cellStyle name="Normal 7 2 4 6 2 2" xfId="50342" xr:uid="{00000000-0005-0000-0000-000042B50000}"/>
    <cellStyle name="Normal 7 2 4 6 3" xfId="36053" xr:uid="{00000000-0005-0000-0000-000043B50000}"/>
    <cellStyle name="Normal 7 2 4 7" xfId="14615" xr:uid="{00000000-0005-0000-0000-000044B50000}"/>
    <cellStyle name="Normal 7 2 4 7 2" xfId="43198" xr:uid="{00000000-0005-0000-0000-000045B50000}"/>
    <cellStyle name="Normal 7 2 4 8" xfId="28908" xr:uid="{00000000-0005-0000-0000-000046B50000}"/>
    <cellStyle name="Normal 7 2 5" xfId="520" xr:uid="{00000000-0005-0000-0000-000047B50000}"/>
    <cellStyle name="Normal 7 2 5 2" xfId="1417" xr:uid="{00000000-0005-0000-0000-000048B50000}"/>
    <cellStyle name="Normal 7 2 5 2 2" xfId="3282" xr:uid="{00000000-0005-0000-0000-000049B50000}"/>
    <cellStyle name="Normal 7 2 5 2 2 2" xfId="6856" xr:uid="{00000000-0005-0000-0000-00004AB50000}"/>
    <cellStyle name="Normal 7 2 5 2 2 2 2" xfId="14014" xr:uid="{00000000-0005-0000-0000-00004BB50000}"/>
    <cellStyle name="Normal 7 2 5 2 2 2 2 2" xfId="28306" xr:uid="{00000000-0005-0000-0000-00004CB50000}"/>
    <cellStyle name="Normal 7 2 5 2 2 2 2 2 2" xfId="56888" xr:uid="{00000000-0005-0000-0000-00004DB50000}"/>
    <cellStyle name="Normal 7 2 5 2 2 2 2 3" xfId="42599" xr:uid="{00000000-0005-0000-0000-00004EB50000}"/>
    <cellStyle name="Normal 7 2 5 2 2 2 3" xfId="21162" xr:uid="{00000000-0005-0000-0000-00004FB50000}"/>
    <cellStyle name="Normal 7 2 5 2 2 2 3 2" xfId="49744" xr:uid="{00000000-0005-0000-0000-000050B50000}"/>
    <cellStyle name="Normal 7 2 5 2 2 2 4" xfId="35455" xr:uid="{00000000-0005-0000-0000-000051B50000}"/>
    <cellStyle name="Normal 7 2 5 2 2 3" xfId="10443" xr:uid="{00000000-0005-0000-0000-000052B50000}"/>
    <cellStyle name="Normal 7 2 5 2 2 3 2" xfId="24735" xr:uid="{00000000-0005-0000-0000-000053B50000}"/>
    <cellStyle name="Normal 7 2 5 2 2 3 2 2" xfId="53317" xr:uid="{00000000-0005-0000-0000-000054B50000}"/>
    <cellStyle name="Normal 7 2 5 2 2 3 3" xfId="39028" xr:uid="{00000000-0005-0000-0000-000055B50000}"/>
    <cellStyle name="Normal 7 2 5 2 2 4" xfId="17591" xr:uid="{00000000-0005-0000-0000-000056B50000}"/>
    <cellStyle name="Normal 7 2 5 2 2 4 2" xfId="46173" xr:uid="{00000000-0005-0000-0000-000057B50000}"/>
    <cellStyle name="Normal 7 2 5 2 2 5" xfId="31884" xr:uid="{00000000-0005-0000-0000-000058B50000}"/>
    <cellStyle name="Normal 7 2 5 2 3" xfId="4997" xr:uid="{00000000-0005-0000-0000-000059B50000}"/>
    <cellStyle name="Normal 7 2 5 2 3 2" xfId="12155" xr:uid="{00000000-0005-0000-0000-00005AB50000}"/>
    <cellStyle name="Normal 7 2 5 2 3 2 2" xfId="26447" xr:uid="{00000000-0005-0000-0000-00005BB50000}"/>
    <cellStyle name="Normal 7 2 5 2 3 2 2 2" xfId="55029" xr:uid="{00000000-0005-0000-0000-00005CB50000}"/>
    <cellStyle name="Normal 7 2 5 2 3 2 3" xfId="40740" xr:uid="{00000000-0005-0000-0000-00005DB50000}"/>
    <cellStyle name="Normal 7 2 5 2 3 3" xfId="19303" xr:uid="{00000000-0005-0000-0000-00005EB50000}"/>
    <cellStyle name="Normal 7 2 5 2 3 3 2" xfId="47885" xr:uid="{00000000-0005-0000-0000-00005FB50000}"/>
    <cellStyle name="Normal 7 2 5 2 3 4" xfId="33596" xr:uid="{00000000-0005-0000-0000-000060B50000}"/>
    <cellStyle name="Normal 7 2 5 2 4" xfId="8584" xr:uid="{00000000-0005-0000-0000-000061B50000}"/>
    <cellStyle name="Normal 7 2 5 2 4 2" xfId="22876" xr:uid="{00000000-0005-0000-0000-000062B50000}"/>
    <cellStyle name="Normal 7 2 5 2 4 2 2" xfId="51458" xr:uid="{00000000-0005-0000-0000-000063B50000}"/>
    <cellStyle name="Normal 7 2 5 2 4 3" xfId="37169" xr:uid="{00000000-0005-0000-0000-000064B50000}"/>
    <cellStyle name="Normal 7 2 5 2 5" xfId="15732" xr:uid="{00000000-0005-0000-0000-000065B50000}"/>
    <cellStyle name="Normal 7 2 5 2 5 2" xfId="44314" xr:uid="{00000000-0005-0000-0000-000066B50000}"/>
    <cellStyle name="Normal 7 2 5 2 6" xfId="30025" xr:uid="{00000000-0005-0000-0000-000067B50000}"/>
    <cellStyle name="Normal 7 2 5 3" xfId="3281" xr:uid="{00000000-0005-0000-0000-000068B50000}"/>
    <cellStyle name="Normal 7 2 5 3 2" xfId="6855" xr:uid="{00000000-0005-0000-0000-000069B50000}"/>
    <cellStyle name="Normal 7 2 5 3 2 2" xfId="14013" xr:uid="{00000000-0005-0000-0000-00006AB50000}"/>
    <cellStyle name="Normal 7 2 5 3 2 2 2" xfId="28305" xr:uid="{00000000-0005-0000-0000-00006BB50000}"/>
    <cellStyle name="Normal 7 2 5 3 2 2 2 2" xfId="56887" xr:uid="{00000000-0005-0000-0000-00006CB50000}"/>
    <cellStyle name="Normal 7 2 5 3 2 2 3" xfId="42598" xr:uid="{00000000-0005-0000-0000-00006DB50000}"/>
    <cellStyle name="Normal 7 2 5 3 2 3" xfId="21161" xr:uid="{00000000-0005-0000-0000-00006EB50000}"/>
    <cellStyle name="Normal 7 2 5 3 2 3 2" xfId="49743" xr:uid="{00000000-0005-0000-0000-00006FB50000}"/>
    <cellStyle name="Normal 7 2 5 3 2 4" xfId="35454" xr:uid="{00000000-0005-0000-0000-000070B50000}"/>
    <cellStyle name="Normal 7 2 5 3 3" xfId="10442" xr:uid="{00000000-0005-0000-0000-000071B50000}"/>
    <cellStyle name="Normal 7 2 5 3 3 2" xfId="24734" xr:uid="{00000000-0005-0000-0000-000072B50000}"/>
    <cellStyle name="Normal 7 2 5 3 3 2 2" xfId="53316" xr:uid="{00000000-0005-0000-0000-000073B50000}"/>
    <cellStyle name="Normal 7 2 5 3 3 3" xfId="39027" xr:uid="{00000000-0005-0000-0000-000074B50000}"/>
    <cellStyle name="Normal 7 2 5 3 4" xfId="17590" xr:uid="{00000000-0005-0000-0000-000075B50000}"/>
    <cellStyle name="Normal 7 2 5 3 4 2" xfId="46172" xr:uid="{00000000-0005-0000-0000-000076B50000}"/>
    <cellStyle name="Normal 7 2 5 3 5" xfId="31883" xr:uid="{00000000-0005-0000-0000-000077B50000}"/>
    <cellStyle name="Normal 7 2 5 4" xfId="4104" xr:uid="{00000000-0005-0000-0000-000078B50000}"/>
    <cellStyle name="Normal 7 2 5 4 2" xfId="11262" xr:uid="{00000000-0005-0000-0000-000079B50000}"/>
    <cellStyle name="Normal 7 2 5 4 2 2" xfId="25554" xr:uid="{00000000-0005-0000-0000-00007AB50000}"/>
    <cellStyle name="Normal 7 2 5 4 2 2 2" xfId="54136" xr:uid="{00000000-0005-0000-0000-00007BB50000}"/>
    <cellStyle name="Normal 7 2 5 4 2 3" xfId="39847" xr:uid="{00000000-0005-0000-0000-00007CB50000}"/>
    <cellStyle name="Normal 7 2 5 4 3" xfId="18410" xr:uid="{00000000-0005-0000-0000-00007DB50000}"/>
    <cellStyle name="Normal 7 2 5 4 3 2" xfId="46992" xr:uid="{00000000-0005-0000-0000-00007EB50000}"/>
    <cellStyle name="Normal 7 2 5 4 4" xfId="32703" xr:uid="{00000000-0005-0000-0000-00007FB50000}"/>
    <cellStyle name="Normal 7 2 5 5" xfId="7691" xr:uid="{00000000-0005-0000-0000-000080B50000}"/>
    <cellStyle name="Normal 7 2 5 5 2" xfId="21983" xr:uid="{00000000-0005-0000-0000-000081B50000}"/>
    <cellStyle name="Normal 7 2 5 5 2 2" xfId="50565" xr:uid="{00000000-0005-0000-0000-000082B50000}"/>
    <cellStyle name="Normal 7 2 5 5 3" xfId="36276" xr:uid="{00000000-0005-0000-0000-000083B50000}"/>
    <cellStyle name="Normal 7 2 5 6" xfId="14839" xr:uid="{00000000-0005-0000-0000-000084B50000}"/>
    <cellStyle name="Normal 7 2 5 6 2" xfId="43421" xr:uid="{00000000-0005-0000-0000-000085B50000}"/>
    <cellStyle name="Normal 7 2 5 7" xfId="29132" xr:uid="{00000000-0005-0000-0000-000086B50000}"/>
    <cellStyle name="Normal 7 2 6" xfId="969" xr:uid="{00000000-0005-0000-0000-000087B50000}"/>
    <cellStyle name="Normal 7 2 6 2" xfId="3283" xr:uid="{00000000-0005-0000-0000-000088B50000}"/>
    <cellStyle name="Normal 7 2 6 2 2" xfId="6857" xr:uid="{00000000-0005-0000-0000-000089B50000}"/>
    <cellStyle name="Normal 7 2 6 2 2 2" xfId="14015" xr:uid="{00000000-0005-0000-0000-00008AB50000}"/>
    <cellStyle name="Normal 7 2 6 2 2 2 2" xfId="28307" xr:uid="{00000000-0005-0000-0000-00008BB50000}"/>
    <cellStyle name="Normal 7 2 6 2 2 2 2 2" xfId="56889" xr:uid="{00000000-0005-0000-0000-00008CB50000}"/>
    <cellStyle name="Normal 7 2 6 2 2 2 3" xfId="42600" xr:uid="{00000000-0005-0000-0000-00008DB50000}"/>
    <cellStyle name="Normal 7 2 6 2 2 3" xfId="21163" xr:uid="{00000000-0005-0000-0000-00008EB50000}"/>
    <cellStyle name="Normal 7 2 6 2 2 3 2" xfId="49745" xr:uid="{00000000-0005-0000-0000-00008FB50000}"/>
    <cellStyle name="Normal 7 2 6 2 2 4" xfId="35456" xr:uid="{00000000-0005-0000-0000-000090B50000}"/>
    <cellStyle name="Normal 7 2 6 2 3" xfId="10444" xr:uid="{00000000-0005-0000-0000-000091B50000}"/>
    <cellStyle name="Normal 7 2 6 2 3 2" xfId="24736" xr:uid="{00000000-0005-0000-0000-000092B50000}"/>
    <cellStyle name="Normal 7 2 6 2 3 2 2" xfId="53318" xr:uid="{00000000-0005-0000-0000-000093B50000}"/>
    <cellStyle name="Normal 7 2 6 2 3 3" xfId="39029" xr:uid="{00000000-0005-0000-0000-000094B50000}"/>
    <cellStyle name="Normal 7 2 6 2 4" xfId="17592" xr:uid="{00000000-0005-0000-0000-000095B50000}"/>
    <cellStyle name="Normal 7 2 6 2 4 2" xfId="46174" xr:uid="{00000000-0005-0000-0000-000096B50000}"/>
    <cellStyle name="Normal 7 2 6 2 5" xfId="31885" xr:uid="{00000000-0005-0000-0000-000097B50000}"/>
    <cellStyle name="Normal 7 2 6 3" xfId="4551" xr:uid="{00000000-0005-0000-0000-000098B50000}"/>
    <cellStyle name="Normal 7 2 6 3 2" xfId="11709" xr:uid="{00000000-0005-0000-0000-000099B50000}"/>
    <cellStyle name="Normal 7 2 6 3 2 2" xfId="26001" xr:uid="{00000000-0005-0000-0000-00009AB50000}"/>
    <cellStyle name="Normal 7 2 6 3 2 2 2" xfId="54583" xr:uid="{00000000-0005-0000-0000-00009BB50000}"/>
    <cellStyle name="Normal 7 2 6 3 2 3" xfId="40294" xr:uid="{00000000-0005-0000-0000-00009CB50000}"/>
    <cellStyle name="Normal 7 2 6 3 3" xfId="18857" xr:uid="{00000000-0005-0000-0000-00009DB50000}"/>
    <cellStyle name="Normal 7 2 6 3 3 2" xfId="47439" xr:uid="{00000000-0005-0000-0000-00009EB50000}"/>
    <cellStyle name="Normal 7 2 6 3 4" xfId="33150" xr:uid="{00000000-0005-0000-0000-00009FB50000}"/>
    <cellStyle name="Normal 7 2 6 4" xfId="8138" xr:uid="{00000000-0005-0000-0000-0000A0B50000}"/>
    <cellStyle name="Normal 7 2 6 4 2" xfId="22430" xr:uid="{00000000-0005-0000-0000-0000A1B50000}"/>
    <cellStyle name="Normal 7 2 6 4 2 2" xfId="51012" xr:uid="{00000000-0005-0000-0000-0000A2B50000}"/>
    <cellStyle name="Normal 7 2 6 4 3" xfId="36723" xr:uid="{00000000-0005-0000-0000-0000A3B50000}"/>
    <cellStyle name="Normal 7 2 6 5" xfId="15286" xr:uid="{00000000-0005-0000-0000-0000A4B50000}"/>
    <cellStyle name="Normal 7 2 6 5 2" xfId="43868" xr:uid="{00000000-0005-0000-0000-0000A5B50000}"/>
    <cellStyle name="Normal 7 2 6 6" xfId="29579" xr:uid="{00000000-0005-0000-0000-0000A6B50000}"/>
    <cellStyle name="Normal 7 2 7" xfId="3252" xr:uid="{00000000-0005-0000-0000-0000A7B50000}"/>
    <cellStyle name="Normal 7 2 7 2" xfId="6826" xr:uid="{00000000-0005-0000-0000-0000A8B50000}"/>
    <cellStyle name="Normal 7 2 7 2 2" xfId="13984" xr:uid="{00000000-0005-0000-0000-0000A9B50000}"/>
    <cellStyle name="Normal 7 2 7 2 2 2" xfId="28276" xr:uid="{00000000-0005-0000-0000-0000AAB50000}"/>
    <cellStyle name="Normal 7 2 7 2 2 2 2" xfId="56858" xr:uid="{00000000-0005-0000-0000-0000ABB50000}"/>
    <cellStyle name="Normal 7 2 7 2 2 3" xfId="42569" xr:uid="{00000000-0005-0000-0000-0000ACB50000}"/>
    <cellStyle name="Normal 7 2 7 2 3" xfId="21132" xr:uid="{00000000-0005-0000-0000-0000ADB50000}"/>
    <cellStyle name="Normal 7 2 7 2 3 2" xfId="49714" xr:uid="{00000000-0005-0000-0000-0000AEB50000}"/>
    <cellStyle name="Normal 7 2 7 2 4" xfId="35425" xr:uid="{00000000-0005-0000-0000-0000AFB50000}"/>
    <cellStyle name="Normal 7 2 7 3" xfId="10413" xr:uid="{00000000-0005-0000-0000-0000B0B50000}"/>
    <cellStyle name="Normal 7 2 7 3 2" xfId="24705" xr:uid="{00000000-0005-0000-0000-0000B1B50000}"/>
    <cellStyle name="Normal 7 2 7 3 2 2" xfId="53287" xr:uid="{00000000-0005-0000-0000-0000B2B50000}"/>
    <cellStyle name="Normal 7 2 7 3 3" xfId="38998" xr:uid="{00000000-0005-0000-0000-0000B3B50000}"/>
    <cellStyle name="Normal 7 2 7 4" xfId="17561" xr:uid="{00000000-0005-0000-0000-0000B4B50000}"/>
    <cellStyle name="Normal 7 2 7 4 2" xfId="46143" xr:uid="{00000000-0005-0000-0000-0000B5B50000}"/>
    <cellStyle name="Normal 7 2 7 5" xfId="31854" xr:uid="{00000000-0005-0000-0000-0000B6B50000}"/>
    <cellStyle name="Normal 7 2 8" xfId="3656" xr:uid="{00000000-0005-0000-0000-0000B7B50000}"/>
    <cellStyle name="Normal 7 2 8 2" xfId="10816" xr:uid="{00000000-0005-0000-0000-0000B8B50000}"/>
    <cellStyle name="Normal 7 2 8 2 2" xfId="25108" xr:uid="{00000000-0005-0000-0000-0000B9B50000}"/>
    <cellStyle name="Normal 7 2 8 2 2 2" xfId="53690" xr:uid="{00000000-0005-0000-0000-0000BAB50000}"/>
    <cellStyle name="Normal 7 2 8 2 3" xfId="39401" xr:uid="{00000000-0005-0000-0000-0000BBB50000}"/>
    <cellStyle name="Normal 7 2 8 3" xfId="17964" xr:uid="{00000000-0005-0000-0000-0000BCB50000}"/>
    <cellStyle name="Normal 7 2 8 3 2" xfId="46546" xr:uid="{00000000-0005-0000-0000-0000BDB50000}"/>
    <cellStyle name="Normal 7 2 8 4" xfId="32257" xr:uid="{00000000-0005-0000-0000-0000BEB50000}"/>
    <cellStyle name="Normal 7 2 9" xfId="7245" xr:uid="{00000000-0005-0000-0000-0000BFB50000}"/>
    <cellStyle name="Normal 7 2 9 2" xfId="21537" xr:uid="{00000000-0005-0000-0000-0000C0B50000}"/>
    <cellStyle name="Normal 7 2 9 2 2" xfId="50119" xr:uid="{00000000-0005-0000-0000-0000C1B50000}"/>
    <cellStyle name="Normal 7 2 9 3" xfId="35830" xr:uid="{00000000-0005-0000-0000-0000C2B50000}"/>
    <cellStyle name="Normal 7 3" xfId="64" xr:uid="{00000000-0005-0000-0000-0000C3B50000}"/>
    <cellStyle name="Normal 7 3 10" xfId="14392" xr:uid="{00000000-0005-0000-0000-0000C4B50000}"/>
    <cellStyle name="Normal 7 3 10 2" xfId="42976" xr:uid="{00000000-0005-0000-0000-0000C5B50000}"/>
    <cellStyle name="Normal 7 3 11" xfId="28685" xr:uid="{00000000-0005-0000-0000-0000C6B50000}"/>
    <cellStyle name="Normal 7 3 2" xfId="130" xr:uid="{00000000-0005-0000-0000-0000C7B50000}"/>
    <cellStyle name="Normal 7 3 2 10" xfId="28749" xr:uid="{00000000-0005-0000-0000-0000C8B50000}"/>
    <cellStyle name="Normal 7 3 2 2" xfId="244" xr:uid="{00000000-0005-0000-0000-0000C9B50000}"/>
    <cellStyle name="Normal 7 3 2 2 2" xfId="470" xr:uid="{00000000-0005-0000-0000-0000CAB50000}"/>
    <cellStyle name="Normal 7 3 2 2 2 2" xfId="920" xr:uid="{00000000-0005-0000-0000-0000CBB50000}"/>
    <cellStyle name="Normal 7 3 2 2 2 2 2" xfId="1817" xr:uid="{00000000-0005-0000-0000-0000CCB50000}"/>
    <cellStyle name="Normal 7 3 2 2 2 2 2 2" xfId="3289" xr:uid="{00000000-0005-0000-0000-0000CDB50000}"/>
    <cellStyle name="Normal 7 3 2 2 2 2 2 2 2" xfId="6863" xr:uid="{00000000-0005-0000-0000-0000CEB50000}"/>
    <cellStyle name="Normal 7 3 2 2 2 2 2 2 2 2" xfId="14021" xr:uid="{00000000-0005-0000-0000-0000CFB50000}"/>
    <cellStyle name="Normal 7 3 2 2 2 2 2 2 2 2 2" xfId="28313" xr:uid="{00000000-0005-0000-0000-0000D0B50000}"/>
    <cellStyle name="Normal 7 3 2 2 2 2 2 2 2 2 2 2" xfId="56895" xr:uid="{00000000-0005-0000-0000-0000D1B50000}"/>
    <cellStyle name="Normal 7 3 2 2 2 2 2 2 2 2 3" xfId="42606" xr:uid="{00000000-0005-0000-0000-0000D2B50000}"/>
    <cellStyle name="Normal 7 3 2 2 2 2 2 2 2 3" xfId="21169" xr:uid="{00000000-0005-0000-0000-0000D3B50000}"/>
    <cellStyle name="Normal 7 3 2 2 2 2 2 2 2 3 2" xfId="49751" xr:uid="{00000000-0005-0000-0000-0000D4B50000}"/>
    <cellStyle name="Normal 7 3 2 2 2 2 2 2 2 4" xfId="35462" xr:uid="{00000000-0005-0000-0000-0000D5B50000}"/>
    <cellStyle name="Normal 7 3 2 2 2 2 2 2 3" xfId="10450" xr:uid="{00000000-0005-0000-0000-0000D6B50000}"/>
    <cellStyle name="Normal 7 3 2 2 2 2 2 2 3 2" xfId="24742" xr:uid="{00000000-0005-0000-0000-0000D7B50000}"/>
    <cellStyle name="Normal 7 3 2 2 2 2 2 2 3 2 2" xfId="53324" xr:uid="{00000000-0005-0000-0000-0000D8B50000}"/>
    <cellStyle name="Normal 7 3 2 2 2 2 2 2 3 3" xfId="39035" xr:uid="{00000000-0005-0000-0000-0000D9B50000}"/>
    <cellStyle name="Normal 7 3 2 2 2 2 2 2 4" xfId="17598" xr:uid="{00000000-0005-0000-0000-0000DAB50000}"/>
    <cellStyle name="Normal 7 3 2 2 2 2 2 2 4 2" xfId="46180" xr:uid="{00000000-0005-0000-0000-0000DBB50000}"/>
    <cellStyle name="Normal 7 3 2 2 2 2 2 2 5" xfId="31891" xr:uid="{00000000-0005-0000-0000-0000DCB50000}"/>
    <cellStyle name="Normal 7 3 2 2 2 2 2 3" xfId="5397" xr:uid="{00000000-0005-0000-0000-0000DDB50000}"/>
    <cellStyle name="Normal 7 3 2 2 2 2 2 3 2" xfId="12555" xr:uid="{00000000-0005-0000-0000-0000DEB50000}"/>
    <cellStyle name="Normal 7 3 2 2 2 2 2 3 2 2" xfId="26847" xr:uid="{00000000-0005-0000-0000-0000DFB50000}"/>
    <cellStyle name="Normal 7 3 2 2 2 2 2 3 2 2 2" xfId="55429" xr:uid="{00000000-0005-0000-0000-0000E0B50000}"/>
    <cellStyle name="Normal 7 3 2 2 2 2 2 3 2 3" xfId="41140" xr:uid="{00000000-0005-0000-0000-0000E1B50000}"/>
    <cellStyle name="Normal 7 3 2 2 2 2 2 3 3" xfId="19703" xr:uid="{00000000-0005-0000-0000-0000E2B50000}"/>
    <cellStyle name="Normal 7 3 2 2 2 2 2 3 3 2" xfId="48285" xr:uid="{00000000-0005-0000-0000-0000E3B50000}"/>
    <cellStyle name="Normal 7 3 2 2 2 2 2 3 4" xfId="33996" xr:uid="{00000000-0005-0000-0000-0000E4B50000}"/>
    <cellStyle name="Normal 7 3 2 2 2 2 2 4" xfId="8984" xr:uid="{00000000-0005-0000-0000-0000E5B50000}"/>
    <cellStyle name="Normal 7 3 2 2 2 2 2 4 2" xfId="23276" xr:uid="{00000000-0005-0000-0000-0000E6B50000}"/>
    <cellStyle name="Normal 7 3 2 2 2 2 2 4 2 2" xfId="51858" xr:uid="{00000000-0005-0000-0000-0000E7B50000}"/>
    <cellStyle name="Normal 7 3 2 2 2 2 2 4 3" xfId="37569" xr:uid="{00000000-0005-0000-0000-0000E8B50000}"/>
    <cellStyle name="Normal 7 3 2 2 2 2 2 5" xfId="16132" xr:uid="{00000000-0005-0000-0000-0000E9B50000}"/>
    <cellStyle name="Normal 7 3 2 2 2 2 2 5 2" xfId="44714" xr:uid="{00000000-0005-0000-0000-0000EAB50000}"/>
    <cellStyle name="Normal 7 3 2 2 2 2 2 6" xfId="30425" xr:uid="{00000000-0005-0000-0000-0000EBB50000}"/>
    <cellStyle name="Normal 7 3 2 2 2 2 3" xfId="3288" xr:uid="{00000000-0005-0000-0000-0000ECB50000}"/>
    <cellStyle name="Normal 7 3 2 2 2 2 3 2" xfId="6862" xr:uid="{00000000-0005-0000-0000-0000EDB50000}"/>
    <cellStyle name="Normal 7 3 2 2 2 2 3 2 2" xfId="14020" xr:uid="{00000000-0005-0000-0000-0000EEB50000}"/>
    <cellStyle name="Normal 7 3 2 2 2 2 3 2 2 2" xfId="28312" xr:uid="{00000000-0005-0000-0000-0000EFB50000}"/>
    <cellStyle name="Normal 7 3 2 2 2 2 3 2 2 2 2" xfId="56894" xr:uid="{00000000-0005-0000-0000-0000F0B50000}"/>
    <cellStyle name="Normal 7 3 2 2 2 2 3 2 2 3" xfId="42605" xr:uid="{00000000-0005-0000-0000-0000F1B50000}"/>
    <cellStyle name="Normal 7 3 2 2 2 2 3 2 3" xfId="21168" xr:uid="{00000000-0005-0000-0000-0000F2B50000}"/>
    <cellStyle name="Normal 7 3 2 2 2 2 3 2 3 2" xfId="49750" xr:uid="{00000000-0005-0000-0000-0000F3B50000}"/>
    <cellStyle name="Normal 7 3 2 2 2 2 3 2 4" xfId="35461" xr:uid="{00000000-0005-0000-0000-0000F4B50000}"/>
    <cellStyle name="Normal 7 3 2 2 2 2 3 3" xfId="10449" xr:uid="{00000000-0005-0000-0000-0000F5B50000}"/>
    <cellStyle name="Normal 7 3 2 2 2 2 3 3 2" xfId="24741" xr:uid="{00000000-0005-0000-0000-0000F6B50000}"/>
    <cellStyle name="Normal 7 3 2 2 2 2 3 3 2 2" xfId="53323" xr:uid="{00000000-0005-0000-0000-0000F7B50000}"/>
    <cellStyle name="Normal 7 3 2 2 2 2 3 3 3" xfId="39034" xr:uid="{00000000-0005-0000-0000-0000F8B50000}"/>
    <cellStyle name="Normal 7 3 2 2 2 2 3 4" xfId="17597" xr:uid="{00000000-0005-0000-0000-0000F9B50000}"/>
    <cellStyle name="Normal 7 3 2 2 2 2 3 4 2" xfId="46179" xr:uid="{00000000-0005-0000-0000-0000FAB50000}"/>
    <cellStyle name="Normal 7 3 2 2 2 2 3 5" xfId="31890" xr:uid="{00000000-0005-0000-0000-0000FBB50000}"/>
    <cellStyle name="Normal 7 3 2 2 2 2 4" xfId="4504" xr:uid="{00000000-0005-0000-0000-0000FCB50000}"/>
    <cellStyle name="Normal 7 3 2 2 2 2 4 2" xfId="11662" xr:uid="{00000000-0005-0000-0000-0000FDB50000}"/>
    <cellStyle name="Normal 7 3 2 2 2 2 4 2 2" xfId="25954" xr:uid="{00000000-0005-0000-0000-0000FEB50000}"/>
    <cellStyle name="Normal 7 3 2 2 2 2 4 2 2 2" xfId="54536" xr:uid="{00000000-0005-0000-0000-0000FFB50000}"/>
    <cellStyle name="Normal 7 3 2 2 2 2 4 2 3" xfId="40247" xr:uid="{00000000-0005-0000-0000-000000B60000}"/>
    <cellStyle name="Normal 7 3 2 2 2 2 4 3" xfId="18810" xr:uid="{00000000-0005-0000-0000-000001B60000}"/>
    <cellStyle name="Normal 7 3 2 2 2 2 4 3 2" xfId="47392" xr:uid="{00000000-0005-0000-0000-000002B60000}"/>
    <cellStyle name="Normal 7 3 2 2 2 2 4 4" xfId="33103" xr:uid="{00000000-0005-0000-0000-000003B60000}"/>
    <cellStyle name="Normal 7 3 2 2 2 2 5" xfId="8091" xr:uid="{00000000-0005-0000-0000-000004B60000}"/>
    <cellStyle name="Normal 7 3 2 2 2 2 5 2" xfId="22383" xr:uid="{00000000-0005-0000-0000-000005B60000}"/>
    <cellStyle name="Normal 7 3 2 2 2 2 5 2 2" xfId="50965" xr:uid="{00000000-0005-0000-0000-000006B60000}"/>
    <cellStyle name="Normal 7 3 2 2 2 2 5 3" xfId="36676" xr:uid="{00000000-0005-0000-0000-000007B60000}"/>
    <cellStyle name="Normal 7 3 2 2 2 2 6" xfId="15239" xr:uid="{00000000-0005-0000-0000-000008B60000}"/>
    <cellStyle name="Normal 7 3 2 2 2 2 6 2" xfId="43821" xr:uid="{00000000-0005-0000-0000-000009B60000}"/>
    <cellStyle name="Normal 7 3 2 2 2 2 7" xfId="29532" xr:uid="{00000000-0005-0000-0000-00000AB60000}"/>
    <cellStyle name="Normal 7 3 2 2 2 3" xfId="1370" xr:uid="{00000000-0005-0000-0000-00000BB60000}"/>
    <cellStyle name="Normal 7 3 2 2 2 3 2" xfId="3290" xr:uid="{00000000-0005-0000-0000-00000CB60000}"/>
    <cellStyle name="Normal 7 3 2 2 2 3 2 2" xfId="6864" xr:uid="{00000000-0005-0000-0000-00000DB60000}"/>
    <cellStyle name="Normal 7 3 2 2 2 3 2 2 2" xfId="14022" xr:uid="{00000000-0005-0000-0000-00000EB60000}"/>
    <cellStyle name="Normal 7 3 2 2 2 3 2 2 2 2" xfId="28314" xr:uid="{00000000-0005-0000-0000-00000FB60000}"/>
    <cellStyle name="Normal 7 3 2 2 2 3 2 2 2 2 2" xfId="56896" xr:uid="{00000000-0005-0000-0000-000010B60000}"/>
    <cellStyle name="Normal 7 3 2 2 2 3 2 2 2 3" xfId="42607" xr:uid="{00000000-0005-0000-0000-000011B60000}"/>
    <cellStyle name="Normal 7 3 2 2 2 3 2 2 3" xfId="21170" xr:uid="{00000000-0005-0000-0000-000012B60000}"/>
    <cellStyle name="Normal 7 3 2 2 2 3 2 2 3 2" xfId="49752" xr:uid="{00000000-0005-0000-0000-000013B60000}"/>
    <cellStyle name="Normal 7 3 2 2 2 3 2 2 4" xfId="35463" xr:uid="{00000000-0005-0000-0000-000014B60000}"/>
    <cellStyle name="Normal 7 3 2 2 2 3 2 3" xfId="10451" xr:uid="{00000000-0005-0000-0000-000015B60000}"/>
    <cellStyle name="Normal 7 3 2 2 2 3 2 3 2" xfId="24743" xr:uid="{00000000-0005-0000-0000-000016B60000}"/>
    <cellStyle name="Normal 7 3 2 2 2 3 2 3 2 2" xfId="53325" xr:uid="{00000000-0005-0000-0000-000017B60000}"/>
    <cellStyle name="Normal 7 3 2 2 2 3 2 3 3" xfId="39036" xr:uid="{00000000-0005-0000-0000-000018B60000}"/>
    <cellStyle name="Normal 7 3 2 2 2 3 2 4" xfId="17599" xr:uid="{00000000-0005-0000-0000-000019B60000}"/>
    <cellStyle name="Normal 7 3 2 2 2 3 2 4 2" xfId="46181" xr:uid="{00000000-0005-0000-0000-00001AB60000}"/>
    <cellStyle name="Normal 7 3 2 2 2 3 2 5" xfId="31892" xr:uid="{00000000-0005-0000-0000-00001BB60000}"/>
    <cellStyle name="Normal 7 3 2 2 2 3 3" xfId="4951" xr:uid="{00000000-0005-0000-0000-00001CB60000}"/>
    <cellStyle name="Normal 7 3 2 2 2 3 3 2" xfId="12109" xr:uid="{00000000-0005-0000-0000-00001DB60000}"/>
    <cellStyle name="Normal 7 3 2 2 2 3 3 2 2" xfId="26401" xr:uid="{00000000-0005-0000-0000-00001EB60000}"/>
    <cellStyle name="Normal 7 3 2 2 2 3 3 2 2 2" xfId="54983" xr:uid="{00000000-0005-0000-0000-00001FB60000}"/>
    <cellStyle name="Normal 7 3 2 2 2 3 3 2 3" xfId="40694" xr:uid="{00000000-0005-0000-0000-000020B60000}"/>
    <cellStyle name="Normal 7 3 2 2 2 3 3 3" xfId="19257" xr:uid="{00000000-0005-0000-0000-000021B60000}"/>
    <cellStyle name="Normal 7 3 2 2 2 3 3 3 2" xfId="47839" xr:uid="{00000000-0005-0000-0000-000022B60000}"/>
    <cellStyle name="Normal 7 3 2 2 2 3 3 4" xfId="33550" xr:uid="{00000000-0005-0000-0000-000023B60000}"/>
    <cellStyle name="Normal 7 3 2 2 2 3 4" xfId="8538" xr:uid="{00000000-0005-0000-0000-000024B60000}"/>
    <cellStyle name="Normal 7 3 2 2 2 3 4 2" xfId="22830" xr:uid="{00000000-0005-0000-0000-000025B60000}"/>
    <cellStyle name="Normal 7 3 2 2 2 3 4 2 2" xfId="51412" xr:uid="{00000000-0005-0000-0000-000026B60000}"/>
    <cellStyle name="Normal 7 3 2 2 2 3 4 3" xfId="37123" xr:uid="{00000000-0005-0000-0000-000027B60000}"/>
    <cellStyle name="Normal 7 3 2 2 2 3 5" xfId="15686" xr:uid="{00000000-0005-0000-0000-000028B60000}"/>
    <cellStyle name="Normal 7 3 2 2 2 3 5 2" xfId="44268" xr:uid="{00000000-0005-0000-0000-000029B60000}"/>
    <cellStyle name="Normal 7 3 2 2 2 3 6" xfId="29979" xr:uid="{00000000-0005-0000-0000-00002AB60000}"/>
    <cellStyle name="Normal 7 3 2 2 2 4" xfId="3287" xr:uid="{00000000-0005-0000-0000-00002BB60000}"/>
    <cellStyle name="Normal 7 3 2 2 2 4 2" xfId="6861" xr:uid="{00000000-0005-0000-0000-00002CB60000}"/>
    <cellStyle name="Normal 7 3 2 2 2 4 2 2" xfId="14019" xr:uid="{00000000-0005-0000-0000-00002DB60000}"/>
    <cellStyle name="Normal 7 3 2 2 2 4 2 2 2" xfId="28311" xr:uid="{00000000-0005-0000-0000-00002EB60000}"/>
    <cellStyle name="Normal 7 3 2 2 2 4 2 2 2 2" xfId="56893" xr:uid="{00000000-0005-0000-0000-00002FB60000}"/>
    <cellStyle name="Normal 7 3 2 2 2 4 2 2 3" xfId="42604" xr:uid="{00000000-0005-0000-0000-000030B60000}"/>
    <cellStyle name="Normal 7 3 2 2 2 4 2 3" xfId="21167" xr:uid="{00000000-0005-0000-0000-000031B60000}"/>
    <cellStyle name="Normal 7 3 2 2 2 4 2 3 2" xfId="49749" xr:uid="{00000000-0005-0000-0000-000032B60000}"/>
    <cellStyle name="Normal 7 3 2 2 2 4 2 4" xfId="35460" xr:uid="{00000000-0005-0000-0000-000033B60000}"/>
    <cellStyle name="Normal 7 3 2 2 2 4 3" xfId="10448" xr:uid="{00000000-0005-0000-0000-000034B60000}"/>
    <cellStyle name="Normal 7 3 2 2 2 4 3 2" xfId="24740" xr:uid="{00000000-0005-0000-0000-000035B60000}"/>
    <cellStyle name="Normal 7 3 2 2 2 4 3 2 2" xfId="53322" xr:uid="{00000000-0005-0000-0000-000036B60000}"/>
    <cellStyle name="Normal 7 3 2 2 2 4 3 3" xfId="39033" xr:uid="{00000000-0005-0000-0000-000037B60000}"/>
    <cellStyle name="Normal 7 3 2 2 2 4 4" xfId="17596" xr:uid="{00000000-0005-0000-0000-000038B60000}"/>
    <cellStyle name="Normal 7 3 2 2 2 4 4 2" xfId="46178" xr:uid="{00000000-0005-0000-0000-000039B60000}"/>
    <cellStyle name="Normal 7 3 2 2 2 4 5" xfId="31889" xr:uid="{00000000-0005-0000-0000-00003AB60000}"/>
    <cellStyle name="Normal 7 3 2 2 2 5" xfId="4057" xr:uid="{00000000-0005-0000-0000-00003BB60000}"/>
    <cellStyle name="Normal 7 3 2 2 2 5 2" xfId="11216" xr:uid="{00000000-0005-0000-0000-00003CB60000}"/>
    <cellStyle name="Normal 7 3 2 2 2 5 2 2" xfId="25508" xr:uid="{00000000-0005-0000-0000-00003DB60000}"/>
    <cellStyle name="Normal 7 3 2 2 2 5 2 2 2" xfId="54090" xr:uid="{00000000-0005-0000-0000-00003EB60000}"/>
    <cellStyle name="Normal 7 3 2 2 2 5 2 3" xfId="39801" xr:uid="{00000000-0005-0000-0000-00003FB60000}"/>
    <cellStyle name="Normal 7 3 2 2 2 5 3" xfId="18364" xr:uid="{00000000-0005-0000-0000-000040B60000}"/>
    <cellStyle name="Normal 7 3 2 2 2 5 3 2" xfId="46946" xr:uid="{00000000-0005-0000-0000-000041B60000}"/>
    <cellStyle name="Normal 7 3 2 2 2 5 4" xfId="32657" xr:uid="{00000000-0005-0000-0000-000042B60000}"/>
    <cellStyle name="Normal 7 3 2 2 2 6" xfId="7645" xr:uid="{00000000-0005-0000-0000-000043B60000}"/>
    <cellStyle name="Normal 7 3 2 2 2 6 2" xfId="21937" xr:uid="{00000000-0005-0000-0000-000044B60000}"/>
    <cellStyle name="Normal 7 3 2 2 2 6 2 2" xfId="50519" xr:uid="{00000000-0005-0000-0000-000045B60000}"/>
    <cellStyle name="Normal 7 3 2 2 2 6 3" xfId="36230" xr:uid="{00000000-0005-0000-0000-000046B60000}"/>
    <cellStyle name="Normal 7 3 2 2 2 7" xfId="14792" xr:uid="{00000000-0005-0000-0000-000047B60000}"/>
    <cellStyle name="Normal 7 3 2 2 2 7 2" xfId="43375" xr:uid="{00000000-0005-0000-0000-000048B60000}"/>
    <cellStyle name="Normal 7 3 2 2 2 8" xfId="29085" xr:uid="{00000000-0005-0000-0000-000049B60000}"/>
    <cellStyle name="Normal 7 3 2 2 3" xfId="697" xr:uid="{00000000-0005-0000-0000-00004AB60000}"/>
    <cellStyle name="Normal 7 3 2 2 3 2" xfId="1594" xr:uid="{00000000-0005-0000-0000-00004BB60000}"/>
    <cellStyle name="Normal 7 3 2 2 3 2 2" xfId="3292" xr:uid="{00000000-0005-0000-0000-00004CB60000}"/>
    <cellStyle name="Normal 7 3 2 2 3 2 2 2" xfId="6866" xr:uid="{00000000-0005-0000-0000-00004DB60000}"/>
    <cellStyle name="Normal 7 3 2 2 3 2 2 2 2" xfId="14024" xr:uid="{00000000-0005-0000-0000-00004EB60000}"/>
    <cellStyle name="Normal 7 3 2 2 3 2 2 2 2 2" xfId="28316" xr:uid="{00000000-0005-0000-0000-00004FB60000}"/>
    <cellStyle name="Normal 7 3 2 2 3 2 2 2 2 2 2" xfId="56898" xr:uid="{00000000-0005-0000-0000-000050B60000}"/>
    <cellStyle name="Normal 7 3 2 2 3 2 2 2 2 3" xfId="42609" xr:uid="{00000000-0005-0000-0000-000051B60000}"/>
    <cellStyle name="Normal 7 3 2 2 3 2 2 2 3" xfId="21172" xr:uid="{00000000-0005-0000-0000-000052B60000}"/>
    <cellStyle name="Normal 7 3 2 2 3 2 2 2 3 2" xfId="49754" xr:uid="{00000000-0005-0000-0000-000053B60000}"/>
    <cellStyle name="Normal 7 3 2 2 3 2 2 2 4" xfId="35465" xr:uid="{00000000-0005-0000-0000-000054B60000}"/>
    <cellStyle name="Normal 7 3 2 2 3 2 2 3" xfId="10453" xr:uid="{00000000-0005-0000-0000-000055B60000}"/>
    <cellStyle name="Normal 7 3 2 2 3 2 2 3 2" xfId="24745" xr:uid="{00000000-0005-0000-0000-000056B60000}"/>
    <cellStyle name="Normal 7 3 2 2 3 2 2 3 2 2" xfId="53327" xr:uid="{00000000-0005-0000-0000-000057B60000}"/>
    <cellStyle name="Normal 7 3 2 2 3 2 2 3 3" xfId="39038" xr:uid="{00000000-0005-0000-0000-000058B60000}"/>
    <cellStyle name="Normal 7 3 2 2 3 2 2 4" xfId="17601" xr:uid="{00000000-0005-0000-0000-000059B60000}"/>
    <cellStyle name="Normal 7 3 2 2 3 2 2 4 2" xfId="46183" xr:uid="{00000000-0005-0000-0000-00005AB60000}"/>
    <cellStyle name="Normal 7 3 2 2 3 2 2 5" xfId="31894" xr:uid="{00000000-0005-0000-0000-00005BB60000}"/>
    <cellStyle name="Normal 7 3 2 2 3 2 3" xfId="5174" xr:uid="{00000000-0005-0000-0000-00005CB60000}"/>
    <cellStyle name="Normal 7 3 2 2 3 2 3 2" xfId="12332" xr:uid="{00000000-0005-0000-0000-00005DB60000}"/>
    <cellStyle name="Normal 7 3 2 2 3 2 3 2 2" xfId="26624" xr:uid="{00000000-0005-0000-0000-00005EB60000}"/>
    <cellStyle name="Normal 7 3 2 2 3 2 3 2 2 2" xfId="55206" xr:uid="{00000000-0005-0000-0000-00005FB60000}"/>
    <cellStyle name="Normal 7 3 2 2 3 2 3 2 3" xfId="40917" xr:uid="{00000000-0005-0000-0000-000060B60000}"/>
    <cellStyle name="Normal 7 3 2 2 3 2 3 3" xfId="19480" xr:uid="{00000000-0005-0000-0000-000061B60000}"/>
    <cellStyle name="Normal 7 3 2 2 3 2 3 3 2" xfId="48062" xr:uid="{00000000-0005-0000-0000-000062B60000}"/>
    <cellStyle name="Normal 7 3 2 2 3 2 3 4" xfId="33773" xr:uid="{00000000-0005-0000-0000-000063B60000}"/>
    <cellStyle name="Normal 7 3 2 2 3 2 4" xfId="8761" xr:uid="{00000000-0005-0000-0000-000064B60000}"/>
    <cellStyle name="Normal 7 3 2 2 3 2 4 2" xfId="23053" xr:uid="{00000000-0005-0000-0000-000065B60000}"/>
    <cellStyle name="Normal 7 3 2 2 3 2 4 2 2" xfId="51635" xr:uid="{00000000-0005-0000-0000-000066B60000}"/>
    <cellStyle name="Normal 7 3 2 2 3 2 4 3" xfId="37346" xr:uid="{00000000-0005-0000-0000-000067B60000}"/>
    <cellStyle name="Normal 7 3 2 2 3 2 5" xfId="15909" xr:uid="{00000000-0005-0000-0000-000068B60000}"/>
    <cellStyle name="Normal 7 3 2 2 3 2 5 2" xfId="44491" xr:uid="{00000000-0005-0000-0000-000069B60000}"/>
    <cellStyle name="Normal 7 3 2 2 3 2 6" xfId="30202" xr:uid="{00000000-0005-0000-0000-00006AB60000}"/>
    <cellStyle name="Normal 7 3 2 2 3 3" xfId="3291" xr:uid="{00000000-0005-0000-0000-00006BB60000}"/>
    <cellStyle name="Normal 7 3 2 2 3 3 2" xfId="6865" xr:uid="{00000000-0005-0000-0000-00006CB60000}"/>
    <cellStyle name="Normal 7 3 2 2 3 3 2 2" xfId="14023" xr:uid="{00000000-0005-0000-0000-00006DB60000}"/>
    <cellStyle name="Normal 7 3 2 2 3 3 2 2 2" xfId="28315" xr:uid="{00000000-0005-0000-0000-00006EB60000}"/>
    <cellStyle name="Normal 7 3 2 2 3 3 2 2 2 2" xfId="56897" xr:uid="{00000000-0005-0000-0000-00006FB60000}"/>
    <cellStyle name="Normal 7 3 2 2 3 3 2 2 3" xfId="42608" xr:uid="{00000000-0005-0000-0000-000070B60000}"/>
    <cellStyle name="Normal 7 3 2 2 3 3 2 3" xfId="21171" xr:uid="{00000000-0005-0000-0000-000071B60000}"/>
    <cellStyle name="Normal 7 3 2 2 3 3 2 3 2" xfId="49753" xr:uid="{00000000-0005-0000-0000-000072B60000}"/>
    <cellStyle name="Normal 7 3 2 2 3 3 2 4" xfId="35464" xr:uid="{00000000-0005-0000-0000-000073B60000}"/>
    <cellStyle name="Normal 7 3 2 2 3 3 3" xfId="10452" xr:uid="{00000000-0005-0000-0000-000074B60000}"/>
    <cellStyle name="Normal 7 3 2 2 3 3 3 2" xfId="24744" xr:uid="{00000000-0005-0000-0000-000075B60000}"/>
    <cellStyle name="Normal 7 3 2 2 3 3 3 2 2" xfId="53326" xr:uid="{00000000-0005-0000-0000-000076B60000}"/>
    <cellStyle name="Normal 7 3 2 2 3 3 3 3" xfId="39037" xr:uid="{00000000-0005-0000-0000-000077B60000}"/>
    <cellStyle name="Normal 7 3 2 2 3 3 4" xfId="17600" xr:uid="{00000000-0005-0000-0000-000078B60000}"/>
    <cellStyle name="Normal 7 3 2 2 3 3 4 2" xfId="46182" xr:uid="{00000000-0005-0000-0000-000079B60000}"/>
    <cellStyle name="Normal 7 3 2 2 3 3 5" xfId="31893" xr:uid="{00000000-0005-0000-0000-00007AB60000}"/>
    <cellStyle name="Normal 7 3 2 2 3 4" xfId="4281" xr:uid="{00000000-0005-0000-0000-00007BB60000}"/>
    <cellStyle name="Normal 7 3 2 2 3 4 2" xfId="11439" xr:uid="{00000000-0005-0000-0000-00007CB60000}"/>
    <cellStyle name="Normal 7 3 2 2 3 4 2 2" xfId="25731" xr:uid="{00000000-0005-0000-0000-00007DB60000}"/>
    <cellStyle name="Normal 7 3 2 2 3 4 2 2 2" xfId="54313" xr:uid="{00000000-0005-0000-0000-00007EB60000}"/>
    <cellStyle name="Normal 7 3 2 2 3 4 2 3" xfId="40024" xr:uid="{00000000-0005-0000-0000-00007FB60000}"/>
    <cellStyle name="Normal 7 3 2 2 3 4 3" xfId="18587" xr:uid="{00000000-0005-0000-0000-000080B60000}"/>
    <cellStyle name="Normal 7 3 2 2 3 4 3 2" xfId="47169" xr:uid="{00000000-0005-0000-0000-000081B60000}"/>
    <cellStyle name="Normal 7 3 2 2 3 4 4" xfId="32880" xr:uid="{00000000-0005-0000-0000-000082B60000}"/>
    <cellStyle name="Normal 7 3 2 2 3 5" xfId="7868" xr:uid="{00000000-0005-0000-0000-000083B60000}"/>
    <cellStyle name="Normal 7 3 2 2 3 5 2" xfId="22160" xr:uid="{00000000-0005-0000-0000-000084B60000}"/>
    <cellStyle name="Normal 7 3 2 2 3 5 2 2" xfId="50742" xr:uid="{00000000-0005-0000-0000-000085B60000}"/>
    <cellStyle name="Normal 7 3 2 2 3 5 3" xfId="36453" xr:uid="{00000000-0005-0000-0000-000086B60000}"/>
    <cellStyle name="Normal 7 3 2 2 3 6" xfId="15016" xr:uid="{00000000-0005-0000-0000-000087B60000}"/>
    <cellStyle name="Normal 7 3 2 2 3 6 2" xfId="43598" xr:uid="{00000000-0005-0000-0000-000088B60000}"/>
    <cellStyle name="Normal 7 3 2 2 3 7" xfId="29309" xr:uid="{00000000-0005-0000-0000-000089B60000}"/>
    <cellStyle name="Normal 7 3 2 2 4" xfId="1147" xr:uid="{00000000-0005-0000-0000-00008AB60000}"/>
    <cellStyle name="Normal 7 3 2 2 4 2" xfId="3293" xr:uid="{00000000-0005-0000-0000-00008BB60000}"/>
    <cellStyle name="Normal 7 3 2 2 4 2 2" xfId="6867" xr:uid="{00000000-0005-0000-0000-00008CB60000}"/>
    <cellStyle name="Normal 7 3 2 2 4 2 2 2" xfId="14025" xr:uid="{00000000-0005-0000-0000-00008DB60000}"/>
    <cellStyle name="Normal 7 3 2 2 4 2 2 2 2" xfId="28317" xr:uid="{00000000-0005-0000-0000-00008EB60000}"/>
    <cellStyle name="Normal 7 3 2 2 4 2 2 2 2 2" xfId="56899" xr:uid="{00000000-0005-0000-0000-00008FB60000}"/>
    <cellStyle name="Normal 7 3 2 2 4 2 2 2 3" xfId="42610" xr:uid="{00000000-0005-0000-0000-000090B60000}"/>
    <cellStyle name="Normal 7 3 2 2 4 2 2 3" xfId="21173" xr:uid="{00000000-0005-0000-0000-000091B60000}"/>
    <cellStyle name="Normal 7 3 2 2 4 2 2 3 2" xfId="49755" xr:uid="{00000000-0005-0000-0000-000092B60000}"/>
    <cellStyle name="Normal 7 3 2 2 4 2 2 4" xfId="35466" xr:uid="{00000000-0005-0000-0000-000093B60000}"/>
    <cellStyle name="Normal 7 3 2 2 4 2 3" xfId="10454" xr:uid="{00000000-0005-0000-0000-000094B60000}"/>
    <cellStyle name="Normal 7 3 2 2 4 2 3 2" xfId="24746" xr:uid="{00000000-0005-0000-0000-000095B60000}"/>
    <cellStyle name="Normal 7 3 2 2 4 2 3 2 2" xfId="53328" xr:uid="{00000000-0005-0000-0000-000096B60000}"/>
    <cellStyle name="Normal 7 3 2 2 4 2 3 3" xfId="39039" xr:uid="{00000000-0005-0000-0000-000097B60000}"/>
    <cellStyle name="Normal 7 3 2 2 4 2 4" xfId="17602" xr:uid="{00000000-0005-0000-0000-000098B60000}"/>
    <cellStyle name="Normal 7 3 2 2 4 2 4 2" xfId="46184" xr:uid="{00000000-0005-0000-0000-000099B60000}"/>
    <cellStyle name="Normal 7 3 2 2 4 2 5" xfId="31895" xr:uid="{00000000-0005-0000-0000-00009AB60000}"/>
    <cellStyle name="Normal 7 3 2 2 4 3" xfId="4728" xr:uid="{00000000-0005-0000-0000-00009BB60000}"/>
    <cellStyle name="Normal 7 3 2 2 4 3 2" xfId="11886" xr:uid="{00000000-0005-0000-0000-00009CB60000}"/>
    <cellStyle name="Normal 7 3 2 2 4 3 2 2" xfId="26178" xr:uid="{00000000-0005-0000-0000-00009DB60000}"/>
    <cellStyle name="Normal 7 3 2 2 4 3 2 2 2" xfId="54760" xr:uid="{00000000-0005-0000-0000-00009EB60000}"/>
    <cellStyle name="Normal 7 3 2 2 4 3 2 3" xfId="40471" xr:uid="{00000000-0005-0000-0000-00009FB60000}"/>
    <cellStyle name="Normal 7 3 2 2 4 3 3" xfId="19034" xr:uid="{00000000-0005-0000-0000-0000A0B60000}"/>
    <cellStyle name="Normal 7 3 2 2 4 3 3 2" xfId="47616" xr:uid="{00000000-0005-0000-0000-0000A1B60000}"/>
    <cellStyle name="Normal 7 3 2 2 4 3 4" xfId="33327" xr:uid="{00000000-0005-0000-0000-0000A2B60000}"/>
    <cellStyle name="Normal 7 3 2 2 4 4" xfId="8315" xr:uid="{00000000-0005-0000-0000-0000A3B60000}"/>
    <cellStyle name="Normal 7 3 2 2 4 4 2" xfId="22607" xr:uid="{00000000-0005-0000-0000-0000A4B60000}"/>
    <cellStyle name="Normal 7 3 2 2 4 4 2 2" xfId="51189" xr:uid="{00000000-0005-0000-0000-0000A5B60000}"/>
    <cellStyle name="Normal 7 3 2 2 4 4 3" xfId="36900" xr:uid="{00000000-0005-0000-0000-0000A6B60000}"/>
    <cellStyle name="Normal 7 3 2 2 4 5" xfId="15463" xr:uid="{00000000-0005-0000-0000-0000A7B60000}"/>
    <cellStyle name="Normal 7 3 2 2 4 5 2" xfId="44045" xr:uid="{00000000-0005-0000-0000-0000A8B60000}"/>
    <cellStyle name="Normal 7 3 2 2 4 6" xfId="29756" xr:uid="{00000000-0005-0000-0000-0000A9B60000}"/>
    <cellStyle name="Normal 7 3 2 2 5" xfId="3286" xr:uid="{00000000-0005-0000-0000-0000AAB60000}"/>
    <cellStyle name="Normal 7 3 2 2 5 2" xfId="6860" xr:uid="{00000000-0005-0000-0000-0000ABB60000}"/>
    <cellStyle name="Normal 7 3 2 2 5 2 2" xfId="14018" xr:uid="{00000000-0005-0000-0000-0000ACB60000}"/>
    <cellStyle name="Normal 7 3 2 2 5 2 2 2" xfId="28310" xr:uid="{00000000-0005-0000-0000-0000ADB60000}"/>
    <cellStyle name="Normal 7 3 2 2 5 2 2 2 2" xfId="56892" xr:uid="{00000000-0005-0000-0000-0000AEB60000}"/>
    <cellStyle name="Normal 7 3 2 2 5 2 2 3" xfId="42603" xr:uid="{00000000-0005-0000-0000-0000AFB60000}"/>
    <cellStyle name="Normal 7 3 2 2 5 2 3" xfId="21166" xr:uid="{00000000-0005-0000-0000-0000B0B60000}"/>
    <cellStyle name="Normal 7 3 2 2 5 2 3 2" xfId="49748" xr:uid="{00000000-0005-0000-0000-0000B1B60000}"/>
    <cellStyle name="Normal 7 3 2 2 5 2 4" xfId="35459" xr:uid="{00000000-0005-0000-0000-0000B2B60000}"/>
    <cellStyle name="Normal 7 3 2 2 5 3" xfId="10447" xr:uid="{00000000-0005-0000-0000-0000B3B60000}"/>
    <cellStyle name="Normal 7 3 2 2 5 3 2" xfId="24739" xr:uid="{00000000-0005-0000-0000-0000B4B60000}"/>
    <cellStyle name="Normal 7 3 2 2 5 3 2 2" xfId="53321" xr:uid="{00000000-0005-0000-0000-0000B5B60000}"/>
    <cellStyle name="Normal 7 3 2 2 5 3 3" xfId="39032" xr:uid="{00000000-0005-0000-0000-0000B6B60000}"/>
    <cellStyle name="Normal 7 3 2 2 5 4" xfId="17595" xr:uid="{00000000-0005-0000-0000-0000B7B60000}"/>
    <cellStyle name="Normal 7 3 2 2 5 4 2" xfId="46177" xr:uid="{00000000-0005-0000-0000-0000B8B60000}"/>
    <cellStyle name="Normal 7 3 2 2 5 5" xfId="31888" xr:uid="{00000000-0005-0000-0000-0000B9B60000}"/>
    <cellStyle name="Normal 7 3 2 2 6" xfId="3834" xr:uid="{00000000-0005-0000-0000-0000BAB60000}"/>
    <cellStyle name="Normal 7 3 2 2 6 2" xfId="10993" xr:uid="{00000000-0005-0000-0000-0000BBB60000}"/>
    <cellStyle name="Normal 7 3 2 2 6 2 2" xfId="25285" xr:uid="{00000000-0005-0000-0000-0000BCB60000}"/>
    <cellStyle name="Normal 7 3 2 2 6 2 2 2" xfId="53867" xr:uid="{00000000-0005-0000-0000-0000BDB60000}"/>
    <cellStyle name="Normal 7 3 2 2 6 2 3" xfId="39578" xr:uid="{00000000-0005-0000-0000-0000BEB60000}"/>
    <cellStyle name="Normal 7 3 2 2 6 3" xfId="18141" xr:uid="{00000000-0005-0000-0000-0000BFB60000}"/>
    <cellStyle name="Normal 7 3 2 2 6 3 2" xfId="46723" xr:uid="{00000000-0005-0000-0000-0000C0B60000}"/>
    <cellStyle name="Normal 7 3 2 2 6 4" xfId="32434" xr:uid="{00000000-0005-0000-0000-0000C1B60000}"/>
    <cellStyle name="Normal 7 3 2 2 7" xfId="7422" xr:uid="{00000000-0005-0000-0000-0000C2B60000}"/>
    <cellStyle name="Normal 7 3 2 2 7 2" xfId="21714" xr:uid="{00000000-0005-0000-0000-0000C3B60000}"/>
    <cellStyle name="Normal 7 3 2 2 7 2 2" xfId="50296" xr:uid="{00000000-0005-0000-0000-0000C4B60000}"/>
    <cellStyle name="Normal 7 3 2 2 7 3" xfId="36007" xr:uid="{00000000-0005-0000-0000-0000C5B60000}"/>
    <cellStyle name="Normal 7 3 2 2 8" xfId="14569" xr:uid="{00000000-0005-0000-0000-0000C6B60000}"/>
    <cellStyle name="Normal 7 3 2 2 8 2" xfId="43152" xr:uid="{00000000-0005-0000-0000-0000C7B60000}"/>
    <cellStyle name="Normal 7 3 2 2 9" xfId="28862" xr:uid="{00000000-0005-0000-0000-0000C8B60000}"/>
    <cellStyle name="Normal 7 3 2 3" xfId="356" xr:uid="{00000000-0005-0000-0000-0000C9B60000}"/>
    <cellStyle name="Normal 7 3 2 3 2" xfId="808" xr:uid="{00000000-0005-0000-0000-0000CAB60000}"/>
    <cellStyle name="Normal 7 3 2 3 2 2" xfId="1705" xr:uid="{00000000-0005-0000-0000-0000CBB60000}"/>
    <cellStyle name="Normal 7 3 2 3 2 2 2" xfId="3296" xr:uid="{00000000-0005-0000-0000-0000CCB60000}"/>
    <cellStyle name="Normal 7 3 2 3 2 2 2 2" xfId="6870" xr:uid="{00000000-0005-0000-0000-0000CDB60000}"/>
    <cellStyle name="Normal 7 3 2 3 2 2 2 2 2" xfId="14028" xr:uid="{00000000-0005-0000-0000-0000CEB60000}"/>
    <cellStyle name="Normal 7 3 2 3 2 2 2 2 2 2" xfId="28320" xr:uid="{00000000-0005-0000-0000-0000CFB60000}"/>
    <cellStyle name="Normal 7 3 2 3 2 2 2 2 2 2 2" xfId="56902" xr:uid="{00000000-0005-0000-0000-0000D0B60000}"/>
    <cellStyle name="Normal 7 3 2 3 2 2 2 2 2 3" xfId="42613" xr:uid="{00000000-0005-0000-0000-0000D1B60000}"/>
    <cellStyle name="Normal 7 3 2 3 2 2 2 2 3" xfId="21176" xr:uid="{00000000-0005-0000-0000-0000D2B60000}"/>
    <cellStyle name="Normal 7 3 2 3 2 2 2 2 3 2" xfId="49758" xr:uid="{00000000-0005-0000-0000-0000D3B60000}"/>
    <cellStyle name="Normal 7 3 2 3 2 2 2 2 4" xfId="35469" xr:uid="{00000000-0005-0000-0000-0000D4B60000}"/>
    <cellStyle name="Normal 7 3 2 3 2 2 2 3" xfId="10457" xr:uid="{00000000-0005-0000-0000-0000D5B60000}"/>
    <cellStyle name="Normal 7 3 2 3 2 2 2 3 2" xfId="24749" xr:uid="{00000000-0005-0000-0000-0000D6B60000}"/>
    <cellStyle name="Normal 7 3 2 3 2 2 2 3 2 2" xfId="53331" xr:uid="{00000000-0005-0000-0000-0000D7B60000}"/>
    <cellStyle name="Normal 7 3 2 3 2 2 2 3 3" xfId="39042" xr:uid="{00000000-0005-0000-0000-0000D8B60000}"/>
    <cellStyle name="Normal 7 3 2 3 2 2 2 4" xfId="17605" xr:uid="{00000000-0005-0000-0000-0000D9B60000}"/>
    <cellStyle name="Normal 7 3 2 3 2 2 2 4 2" xfId="46187" xr:uid="{00000000-0005-0000-0000-0000DAB60000}"/>
    <cellStyle name="Normal 7 3 2 3 2 2 2 5" xfId="31898" xr:uid="{00000000-0005-0000-0000-0000DBB60000}"/>
    <cellStyle name="Normal 7 3 2 3 2 2 3" xfId="5285" xr:uid="{00000000-0005-0000-0000-0000DCB60000}"/>
    <cellStyle name="Normal 7 3 2 3 2 2 3 2" xfId="12443" xr:uid="{00000000-0005-0000-0000-0000DDB60000}"/>
    <cellStyle name="Normal 7 3 2 3 2 2 3 2 2" xfId="26735" xr:uid="{00000000-0005-0000-0000-0000DEB60000}"/>
    <cellStyle name="Normal 7 3 2 3 2 2 3 2 2 2" xfId="55317" xr:uid="{00000000-0005-0000-0000-0000DFB60000}"/>
    <cellStyle name="Normal 7 3 2 3 2 2 3 2 3" xfId="41028" xr:uid="{00000000-0005-0000-0000-0000E0B60000}"/>
    <cellStyle name="Normal 7 3 2 3 2 2 3 3" xfId="19591" xr:uid="{00000000-0005-0000-0000-0000E1B60000}"/>
    <cellStyle name="Normal 7 3 2 3 2 2 3 3 2" xfId="48173" xr:uid="{00000000-0005-0000-0000-0000E2B60000}"/>
    <cellStyle name="Normal 7 3 2 3 2 2 3 4" xfId="33884" xr:uid="{00000000-0005-0000-0000-0000E3B60000}"/>
    <cellStyle name="Normal 7 3 2 3 2 2 4" xfId="8872" xr:uid="{00000000-0005-0000-0000-0000E4B60000}"/>
    <cellStyle name="Normal 7 3 2 3 2 2 4 2" xfId="23164" xr:uid="{00000000-0005-0000-0000-0000E5B60000}"/>
    <cellStyle name="Normal 7 3 2 3 2 2 4 2 2" xfId="51746" xr:uid="{00000000-0005-0000-0000-0000E6B60000}"/>
    <cellStyle name="Normal 7 3 2 3 2 2 4 3" xfId="37457" xr:uid="{00000000-0005-0000-0000-0000E7B60000}"/>
    <cellStyle name="Normal 7 3 2 3 2 2 5" xfId="16020" xr:uid="{00000000-0005-0000-0000-0000E8B60000}"/>
    <cellStyle name="Normal 7 3 2 3 2 2 5 2" xfId="44602" xr:uid="{00000000-0005-0000-0000-0000E9B60000}"/>
    <cellStyle name="Normal 7 3 2 3 2 2 6" xfId="30313" xr:uid="{00000000-0005-0000-0000-0000EAB60000}"/>
    <cellStyle name="Normal 7 3 2 3 2 3" xfId="3295" xr:uid="{00000000-0005-0000-0000-0000EBB60000}"/>
    <cellStyle name="Normal 7 3 2 3 2 3 2" xfId="6869" xr:uid="{00000000-0005-0000-0000-0000ECB60000}"/>
    <cellStyle name="Normal 7 3 2 3 2 3 2 2" xfId="14027" xr:uid="{00000000-0005-0000-0000-0000EDB60000}"/>
    <cellStyle name="Normal 7 3 2 3 2 3 2 2 2" xfId="28319" xr:uid="{00000000-0005-0000-0000-0000EEB60000}"/>
    <cellStyle name="Normal 7 3 2 3 2 3 2 2 2 2" xfId="56901" xr:uid="{00000000-0005-0000-0000-0000EFB60000}"/>
    <cellStyle name="Normal 7 3 2 3 2 3 2 2 3" xfId="42612" xr:uid="{00000000-0005-0000-0000-0000F0B60000}"/>
    <cellStyle name="Normal 7 3 2 3 2 3 2 3" xfId="21175" xr:uid="{00000000-0005-0000-0000-0000F1B60000}"/>
    <cellStyle name="Normal 7 3 2 3 2 3 2 3 2" xfId="49757" xr:uid="{00000000-0005-0000-0000-0000F2B60000}"/>
    <cellStyle name="Normal 7 3 2 3 2 3 2 4" xfId="35468" xr:uid="{00000000-0005-0000-0000-0000F3B60000}"/>
    <cellStyle name="Normal 7 3 2 3 2 3 3" xfId="10456" xr:uid="{00000000-0005-0000-0000-0000F4B60000}"/>
    <cellStyle name="Normal 7 3 2 3 2 3 3 2" xfId="24748" xr:uid="{00000000-0005-0000-0000-0000F5B60000}"/>
    <cellStyle name="Normal 7 3 2 3 2 3 3 2 2" xfId="53330" xr:uid="{00000000-0005-0000-0000-0000F6B60000}"/>
    <cellStyle name="Normal 7 3 2 3 2 3 3 3" xfId="39041" xr:uid="{00000000-0005-0000-0000-0000F7B60000}"/>
    <cellStyle name="Normal 7 3 2 3 2 3 4" xfId="17604" xr:uid="{00000000-0005-0000-0000-0000F8B60000}"/>
    <cellStyle name="Normal 7 3 2 3 2 3 4 2" xfId="46186" xr:uid="{00000000-0005-0000-0000-0000F9B60000}"/>
    <cellStyle name="Normal 7 3 2 3 2 3 5" xfId="31897" xr:uid="{00000000-0005-0000-0000-0000FAB60000}"/>
    <cellStyle name="Normal 7 3 2 3 2 4" xfId="4392" xr:uid="{00000000-0005-0000-0000-0000FBB60000}"/>
    <cellStyle name="Normal 7 3 2 3 2 4 2" xfId="11550" xr:uid="{00000000-0005-0000-0000-0000FCB60000}"/>
    <cellStyle name="Normal 7 3 2 3 2 4 2 2" xfId="25842" xr:uid="{00000000-0005-0000-0000-0000FDB60000}"/>
    <cellStyle name="Normal 7 3 2 3 2 4 2 2 2" xfId="54424" xr:uid="{00000000-0005-0000-0000-0000FEB60000}"/>
    <cellStyle name="Normal 7 3 2 3 2 4 2 3" xfId="40135" xr:uid="{00000000-0005-0000-0000-0000FFB60000}"/>
    <cellStyle name="Normal 7 3 2 3 2 4 3" xfId="18698" xr:uid="{00000000-0005-0000-0000-000000B70000}"/>
    <cellStyle name="Normal 7 3 2 3 2 4 3 2" xfId="47280" xr:uid="{00000000-0005-0000-0000-000001B70000}"/>
    <cellStyle name="Normal 7 3 2 3 2 4 4" xfId="32991" xr:uid="{00000000-0005-0000-0000-000002B70000}"/>
    <cellStyle name="Normal 7 3 2 3 2 5" xfId="7979" xr:uid="{00000000-0005-0000-0000-000003B70000}"/>
    <cellStyle name="Normal 7 3 2 3 2 5 2" xfId="22271" xr:uid="{00000000-0005-0000-0000-000004B70000}"/>
    <cellStyle name="Normal 7 3 2 3 2 5 2 2" xfId="50853" xr:uid="{00000000-0005-0000-0000-000005B70000}"/>
    <cellStyle name="Normal 7 3 2 3 2 5 3" xfId="36564" xr:uid="{00000000-0005-0000-0000-000006B70000}"/>
    <cellStyle name="Normal 7 3 2 3 2 6" xfId="15127" xr:uid="{00000000-0005-0000-0000-000007B70000}"/>
    <cellStyle name="Normal 7 3 2 3 2 6 2" xfId="43709" xr:uid="{00000000-0005-0000-0000-000008B70000}"/>
    <cellStyle name="Normal 7 3 2 3 2 7" xfId="29420" xr:uid="{00000000-0005-0000-0000-000009B70000}"/>
    <cellStyle name="Normal 7 3 2 3 3" xfId="1258" xr:uid="{00000000-0005-0000-0000-00000AB70000}"/>
    <cellStyle name="Normal 7 3 2 3 3 2" xfId="3297" xr:uid="{00000000-0005-0000-0000-00000BB70000}"/>
    <cellStyle name="Normal 7 3 2 3 3 2 2" xfId="6871" xr:uid="{00000000-0005-0000-0000-00000CB70000}"/>
    <cellStyle name="Normal 7 3 2 3 3 2 2 2" xfId="14029" xr:uid="{00000000-0005-0000-0000-00000DB70000}"/>
    <cellStyle name="Normal 7 3 2 3 3 2 2 2 2" xfId="28321" xr:uid="{00000000-0005-0000-0000-00000EB70000}"/>
    <cellStyle name="Normal 7 3 2 3 3 2 2 2 2 2" xfId="56903" xr:uid="{00000000-0005-0000-0000-00000FB70000}"/>
    <cellStyle name="Normal 7 3 2 3 3 2 2 2 3" xfId="42614" xr:uid="{00000000-0005-0000-0000-000010B70000}"/>
    <cellStyle name="Normal 7 3 2 3 3 2 2 3" xfId="21177" xr:uid="{00000000-0005-0000-0000-000011B70000}"/>
    <cellStyle name="Normal 7 3 2 3 3 2 2 3 2" xfId="49759" xr:uid="{00000000-0005-0000-0000-000012B70000}"/>
    <cellStyle name="Normal 7 3 2 3 3 2 2 4" xfId="35470" xr:uid="{00000000-0005-0000-0000-000013B70000}"/>
    <cellStyle name="Normal 7 3 2 3 3 2 3" xfId="10458" xr:uid="{00000000-0005-0000-0000-000014B70000}"/>
    <cellStyle name="Normal 7 3 2 3 3 2 3 2" xfId="24750" xr:uid="{00000000-0005-0000-0000-000015B70000}"/>
    <cellStyle name="Normal 7 3 2 3 3 2 3 2 2" xfId="53332" xr:uid="{00000000-0005-0000-0000-000016B70000}"/>
    <cellStyle name="Normal 7 3 2 3 3 2 3 3" xfId="39043" xr:uid="{00000000-0005-0000-0000-000017B70000}"/>
    <cellStyle name="Normal 7 3 2 3 3 2 4" xfId="17606" xr:uid="{00000000-0005-0000-0000-000018B70000}"/>
    <cellStyle name="Normal 7 3 2 3 3 2 4 2" xfId="46188" xr:uid="{00000000-0005-0000-0000-000019B70000}"/>
    <cellStyle name="Normal 7 3 2 3 3 2 5" xfId="31899" xr:uid="{00000000-0005-0000-0000-00001AB70000}"/>
    <cellStyle name="Normal 7 3 2 3 3 3" xfId="4839" xr:uid="{00000000-0005-0000-0000-00001BB70000}"/>
    <cellStyle name="Normal 7 3 2 3 3 3 2" xfId="11997" xr:uid="{00000000-0005-0000-0000-00001CB70000}"/>
    <cellStyle name="Normal 7 3 2 3 3 3 2 2" xfId="26289" xr:uid="{00000000-0005-0000-0000-00001DB70000}"/>
    <cellStyle name="Normal 7 3 2 3 3 3 2 2 2" xfId="54871" xr:uid="{00000000-0005-0000-0000-00001EB70000}"/>
    <cellStyle name="Normal 7 3 2 3 3 3 2 3" xfId="40582" xr:uid="{00000000-0005-0000-0000-00001FB70000}"/>
    <cellStyle name="Normal 7 3 2 3 3 3 3" xfId="19145" xr:uid="{00000000-0005-0000-0000-000020B70000}"/>
    <cellStyle name="Normal 7 3 2 3 3 3 3 2" xfId="47727" xr:uid="{00000000-0005-0000-0000-000021B70000}"/>
    <cellStyle name="Normal 7 3 2 3 3 3 4" xfId="33438" xr:uid="{00000000-0005-0000-0000-000022B70000}"/>
    <cellStyle name="Normal 7 3 2 3 3 4" xfId="8426" xr:uid="{00000000-0005-0000-0000-000023B70000}"/>
    <cellStyle name="Normal 7 3 2 3 3 4 2" xfId="22718" xr:uid="{00000000-0005-0000-0000-000024B70000}"/>
    <cellStyle name="Normal 7 3 2 3 3 4 2 2" xfId="51300" xr:uid="{00000000-0005-0000-0000-000025B70000}"/>
    <cellStyle name="Normal 7 3 2 3 3 4 3" xfId="37011" xr:uid="{00000000-0005-0000-0000-000026B70000}"/>
    <cellStyle name="Normal 7 3 2 3 3 5" xfId="15574" xr:uid="{00000000-0005-0000-0000-000027B70000}"/>
    <cellStyle name="Normal 7 3 2 3 3 5 2" xfId="44156" xr:uid="{00000000-0005-0000-0000-000028B70000}"/>
    <cellStyle name="Normal 7 3 2 3 3 6" xfId="29867" xr:uid="{00000000-0005-0000-0000-000029B70000}"/>
    <cellStyle name="Normal 7 3 2 3 4" xfId="3294" xr:uid="{00000000-0005-0000-0000-00002AB70000}"/>
    <cellStyle name="Normal 7 3 2 3 4 2" xfId="6868" xr:uid="{00000000-0005-0000-0000-00002BB70000}"/>
    <cellStyle name="Normal 7 3 2 3 4 2 2" xfId="14026" xr:uid="{00000000-0005-0000-0000-00002CB70000}"/>
    <cellStyle name="Normal 7 3 2 3 4 2 2 2" xfId="28318" xr:uid="{00000000-0005-0000-0000-00002DB70000}"/>
    <cellStyle name="Normal 7 3 2 3 4 2 2 2 2" xfId="56900" xr:uid="{00000000-0005-0000-0000-00002EB70000}"/>
    <cellStyle name="Normal 7 3 2 3 4 2 2 3" xfId="42611" xr:uid="{00000000-0005-0000-0000-00002FB70000}"/>
    <cellStyle name="Normal 7 3 2 3 4 2 3" xfId="21174" xr:uid="{00000000-0005-0000-0000-000030B70000}"/>
    <cellStyle name="Normal 7 3 2 3 4 2 3 2" xfId="49756" xr:uid="{00000000-0005-0000-0000-000031B70000}"/>
    <cellStyle name="Normal 7 3 2 3 4 2 4" xfId="35467" xr:uid="{00000000-0005-0000-0000-000032B70000}"/>
    <cellStyle name="Normal 7 3 2 3 4 3" xfId="10455" xr:uid="{00000000-0005-0000-0000-000033B70000}"/>
    <cellStyle name="Normal 7 3 2 3 4 3 2" xfId="24747" xr:uid="{00000000-0005-0000-0000-000034B70000}"/>
    <cellStyle name="Normal 7 3 2 3 4 3 2 2" xfId="53329" xr:uid="{00000000-0005-0000-0000-000035B70000}"/>
    <cellStyle name="Normal 7 3 2 3 4 3 3" xfId="39040" xr:uid="{00000000-0005-0000-0000-000036B70000}"/>
    <cellStyle name="Normal 7 3 2 3 4 4" xfId="17603" xr:uid="{00000000-0005-0000-0000-000037B70000}"/>
    <cellStyle name="Normal 7 3 2 3 4 4 2" xfId="46185" xr:uid="{00000000-0005-0000-0000-000038B70000}"/>
    <cellStyle name="Normal 7 3 2 3 4 5" xfId="31896" xr:uid="{00000000-0005-0000-0000-000039B70000}"/>
    <cellStyle name="Normal 7 3 2 3 5" xfId="3945" xr:uid="{00000000-0005-0000-0000-00003AB70000}"/>
    <cellStyle name="Normal 7 3 2 3 5 2" xfId="11104" xr:uid="{00000000-0005-0000-0000-00003BB70000}"/>
    <cellStyle name="Normal 7 3 2 3 5 2 2" xfId="25396" xr:uid="{00000000-0005-0000-0000-00003CB70000}"/>
    <cellStyle name="Normal 7 3 2 3 5 2 2 2" xfId="53978" xr:uid="{00000000-0005-0000-0000-00003DB70000}"/>
    <cellStyle name="Normal 7 3 2 3 5 2 3" xfId="39689" xr:uid="{00000000-0005-0000-0000-00003EB70000}"/>
    <cellStyle name="Normal 7 3 2 3 5 3" xfId="18252" xr:uid="{00000000-0005-0000-0000-00003FB70000}"/>
    <cellStyle name="Normal 7 3 2 3 5 3 2" xfId="46834" xr:uid="{00000000-0005-0000-0000-000040B70000}"/>
    <cellStyle name="Normal 7 3 2 3 5 4" xfId="32545" xr:uid="{00000000-0005-0000-0000-000041B70000}"/>
    <cellStyle name="Normal 7 3 2 3 6" xfId="7533" xr:uid="{00000000-0005-0000-0000-000042B70000}"/>
    <cellStyle name="Normal 7 3 2 3 6 2" xfId="21825" xr:uid="{00000000-0005-0000-0000-000043B70000}"/>
    <cellStyle name="Normal 7 3 2 3 6 2 2" xfId="50407" xr:uid="{00000000-0005-0000-0000-000044B70000}"/>
    <cellStyle name="Normal 7 3 2 3 6 3" xfId="36118" xr:uid="{00000000-0005-0000-0000-000045B70000}"/>
    <cellStyle name="Normal 7 3 2 3 7" xfId="14680" xr:uid="{00000000-0005-0000-0000-000046B70000}"/>
    <cellStyle name="Normal 7 3 2 3 7 2" xfId="43263" xr:uid="{00000000-0005-0000-0000-000047B70000}"/>
    <cellStyle name="Normal 7 3 2 3 8" xfId="28973" xr:uid="{00000000-0005-0000-0000-000048B70000}"/>
    <cellStyle name="Normal 7 3 2 4" xfId="585" xr:uid="{00000000-0005-0000-0000-000049B70000}"/>
    <cellStyle name="Normal 7 3 2 4 2" xfId="1482" xr:uid="{00000000-0005-0000-0000-00004AB70000}"/>
    <cellStyle name="Normal 7 3 2 4 2 2" xfId="3299" xr:uid="{00000000-0005-0000-0000-00004BB70000}"/>
    <cellStyle name="Normal 7 3 2 4 2 2 2" xfId="6873" xr:uid="{00000000-0005-0000-0000-00004CB70000}"/>
    <cellStyle name="Normal 7 3 2 4 2 2 2 2" xfId="14031" xr:uid="{00000000-0005-0000-0000-00004DB70000}"/>
    <cellStyle name="Normal 7 3 2 4 2 2 2 2 2" xfId="28323" xr:uid="{00000000-0005-0000-0000-00004EB70000}"/>
    <cellStyle name="Normal 7 3 2 4 2 2 2 2 2 2" xfId="56905" xr:uid="{00000000-0005-0000-0000-00004FB70000}"/>
    <cellStyle name="Normal 7 3 2 4 2 2 2 2 3" xfId="42616" xr:uid="{00000000-0005-0000-0000-000050B70000}"/>
    <cellStyle name="Normal 7 3 2 4 2 2 2 3" xfId="21179" xr:uid="{00000000-0005-0000-0000-000051B70000}"/>
    <cellStyle name="Normal 7 3 2 4 2 2 2 3 2" xfId="49761" xr:uid="{00000000-0005-0000-0000-000052B70000}"/>
    <cellStyle name="Normal 7 3 2 4 2 2 2 4" xfId="35472" xr:uid="{00000000-0005-0000-0000-000053B70000}"/>
    <cellStyle name="Normal 7 3 2 4 2 2 3" xfId="10460" xr:uid="{00000000-0005-0000-0000-000054B70000}"/>
    <cellStyle name="Normal 7 3 2 4 2 2 3 2" xfId="24752" xr:uid="{00000000-0005-0000-0000-000055B70000}"/>
    <cellStyle name="Normal 7 3 2 4 2 2 3 2 2" xfId="53334" xr:uid="{00000000-0005-0000-0000-000056B70000}"/>
    <cellStyle name="Normal 7 3 2 4 2 2 3 3" xfId="39045" xr:uid="{00000000-0005-0000-0000-000057B70000}"/>
    <cellStyle name="Normal 7 3 2 4 2 2 4" xfId="17608" xr:uid="{00000000-0005-0000-0000-000058B70000}"/>
    <cellStyle name="Normal 7 3 2 4 2 2 4 2" xfId="46190" xr:uid="{00000000-0005-0000-0000-000059B70000}"/>
    <cellStyle name="Normal 7 3 2 4 2 2 5" xfId="31901" xr:uid="{00000000-0005-0000-0000-00005AB70000}"/>
    <cellStyle name="Normal 7 3 2 4 2 3" xfId="5062" xr:uid="{00000000-0005-0000-0000-00005BB70000}"/>
    <cellStyle name="Normal 7 3 2 4 2 3 2" xfId="12220" xr:uid="{00000000-0005-0000-0000-00005CB70000}"/>
    <cellStyle name="Normal 7 3 2 4 2 3 2 2" xfId="26512" xr:uid="{00000000-0005-0000-0000-00005DB70000}"/>
    <cellStyle name="Normal 7 3 2 4 2 3 2 2 2" xfId="55094" xr:uid="{00000000-0005-0000-0000-00005EB70000}"/>
    <cellStyle name="Normal 7 3 2 4 2 3 2 3" xfId="40805" xr:uid="{00000000-0005-0000-0000-00005FB70000}"/>
    <cellStyle name="Normal 7 3 2 4 2 3 3" xfId="19368" xr:uid="{00000000-0005-0000-0000-000060B70000}"/>
    <cellStyle name="Normal 7 3 2 4 2 3 3 2" xfId="47950" xr:uid="{00000000-0005-0000-0000-000061B70000}"/>
    <cellStyle name="Normal 7 3 2 4 2 3 4" xfId="33661" xr:uid="{00000000-0005-0000-0000-000062B70000}"/>
    <cellStyle name="Normal 7 3 2 4 2 4" xfId="8649" xr:uid="{00000000-0005-0000-0000-000063B70000}"/>
    <cellStyle name="Normal 7 3 2 4 2 4 2" xfId="22941" xr:uid="{00000000-0005-0000-0000-000064B70000}"/>
    <cellStyle name="Normal 7 3 2 4 2 4 2 2" xfId="51523" xr:uid="{00000000-0005-0000-0000-000065B70000}"/>
    <cellStyle name="Normal 7 3 2 4 2 4 3" xfId="37234" xr:uid="{00000000-0005-0000-0000-000066B70000}"/>
    <cellStyle name="Normal 7 3 2 4 2 5" xfId="15797" xr:uid="{00000000-0005-0000-0000-000067B70000}"/>
    <cellStyle name="Normal 7 3 2 4 2 5 2" xfId="44379" xr:uid="{00000000-0005-0000-0000-000068B70000}"/>
    <cellStyle name="Normal 7 3 2 4 2 6" xfId="30090" xr:uid="{00000000-0005-0000-0000-000069B70000}"/>
    <cellStyle name="Normal 7 3 2 4 3" xfId="3298" xr:uid="{00000000-0005-0000-0000-00006AB70000}"/>
    <cellStyle name="Normal 7 3 2 4 3 2" xfId="6872" xr:uid="{00000000-0005-0000-0000-00006BB70000}"/>
    <cellStyle name="Normal 7 3 2 4 3 2 2" xfId="14030" xr:uid="{00000000-0005-0000-0000-00006CB70000}"/>
    <cellStyle name="Normal 7 3 2 4 3 2 2 2" xfId="28322" xr:uid="{00000000-0005-0000-0000-00006DB70000}"/>
    <cellStyle name="Normal 7 3 2 4 3 2 2 2 2" xfId="56904" xr:uid="{00000000-0005-0000-0000-00006EB70000}"/>
    <cellStyle name="Normal 7 3 2 4 3 2 2 3" xfId="42615" xr:uid="{00000000-0005-0000-0000-00006FB70000}"/>
    <cellStyle name="Normal 7 3 2 4 3 2 3" xfId="21178" xr:uid="{00000000-0005-0000-0000-000070B70000}"/>
    <cellStyle name="Normal 7 3 2 4 3 2 3 2" xfId="49760" xr:uid="{00000000-0005-0000-0000-000071B70000}"/>
    <cellStyle name="Normal 7 3 2 4 3 2 4" xfId="35471" xr:uid="{00000000-0005-0000-0000-000072B70000}"/>
    <cellStyle name="Normal 7 3 2 4 3 3" xfId="10459" xr:uid="{00000000-0005-0000-0000-000073B70000}"/>
    <cellStyle name="Normal 7 3 2 4 3 3 2" xfId="24751" xr:uid="{00000000-0005-0000-0000-000074B70000}"/>
    <cellStyle name="Normal 7 3 2 4 3 3 2 2" xfId="53333" xr:uid="{00000000-0005-0000-0000-000075B70000}"/>
    <cellStyle name="Normal 7 3 2 4 3 3 3" xfId="39044" xr:uid="{00000000-0005-0000-0000-000076B70000}"/>
    <cellStyle name="Normal 7 3 2 4 3 4" xfId="17607" xr:uid="{00000000-0005-0000-0000-000077B70000}"/>
    <cellStyle name="Normal 7 3 2 4 3 4 2" xfId="46189" xr:uid="{00000000-0005-0000-0000-000078B70000}"/>
    <cellStyle name="Normal 7 3 2 4 3 5" xfId="31900" xr:uid="{00000000-0005-0000-0000-000079B70000}"/>
    <cellStyle name="Normal 7 3 2 4 4" xfId="4169" xr:uid="{00000000-0005-0000-0000-00007AB70000}"/>
    <cellStyle name="Normal 7 3 2 4 4 2" xfId="11327" xr:uid="{00000000-0005-0000-0000-00007BB70000}"/>
    <cellStyle name="Normal 7 3 2 4 4 2 2" xfId="25619" xr:uid="{00000000-0005-0000-0000-00007CB70000}"/>
    <cellStyle name="Normal 7 3 2 4 4 2 2 2" xfId="54201" xr:uid="{00000000-0005-0000-0000-00007DB70000}"/>
    <cellStyle name="Normal 7 3 2 4 4 2 3" xfId="39912" xr:uid="{00000000-0005-0000-0000-00007EB70000}"/>
    <cellStyle name="Normal 7 3 2 4 4 3" xfId="18475" xr:uid="{00000000-0005-0000-0000-00007FB70000}"/>
    <cellStyle name="Normal 7 3 2 4 4 3 2" xfId="47057" xr:uid="{00000000-0005-0000-0000-000080B70000}"/>
    <cellStyle name="Normal 7 3 2 4 4 4" xfId="32768" xr:uid="{00000000-0005-0000-0000-000081B70000}"/>
    <cellStyle name="Normal 7 3 2 4 5" xfId="7756" xr:uid="{00000000-0005-0000-0000-000082B70000}"/>
    <cellStyle name="Normal 7 3 2 4 5 2" xfId="22048" xr:uid="{00000000-0005-0000-0000-000083B70000}"/>
    <cellStyle name="Normal 7 3 2 4 5 2 2" xfId="50630" xr:uid="{00000000-0005-0000-0000-000084B70000}"/>
    <cellStyle name="Normal 7 3 2 4 5 3" xfId="36341" xr:uid="{00000000-0005-0000-0000-000085B70000}"/>
    <cellStyle name="Normal 7 3 2 4 6" xfId="14904" xr:uid="{00000000-0005-0000-0000-000086B70000}"/>
    <cellStyle name="Normal 7 3 2 4 6 2" xfId="43486" xr:uid="{00000000-0005-0000-0000-000087B70000}"/>
    <cellStyle name="Normal 7 3 2 4 7" xfId="29197" xr:uid="{00000000-0005-0000-0000-000088B70000}"/>
    <cellStyle name="Normal 7 3 2 5" xfId="1034" xr:uid="{00000000-0005-0000-0000-000089B70000}"/>
    <cellStyle name="Normal 7 3 2 5 2" xfId="3300" xr:uid="{00000000-0005-0000-0000-00008AB70000}"/>
    <cellStyle name="Normal 7 3 2 5 2 2" xfId="6874" xr:uid="{00000000-0005-0000-0000-00008BB70000}"/>
    <cellStyle name="Normal 7 3 2 5 2 2 2" xfId="14032" xr:uid="{00000000-0005-0000-0000-00008CB70000}"/>
    <cellStyle name="Normal 7 3 2 5 2 2 2 2" xfId="28324" xr:uid="{00000000-0005-0000-0000-00008DB70000}"/>
    <cellStyle name="Normal 7 3 2 5 2 2 2 2 2" xfId="56906" xr:uid="{00000000-0005-0000-0000-00008EB70000}"/>
    <cellStyle name="Normal 7 3 2 5 2 2 2 3" xfId="42617" xr:uid="{00000000-0005-0000-0000-00008FB70000}"/>
    <cellStyle name="Normal 7 3 2 5 2 2 3" xfId="21180" xr:uid="{00000000-0005-0000-0000-000090B70000}"/>
    <cellStyle name="Normal 7 3 2 5 2 2 3 2" xfId="49762" xr:uid="{00000000-0005-0000-0000-000091B70000}"/>
    <cellStyle name="Normal 7 3 2 5 2 2 4" xfId="35473" xr:uid="{00000000-0005-0000-0000-000092B70000}"/>
    <cellStyle name="Normal 7 3 2 5 2 3" xfId="10461" xr:uid="{00000000-0005-0000-0000-000093B70000}"/>
    <cellStyle name="Normal 7 3 2 5 2 3 2" xfId="24753" xr:uid="{00000000-0005-0000-0000-000094B70000}"/>
    <cellStyle name="Normal 7 3 2 5 2 3 2 2" xfId="53335" xr:uid="{00000000-0005-0000-0000-000095B70000}"/>
    <cellStyle name="Normal 7 3 2 5 2 3 3" xfId="39046" xr:uid="{00000000-0005-0000-0000-000096B70000}"/>
    <cellStyle name="Normal 7 3 2 5 2 4" xfId="17609" xr:uid="{00000000-0005-0000-0000-000097B70000}"/>
    <cellStyle name="Normal 7 3 2 5 2 4 2" xfId="46191" xr:uid="{00000000-0005-0000-0000-000098B70000}"/>
    <cellStyle name="Normal 7 3 2 5 2 5" xfId="31902" xr:uid="{00000000-0005-0000-0000-000099B70000}"/>
    <cellStyle name="Normal 7 3 2 5 3" xfId="4616" xr:uid="{00000000-0005-0000-0000-00009AB70000}"/>
    <cellStyle name="Normal 7 3 2 5 3 2" xfId="11774" xr:uid="{00000000-0005-0000-0000-00009BB70000}"/>
    <cellStyle name="Normal 7 3 2 5 3 2 2" xfId="26066" xr:uid="{00000000-0005-0000-0000-00009CB70000}"/>
    <cellStyle name="Normal 7 3 2 5 3 2 2 2" xfId="54648" xr:uid="{00000000-0005-0000-0000-00009DB70000}"/>
    <cellStyle name="Normal 7 3 2 5 3 2 3" xfId="40359" xr:uid="{00000000-0005-0000-0000-00009EB70000}"/>
    <cellStyle name="Normal 7 3 2 5 3 3" xfId="18922" xr:uid="{00000000-0005-0000-0000-00009FB70000}"/>
    <cellStyle name="Normal 7 3 2 5 3 3 2" xfId="47504" xr:uid="{00000000-0005-0000-0000-0000A0B70000}"/>
    <cellStyle name="Normal 7 3 2 5 3 4" xfId="33215" xr:uid="{00000000-0005-0000-0000-0000A1B70000}"/>
    <cellStyle name="Normal 7 3 2 5 4" xfId="8203" xr:uid="{00000000-0005-0000-0000-0000A2B70000}"/>
    <cellStyle name="Normal 7 3 2 5 4 2" xfId="22495" xr:uid="{00000000-0005-0000-0000-0000A3B70000}"/>
    <cellStyle name="Normal 7 3 2 5 4 2 2" xfId="51077" xr:uid="{00000000-0005-0000-0000-0000A4B70000}"/>
    <cellStyle name="Normal 7 3 2 5 4 3" xfId="36788" xr:uid="{00000000-0005-0000-0000-0000A5B70000}"/>
    <cellStyle name="Normal 7 3 2 5 5" xfId="15351" xr:uid="{00000000-0005-0000-0000-0000A6B70000}"/>
    <cellStyle name="Normal 7 3 2 5 5 2" xfId="43933" xr:uid="{00000000-0005-0000-0000-0000A7B70000}"/>
    <cellStyle name="Normal 7 3 2 5 6" xfId="29644" xr:uid="{00000000-0005-0000-0000-0000A8B70000}"/>
    <cellStyle name="Normal 7 3 2 6" xfId="3285" xr:uid="{00000000-0005-0000-0000-0000A9B70000}"/>
    <cellStyle name="Normal 7 3 2 6 2" xfId="6859" xr:uid="{00000000-0005-0000-0000-0000AAB70000}"/>
    <cellStyle name="Normal 7 3 2 6 2 2" xfId="14017" xr:uid="{00000000-0005-0000-0000-0000ABB70000}"/>
    <cellStyle name="Normal 7 3 2 6 2 2 2" xfId="28309" xr:uid="{00000000-0005-0000-0000-0000ACB70000}"/>
    <cellStyle name="Normal 7 3 2 6 2 2 2 2" xfId="56891" xr:uid="{00000000-0005-0000-0000-0000ADB70000}"/>
    <cellStyle name="Normal 7 3 2 6 2 2 3" xfId="42602" xr:uid="{00000000-0005-0000-0000-0000AEB70000}"/>
    <cellStyle name="Normal 7 3 2 6 2 3" xfId="21165" xr:uid="{00000000-0005-0000-0000-0000AFB70000}"/>
    <cellStyle name="Normal 7 3 2 6 2 3 2" xfId="49747" xr:uid="{00000000-0005-0000-0000-0000B0B70000}"/>
    <cellStyle name="Normal 7 3 2 6 2 4" xfId="35458" xr:uid="{00000000-0005-0000-0000-0000B1B70000}"/>
    <cellStyle name="Normal 7 3 2 6 3" xfId="10446" xr:uid="{00000000-0005-0000-0000-0000B2B70000}"/>
    <cellStyle name="Normal 7 3 2 6 3 2" xfId="24738" xr:uid="{00000000-0005-0000-0000-0000B3B70000}"/>
    <cellStyle name="Normal 7 3 2 6 3 2 2" xfId="53320" xr:uid="{00000000-0005-0000-0000-0000B4B70000}"/>
    <cellStyle name="Normal 7 3 2 6 3 3" xfId="39031" xr:uid="{00000000-0005-0000-0000-0000B5B70000}"/>
    <cellStyle name="Normal 7 3 2 6 4" xfId="17594" xr:uid="{00000000-0005-0000-0000-0000B6B70000}"/>
    <cellStyle name="Normal 7 3 2 6 4 2" xfId="46176" xr:uid="{00000000-0005-0000-0000-0000B7B70000}"/>
    <cellStyle name="Normal 7 3 2 6 5" xfId="31887" xr:uid="{00000000-0005-0000-0000-0000B8B70000}"/>
    <cellStyle name="Normal 7 3 2 7" xfId="3721" xr:uid="{00000000-0005-0000-0000-0000B9B70000}"/>
    <cellStyle name="Normal 7 3 2 7 2" xfId="10881" xr:uid="{00000000-0005-0000-0000-0000BAB70000}"/>
    <cellStyle name="Normal 7 3 2 7 2 2" xfId="25173" xr:uid="{00000000-0005-0000-0000-0000BBB70000}"/>
    <cellStyle name="Normal 7 3 2 7 2 2 2" xfId="53755" xr:uid="{00000000-0005-0000-0000-0000BCB70000}"/>
    <cellStyle name="Normal 7 3 2 7 2 3" xfId="39466" xr:uid="{00000000-0005-0000-0000-0000BDB70000}"/>
    <cellStyle name="Normal 7 3 2 7 3" xfId="18029" xr:uid="{00000000-0005-0000-0000-0000BEB70000}"/>
    <cellStyle name="Normal 7 3 2 7 3 2" xfId="46611" xr:uid="{00000000-0005-0000-0000-0000BFB70000}"/>
    <cellStyle name="Normal 7 3 2 7 4" xfId="32322" xr:uid="{00000000-0005-0000-0000-0000C0B70000}"/>
    <cellStyle name="Normal 7 3 2 8" xfId="7310" xr:uid="{00000000-0005-0000-0000-0000C1B70000}"/>
    <cellStyle name="Normal 7 3 2 8 2" xfId="21602" xr:uid="{00000000-0005-0000-0000-0000C2B70000}"/>
    <cellStyle name="Normal 7 3 2 8 2 2" xfId="50184" xr:uid="{00000000-0005-0000-0000-0000C3B70000}"/>
    <cellStyle name="Normal 7 3 2 8 3" xfId="35895" xr:uid="{00000000-0005-0000-0000-0000C4B70000}"/>
    <cellStyle name="Normal 7 3 2 9" xfId="14456" xr:uid="{00000000-0005-0000-0000-0000C5B70000}"/>
    <cellStyle name="Normal 7 3 2 9 2" xfId="43040" xr:uid="{00000000-0005-0000-0000-0000C6B70000}"/>
    <cellStyle name="Normal 7 3 3" xfId="180" xr:uid="{00000000-0005-0000-0000-0000C7B70000}"/>
    <cellStyle name="Normal 7 3 3 2" xfId="406" xr:uid="{00000000-0005-0000-0000-0000C8B70000}"/>
    <cellStyle name="Normal 7 3 3 2 2" xfId="856" xr:uid="{00000000-0005-0000-0000-0000C9B70000}"/>
    <cellStyle name="Normal 7 3 3 2 2 2" xfId="1753" xr:uid="{00000000-0005-0000-0000-0000CAB70000}"/>
    <cellStyle name="Normal 7 3 3 2 2 2 2" xfId="3304" xr:uid="{00000000-0005-0000-0000-0000CBB70000}"/>
    <cellStyle name="Normal 7 3 3 2 2 2 2 2" xfId="6878" xr:uid="{00000000-0005-0000-0000-0000CCB70000}"/>
    <cellStyle name="Normal 7 3 3 2 2 2 2 2 2" xfId="14036" xr:uid="{00000000-0005-0000-0000-0000CDB70000}"/>
    <cellStyle name="Normal 7 3 3 2 2 2 2 2 2 2" xfId="28328" xr:uid="{00000000-0005-0000-0000-0000CEB70000}"/>
    <cellStyle name="Normal 7 3 3 2 2 2 2 2 2 2 2" xfId="56910" xr:uid="{00000000-0005-0000-0000-0000CFB70000}"/>
    <cellStyle name="Normal 7 3 3 2 2 2 2 2 2 3" xfId="42621" xr:uid="{00000000-0005-0000-0000-0000D0B70000}"/>
    <cellStyle name="Normal 7 3 3 2 2 2 2 2 3" xfId="21184" xr:uid="{00000000-0005-0000-0000-0000D1B70000}"/>
    <cellStyle name="Normal 7 3 3 2 2 2 2 2 3 2" xfId="49766" xr:uid="{00000000-0005-0000-0000-0000D2B70000}"/>
    <cellStyle name="Normal 7 3 3 2 2 2 2 2 4" xfId="35477" xr:uid="{00000000-0005-0000-0000-0000D3B70000}"/>
    <cellStyle name="Normal 7 3 3 2 2 2 2 3" xfId="10465" xr:uid="{00000000-0005-0000-0000-0000D4B70000}"/>
    <cellStyle name="Normal 7 3 3 2 2 2 2 3 2" xfId="24757" xr:uid="{00000000-0005-0000-0000-0000D5B70000}"/>
    <cellStyle name="Normal 7 3 3 2 2 2 2 3 2 2" xfId="53339" xr:uid="{00000000-0005-0000-0000-0000D6B70000}"/>
    <cellStyle name="Normal 7 3 3 2 2 2 2 3 3" xfId="39050" xr:uid="{00000000-0005-0000-0000-0000D7B70000}"/>
    <cellStyle name="Normal 7 3 3 2 2 2 2 4" xfId="17613" xr:uid="{00000000-0005-0000-0000-0000D8B70000}"/>
    <cellStyle name="Normal 7 3 3 2 2 2 2 4 2" xfId="46195" xr:uid="{00000000-0005-0000-0000-0000D9B70000}"/>
    <cellStyle name="Normal 7 3 3 2 2 2 2 5" xfId="31906" xr:uid="{00000000-0005-0000-0000-0000DAB70000}"/>
    <cellStyle name="Normal 7 3 3 2 2 2 3" xfId="5333" xr:uid="{00000000-0005-0000-0000-0000DBB70000}"/>
    <cellStyle name="Normal 7 3 3 2 2 2 3 2" xfId="12491" xr:uid="{00000000-0005-0000-0000-0000DCB70000}"/>
    <cellStyle name="Normal 7 3 3 2 2 2 3 2 2" xfId="26783" xr:uid="{00000000-0005-0000-0000-0000DDB70000}"/>
    <cellStyle name="Normal 7 3 3 2 2 2 3 2 2 2" xfId="55365" xr:uid="{00000000-0005-0000-0000-0000DEB70000}"/>
    <cellStyle name="Normal 7 3 3 2 2 2 3 2 3" xfId="41076" xr:uid="{00000000-0005-0000-0000-0000DFB70000}"/>
    <cellStyle name="Normal 7 3 3 2 2 2 3 3" xfId="19639" xr:uid="{00000000-0005-0000-0000-0000E0B70000}"/>
    <cellStyle name="Normal 7 3 3 2 2 2 3 3 2" xfId="48221" xr:uid="{00000000-0005-0000-0000-0000E1B70000}"/>
    <cellStyle name="Normal 7 3 3 2 2 2 3 4" xfId="33932" xr:uid="{00000000-0005-0000-0000-0000E2B70000}"/>
    <cellStyle name="Normal 7 3 3 2 2 2 4" xfId="8920" xr:uid="{00000000-0005-0000-0000-0000E3B70000}"/>
    <cellStyle name="Normal 7 3 3 2 2 2 4 2" xfId="23212" xr:uid="{00000000-0005-0000-0000-0000E4B70000}"/>
    <cellStyle name="Normal 7 3 3 2 2 2 4 2 2" xfId="51794" xr:uid="{00000000-0005-0000-0000-0000E5B70000}"/>
    <cellStyle name="Normal 7 3 3 2 2 2 4 3" xfId="37505" xr:uid="{00000000-0005-0000-0000-0000E6B70000}"/>
    <cellStyle name="Normal 7 3 3 2 2 2 5" xfId="16068" xr:uid="{00000000-0005-0000-0000-0000E7B70000}"/>
    <cellStyle name="Normal 7 3 3 2 2 2 5 2" xfId="44650" xr:uid="{00000000-0005-0000-0000-0000E8B70000}"/>
    <cellStyle name="Normal 7 3 3 2 2 2 6" xfId="30361" xr:uid="{00000000-0005-0000-0000-0000E9B70000}"/>
    <cellStyle name="Normal 7 3 3 2 2 3" xfId="3303" xr:uid="{00000000-0005-0000-0000-0000EAB70000}"/>
    <cellStyle name="Normal 7 3 3 2 2 3 2" xfId="6877" xr:uid="{00000000-0005-0000-0000-0000EBB70000}"/>
    <cellStyle name="Normal 7 3 3 2 2 3 2 2" xfId="14035" xr:uid="{00000000-0005-0000-0000-0000ECB70000}"/>
    <cellStyle name="Normal 7 3 3 2 2 3 2 2 2" xfId="28327" xr:uid="{00000000-0005-0000-0000-0000EDB70000}"/>
    <cellStyle name="Normal 7 3 3 2 2 3 2 2 2 2" xfId="56909" xr:uid="{00000000-0005-0000-0000-0000EEB70000}"/>
    <cellStyle name="Normal 7 3 3 2 2 3 2 2 3" xfId="42620" xr:uid="{00000000-0005-0000-0000-0000EFB70000}"/>
    <cellStyle name="Normal 7 3 3 2 2 3 2 3" xfId="21183" xr:uid="{00000000-0005-0000-0000-0000F0B70000}"/>
    <cellStyle name="Normal 7 3 3 2 2 3 2 3 2" xfId="49765" xr:uid="{00000000-0005-0000-0000-0000F1B70000}"/>
    <cellStyle name="Normal 7 3 3 2 2 3 2 4" xfId="35476" xr:uid="{00000000-0005-0000-0000-0000F2B70000}"/>
    <cellStyle name="Normal 7 3 3 2 2 3 3" xfId="10464" xr:uid="{00000000-0005-0000-0000-0000F3B70000}"/>
    <cellStyle name="Normal 7 3 3 2 2 3 3 2" xfId="24756" xr:uid="{00000000-0005-0000-0000-0000F4B70000}"/>
    <cellStyle name="Normal 7 3 3 2 2 3 3 2 2" xfId="53338" xr:uid="{00000000-0005-0000-0000-0000F5B70000}"/>
    <cellStyle name="Normal 7 3 3 2 2 3 3 3" xfId="39049" xr:uid="{00000000-0005-0000-0000-0000F6B70000}"/>
    <cellStyle name="Normal 7 3 3 2 2 3 4" xfId="17612" xr:uid="{00000000-0005-0000-0000-0000F7B70000}"/>
    <cellStyle name="Normal 7 3 3 2 2 3 4 2" xfId="46194" xr:uid="{00000000-0005-0000-0000-0000F8B70000}"/>
    <cellStyle name="Normal 7 3 3 2 2 3 5" xfId="31905" xr:uid="{00000000-0005-0000-0000-0000F9B70000}"/>
    <cellStyle name="Normal 7 3 3 2 2 4" xfId="4440" xr:uid="{00000000-0005-0000-0000-0000FAB70000}"/>
    <cellStyle name="Normal 7 3 3 2 2 4 2" xfId="11598" xr:uid="{00000000-0005-0000-0000-0000FBB70000}"/>
    <cellStyle name="Normal 7 3 3 2 2 4 2 2" xfId="25890" xr:uid="{00000000-0005-0000-0000-0000FCB70000}"/>
    <cellStyle name="Normal 7 3 3 2 2 4 2 2 2" xfId="54472" xr:uid="{00000000-0005-0000-0000-0000FDB70000}"/>
    <cellStyle name="Normal 7 3 3 2 2 4 2 3" xfId="40183" xr:uid="{00000000-0005-0000-0000-0000FEB70000}"/>
    <cellStyle name="Normal 7 3 3 2 2 4 3" xfId="18746" xr:uid="{00000000-0005-0000-0000-0000FFB70000}"/>
    <cellStyle name="Normal 7 3 3 2 2 4 3 2" xfId="47328" xr:uid="{00000000-0005-0000-0000-000000B80000}"/>
    <cellStyle name="Normal 7 3 3 2 2 4 4" xfId="33039" xr:uid="{00000000-0005-0000-0000-000001B80000}"/>
    <cellStyle name="Normal 7 3 3 2 2 5" xfId="8027" xr:uid="{00000000-0005-0000-0000-000002B80000}"/>
    <cellStyle name="Normal 7 3 3 2 2 5 2" xfId="22319" xr:uid="{00000000-0005-0000-0000-000003B80000}"/>
    <cellStyle name="Normal 7 3 3 2 2 5 2 2" xfId="50901" xr:uid="{00000000-0005-0000-0000-000004B80000}"/>
    <cellStyle name="Normal 7 3 3 2 2 5 3" xfId="36612" xr:uid="{00000000-0005-0000-0000-000005B80000}"/>
    <cellStyle name="Normal 7 3 3 2 2 6" xfId="15175" xr:uid="{00000000-0005-0000-0000-000006B80000}"/>
    <cellStyle name="Normal 7 3 3 2 2 6 2" xfId="43757" xr:uid="{00000000-0005-0000-0000-000007B80000}"/>
    <cellStyle name="Normal 7 3 3 2 2 7" xfId="29468" xr:uid="{00000000-0005-0000-0000-000008B80000}"/>
    <cellStyle name="Normal 7 3 3 2 3" xfId="1306" xr:uid="{00000000-0005-0000-0000-000009B80000}"/>
    <cellStyle name="Normal 7 3 3 2 3 2" xfId="3305" xr:uid="{00000000-0005-0000-0000-00000AB80000}"/>
    <cellStyle name="Normal 7 3 3 2 3 2 2" xfId="6879" xr:uid="{00000000-0005-0000-0000-00000BB80000}"/>
    <cellStyle name="Normal 7 3 3 2 3 2 2 2" xfId="14037" xr:uid="{00000000-0005-0000-0000-00000CB80000}"/>
    <cellStyle name="Normal 7 3 3 2 3 2 2 2 2" xfId="28329" xr:uid="{00000000-0005-0000-0000-00000DB80000}"/>
    <cellStyle name="Normal 7 3 3 2 3 2 2 2 2 2" xfId="56911" xr:uid="{00000000-0005-0000-0000-00000EB80000}"/>
    <cellStyle name="Normal 7 3 3 2 3 2 2 2 3" xfId="42622" xr:uid="{00000000-0005-0000-0000-00000FB80000}"/>
    <cellStyle name="Normal 7 3 3 2 3 2 2 3" xfId="21185" xr:uid="{00000000-0005-0000-0000-000010B80000}"/>
    <cellStyle name="Normal 7 3 3 2 3 2 2 3 2" xfId="49767" xr:uid="{00000000-0005-0000-0000-000011B80000}"/>
    <cellStyle name="Normal 7 3 3 2 3 2 2 4" xfId="35478" xr:uid="{00000000-0005-0000-0000-000012B80000}"/>
    <cellStyle name="Normal 7 3 3 2 3 2 3" xfId="10466" xr:uid="{00000000-0005-0000-0000-000013B80000}"/>
    <cellStyle name="Normal 7 3 3 2 3 2 3 2" xfId="24758" xr:uid="{00000000-0005-0000-0000-000014B80000}"/>
    <cellStyle name="Normal 7 3 3 2 3 2 3 2 2" xfId="53340" xr:uid="{00000000-0005-0000-0000-000015B80000}"/>
    <cellStyle name="Normal 7 3 3 2 3 2 3 3" xfId="39051" xr:uid="{00000000-0005-0000-0000-000016B80000}"/>
    <cellStyle name="Normal 7 3 3 2 3 2 4" xfId="17614" xr:uid="{00000000-0005-0000-0000-000017B80000}"/>
    <cellStyle name="Normal 7 3 3 2 3 2 4 2" xfId="46196" xr:uid="{00000000-0005-0000-0000-000018B80000}"/>
    <cellStyle name="Normal 7 3 3 2 3 2 5" xfId="31907" xr:uid="{00000000-0005-0000-0000-000019B80000}"/>
    <cellStyle name="Normal 7 3 3 2 3 3" xfId="4887" xr:uid="{00000000-0005-0000-0000-00001AB80000}"/>
    <cellStyle name="Normal 7 3 3 2 3 3 2" xfId="12045" xr:uid="{00000000-0005-0000-0000-00001BB80000}"/>
    <cellStyle name="Normal 7 3 3 2 3 3 2 2" xfId="26337" xr:uid="{00000000-0005-0000-0000-00001CB80000}"/>
    <cellStyle name="Normal 7 3 3 2 3 3 2 2 2" xfId="54919" xr:uid="{00000000-0005-0000-0000-00001DB80000}"/>
    <cellStyle name="Normal 7 3 3 2 3 3 2 3" xfId="40630" xr:uid="{00000000-0005-0000-0000-00001EB80000}"/>
    <cellStyle name="Normal 7 3 3 2 3 3 3" xfId="19193" xr:uid="{00000000-0005-0000-0000-00001FB80000}"/>
    <cellStyle name="Normal 7 3 3 2 3 3 3 2" xfId="47775" xr:uid="{00000000-0005-0000-0000-000020B80000}"/>
    <cellStyle name="Normal 7 3 3 2 3 3 4" xfId="33486" xr:uid="{00000000-0005-0000-0000-000021B80000}"/>
    <cellStyle name="Normal 7 3 3 2 3 4" xfId="8474" xr:uid="{00000000-0005-0000-0000-000022B80000}"/>
    <cellStyle name="Normal 7 3 3 2 3 4 2" xfId="22766" xr:uid="{00000000-0005-0000-0000-000023B80000}"/>
    <cellStyle name="Normal 7 3 3 2 3 4 2 2" xfId="51348" xr:uid="{00000000-0005-0000-0000-000024B80000}"/>
    <cellStyle name="Normal 7 3 3 2 3 4 3" xfId="37059" xr:uid="{00000000-0005-0000-0000-000025B80000}"/>
    <cellStyle name="Normal 7 3 3 2 3 5" xfId="15622" xr:uid="{00000000-0005-0000-0000-000026B80000}"/>
    <cellStyle name="Normal 7 3 3 2 3 5 2" xfId="44204" xr:uid="{00000000-0005-0000-0000-000027B80000}"/>
    <cellStyle name="Normal 7 3 3 2 3 6" xfId="29915" xr:uid="{00000000-0005-0000-0000-000028B80000}"/>
    <cellStyle name="Normal 7 3 3 2 4" xfId="3302" xr:uid="{00000000-0005-0000-0000-000029B80000}"/>
    <cellStyle name="Normal 7 3 3 2 4 2" xfId="6876" xr:uid="{00000000-0005-0000-0000-00002AB80000}"/>
    <cellStyle name="Normal 7 3 3 2 4 2 2" xfId="14034" xr:uid="{00000000-0005-0000-0000-00002BB80000}"/>
    <cellStyle name="Normal 7 3 3 2 4 2 2 2" xfId="28326" xr:uid="{00000000-0005-0000-0000-00002CB80000}"/>
    <cellStyle name="Normal 7 3 3 2 4 2 2 2 2" xfId="56908" xr:uid="{00000000-0005-0000-0000-00002DB80000}"/>
    <cellStyle name="Normal 7 3 3 2 4 2 2 3" xfId="42619" xr:uid="{00000000-0005-0000-0000-00002EB80000}"/>
    <cellStyle name="Normal 7 3 3 2 4 2 3" xfId="21182" xr:uid="{00000000-0005-0000-0000-00002FB80000}"/>
    <cellStyle name="Normal 7 3 3 2 4 2 3 2" xfId="49764" xr:uid="{00000000-0005-0000-0000-000030B80000}"/>
    <cellStyle name="Normal 7 3 3 2 4 2 4" xfId="35475" xr:uid="{00000000-0005-0000-0000-000031B80000}"/>
    <cellStyle name="Normal 7 3 3 2 4 3" xfId="10463" xr:uid="{00000000-0005-0000-0000-000032B80000}"/>
    <cellStyle name="Normal 7 3 3 2 4 3 2" xfId="24755" xr:uid="{00000000-0005-0000-0000-000033B80000}"/>
    <cellStyle name="Normal 7 3 3 2 4 3 2 2" xfId="53337" xr:uid="{00000000-0005-0000-0000-000034B80000}"/>
    <cellStyle name="Normal 7 3 3 2 4 3 3" xfId="39048" xr:uid="{00000000-0005-0000-0000-000035B80000}"/>
    <cellStyle name="Normal 7 3 3 2 4 4" xfId="17611" xr:uid="{00000000-0005-0000-0000-000036B80000}"/>
    <cellStyle name="Normal 7 3 3 2 4 4 2" xfId="46193" xr:uid="{00000000-0005-0000-0000-000037B80000}"/>
    <cellStyle name="Normal 7 3 3 2 4 5" xfId="31904" xr:uid="{00000000-0005-0000-0000-000038B80000}"/>
    <cellStyle name="Normal 7 3 3 2 5" xfId="3993" xr:uid="{00000000-0005-0000-0000-000039B80000}"/>
    <cellStyle name="Normal 7 3 3 2 5 2" xfId="11152" xr:uid="{00000000-0005-0000-0000-00003AB80000}"/>
    <cellStyle name="Normal 7 3 3 2 5 2 2" xfId="25444" xr:uid="{00000000-0005-0000-0000-00003BB80000}"/>
    <cellStyle name="Normal 7 3 3 2 5 2 2 2" xfId="54026" xr:uid="{00000000-0005-0000-0000-00003CB80000}"/>
    <cellStyle name="Normal 7 3 3 2 5 2 3" xfId="39737" xr:uid="{00000000-0005-0000-0000-00003DB80000}"/>
    <cellStyle name="Normal 7 3 3 2 5 3" xfId="18300" xr:uid="{00000000-0005-0000-0000-00003EB80000}"/>
    <cellStyle name="Normal 7 3 3 2 5 3 2" xfId="46882" xr:uid="{00000000-0005-0000-0000-00003FB80000}"/>
    <cellStyle name="Normal 7 3 3 2 5 4" xfId="32593" xr:uid="{00000000-0005-0000-0000-000040B80000}"/>
    <cellStyle name="Normal 7 3 3 2 6" xfId="7581" xr:uid="{00000000-0005-0000-0000-000041B80000}"/>
    <cellStyle name="Normal 7 3 3 2 6 2" xfId="21873" xr:uid="{00000000-0005-0000-0000-000042B80000}"/>
    <cellStyle name="Normal 7 3 3 2 6 2 2" xfId="50455" xr:uid="{00000000-0005-0000-0000-000043B80000}"/>
    <cellStyle name="Normal 7 3 3 2 6 3" xfId="36166" xr:uid="{00000000-0005-0000-0000-000044B80000}"/>
    <cellStyle name="Normal 7 3 3 2 7" xfId="14728" xr:uid="{00000000-0005-0000-0000-000045B80000}"/>
    <cellStyle name="Normal 7 3 3 2 7 2" xfId="43311" xr:uid="{00000000-0005-0000-0000-000046B80000}"/>
    <cellStyle name="Normal 7 3 3 2 8" xfId="29021" xr:uid="{00000000-0005-0000-0000-000047B80000}"/>
    <cellStyle name="Normal 7 3 3 3" xfId="633" xr:uid="{00000000-0005-0000-0000-000048B80000}"/>
    <cellStyle name="Normal 7 3 3 3 2" xfId="1530" xr:uid="{00000000-0005-0000-0000-000049B80000}"/>
    <cellStyle name="Normal 7 3 3 3 2 2" xfId="3307" xr:uid="{00000000-0005-0000-0000-00004AB80000}"/>
    <cellStyle name="Normal 7 3 3 3 2 2 2" xfId="6881" xr:uid="{00000000-0005-0000-0000-00004BB80000}"/>
    <cellStyle name="Normal 7 3 3 3 2 2 2 2" xfId="14039" xr:uid="{00000000-0005-0000-0000-00004CB80000}"/>
    <cellStyle name="Normal 7 3 3 3 2 2 2 2 2" xfId="28331" xr:uid="{00000000-0005-0000-0000-00004DB80000}"/>
    <cellStyle name="Normal 7 3 3 3 2 2 2 2 2 2" xfId="56913" xr:uid="{00000000-0005-0000-0000-00004EB80000}"/>
    <cellStyle name="Normal 7 3 3 3 2 2 2 2 3" xfId="42624" xr:uid="{00000000-0005-0000-0000-00004FB80000}"/>
    <cellStyle name="Normal 7 3 3 3 2 2 2 3" xfId="21187" xr:uid="{00000000-0005-0000-0000-000050B80000}"/>
    <cellStyle name="Normal 7 3 3 3 2 2 2 3 2" xfId="49769" xr:uid="{00000000-0005-0000-0000-000051B80000}"/>
    <cellStyle name="Normal 7 3 3 3 2 2 2 4" xfId="35480" xr:uid="{00000000-0005-0000-0000-000052B80000}"/>
    <cellStyle name="Normal 7 3 3 3 2 2 3" xfId="10468" xr:uid="{00000000-0005-0000-0000-000053B80000}"/>
    <cellStyle name="Normal 7 3 3 3 2 2 3 2" xfId="24760" xr:uid="{00000000-0005-0000-0000-000054B80000}"/>
    <cellStyle name="Normal 7 3 3 3 2 2 3 2 2" xfId="53342" xr:uid="{00000000-0005-0000-0000-000055B80000}"/>
    <cellStyle name="Normal 7 3 3 3 2 2 3 3" xfId="39053" xr:uid="{00000000-0005-0000-0000-000056B80000}"/>
    <cellStyle name="Normal 7 3 3 3 2 2 4" xfId="17616" xr:uid="{00000000-0005-0000-0000-000057B80000}"/>
    <cellStyle name="Normal 7 3 3 3 2 2 4 2" xfId="46198" xr:uid="{00000000-0005-0000-0000-000058B80000}"/>
    <cellStyle name="Normal 7 3 3 3 2 2 5" xfId="31909" xr:uid="{00000000-0005-0000-0000-000059B80000}"/>
    <cellStyle name="Normal 7 3 3 3 2 3" xfId="5110" xr:uid="{00000000-0005-0000-0000-00005AB80000}"/>
    <cellStyle name="Normal 7 3 3 3 2 3 2" xfId="12268" xr:uid="{00000000-0005-0000-0000-00005BB80000}"/>
    <cellStyle name="Normal 7 3 3 3 2 3 2 2" xfId="26560" xr:uid="{00000000-0005-0000-0000-00005CB80000}"/>
    <cellStyle name="Normal 7 3 3 3 2 3 2 2 2" xfId="55142" xr:uid="{00000000-0005-0000-0000-00005DB80000}"/>
    <cellStyle name="Normal 7 3 3 3 2 3 2 3" xfId="40853" xr:uid="{00000000-0005-0000-0000-00005EB80000}"/>
    <cellStyle name="Normal 7 3 3 3 2 3 3" xfId="19416" xr:uid="{00000000-0005-0000-0000-00005FB80000}"/>
    <cellStyle name="Normal 7 3 3 3 2 3 3 2" xfId="47998" xr:uid="{00000000-0005-0000-0000-000060B80000}"/>
    <cellStyle name="Normal 7 3 3 3 2 3 4" xfId="33709" xr:uid="{00000000-0005-0000-0000-000061B80000}"/>
    <cellStyle name="Normal 7 3 3 3 2 4" xfId="8697" xr:uid="{00000000-0005-0000-0000-000062B80000}"/>
    <cellStyle name="Normal 7 3 3 3 2 4 2" xfId="22989" xr:uid="{00000000-0005-0000-0000-000063B80000}"/>
    <cellStyle name="Normal 7 3 3 3 2 4 2 2" xfId="51571" xr:uid="{00000000-0005-0000-0000-000064B80000}"/>
    <cellStyle name="Normal 7 3 3 3 2 4 3" xfId="37282" xr:uid="{00000000-0005-0000-0000-000065B80000}"/>
    <cellStyle name="Normal 7 3 3 3 2 5" xfId="15845" xr:uid="{00000000-0005-0000-0000-000066B80000}"/>
    <cellStyle name="Normal 7 3 3 3 2 5 2" xfId="44427" xr:uid="{00000000-0005-0000-0000-000067B80000}"/>
    <cellStyle name="Normal 7 3 3 3 2 6" xfId="30138" xr:uid="{00000000-0005-0000-0000-000068B80000}"/>
    <cellStyle name="Normal 7 3 3 3 3" xfId="3306" xr:uid="{00000000-0005-0000-0000-000069B80000}"/>
    <cellStyle name="Normal 7 3 3 3 3 2" xfId="6880" xr:uid="{00000000-0005-0000-0000-00006AB80000}"/>
    <cellStyle name="Normal 7 3 3 3 3 2 2" xfId="14038" xr:uid="{00000000-0005-0000-0000-00006BB80000}"/>
    <cellStyle name="Normal 7 3 3 3 3 2 2 2" xfId="28330" xr:uid="{00000000-0005-0000-0000-00006CB80000}"/>
    <cellStyle name="Normal 7 3 3 3 3 2 2 2 2" xfId="56912" xr:uid="{00000000-0005-0000-0000-00006DB80000}"/>
    <cellStyle name="Normal 7 3 3 3 3 2 2 3" xfId="42623" xr:uid="{00000000-0005-0000-0000-00006EB80000}"/>
    <cellStyle name="Normal 7 3 3 3 3 2 3" xfId="21186" xr:uid="{00000000-0005-0000-0000-00006FB80000}"/>
    <cellStyle name="Normal 7 3 3 3 3 2 3 2" xfId="49768" xr:uid="{00000000-0005-0000-0000-000070B80000}"/>
    <cellStyle name="Normal 7 3 3 3 3 2 4" xfId="35479" xr:uid="{00000000-0005-0000-0000-000071B80000}"/>
    <cellStyle name="Normal 7 3 3 3 3 3" xfId="10467" xr:uid="{00000000-0005-0000-0000-000072B80000}"/>
    <cellStyle name="Normal 7 3 3 3 3 3 2" xfId="24759" xr:uid="{00000000-0005-0000-0000-000073B80000}"/>
    <cellStyle name="Normal 7 3 3 3 3 3 2 2" xfId="53341" xr:uid="{00000000-0005-0000-0000-000074B80000}"/>
    <cellStyle name="Normal 7 3 3 3 3 3 3" xfId="39052" xr:uid="{00000000-0005-0000-0000-000075B80000}"/>
    <cellStyle name="Normal 7 3 3 3 3 4" xfId="17615" xr:uid="{00000000-0005-0000-0000-000076B80000}"/>
    <cellStyle name="Normal 7 3 3 3 3 4 2" xfId="46197" xr:uid="{00000000-0005-0000-0000-000077B80000}"/>
    <cellStyle name="Normal 7 3 3 3 3 5" xfId="31908" xr:uid="{00000000-0005-0000-0000-000078B80000}"/>
    <cellStyle name="Normal 7 3 3 3 4" xfId="4217" xr:uid="{00000000-0005-0000-0000-000079B80000}"/>
    <cellStyle name="Normal 7 3 3 3 4 2" xfId="11375" xr:uid="{00000000-0005-0000-0000-00007AB80000}"/>
    <cellStyle name="Normal 7 3 3 3 4 2 2" xfId="25667" xr:uid="{00000000-0005-0000-0000-00007BB80000}"/>
    <cellStyle name="Normal 7 3 3 3 4 2 2 2" xfId="54249" xr:uid="{00000000-0005-0000-0000-00007CB80000}"/>
    <cellStyle name="Normal 7 3 3 3 4 2 3" xfId="39960" xr:uid="{00000000-0005-0000-0000-00007DB80000}"/>
    <cellStyle name="Normal 7 3 3 3 4 3" xfId="18523" xr:uid="{00000000-0005-0000-0000-00007EB80000}"/>
    <cellStyle name="Normal 7 3 3 3 4 3 2" xfId="47105" xr:uid="{00000000-0005-0000-0000-00007FB80000}"/>
    <cellStyle name="Normal 7 3 3 3 4 4" xfId="32816" xr:uid="{00000000-0005-0000-0000-000080B80000}"/>
    <cellStyle name="Normal 7 3 3 3 5" xfId="7804" xr:uid="{00000000-0005-0000-0000-000081B80000}"/>
    <cellStyle name="Normal 7 3 3 3 5 2" xfId="22096" xr:uid="{00000000-0005-0000-0000-000082B80000}"/>
    <cellStyle name="Normal 7 3 3 3 5 2 2" xfId="50678" xr:uid="{00000000-0005-0000-0000-000083B80000}"/>
    <cellStyle name="Normal 7 3 3 3 5 3" xfId="36389" xr:uid="{00000000-0005-0000-0000-000084B80000}"/>
    <cellStyle name="Normal 7 3 3 3 6" xfId="14952" xr:uid="{00000000-0005-0000-0000-000085B80000}"/>
    <cellStyle name="Normal 7 3 3 3 6 2" xfId="43534" xr:uid="{00000000-0005-0000-0000-000086B80000}"/>
    <cellStyle name="Normal 7 3 3 3 7" xfId="29245" xr:uid="{00000000-0005-0000-0000-000087B80000}"/>
    <cellStyle name="Normal 7 3 3 4" xfId="1083" xr:uid="{00000000-0005-0000-0000-000088B80000}"/>
    <cellStyle name="Normal 7 3 3 4 2" xfId="3308" xr:uid="{00000000-0005-0000-0000-000089B80000}"/>
    <cellStyle name="Normal 7 3 3 4 2 2" xfId="6882" xr:uid="{00000000-0005-0000-0000-00008AB80000}"/>
    <cellStyle name="Normal 7 3 3 4 2 2 2" xfId="14040" xr:uid="{00000000-0005-0000-0000-00008BB80000}"/>
    <cellStyle name="Normal 7 3 3 4 2 2 2 2" xfId="28332" xr:uid="{00000000-0005-0000-0000-00008CB80000}"/>
    <cellStyle name="Normal 7 3 3 4 2 2 2 2 2" xfId="56914" xr:uid="{00000000-0005-0000-0000-00008DB80000}"/>
    <cellStyle name="Normal 7 3 3 4 2 2 2 3" xfId="42625" xr:uid="{00000000-0005-0000-0000-00008EB80000}"/>
    <cellStyle name="Normal 7 3 3 4 2 2 3" xfId="21188" xr:uid="{00000000-0005-0000-0000-00008FB80000}"/>
    <cellStyle name="Normal 7 3 3 4 2 2 3 2" xfId="49770" xr:uid="{00000000-0005-0000-0000-000090B80000}"/>
    <cellStyle name="Normal 7 3 3 4 2 2 4" xfId="35481" xr:uid="{00000000-0005-0000-0000-000091B80000}"/>
    <cellStyle name="Normal 7 3 3 4 2 3" xfId="10469" xr:uid="{00000000-0005-0000-0000-000092B80000}"/>
    <cellStyle name="Normal 7 3 3 4 2 3 2" xfId="24761" xr:uid="{00000000-0005-0000-0000-000093B80000}"/>
    <cellStyle name="Normal 7 3 3 4 2 3 2 2" xfId="53343" xr:uid="{00000000-0005-0000-0000-000094B80000}"/>
    <cellStyle name="Normal 7 3 3 4 2 3 3" xfId="39054" xr:uid="{00000000-0005-0000-0000-000095B80000}"/>
    <cellStyle name="Normal 7 3 3 4 2 4" xfId="17617" xr:uid="{00000000-0005-0000-0000-000096B80000}"/>
    <cellStyle name="Normal 7 3 3 4 2 4 2" xfId="46199" xr:uid="{00000000-0005-0000-0000-000097B80000}"/>
    <cellStyle name="Normal 7 3 3 4 2 5" xfId="31910" xr:uid="{00000000-0005-0000-0000-000098B80000}"/>
    <cellStyle name="Normal 7 3 3 4 3" xfId="4664" xr:uid="{00000000-0005-0000-0000-000099B80000}"/>
    <cellStyle name="Normal 7 3 3 4 3 2" xfId="11822" xr:uid="{00000000-0005-0000-0000-00009AB80000}"/>
    <cellStyle name="Normal 7 3 3 4 3 2 2" xfId="26114" xr:uid="{00000000-0005-0000-0000-00009BB80000}"/>
    <cellStyle name="Normal 7 3 3 4 3 2 2 2" xfId="54696" xr:uid="{00000000-0005-0000-0000-00009CB80000}"/>
    <cellStyle name="Normal 7 3 3 4 3 2 3" xfId="40407" xr:uid="{00000000-0005-0000-0000-00009DB80000}"/>
    <cellStyle name="Normal 7 3 3 4 3 3" xfId="18970" xr:uid="{00000000-0005-0000-0000-00009EB80000}"/>
    <cellStyle name="Normal 7 3 3 4 3 3 2" xfId="47552" xr:uid="{00000000-0005-0000-0000-00009FB80000}"/>
    <cellStyle name="Normal 7 3 3 4 3 4" xfId="33263" xr:uid="{00000000-0005-0000-0000-0000A0B80000}"/>
    <cellStyle name="Normal 7 3 3 4 4" xfId="8251" xr:uid="{00000000-0005-0000-0000-0000A1B80000}"/>
    <cellStyle name="Normal 7 3 3 4 4 2" xfId="22543" xr:uid="{00000000-0005-0000-0000-0000A2B80000}"/>
    <cellStyle name="Normal 7 3 3 4 4 2 2" xfId="51125" xr:uid="{00000000-0005-0000-0000-0000A3B80000}"/>
    <cellStyle name="Normal 7 3 3 4 4 3" xfId="36836" xr:uid="{00000000-0005-0000-0000-0000A4B80000}"/>
    <cellStyle name="Normal 7 3 3 4 5" xfId="15399" xr:uid="{00000000-0005-0000-0000-0000A5B80000}"/>
    <cellStyle name="Normal 7 3 3 4 5 2" xfId="43981" xr:uid="{00000000-0005-0000-0000-0000A6B80000}"/>
    <cellStyle name="Normal 7 3 3 4 6" xfId="29692" xr:uid="{00000000-0005-0000-0000-0000A7B80000}"/>
    <cellStyle name="Normal 7 3 3 5" xfId="3301" xr:uid="{00000000-0005-0000-0000-0000A8B80000}"/>
    <cellStyle name="Normal 7 3 3 5 2" xfId="6875" xr:uid="{00000000-0005-0000-0000-0000A9B80000}"/>
    <cellStyle name="Normal 7 3 3 5 2 2" xfId="14033" xr:uid="{00000000-0005-0000-0000-0000AAB80000}"/>
    <cellStyle name="Normal 7 3 3 5 2 2 2" xfId="28325" xr:uid="{00000000-0005-0000-0000-0000ABB80000}"/>
    <cellStyle name="Normal 7 3 3 5 2 2 2 2" xfId="56907" xr:uid="{00000000-0005-0000-0000-0000ACB80000}"/>
    <cellStyle name="Normal 7 3 3 5 2 2 3" xfId="42618" xr:uid="{00000000-0005-0000-0000-0000ADB80000}"/>
    <cellStyle name="Normal 7 3 3 5 2 3" xfId="21181" xr:uid="{00000000-0005-0000-0000-0000AEB80000}"/>
    <cellStyle name="Normal 7 3 3 5 2 3 2" xfId="49763" xr:uid="{00000000-0005-0000-0000-0000AFB80000}"/>
    <cellStyle name="Normal 7 3 3 5 2 4" xfId="35474" xr:uid="{00000000-0005-0000-0000-0000B0B80000}"/>
    <cellStyle name="Normal 7 3 3 5 3" xfId="10462" xr:uid="{00000000-0005-0000-0000-0000B1B80000}"/>
    <cellStyle name="Normal 7 3 3 5 3 2" xfId="24754" xr:uid="{00000000-0005-0000-0000-0000B2B80000}"/>
    <cellStyle name="Normal 7 3 3 5 3 2 2" xfId="53336" xr:uid="{00000000-0005-0000-0000-0000B3B80000}"/>
    <cellStyle name="Normal 7 3 3 5 3 3" xfId="39047" xr:uid="{00000000-0005-0000-0000-0000B4B80000}"/>
    <cellStyle name="Normal 7 3 3 5 4" xfId="17610" xr:uid="{00000000-0005-0000-0000-0000B5B80000}"/>
    <cellStyle name="Normal 7 3 3 5 4 2" xfId="46192" xr:uid="{00000000-0005-0000-0000-0000B6B80000}"/>
    <cellStyle name="Normal 7 3 3 5 5" xfId="31903" xr:uid="{00000000-0005-0000-0000-0000B7B80000}"/>
    <cellStyle name="Normal 7 3 3 6" xfId="3770" xr:uid="{00000000-0005-0000-0000-0000B8B80000}"/>
    <cellStyle name="Normal 7 3 3 6 2" xfId="10929" xr:uid="{00000000-0005-0000-0000-0000B9B80000}"/>
    <cellStyle name="Normal 7 3 3 6 2 2" xfId="25221" xr:uid="{00000000-0005-0000-0000-0000BAB80000}"/>
    <cellStyle name="Normal 7 3 3 6 2 2 2" xfId="53803" xr:uid="{00000000-0005-0000-0000-0000BBB80000}"/>
    <cellStyle name="Normal 7 3 3 6 2 3" xfId="39514" xr:uid="{00000000-0005-0000-0000-0000BCB80000}"/>
    <cellStyle name="Normal 7 3 3 6 3" xfId="18077" xr:uid="{00000000-0005-0000-0000-0000BDB80000}"/>
    <cellStyle name="Normal 7 3 3 6 3 2" xfId="46659" xr:uid="{00000000-0005-0000-0000-0000BEB80000}"/>
    <cellStyle name="Normal 7 3 3 6 4" xfId="32370" xr:uid="{00000000-0005-0000-0000-0000BFB80000}"/>
    <cellStyle name="Normal 7 3 3 7" xfId="7358" xr:uid="{00000000-0005-0000-0000-0000C0B80000}"/>
    <cellStyle name="Normal 7 3 3 7 2" xfId="21650" xr:uid="{00000000-0005-0000-0000-0000C1B80000}"/>
    <cellStyle name="Normal 7 3 3 7 2 2" xfId="50232" xr:uid="{00000000-0005-0000-0000-0000C2B80000}"/>
    <cellStyle name="Normal 7 3 3 7 3" xfId="35943" xr:uid="{00000000-0005-0000-0000-0000C3B80000}"/>
    <cellStyle name="Normal 7 3 3 8" xfId="14505" xr:uid="{00000000-0005-0000-0000-0000C4B80000}"/>
    <cellStyle name="Normal 7 3 3 8 2" xfId="43088" xr:uid="{00000000-0005-0000-0000-0000C5B80000}"/>
    <cellStyle name="Normal 7 3 3 9" xfId="28798" xr:uid="{00000000-0005-0000-0000-0000C6B80000}"/>
    <cellStyle name="Normal 7 3 4" xfId="292" xr:uid="{00000000-0005-0000-0000-0000C7B80000}"/>
    <cellStyle name="Normal 7 3 4 2" xfId="744" xr:uid="{00000000-0005-0000-0000-0000C8B80000}"/>
    <cellStyle name="Normal 7 3 4 2 2" xfId="1641" xr:uid="{00000000-0005-0000-0000-0000C9B80000}"/>
    <cellStyle name="Normal 7 3 4 2 2 2" xfId="3311" xr:uid="{00000000-0005-0000-0000-0000CAB80000}"/>
    <cellStyle name="Normal 7 3 4 2 2 2 2" xfId="6885" xr:uid="{00000000-0005-0000-0000-0000CBB80000}"/>
    <cellStyle name="Normal 7 3 4 2 2 2 2 2" xfId="14043" xr:uid="{00000000-0005-0000-0000-0000CCB80000}"/>
    <cellStyle name="Normal 7 3 4 2 2 2 2 2 2" xfId="28335" xr:uid="{00000000-0005-0000-0000-0000CDB80000}"/>
    <cellStyle name="Normal 7 3 4 2 2 2 2 2 2 2" xfId="56917" xr:uid="{00000000-0005-0000-0000-0000CEB80000}"/>
    <cellStyle name="Normal 7 3 4 2 2 2 2 2 3" xfId="42628" xr:uid="{00000000-0005-0000-0000-0000CFB80000}"/>
    <cellStyle name="Normal 7 3 4 2 2 2 2 3" xfId="21191" xr:uid="{00000000-0005-0000-0000-0000D0B80000}"/>
    <cellStyle name="Normal 7 3 4 2 2 2 2 3 2" xfId="49773" xr:uid="{00000000-0005-0000-0000-0000D1B80000}"/>
    <cellStyle name="Normal 7 3 4 2 2 2 2 4" xfId="35484" xr:uid="{00000000-0005-0000-0000-0000D2B80000}"/>
    <cellStyle name="Normal 7 3 4 2 2 2 3" xfId="10472" xr:uid="{00000000-0005-0000-0000-0000D3B80000}"/>
    <cellStyle name="Normal 7 3 4 2 2 2 3 2" xfId="24764" xr:uid="{00000000-0005-0000-0000-0000D4B80000}"/>
    <cellStyle name="Normal 7 3 4 2 2 2 3 2 2" xfId="53346" xr:uid="{00000000-0005-0000-0000-0000D5B80000}"/>
    <cellStyle name="Normal 7 3 4 2 2 2 3 3" xfId="39057" xr:uid="{00000000-0005-0000-0000-0000D6B80000}"/>
    <cellStyle name="Normal 7 3 4 2 2 2 4" xfId="17620" xr:uid="{00000000-0005-0000-0000-0000D7B80000}"/>
    <cellStyle name="Normal 7 3 4 2 2 2 4 2" xfId="46202" xr:uid="{00000000-0005-0000-0000-0000D8B80000}"/>
    <cellStyle name="Normal 7 3 4 2 2 2 5" xfId="31913" xr:uid="{00000000-0005-0000-0000-0000D9B80000}"/>
    <cellStyle name="Normal 7 3 4 2 2 3" xfId="5221" xr:uid="{00000000-0005-0000-0000-0000DAB80000}"/>
    <cellStyle name="Normal 7 3 4 2 2 3 2" xfId="12379" xr:uid="{00000000-0005-0000-0000-0000DBB80000}"/>
    <cellStyle name="Normal 7 3 4 2 2 3 2 2" xfId="26671" xr:uid="{00000000-0005-0000-0000-0000DCB80000}"/>
    <cellStyle name="Normal 7 3 4 2 2 3 2 2 2" xfId="55253" xr:uid="{00000000-0005-0000-0000-0000DDB80000}"/>
    <cellStyle name="Normal 7 3 4 2 2 3 2 3" xfId="40964" xr:uid="{00000000-0005-0000-0000-0000DEB80000}"/>
    <cellStyle name="Normal 7 3 4 2 2 3 3" xfId="19527" xr:uid="{00000000-0005-0000-0000-0000DFB80000}"/>
    <cellStyle name="Normal 7 3 4 2 2 3 3 2" xfId="48109" xr:uid="{00000000-0005-0000-0000-0000E0B80000}"/>
    <cellStyle name="Normal 7 3 4 2 2 3 4" xfId="33820" xr:uid="{00000000-0005-0000-0000-0000E1B80000}"/>
    <cellStyle name="Normal 7 3 4 2 2 4" xfId="8808" xr:uid="{00000000-0005-0000-0000-0000E2B80000}"/>
    <cellStyle name="Normal 7 3 4 2 2 4 2" xfId="23100" xr:uid="{00000000-0005-0000-0000-0000E3B80000}"/>
    <cellStyle name="Normal 7 3 4 2 2 4 2 2" xfId="51682" xr:uid="{00000000-0005-0000-0000-0000E4B80000}"/>
    <cellStyle name="Normal 7 3 4 2 2 4 3" xfId="37393" xr:uid="{00000000-0005-0000-0000-0000E5B80000}"/>
    <cellStyle name="Normal 7 3 4 2 2 5" xfId="15956" xr:uid="{00000000-0005-0000-0000-0000E6B80000}"/>
    <cellStyle name="Normal 7 3 4 2 2 5 2" xfId="44538" xr:uid="{00000000-0005-0000-0000-0000E7B80000}"/>
    <cellStyle name="Normal 7 3 4 2 2 6" xfId="30249" xr:uid="{00000000-0005-0000-0000-0000E8B80000}"/>
    <cellStyle name="Normal 7 3 4 2 3" xfId="3310" xr:uid="{00000000-0005-0000-0000-0000E9B80000}"/>
    <cellStyle name="Normal 7 3 4 2 3 2" xfId="6884" xr:uid="{00000000-0005-0000-0000-0000EAB80000}"/>
    <cellStyle name="Normal 7 3 4 2 3 2 2" xfId="14042" xr:uid="{00000000-0005-0000-0000-0000EBB80000}"/>
    <cellStyle name="Normal 7 3 4 2 3 2 2 2" xfId="28334" xr:uid="{00000000-0005-0000-0000-0000ECB80000}"/>
    <cellStyle name="Normal 7 3 4 2 3 2 2 2 2" xfId="56916" xr:uid="{00000000-0005-0000-0000-0000EDB80000}"/>
    <cellStyle name="Normal 7 3 4 2 3 2 2 3" xfId="42627" xr:uid="{00000000-0005-0000-0000-0000EEB80000}"/>
    <cellStyle name="Normal 7 3 4 2 3 2 3" xfId="21190" xr:uid="{00000000-0005-0000-0000-0000EFB80000}"/>
    <cellStyle name="Normal 7 3 4 2 3 2 3 2" xfId="49772" xr:uid="{00000000-0005-0000-0000-0000F0B80000}"/>
    <cellStyle name="Normal 7 3 4 2 3 2 4" xfId="35483" xr:uid="{00000000-0005-0000-0000-0000F1B80000}"/>
    <cellStyle name="Normal 7 3 4 2 3 3" xfId="10471" xr:uid="{00000000-0005-0000-0000-0000F2B80000}"/>
    <cellStyle name="Normal 7 3 4 2 3 3 2" xfId="24763" xr:uid="{00000000-0005-0000-0000-0000F3B80000}"/>
    <cellStyle name="Normal 7 3 4 2 3 3 2 2" xfId="53345" xr:uid="{00000000-0005-0000-0000-0000F4B80000}"/>
    <cellStyle name="Normal 7 3 4 2 3 3 3" xfId="39056" xr:uid="{00000000-0005-0000-0000-0000F5B80000}"/>
    <cellStyle name="Normal 7 3 4 2 3 4" xfId="17619" xr:uid="{00000000-0005-0000-0000-0000F6B80000}"/>
    <cellStyle name="Normal 7 3 4 2 3 4 2" xfId="46201" xr:uid="{00000000-0005-0000-0000-0000F7B80000}"/>
    <cellStyle name="Normal 7 3 4 2 3 5" xfId="31912" xr:uid="{00000000-0005-0000-0000-0000F8B80000}"/>
    <cellStyle name="Normal 7 3 4 2 4" xfId="4328" xr:uid="{00000000-0005-0000-0000-0000F9B80000}"/>
    <cellStyle name="Normal 7 3 4 2 4 2" xfId="11486" xr:uid="{00000000-0005-0000-0000-0000FAB80000}"/>
    <cellStyle name="Normal 7 3 4 2 4 2 2" xfId="25778" xr:uid="{00000000-0005-0000-0000-0000FBB80000}"/>
    <cellStyle name="Normal 7 3 4 2 4 2 2 2" xfId="54360" xr:uid="{00000000-0005-0000-0000-0000FCB80000}"/>
    <cellStyle name="Normal 7 3 4 2 4 2 3" xfId="40071" xr:uid="{00000000-0005-0000-0000-0000FDB80000}"/>
    <cellStyle name="Normal 7 3 4 2 4 3" xfId="18634" xr:uid="{00000000-0005-0000-0000-0000FEB80000}"/>
    <cellStyle name="Normal 7 3 4 2 4 3 2" xfId="47216" xr:uid="{00000000-0005-0000-0000-0000FFB80000}"/>
    <cellStyle name="Normal 7 3 4 2 4 4" xfId="32927" xr:uid="{00000000-0005-0000-0000-000000B90000}"/>
    <cellStyle name="Normal 7 3 4 2 5" xfId="7915" xr:uid="{00000000-0005-0000-0000-000001B90000}"/>
    <cellStyle name="Normal 7 3 4 2 5 2" xfId="22207" xr:uid="{00000000-0005-0000-0000-000002B90000}"/>
    <cellStyle name="Normal 7 3 4 2 5 2 2" xfId="50789" xr:uid="{00000000-0005-0000-0000-000003B90000}"/>
    <cellStyle name="Normal 7 3 4 2 5 3" xfId="36500" xr:uid="{00000000-0005-0000-0000-000004B90000}"/>
    <cellStyle name="Normal 7 3 4 2 6" xfId="15063" xr:uid="{00000000-0005-0000-0000-000005B90000}"/>
    <cellStyle name="Normal 7 3 4 2 6 2" xfId="43645" xr:uid="{00000000-0005-0000-0000-000006B90000}"/>
    <cellStyle name="Normal 7 3 4 2 7" xfId="29356" xr:uid="{00000000-0005-0000-0000-000007B90000}"/>
    <cellStyle name="Normal 7 3 4 3" xfId="1194" xr:uid="{00000000-0005-0000-0000-000008B90000}"/>
    <cellStyle name="Normal 7 3 4 3 2" xfId="3312" xr:uid="{00000000-0005-0000-0000-000009B90000}"/>
    <cellStyle name="Normal 7 3 4 3 2 2" xfId="6886" xr:uid="{00000000-0005-0000-0000-00000AB90000}"/>
    <cellStyle name="Normal 7 3 4 3 2 2 2" xfId="14044" xr:uid="{00000000-0005-0000-0000-00000BB90000}"/>
    <cellStyle name="Normal 7 3 4 3 2 2 2 2" xfId="28336" xr:uid="{00000000-0005-0000-0000-00000CB90000}"/>
    <cellStyle name="Normal 7 3 4 3 2 2 2 2 2" xfId="56918" xr:uid="{00000000-0005-0000-0000-00000DB90000}"/>
    <cellStyle name="Normal 7 3 4 3 2 2 2 3" xfId="42629" xr:uid="{00000000-0005-0000-0000-00000EB90000}"/>
    <cellStyle name="Normal 7 3 4 3 2 2 3" xfId="21192" xr:uid="{00000000-0005-0000-0000-00000FB90000}"/>
    <cellStyle name="Normal 7 3 4 3 2 2 3 2" xfId="49774" xr:uid="{00000000-0005-0000-0000-000010B90000}"/>
    <cellStyle name="Normal 7 3 4 3 2 2 4" xfId="35485" xr:uid="{00000000-0005-0000-0000-000011B90000}"/>
    <cellStyle name="Normal 7 3 4 3 2 3" xfId="10473" xr:uid="{00000000-0005-0000-0000-000012B90000}"/>
    <cellStyle name="Normal 7 3 4 3 2 3 2" xfId="24765" xr:uid="{00000000-0005-0000-0000-000013B90000}"/>
    <cellStyle name="Normal 7 3 4 3 2 3 2 2" xfId="53347" xr:uid="{00000000-0005-0000-0000-000014B90000}"/>
    <cellStyle name="Normal 7 3 4 3 2 3 3" xfId="39058" xr:uid="{00000000-0005-0000-0000-000015B90000}"/>
    <cellStyle name="Normal 7 3 4 3 2 4" xfId="17621" xr:uid="{00000000-0005-0000-0000-000016B90000}"/>
    <cellStyle name="Normal 7 3 4 3 2 4 2" xfId="46203" xr:uid="{00000000-0005-0000-0000-000017B90000}"/>
    <cellStyle name="Normal 7 3 4 3 2 5" xfId="31914" xr:uid="{00000000-0005-0000-0000-000018B90000}"/>
    <cellStyle name="Normal 7 3 4 3 3" xfId="4775" xr:uid="{00000000-0005-0000-0000-000019B90000}"/>
    <cellStyle name="Normal 7 3 4 3 3 2" xfId="11933" xr:uid="{00000000-0005-0000-0000-00001AB90000}"/>
    <cellStyle name="Normal 7 3 4 3 3 2 2" xfId="26225" xr:uid="{00000000-0005-0000-0000-00001BB90000}"/>
    <cellStyle name="Normal 7 3 4 3 3 2 2 2" xfId="54807" xr:uid="{00000000-0005-0000-0000-00001CB90000}"/>
    <cellStyle name="Normal 7 3 4 3 3 2 3" xfId="40518" xr:uid="{00000000-0005-0000-0000-00001DB90000}"/>
    <cellStyle name="Normal 7 3 4 3 3 3" xfId="19081" xr:uid="{00000000-0005-0000-0000-00001EB90000}"/>
    <cellStyle name="Normal 7 3 4 3 3 3 2" xfId="47663" xr:uid="{00000000-0005-0000-0000-00001FB90000}"/>
    <cellStyle name="Normal 7 3 4 3 3 4" xfId="33374" xr:uid="{00000000-0005-0000-0000-000020B90000}"/>
    <cellStyle name="Normal 7 3 4 3 4" xfId="8362" xr:uid="{00000000-0005-0000-0000-000021B90000}"/>
    <cellStyle name="Normal 7 3 4 3 4 2" xfId="22654" xr:uid="{00000000-0005-0000-0000-000022B90000}"/>
    <cellStyle name="Normal 7 3 4 3 4 2 2" xfId="51236" xr:uid="{00000000-0005-0000-0000-000023B90000}"/>
    <cellStyle name="Normal 7 3 4 3 4 3" xfId="36947" xr:uid="{00000000-0005-0000-0000-000024B90000}"/>
    <cellStyle name="Normal 7 3 4 3 5" xfId="15510" xr:uid="{00000000-0005-0000-0000-000025B90000}"/>
    <cellStyle name="Normal 7 3 4 3 5 2" xfId="44092" xr:uid="{00000000-0005-0000-0000-000026B90000}"/>
    <cellStyle name="Normal 7 3 4 3 6" xfId="29803" xr:uid="{00000000-0005-0000-0000-000027B90000}"/>
    <cellStyle name="Normal 7 3 4 4" xfId="3309" xr:uid="{00000000-0005-0000-0000-000028B90000}"/>
    <cellStyle name="Normal 7 3 4 4 2" xfId="6883" xr:uid="{00000000-0005-0000-0000-000029B90000}"/>
    <cellStyle name="Normal 7 3 4 4 2 2" xfId="14041" xr:uid="{00000000-0005-0000-0000-00002AB90000}"/>
    <cellStyle name="Normal 7 3 4 4 2 2 2" xfId="28333" xr:uid="{00000000-0005-0000-0000-00002BB90000}"/>
    <cellStyle name="Normal 7 3 4 4 2 2 2 2" xfId="56915" xr:uid="{00000000-0005-0000-0000-00002CB90000}"/>
    <cellStyle name="Normal 7 3 4 4 2 2 3" xfId="42626" xr:uid="{00000000-0005-0000-0000-00002DB90000}"/>
    <cellStyle name="Normal 7 3 4 4 2 3" xfId="21189" xr:uid="{00000000-0005-0000-0000-00002EB90000}"/>
    <cellStyle name="Normal 7 3 4 4 2 3 2" xfId="49771" xr:uid="{00000000-0005-0000-0000-00002FB90000}"/>
    <cellStyle name="Normal 7 3 4 4 2 4" xfId="35482" xr:uid="{00000000-0005-0000-0000-000030B90000}"/>
    <cellStyle name="Normal 7 3 4 4 3" xfId="10470" xr:uid="{00000000-0005-0000-0000-000031B90000}"/>
    <cellStyle name="Normal 7 3 4 4 3 2" xfId="24762" xr:uid="{00000000-0005-0000-0000-000032B90000}"/>
    <cellStyle name="Normal 7 3 4 4 3 2 2" xfId="53344" xr:uid="{00000000-0005-0000-0000-000033B90000}"/>
    <cellStyle name="Normal 7 3 4 4 3 3" xfId="39055" xr:uid="{00000000-0005-0000-0000-000034B90000}"/>
    <cellStyle name="Normal 7 3 4 4 4" xfId="17618" xr:uid="{00000000-0005-0000-0000-000035B90000}"/>
    <cellStyle name="Normal 7 3 4 4 4 2" xfId="46200" xr:uid="{00000000-0005-0000-0000-000036B90000}"/>
    <cellStyle name="Normal 7 3 4 4 5" xfId="31911" xr:uid="{00000000-0005-0000-0000-000037B90000}"/>
    <cellStyle name="Normal 7 3 4 5" xfId="3881" xr:uid="{00000000-0005-0000-0000-000038B90000}"/>
    <cellStyle name="Normal 7 3 4 5 2" xfId="11040" xr:uid="{00000000-0005-0000-0000-000039B90000}"/>
    <cellStyle name="Normal 7 3 4 5 2 2" xfId="25332" xr:uid="{00000000-0005-0000-0000-00003AB90000}"/>
    <cellStyle name="Normal 7 3 4 5 2 2 2" xfId="53914" xr:uid="{00000000-0005-0000-0000-00003BB90000}"/>
    <cellStyle name="Normal 7 3 4 5 2 3" xfId="39625" xr:uid="{00000000-0005-0000-0000-00003CB90000}"/>
    <cellStyle name="Normal 7 3 4 5 3" xfId="18188" xr:uid="{00000000-0005-0000-0000-00003DB90000}"/>
    <cellStyle name="Normal 7 3 4 5 3 2" xfId="46770" xr:uid="{00000000-0005-0000-0000-00003EB90000}"/>
    <cellStyle name="Normal 7 3 4 5 4" xfId="32481" xr:uid="{00000000-0005-0000-0000-00003FB90000}"/>
    <cellStyle name="Normal 7 3 4 6" xfId="7469" xr:uid="{00000000-0005-0000-0000-000040B90000}"/>
    <cellStyle name="Normal 7 3 4 6 2" xfId="21761" xr:uid="{00000000-0005-0000-0000-000041B90000}"/>
    <cellStyle name="Normal 7 3 4 6 2 2" xfId="50343" xr:uid="{00000000-0005-0000-0000-000042B90000}"/>
    <cellStyle name="Normal 7 3 4 6 3" xfId="36054" xr:uid="{00000000-0005-0000-0000-000043B90000}"/>
    <cellStyle name="Normal 7 3 4 7" xfId="14616" xr:uid="{00000000-0005-0000-0000-000044B90000}"/>
    <cellStyle name="Normal 7 3 4 7 2" xfId="43199" xr:uid="{00000000-0005-0000-0000-000045B90000}"/>
    <cellStyle name="Normal 7 3 4 8" xfId="28909" xr:uid="{00000000-0005-0000-0000-000046B90000}"/>
    <cellStyle name="Normal 7 3 5" xfId="521" xr:uid="{00000000-0005-0000-0000-000047B90000}"/>
    <cellStyle name="Normal 7 3 5 2" xfId="1418" xr:uid="{00000000-0005-0000-0000-000048B90000}"/>
    <cellStyle name="Normal 7 3 5 2 2" xfId="3314" xr:uid="{00000000-0005-0000-0000-000049B90000}"/>
    <cellStyle name="Normal 7 3 5 2 2 2" xfId="6888" xr:uid="{00000000-0005-0000-0000-00004AB90000}"/>
    <cellStyle name="Normal 7 3 5 2 2 2 2" xfId="14046" xr:uid="{00000000-0005-0000-0000-00004BB90000}"/>
    <cellStyle name="Normal 7 3 5 2 2 2 2 2" xfId="28338" xr:uid="{00000000-0005-0000-0000-00004CB90000}"/>
    <cellStyle name="Normal 7 3 5 2 2 2 2 2 2" xfId="56920" xr:uid="{00000000-0005-0000-0000-00004DB90000}"/>
    <cellStyle name="Normal 7 3 5 2 2 2 2 3" xfId="42631" xr:uid="{00000000-0005-0000-0000-00004EB90000}"/>
    <cellStyle name="Normal 7 3 5 2 2 2 3" xfId="21194" xr:uid="{00000000-0005-0000-0000-00004FB90000}"/>
    <cellStyle name="Normal 7 3 5 2 2 2 3 2" xfId="49776" xr:uid="{00000000-0005-0000-0000-000050B90000}"/>
    <cellStyle name="Normal 7 3 5 2 2 2 4" xfId="35487" xr:uid="{00000000-0005-0000-0000-000051B90000}"/>
    <cellStyle name="Normal 7 3 5 2 2 3" xfId="10475" xr:uid="{00000000-0005-0000-0000-000052B90000}"/>
    <cellStyle name="Normal 7 3 5 2 2 3 2" xfId="24767" xr:uid="{00000000-0005-0000-0000-000053B90000}"/>
    <cellStyle name="Normal 7 3 5 2 2 3 2 2" xfId="53349" xr:uid="{00000000-0005-0000-0000-000054B90000}"/>
    <cellStyle name="Normal 7 3 5 2 2 3 3" xfId="39060" xr:uid="{00000000-0005-0000-0000-000055B90000}"/>
    <cellStyle name="Normal 7 3 5 2 2 4" xfId="17623" xr:uid="{00000000-0005-0000-0000-000056B90000}"/>
    <cellStyle name="Normal 7 3 5 2 2 4 2" xfId="46205" xr:uid="{00000000-0005-0000-0000-000057B90000}"/>
    <cellStyle name="Normal 7 3 5 2 2 5" xfId="31916" xr:uid="{00000000-0005-0000-0000-000058B90000}"/>
    <cellStyle name="Normal 7 3 5 2 3" xfId="4998" xr:uid="{00000000-0005-0000-0000-000059B90000}"/>
    <cellStyle name="Normal 7 3 5 2 3 2" xfId="12156" xr:uid="{00000000-0005-0000-0000-00005AB90000}"/>
    <cellStyle name="Normal 7 3 5 2 3 2 2" xfId="26448" xr:uid="{00000000-0005-0000-0000-00005BB90000}"/>
    <cellStyle name="Normal 7 3 5 2 3 2 2 2" xfId="55030" xr:uid="{00000000-0005-0000-0000-00005CB90000}"/>
    <cellStyle name="Normal 7 3 5 2 3 2 3" xfId="40741" xr:uid="{00000000-0005-0000-0000-00005DB90000}"/>
    <cellStyle name="Normal 7 3 5 2 3 3" xfId="19304" xr:uid="{00000000-0005-0000-0000-00005EB90000}"/>
    <cellStyle name="Normal 7 3 5 2 3 3 2" xfId="47886" xr:uid="{00000000-0005-0000-0000-00005FB90000}"/>
    <cellStyle name="Normal 7 3 5 2 3 4" xfId="33597" xr:uid="{00000000-0005-0000-0000-000060B90000}"/>
    <cellStyle name="Normal 7 3 5 2 4" xfId="8585" xr:uid="{00000000-0005-0000-0000-000061B90000}"/>
    <cellStyle name="Normal 7 3 5 2 4 2" xfId="22877" xr:uid="{00000000-0005-0000-0000-000062B90000}"/>
    <cellStyle name="Normal 7 3 5 2 4 2 2" xfId="51459" xr:uid="{00000000-0005-0000-0000-000063B90000}"/>
    <cellStyle name="Normal 7 3 5 2 4 3" xfId="37170" xr:uid="{00000000-0005-0000-0000-000064B90000}"/>
    <cellStyle name="Normal 7 3 5 2 5" xfId="15733" xr:uid="{00000000-0005-0000-0000-000065B90000}"/>
    <cellStyle name="Normal 7 3 5 2 5 2" xfId="44315" xr:uid="{00000000-0005-0000-0000-000066B90000}"/>
    <cellStyle name="Normal 7 3 5 2 6" xfId="30026" xr:uid="{00000000-0005-0000-0000-000067B90000}"/>
    <cellStyle name="Normal 7 3 5 3" xfId="3313" xr:uid="{00000000-0005-0000-0000-000068B90000}"/>
    <cellStyle name="Normal 7 3 5 3 2" xfId="6887" xr:uid="{00000000-0005-0000-0000-000069B90000}"/>
    <cellStyle name="Normal 7 3 5 3 2 2" xfId="14045" xr:uid="{00000000-0005-0000-0000-00006AB90000}"/>
    <cellStyle name="Normal 7 3 5 3 2 2 2" xfId="28337" xr:uid="{00000000-0005-0000-0000-00006BB90000}"/>
    <cellStyle name="Normal 7 3 5 3 2 2 2 2" xfId="56919" xr:uid="{00000000-0005-0000-0000-00006CB90000}"/>
    <cellStyle name="Normal 7 3 5 3 2 2 3" xfId="42630" xr:uid="{00000000-0005-0000-0000-00006DB90000}"/>
    <cellStyle name="Normal 7 3 5 3 2 3" xfId="21193" xr:uid="{00000000-0005-0000-0000-00006EB90000}"/>
    <cellStyle name="Normal 7 3 5 3 2 3 2" xfId="49775" xr:uid="{00000000-0005-0000-0000-00006FB90000}"/>
    <cellStyle name="Normal 7 3 5 3 2 4" xfId="35486" xr:uid="{00000000-0005-0000-0000-000070B90000}"/>
    <cellStyle name="Normal 7 3 5 3 3" xfId="10474" xr:uid="{00000000-0005-0000-0000-000071B90000}"/>
    <cellStyle name="Normal 7 3 5 3 3 2" xfId="24766" xr:uid="{00000000-0005-0000-0000-000072B90000}"/>
    <cellStyle name="Normal 7 3 5 3 3 2 2" xfId="53348" xr:uid="{00000000-0005-0000-0000-000073B90000}"/>
    <cellStyle name="Normal 7 3 5 3 3 3" xfId="39059" xr:uid="{00000000-0005-0000-0000-000074B90000}"/>
    <cellStyle name="Normal 7 3 5 3 4" xfId="17622" xr:uid="{00000000-0005-0000-0000-000075B90000}"/>
    <cellStyle name="Normal 7 3 5 3 4 2" xfId="46204" xr:uid="{00000000-0005-0000-0000-000076B90000}"/>
    <cellStyle name="Normal 7 3 5 3 5" xfId="31915" xr:uid="{00000000-0005-0000-0000-000077B90000}"/>
    <cellStyle name="Normal 7 3 5 4" xfId="4105" xr:uid="{00000000-0005-0000-0000-000078B90000}"/>
    <cellStyle name="Normal 7 3 5 4 2" xfId="11263" xr:uid="{00000000-0005-0000-0000-000079B90000}"/>
    <cellStyle name="Normal 7 3 5 4 2 2" xfId="25555" xr:uid="{00000000-0005-0000-0000-00007AB90000}"/>
    <cellStyle name="Normal 7 3 5 4 2 2 2" xfId="54137" xr:uid="{00000000-0005-0000-0000-00007BB90000}"/>
    <cellStyle name="Normal 7 3 5 4 2 3" xfId="39848" xr:uid="{00000000-0005-0000-0000-00007CB90000}"/>
    <cellStyle name="Normal 7 3 5 4 3" xfId="18411" xr:uid="{00000000-0005-0000-0000-00007DB90000}"/>
    <cellStyle name="Normal 7 3 5 4 3 2" xfId="46993" xr:uid="{00000000-0005-0000-0000-00007EB90000}"/>
    <cellStyle name="Normal 7 3 5 4 4" xfId="32704" xr:uid="{00000000-0005-0000-0000-00007FB90000}"/>
    <cellStyle name="Normal 7 3 5 5" xfId="7692" xr:uid="{00000000-0005-0000-0000-000080B90000}"/>
    <cellStyle name="Normal 7 3 5 5 2" xfId="21984" xr:uid="{00000000-0005-0000-0000-000081B90000}"/>
    <cellStyle name="Normal 7 3 5 5 2 2" xfId="50566" xr:uid="{00000000-0005-0000-0000-000082B90000}"/>
    <cellStyle name="Normal 7 3 5 5 3" xfId="36277" xr:uid="{00000000-0005-0000-0000-000083B90000}"/>
    <cellStyle name="Normal 7 3 5 6" xfId="14840" xr:uid="{00000000-0005-0000-0000-000084B90000}"/>
    <cellStyle name="Normal 7 3 5 6 2" xfId="43422" xr:uid="{00000000-0005-0000-0000-000085B90000}"/>
    <cellStyle name="Normal 7 3 5 7" xfId="29133" xr:uid="{00000000-0005-0000-0000-000086B90000}"/>
    <cellStyle name="Normal 7 3 6" xfId="970" xr:uid="{00000000-0005-0000-0000-000087B90000}"/>
    <cellStyle name="Normal 7 3 6 2" xfId="3315" xr:uid="{00000000-0005-0000-0000-000088B90000}"/>
    <cellStyle name="Normal 7 3 6 2 2" xfId="6889" xr:uid="{00000000-0005-0000-0000-000089B90000}"/>
    <cellStyle name="Normal 7 3 6 2 2 2" xfId="14047" xr:uid="{00000000-0005-0000-0000-00008AB90000}"/>
    <cellStyle name="Normal 7 3 6 2 2 2 2" xfId="28339" xr:uid="{00000000-0005-0000-0000-00008BB90000}"/>
    <cellStyle name="Normal 7 3 6 2 2 2 2 2" xfId="56921" xr:uid="{00000000-0005-0000-0000-00008CB90000}"/>
    <cellStyle name="Normal 7 3 6 2 2 2 3" xfId="42632" xr:uid="{00000000-0005-0000-0000-00008DB90000}"/>
    <cellStyle name="Normal 7 3 6 2 2 3" xfId="21195" xr:uid="{00000000-0005-0000-0000-00008EB90000}"/>
    <cellStyle name="Normal 7 3 6 2 2 3 2" xfId="49777" xr:uid="{00000000-0005-0000-0000-00008FB90000}"/>
    <cellStyle name="Normal 7 3 6 2 2 4" xfId="35488" xr:uid="{00000000-0005-0000-0000-000090B90000}"/>
    <cellStyle name="Normal 7 3 6 2 3" xfId="10476" xr:uid="{00000000-0005-0000-0000-000091B90000}"/>
    <cellStyle name="Normal 7 3 6 2 3 2" xfId="24768" xr:uid="{00000000-0005-0000-0000-000092B90000}"/>
    <cellStyle name="Normal 7 3 6 2 3 2 2" xfId="53350" xr:uid="{00000000-0005-0000-0000-000093B90000}"/>
    <cellStyle name="Normal 7 3 6 2 3 3" xfId="39061" xr:uid="{00000000-0005-0000-0000-000094B90000}"/>
    <cellStyle name="Normal 7 3 6 2 4" xfId="17624" xr:uid="{00000000-0005-0000-0000-000095B90000}"/>
    <cellStyle name="Normal 7 3 6 2 4 2" xfId="46206" xr:uid="{00000000-0005-0000-0000-000096B90000}"/>
    <cellStyle name="Normal 7 3 6 2 5" xfId="31917" xr:uid="{00000000-0005-0000-0000-000097B90000}"/>
    <cellStyle name="Normal 7 3 6 3" xfId="4552" xr:uid="{00000000-0005-0000-0000-000098B90000}"/>
    <cellStyle name="Normal 7 3 6 3 2" xfId="11710" xr:uid="{00000000-0005-0000-0000-000099B90000}"/>
    <cellStyle name="Normal 7 3 6 3 2 2" xfId="26002" xr:uid="{00000000-0005-0000-0000-00009AB90000}"/>
    <cellStyle name="Normal 7 3 6 3 2 2 2" xfId="54584" xr:uid="{00000000-0005-0000-0000-00009BB90000}"/>
    <cellStyle name="Normal 7 3 6 3 2 3" xfId="40295" xr:uid="{00000000-0005-0000-0000-00009CB90000}"/>
    <cellStyle name="Normal 7 3 6 3 3" xfId="18858" xr:uid="{00000000-0005-0000-0000-00009DB90000}"/>
    <cellStyle name="Normal 7 3 6 3 3 2" xfId="47440" xr:uid="{00000000-0005-0000-0000-00009EB90000}"/>
    <cellStyle name="Normal 7 3 6 3 4" xfId="33151" xr:uid="{00000000-0005-0000-0000-00009FB90000}"/>
    <cellStyle name="Normal 7 3 6 4" xfId="8139" xr:uid="{00000000-0005-0000-0000-0000A0B90000}"/>
    <cellStyle name="Normal 7 3 6 4 2" xfId="22431" xr:uid="{00000000-0005-0000-0000-0000A1B90000}"/>
    <cellStyle name="Normal 7 3 6 4 2 2" xfId="51013" xr:uid="{00000000-0005-0000-0000-0000A2B90000}"/>
    <cellStyle name="Normal 7 3 6 4 3" xfId="36724" xr:uid="{00000000-0005-0000-0000-0000A3B90000}"/>
    <cellStyle name="Normal 7 3 6 5" xfId="15287" xr:uid="{00000000-0005-0000-0000-0000A4B90000}"/>
    <cellStyle name="Normal 7 3 6 5 2" xfId="43869" xr:uid="{00000000-0005-0000-0000-0000A5B90000}"/>
    <cellStyle name="Normal 7 3 6 6" xfId="29580" xr:uid="{00000000-0005-0000-0000-0000A6B90000}"/>
    <cellStyle name="Normal 7 3 7" xfId="3284" xr:uid="{00000000-0005-0000-0000-0000A7B90000}"/>
    <cellStyle name="Normal 7 3 7 2" xfId="6858" xr:uid="{00000000-0005-0000-0000-0000A8B90000}"/>
    <cellStyle name="Normal 7 3 7 2 2" xfId="14016" xr:uid="{00000000-0005-0000-0000-0000A9B90000}"/>
    <cellStyle name="Normal 7 3 7 2 2 2" xfId="28308" xr:uid="{00000000-0005-0000-0000-0000AAB90000}"/>
    <cellStyle name="Normal 7 3 7 2 2 2 2" xfId="56890" xr:uid="{00000000-0005-0000-0000-0000ABB90000}"/>
    <cellStyle name="Normal 7 3 7 2 2 3" xfId="42601" xr:uid="{00000000-0005-0000-0000-0000ACB90000}"/>
    <cellStyle name="Normal 7 3 7 2 3" xfId="21164" xr:uid="{00000000-0005-0000-0000-0000ADB90000}"/>
    <cellStyle name="Normal 7 3 7 2 3 2" xfId="49746" xr:uid="{00000000-0005-0000-0000-0000AEB90000}"/>
    <cellStyle name="Normal 7 3 7 2 4" xfId="35457" xr:uid="{00000000-0005-0000-0000-0000AFB90000}"/>
    <cellStyle name="Normal 7 3 7 3" xfId="10445" xr:uid="{00000000-0005-0000-0000-0000B0B90000}"/>
    <cellStyle name="Normal 7 3 7 3 2" xfId="24737" xr:uid="{00000000-0005-0000-0000-0000B1B90000}"/>
    <cellStyle name="Normal 7 3 7 3 2 2" xfId="53319" xr:uid="{00000000-0005-0000-0000-0000B2B90000}"/>
    <cellStyle name="Normal 7 3 7 3 3" xfId="39030" xr:uid="{00000000-0005-0000-0000-0000B3B90000}"/>
    <cellStyle name="Normal 7 3 7 4" xfId="17593" xr:uid="{00000000-0005-0000-0000-0000B4B90000}"/>
    <cellStyle name="Normal 7 3 7 4 2" xfId="46175" xr:uid="{00000000-0005-0000-0000-0000B5B90000}"/>
    <cellStyle name="Normal 7 3 7 5" xfId="31886" xr:uid="{00000000-0005-0000-0000-0000B6B90000}"/>
    <cellStyle name="Normal 7 3 8" xfId="3657" xr:uid="{00000000-0005-0000-0000-0000B7B90000}"/>
    <cellStyle name="Normal 7 3 8 2" xfId="10817" xr:uid="{00000000-0005-0000-0000-0000B8B90000}"/>
    <cellStyle name="Normal 7 3 8 2 2" xfId="25109" xr:uid="{00000000-0005-0000-0000-0000B9B90000}"/>
    <cellStyle name="Normal 7 3 8 2 2 2" xfId="53691" xr:uid="{00000000-0005-0000-0000-0000BAB90000}"/>
    <cellStyle name="Normal 7 3 8 2 3" xfId="39402" xr:uid="{00000000-0005-0000-0000-0000BBB90000}"/>
    <cellStyle name="Normal 7 3 8 3" xfId="17965" xr:uid="{00000000-0005-0000-0000-0000BCB90000}"/>
    <cellStyle name="Normal 7 3 8 3 2" xfId="46547" xr:uid="{00000000-0005-0000-0000-0000BDB90000}"/>
    <cellStyle name="Normal 7 3 8 4" xfId="32258" xr:uid="{00000000-0005-0000-0000-0000BEB90000}"/>
    <cellStyle name="Normal 7 3 9" xfId="7246" xr:uid="{00000000-0005-0000-0000-0000BFB90000}"/>
    <cellStyle name="Normal 7 3 9 2" xfId="21538" xr:uid="{00000000-0005-0000-0000-0000C0B90000}"/>
    <cellStyle name="Normal 7 3 9 2 2" xfId="50120" xr:uid="{00000000-0005-0000-0000-0000C1B90000}"/>
    <cellStyle name="Normal 7 3 9 3" xfId="35831" xr:uid="{00000000-0005-0000-0000-0000C2B90000}"/>
    <cellStyle name="Normal 7 4" xfId="128" xr:uid="{00000000-0005-0000-0000-0000C3B90000}"/>
    <cellStyle name="Normal 7 4 10" xfId="28747" xr:uid="{00000000-0005-0000-0000-0000C4B90000}"/>
    <cellStyle name="Normal 7 4 2" xfId="242" xr:uid="{00000000-0005-0000-0000-0000C5B90000}"/>
    <cellStyle name="Normal 7 4 2 2" xfId="468" xr:uid="{00000000-0005-0000-0000-0000C6B90000}"/>
    <cellStyle name="Normal 7 4 2 2 2" xfId="918" xr:uid="{00000000-0005-0000-0000-0000C7B90000}"/>
    <cellStyle name="Normal 7 4 2 2 2 2" xfId="1815" xr:uid="{00000000-0005-0000-0000-0000C8B90000}"/>
    <cellStyle name="Normal 7 4 2 2 2 2 2" xfId="3320" xr:uid="{00000000-0005-0000-0000-0000C9B90000}"/>
    <cellStyle name="Normal 7 4 2 2 2 2 2 2" xfId="6894" xr:uid="{00000000-0005-0000-0000-0000CAB90000}"/>
    <cellStyle name="Normal 7 4 2 2 2 2 2 2 2" xfId="14052" xr:uid="{00000000-0005-0000-0000-0000CBB90000}"/>
    <cellStyle name="Normal 7 4 2 2 2 2 2 2 2 2" xfId="28344" xr:uid="{00000000-0005-0000-0000-0000CCB90000}"/>
    <cellStyle name="Normal 7 4 2 2 2 2 2 2 2 2 2" xfId="56926" xr:uid="{00000000-0005-0000-0000-0000CDB90000}"/>
    <cellStyle name="Normal 7 4 2 2 2 2 2 2 2 3" xfId="42637" xr:uid="{00000000-0005-0000-0000-0000CEB90000}"/>
    <cellStyle name="Normal 7 4 2 2 2 2 2 2 3" xfId="21200" xr:uid="{00000000-0005-0000-0000-0000CFB90000}"/>
    <cellStyle name="Normal 7 4 2 2 2 2 2 2 3 2" xfId="49782" xr:uid="{00000000-0005-0000-0000-0000D0B90000}"/>
    <cellStyle name="Normal 7 4 2 2 2 2 2 2 4" xfId="35493" xr:uid="{00000000-0005-0000-0000-0000D1B90000}"/>
    <cellStyle name="Normal 7 4 2 2 2 2 2 3" xfId="10481" xr:uid="{00000000-0005-0000-0000-0000D2B90000}"/>
    <cellStyle name="Normal 7 4 2 2 2 2 2 3 2" xfId="24773" xr:uid="{00000000-0005-0000-0000-0000D3B90000}"/>
    <cellStyle name="Normal 7 4 2 2 2 2 2 3 2 2" xfId="53355" xr:uid="{00000000-0005-0000-0000-0000D4B90000}"/>
    <cellStyle name="Normal 7 4 2 2 2 2 2 3 3" xfId="39066" xr:uid="{00000000-0005-0000-0000-0000D5B90000}"/>
    <cellStyle name="Normal 7 4 2 2 2 2 2 4" xfId="17629" xr:uid="{00000000-0005-0000-0000-0000D6B90000}"/>
    <cellStyle name="Normal 7 4 2 2 2 2 2 4 2" xfId="46211" xr:uid="{00000000-0005-0000-0000-0000D7B90000}"/>
    <cellStyle name="Normal 7 4 2 2 2 2 2 5" xfId="31922" xr:uid="{00000000-0005-0000-0000-0000D8B90000}"/>
    <cellStyle name="Normal 7 4 2 2 2 2 3" xfId="5395" xr:uid="{00000000-0005-0000-0000-0000D9B90000}"/>
    <cellStyle name="Normal 7 4 2 2 2 2 3 2" xfId="12553" xr:uid="{00000000-0005-0000-0000-0000DAB90000}"/>
    <cellStyle name="Normal 7 4 2 2 2 2 3 2 2" xfId="26845" xr:uid="{00000000-0005-0000-0000-0000DBB90000}"/>
    <cellStyle name="Normal 7 4 2 2 2 2 3 2 2 2" xfId="55427" xr:uid="{00000000-0005-0000-0000-0000DCB90000}"/>
    <cellStyle name="Normal 7 4 2 2 2 2 3 2 3" xfId="41138" xr:uid="{00000000-0005-0000-0000-0000DDB90000}"/>
    <cellStyle name="Normal 7 4 2 2 2 2 3 3" xfId="19701" xr:uid="{00000000-0005-0000-0000-0000DEB90000}"/>
    <cellStyle name="Normal 7 4 2 2 2 2 3 3 2" xfId="48283" xr:uid="{00000000-0005-0000-0000-0000DFB90000}"/>
    <cellStyle name="Normal 7 4 2 2 2 2 3 4" xfId="33994" xr:uid="{00000000-0005-0000-0000-0000E0B90000}"/>
    <cellStyle name="Normal 7 4 2 2 2 2 4" xfId="8982" xr:uid="{00000000-0005-0000-0000-0000E1B90000}"/>
    <cellStyle name="Normal 7 4 2 2 2 2 4 2" xfId="23274" xr:uid="{00000000-0005-0000-0000-0000E2B90000}"/>
    <cellStyle name="Normal 7 4 2 2 2 2 4 2 2" xfId="51856" xr:uid="{00000000-0005-0000-0000-0000E3B90000}"/>
    <cellStyle name="Normal 7 4 2 2 2 2 4 3" xfId="37567" xr:uid="{00000000-0005-0000-0000-0000E4B90000}"/>
    <cellStyle name="Normal 7 4 2 2 2 2 5" xfId="16130" xr:uid="{00000000-0005-0000-0000-0000E5B90000}"/>
    <cellStyle name="Normal 7 4 2 2 2 2 5 2" xfId="44712" xr:uid="{00000000-0005-0000-0000-0000E6B90000}"/>
    <cellStyle name="Normal 7 4 2 2 2 2 6" xfId="30423" xr:uid="{00000000-0005-0000-0000-0000E7B90000}"/>
    <cellStyle name="Normal 7 4 2 2 2 3" xfId="3319" xr:uid="{00000000-0005-0000-0000-0000E8B90000}"/>
    <cellStyle name="Normal 7 4 2 2 2 3 2" xfId="6893" xr:uid="{00000000-0005-0000-0000-0000E9B90000}"/>
    <cellStyle name="Normal 7 4 2 2 2 3 2 2" xfId="14051" xr:uid="{00000000-0005-0000-0000-0000EAB90000}"/>
    <cellStyle name="Normal 7 4 2 2 2 3 2 2 2" xfId="28343" xr:uid="{00000000-0005-0000-0000-0000EBB90000}"/>
    <cellStyle name="Normal 7 4 2 2 2 3 2 2 2 2" xfId="56925" xr:uid="{00000000-0005-0000-0000-0000ECB90000}"/>
    <cellStyle name="Normal 7 4 2 2 2 3 2 2 3" xfId="42636" xr:uid="{00000000-0005-0000-0000-0000EDB90000}"/>
    <cellStyle name="Normal 7 4 2 2 2 3 2 3" xfId="21199" xr:uid="{00000000-0005-0000-0000-0000EEB90000}"/>
    <cellStyle name="Normal 7 4 2 2 2 3 2 3 2" xfId="49781" xr:uid="{00000000-0005-0000-0000-0000EFB90000}"/>
    <cellStyle name="Normal 7 4 2 2 2 3 2 4" xfId="35492" xr:uid="{00000000-0005-0000-0000-0000F0B90000}"/>
    <cellStyle name="Normal 7 4 2 2 2 3 3" xfId="10480" xr:uid="{00000000-0005-0000-0000-0000F1B90000}"/>
    <cellStyle name="Normal 7 4 2 2 2 3 3 2" xfId="24772" xr:uid="{00000000-0005-0000-0000-0000F2B90000}"/>
    <cellStyle name="Normal 7 4 2 2 2 3 3 2 2" xfId="53354" xr:uid="{00000000-0005-0000-0000-0000F3B90000}"/>
    <cellStyle name="Normal 7 4 2 2 2 3 3 3" xfId="39065" xr:uid="{00000000-0005-0000-0000-0000F4B90000}"/>
    <cellStyle name="Normal 7 4 2 2 2 3 4" xfId="17628" xr:uid="{00000000-0005-0000-0000-0000F5B90000}"/>
    <cellStyle name="Normal 7 4 2 2 2 3 4 2" xfId="46210" xr:uid="{00000000-0005-0000-0000-0000F6B90000}"/>
    <cellStyle name="Normal 7 4 2 2 2 3 5" xfId="31921" xr:uid="{00000000-0005-0000-0000-0000F7B90000}"/>
    <cellStyle name="Normal 7 4 2 2 2 4" xfId="4502" xr:uid="{00000000-0005-0000-0000-0000F8B90000}"/>
    <cellStyle name="Normal 7 4 2 2 2 4 2" xfId="11660" xr:uid="{00000000-0005-0000-0000-0000F9B90000}"/>
    <cellStyle name="Normal 7 4 2 2 2 4 2 2" xfId="25952" xr:uid="{00000000-0005-0000-0000-0000FAB90000}"/>
    <cellStyle name="Normal 7 4 2 2 2 4 2 2 2" xfId="54534" xr:uid="{00000000-0005-0000-0000-0000FBB90000}"/>
    <cellStyle name="Normal 7 4 2 2 2 4 2 3" xfId="40245" xr:uid="{00000000-0005-0000-0000-0000FCB90000}"/>
    <cellStyle name="Normal 7 4 2 2 2 4 3" xfId="18808" xr:uid="{00000000-0005-0000-0000-0000FDB90000}"/>
    <cellStyle name="Normal 7 4 2 2 2 4 3 2" xfId="47390" xr:uid="{00000000-0005-0000-0000-0000FEB90000}"/>
    <cellStyle name="Normal 7 4 2 2 2 4 4" xfId="33101" xr:uid="{00000000-0005-0000-0000-0000FFB90000}"/>
    <cellStyle name="Normal 7 4 2 2 2 5" xfId="8089" xr:uid="{00000000-0005-0000-0000-000000BA0000}"/>
    <cellStyle name="Normal 7 4 2 2 2 5 2" xfId="22381" xr:uid="{00000000-0005-0000-0000-000001BA0000}"/>
    <cellStyle name="Normal 7 4 2 2 2 5 2 2" xfId="50963" xr:uid="{00000000-0005-0000-0000-000002BA0000}"/>
    <cellStyle name="Normal 7 4 2 2 2 5 3" xfId="36674" xr:uid="{00000000-0005-0000-0000-000003BA0000}"/>
    <cellStyle name="Normal 7 4 2 2 2 6" xfId="15237" xr:uid="{00000000-0005-0000-0000-000004BA0000}"/>
    <cellStyle name="Normal 7 4 2 2 2 6 2" xfId="43819" xr:uid="{00000000-0005-0000-0000-000005BA0000}"/>
    <cellStyle name="Normal 7 4 2 2 2 7" xfId="29530" xr:uid="{00000000-0005-0000-0000-000006BA0000}"/>
    <cellStyle name="Normal 7 4 2 2 3" xfId="1368" xr:uid="{00000000-0005-0000-0000-000007BA0000}"/>
    <cellStyle name="Normal 7 4 2 2 3 2" xfId="3321" xr:uid="{00000000-0005-0000-0000-000008BA0000}"/>
    <cellStyle name="Normal 7 4 2 2 3 2 2" xfId="6895" xr:uid="{00000000-0005-0000-0000-000009BA0000}"/>
    <cellStyle name="Normal 7 4 2 2 3 2 2 2" xfId="14053" xr:uid="{00000000-0005-0000-0000-00000ABA0000}"/>
    <cellStyle name="Normal 7 4 2 2 3 2 2 2 2" xfId="28345" xr:uid="{00000000-0005-0000-0000-00000BBA0000}"/>
    <cellStyle name="Normal 7 4 2 2 3 2 2 2 2 2" xfId="56927" xr:uid="{00000000-0005-0000-0000-00000CBA0000}"/>
    <cellStyle name="Normal 7 4 2 2 3 2 2 2 3" xfId="42638" xr:uid="{00000000-0005-0000-0000-00000DBA0000}"/>
    <cellStyle name="Normal 7 4 2 2 3 2 2 3" xfId="21201" xr:uid="{00000000-0005-0000-0000-00000EBA0000}"/>
    <cellStyle name="Normal 7 4 2 2 3 2 2 3 2" xfId="49783" xr:uid="{00000000-0005-0000-0000-00000FBA0000}"/>
    <cellStyle name="Normal 7 4 2 2 3 2 2 4" xfId="35494" xr:uid="{00000000-0005-0000-0000-000010BA0000}"/>
    <cellStyle name="Normal 7 4 2 2 3 2 3" xfId="10482" xr:uid="{00000000-0005-0000-0000-000011BA0000}"/>
    <cellStyle name="Normal 7 4 2 2 3 2 3 2" xfId="24774" xr:uid="{00000000-0005-0000-0000-000012BA0000}"/>
    <cellStyle name="Normal 7 4 2 2 3 2 3 2 2" xfId="53356" xr:uid="{00000000-0005-0000-0000-000013BA0000}"/>
    <cellStyle name="Normal 7 4 2 2 3 2 3 3" xfId="39067" xr:uid="{00000000-0005-0000-0000-000014BA0000}"/>
    <cellStyle name="Normal 7 4 2 2 3 2 4" xfId="17630" xr:uid="{00000000-0005-0000-0000-000015BA0000}"/>
    <cellStyle name="Normal 7 4 2 2 3 2 4 2" xfId="46212" xr:uid="{00000000-0005-0000-0000-000016BA0000}"/>
    <cellStyle name="Normal 7 4 2 2 3 2 5" xfId="31923" xr:uid="{00000000-0005-0000-0000-000017BA0000}"/>
    <cellStyle name="Normal 7 4 2 2 3 3" xfId="4949" xr:uid="{00000000-0005-0000-0000-000018BA0000}"/>
    <cellStyle name="Normal 7 4 2 2 3 3 2" xfId="12107" xr:uid="{00000000-0005-0000-0000-000019BA0000}"/>
    <cellStyle name="Normal 7 4 2 2 3 3 2 2" xfId="26399" xr:uid="{00000000-0005-0000-0000-00001ABA0000}"/>
    <cellStyle name="Normal 7 4 2 2 3 3 2 2 2" xfId="54981" xr:uid="{00000000-0005-0000-0000-00001BBA0000}"/>
    <cellStyle name="Normal 7 4 2 2 3 3 2 3" xfId="40692" xr:uid="{00000000-0005-0000-0000-00001CBA0000}"/>
    <cellStyle name="Normal 7 4 2 2 3 3 3" xfId="19255" xr:uid="{00000000-0005-0000-0000-00001DBA0000}"/>
    <cellStyle name="Normal 7 4 2 2 3 3 3 2" xfId="47837" xr:uid="{00000000-0005-0000-0000-00001EBA0000}"/>
    <cellStyle name="Normal 7 4 2 2 3 3 4" xfId="33548" xr:uid="{00000000-0005-0000-0000-00001FBA0000}"/>
    <cellStyle name="Normal 7 4 2 2 3 4" xfId="8536" xr:uid="{00000000-0005-0000-0000-000020BA0000}"/>
    <cellStyle name="Normal 7 4 2 2 3 4 2" xfId="22828" xr:uid="{00000000-0005-0000-0000-000021BA0000}"/>
    <cellStyle name="Normal 7 4 2 2 3 4 2 2" xfId="51410" xr:uid="{00000000-0005-0000-0000-000022BA0000}"/>
    <cellStyle name="Normal 7 4 2 2 3 4 3" xfId="37121" xr:uid="{00000000-0005-0000-0000-000023BA0000}"/>
    <cellStyle name="Normal 7 4 2 2 3 5" xfId="15684" xr:uid="{00000000-0005-0000-0000-000024BA0000}"/>
    <cellStyle name="Normal 7 4 2 2 3 5 2" xfId="44266" xr:uid="{00000000-0005-0000-0000-000025BA0000}"/>
    <cellStyle name="Normal 7 4 2 2 3 6" xfId="29977" xr:uid="{00000000-0005-0000-0000-000026BA0000}"/>
    <cellStyle name="Normal 7 4 2 2 4" xfId="3318" xr:uid="{00000000-0005-0000-0000-000027BA0000}"/>
    <cellStyle name="Normal 7 4 2 2 4 2" xfId="6892" xr:uid="{00000000-0005-0000-0000-000028BA0000}"/>
    <cellStyle name="Normal 7 4 2 2 4 2 2" xfId="14050" xr:uid="{00000000-0005-0000-0000-000029BA0000}"/>
    <cellStyle name="Normal 7 4 2 2 4 2 2 2" xfId="28342" xr:uid="{00000000-0005-0000-0000-00002ABA0000}"/>
    <cellStyle name="Normal 7 4 2 2 4 2 2 2 2" xfId="56924" xr:uid="{00000000-0005-0000-0000-00002BBA0000}"/>
    <cellStyle name="Normal 7 4 2 2 4 2 2 3" xfId="42635" xr:uid="{00000000-0005-0000-0000-00002CBA0000}"/>
    <cellStyle name="Normal 7 4 2 2 4 2 3" xfId="21198" xr:uid="{00000000-0005-0000-0000-00002DBA0000}"/>
    <cellStyle name="Normal 7 4 2 2 4 2 3 2" xfId="49780" xr:uid="{00000000-0005-0000-0000-00002EBA0000}"/>
    <cellStyle name="Normal 7 4 2 2 4 2 4" xfId="35491" xr:uid="{00000000-0005-0000-0000-00002FBA0000}"/>
    <cellStyle name="Normal 7 4 2 2 4 3" xfId="10479" xr:uid="{00000000-0005-0000-0000-000030BA0000}"/>
    <cellStyle name="Normal 7 4 2 2 4 3 2" xfId="24771" xr:uid="{00000000-0005-0000-0000-000031BA0000}"/>
    <cellStyle name="Normal 7 4 2 2 4 3 2 2" xfId="53353" xr:uid="{00000000-0005-0000-0000-000032BA0000}"/>
    <cellStyle name="Normal 7 4 2 2 4 3 3" xfId="39064" xr:uid="{00000000-0005-0000-0000-000033BA0000}"/>
    <cellStyle name="Normal 7 4 2 2 4 4" xfId="17627" xr:uid="{00000000-0005-0000-0000-000034BA0000}"/>
    <cellStyle name="Normal 7 4 2 2 4 4 2" xfId="46209" xr:uid="{00000000-0005-0000-0000-000035BA0000}"/>
    <cellStyle name="Normal 7 4 2 2 4 5" xfId="31920" xr:uid="{00000000-0005-0000-0000-000036BA0000}"/>
    <cellStyle name="Normal 7 4 2 2 5" xfId="4055" xr:uid="{00000000-0005-0000-0000-000037BA0000}"/>
    <cellStyle name="Normal 7 4 2 2 5 2" xfId="11214" xr:uid="{00000000-0005-0000-0000-000038BA0000}"/>
    <cellStyle name="Normal 7 4 2 2 5 2 2" xfId="25506" xr:uid="{00000000-0005-0000-0000-000039BA0000}"/>
    <cellStyle name="Normal 7 4 2 2 5 2 2 2" xfId="54088" xr:uid="{00000000-0005-0000-0000-00003ABA0000}"/>
    <cellStyle name="Normal 7 4 2 2 5 2 3" xfId="39799" xr:uid="{00000000-0005-0000-0000-00003BBA0000}"/>
    <cellStyle name="Normal 7 4 2 2 5 3" xfId="18362" xr:uid="{00000000-0005-0000-0000-00003CBA0000}"/>
    <cellStyle name="Normal 7 4 2 2 5 3 2" xfId="46944" xr:uid="{00000000-0005-0000-0000-00003DBA0000}"/>
    <cellStyle name="Normal 7 4 2 2 5 4" xfId="32655" xr:uid="{00000000-0005-0000-0000-00003EBA0000}"/>
    <cellStyle name="Normal 7 4 2 2 6" xfId="7643" xr:uid="{00000000-0005-0000-0000-00003FBA0000}"/>
    <cellStyle name="Normal 7 4 2 2 6 2" xfId="21935" xr:uid="{00000000-0005-0000-0000-000040BA0000}"/>
    <cellStyle name="Normal 7 4 2 2 6 2 2" xfId="50517" xr:uid="{00000000-0005-0000-0000-000041BA0000}"/>
    <cellStyle name="Normal 7 4 2 2 6 3" xfId="36228" xr:uid="{00000000-0005-0000-0000-000042BA0000}"/>
    <cellStyle name="Normal 7 4 2 2 7" xfId="14790" xr:uid="{00000000-0005-0000-0000-000043BA0000}"/>
    <cellStyle name="Normal 7 4 2 2 7 2" xfId="43373" xr:uid="{00000000-0005-0000-0000-000044BA0000}"/>
    <cellStyle name="Normal 7 4 2 2 8" xfId="29083" xr:uid="{00000000-0005-0000-0000-000045BA0000}"/>
    <cellStyle name="Normal 7 4 2 3" xfId="695" xr:uid="{00000000-0005-0000-0000-000046BA0000}"/>
    <cellStyle name="Normal 7 4 2 3 2" xfId="1592" xr:uid="{00000000-0005-0000-0000-000047BA0000}"/>
    <cellStyle name="Normal 7 4 2 3 2 2" xfId="3323" xr:uid="{00000000-0005-0000-0000-000048BA0000}"/>
    <cellStyle name="Normal 7 4 2 3 2 2 2" xfId="6897" xr:uid="{00000000-0005-0000-0000-000049BA0000}"/>
    <cellStyle name="Normal 7 4 2 3 2 2 2 2" xfId="14055" xr:uid="{00000000-0005-0000-0000-00004ABA0000}"/>
    <cellStyle name="Normal 7 4 2 3 2 2 2 2 2" xfId="28347" xr:uid="{00000000-0005-0000-0000-00004BBA0000}"/>
    <cellStyle name="Normal 7 4 2 3 2 2 2 2 2 2" xfId="56929" xr:uid="{00000000-0005-0000-0000-00004CBA0000}"/>
    <cellStyle name="Normal 7 4 2 3 2 2 2 2 3" xfId="42640" xr:uid="{00000000-0005-0000-0000-00004DBA0000}"/>
    <cellStyle name="Normal 7 4 2 3 2 2 2 3" xfId="21203" xr:uid="{00000000-0005-0000-0000-00004EBA0000}"/>
    <cellStyle name="Normal 7 4 2 3 2 2 2 3 2" xfId="49785" xr:uid="{00000000-0005-0000-0000-00004FBA0000}"/>
    <cellStyle name="Normal 7 4 2 3 2 2 2 4" xfId="35496" xr:uid="{00000000-0005-0000-0000-000050BA0000}"/>
    <cellStyle name="Normal 7 4 2 3 2 2 3" xfId="10484" xr:uid="{00000000-0005-0000-0000-000051BA0000}"/>
    <cellStyle name="Normal 7 4 2 3 2 2 3 2" xfId="24776" xr:uid="{00000000-0005-0000-0000-000052BA0000}"/>
    <cellStyle name="Normal 7 4 2 3 2 2 3 2 2" xfId="53358" xr:uid="{00000000-0005-0000-0000-000053BA0000}"/>
    <cellStyle name="Normal 7 4 2 3 2 2 3 3" xfId="39069" xr:uid="{00000000-0005-0000-0000-000054BA0000}"/>
    <cellStyle name="Normal 7 4 2 3 2 2 4" xfId="17632" xr:uid="{00000000-0005-0000-0000-000055BA0000}"/>
    <cellStyle name="Normal 7 4 2 3 2 2 4 2" xfId="46214" xr:uid="{00000000-0005-0000-0000-000056BA0000}"/>
    <cellStyle name="Normal 7 4 2 3 2 2 5" xfId="31925" xr:uid="{00000000-0005-0000-0000-000057BA0000}"/>
    <cellStyle name="Normal 7 4 2 3 2 3" xfId="5172" xr:uid="{00000000-0005-0000-0000-000058BA0000}"/>
    <cellStyle name="Normal 7 4 2 3 2 3 2" xfId="12330" xr:uid="{00000000-0005-0000-0000-000059BA0000}"/>
    <cellStyle name="Normal 7 4 2 3 2 3 2 2" xfId="26622" xr:uid="{00000000-0005-0000-0000-00005ABA0000}"/>
    <cellStyle name="Normal 7 4 2 3 2 3 2 2 2" xfId="55204" xr:uid="{00000000-0005-0000-0000-00005BBA0000}"/>
    <cellStyle name="Normal 7 4 2 3 2 3 2 3" xfId="40915" xr:uid="{00000000-0005-0000-0000-00005CBA0000}"/>
    <cellStyle name="Normal 7 4 2 3 2 3 3" xfId="19478" xr:uid="{00000000-0005-0000-0000-00005DBA0000}"/>
    <cellStyle name="Normal 7 4 2 3 2 3 3 2" xfId="48060" xr:uid="{00000000-0005-0000-0000-00005EBA0000}"/>
    <cellStyle name="Normal 7 4 2 3 2 3 4" xfId="33771" xr:uid="{00000000-0005-0000-0000-00005FBA0000}"/>
    <cellStyle name="Normal 7 4 2 3 2 4" xfId="8759" xr:uid="{00000000-0005-0000-0000-000060BA0000}"/>
    <cellStyle name="Normal 7 4 2 3 2 4 2" xfId="23051" xr:uid="{00000000-0005-0000-0000-000061BA0000}"/>
    <cellStyle name="Normal 7 4 2 3 2 4 2 2" xfId="51633" xr:uid="{00000000-0005-0000-0000-000062BA0000}"/>
    <cellStyle name="Normal 7 4 2 3 2 4 3" xfId="37344" xr:uid="{00000000-0005-0000-0000-000063BA0000}"/>
    <cellStyle name="Normal 7 4 2 3 2 5" xfId="15907" xr:uid="{00000000-0005-0000-0000-000064BA0000}"/>
    <cellStyle name="Normal 7 4 2 3 2 5 2" xfId="44489" xr:uid="{00000000-0005-0000-0000-000065BA0000}"/>
    <cellStyle name="Normal 7 4 2 3 2 6" xfId="30200" xr:uid="{00000000-0005-0000-0000-000066BA0000}"/>
    <cellStyle name="Normal 7 4 2 3 3" xfId="3322" xr:uid="{00000000-0005-0000-0000-000067BA0000}"/>
    <cellStyle name="Normal 7 4 2 3 3 2" xfId="6896" xr:uid="{00000000-0005-0000-0000-000068BA0000}"/>
    <cellStyle name="Normal 7 4 2 3 3 2 2" xfId="14054" xr:uid="{00000000-0005-0000-0000-000069BA0000}"/>
    <cellStyle name="Normal 7 4 2 3 3 2 2 2" xfId="28346" xr:uid="{00000000-0005-0000-0000-00006ABA0000}"/>
    <cellStyle name="Normal 7 4 2 3 3 2 2 2 2" xfId="56928" xr:uid="{00000000-0005-0000-0000-00006BBA0000}"/>
    <cellStyle name="Normal 7 4 2 3 3 2 2 3" xfId="42639" xr:uid="{00000000-0005-0000-0000-00006CBA0000}"/>
    <cellStyle name="Normal 7 4 2 3 3 2 3" xfId="21202" xr:uid="{00000000-0005-0000-0000-00006DBA0000}"/>
    <cellStyle name="Normal 7 4 2 3 3 2 3 2" xfId="49784" xr:uid="{00000000-0005-0000-0000-00006EBA0000}"/>
    <cellStyle name="Normal 7 4 2 3 3 2 4" xfId="35495" xr:uid="{00000000-0005-0000-0000-00006FBA0000}"/>
    <cellStyle name="Normal 7 4 2 3 3 3" xfId="10483" xr:uid="{00000000-0005-0000-0000-000070BA0000}"/>
    <cellStyle name="Normal 7 4 2 3 3 3 2" xfId="24775" xr:uid="{00000000-0005-0000-0000-000071BA0000}"/>
    <cellStyle name="Normal 7 4 2 3 3 3 2 2" xfId="53357" xr:uid="{00000000-0005-0000-0000-000072BA0000}"/>
    <cellStyle name="Normal 7 4 2 3 3 3 3" xfId="39068" xr:uid="{00000000-0005-0000-0000-000073BA0000}"/>
    <cellStyle name="Normal 7 4 2 3 3 4" xfId="17631" xr:uid="{00000000-0005-0000-0000-000074BA0000}"/>
    <cellStyle name="Normal 7 4 2 3 3 4 2" xfId="46213" xr:uid="{00000000-0005-0000-0000-000075BA0000}"/>
    <cellStyle name="Normal 7 4 2 3 3 5" xfId="31924" xr:uid="{00000000-0005-0000-0000-000076BA0000}"/>
    <cellStyle name="Normal 7 4 2 3 4" xfId="4279" xr:uid="{00000000-0005-0000-0000-000077BA0000}"/>
    <cellStyle name="Normal 7 4 2 3 4 2" xfId="11437" xr:uid="{00000000-0005-0000-0000-000078BA0000}"/>
    <cellStyle name="Normal 7 4 2 3 4 2 2" xfId="25729" xr:uid="{00000000-0005-0000-0000-000079BA0000}"/>
    <cellStyle name="Normal 7 4 2 3 4 2 2 2" xfId="54311" xr:uid="{00000000-0005-0000-0000-00007ABA0000}"/>
    <cellStyle name="Normal 7 4 2 3 4 2 3" xfId="40022" xr:uid="{00000000-0005-0000-0000-00007BBA0000}"/>
    <cellStyle name="Normal 7 4 2 3 4 3" xfId="18585" xr:uid="{00000000-0005-0000-0000-00007CBA0000}"/>
    <cellStyle name="Normal 7 4 2 3 4 3 2" xfId="47167" xr:uid="{00000000-0005-0000-0000-00007DBA0000}"/>
    <cellStyle name="Normal 7 4 2 3 4 4" xfId="32878" xr:uid="{00000000-0005-0000-0000-00007EBA0000}"/>
    <cellStyle name="Normal 7 4 2 3 5" xfId="7866" xr:uid="{00000000-0005-0000-0000-00007FBA0000}"/>
    <cellStyle name="Normal 7 4 2 3 5 2" xfId="22158" xr:uid="{00000000-0005-0000-0000-000080BA0000}"/>
    <cellStyle name="Normal 7 4 2 3 5 2 2" xfId="50740" xr:uid="{00000000-0005-0000-0000-000081BA0000}"/>
    <cellStyle name="Normal 7 4 2 3 5 3" xfId="36451" xr:uid="{00000000-0005-0000-0000-000082BA0000}"/>
    <cellStyle name="Normal 7 4 2 3 6" xfId="15014" xr:uid="{00000000-0005-0000-0000-000083BA0000}"/>
    <cellStyle name="Normal 7 4 2 3 6 2" xfId="43596" xr:uid="{00000000-0005-0000-0000-000084BA0000}"/>
    <cellStyle name="Normal 7 4 2 3 7" xfId="29307" xr:uid="{00000000-0005-0000-0000-000085BA0000}"/>
    <cellStyle name="Normal 7 4 2 4" xfId="1145" xr:uid="{00000000-0005-0000-0000-000086BA0000}"/>
    <cellStyle name="Normal 7 4 2 4 2" xfId="3324" xr:uid="{00000000-0005-0000-0000-000087BA0000}"/>
    <cellStyle name="Normal 7 4 2 4 2 2" xfId="6898" xr:uid="{00000000-0005-0000-0000-000088BA0000}"/>
    <cellStyle name="Normal 7 4 2 4 2 2 2" xfId="14056" xr:uid="{00000000-0005-0000-0000-000089BA0000}"/>
    <cellStyle name="Normal 7 4 2 4 2 2 2 2" xfId="28348" xr:uid="{00000000-0005-0000-0000-00008ABA0000}"/>
    <cellStyle name="Normal 7 4 2 4 2 2 2 2 2" xfId="56930" xr:uid="{00000000-0005-0000-0000-00008BBA0000}"/>
    <cellStyle name="Normal 7 4 2 4 2 2 2 3" xfId="42641" xr:uid="{00000000-0005-0000-0000-00008CBA0000}"/>
    <cellStyle name="Normal 7 4 2 4 2 2 3" xfId="21204" xr:uid="{00000000-0005-0000-0000-00008DBA0000}"/>
    <cellStyle name="Normal 7 4 2 4 2 2 3 2" xfId="49786" xr:uid="{00000000-0005-0000-0000-00008EBA0000}"/>
    <cellStyle name="Normal 7 4 2 4 2 2 4" xfId="35497" xr:uid="{00000000-0005-0000-0000-00008FBA0000}"/>
    <cellStyle name="Normal 7 4 2 4 2 3" xfId="10485" xr:uid="{00000000-0005-0000-0000-000090BA0000}"/>
    <cellStyle name="Normal 7 4 2 4 2 3 2" xfId="24777" xr:uid="{00000000-0005-0000-0000-000091BA0000}"/>
    <cellStyle name="Normal 7 4 2 4 2 3 2 2" xfId="53359" xr:uid="{00000000-0005-0000-0000-000092BA0000}"/>
    <cellStyle name="Normal 7 4 2 4 2 3 3" xfId="39070" xr:uid="{00000000-0005-0000-0000-000093BA0000}"/>
    <cellStyle name="Normal 7 4 2 4 2 4" xfId="17633" xr:uid="{00000000-0005-0000-0000-000094BA0000}"/>
    <cellStyle name="Normal 7 4 2 4 2 4 2" xfId="46215" xr:uid="{00000000-0005-0000-0000-000095BA0000}"/>
    <cellStyle name="Normal 7 4 2 4 2 5" xfId="31926" xr:uid="{00000000-0005-0000-0000-000096BA0000}"/>
    <cellStyle name="Normal 7 4 2 4 3" xfId="4726" xr:uid="{00000000-0005-0000-0000-000097BA0000}"/>
    <cellStyle name="Normal 7 4 2 4 3 2" xfId="11884" xr:uid="{00000000-0005-0000-0000-000098BA0000}"/>
    <cellStyle name="Normal 7 4 2 4 3 2 2" xfId="26176" xr:uid="{00000000-0005-0000-0000-000099BA0000}"/>
    <cellStyle name="Normal 7 4 2 4 3 2 2 2" xfId="54758" xr:uid="{00000000-0005-0000-0000-00009ABA0000}"/>
    <cellStyle name="Normal 7 4 2 4 3 2 3" xfId="40469" xr:uid="{00000000-0005-0000-0000-00009BBA0000}"/>
    <cellStyle name="Normal 7 4 2 4 3 3" xfId="19032" xr:uid="{00000000-0005-0000-0000-00009CBA0000}"/>
    <cellStyle name="Normal 7 4 2 4 3 3 2" xfId="47614" xr:uid="{00000000-0005-0000-0000-00009DBA0000}"/>
    <cellStyle name="Normal 7 4 2 4 3 4" xfId="33325" xr:uid="{00000000-0005-0000-0000-00009EBA0000}"/>
    <cellStyle name="Normal 7 4 2 4 4" xfId="8313" xr:uid="{00000000-0005-0000-0000-00009FBA0000}"/>
    <cellStyle name="Normal 7 4 2 4 4 2" xfId="22605" xr:uid="{00000000-0005-0000-0000-0000A0BA0000}"/>
    <cellStyle name="Normal 7 4 2 4 4 2 2" xfId="51187" xr:uid="{00000000-0005-0000-0000-0000A1BA0000}"/>
    <cellStyle name="Normal 7 4 2 4 4 3" xfId="36898" xr:uid="{00000000-0005-0000-0000-0000A2BA0000}"/>
    <cellStyle name="Normal 7 4 2 4 5" xfId="15461" xr:uid="{00000000-0005-0000-0000-0000A3BA0000}"/>
    <cellStyle name="Normal 7 4 2 4 5 2" xfId="44043" xr:uid="{00000000-0005-0000-0000-0000A4BA0000}"/>
    <cellStyle name="Normal 7 4 2 4 6" xfId="29754" xr:uid="{00000000-0005-0000-0000-0000A5BA0000}"/>
    <cellStyle name="Normal 7 4 2 5" xfId="3317" xr:uid="{00000000-0005-0000-0000-0000A6BA0000}"/>
    <cellStyle name="Normal 7 4 2 5 2" xfId="6891" xr:uid="{00000000-0005-0000-0000-0000A7BA0000}"/>
    <cellStyle name="Normal 7 4 2 5 2 2" xfId="14049" xr:uid="{00000000-0005-0000-0000-0000A8BA0000}"/>
    <cellStyle name="Normal 7 4 2 5 2 2 2" xfId="28341" xr:uid="{00000000-0005-0000-0000-0000A9BA0000}"/>
    <cellStyle name="Normal 7 4 2 5 2 2 2 2" xfId="56923" xr:uid="{00000000-0005-0000-0000-0000AABA0000}"/>
    <cellStyle name="Normal 7 4 2 5 2 2 3" xfId="42634" xr:uid="{00000000-0005-0000-0000-0000ABBA0000}"/>
    <cellStyle name="Normal 7 4 2 5 2 3" xfId="21197" xr:uid="{00000000-0005-0000-0000-0000ACBA0000}"/>
    <cellStyle name="Normal 7 4 2 5 2 3 2" xfId="49779" xr:uid="{00000000-0005-0000-0000-0000ADBA0000}"/>
    <cellStyle name="Normal 7 4 2 5 2 4" xfId="35490" xr:uid="{00000000-0005-0000-0000-0000AEBA0000}"/>
    <cellStyle name="Normal 7 4 2 5 3" xfId="10478" xr:uid="{00000000-0005-0000-0000-0000AFBA0000}"/>
    <cellStyle name="Normal 7 4 2 5 3 2" xfId="24770" xr:uid="{00000000-0005-0000-0000-0000B0BA0000}"/>
    <cellStyle name="Normal 7 4 2 5 3 2 2" xfId="53352" xr:uid="{00000000-0005-0000-0000-0000B1BA0000}"/>
    <cellStyle name="Normal 7 4 2 5 3 3" xfId="39063" xr:uid="{00000000-0005-0000-0000-0000B2BA0000}"/>
    <cellStyle name="Normal 7 4 2 5 4" xfId="17626" xr:uid="{00000000-0005-0000-0000-0000B3BA0000}"/>
    <cellStyle name="Normal 7 4 2 5 4 2" xfId="46208" xr:uid="{00000000-0005-0000-0000-0000B4BA0000}"/>
    <cellStyle name="Normal 7 4 2 5 5" xfId="31919" xr:uid="{00000000-0005-0000-0000-0000B5BA0000}"/>
    <cellStyle name="Normal 7 4 2 6" xfId="3832" xr:uid="{00000000-0005-0000-0000-0000B6BA0000}"/>
    <cellStyle name="Normal 7 4 2 6 2" xfId="10991" xr:uid="{00000000-0005-0000-0000-0000B7BA0000}"/>
    <cellStyle name="Normal 7 4 2 6 2 2" xfId="25283" xr:uid="{00000000-0005-0000-0000-0000B8BA0000}"/>
    <cellStyle name="Normal 7 4 2 6 2 2 2" xfId="53865" xr:uid="{00000000-0005-0000-0000-0000B9BA0000}"/>
    <cellStyle name="Normal 7 4 2 6 2 3" xfId="39576" xr:uid="{00000000-0005-0000-0000-0000BABA0000}"/>
    <cellStyle name="Normal 7 4 2 6 3" xfId="18139" xr:uid="{00000000-0005-0000-0000-0000BBBA0000}"/>
    <cellStyle name="Normal 7 4 2 6 3 2" xfId="46721" xr:uid="{00000000-0005-0000-0000-0000BCBA0000}"/>
    <cellStyle name="Normal 7 4 2 6 4" xfId="32432" xr:uid="{00000000-0005-0000-0000-0000BDBA0000}"/>
    <cellStyle name="Normal 7 4 2 7" xfId="7420" xr:uid="{00000000-0005-0000-0000-0000BEBA0000}"/>
    <cellStyle name="Normal 7 4 2 7 2" xfId="21712" xr:uid="{00000000-0005-0000-0000-0000BFBA0000}"/>
    <cellStyle name="Normal 7 4 2 7 2 2" xfId="50294" xr:uid="{00000000-0005-0000-0000-0000C0BA0000}"/>
    <cellStyle name="Normal 7 4 2 7 3" xfId="36005" xr:uid="{00000000-0005-0000-0000-0000C1BA0000}"/>
    <cellStyle name="Normal 7 4 2 8" xfId="14567" xr:uid="{00000000-0005-0000-0000-0000C2BA0000}"/>
    <cellStyle name="Normal 7 4 2 8 2" xfId="43150" xr:uid="{00000000-0005-0000-0000-0000C3BA0000}"/>
    <cellStyle name="Normal 7 4 2 9" xfId="28860" xr:uid="{00000000-0005-0000-0000-0000C4BA0000}"/>
    <cellStyle name="Normal 7 4 3" xfId="354" xr:uid="{00000000-0005-0000-0000-0000C5BA0000}"/>
    <cellStyle name="Normal 7 4 3 2" xfId="806" xr:uid="{00000000-0005-0000-0000-0000C6BA0000}"/>
    <cellStyle name="Normal 7 4 3 2 2" xfId="1703" xr:uid="{00000000-0005-0000-0000-0000C7BA0000}"/>
    <cellStyle name="Normal 7 4 3 2 2 2" xfId="3327" xr:uid="{00000000-0005-0000-0000-0000C8BA0000}"/>
    <cellStyle name="Normal 7 4 3 2 2 2 2" xfId="6901" xr:uid="{00000000-0005-0000-0000-0000C9BA0000}"/>
    <cellStyle name="Normal 7 4 3 2 2 2 2 2" xfId="14059" xr:uid="{00000000-0005-0000-0000-0000CABA0000}"/>
    <cellStyle name="Normal 7 4 3 2 2 2 2 2 2" xfId="28351" xr:uid="{00000000-0005-0000-0000-0000CBBA0000}"/>
    <cellStyle name="Normal 7 4 3 2 2 2 2 2 2 2" xfId="56933" xr:uid="{00000000-0005-0000-0000-0000CCBA0000}"/>
    <cellStyle name="Normal 7 4 3 2 2 2 2 2 3" xfId="42644" xr:uid="{00000000-0005-0000-0000-0000CDBA0000}"/>
    <cellStyle name="Normal 7 4 3 2 2 2 2 3" xfId="21207" xr:uid="{00000000-0005-0000-0000-0000CEBA0000}"/>
    <cellStyle name="Normal 7 4 3 2 2 2 2 3 2" xfId="49789" xr:uid="{00000000-0005-0000-0000-0000CFBA0000}"/>
    <cellStyle name="Normal 7 4 3 2 2 2 2 4" xfId="35500" xr:uid="{00000000-0005-0000-0000-0000D0BA0000}"/>
    <cellStyle name="Normal 7 4 3 2 2 2 3" xfId="10488" xr:uid="{00000000-0005-0000-0000-0000D1BA0000}"/>
    <cellStyle name="Normal 7 4 3 2 2 2 3 2" xfId="24780" xr:uid="{00000000-0005-0000-0000-0000D2BA0000}"/>
    <cellStyle name="Normal 7 4 3 2 2 2 3 2 2" xfId="53362" xr:uid="{00000000-0005-0000-0000-0000D3BA0000}"/>
    <cellStyle name="Normal 7 4 3 2 2 2 3 3" xfId="39073" xr:uid="{00000000-0005-0000-0000-0000D4BA0000}"/>
    <cellStyle name="Normal 7 4 3 2 2 2 4" xfId="17636" xr:uid="{00000000-0005-0000-0000-0000D5BA0000}"/>
    <cellStyle name="Normal 7 4 3 2 2 2 4 2" xfId="46218" xr:uid="{00000000-0005-0000-0000-0000D6BA0000}"/>
    <cellStyle name="Normal 7 4 3 2 2 2 5" xfId="31929" xr:uid="{00000000-0005-0000-0000-0000D7BA0000}"/>
    <cellStyle name="Normal 7 4 3 2 2 3" xfId="5283" xr:uid="{00000000-0005-0000-0000-0000D8BA0000}"/>
    <cellStyle name="Normal 7 4 3 2 2 3 2" xfId="12441" xr:uid="{00000000-0005-0000-0000-0000D9BA0000}"/>
    <cellStyle name="Normal 7 4 3 2 2 3 2 2" xfId="26733" xr:uid="{00000000-0005-0000-0000-0000DABA0000}"/>
    <cellStyle name="Normal 7 4 3 2 2 3 2 2 2" xfId="55315" xr:uid="{00000000-0005-0000-0000-0000DBBA0000}"/>
    <cellStyle name="Normal 7 4 3 2 2 3 2 3" xfId="41026" xr:uid="{00000000-0005-0000-0000-0000DCBA0000}"/>
    <cellStyle name="Normal 7 4 3 2 2 3 3" xfId="19589" xr:uid="{00000000-0005-0000-0000-0000DDBA0000}"/>
    <cellStyle name="Normal 7 4 3 2 2 3 3 2" xfId="48171" xr:uid="{00000000-0005-0000-0000-0000DEBA0000}"/>
    <cellStyle name="Normal 7 4 3 2 2 3 4" xfId="33882" xr:uid="{00000000-0005-0000-0000-0000DFBA0000}"/>
    <cellStyle name="Normal 7 4 3 2 2 4" xfId="8870" xr:uid="{00000000-0005-0000-0000-0000E0BA0000}"/>
    <cellStyle name="Normal 7 4 3 2 2 4 2" xfId="23162" xr:uid="{00000000-0005-0000-0000-0000E1BA0000}"/>
    <cellStyle name="Normal 7 4 3 2 2 4 2 2" xfId="51744" xr:uid="{00000000-0005-0000-0000-0000E2BA0000}"/>
    <cellStyle name="Normal 7 4 3 2 2 4 3" xfId="37455" xr:uid="{00000000-0005-0000-0000-0000E3BA0000}"/>
    <cellStyle name="Normal 7 4 3 2 2 5" xfId="16018" xr:uid="{00000000-0005-0000-0000-0000E4BA0000}"/>
    <cellStyle name="Normal 7 4 3 2 2 5 2" xfId="44600" xr:uid="{00000000-0005-0000-0000-0000E5BA0000}"/>
    <cellStyle name="Normal 7 4 3 2 2 6" xfId="30311" xr:uid="{00000000-0005-0000-0000-0000E6BA0000}"/>
    <cellStyle name="Normal 7 4 3 2 3" xfId="3326" xr:uid="{00000000-0005-0000-0000-0000E7BA0000}"/>
    <cellStyle name="Normal 7 4 3 2 3 2" xfId="6900" xr:uid="{00000000-0005-0000-0000-0000E8BA0000}"/>
    <cellStyle name="Normal 7 4 3 2 3 2 2" xfId="14058" xr:uid="{00000000-0005-0000-0000-0000E9BA0000}"/>
    <cellStyle name="Normal 7 4 3 2 3 2 2 2" xfId="28350" xr:uid="{00000000-0005-0000-0000-0000EABA0000}"/>
    <cellStyle name="Normal 7 4 3 2 3 2 2 2 2" xfId="56932" xr:uid="{00000000-0005-0000-0000-0000EBBA0000}"/>
    <cellStyle name="Normal 7 4 3 2 3 2 2 3" xfId="42643" xr:uid="{00000000-0005-0000-0000-0000ECBA0000}"/>
    <cellStyle name="Normal 7 4 3 2 3 2 3" xfId="21206" xr:uid="{00000000-0005-0000-0000-0000EDBA0000}"/>
    <cellStyle name="Normal 7 4 3 2 3 2 3 2" xfId="49788" xr:uid="{00000000-0005-0000-0000-0000EEBA0000}"/>
    <cellStyle name="Normal 7 4 3 2 3 2 4" xfId="35499" xr:uid="{00000000-0005-0000-0000-0000EFBA0000}"/>
    <cellStyle name="Normal 7 4 3 2 3 3" xfId="10487" xr:uid="{00000000-0005-0000-0000-0000F0BA0000}"/>
    <cellStyle name="Normal 7 4 3 2 3 3 2" xfId="24779" xr:uid="{00000000-0005-0000-0000-0000F1BA0000}"/>
    <cellStyle name="Normal 7 4 3 2 3 3 2 2" xfId="53361" xr:uid="{00000000-0005-0000-0000-0000F2BA0000}"/>
    <cellStyle name="Normal 7 4 3 2 3 3 3" xfId="39072" xr:uid="{00000000-0005-0000-0000-0000F3BA0000}"/>
    <cellStyle name="Normal 7 4 3 2 3 4" xfId="17635" xr:uid="{00000000-0005-0000-0000-0000F4BA0000}"/>
    <cellStyle name="Normal 7 4 3 2 3 4 2" xfId="46217" xr:uid="{00000000-0005-0000-0000-0000F5BA0000}"/>
    <cellStyle name="Normal 7 4 3 2 3 5" xfId="31928" xr:uid="{00000000-0005-0000-0000-0000F6BA0000}"/>
    <cellStyle name="Normal 7 4 3 2 4" xfId="4390" xr:uid="{00000000-0005-0000-0000-0000F7BA0000}"/>
    <cellStyle name="Normal 7 4 3 2 4 2" xfId="11548" xr:uid="{00000000-0005-0000-0000-0000F8BA0000}"/>
    <cellStyle name="Normal 7 4 3 2 4 2 2" xfId="25840" xr:uid="{00000000-0005-0000-0000-0000F9BA0000}"/>
    <cellStyle name="Normal 7 4 3 2 4 2 2 2" xfId="54422" xr:uid="{00000000-0005-0000-0000-0000FABA0000}"/>
    <cellStyle name="Normal 7 4 3 2 4 2 3" xfId="40133" xr:uid="{00000000-0005-0000-0000-0000FBBA0000}"/>
    <cellStyle name="Normal 7 4 3 2 4 3" xfId="18696" xr:uid="{00000000-0005-0000-0000-0000FCBA0000}"/>
    <cellStyle name="Normal 7 4 3 2 4 3 2" xfId="47278" xr:uid="{00000000-0005-0000-0000-0000FDBA0000}"/>
    <cellStyle name="Normal 7 4 3 2 4 4" xfId="32989" xr:uid="{00000000-0005-0000-0000-0000FEBA0000}"/>
    <cellStyle name="Normal 7 4 3 2 5" xfId="7977" xr:uid="{00000000-0005-0000-0000-0000FFBA0000}"/>
    <cellStyle name="Normal 7 4 3 2 5 2" xfId="22269" xr:uid="{00000000-0005-0000-0000-000000BB0000}"/>
    <cellStyle name="Normal 7 4 3 2 5 2 2" xfId="50851" xr:uid="{00000000-0005-0000-0000-000001BB0000}"/>
    <cellStyle name="Normal 7 4 3 2 5 3" xfId="36562" xr:uid="{00000000-0005-0000-0000-000002BB0000}"/>
    <cellStyle name="Normal 7 4 3 2 6" xfId="15125" xr:uid="{00000000-0005-0000-0000-000003BB0000}"/>
    <cellStyle name="Normal 7 4 3 2 6 2" xfId="43707" xr:uid="{00000000-0005-0000-0000-000004BB0000}"/>
    <cellStyle name="Normal 7 4 3 2 7" xfId="29418" xr:uid="{00000000-0005-0000-0000-000005BB0000}"/>
    <cellStyle name="Normal 7 4 3 3" xfId="1256" xr:uid="{00000000-0005-0000-0000-000006BB0000}"/>
    <cellStyle name="Normal 7 4 3 3 2" xfId="3328" xr:uid="{00000000-0005-0000-0000-000007BB0000}"/>
    <cellStyle name="Normal 7 4 3 3 2 2" xfId="6902" xr:uid="{00000000-0005-0000-0000-000008BB0000}"/>
    <cellStyle name="Normal 7 4 3 3 2 2 2" xfId="14060" xr:uid="{00000000-0005-0000-0000-000009BB0000}"/>
    <cellStyle name="Normal 7 4 3 3 2 2 2 2" xfId="28352" xr:uid="{00000000-0005-0000-0000-00000ABB0000}"/>
    <cellStyle name="Normal 7 4 3 3 2 2 2 2 2" xfId="56934" xr:uid="{00000000-0005-0000-0000-00000BBB0000}"/>
    <cellStyle name="Normal 7 4 3 3 2 2 2 3" xfId="42645" xr:uid="{00000000-0005-0000-0000-00000CBB0000}"/>
    <cellStyle name="Normal 7 4 3 3 2 2 3" xfId="21208" xr:uid="{00000000-0005-0000-0000-00000DBB0000}"/>
    <cellStyle name="Normal 7 4 3 3 2 2 3 2" xfId="49790" xr:uid="{00000000-0005-0000-0000-00000EBB0000}"/>
    <cellStyle name="Normal 7 4 3 3 2 2 4" xfId="35501" xr:uid="{00000000-0005-0000-0000-00000FBB0000}"/>
    <cellStyle name="Normal 7 4 3 3 2 3" xfId="10489" xr:uid="{00000000-0005-0000-0000-000010BB0000}"/>
    <cellStyle name="Normal 7 4 3 3 2 3 2" xfId="24781" xr:uid="{00000000-0005-0000-0000-000011BB0000}"/>
    <cellStyle name="Normal 7 4 3 3 2 3 2 2" xfId="53363" xr:uid="{00000000-0005-0000-0000-000012BB0000}"/>
    <cellStyle name="Normal 7 4 3 3 2 3 3" xfId="39074" xr:uid="{00000000-0005-0000-0000-000013BB0000}"/>
    <cellStyle name="Normal 7 4 3 3 2 4" xfId="17637" xr:uid="{00000000-0005-0000-0000-000014BB0000}"/>
    <cellStyle name="Normal 7 4 3 3 2 4 2" xfId="46219" xr:uid="{00000000-0005-0000-0000-000015BB0000}"/>
    <cellStyle name="Normal 7 4 3 3 2 5" xfId="31930" xr:uid="{00000000-0005-0000-0000-000016BB0000}"/>
    <cellStyle name="Normal 7 4 3 3 3" xfId="4837" xr:uid="{00000000-0005-0000-0000-000017BB0000}"/>
    <cellStyle name="Normal 7 4 3 3 3 2" xfId="11995" xr:uid="{00000000-0005-0000-0000-000018BB0000}"/>
    <cellStyle name="Normal 7 4 3 3 3 2 2" xfId="26287" xr:uid="{00000000-0005-0000-0000-000019BB0000}"/>
    <cellStyle name="Normal 7 4 3 3 3 2 2 2" xfId="54869" xr:uid="{00000000-0005-0000-0000-00001ABB0000}"/>
    <cellStyle name="Normal 7 4 3 3 3 2 3" xfId="40580" xr:uid="{00000000-0005-0000-0000-00001BBB0000}"/>
    <cellStyle name="Normal 7 4 3 3 3 3" xfId="19143" xr:uid="{00000000-0005-0000-0000-00001CBB0000}"/>
    <cellStyle name="Normal 7 4 3 3 3 3 2" xfId="47725" xr:uid="{00000000-0005-0000-0000-00001DBB0000}"/>
    <cellStyle name="Normal 7 4 3 3 3 4" xfId="33436" xr:uid="{00000000-0005-0000-0000-00001EBB0000}"/>
    <cellStyle name="Normal 7 4 3 3 4" xfId="8424" xr:uid="{00000000-0005-0000-0000-00001FBB0000}"/>
    <cellStyle name="Normal 7 4 3 3 4 2" xfId="22716" xr:uid="{00000000-0005-0000-0000-000020BB0000}"/>
    <cellStyle name="Normal 7 4 3 3 4 2 2" xfId="51298" xr:uid="{00000000-0005-0000-0000-000021BB0000}"/>
    <cellStyle name="Normal 7 4 3 3 4 3" xfId="37009" xr:uid="{00000000-0005-0000-0000-000022BB0000}"/>
    <cellStyle name="Normal 7 4 3 3 5" xfId="15572" xr:uid="{00000000-0005-0000-0000-000023BB0000}"/>
    <cellStyle name="Normal 7 4 3 3 5 2" xfId="44154" xr:uid="{00000000-0005-0000-0000-000024BB0000}"/>
    <cellStyle name="Normal 7 4 3 3 6" xfId="29865" xr:uid="{00000000-0005-0000-0000-000025BB0000}"/>
    <cellStyle name="Normal 7 4 3 4" xfId="3325" xr:uid="{00000000-0005-0000-0000-000026BB0000}"/>
    <cellStyle name="Normal 7 4 3 4 2" xfId="6899" xr:uid="{00000000-0005-0000-0000-000027BB0000}"/>
    <cellStyle name="Normal 7 4 3 4 2 2" xfId="14057" xr:uid="{00000000-0005-0000-0000-000028BB0000}"/>
    <cellStyle name="Normal 7 4 3 4 2 2 2" xfId="28349" xr:uid="{00000000-0005-0000-0000-000029BB0000}"/>
    <cellStyle name="Normal 7 4 3 4 2 2 2 2" xfId="56931" xr:uid="{00000000-0005-0000-0000-00002ABB0000}"/>
    <cellStyle name="Normal 7 4 3 4 2 2 3" xfId="42642" xr:uid="{00000000-0005-0000-0000-00002BBB0000}"/>
    <cellStyle name="Normal 7 4 3 4 2 3" xfId="21205" xr:uid="{00000000-0005-0000-0000-00002CBB0000}"/>
    <cellStyle name="Normal 7 4 3 4 2 3 2" xfId="49787" xr:uid="{00000000-0005-0000-0000-00002DBB0000}"/>
    <cellStyle name="Normal 7 4 3 4 2 4" xfId="35498" xr:uid="{00000000-0005-0000-0000-00002EBB0000}"/>
    <cellStyle name="Normal 7 4 3 4 3" xfId="10486" xr:uid="{00000000-0005-0000-0000-00002FBB0000}"/>
    <cellStyle name="Normal 7 4 3 4 3 2" xfId="24778" xr:uid="{00000000-0005-0000-0000-000030BB0000}"/>
    <cellStyle name="Normal 7 4 3 4 3 2 2" xfId="53360" xr:uid="{00000000-0005-0000-0000-000031BB0000}"/>
    <cellStyle name="Normal 7 4 3 4 3 3" xfId="39071" xr:uid="{00000000-0005-0000-0000-000032BB0000}"/>
    <cellStyle name="Normal 7 4 3 4 4" xfId="17634" xr:uid="{00000000-0005-0000-0000-000033BB0000}"/>
    <cellStyle name="Normal 7 4 3 4 4 2" xfId="46216" xr:uid="{00000000-0005-0000-0000-000034BB0000}"/>
    <cellStyle name="Normal 7 4 3 4 5" xfId="31927" xr:uid="{00000000-0005-0000-0000-000035BB0000}"/>
    <cellStyle name="Normal 7 4 3 5" xfId="3943" xr:uid="{00000000-0005-0000-0000-000036BB0000}"/>
    <cellStyle name="Normal 7 4 3 5 2" xfId="11102" xr:uid="{00000000-0005-0000-0000-000037BB0000}"/>
    <cellStyle name="Normal 7 4 3 5 2 2" xfId="25394" xr:uid="{00000000-0005-0000-0000-000038BB0000}"/>
    <cellStyle name="Normal 7 4 3 5 2 2 2" xfId="53976" xr:uid="{00000000-0005-0000-0000-000039BB0000}"/>
    <cellStyle name="Normal 7 4 3 5 2 3" xfId="39687" xr:uid="{00000000-0005-0000-0000-00003ABB0000}"/>
    <cellStyle name="Normal 7 4 3 5 3" xfId="18250" xr:uid="{00000000-0005-0000-0000-00003BBB0000}"/>
    <cellStyle name="Normal 7 4 3 5 3 2" xfId="46832" xr:uid="{00000000-0005-0000-0000-00003CBB0000}"/>
    <cellStyle name="Normal 7 4 3 5 4" xfId="32543" xr:uid="{00000000-0005-0000-0000-00003DBB0000}"/>
    <cellStyle name="Normal 7 4 3 6" xfId="7531" xr:uid="{00000000-0005-0000-0000-00003EBB0000}"/>
    <cellStyle name="Normal 7 4 3 6 2" xfId="21823" xr:uid="{00000000-0005-0000-0000-00003FBB0000}"/>
    <cellStyle name="Normal 7 4 3 6 2 2" xfId="50405" xr:uid="{00000000-0005-0000-0000-000040BB0000}"/>
    <cellStyle name="Normal 7 4 3 6 3" xfId="36116" xr:uid="{00000000-0005-0000-0000-000041BB0000}"/>
    <cellStyle name="Normal 7 4 3 7" xfId="14678" xr:uid="{00000000-0005-0000-0000-000042BB0000}"/>
    <cellStyle name="Normal 7 4 3 7 2" xfId="43261" xr:uid="{00000000-0005-0000-0000-000043BB0000}"/>
    <cellStyle name="Normal 7 4 3 8" xfId="28971" xr:uid="{00000000-0005-0000-0000-000044BB0000}"/>
    <cellStyle name="Normal 7 4 4" xfId="583" xr:uid="{00000000-0005-0000-0000-000045BB0000}"/>
    <cellStyle name="Normal 7 4 4 2" xfId="1480" xr:uid="{00000000-0005-0000-0000-000046BB0000}"/>
    <cellStyle name="Normal 7 4 4 2 2" xfId="3330" xr:uid="{00000000-0005-0000-0000-000047BB0000}"/>
    <cellStyle name="Normal 7 4 4 2 2 2" xfId="6904" xr:uid="{00000000-0005-0000-0000-000048BB0000}"/>
    <cellStyle name="Normal 7 4 4 2 2 2 2" xfId="14062" xr:uid="{00000000-0005-0000-0000-000049BB0000}"/>
    <cellStyle name="Normal 7 4 4 2 2 2 2 2" xfId="28354" xr:uid="{00000000-0005-0000-0000-00004ABB0000}"/>
    <cellStyle name="Normal 7 4 4 2 2 2 2 2 2" xfId="56936" xr:uid="{00000000-0005-0000-0000-00004BBB0000}"/>
    <cellStyle name="Normal 7 4 4 2 2 2 2 3" xfId="42647" xr:uid="{00000000-0005-0000-0000-00004CBB0000}"/>
    <cellStyle name="Normal 7 4 4 2 2 2 3" xfId="21210" xr:uid="{00000000-0005-0000-0000-00004DBB0000}"/>
    <cellStyle name="Normal 7 4 4 2 2 2 3 2" xfId="49792" xr:uid="{00000000-0005-0000-0000-00004EBB0000}"/>
    <cellStyle name="Normal 7 4 4 2 2 2 4" xfId="35503" xr:uid="{00000000-0005-0000-0000-00004FBB0000}"/>
    <cellStyle name="Normal 7 4 4 2 2 3" xfId="10491" xr:uid="{00000000-0005-0000-0000-000050BB0000}"/>
    <cellStyle name="Normal 7 4 4 2 2 3 2" xfId="24783" xr:uid="{00000000-0005-0000-0000-000051BB0000}"/>
    <cellStyle name="Normal 7 4 4 2 2 3 2 2" xfId="53365" xr:uid="{00000000-0005-0000-0000-000052BB0000}"/>
    <cellStyle name="Normal 7 4 4 2 2 3 3" xfId="39076" xr:uid="{00000000-0005-0000-0000-000053BB0000}"/>
    <cellStyle name="Normal 7 4 4 2 2 4" xfId="17639" xr:uid="{00000000-0005-0000-0000-000054BB0000}"/>
    <cellStyle name="Normal 7 4 4 2 2 4 2" xfId="46221" xr:uid="{00000000-0005-0000-0000-000055BB0000}"/>
    <cellStyle name="Normal 7 4 4 2 2 5" xfId="31932" xr:uid="{00000000-0005-0000-0000-000056BB0000}"/>
    <cellStyle name="Normal 7 4 4 2 3" xfId="5060" xr:uid="{00000000-0005-0000-0000-000057BB0000}"/>
    <cellStyle name="Normal 7 4 4 2 3 2" xfId="12218" xr:uid="{00000000-0005-0000-0000-000058BB0000}"/>
    <cellStyle name="Normal 7 4 4 2 3 2 2" xfId="26510" xr:uid="{00000000-0005-0000-0000-000059BB0000}"/>
    <cellStyle name="Normal 7 4 4 2 3 2 2 2" xfId="55092" xr:uid="{00000000-0005-0000-0000-00005ABB0000}"/>
    <cellStyle name="Normal 7 4 4 2 3 2 3" xfId="40803" xr:uid="{00000000-0005-0000-0000-00005BBB0000}"/>
    <cellStyle name="Normal 7 4 4 2 3 3" xfId="19366" xr:uid="{00000000-0005-0000-0000-00005CBB0000}"/>
    <cellStyle name="Normal 7 4 4 2 3 3 2" xfId="47948" xr:uid="{00000000-0005-0000-0000-00005DBB0000}"/>
    <cellStyle name="Normal 7 4 4 2 3 4" xfId="33659" xr:uid="{00000000-0005-0000-0000-00005EBB0000}"/>
    <cellStyle name="Normal 7 4 4 2 4" xfId="8647" xr:uid="{00000000-0005-0000-0000-00005FBB0000}"/>
    <cellStyle name="Normal 7 4 4 2 4 2" xfId="22939" xr:uid="{00000000-0005-0000-0000-000060BB0000}"/>
    <cellStyle name="Normal 7 4 4 2 4 2 2" xfId="51521" xr:uid="{00000000-0005-0000-0000-000061BB0000}"/>
    <cellStyle name="Normal 7 4 4 2 4 3" xfId="37232" xr:uid="{00000000-0005-0000-0000-000062BB0000}"/>
    <cellStyle name="Normal 7 4 4 2 5" xfId="15795" xr:uid="{00000000-0005-0000-0000-000063BB0000}"/>
    <cellStyle name="Normal 7 4 4 2 5 2" xfId="44377" xr:uid="{00000000-0005-0000-0000-000064BB0000}"/>
    <cellStyle name="Normal 7 4 4 2 6" xfId="30088" xr:uid="{00000000-0005-0000-0000-000065BB0000}"/>
    <cellStyle name="Normal 7 4 4 3" xfId="3329" xr:uid="{00000000-0005-0000-0000-000066BB0000}"/>
    <cellStyle name="Normal 7 4 4 3 2" xfId="6903" xr:uid="{00000000-0005-0000-0000-000067BB0000}"/>
    <cellStyle name="Normal 7 4 4 3 2 2" xfId="14061" xr:uid="{00000000-0005-0000-0000-000068BB0000}"/>
    <cellStyle name="Normal 7 4 4 3 2 2 2" xfId="28353" xr:uid="{00000000-0005-0000-0000-000069BB0000}"/>
    <cellStyle name="Normal 7 4 4 3 2 2 2 2" xfId="56935" xr:uid="{00000000-0005-0000-0000-00006ABB0000}"/>
    <cellStyle name="Normal 7 4 4 3 2 2 3" xfId="42646" xr:uid="{00000000-0005-0000-0000-00006BBB0000}"/>
    <cellStyle name="Normal 7 4 4 3 2 3" xfId="21209" xr:uid="{00000000-0005-0000-0000-00006CBB0000}"/>
    <cellStyle name="Normal 7 4 4 3 2 3 2" xfId="49791" xr:uid="{00000000-0005-0000-0000-00006DBB0000}"/>
    <cellStyle name="Normal 7 4 4 3 2 4" xfId="35502" xr:uid="{00000000-0005-0000-0000-00006EBB0000}"/>
    <cellStyle name="Normal 7 4 4 3 3" xfId="10490" xr:uid="{00000000-0005-0000-0000-00006FBB0000}"/>
    <cellStyle name="Normal 7 4 4 3 3 2" xfId="24782" xr:uid="{00000000-0005-0000-0000-000070BB0000}"/>
    <cellStyle name="Normal 7 4 4 3 3 2 2" xfId="53364" xr:uid="{00000000-0005-0000-0000-000071BB0000}"/>
    <cellStyle name="Normal 7 4 4 3 3 3" xfId="39075" xr:uid="{00000000-0005-0000-0000-000072BB0000}"/>
    <cellStyle name="Normal 7 4 4 3 4" xfId="17638" xr:uid="{00000000-0005-0000-0000-000073BB0000}"/>
    <cellStyle name="Normal 7 4 4 3 4 2" xfId="46220" xr:uid="{00000000-0005-0000-0000-000074BB0000}"/>
    <cellStyle name="Normal 7 4 4 3 5" xfId="31931" xr:uid="{00000000-0005-0000-0000-000075BB0000}"/>
    <cellStyle name="Normal 7 4 4 4" xfId="4167" xr:uid="{00000000-0005-0000-0000-000076BB0000}"/>
    <cellStyle name="Normal 7 4 4 4 2" xfId="11325" xr:uid="{00000000-0005-0000-0000-000077BB0000}"/>
    <cellStyle name="Normal 7 4 4 4 2 2" xfId="25617" xr:uid="{00000000-0005-0000-0000-000078BB0000}"/>
    <cellStyle name="Normal 7 4 4 4 2 2 2" xfId="54199" xr:uid="{00000000-0005-0000-0000-000079BB0000}"/>
    <cellStyle name="Normal 7 4 4 4 2 3" xfId="39910" xr:uid="{00000000-0005-0000-0000-00007ABB0000}"/>
    <cellStyle name="Normal 7 4 4 4 3" xfId="18473" xr:uid="{00000000-0005-0000-0000-00007BBB0000}"/>
    <cellStyle name="Normal 7 4 4 4 3 2" xfId="47055" xr:uid="{00000000-0005-0000-0000-00007CBB0000}"/>
    <cellStyle name="Normal 7 4 4 4 4" xfId="32766" xr:uid="{00000000-0005-0000-0000-00007DBB0000}"/>
    <cellStyle name="Normal 7 4 4 5" xfId="7754" xr:uid="{00000000-0005-0000-0000-00007EBB0000}"/>
    <cellStyle name="Normal 7 4 4 5 2" xfId="22046" xr:uid="{00000000-0005-0000-0000-00007FBB0000}"/>
    <cellStyle name="Normal 7 4 4 5 2 2" xfId="50628" xr:uid="{00000000-0005-0000-0000-000080BB0000}"/>
    <cellStyle name="Normal 7 4 4 5 3" xfId="36339" xr:uid="{00000000-0005-0000-0000-000081BB0000}"/>
    <cellStyle name="Normal 7 4 4 6" xfId="14902" xr:uid="{00000000-0005-0000-0000-000082BB0000}"/>
    <cellStyle name="Normal 7 4 4 6 2" xfId="43484" xr:uid="{00000000-0005-0000-0000-000083BB0000}"/>
    <cellStyle name="Normal 7 4 4 7" xfId="29195" xr:uid="{00000000-0005-0000-0000-000084BB0000}"/>
    <cellStyle name="Normal 7 4 5" xfId="1032" xr:uid="{00000000-0005-0000-0000-000085BB0000}"/>
    <cellStyle name="Normal 7 4 5 2" xfId="3331" xr:uid="{00000000-0005-0000-0000-000086BB0000}"/>
    <cellStyle name="Normal 7 4 5 2 2" xfId="6905" xr:uid="{00000000-0005-0000-0000-000087BB0000}"/>
    <cellStyle name="Normal 7 4 5 2 2 2" xfId="14063" xr:uid="{00000000-0005-0000-0000-000088BB0000}"/>
    <cellStyle name="Normal 7 4 5 2 2 2 2" xfId="28355" xr:uid="{00000000-0005-0000-0000-000089BB0000}"/>
    <cellStyle name="Normal 7 4 5 2 2 2 2 2" xfId="56937" xr:uid="{00000000-0005-0000-0000-00008ABB0000}"/>
    <cellStyle name="Normal 7 4 5 2 2 2 3" xfId="42648" xr:uid="{00000000-0005-0000-0000-00008BBB0000}"/>
    <cellStyle name="Normal 7 4 5 2 2 3" xfId="21211" xr:uid="{00000000-0005-0000-0000-00008CBB0000}"/>
    <cellStyle name="Normal 7 4 5 2 2 3 2" xfId="49793" xr:uid="{00000000-0005-0000-0000-00008DBB0000}"/>
    <cellStyle name="Normal 7 4 5 2 2 4" xfId="35504" xr:uid="{00000000-0005-0000-0000-00008EBB0000}"/>
    <cellStyle name="Normal 7 4 5 2 3" xfId="10492" xr:uid="{00000000-0005-0000-0000-00008FBB0000}"/>
    <cellStyle name="Normal 7 4 5 2 3 2" xfId="24784" xr:uid="{00000000-0005-0000-0000-000090BB0000}"/>
    <cellStyle name="Normal 7 4 5 2 3 2 2" xfId="53366" xr:uid="{00000000-0005-0000-0000-000091BB0000}"/>
    <cellStyle name="Normal 7 4 5 2 3 3" xfId="39077" xr:uid="{00000000-0005-0000-0000-000092BB0000}"/>
    <cellStyle name="Normal 7 4 5 2 4" xfId="17640" xr:uid="{00000000-0005-0000-0000-000093BB0000}"/>
    <cellStyle name="Normal 7 4 5 2 4 2" xfId="46222" xr:uid="{00000000-0005-0000-0000-000094BB0000}"/>
    <cellStyle name="Normal 7 4 5 2 5" xfId="31933" xr:uid="{00000000-0005-0000-0000-000095BB0000}"/>
    <cellStyle name="Normal 7 4 5 3" xfId="4614" xr:uid="{00000000-0005-0000-0000-000096BB0000}"/>
    <cellStyle name="Normal 7 4 5 3 2" xfId="11772" xr:uid="{00000000-0005-0000-0000-000097BB0000}"/>
    <cellStyle name="Normal 7 4 5 3 2 2" xfId="26064" xr:uid="{00000000-0005-0000-0000-000098BB0000}"/>
    <cellStyle name="Normal 7 4 5 3 2 2 2" xfId="54646" xr:uid="{00000000-0005-0000-0000-000099BB0000}"/>
    <cellStyle name="Normal 7 4 5 3 2 3" xfId="40357" xr:uid="{00000000-0005-0000-0000-00009ABB0000}"/>
    <cellStyle name="Normal 7 4 5 3 3" xfId="18920" xr:uid="{00000000-0005-0000-0000-00009BBB0000}"/>
    <cellStyle name="Normal 7 4 5 3 3 2" xfId="47502" xr:uid="{00000000-0005-0000-0000-00009CBB0000}"/>
    <cellStyle name="Normal 7 4 5 3 4" xfId="33213" xr:uid="{00000000-0005-0000-0000-00009DBB0000}"/>
    <cellStyle name="Normal 7 4 5 4" xfId="8201" xr:uid="{00000000-0005-0000-0000-00009EBB0000}"/>
    <cellStyle name="Normal 7 4 5 4 2" xfId="22493" xr:uid="{00000000-0005-0000-0000-00009FBB0000}"/>
    <cellStyle name="Normal 7 4 5 4 2 2" xfId="51075" xr:uid="{00000000-0005-0000-0000-0000A0BB0000}"/>
    <cellStyle name="Normal 7 4 5 4 3" xfId="36786" xr:uid="{00000000-0005-0000-0000-0000A1BB0000}"/>
    <cellStyle name="Normal 7 4 5 5" xfId="15349" xr:uid="{00000000-0005-0000-0000-0000A2BB0000}"/>
    <cellStyle name="Normal 7 4 5 5 2" xfId="43931" xr:uid="{00000000-0005-0000-0000-0000A3BB0000}"/>
    <cellStyle name="Normal 7 4 5 6" xfId="29642" xr:uid="{00000000-0005-0000-0000-0000A4BB0000}"/>
    <cellStyle name="Normal 7 4 6" xfId="3316" xr:uid="{00000000-0005-0000-0000-0000A5BB0000}"/>
    <cellStyle name="Normal 7 4 6 2" xfId="6890" xr:uid="{00000000-0005-0000-0000-0000A6BB0000}"/>
    <cellStyle name="Normal 7 4 6 2 2" xfId="14048" xr:uid="{00000000-0005-0000-0000-0000A7BB0000}"/>
    <cellStyle name="Normal 7 4 6 2 2 2" xfId="28340" xr:uid="{00000000-0005-0000-0000-0000A8BB0000}"/>
    <cellStyle name="Normal 7 4 6 2 2 2 2" xfId="56922" xr:uid="{00000000-0005-0000-0000-0000A9BB0000}"/>
    <cellStyle name="Normal 7 4 6 2 2 3" xfId="42633" xr:uid="{00000000-0005-0000-0000-0000AABB0000}"/>
    <cellStyle name="Normal 7 4 6 2 3" xfId="21196" xr:uid="{00000000-0005-0000-0000-0000ABBB0000}"/>
    <cellStyle name="Normal 7 4 6 2 3 2" xfId="49778" xr:uid="{00000000-0005-0000-0000-0000ACBB0000}"/>
    <cellStyle name="Normal 7 4 6 2 4" xfId="35489" xr:uid="{00000000-0005-0000-0000-0000ADBB0000}"/>
    <cellStyle name="Normal 7 4 6 3" xfId="10477" xr:uid="{00000000-0005-0000-0000-0000AEBB0000}"/>
    <cellStyle name="Normal 7 4 6 3 2" xfId="24769" xr:uid="{00000000-0005-0000-0000-0000AFBB0000}"/>
    <cellStyle name="Normal 7 4 6 3 2 2" xfId="53351" xr:uid="{00000000-0005-0000-0000-0000B0BB0000}"/>
    <cellStyle name="Normal 7 4 6 3 3" xfId="39062" xr:uid="{00000000-0005-0000-0000-0000B1BB0000}"/>
    <cellStyle name="Normal 7 4 6 4" xfId="17625" xr:uid="{00000000-0005-0000-0000-0000B2BB0000}"/>
    <cellStyle name="Normal 7 4 6 4 2" xfId="46207" xr:uid="{00000000-0005-0000-0000-0000B3BB0000}"/>
    <cellStyle name="Normal 7 4 6 5" xfId="31918" xr:uid="{00000000-0005-0000-0000-0000B4BB0000}"/>
    <cellStyle name="Normal 7 4 7" xfId="3719" xr:uid="{00000000-0005-0000-0000-0000B5BB0000}"/>
    <cellStyle name="Normal 7 4 7 2" xfId="10879" xr:uid="{00000000-0005-0000-0000-0000B6BB0000}"/>
    <cellStyle name="Normal 7 4 7 2 2" xfId="25171" xr:uid="{00000000-0005-0000-0000-0000B7BB0000}"/>
    <cellStyle name="Normal 7 4 7 2 2 2" xfId="53753" xr:uid="{00000000-0005-0000-0000-0000B8BB0000}"/>
    <cellStyle name="Normal 7 4 7 2 3" xfId="39464" xr:uid="{00000000-0005-0000-0000-0000B9BB0000}"/>
    <cellStyle name="Normal 7 4 7 3" xfId="18027" xr:uid="{00000000-0005-0000-0000-0000BABB0000}"/>
    <cellStyle name="Normal 7 4 7 3 2" xfId="46609" xr:uid="{00000000-0005-0000-0000-0000BBBB0000}"/>
    <cellStyle name="Normal 7 4 7 4" xfId="32320" xr:uid="{00000000-0005-0000-0000-0000BCBB0000}"/>
    <cellStyle name="Normal 7 4 8" xfId="7308" xr:uid="{00000000-0005-0000-0000-0000BDBB0000}"/>
    <cellStyle name="Normal 7 4 8 2" xfId="21600" xr:uid="{00000000-0005-0000-0000-0000BEBB0000}"/>
    <cellStyle name="Normal 7 4 8 2 2" xfId="50182" xr:uid="{00000000-0005-0000-0000-0000BFBB0000}"/>
    <cellStyle name="Normal 7 4 8 3" xfId="35893" xr:uid="{00000000-0005-0000-0000-0000C0BB0000}"/>
    <cellStyle name="Normal 7 4 9" xfId="14454" xr:uid="{00000000-0005-0000-0000-0000C1BB0000}"/>
    <cellStyle name="Normal 7 4 9 2" xfId="43038" xr:uid="{00000000-0005-0000-0000-0000C2BB0000}"/>
    <cellStyle name="Normal 7 5" xfId="178" xr:uid="{00000000-0005-0000-0000-0000C3BB0000}"/>
    <cellStyle name="Normal 7 5 2" xfId="404" xr:uid="{00000000-0005-0000-0000-0000C4BB0000}"/>
    <cellStyle name="Normal 7 5 2 2" xfId="854" xr:uid="{00000000-0005-0000-0000-0000C5BB0000}"/>
    <cellStyle name="Normal 7 5 2 2 2" xfId="1751" xr:uid="{00000000-0005-0000-0000-0000C6BB0000}"/>
    <cellStyle name="Normal 7 5 2 2 2 2" xfId="3335" xr:uid="{00000000-0005-0000-0000-0000C7BB0000}"/>
    <cellStyle name="Normal 7 5 2 2 2 2 2" xfId="6909" xr:uid="{00000000-0005-0000-0000-0000C8BB0000}"/>
    <cellStyle name="Normal 7 5 2 2 2 2 2 2" xfId="14067" xr:uid="{00000000-0005-0000-0000-0000C9BB0000}"/>
    <cellStyle name="Normal 7 5 2 2 2 2 2 2 2" xfId="28359" xr:uid="{00000000-0005-0000-0000-0000CABB0000}"/>
    <cellStyle name="Normal 7 5 2 2 2 2 2 2 2 2" xfId="56941" xr:uid="{00000000-0005-0000-0000-0000CBBB0000}"/>
    <cellStyle name="Normal 7 5 2 2 2 2 2 2 3" xfId="42652" xr:uid="{00000000-0005-0000-0000-0000CCBB0000}"/>
    <cellStyle name="Normal 7 5 2 2 2 2 2 3" xfId="21215" xr:uid="{00000000-0005-0000-0000-0000CDBB0000}"/>
    <cellStyle name="Normal 7 5 2 2 2 2 2 3 2" xfId="49797" xr:uid="{00000000-0005-0000-0000-0000CEBB0000}"/>
    <cellStyle name="Normal 7 5 2 2 2 2 2 4" xfId="35508" xr:uid="{00000000-0005-0000-0000-0000CFBB0000}"/>
    <cellStyle name="Normal 7 5 2 2 2 2 3" xfId="10496" xr:uid="{00000000-0005-0000-0000-0000D0BB0000}"/>
    <cellStyle name="Normal 7 5 2 2 2 2 3 2" xfId="24788" xr:uid="{00000000-0005-0000-0000-0000D1BB0000}"/>
    <cellStyle name="Normal 7 5 2 2 2 2 3 2 2" xfId="53370" xr:uid="{00000000-0005-0000-0000-0000D2BB0000}"/>
    <cellStyle name="Normal 7 5 2 2 2 2 3 3" xfId="39081" xr:uid="{00000000-0005-0000-0000-0000D3BB0000}"/>
    <cellStyle name="Normal 7 5 2 2 2 2 4" xfId="17644" xr:uid="{00000000-0005-0000-0000-0000D4BB0000}"/>
    <cellStyle name="Normal 7 5 2 2 2 2 4 2" xfId="46226" xr:uid="{00000000-0005-0000-0000-0000D5BB0000}"/>
    <cellStyle name="Normal 7 5 2 2 2 2 5" xfId="31937" xr:uid="{00000000-0005-0000-0000-0000D6BB0000}"/>
    <cellStyle name="Normal 7 5 2 2 2 3" xfId="5331" xr:uid="{00000000-0005-0000-0000-0000D7BB0000}"/>
    <cellStyle name="Normal 7 5 2 2 2 3 2" xfId="12489" xr:uid="{00000000-0005-0000-0000-0000D8BB0000}"/>
    <cellStyle name="Normal 7 5 2 2 2 3 2 2" xfId="26781" xr:uid="{00000000-0005-0000-0000-0000D9BB0000}"/>
    <cellStyle name="Normal 7 5 2 2 2 3 2 2 2" xfId="55363" xr:uid="{00000000-0005-0000-0000-0000DABB0000}"/>
    <cellStyle name="Normal 7 5 2 2 2 3 2 3" xfId="41074" xr:uid="{00000000-0005-0000-0000-0000DBBB0000}"/>
    <cellStyle name="Normal 7 5 2 2 2 3 3" xfId="19637" xr:uid="{00000000-0005-0000-0000-0000DCBB0000}"/>
    <cellStyle name="Normal 7 5 2 2 2 3 3 2" xfId="48219" xr:uid="{00000000-0005-0000-0000-0000DDBB0000}"/>
    <cellStyle name="Normal 7 5 2 2 2 3 4" xfId="33930" xr:uid="{00000000-0005-0000-0000-0000DEBB0000}"/>
    <cellStyle name="Normal 7 5 2 2 2 4" xfId="8918" xr:uid="{00000000-0005-0000-0000-0000DFBB0000}"/>
    <cellStyle name="Normal 7 5 2 2 2 4 2" xfId="23210" xr:uid="{00000000-0005-0000-0000-0000E0BB0000}"/>
    <cellStyle name="Normal 7 5 2 2 2 4 2 2" xfId="51792" xr:uid="{00000000-0005-0000-0000-0000E1BB0000}"/>
    <cellStyle name="Normal 7 5 2 2 2 4 3" xfId="37503" xr:uid="{00000000-0005-0000-0000-0000E2BB0000}"/>
    <cellStyle name="Normal 7 5 2 2 2 5" xfId="16066" xr:uid="{00000000-0005-0000-0000-0000E3BB0000}"/>
    <cellStyle name="Normal 7 5 2 2 2 5 2" xfId="44648" xr:uid="{00000000-0005-0000-0000-0000E4BB0000}"/>
    <cellStyle name="Normal 7 5 2 2 2 6" xfId="30359" xr:uid="{00000000-0005-0000-0000-0000E5BB0000}"/>
    <cellStyle name="Normal 7 5 2 2 3" xfId="3334" xr:uid="{00000000-0005-0000-0000-0000E6BB0000}"/>
    <cellStyle name="Normal 7 5 2 2 3 2" xfId="6908" xr:uid="{00000000-0005-0000-0000-0000E7BB0000}"/>
    <cellStyle name="Normal 7 5 2 2 3 2 2" xfId="14066" xr:uid="{00000000-0005-0000-0000-0000E8BB0000}"/>
    <cellStyle name="Normal 7 5 2 2 3 2 2 2" xfId="28358" xr:uid="{00000000-0005-0000-0000-0000E9BB0000}"/>
    <cellStyle name="Normal 7 5 2 2 3 2 2 2 2" xfId="56940" xr:uid="{00000000-0005-0000-0000-0000EABB0000}"/>
    <cellStyle name="Normal 7 5 2 2 3 2 2 3" xfId="42651" xr:uid="{00000000-0005-0000-0000-0000EBBB0000}"/>
    <cellStyle name="Normal 7 5 2 2 3 2 3" xfId="21214" xr:uid="{00000000-0005-0000-0000-0000ECBB0000}"/>
    <cellStyle name="Normal 7 5 2 2 3 2 3 2" xfId="49796" xr:uid="{00000000-0005-0000-0000-0000EDBB0000}"/>
    <cellStyle name="Normal 7 5 2 2 3 2 4" xfId="35507" xr:uid="{00000000-0005-0000-0000-0000EEBB0000}"/>
    <cellStyle name="Normal 7 5 2 2 3 3" xfId="10495" xr:uid="{00000000-0005-0000-0000-0000EFBB0000}"/>
    <cellStyle name="Normal 7 5 2 2 3 3 2" xfId="24787" xr:uid="{00000000-0005-0000-0000-0000F0BB0000}"/>
    <cellStyle name="Normal 7 5 2 2 3 3 2 2" xfId="53369" xr:uid="{00000000-0005-0000-0000-0000F1BB0000}"/>
    <cellStyle name="Normal 7 5 2 2 3 3 3" xfId="39080" xr:uid="{00000000-0005-0000-0000-0000F2BB0000}"/>
    <cellStyle name="Normal 7 5 2 2 3 4" xfId="17643" xr:uid="{00000000-0005-0000-0000-0000F3BB0000}"/>
    <cellStyle name="Normal 7 5 2 2 3 4 2" xfId="46225" xr:uid="{00000000-0005-0000-0000-0000F4BB0000}"/>
    <cellStyle name="Normal 7 5 2 2 3 5" xfId="31936" xr:uid="{00000000-0005-0000-0000-0000F5BB0000}"/>
    <cellStyle name="Normal 7 5 2 2 4" xfId="4438" xr:uid="{00000000-0005-0000-0000-0000F6BB0000}"/>
    <cellStyle name="Normal 7 5 2 2 4 2" xfId="11596" xr:uid="{00000000-0005-0000-0000-0000F7BB0000}"/>
    <cellStyle name="Normal 7 5 2 2 4 2 2" xfId="25888" xr:uid="{00000000-0005-0000-0000-0000F8BB0000}"/>
    <cellStyle name="Normal 7 5 2 2 4 2 2 2" xfId="54470" xr:uid="{00000000-0005-0000-0000-0000F9BB0000}"/>
    <cellStyle name="Normal 7 5 2 2 4 2 3" xfId="40181" xr:uid="{00000000-0005-0000-0000-0000FABB0000}"/>
    <cellStyle name="Normal 7 5 2 2 4 3" xfId="18744" xr:uid="{00000000-0005-0000-0000-0000FBBB0000}"/>
    <cellStyle name="Normal 7 5 2 2 4 3 2" xfId="47326" xr:uid="{00000000-0005-0000-0000-0000FCBB0000}"/>
    <cellStyle name="Normal 7 5 2 2 4 4" xfId="33037" xr:uid="{00000000-0005-0000-0000-0000FDBB0000}"/>
    <cellStyle name="Normal 7 5 2 2 5" xfId="8025" xr:uid="{00000000-0005-0000-0000-0000FEBB0000}"/>
    <cellStyle name="Normal 7 5 2 2 5 2" xfId="22317" xr:uid="{00000000-0005-0000-0000-0000FFBB0000}"/>
    <cellStyle name="Normal 7 5 2 2 5 2 2" xfId="50899" xr:uid="{00000000-0005-0000-0000-000000BC0000}"/>
    <cellStyle name="Normal 7 5 2 2 5 3" xfId="36610" xr:uid="{00000000-0005-0000-0000-000001BC0000}"/>
    <cellStyle name="Normal 7 5 2 2 6" xfId="15173" xr:uid="{00000000-0005-0000-0000-000002BC0000}"/>
    <cellStyle name="Normal 7 5 2 2 6 2" xfId="43755" xr:uid="{00000000-0005-0000-0000-000003BC0000}"/>
    <cellStyle name="Normal 7 5 2 2 7" xfId="29466" xr:uid="{00000000-0005-0000-0000-000004BC0000}"/>
    <cellStyle name="Normal 7 5 2 3" xfId="1304" xr:uid="{00000000-0005-0000-0000-000005BC0000}"/>
    <cellStyle name="Normal 7 5 2 3 2" xfId="3336" xr:uid="{00000000-0005-0000-0000-000006BC0000}"/>
    <cellStyle name="Normal 7 5 2 3 2 2" xfId="6910" xr:uid="{00000000-0005-0000-0000-000007BC0000}"/>
    <cellStyle name="Normal 7 5 2 3 2 2 2" xfId="14068" xr:uid="{00000000-0005-0000-0000-000008BC0000}"/>
    <cellStyle name="Normal 7 5 2 3 2 2 2 2" xfId="28360" xr:uid="{00000000-0005-0000-0000-000009BC0000}"/>
    <cellStyle name="Normal 7 5 2 3 2 2 2 2 2" xfId="56942" xr:uid="{00000000-0005-0000-0000-00000ABC0000}"/>
    <cellStyle name="Normal 7 5 2 3 2 2 2 3" xfId="42653" xr:uid="{00000000-0005-0000-0000-00000BBC0000}"/>
    <cellStyle name="Normal 7 5 2 3 2 2 3" xfId="21216" xr:uid="{00000000-0005-0000-0000-00000CBC0000}"/>
    <cellStyle name="Normal 7 5 2 3 2 2 3 2" xfId="49798" xr:uid="{00000000-0005-0000-0000-00000DBC0000}"/>
    <cellStyle name="Normal 7 5 2 3 2 2 4" xfId="35509" xr:uid="{00000000-0005-0000-0000-00000EBC0000}"/>
    <cellStyle name="Normal 7 5 2 3 2 3" xfId="10497" xr:uid="{00000000-0005-0000-0000-00000FBC0000}"/>
    <cellStyle name="Normal 7 5 2 3 2 3 2" xfId="24789" xr:uid="{00000000-0005-0000-0000-000010BC0000}"/>
    <cellStyle name="Normal 7 5 2 3 2 3 2 2" xfId="53371" xr:uid="{00000000-0005-0000-0000-000011BC0000}"/>
    <cellStyle name="Normal 7 5 2 3 2 3 3" xfId="39082" xr:uid="{00000000-0005-0000-0000-000012BC0000}"/>
    <cellStyle name="Normal 7 5 2 3 2 4" xfId="17645" xr:uid="{00000000-0005-0000-0000-000013BC0000}"/>
    <cellStyle name="Normal 7 5 2 3 2 4 2" xfId="46227" xr:uid="{00000000-0005-0000-0000-000014BC0000}"/>
    <cellStyle name="Normal 7 5 2 3 2 5" xfId="31938" xr:uid="{00000000-0005-0000-0000-000015BC0000}"/>
    <cellStyle name="Normal 7 5 2 3 3" xfId="4885" xr:uid="{00000000-0005-0000-0000-000016BC0000}"/>
    <cellStyle name="Normal 7 5 2 3 3 2" xfId="12043" xr:uid="{00000000-0005-0000-0000-000017BC0000}"/>
    <cellStyle name="Normal 7 5 2 3 3 2 2" xfId="26335" xr:uid="{00000000-0005-0000-0000-000018BC0000}"/>
    <cellStyle name="Normal 7 5 2 3 3 2 2 2" xfId="54917" xr:uid="{00000000-0005-0000-0000-000019BC0000}"/>
    <cellStyle name="Normal 7 5 2 3 3 2 3" xfId="40628" xr:uid="{00000000-0005-0000-0000-00001ABC0000}"/>
    <cellStyle name="Normal 7 5 2 3 3 3" xfId="19191" xr:uid="{00000000-0005-0000-0000-00001BBC0000}"/>
    <cellStyle name="Normal 7 5 2 3 3 3 2" xfId="47773" xr:uid="{00000000-0005-0000-0000-00001CBC0000}"/>
    <cellStyle name="Normal 7 5 2 3 3 4" xfId="33484" xr:uid="{00000000-0005-0000-0000-00001DBC0000}"/>
    <cellStyle name="Normal 7 5 2 3 4" xfId="8472" xr:uid="{00000000-0005-0000-0000-00001EBC0000}"/>
    <cellStyle name="Normal 7 5 2 3 4 2" xfId="22764" xr:uid="{00000000-0005-0000-0000-00001FBC0000}"/>
    <cellStyle name="Normal 7 5 2 3 4 2 2" xfId="51346" xr:uid="{00000000-0005-0000-0000-000020BC0000}"/>
    <cellStyle name="Normal 7 5 2 3 4 3" xfId="37057" xr:uid="{00000000-0005-0000-0000-000021BC0000}"/>
    <cellStyle name="Normal 7 5 2 3 5" xfId="15620" xr:uid="{00000000-0005-0000-0000-000022BC0000}"/>
    <cellStyle name="Normal 7 5 2 3 5 2" xfId="44202" xr:uid="{00000000-0005-0000-0000-000023BC0000}"/>
    <cellStyle name="Normal 7 5 2 3 6" xfId="29913" xr:uid="{00000000-0005-0000-0000-000024BC0000}"/>
    <cellStyle name="Normal 7 5 2 4" xfId="3333" xr:uid="{00000000-0005-0000-0000-000025BC0000}"/>
    <cellStyle name="Normal 7 5 2 4 2" xfId="6907" xr:uid="{00000000-0005-0000-0000-000026BC0000}"/>
    <cellStyle name="Normal 7 5 2 4 2 2" xfId="14065" xr:uid="{00000000-0005-0000-0000-000027BC0000}"/>
    <cellStyle name="Normal 7 5 2 4 2 2 2" xfId="28357" xr:uid="{00000000-0005-0000-0000-000028BC0000}"/>
    <cellStyle name="Normal 7 5 2 4 2 2 2 2" xfId="56939" xr:uid="{00000000-0005-0000-0000-000029BC0000}"/>
    <cellStyle name="Normal 7 5 2 4 2 2 3" xfId="42650" xr:uid="{00000000-0005-0000-0000-00002ABC0000}"/>
    <cellStyle name="Normal 7 5 2 4 2 3" xfId="21213" xr:uid="{00000000-0005-0000-0000-00002BBC0000}"/>
    <cellStyle name="Normal 7 5 2 4 2 3 2" xfId="49795" xr:uid="{00000000-0005-0000-0000-00002CBC0000}"/>
    <cellStyle name="Normal 7 5 2 4 2 4" xfId="35506" xr:uid="{00000000-0005-0000-0000-00002DBC0000}"/>
    <cellStyle name="Normal 7 5 2 4 3" xfId="10494" xr:uid="{00000000-0005-0000-0000-00002EBC0000}"/>
    <cellStyle name="Normal 7 5 2 4 3 2" xfId="24786" xr:uid="{00000000-0005-0000-0000-00002FBC0000}"/>
    <cellStyle name="Normal 7 5 2 4 3 2 2" xfId="53368" xr:uid="{00000000-0005-0000-0000-000030BC0000}"/>
    <cellStyle name="Normal 7 5 2 4 3 3" xfId="39079" xr:uid="{00000000-0005-0000-0000-000031BC0000}"/>
    <cellStyle name="Normal 7 5 2 4 4" xfId="17642" xr:uid="{00000000-0005-0000-0000-000032BC0000}"/>
    <cellStyle name="Normal 7 5 2 4 4 2" xfId="46224" xr:uid="{00000000-0005-0000-0000-000033BC0000}"/>
    <cellStyle name="Normal 7 5 2 4 5" xfId="31935" xr:uid="{00000000-0005-0000-0000-000034BC0000}"/>
    <cellStyle name="Normal 7 5 2 5" xfId="3991" xr:uid="{00000000-0005-0000-0000-000035BC0000}"/>
    <cellStyle name="Normal 7 5 2 5 2" xfId="11150" xr:uid="{00000000-0005-0000-0000-000036BC0000}"/>
    <cellStyle name="Normal 7 5 2 5 2 2" xfId="25442" xr:uid="{00000000-0005-0000-0000-000037BC0000}"/>
    <cellStyle name="Normal 7 5 2 5 2 2 2" xfId="54024" xr:uid="{00000000-0005-0000-0000-000038BC0000}"/>
    <cellStyle name="Normal 7 5 2 5 2 3" xfId="39735" xr:uid="{00000000-0005-0000-0000-000039BC0000}"/>
    <cellStyle name="Normal 7 5 2 5 3" xfId="18298" xr:uid="{00000000-0005-0000-0000-00003ABC0000}"/>
    <cellStyle name="Normal 7 5 2 5 3 2" xfId="46880" xr:uid="{00000000-0005-0000-0000-00003BBC0000}"/>
    <cellStyle name="Normal 7 5 2 5 4" xfId="32591" xr:uid="{00000000-0005-0000-0000-00003CBC0000}"/>
    <cellStyle name="Normal 7 5 2 6" xfId="7579" xr:uid="{00000000-0005-0000-0000-00003DBC0000}"/>
    <cellStyle name="Normal 7 5 2 6 2" xfId="21871" xr:uid="{00000000-0005-0000-0000-00003EBC0000}"/>
    <cellStyle name="Normal 7 5 2 6 2 2" xfId="50453" xr:uid="{00000000-0005-0000-0000-00003FBC0000}"/>
    <cellStyle name="Normal 7 5 2 6 3" xfId="36164" xr:uid="{00000000-0005-0000-0000-000040BC0000}"/>
    <cellStyle name="Normal 7 5 2 7" xfId="14726" xr:uid="{00000000-0005-0000-0000-000041BC0000}"/>
    <cellStyle name="Normal 7 5 2 7 2" xfId="43309" xr:uid="{00000000-0005-0000-0000-000042BC0000}"/>
    <cellStyle name="Normal 7 5 2 8" xfId="29019" xr:uid="{00000000-0005-0000-0000-000043BC0000}"/>
    <cellStyle name="Normal 7 5 3" xfId="631" xr:uid="{00000000-0005-0000-0000-000044BC0000}"/>
    <cellStyle name="Normal 7 5 3 2" xfId="1528" xr:uid="{00000000-0005-0000-0000-000045BC0000}"/>
    <cellStyle name="Normal 7 5 3 2 2" xfId="3338" xr:uid="{00000000-0005-0000-0000-000046BC0000}"/>
    <cellStyle name="Normal 7 5 3 2 2 2" xfId="6912" xr:uid="{00000000-0005-0000-0000-000047BC0000}"/>
    <cellStyle name="Normal 7 5 3 2 2 2 2" xfId="14070" xr:uid="{00000000-0005-0000-0000-000048BC0000}"/>
    <cellStyle name="Normal 7 5 3 2 2 2 2 2" xfId="28362" xr:uid="{00000000-0005-0000-0000-000049BC0000}"/>
    <cellStyle name="Normal 7 5 3 2 2 2 2 2 2" xfId="56944" xr:uid="{00000000-0005-0000-0000-00004ABC0000}"/>
    <cellStyle name="Normal 7 5 3 2 2 2 2 3" xfId="42655" xr:uid="{00000000-0005-0000-0000-00004BBC0000}"/>
    <cellStyle name="Normal 7 5 3 2 2 2 3" xfId="21218" xr:uid="{00000000-0005-0000-0000-00004CBC0000}"/>
    <cellStyle name="Normal 7 5 3 2 2 2 3 2" xfId="49800" xr:uid="{00000000-0005-0000-0000-00004DBC0000}"/>
    <cellStyle name="Normal 7 5 3 2 2 2 4" xfId="35511" xr:uid="{00000000-0005-0000-0000-00004EBC0000}"/>
    <cellStyle name="Normal 7 5 3 2 2 3" xfId="10499" xr:uid="{00000000-0005-0000-0000-00004FBC0000}"/>
    <cellStyle name="Normal 7 5 3 2 2 3 2" xfId="24791" xr:uid="{00000000-0005-0000-0000-000050BC0000}"/>
    <cellStyle name="Normal 7 5 3 2 2 3 2 2" xfId="53373" xr:uid="{00000000-0005-0000-0000-000051BC0000}"/>
    <cellStyle name="Normal 7 5 3 2 2 3 3" xfId="39084" xr:uid="{00000000-0005-0000-0000-000052BC0000}"/>
    <cellStyle name="Normal 7 5 3 2 2 4" xfId="17647" xr:uid="{00000000-0005-0000-0000-000053BC0000}"/>
    <cellStyle name="Normal 7 5 3 2 2 4 2" xfId="46229" xr:uid="{00000000-0005-0000-0000-000054BC0000}"/>
    <cellStyle name="Normal 7 5 3 2 2 5" xfId="31940" xr:uid="{00000000-0005-0000-0000-000055BC0000}"/>
    <cellStyle name="Normal 7 5 3 2 3" xfId="5108" xr:uid="{00000000-0005-0000-0000-000056BC0000}"/>
    <cellStyle name="Normal 7 5 3 2 3 2" xfId="12266" xr:uid="{00000000-0005-0000-0000-000057BC0000}"/>
    <cellStyle name="Normal 7 5 3 2 3 2 2" xfId="26558" xr:uid="{00000000-0005-0000-0000-000058BC0000}"/>
    <cellStyle name="Normal 7 5 3 2 3 2 2 2" xfId="55140" xr:uid="{00000000-0005-0000-0000-000059BC0000}"/>
    <cellStyle name="Normal 7 5 3 2 3 2 3" xfId="40851" xr:uid="{00000000-0005-0000-0000-00005ABC0000}"/>
    <cellStyle name="Normal 7 5 3 2 3 3" xfId="19414" xr:uid="{00000000-0005-0000-0000-00005BBC0000}"/>
    <cellStyle name="Normal 7 5 3 2 3 3 2" xfId="47996" xr:uid="{00000000-0005-0000-0000-00005CBC0000}"/>
    <cellStyle name="Normal 7 5 3 2 3 4" xfId="33707" xr:uid="{00000000-0005-0000-0000-00005DBC0000}"/>
    <cellStyle name="Normal 7 5 3 2 4" xfId="8695" xr:uid="{00000000-0005-0000-0000-00005EBC0000}"/>
    <cellStyle name="Normal 7 5 3 2 4 2" xfId="22987" xr:uid="{00000000-0005-0000-0000-00005FBC0000}"/>
    <cellStyle name="Normal 7 5 3 2 4 2 2" xfId="51569" xr:uid="{00000000-0005-0000-0000-000060BC0000}"/>
    <cellStyle name="Normal 7 5 3 2 4 3" xfId="37280" xr:uid="{00000000-0005-0000-0000-000061BC0000}"/>
    <cellStyle name="Normal 7 5 3 2 5" xfId="15843" xr:uid="{00000000-0005-0000-0000-000062BC0000}"/>
    <cellStyle name="Normal 7 5 3 2 5 2" xfId="44425" xr:uid="{00000000-0005-0000-0000-000063BC0000}"/>
    <cellStyle name="Normal 7 5 3 2 6" xfId="30136" xr:uid="{00000000-0005-0000-0000-000064BC0000}"/>
    <cellStyle name="Normal 7 5 3 3" xfId="3337" xr:uid="{00000000-0005-0000-0000-000065BC0000}"/>
    <cellStyle name="Normal 7 5 3 3 2" xfId="6911" xr:uid="{00000000-0005-0000-0000-000066BC0000}"/>
    <cellStyle name="Normal 7 5 3 3 2 2" xfId="14069" xr:uid="{00000000-0005-0000-0000-000067BC0000}"/>
    <cellStyle name="Normal 7 5 3 3 2 2 2" xfId="28361" xr:uid="{00000000-0005-0000-0000-000068BC0000}"/>
    <cellStyle name="Normal 7 5 3 3 2 2 2 2" xfId="56943" xr:uid="{00000000-0005-0000-0000-000069BC0000}"/>
    <cellStyle name="Normal 7 5 3 3 2 2 3" xfId="42654" xr:uid="{00000000-0005-0000-0000-00006ABC0000}"/>
    <cellStyle name="Normal 7 5 3 3 2 3" xfId="21217" xr:uid="{00000000-0005-0000-0000-00006BBC0000}"/>
    <cellStyle name="Normal 7 5 3 3 2 3 2" xfId="49799" xr:uid="{00000000-0005-0000-0000-00006CBC0000}"/>
    <cellStyle name="Normal 7 5 3 3 2 4" xfId="35510" xr:uid="{00000000-0005-0000-0000-00006DBC0000}"/>
    <cellStyle name="Normal 7 5 3 3 3" xfId="10498" xr:uid="{00000000-0005-0000-0000-00006EBC0000}"/>
    <cellStyle name="Normal 7 5 3 3 3 2" xfId="24790" xr:uid="{00000000-0005-0000-0000-00006FBC0000}"/>
    <cellStyle name="Normal 7 5 3 3 3 2 2" xfId="53372" xr:uid="{00000000-0005-0000-0000-000070BC0000}"/>
    <cellStyle name="Normal 7 5 3 3 3 3" xfId="39083" xr:uid="{00000000-0005-0000-0000-000071BC0000}"/>
    <cellStyle name="Normal 7 5 3 3 4" xfId="17646" xr:uid="{00000000-0005-0000-0000-000072BC0000}"/>
    <cellStyle name="Normal 7 5 3 3 4 2" xfId="46228" xr:uid="{00000000-0005-0000-0000-000073BC0000}"/>
    <cellStyle name="Normal 7 5 3 3 5" xfId="31939" xr:uid="{00000000-0005-0000-0000-000074BC0000}"/>
    <cellStyle name="Normal 7 5 3 4" xfId="4215" xr:uid="{00000000-0005-0000-0000-000075BC0000}"/>
    <cellStyle name="Normal 7 5 3 4 2" xfId="11373" xr:uid="{00000000-0005-0000-0000-000076BC0000}"/>
    <cellStyle name="Normal 7 5 3 4 2 2" xfId="25665" xr:uid="{00000000-0005-0000-0000-000077BC0000}"/>
    <cellStyle name="Normal 7 5 3 4 2 2 2" xfId="54247" xr:uid="{00000000-0005-0000-0000-000078BC0000}"/>
    <cellStyle name="Normal 7 5 3 4 2 3" xfId="39958" xr:uid="{00000000-0005-0000-0000-000079BC0000}"/>
    <cellStyle name="Normal 7 5 3 4 3" xfId="18521" xr:uid="{00000000-0005-0000-0000-00007ABC0000}"/>
    <cellStyle name="Normal 7 5 3 4 3 2" xfId="47103" xr:uid="{00000000-0005-0000-0000-00007BBC0000}"/>
    <cellStyle name="Normal 7 5 3 4 4" xfId="32814" xr:uid="{00000000-0005-0000-0000-00007CBC0000}"/>
    <cellStyle name="Normal 7 5 3 5" xfId="7802" xr:uid="{00000000-0005-0000-0000-00007DBC0000}"/>
    <cellStyle name="Normal 7 5 3 5 2" xfId="22094" xr:uid="{00000000-0005-0000-0000-00007EBC0000}"/>
    <cellStyle name="Normal 7 5 3 5 2 2" xfId="50676" xr:uid="{00000000-0005-0000-0000-00007FBC0000}"/>
    <cellStyle name="Normal 7 5 3 5 3" xfId="36387" xr:uid="{00000000-0005-0000-0000-000080BC0000}"/>
    <cellStyle name="Normal 7 5 3 6" xfId="14950" xr:uid="{00000000-0005-0000-0000-000081BC0000}"/>
    <cellStyle name="Normal 7 5 3 6 2" xfId="43532" xr:uid="{00000000-0005-0000-0000-000082BC0000}"/>
    <cellStyle name="Normal 7 5 3 7" xfId="29243" xr:uid="{00000000-0005-0000-0000-000083BC0000}"/>
    <cellStyle name="Normal 7 5 4" xfId="1081" xr:uid="{00000000-0005-0000-0000-000084BC0000}"/>
    <cellStyle name="Normal 7 5 4 2" xfId="3339" xr:uid="{00000000-0005-0000-0000-000085BC0000}"/>
    <cellStyle name="Normal 7 5 4 2 2" xfId="6913" xr:uid="{00000000-0005-0000-0000-000086BC0000}"/>
    <cellStyle name="Normal 7 5 4 2 2 2" xfId="14071" xr:uid="{00000000-0005-0000-0000-000087BC0000}"/>
    <cellStyle name="Normal 7 5 4 2 2 2 2" xfId="28363" xr:uid="{00000000-0005-0000-0000-000088BC0000}"/>
    <cellStyle name="Normal 7 5 4 2 2 2 2 2" xfId="56945" xr:uid="{00000000-0005-0000-0000-000089BC0000}"/>
    <cellStyle name="Normal 7 5 4 2 2 2 3" xfId="42656" xr:uid="{00000000-0005-0000-0000-00008ABC0000}"/>
    <cellStyle name="Normal 7 5 4 2 2 3" xfId="21219" xr:uid="{00000000-0005-0000-0000-00008BBC0000}"/>
    <cellStyle name="Normal 7 5 4 2 2 3 2" xfId="49801" xr:uid="{00000000-0005-0000-0000-00008CBC0000}"/>
    <cellStyle name="Normal 7 5 4 2 2 4" xfId="35512" xr:uid="{00000000-0005-0000-0000-00008DBC0000}"/>
    <cellStyle name="Normal 7 5 4 2 3" xfId="10500" xr:uid="{00000000-0005-0000-0000-00008EBC0000}"/>
    <cellStyle name="Normal 7 5 4 2 3 2" xfId="24792" xr:uid="{00000000-0005-0000-0000-00008FBC0000}"/>
    <cellStyle name="Normal 7 5 4 2 3 2 2" xfId="53374" xr:uid="{00000000-0005-0000-0000-000090BC0000}"/>
    <cellStyle name="Normal 7 5 4 2 3 3" xfId="39085" xr:uid="{00000000-0005-0000-0000-000091BC0000}"/>
    <cellStyle name="Normal 7 5 4 2 4" xfId="17648" xr:uid="{00000000-0005-0000-0000-000092BC0000}"/>
    <cellStyle name="Normal 7 5 4 2 4 2" xfId="46230" xr:uid="{00000000-0005-0000-0000-000093BC0000}"/>
    <cellStyle name="Normal 7 5 4 2 5" xfId="31941" xr:uid="{00000000-0005-0000-0000-000094BC0000}"/>
    <cellStyle name="Normal 7 5 4 3" xfId="4662" xr:uid="{00000000-0005-0000-0000-000095BC0000}"/>
    <cellStyle name="Normal 7 5 4 3 2" xfId="11820" xr:uid="{00000000-0005-0000-0000-000096BC0000}"/>
    <cellStyle name="Normal 7 5 4 3 2 2" xfId="26112" xr:uid="{00000000-0005-0000-0000-000097BC0000}"/>
    <cellStyle name="Normal 7 5 4 3 2 2 2" xfId="54694" xr:uid="{00000000-0005-0000-0000-000098BC0000}"/>
    <cellStyle name="Normal 7 5 4 3 2 3" xfId="40405" xr:uid="{00000000-0005-0000-0000-000099BC0000}"/>
    <cellStyle name="Normal 7 5 4 3 3" xfId="18968" xr:uid="{00000000-0005-0000-0000-00009ABC0000}"/>
    <cellStyle name="Normal 7 5 4 3 3 2" xfId="47550" xr:uid="{00000000-0005-0000-0000-00009BBC0000}"/>
    <cellStyle name="Normal 7 5 4 3 4" xfId="33261" xr:uid="{00000000-0005-0000-0000-00009CBC0000}"/>
    <cellStyle name="Normal 7 5 4 4" xfId="8249" xr:uid="{00000000-0005-0000-0000-00009DBC0000}"/>
    <cellStyle name="Normal 7 5 4 4 2" xfId="22541" xr:uid="{00000000-0005-0000-0000-00009EBC0000}"/>
    <cellStyle name="Normal 7 5 4 4 2 2" xfId="51123" xr:uid="{00000000-0005-0000-0000-00009FBC0000}"/>
    <cellStyle name="Normal 7 5 4 4 3" xfId="36834" xr:uid="{00000000-0005-0000-0000-0000A0BC0000}"/>
    <cellStyle name="Normal 7 5 4 5" xfId="15397" xr:uid="{00000000-0005-0000-0000-0000A1BC0000}"/>
    <cellStyle name="Normal 7 5 4 5 2" xfId="43979" xr:uid="{00000000-0005-0000-0000-0000A2BC0000}"/>
    <cellStyle name="Normal 7 5 4 6" xfId="29690" xr:uid="{00000000-0005-0000-0000-0000A3BC0000}"/>
    <cellStyle name="Normal 7 5 5" xfId="3332" xr:uid="{00000000-0005-0000-0000-0000A4BC0000}"/>
    <cellStyle name="Normal 7 5 5 2" xfId="6906" xr:uid="{00000000-0005-0000-0000-0000A5BC0000}"/>
    <cellStyle name="Normal 7 5 5 2 2" xfId="14064" xr:uid="{00000000-0005-0000-0000-0000A6BC0000}"/>
    <cellStyle name="Normal 7 5 5 2 2 2" xfId="28356" xr:uid="{00000000-0005-0000-0000-0000A7BC0000}"/>
    <cellStyle name="Normal 7 5 5 2 2 2 2" xfId="56938" xr:uid="{00000000-0005-0000-0000-0000A8BC0000}"/>
    <cellStyle name="Normal 7 5 5 2 2 3" xfId="42649" xr:uid="{00000000-0005-0000-0000-0000A9BC0000}"/>
    <cellStyle name="Normal 7 5 5 2 3" xfId="21212" xr:uid="{00000000-0005-0000-0000-0000AABC0000}"/>
    <cellStyle name="Normal 7 5 5 2 3 2" xfId="49794" xr:uid="{00000000-0005-0000-0000-0000ABBC0000}"/>
    <cellStyle name="Normal 7 5 5 2 4" xfId="35505" xr:uid="{00000000-0005-0000-0000-0000ACBC0000}"/>
    <cellStyle name="Normal 7 5 5 3" xfId="10493" xr:uid="{00000000-0005-0000-0000-0000ADBC0000}"/>
    <cellStyle name="Normal 7 5 5 3 2" xfId="24785" xr:uid="{00000000-0005-0000-0000-0000AEBC0000}"/>
    <cellStyle name="Normal 7 5 5 3 2 2" xfId="53367" xr:uid="{00000000-0005-0000-0000-0000AFBC0000}"/>
    <cellStyle name="Normal 7 5 5 3 3" xfId="39078" xr:uid="{00000000-0005-0000-0000-0000B0BC0000}"/>
    <cellStyle name="Normal 7 5 5 4" xfId="17641" xr:uid="{00000000-0005-0000-0000-0000B1BC0000}"/>
    <cellStyle name="Normal 7 5 5 4 2" xfId="46223" xr:uid="{00000000-0005-0000-0000-0000B2BC0000}"/>
    <cellStyle name="Normal 7 5 5 5" xfId="31934" xr:uid="{00000000-0005-0000-0000-0000B3BC0000}"/>
    <cellStyle name="Normal 7 5 6" xfId="3768" xr:uid="{00000000-0005-0000-0000-0000B4BC0000}"/>
    <cellStyle name="Normal 7 5 6 2" xfId="10927" xr:uid="{00000000-0005-0000-0000-0000B5BC0000}"/>
    <cellStyle name="Normal 7 5 6 2 2" xfId="25219" xr:uid="{00000000-0005-0000-0000-0000B6BC0000}"/>
    <cellStyle name="Normal 7 5 6 2 2 2" xfId="53801" xr:uid="{00000000-0005-0000-0000-0000B7BC0000}"/>
    <cellStyle name="Normal 7 5 6 2 3" xfId="39512" xr:uid="{00000000-0005-0000-0000-0000B8BC0000}"/>
    <cellStyle name="Normal 7 5 6 3" xfId="18075" xr:uid="{00000000-0005-0000-0000-0000B9BC0000}"/>
    <cellStyle name="Normal 7 5 6 3 2" xfId="46657" xr:uid="{00000000-0005-0000-0000-0000BABC0000}"/>
    <cellStyle name="Normal 7 5 6 4" xfId="32368" xr:uid="{00000000-0005-0000-0000-0000BBBC0000}"/>
    <cellStyle name="Normal 7 5 7" xfId="7356" xr:uid="{00000000-0005-0000-0000-0000BCBC0000}"/>
    <cellStyle name="Normal 7 5 7 2" xfId="21648" xr:uid="{00000000-0005-0000-0000-0000BDBC0000}"/>
    <cellStyle name="Normal 7 5 7 2 2" xfId="50230" xr:uid="{00000000-0005-0000-0000-0000BEBC0000}"/>
    <cellStyle name="Normal 7 5 7 3" xfId="35941" xr:uid="{00000000-0005-0000-0000-0000BFBC0000}"/>
    <cellStyle name="Normal 7 5 8" xfId="14503" xr:uid="{00000000-0005-0000-0000-0000C0BC0000}"/>
    <cellStyle name="Normal 7 5 8 2" xfId="43086" xr:uid="{00000000-0005-0000-0000-0000C1BC0000}"/>
    <cellStyle name="Normal 7 5 9" xfId="28796" xr:uid="{00000000-0005-0000-0000-0000C2BC0000}"/>
    <cellStyle name="Normal 7 6" xfId="290" xr:uid="{00000000-0005-0000-0000-0000C3BC0000}"/>
    <cellStyle name="Normal 7 6 2" xfId="742" xr:uid="{00000000-0005-0000-0000-0000C4BC0000}"/>
    <cellStyle name="Normal 7 6 2 2" xfId="1639" xr:uid="{00000000-0005-0000-0000-0000C5BC0000}"/>
    <cellStyle name="Normal 7 6 2 2 2" xfId="3342" xr:uid="{00000000-0005-0000-0000-0000C6BC0000}"/>
    <cellStyle name="Normal 7 6 2 2 2 2" xfId="6916" xr:uid="{00000000-0005-0000-0000-0000C7BC0000}"/>
    <cellStyle name="Normal 7 6 2 2 2 2 2" xfId="14074" xr:uid="{00000000-0005-0000-0000-0000C8BC0000}"/>
    <cellStyle name="Normal 7 6 2 2 2 2 2 2" xfId="28366" xr:uid="{00000000-0005-0000-0000-0000C9BC0000}"/>
    <cellStyle name="Normal 7 6 2 2 2 2 2 2 2" xfId="56948" xr:uid="{00000000-0005-0000-0000-0000CABC0000}"/>
    <cellStyle name="Normal 7 6 2 2 2 2 2 3" xfId="42659" xr:uid="{00000000-0005-0000-0000-0000CBBC0000}"/>
    <cellStyle name="Normal 7 6 2 2 2 2 3" xfId="21222" xr:uid="{00000000-0005-0000-0000-0000CCBC0000}"/>
    <cellStyle name="Normal 7 6 2 2 2 2 3 2" xfId="49804" xr:uid="{00000000-0005-0000-0000-0000CDBC0000}"/>
    <cellStyle name="Normal 7 6 2 2 2 2 4" xfId="35515" xr:uid="{00000000-0005-0000-0000-0000CEBC0000}"/>
    <cellStyle name="Normal 7 6 2 2 2 3" xfId="10503" xr:uid="{00000000-0005-0000-0000-0000CFBC0000}"/>
    <cellStyle name="Normal 7 6 2 2 2 3 2" xfId="24795" xr:uid="{00000000-0005-0000-0000-0000D0BC0000}"/>
    <cellStyle name="Normal 7 6 2 2 2 3 2 2" xfId="53377" xr:uid="{00000000-0005-0000-0000-0000D1BC0000}"/>
    <cellStyle name="Normal 7 6 2 2 2 3 3" xfId="39088" xr:uid="{00000000-0005-0000-0000-0000D2BC0000}"/>
    <cellStyle name="Normal 7 6 2 2 2 4" xfId="17651" xr:uid="{00000000-0005-0000-0000-0000D3BC0000}"/>
    <cellStyle name="Normal 7 6 2 2 2 4 2" xfId="46233" xr:uid="{00000000-0005-0000-0000-0000D4BC0000}"/>
    <cellStyle name="Normal 7 6 2 2 2 5" xfId="31944" xr:uid="{00000000-0005-0000-0000-0000D5BC0000}"/>
    <cellStyle name="Normal 7 6 2 2 3" xfId="5219" xr:uid="{00000000-0005-0000-0000-0000D6BC0000}"/>
    <cellStyle name="Normal 7 6 2 2 3 2" xfId="12377" xr:uid="{00000000-0005-0000-0000-0000D7BC0000}"/>
    <cellStyle name="Normal 7 6 2 2 3 2 2" xfId="26669" xr:uid="{00000000-0005-0000-0000-0000D8BC0000}"/>
    <cellStyle name="Normal 7 6 2 2 3 2 2 2" xfId="55251" xr:uid="{00000000-0005-0000-0000-0000D9BC0000}"/>
    <cellStyle name="Normal 7 6 2 2 3 2 3" xfId="40962" xr:uid="{00000000-0005-0000-0000-0000DABC0000}"/>
    <cellStyle name="Normal 7 6 2 2 3 3" xfId="19525" xr:uid="{00000000-0005-0000-0000-0000DBBC0000}"/>
    <cellStyle name="Normal 7 6 2 2 3 3 2" xfId="48107" xr:uid="{00000000-0005-0000-0000-0000DCBC0000}"/>
    <cellStyle name="Normal 7 6 2 2 3 4" xfId="33818" xr:uid="{00000000-0005-0000-0000-0000DDBC0000}"/>
    <cellStyle name="Normal 7 6 2 2 4" xfId="8806" xr:uid="{00000000-0005-0000-0000-0000DEBC0000}"/>
    <cellStyle name="Normal 7 6 2 2 4 2" xfId="23098" xr:uid="{00000000-0005-0000-0000-0000DFBC0000}"/>
    <cellStyle name="Normal 7 6 2 2 4 2 2" xfId="51680" xr:uid="{00000000-0005-0000-0000-0000E0BC0000}"/>
    <cellStyle name="Normal 7 6 2 2 4 3" xfId="37391" xr:uid="{00000000-0005-0000-0000-0000E1BC0000}"/>
    <cellStyle name="Normal 7 6 2 2 5" xfId="15954" xr:uid="{00000000-0005-0000-0000-0000E2BC0000}"/>
    <cellStyle name="Normal 7 6 2 2 5 2" xfId="44536" xr:uid="{00000000-0005-0000-0000-0000E3BC0000}"/>
    <cellStyle name="Normal 7 6 2 2 6" xfId="30247" xr:uid="{00000000-0005-0000-0000-0000E4BC0000}"/>
    <cellStyle name="Normal 7 6 2 3" xfId="3341" xr:uid="{00000000-0005-0000-0000-0000E5BC0000}"/>
    <cellStyle name="Normal 7 6 2 3 2" xfId="6915" xr:uid="{00000000-0005-0000-0000-0000E6BC0000}"/>
    <cellStyle name="Normal 7 6 2 3 2 2" xfId="14073" xr:uid="{00000000-0005-0000-0000-0000E7BC0000}"/>
    <cellStyle name="Normal 7 6 2 3 2 2 2" xfId="28365" xr:uid="{00000000-0005-0000-0000-0000E8BC0000}"/>
    <cellStyle name="Normal 7 6 2 3 2 2 2 2" xfId="56947" xr:uid="{00000000-0005-0000-0000-0000E9BC0000}"/>
    <cellStyle name="Normal 7 6 2 3 2 2 3" xfId="42658" xr:uid="{00000000-0005-0000-0000-0000EABC0000}"/>
    <cellStyle name="Normal 7 6 2 3 2 3" xfId="21221" xr:uid="{00000000-0005-0000-0000-0000EBBC0000}"/>
    <cellStyle name="Normal 7 6 2 3 2 3 2" xfId="49803" xr:uid="{00000000-0005-0000-0000-0000ECBC0000}"/>
    <cellStyle name="Normal 7 6 2 3 2 4" xfId="35514" xr:uid="{00000000-0005-0000-0000-0000EDBC0000}"/>
    <cellStyle name="Normal 7 6 2 3 3" xfId="10502" xr:uid="{00000000-0005-0000-0000-0000EEBC0000}"/>
    <cellStyle name="Normal 7 6 2 3 3 2" xfId="24794" xr:uid="{00000000-0005-0000-0000-0000EFBC0000}"/>
    <cellStyle name="Normal 7 6 2 3 3 2 2" xfId="53376" xr:uid="{00000000-0005-0000-0000-0000F0BC0000}"/>
    <cellStyle name="Normal 7 6 2 3 3 3" xfId="39087" xr:uid="{00000000-0005-0000-0000-0000F1BC0000}"/>
    <cellStyle name="Normal 7 6 2 3 4" xfId="17650" xr:uid="{00000000-0005-0000-0000-0000F2BC0000}"/>
    <cellStyle name="Normal 7 6 2 3 4 2" xfId="46232" xr:uid="{00000000-0005-0000-0000-0000F3BC0000}"/>
    <cellStyle name="Normal 7 6 2 3 5" xfId="31943" xr:uid="{00000000-0005-0000-0000-0000F4BC0000}"/>
    <cellStyle name="Normal 7 6 2 4" xfId="4326" xr:uid="{00000000-0005-0000-0000-0000F5BC0000}"/>
    <cellStyle name="Normal 7 6 2 4 2" xfId="11484" xr:uid="{00000000-0005-0000-0000-0000F6BC0000}"/>
    <cellStyle name="Normal 7 6 2 4 2 2" xfId="25776" xr:uid="{00000000-0005-0000-0000-0000F7BC0000}"/>
    <cellStyle name="Normal 7 6 2 4 2 2 2" xfId="54358" xr:uid="{00000000-0005-0000-0000-0000F8BC0000}"/>
    <cellStyle name="Normal 7 6 2 4 2 3" xfId="40069" xr:uid="{00000000-0005-0000-0000-0000F9BC0000}"/>
    <cellStyle name="Normal 7 6 2 4 3" xfId="18632" xr:uid="{00000000-0005-0000-0000-0000FABC0000}"/>
    <cellStyle name="Normal 7 6 2 4 3 2" xfId="47214" xr:uid="{00000000-0005-0000-0000-0000FBBC0000}"/>
    <cellStyle name="Normal 7 6 2 4 4" xfId="32925" xr:uid="{00000000-0005-0000-0000-0000FCBC0000}"/>
    <cellStyle name="Normal 7 6 2 5" xfId="7913" xr:uid="{00000000-0005-0000-0000-0000FDBC0000}"/>
    <cellStyle name="Normal 7 6 2 5 2" xfId="22205" xr:uid="{00000000-0005-0000-0000-0000FEBC0000}"/>
    <cellStyle name="Normal 7 6 2 5 2 2" xfId="50787" xr:uid="{00000000-0005-0000-0000-0000FFBC0000}"/>
    <cellStyle name="Normal 7 6 2 5 3" xfId="36498" xr:uid="{00000000-0005-0000-0000-000000BD0000}"/>
    <cellStyle name="Normal 7 6 2 6" xfId="15061" xr:uid="{00000000-0005-0000-0000-000001BD0000}"/>
    <cellStyle name="Normal 7 6 2 6 2" xfId="43643" xr:uid="{00000000-0005-0000-0000-000002BD0000}"/>
    <cellStyle name="Normal 7 6 2 7" xfId="29354" xr:uid="{00000000-0005-0000-0000-000003BD0000}"/>
    <cellStyle name="Normal 7 6 3" xfId="1192" xr:uid="{00000000-0005-0000-0000-000004BD0000}"/>
    <cellStyle name="Normal 7 6 3 2" xfId="3343" xr:uid="{00000000-0005-0000-0000-000005BD0000}"/>
    <cellStyle name="Normal 7 6 3 2 2" xfId="6917" xr:uid="{00000000-0005-0000-0000-000006BD0000}"/>
    <cellStyle name="Normal 7 6 3 2 2 2" xfId="14075" xr:uid="{00000000-0005-0000-0000-000007BD0000}"/>
    <cellStyle name="Normal 7 6 3 2 2 2 2" xfId="28367" xr:uid="{00000000-0005-0000-0000-000008BD0000}"/>
    <cellStyle name="Normal 7 6 3 2 2 2 2 2" xfId="56949" xr:uid="{00000000-0005-0000-0000-000009BD0000}"/>
    <cellStyle name="Normal 7 6 3 2 2 2 3" xfId="42660" xr:uid="{00000000-0005-0000-0000-00000ABD0000}"/>
    <cellStyle name="Normal 7 6 3 2 2 3" xfId="21223" xr:uid="{00000000-0005-0000-0000-00000BBD0000}"/>
    <cellStyle name="Normal 7 6 3 2 2 3 2" xfId="49805" xr:uid="{00000000-0005-0000-0000-00000CBD0000}"/>
    <cellStyle name="Normal 7 6 3 2 2 4" xfId="35516" xr:uid="{00000000-0005-0000-0000-00000DBD0000}"/>
    <cellStyle name="Normal 7 6 3 2 3" xfId="10504" xr:uid="{00000000-0005-0000-0000-00000EBD0000}"/>
    <cellStyle name="Normal 7 6 3 2 3 2" xfId="24796" xr:uid="{00000000-0005-0000-0000-00000FBD0000}"/>
    <cellStyle name="Normal 7 6 3 2 3 2 2" xfId="53378" xr:uid="{00000000-0005-0000-0000-000010BD0000}"/>
    <cellStyle name="Normal 7 6 3 2 3 3" xfId="39089" xr:uid="{00000000-0005-0000-0000-000011BD0000}"/>
    <cellStyle name="Normal 7 6 3 2 4" xfId="17652" xr:uid="{00000000-0005-0000-0000-000012BD0000}"/>
    <cellStyle name="Normal 7 6 3 2 4 2" xfId="46234" xr:uid="{00000000-0005-0000-0000-000013BD0000}"/>
    <cellStyle name="Normal 7 6 3 2 5" xfId="31945" xr:uid="{00000000-0005-0000-0000-000014BD0000}"/>
    <cellStyle name="Normal 7 6 3 3" xfId="4773" xr:uid="{00000000-0005-0000-0000-000015BD0000}"/>
    <cellStyle name="Normal 7 6 3 3 2" xfId="11931" xr:uid="{00000000-0005-0000-0000-000016BD0000}"/>
    <cellStyle name="Normal 7 6 3 3 2 2" xfId="26223" xr:uid="{00000000-0005-0000-0000-000017BD0000}"/>
    <cellStyle name="Normal 7 6 3 3 2 2 2" xfId="54805" xr:uid="{00000000-0005-0000-0000-000018BD0000}"/>
    <cellStyle name="Normal 7 6 3 3 2 3" xfId="40516" xr:uid="{00000000-0005-0000-0000-000019BD0000}"/>
    <cellStyle name="Normal 7 6 3 3 3" xfId="19079" xr:uid="{00000000-0005-0000-0000-00001ABD0000}"/>
    <cellStyle name="Normal 7 6 3 3 3 2" xfId="47661" xr:uid="{00000000-0005-0000-0000-00001BBD0000}"/>
    <cellStyle name="Normal 7 6 3 3 4" xfId="33372" xr:uid="{00000000-0005-0000-0000-00001CBD0000}"/>
    <cellStyle name="Normal 7 6 3 4" xfId="8360" xr:uid="{00000000-0005-0000-0000-00001DBD0000}"/>
    <cellStyle name="Normal 7 6 3 4 2" xfId="22652" xr:uid="{00000000-0005-0000-0000-00001EBD0000}"/>
    <cellStyle name="Normal 7 6 3 4 2 2" xfId="51234" xr:uid="{00000000-0005-0000-0000-00001FBD0000}"/>
    <cellStyle name="Normal 7 6 3 4 3" xfId="36945" xr:uid="{00000000-0005-0000-0000-000020BD0000}"/>
    <cellStyle name="Normal 7 6 3 5" xfId="15508" xr:uid="{00000000-0005-0000-0000-000021BD0000}"/>
    <cellStyle name="Normal 7 6 3 5 2" xfId="44090" xr:uid="{00000000-0005-0000-0000-000022BD0000}"/>
    <cellStyle name="Normal 7 6 3 6" xfId="29801" xr:uid="{00000000-0005-0000-0000-000023BD0000}"/>
    <cellStyle name="Normal 7 6 4" xfId="3340" xr:uid="{00000000-0005-0000-0000-000024BD0000}"/>
    <cellStyle name="Normal 7 6 4 2" xfId="6914" xr:uid="{00000000-0005-0000-0000-000025BD0000}"/>
    <cellStyle name="Normal 7 6 4 2 2" xfId="14072" xr:uid="{00000000-0005-0000-0000-000026BD0000}"/>
    <cellStyle name="Normal 7 6 4 2 2 2" xfId="28364" xr:uid="{00000000-0005-0000-0000-000027BD0000}"/>
    <cellStyle name="Normal 7 6 4 2 2 2 2" xfId="56946" xr:uid="{00000000-0005-0000-0000-000028BD0000}"/>
    <cellStyle name="Normal 7 6 4 2 2 3" xfId="42657" xr:uid="{00000000-0005-0000-0000-000029BD0000}"/>
    <cellStyle name="Normal 7 6 4 2 3" xfId="21220" xr:uid="{00000000-0005-0000-0000-00002ABD0000}"/>
    <cellStyle name="Normal 7 6 4 2 3 2" xfId="49802" xr:uid="{00000000-0005-0000-0000-00002BBD0000}"/>
    <cellStyle name="Normal 7 6 4 2 4" xfId="35513" xr:uid="{00000000-0005-0000-0000-00002CBD0000}"/>
    <cellStyle name="Normal 7 6 4 3" xfId="10501" xr:uid="{00000000-0005-0000-0000-00002DBD0000}"/>
    <cellStyle name="Normal 7 6 4 3 2" xfId="24793" xr:uid="{00000000-0005-0000-0000-00002EBD0000}"/>
    <cellStyle name="Normal 7 6 4 3 2 2" xfId="53375" xr:uid="{00000000-0005-0000-0000-00002FBD0000}"/>
    <cellStyle name="Normal 7 6 4 3 3" xfId="39086" xr:uid="{00000000-0005-0000-0000-000030BD0000}"/>
    <cellStyle name="Normal 7 6 4 4" xfId="17649" xr:uid="{00000000-0005-0000-0000-000031BD0000}"/>
    <cellStyle name="Normal 7 6 4 4 2" xfId="46231" xr:uid="{00000000-0005-0000-0000-000032BD0000}"/>
    <cellStyle name="Normal 7 6 4 5" xfId="31942" xr:uid="{00000000-0005-0000-0000-000033BD0000}"/>
    <cellStyle name="Normal 7 6 5" xfId="3879" xr:uid="{00000000-0005-0000-0000-000034BD0000}"/>
    <cellStyle name="Normal 7 6 5 2" xfId="11038" xr:uid="{00000000-0005-0000-0000-000035BD0000}"/>
    <cellStyle name="Normal 7 6 5 2 2" xfId="25330" xr:uid="{00000000-0005-0000-0000-000036BD0000}"/>
    <cellStyle name="Normal 7 6 5 2 2 2" xfId="53912" xr:uid="{00000000-0005-0000-0000-000037BD0000}"/>
    <cellStyle name="Normal 7 6 5 2 3" xfId="39623" xr:uid="{00000000-0005-0000-0000-000038BD0000}"/>
    <cellStyle name="Normal 7 6 5 3" xfId="18186" xr:uid="{00000000-0005-0000-0000-000039BD0000}"/>
    <cellStyle name="Normal 7 6 5 3 2" xfId="46768" xr:uid="{00000000-0005-0000-0000-00003ABD0000}"/>
    <cellStyle name="Normal 7 6 5 4" xfId="32479" xr:uid="{00000000-0005-0000-0000-00003BBD0000}"/>
    <cellStyle name="Normal 7 6 6" xfId="7467" xr:uid="{00000000-0005-0000-0000-00003CBD0000}"/>
    <cellStyle name="Normal 7 6 6 2" xfId="21759" xr:uid="{00000000-0005-0000-0000-00003DBD0000}"/>
    <cellStyle name="Normal 7 6 6 2 2" xfId="50341" xr:uid="{00000000-0005-0000-0000-00003EBD0000}"/>
    <cellStyle name="Normal 7 6 6 3" xfId="36052" xr:uid="{00000000-0005-0000-0000-00003FBD0000}"/>
    <cellStyle name="Normal 7 6 7" xfId="14614" xr:uid="{00000000-0005-0000-0000-000040BD0000}"/>
    <cellStyle name="Normal 7 6 7 2" xfId="43197" xr:uid="{00000000-0005-0000-0000-000041BD0000}"/>
    <cellStyle name="Normal 7 6 8" xfId="28907" xr:uid="{00000000-0005-0000-0000-000042BD0000}"/>
    <cellStyle name="Normal 7 7" xfId="519" xr:uid="{00000000-0005-0000-0000-000043BD0000}"/>
    <cellStyle name="Normal 7 7 2" xfId="1416" xr:uid="{00000000-0005-0000-0000-000044BD0000}"/>
    <cellStyle name="Normal 7 7 2 2" xfId="3345" xr:uid="{00000000-0005-0000-0000-000045BD0000}"/>
    <cellStyle name="Normal 7 7 2 2 2" xfId="6919" xr:uid="{00000000-0005-0000-0000-000046BD0000}"/>
    <cellStyle name="Normal 7 7 2 2 2 2" xfId="14077" xr:uid="{00000000-0005-0000-0000-000047BD0000}"/>
    <cellStyle name="Normal 7 7 2 2 2 2 2" xfId="28369" xr:uid="{00000000-0005-0000-0000-000048BD0000}"/>
    <cellStyle name="Normal 7 7 2 2 2 2 2 2" xfId="56951" xr:uid="{00000000-0005-0000-0000-000049BD0000}"/>
    <cellStyle name="Normal 7 7 2 2 2 2 3" xfId="42662" xr:uid="{00000000-0005-0000-0000-00004ABD0000}"/>
    <cellStyle name="Normal 7 7 2 2 2 3" xfId="21225" xr:uid="{00000000-0005-0000-0000-00004BBD0000}"/>
    <cellStyle name="Normal 7 7 2 2 2 3 2" xfId="49807" xr:uid="{00000000-0005-0000-0000-00004CBD0000}"/>
    <cellStyle name="Normal 7 7 2 2 2 4" xfId="35518" xr:uid="{00000000-0005-0000-0000-00004DBD0000}"/>
    <cellStyle name="Normal 7 7 2 2 3" xfId="10506" xr:uid="{00000000-0005-0000-0000-00004EBD0000}"/>
    <cellStyle name="Normal 7 7 2 2 3 2" xfId="24798" xr:uid="{00000000-0005-0000-0000-00004FBD0000}"/>
    <cellStyle name="Normal 7 7 2 2 3 2 2" xfId="53380" xr:uid="{00000000-0005-0000-0000-000050BD0000}"/>
    <cellStyle name="Normal 7 7 2 2 3 3" xfId="39091" xr:uid="{00000000-0005-0000-0000-000051BD0000}"/>
    <cellStyle name="Normal 7 7 2 2 4" xfId="17654" xr:uid="{00000000-0005-0000-0000-000052BD0000}"/>
    <cellStyle name="Normal 7 7 2 2 4 2" xfId="46236" xr:uid="{00000000-0005-0000-0000-000053BD0000}"/>
    <cellStyle name="Normal 7 7 2 2 5" xfId="31947" xr:uid="{00000000-0005-0000-0000-000054BD0000}"/>
    <cellStyle name="Normal 7 7 2 3" xfId="4996" xr:uid="{00000000-0005-0000-0000-000055BD0000}"/>
    <cellStyle name="Normal 7 7 2 3 2" xfId="12154" xr:uid="{00000000-0005-0000-0000-000056BD0000}"/>
    <cellStyle name="Normal 7 7 2 3 2 2" xfId="26446" xr:uid="{00000000-0005-0000-0000-000057BD0000}"/>
    <cellStyle name="Normal 7 7 2 3 2 2 2" xfId="55028" xr:uid="{00000000-0005-0000-0000-000058BD0000}"/>
    <cellStyle name="Normal 7 7 2 3 2 3" xfId="40739" xr:uid="{00000000-0005-0000-0000-000059BD0000}"/>
    <cellStyle name="Normal 7 7 2 3 3" xfId="19302" xr:uid="{00000000-0005-0000-0000-00005ABD0000}"/>
    <cellStyle name="Normal 7 7 2 3 3 2" xfId="47884" xr:uid="{00000000-0005-0000-0000-00005BBD0000}"/>
    <cellStyle name="Normal 7 7 2 3 4" xfId="33595" xr:uid="{00000000-0005-0000-0000-00005CBD0000}"/>
    <cellStyle name="Normal 7 7 2 4" xfId="8583" xr:uid="{00000000-0005-0000-0000-00005DBD0000}"/>
    <cellStyle name="Normal 7 7 2 4 2" xfId="22875" xr:uid="{00000000-0005-0000-0000-00005EBD0000}"/>
    <cellStyle name="Normal 7 7 2 4 2 2" xfId="51457" xr:uid="{00000000-0005-0000-0000-00005FBD0000}"/>
    <cellStyle name="Normal 7 7 2 4 3" xfId="37168" xr:uid="{00000000-0005-0000-0000-000060BD0000}"/>
    <cellStyle name="Normal 7 7 2 5" xfId="15731" xr:uid="{00000000-0005-0000-0000-000061BD0000}"/>
    <cellStyle name="Normal 7 7 2 5 2" xfId="44313" xr:uid="{00000000-0005-0000-0000-000062BD0000}"/>
    <cellStyle name="Normal 7 7 2 6" xfId="30024" xr:uid="{00000000-0005-0000-0000-000063BD0000}"/>
    <cellStyle name="Normal 7 7 3" xfId="3344" xr:uid="{00000000-0005-0000-0000-000064BD0000}"/>
    <cellStyle name="Normal 7 7 3 2" xfId="6918" xr:uid="{00000000-0005-0000-0000-000065BD0000}"/>
    <cellStyle name="Normal 7 7 3 2 2" xfId="14076" xr:uid="{00000000-0005-0000-0000-000066BD0000}"/>
    <cellStyle name="Normal 7 7 3 2 2 2" xfId="28368" xr:uid="{00000000-0005-0000-0000-000067BD0000}"/>
    <cellStyle name="Normal 7 7 3 2 2 2 2" xfId="56950" xr:uid="{00000000-0005-0000-0000-000068BD0000}"/>
    <cellStyle name="Normal 7 7 3 2 2 3" xfId="42661" xr:uid="{00000000-0005-0000-0000-000069BD0000}"/>
    <cellStyle name="Normal 7 7 3 2 3" xfId="21224" xr:uid="{00000000-0005-0000-0000-00006ABD0000}"/>
    <cellStyle name="Normal 7 7 3 2 3 2" xfId="49806" xr:uid="{00000000-0005-0000-0000-00006BBD0000}"/>
    <cellStyle name="Normal 7 7 3 2 4" xfId="35517" xr:uid="{00000000-0005-0000-0000-00006CBD0000}"/>
    <cellStyle name="Normal 7 7 3 3" xfId="10505" xr:uid="{00000000-0005-0000-0000-00006DBD0000}"/>
    <cellStyle name="Normal 7 7 3 3 2" xfId="24797" xr:uid="{00000000-0005-0000-0000-00006EBD0000}"/>
    <cellStyle name="Normal 7 7 3 3 2 2" xfId="53379" xr:uid="{00000000-0005-0000-0000-00006FBD0000}"/>
    <cellStyle name="Normal 7 7 3 3 3" xfId="39090" xr:uid="{00000000-0005-0000-0000-000070BD0000}"/>
    <cellStyle name="Normal 7 7 3 4" xfId="17653" xr:uid="{00000000-0005-0000-0000-000071BD0000}"/>
    <cellStyle name="Normal 7 7 3 4 2" xfId="46235" xr:uid="{00000000-0005-0000-0000-000072BD0000}"/>
    <cellStyle name="Normal 7 7 3 5" xfId="31946" xr:uid="{00000000-0005-0000-0000-000073BD0000}"/>
    <cellStyle name="Normal 7 7 4" xfId="4103" xr:uid="{00000000-0005-0000-0000-000074BD0000}"/>
    <cellStyle name="Normal 7 7 4 2" xfId="11261" xr:uid="{00000000-0005-0000-0000-000075BD0000}"/>
    <cellStyle name="Normal 7 7 4 2 2" xfId="25553" xr:uid="{00000000-0005-0000-0000-000076BD0000}"/>
    <cellStyle name="Normal 7 7 4 2 2 2" xfId="54135" xr:uid="{00000000-0005-0000-0000-000077BD0000}"/>
    <cellStyle name="Normal 7 7 4 2 3" xfId="39846" xr:uid="{00000000-0005-0000-0000-000078BD0000}"/>
    <cellStyle name="Normal 7 7 4 3" xfId="18409" xr:uid="{00000000-0005-0000-0000-000079BD0000}"/>
    <cellStyle name="Normal 7 7 4 3 2" xfId="46991" xr:uid="{00000000-0005-0000-0000-00007ABD0000}"/>
    <cellStyle name="Normal 7 7 4 4" xfId="32702" xr:uid="{00000000-0005-0000-0000-00007BBD0000}"/>
    <cellStyle name="Normal 7 7 5" xfId="7690" xr:uid="{00000000-0005-0000-0000-00007CBD0000}"/>
    <cellStyle name="Normal 7 7 5 2" xfId="21982" xr:uid="{00000000-0005-0000-0000-00007DBD0000}"/>
    <cellStyle name="Normal 7 7 5 2 2" xfId="50564" xr:uid="{00000000-0005-0000-0000-00007EBD0000}"/>
    <cellStyle name="Normal 7 7 5 3" xfId="36275" xr:uid="{00000000-0005-0000-0000-00007FBD0000}"/>
    <cellStyle name="Normal 7 7 6" xfId="14838" xr:uid="{00000000-0005-0000-0000-000080BD0000}"/>
    <cellStyle name="Normal 7 7 6 2" xfId="43420" xr:uid="{00000000-0005-0000-0000-000081BD0000}"/>
    <cellStyle name="Normal 7 7 7" xfId="29131" xr:uid="{00000000-0005-0000-0000-000082BD0000}"/>
    <cellStyle name="Normal 7 8" xfId="968" xr:uid="{00000000-0005-0000-0000-000083BD0000}"/>
    <cellStyle name="Normal 7 8 2" xfId="3346" xr:uid="{00000000-0005-0000-0000-000084BD0000}"/>
    <cellStyle name="Normal 7 8 2 2" xfId="6920" xr:uid="{00000000-0005-0000-0000-000085BD0000}"/>
    <cellStyle name="Normal 7 8 2 2 2" xfId="14078" xr:uid="{00000000-0005-0000-0000-000086BD0000}"/>
    <cellStyle name="Normal 7 8 2 2 2 2" xfId="28370" xr:uid="{00000000-0005-0000-0000-000087BD0000}"/>
    <cellStyle name="Normal 7 8 2 2 2 2 2" xfId="56952" xr:uid="{00000000-0005-0000-0000-000088BD0000}"/>
    <cellStyle name="Normal 7 8 2 2 2 3" xfId="42663" xr:uid="{00000000-0005-0000-0000-000089BD0000}"/>
    <cellStyle name="Normal 7 8 2 2 3" xfId="21226" xr:uid="{00000000-0005-0000-0000-00008ABD0000}"/>
    <cellStyle name="Normal 7 8 2 2 3 2" xfId="49808" xr:uid="{00000000-0005-0000-0000-00008BBD0000}"/>
    <cellStyle name="Normal 7 8 2 2 4" xfId="35519" xr:uid="{00000000-0005-0000-0000-00008CBD0000}"/>
    <cellStyle name="Normal 7 8 2 3" xfId="10507" xr:uid="{00000000-0005-0000-0000-00008DBD0000}"/>
    <cellStyle name="Normal 7 8 2 3 2" xfId="24799" xr:uid="{00000000-0005-0000-0000-00008EBD0000}"/>
    <cellStyle name="Normal 7 8 2 3 2 2" xfId="53381" xr:uid="{00000000-0005-0000-0000-00008FBD0000}"/>
    <cellStyle name="Normal 7 8 2 3 3" xfId="39092" xr:uid="{00000000-0005-0000-0000-000090BD0000}"/>
    <cellStyle name="Normal 7 8 2 4" xfId="17655" xr:uid="{00000000-0005-0000-0000-000091BD0000}"/>
    <cellStyle name="Normal 7 8 2 4 2" xfId="46237" xr:uid="{00000000-0005-0000-0000-000092BD0000}"/>
    <cellStyle name="Normal 7 8 2 5" xfId="31948" xr:uid="{00000000-0005-0000-0000-000093BD0000}"/>
    <cellStyle name="Normal 7 8 3" xfId="4550" xr:uid="{00000000-0005-0000-0000-000094BD0000}"/>
    <cellStyle name="Normal 7 8 3 2" xfId="11708" xr:uid="{00000000-0005-0000-0000-000095BD0000}"/>
    <cellStyle name="Normal 7 8 3 2 2" xfId="26000" xr:uid="{00000000-0005-0000-0000-000096BD0000}"/>
    <cellStyle name="Normal 7 8 3 2 2 2" xfId="54582" xr:uid="{00000000-0005-0000-0000-000097BD0000}"/>
    <cellStyle name="Normal 7 8 3 2 3" xfId="40293" xr:uid="{00000000-0005-0000-0000-000098BD0000}"/>
    <cellStyle name="Normal 7 8 3 3" xfId="18856" xr:uid="{00000000-0005-0000-0000-000099BD0000}"/>
    <cellStyle name="Normal 7 8 3 3 2" xfId="47438" xr:uid="{00000000-0005-0000-0000-00009ABD0000}"/>
    <cellStyle name="Normal 7 8 3 4" xfId="33149" xr:uid="{00000000-0005-0000-0000-00009BBD0000}"/>
    <cellStyle name="Normal 7 8 4" xfId="8137" xr:uid="{00000000-0005-0000-0000-00009CBD0000}"/>
    <cellStyle name="Normal 7 8 4 2" xfId="22429" xr:uid="{00000000-0005-0000-0000-00009DBD0000}"/>
    <cellStyle name="Normal 7 8 4 2 2" xfId="51011" xr:uid="{00000000-0005-0000-0000-00009EBD0000}"/>
    <cellStyle name="Normal 7 8 4 3" xfId="36722" xr:uid="{00000000-0005-0000-0000-00009FBD0000}"/>
    <cellStyle name="Normal 7 8 5" xfId="15285" xr:uid="{00000000-0005-0000-0000-0000A0BD0000}"/>
    <cellStyle name="Normal 7 8 5 2" xfId="43867" xr:uid="{00000000-0005-0000-0000-0000A1BD0000}"/>
    <cellStyle name="Normal 7 8 6" xfId="29578" xr:uid="{00000000-0005-0000-0000-0000A2BD0000}"/>
    <cellStyle name="Normal 7 9" xfId="3251" xr:uid="{00000000-0005-0000-0000-0000A3BD0000}"/>
    <cellStyle name="Normal 7 9 2" xfId="6825" xr:uid="{00000000-0005-0000-0000-0000A4BD0000}"/>
    <cellStyle name="Normal 7 9 2 2" xfId="13983" xr:uid="{00000000-0005-0000-0000-0000A5BD0000}"/>
    <cellStyle name="Normal 7 9 2 2 2" xfId="28275" xr:uid="{00000000-0005-0000-0000-0000A6BD0000}"/>
    <cellStyle name="Normal 7 9 2 2 2 2" xfId="56857" xr:uid="{00000000-0005-0000-0000-0000A7BD0000}"/>
    <cellStyle name="Normal 7 9 2 2 3" xfId="42568" xr:uid="{00000000-0005-0000-0000-0000A8BD0000}"/>
    <cellStyle name="Normal 7 9 2 3" xfId="21131" xr:uid="{00000000-0005-0000-0000-0000A9BD0000}"/>
    <cellStyle name="Normal 7 9 2 3 2" xfId="49713" xr:uid="{00000000-0005-0000-0000-0000AABD0000}"/>
    <cellStyle name="Normal 7 9 2 4" xfId="35424" xr:uid="{00000000-0005-0000-0000-0000ABBD0000}"/>
    <cellStyle name="Normal 7 9 3" xfId="10412" xr:uid="{00000000-0005-0000-0000-0000ACBD0000}"/>
    <cellStyle name="Normal 7 9 3 2" xfId="24704" xr:uid="{00000000-0005-0000-0000-0000ADBD0000}"/>
    <cellStyle name="Normal 7 9 3 2 2" xfId="53286" xr:uid="{00000000-0005-0000-0000-0000AEBD0000}"/>
    <cellStyle name="Normal 7 9 3 3" xfId="38997" xr:uid="{00000000-0005-0000-0000-0000AFBD0000}"/>
    <cellStyle name="Normal 7 9 4" xfId="17560" xr:uid="{00000000-0005-0000-0000-0000B0BD0000}"/>
    <cellStyle name="Normal 7 9 4 2" xfId="46142" xr:uid="{00000000-0005-0000-0000-0000B1BD0000}"/>
    <cellStyle name="Normal 7 9 5" xfId="31853" xr:uid="{00000000-0005-0000-0000-0000B2BD0000}"/>
    <cellStyle name="Normal 8" xfId="65" xr:uid="{00000000-0005-0000-0000-0000B3BD0000}"/>
    <cellStyle name="Normal 8 10" xfId="3658" xr:uid="{00000000-0005-0000-0000-0000B4BD0000}"/>
    <cellStyle name="Normal 8 10 2" xfId="10818" xr:uid="{00000000-0005-0000-0000-0000B5BD0000}"/>
    <cellStyle name="Normal 8 10 2 2" xfId="25110" xr:uid="{00000000-0005-0000-0000-0000B6BD0000}"/>
    <cellStyle name="Normal 8 10 2 2 2" xfId="53692" xr:uid="{00000000-0005-0000-0000-0000B7BD0000}"/>
    <cellStyle name="Normal 8 10 2 3" xfId="39403" xr:uid="{00000000-0005-0000-0000-0000B8BD0000}"/>
    <cellStyle name="Normal 8 10 3" xfId="17966" xr:uid="{00000000-0005-0000-0000-0000B9BD0000}"/>
    <cellStyle name="Normal 8 10 3 2" xfId="46548" xr:uid="{00000000-0005-0000-0000-0000BABD0000}"/>
    <cellStyle name="Normal 8 10 4" xfId="32259" xr:uid="{00000000-0005-0000-0000-0000BBBD0000}"/>
    <cellStyle name="Normal 8 11" xfId="7247" xr:uid="{00000000-0005-0000-0000-0000BCBD0000}"/>
    <cellStyle name="Normal 8 11 2" xfId="21539" xr:uid="{00000000-0005-0000-0000-0000BDBD0000}"/>
    <cellStyle name="Normal 8 11 2 2" xfId="50121" xr:uid="{00000000-0005-0000-0000-0000BEBD0000}"/>
    <cellStyle name="Normal 8 11 3" xfId="35832" xr:uid="{00000000-0005-0000-0000-0000BFBD0000}"/>
    <cellStyle name="Normal 8 12" xfId="14393" xr:uid="{00000000-0005-0000-0000-0000C0BD0000}"/>
    <cellStyle name="Normal 8 12 2" xfId="42977" xr:uid="{00000000-0005-0000-0000-0000C1BD0000}"/>
    <cellStyle name="Normal 8 13" xfId="28686" xr:uid="{00000000-0005-0000-0000-0000C2BD0000}"/>
    <cellStyle name="Normal 8 14" xfId="57292" xr:uid="{00000000-0005-0000-0000-0000C3BD0000}"/>
    <cellStyle name="Normal 8 2" xfId="66" xr:uid="{00000000-0005-0000-0000-0000C4BD0000}"/>
    <cellStyle name="Normal 8 2 10" xfId="14394" xr:uid="{00000000-0005-0000-0000-0000C5BD0000}"/>
    <cellStyle name="Normal 8 2 10 2" xfId="42978" xr:uid="{00000000-0005-0000-0000-0000C6BD0000}"/>
    <cellStyle name="Normal 8 2 11" xfId="28687" xr:uid="{00000000-0005-0000-0000-0000C7BD0000}"/>
    <cellStyle name="Normal 8 2 2" xfId="132" xr:uid="{00000000-0005-0000-0000-0000C8BD0000}"/>
    <cellStyle name="Normal 8 2 2 10" xfId="28751" xr:uid="{00000000-0005-0000-0000-0000C9BD0000}"/>
    <cellStyle name="Normal 8 2 2 2" xfId="246" xr:uid="{00000000-0005-0000-0000-0000CABD0000}"/>
    <cellStyle name="Normal 8 2 2 2 2" xfId="472" xr:uid="{00000000-0005-0000-0000-0000CBBD0000}"/>
    <cellStyle name="Normal 8 2 2 2 2 2" xfId="922" xr:uid="{00000000-0005-0000-0000-0000CCBD0000}"/>
    <cellStyle name="Normal 8 2 2 2 2 2 2" xfId="1819" xr:uid="{00000000-0005-0000-0000-0000CDBD0000}"/>
    <cellStyle name="Normal 8 2 2 2 2 2 2 2" xfId="3353" xr:uid="{00000000-0005-0000-0000-0000CEBD0000}"/>
    <cellStyle name="Normal 8 2 2 2 2 2 2 2 2" xfId="6927" xr:uid="{00000000-0005-0000-0000-0000CFBD0000}"/>
    <cellStyle name="Normal 8 2 2 2 2 2 2 2 2 2" xfId="14085" xr:uid="{00000000-0005-0000-0000-0000D0BD0000}"/>
    <cellStyle name="Normal 8 2 2 2 2 2 2 2 2 2 2" xfId="28377" xr:uid="{00000000-0005-0000-0000-0000D1BD0000}"/>
    <cellStyle name="Normal 8 2 2 2 2 2 2 2 2 2 2 2" xfId="56959" xr:uid="{00000000-0005-0000-0000-0000D2BD0000}"/>
    <cellStyle name="Normal 8 2 2 2 2 2 2 2 2 2 3" xfId="42670" xr:uid="{00000000-0005-0000-0000-0000D3BD0000}"/>
    <cellStyle name="Normal 8 2 2 2 2 2 2 2 2 3" xfId="21233" xr:uid="{00000000-0005-0000-0000-0000D4BD0000}"/>
    <cellStyle name="Normal 8 2 2 2 2 2 2 2 2 3 2" xfId="49815" xr:uid="{00000000-0005-0000-0000-0000D5BD0000}"/>
    <cellStyle name="Normal 8 2 2 2 2 2 2 2 2 4" xfId="35526" xr:uid="{00000000-0005-0000-0000-0000D6BD0000}"/>
    <cellStyle name="Normal 8 2 2 2 2 2 2 2 3" xfId="10514" xr:uid="{00000000-0005-0000-0000-0000D7BD0000}"/>
    <cellStyle name="Normal 8 2 2 2 2 2 2 2 3 2" xfId="24806" xr:uid="{00000000-0005-0000-0000-0000D8BD0000}"/>
    <cellStyle name="Normal 8 2 2 2 2 2 2 2 3 2 2" xfId="53388" xr:uid="{00000000-0005-0000-0000-0000D9BD0000}"/>
    <cellStyle name="Normal 8 2 2 2 2 2 2 2 3 3" xfId="39099" xr:uid="{00000000-0005-0000-0000-0000DABD0000}"/>
    <cellStyle name="Normal 8 2 2 2 2 2 2 2 4" xfId="17662" xr:uid="{00000000-0005-0000-0000-0000DBBD0000}"/>
    <cellStyle name="Normal 8 2 2 2 2 2 2 2 4 2" xfId="46244" xr:uid="{00000000-0005-0000-0000-0000DCBD0000}"/>
    <cellStyle name="Normal 8 2 2 2 2 2 2 2 5" xfId="31955" xr:uid="{00000000-0005-0000-0000-0000DDBD0000}"/>
    <cellStyle name="Normal 8 2 2 2 2 2 2 3" xfId="5399" xr:uid="{00000000-0005-0000-0000-0000DEBD0000}"/>
    <cellStyle name="Normal 8 2 2 2 2 2 2 3 2" xfId="12557" xr:uid="{00000000-0005-0000-0000-0000DFBD0000}"/>
    <cellStyle name="Normal 8 2 2 2 2 2 2 3 2 2" xfId="26849" xr:uid="{00000000-0005-0000-0000-0000E0BD0000}"/>
    <cellStyle name="Normal 8 2 2 2 2 2 2 3 2 2 2" xfId="55431" xr:uid="{00000000-0005-0000-0000-0000E1BD0000}"/>
    <cellStyle name="Normal 8 2 2 2 2 2 2 3 2 3" xfId="41142" xr:uid="{00000000-0005-0000-0000-0000E2BD0000}"/>
    <cellStyle name="Normal 8 2 2 2 2 2 2 3 3" xfId="19705" xr:uid="{00000000-0005-0000-0000-0000E3BD0000}"/>
    <cellStyle name="Normal 8 2 2 2 2 2 2 3 3 2" xfId="48287" xr:uid="{00000000-0005-0000-0000-0000E4BD0000}"/>
    <cellStyle name="Normal 8 2 2 2 2 2 2 3 4" xfId="33998" xr:uid="{00000000-0005-0000-0000-0000E5BD0000}"/>
    <cellStyle name="Normal 8 2 2 2 2 2 2 4" xfId="8986" xr:uid="{00000000-0005-0000-0000-0000E6BD0000}"/>
    <cellStyle name="Normal 8 2 2 2 2 2 2 4 2" xfId="23278" xr:uid="{00000000-0005-0000-0000-0000E7BD0000}"/>
    <cellStyle name="Normal 8 2 2 2 2 2 2 4 2 2" xfId="51860" xr:uid="{00000000-0005-0000-0000-0000E8BD0000}"/>
    <cellStyle name="Normal 8 2 2 2 2 2 2 4 3" xfId="37571" xr:uid="{00000000-0005-0000-0000-0000E9BD0000}"/>
    <cellStyle name="Normal 8 2 2 2 2 2 2 5" xfId="16134" xr:uid="{00000000-0005-0000-0000-0000EABD0000}"/>
    <cellStyle name="Normal 8 2 2 2 2 2 2 5 2" xfId="44716" xr:uid="{00000000-0005-0000-0000-0000EBBD0000}"/>
    <cellStyle name="Normal 8 2 2 2 2 2 2 6" xfId="30427" xr:uid="{00000000-0005-0000-0000-0000ECBD0000}"/>
    <cellStyle name="Normal 8 2 2 2 2 2 3" xfId="3352" xr:uid="{00000000-0005-0000-0000-0000EDBD0000}"/>
    <cellStyle name="Normal 8 2 2 2 2 2 3 2" xfId="6926" xr:uid="{00000000-0005-0000-0000-0000EEBD0000}"/>
    <cellStyle name="Normal 8 2 2 2 2 2 3 2 2" xfId="14084" xr:uid="{00000000-0005-0000-0000-0000EFBD0000}"/>
    <cellStyle name="Normal 8 2 2 2 2 2 3 2 2 2" xfId="28376" xr:uid="{00000000-0005-0000-0000-0000F0BD0000}"/>
    <cellStyle name="Normal 8 2 2 2 2 2 3 2 2 2 2" xfId="56958" xr:uid="{00000000-0005-0000-0000-0000F1BD0000}"/>
    <cellStyle name="Normal 8 2 2 2 2 2 3 2 2 3" xfId="42669" xr:uid="{00000000-0005-0000-0000-0000F2BD0000}"/>
    <cellStyle name="Normal 8 2 2 2 2 2 3 2 3" xfId="21232" xr:uid="{00000000-0005-0000-0000-0000F3BD0000}"/>
    <cellStyle name="Normal 8 2 2 2 2 2 3 2 3 2" xfId="49814" xr:uid="{00000000-0005-0000-0000-0000F4BD0000}"/>
    <cellStyle name="Normal 8 2 2 2 2 2 3 2 4" xfId="35525" xr:uid="{00000000-0005-0000-0000-0000F5BD0000}"/>
    <cellStyle name="Normal 8 2 2 2 2 2 3 3" xfId="10513" xr:uid="{00000000-0005-0000-0000-0000F6BD0000}"/>
    <cellStyle name="Normal 8 2 2 2 2 2 3 3 2" xfId="24805" xr:uid="{00000000-0005-0000-0000-0000F7BD0000}"/>
    <cellStyle name="Normal 8 2 2 2 2 2 3 3 2 2" xfId="53387" xr:uid="{00000000-0005-0000-0000-0000F8BD0000}"/>
    <cellStyle name="Normal 8 2 2 2 2 2 3 3 3" xfId="39098" xr:uid="{00000000-0005-0000-0000-0000F9BD0000}"/>
    <cellStyle name="Normal 8 2 2 2 2 2 3 4" xfId="17661" xr:uid="{00000000-0005-0000-0000-0000FABD0000}"/>
    <cellStyle name="Normal 8 2 2 2 2 2 3 4 2" xfId="46243" xr:uid="{00000000-0005-0000-0000-0000FBBD0000}"/>
    <cellStyle name="Normal 8 2 2 2 2 2 3 5" xfId="31954" xr:uid="{00000000-0005-0000-0000-0000FCBD0000}"/>
    <cellStyle name="Normal 8 2 2 2 2 2 4" xfId="4506" xr:uid="{00000000-0005-0000-0000-0000FDBD0000}"/>
    <cellStyle name="Normal 8 2 2 2 2 2 4 2" xfId="11664" xr:uid="{00000000-0005-0000-0000-0000FEBD0000}"/>
    <cellStyle name="Normal 8 2 2 2 2 2 4 2 2" xfId="25956" xr:uid="{00000000-0005-0000-0000-0000FFBD0000}"/>
    <cellStyle name="Normal 8 2 2 2 2 2 4 2 2 2" xfId="54538" xr:uid="{00000000-0005-0000-0000-000000BE0000}"/>
    <cellStyle name="Normal 8 2 2 2 2 2 4 2 3" xfId="40249" xr:uid="{00000000-0005-0000-0000-000001BE0000}"/>
    <cellStyle name="Normal 8 2 2 2 2 2 4 3" xfId="18812" xr:uid="{00000000-0005-0000-0000-000002BE0000}"/>
    <cellStyle name="Normal 8 2 2 2 2 2 4 3 2" xfId="47394" xr:uid="{00000000-0005-0000-0000-000003BE0000}"/>
    <cellStyle name="Normal 8 2 2 2 2 2 4 4" xfId="33105" xr:uid="{00000000-0005-0000-0000-000004BE0000}"/>
    <cellStyle name="Normal 8 2 2 2 2 2 5" xfId="8093" xr:uid="{00000000-0005-0000-0000-000005BE0000}"/>
    <cellStyle name="Normal 8 2 2 2 2 2 5 2" xfId="22385" xr:uid="{00000000-0005-0000-0000-000006BE0000}"/>
    <cellStyle name="Normal 8 2 2 2 2 2 5 2 2" xfId="50967" xr:uid="{00000000-0005-0000-0000-000007BE0000}"/>
    <cellStyle name="Normal 8 2 2 2 2 2 5 3" xfId="36678" xr:uid="{00000000-0005-0000-0000-000008BE0000}"/>
    <cellStyle name="Normal 8 2 2 2 2 2 6" xfId="15241" xr:uid="{00000000-0005-0000-0000-000009BE0000}"/>
    <cellStyle name="Normal 8 2 2 2 2 2 6 2" xfId="43823" xr:uid="{00000000-0005-0000-0000-00000ABE0000}"/>
    <cellStyle name="Normal 8 2 2 2 2 2 7" xfId="29534" xr:uid="{00000000-0005-0000-0000-00000BBE0000}"/>
    <cellStyle name="Normal 8 2 2 2 2 3" xfId="1372" xr:uid="{00000000-0005-0000-0000-00000CBE0000}"/>
    <cellStyle name="Normal 8 2 2 2 2 3 2" xfId="3354" xr:uid="{00000000-0005-0000-0000-00000DBE0000}"/>
    <cellStyle name="Normal 8 2 2 2 2 3 2 2" xfId="6928" xr:uid="{00000000-0005-0000-0000-00000EBE0000}"/>
    <cellStyle name="Normal 8 2 2 2 2 3 2 2 2" xfId="14086" xr:uid="{00000000-0005-0000-0000-00000FBE0000}"/>
    <cellStyle name="Normal 8 2 2 2 2 3 2 2 2 2" xfId="28378" xr:uid="{00000000-0005-0000-0000-000010BE0000}"/>
    <cellStyle name="Normal 8 2 2 2 2 3 2 2 2 2 2" xfId="56960" xr:uid="{00000000-0005-0000-0000-000011BE0000}"/>
    <cellStyle name="Normal 8 2 2 2 2 3 2 2 2 3" xfId="42671" xr:uid="{00000000-0005-0000-0000-000012BE0000}"/>
    <cellStyle name="Normal 8 2 2 2 2 3 2 2 3" xfId="21234" xr:uid="{00000000-0005-0000-0000-000013BE0000}"/>
    <cellStyle name="Normal 8 2 2 2 2 3 2 2 3 2" xfId="49816" xr:uid="{00000000-0005-0000-0000-000014BE0000}"/>
    <cellStyle name="Normal 8 2 2 2 2 3 2 2 4" xfId="35527" xr:uid="{00000000-0005-0000-0000-000015BE0000}"/>
    <cellStyle name="Normal 8 2 2 2 2 3 2 3" xfId="10515" xr:uid="{00000000-0005-0000-0000-000016BE0000}"/>
    <cellStyle name="Normal 8 2 2 2 2 3 2 3 2" xfId="24807" xr:uid="{00000000-0005-0000-0000-000017BE0000}"/>
    <cellStyle name="Normal 8 2 2 2 2 3 2 3 2 2" xfId="53389" xr:uid="{00000000-0005-0000-0000-000018BE0000}"/>
    <cellStyle name="Normal 8 2 2 2 2 3 2 3 3" xfId="39100" xr:uid="{00000000-0005-0000-0000-000019BE0000}"/>
    <cellStyle name="Normal 8 2 2 2 2 3 2 4" xfId="17663" xr:uid="{00000000-0005-0000-0000-00001ABE0000}"/>
    <cellStyle name="Normal 8 2 2 2 2 3 2 4 2" xfId="46245" xr:uid="{00000000-0005-0000-0000-00001BBE0000}"/>
    <cellStyle name="Normal 8 2 2 2 2 3 2 5" xfId="31956" xr:uid="{00000000-0005-0000-0000-00001CBE0000}"/>
    <cellStyle name="Normal 8 2 2 2 2 3 3" xfId="4953" xr:uid="{00000000-0005-0000-0000-00001DBE0000}"/>
    <cellStyle name="Normal 8 2 2 2 2 3 3 2" xfId="12111" xr:uid="{00000000-0005-0000-0000-00001EBE0000}"/>
    <cellStyle name="Normal 8 2 2 2 2 3 3 2 2" xfId="26403" xr:uid="{00000000-0005-0000-0000-00001FBE0000}"/>
    <cellStyle name="Normal 8 2 2 2 2 3 3 2 2 2" xfId="54985" xr:uid="{00000000-0005-0000-0000-000020BE0000}"/>
    <cellStyle name="Normal 8 2 2 2 2 3 3 2 3" xfId="40696" xr:uid="{00000000-0005-0000-0000-000021BE0000}"/>
    <cellStyle name="Normal 8 2 2 2 2 3 3 3" xfId="19259" xr:uid="{00000000-0005-0000-0000-000022BE0000}"/>
    <cellStyle name="Normal 8 2 2 2 2 3 3 3 2" xfId="47841" xr:uid="{00000000-0005-0000-0000-000023BE0000}"/>
    <cellStyle name="Normal 8 2 2 2 2 3 3 4" xfId="33552" xr:uid="{00000000-0005-0000-0000-000024BE0000}"/>
    <cellStyle name="Normal 8 2 2 2 2 3 4" xfId="8540" xr:uid="{00000000-0005-0000-0000-000025BE0000}"/>
    <cellStyle name="Normal 8 2 2 2 2 3 4 2" xfId="22832" xr:uid="{00000000-0005-0000-0000-000026BE0000}"/>
    <cellStyle name="Normal 8 2 2 2 2 3 4 2 2" xfId="51414" xr:uid="{00000000-0005-0000-0000-000027BE0000}"/>
    <cellStyle name="Normal 8 2 2 2 2 3 4 3" xfId="37125" xr:uid="{00000000-0005-0000-0000-000028BE0000}"/>
    <cellStyle name="Normal 8 2 2 2 2 3 5" xfId="15688" xr:uid="{00000000-0005-0000-0000-000029BE0000}"/>
    <cellStyle name="Normal 8 2 2 2 2 3 5 2" xfId="44270" xr:uid="{00000000-0005-0000-0000-00002ABE0000}"/>
    <cellStyle name="Normal 8 2 2 2 2 3 6" xfId="29981" xr:uid="{00000000-0005-0000-0000-00002BBE0000}"/>
    <cellStyle name="Normal 8 2 2 2 2 4" xfId="3351" xr:uid="{00000000-0005-0000-0000-00002CBE0000}"/>
    <cellStyle name="Normal 8 2 2 2 2 4 2" xfId="6925" xr:uid="{00000000-0005-0000-0000-00002DBE0000}"/>
    <cellStyle name="Normal 8 2 2 2 2 4 2 2" xfId="14083" xr:uid="{00000000-0005-0000-0000-00002EBE0000}"/>
    <cellStyle name="Normal 8 2 2 2 2 4 2 2 2" xfId="28375" xr:uid="{00000000-0005-0000-0000-00002FBE0000}"/>
    <cellStyle name="Normal 8 2 2 2 2 4 2 2 2 2" xfId="56957" xr:uid="{00000000-0005-0000-0000-000030BE0000}"/>
    <cellStyle name="Normal 8 2 2 2 2 4 2 2 3" xfId="42668" xr:uid="{00000000-0005-0000-0000-000031BE0000}"/>
    <cellStyle name="Normal 8 2 2 2 2 4 2 3" xfId="21231" xr:uid="{00000000-0005-0000-0000-000032BE0000}"/>
    <cellStyle name="Normal 8 2 2 2 2 4 2 3 2" xfId="49813" xr:uid="{00000000-0005-0000-0000-000033BE0000}"/>
    <cellStyle name="Normal 8 2 2 2 2 4 2 4" xfId="35524" xr:uid="{00000000-0005-0000-0000-000034BE0000}"/>
    <cellStyle name="Normal 8 2 2 2 2 4 3" xfId="10512" xr:uid="{00000000-0005-0000-0000-000035BE0000}"/>
    <cellStyle name="Normal 8 2 2 2 2 4 3 2" xfId="24804" xr:uid="{00000000-0005-0000-0000-000036BE0000}"/>
    <cellStyle name="Normal 8 2 2 2 2 4 3 2 2" xfId="53386" xr:uid="{00000000-0005-0000-0000-000037BE0000}"/>
    <cellStyle name="Normal 8 2 2 2 2 4 3 3" xfId="39097" xr:uid="{00000000-0005-0000-0000-000038BE0000}"/>
    <cellStyle name="Normal 8 2 2 2 2 4 4" xfId="17660" xr:uid="{00000000-0005-0000-0000-000039BE0000}"/>
    <cellStyle name="Normal 8 2 2 2 2 4 4 2" xfId="46242" xr:uid="{00000000-0005-0000-0000-00003ABE0000}"/>
    <cellStyle name="Normal 8 2 2 2 2 4 5" xfId="31953" xr:uid="{00000000-0005-0000-0000-00003BBE0000}"/>
    <cellStyle name="Normal 8 2 2 2 2 5" xfId="4059" xr:uid="{00000000-0005-0000-0000-00003CBE0000}"/>
    <cellStyle name="Normal 8 2 2 2 2 5 2" xfId="11218" xr:uid="{00000000-0005-0000-0000-00003DBE0000}"/>
    <cellStyle name="Normal 8 2 2 2 2 5 2 2" xfId="25510" xr:uid="{00000000-0005-0000-0000-00003EBE0000}"/>
    <cellStyle name="Normal 8 2 2 2 2 5 2 2 2" xfId="54092" xr:uid="{00000000-0005-0000-0000-00003FBE0000}"/>
    <cellStyle name="Normal 8 2 2 2 2 5 2 3" xfId="39803" xr:uid="{00000000-0005-0000-0000-000040BE0000}"/>
    <cellStyle name="Normal 8 2 2 2 2 5 3" xfId="18366" xr:uid="{00000000-0005-0000-0000-000041BE0000}"/>
    <cellStyle name="Normal 8 2 2 2 2 5 3 2" xfId="46948" xr:uid="{00000000-0005-0000-0000-000042BE0000}"/>
    <cellStyle name="Normal 8 2 2 2 2 5 4" xfId="32659" xr:uid="{00000000-0005-0000-0000-000043BE0000}"/>
    <cellStyle name="Normal 8 2 2 2 2 6" xfId="7647" xr:uid="{00000000-0005-0000-0000-000044BE0000}"/>
    <cellStyle name="Normal 8 2 2 2 2 6 2" xfId="21939" xr:uid="{00000000-0005-0000-0000-000045BE0000}"/>
    <cellStyle name="Normal 8 2 2 2 2 6 2 2" xfId="50521" xr:uid="{00000000-0005-0000-0000-000046BE0000}"/>
    <cellStyle name="Normal 8 2 2 2 2 6 3" xfId="36232" xr:uid="{00000000-0005-0000-0000-000047BE0000}"/>
    <cellStyle name="Normal 8 2 2 2 2 7" xfId="14794" xr:uid="{00000000-0005-0000-0000-000048BE0000}"/>
    <cellStyle name="Normal 8 2 2 2 2 7 2" xfId="43377" xr:uid="{00000000-0005-0000-0000-000049BE0000}"/>
    <cellStyle name="Normal 8 2 2 2 2 8" xfId="29087" xr:uid="{00000000-0005-0000-0000-00004ABE0000}"/>
    <cellStyle name="Normal 8 2 2 2 3" xfId="699" xr:uid="{00000000-0005-0000-0000-00004BBE0000}"/>
    <cellStyle name="Normal 8 2 2 2 3 2" xfId="1596" xr:uid="{00000000-0005-0000-0000-00004CBE0000}"/>
    <cellStyle name="Normal 8 2 2 2 3 2 2" xfId="3356" xr:uid="{00000000-0005-0000-0000-00004DBE0000}"/>
    <cellStyle name="Normal 8 2 2 2 3 2 2 2" xfId="6930" xr:uid="{00000000-0005-0000-0000-00004EBE0000}"/>
    <cellStyle name="Normal 8 2 2 2 3 2 2 2 2" xfId="14088" xr:uid="{00000000-0005-0000-0000-00004FBE0000}"/>
    <cellStyle name="Normal 8 2 2 2 3 2 2 2 2 2" xfId="28380" xr:uid="{00000000-0005-0000-0000-000050BE0000}"/>
    <cellStyle name="Normal 8 2 2 2 3 2 2 2 2 2 2" xfId="56962" xr:uid="{00000000-0005-0000-0000-000051BE0000}"/>
    <cellStyle name="Normal 8 2 2 2 3 2 2 2 2 3" xfId="42673" xr:uid="{00000000-0005-0000-0000-000052BE0000}"/>
    <cellStyle name="Normal 8 2 2 2 3 2 2 2 3" xfId="21236" xr:uid="{00000000-0005-0000-0000-000053BE0000}"/>
    <cellStyle name="Normal 8 2 2 2 3 2 2 2 3 2" xfId="49818" xr:uid="{00000000-0005-0000-0000-000054BE0000}"/>
    <cellStyle name="Normal 8 2 2 2 3 2 2 2 4" xfId="35529" xr:uid="{00000000-0005-0000-0000-000055BE0000}"/>
    <cellStyle name="Normal 8 2 2 2 3 2 2 3" xfId="10517" xr:uid="{00000000-0005-0000-0000-000056BE0000}"/>
    <cellStyle name="Normal 8 2 2 2 3 2 2 3 2" xfId="24809" xr:uid="{00000000-0005-0000-0000-000057BE0000}"/>
    <cellStyle name="Normal 8 2 2 2 3 2 2 3 2 2" xfId="53391" xr:uid="{00000000-0005-0000-0000-000058BE0000}"/>
    <cellStyle name="Normal 8 2 2 2 3 2 2 3 3" xfId="39102" xr:uid="{00000000-0005-0000-0000-000059BE0000}"/>
    <cellStyle name="Normal 8 2 2 2 3 2 2 4" xfId="17665" xr:uid="{00000000-0005-0000-0000-00005ABE0000}"/>
    <cellStyle name="Normal 8 2 2 2 3 2 2 4 2" xfId="46247" xr:uid="{00000000-0005-0000-0000-00005BBE0000}"/>
    <cellStyle name="Normal 8 2 2 2 3 2 2 5" xfId="31958" xr:uid="{00000000-0005-0000-0000-00005CBE0000}"/>
    <cellStyle name="Normal 8 2 2 2 3 2 3" xfId="5176" xr:uid="{00000000-0005-0000-0000-00005DBE0000}"/>
    <cellStyle name="Normal 8 2 2 2 3 2 3 2" xfId="12334" xr:uid="{00000000-0005-0000-0000-00005EBE0000}"/>
    <cellStyle name="Normal 8 2 2 2 3 2 3 2 2" xfId="26626" xr:uid="{00000000-0005-0000-0000-00005FBE0000}"/>
    <cellStyle name="Normal 8 2 2 2 3 2 3 2 2 2" xfId="55208" xr:uid="{00000000-0005-0000-0000-000060BE0000}"/>
    <cellStyle name="Normal 8 2 2 2 3 2 3 2 3" xfId="40919" xr:uid="{00000000-0005-0000-0000-000061BE0000}"/>
    <cellStyle name="Normal 8 2 2 2 3 2 3 3" xfId="19482" xr:uid="{00000000-0005-0000-0000-000062BE0000}"/>
    <cellStyle name="Normal 8 2 2 2 3 2 3 3 2" xfId="48064" xr:uid="{00000000-0005-0000-0000-000063BE0000}"/>
    <cellStyle name="Normal 8 2 2 2 3 2 3 4" xfId="33775" xr:uid="{00000000-0005-0000-0000-000064BE0000}"/>
    <cellStyle name="Normal 8 2 2 2 3 2 4" xfId="8763" xr:uid="{00000000-0005-0000-0000-000065BE0000}"/>
    <cellStyle name="Normal 8 2 2 2 3 2 4 2" xfId="23055" xr:uid="{00000000-0005-0000-0000-000066BE0000}"/>
    <cellStyle name="Normal 8 2 2 2 3 2 4 2 2" xfId="51637" xr:uid="{00000000-0005-0000-0000-000067BE0000}"/>
    <cellStyle name="Normal 8 2 2 2 3 2 4 3" xfId="37348" xr:uid="{00000000-0005-0000-0000-000068BE0000}"/>
    <cellStyle name="Normal 8 2 2 2 3 2 5" xfId="15911" xr:uid="{00000000-0005-0000-0000-000069BE0000}"/>
    <cellStyle name="Normal 8 2 2 2 3 2 5 2" xfId="44493" xr:uid="{00000000-0005-0000-0000-00006ABE0000}"/>
    <cellStyle name="Normal 8 2 2 2 3 2 6" xfId="30204" xr:uid="{00000000-0005-0000-0000-00006BBE0000}"/>
    <cellStyle name="Normal 8 2 2 2 3 3" xfId="3355" xr:uid="{00000000-0005-0000-0000-00006CBE0000}"/>
    <cellStyle name="Normal 8 2 2 2 3 3 2" xfId="6929" xr:uid="{00000000-0005-0000-0000-00006DBE0000}"/>
    <cellStyle name="Normal 8 2 2 2 3 3 2 2" xfId="14087" xr:uid="{00000000-0005-0000-0000-00006EBE0000}"/>
    <cellStyle name="Normal 8 2 2 2 3 3 2 2 2" xfId="28379" xr:uid="{00000000-0005-0000-0000-00006FBE0000}"/>
    <cellStyle name="Normal 8 2 2 2 3 3 2 2 2 2" xfId="56961" xr:uid="{00000000-0005-0000-0000-000070BE0000}"/>
    <cellStyle name="Normal 8 2 2 2 3 3 2 2 3" xfId="42672" xr:uid="{00000000-0005-0000-0000-000071BE0000}"/>
    <cellStyle name="Normal 8 2 2 2 3 3 2 3" xfId="21235" xr:uid="{00000000-0005-0000-0000-000072BE0000}"/>
    <cellStyle name="Normal 8 2 2 2 3 3 2 3 2" xfId="49817" xr:uid="{00000000-0005-0000-0000-000073BE0000}"/>
    <cellStyle name="Normal 8 2 2 2 3 3 2 4" xfId="35528" xr:uid="{00000000-0005-0000-0000-000074BE0000}"/>
    <cellStyle name="Normal 8 2 2 2 3 3 3" xfId="10516" xr:uid="{00000000-0005-0000-0000-000075BE0000}"/>
    <cellStyle name="Normal 8 2 2 2 3 3 3 2" xfId="24808" xr:uid="{00000000-0005-0000-0000-000076BE0000}"/>
    <cellStyle name="Normal 8 2 2 2 3 3 3 2 2" xfId="53390" xr:uid="{00000000-0005-0000-0000-000077BE0000}"/>
    <cellStyle name="Normal 8 2 2 2 3 3 3 3" xfId="39101" xr:uid="{00000000-0005-0000-0000-000078BE0000}"/>
    <cellStyle name="Normal 8 2 2 2 3 3 4" xfId="17664" xr:uid="{00000000-0005-0000-0000-000079BE0000}"/>
    <cellStyle name="Normal 8 2 2 2 3 3 4 2" xfId="46246" xr:uid="{00000000-0005-0000-0000-00007ABE0000}"/>
    <cellStyle name="Normal 8 2 2 2 3 3 5" xfId="31957" xr:uid="{00000000-0005-0000-0000-00007BBE0000}"/>
    <cellStyle name="Normal 8 2 2 2 3 4" xfId="4283" xr:uid="{00000000-0005-0000-0000-00007CBE0000}"/>
    <cellStyle name="Normal 8 2 2 2 3 4 2" xfId="11441" xr:uid="{00000000-0005-0000-0000-00007DBE0000}"/>
    <cellStyle name="Normal 8 2 2 2 3 4 2 2" xfId="25733" xr:uid="{00000000-0005-0000-0000-00007EBE0000}"/>
    <cellStyle name="Normal 8 2 2 2 3 4 2 2 2" xfId="54315" xr:uid="{00000000-0005-0000-0000-00007FBE0000}"/>
    <cellStyle name="Normal 8 2 2 2 3 4 2 3" xfId="40026" xr:uid="{00000000-0005-0000-0000-000080BE0000}"/>
    <cellStyle name="Normal 8 2 2 2 3 4 3" xfId="18589" xr:uid="{00000000-0005-0000-0000-000081BE0000}"/>
    <cellStyle name="Normal 8 2 2 2 3 4 3 2" xfId="47171" xr:uid="{00000000-0005-0000-0000-000082BE0000}"/>
    <cellStyle name="Normal 8 2 2 2 3 4 4" xfId="32882" xr:uid="{00000000-0005-0000-0000-000083BE0000}"/>
    <cellStyle name="Normal 8 2 2 2 3 5" xfId="7870" xr:uid="{00000000-0005-0000-0000-000084BE0000}"/>
    <cellStyle name="Normal 8 2 2 2 3 5 2" xfId="22162" xr:uid="{00000000-0005-0000-0000-000085BE0000}"/>
    <cellStyle name="Normal 8 2 2 2 3 5 2 2" xfId="50744" xr:uid="{00000000-0005-0000-0000-000086BE0000}"/>
    <cellStyle name="Normal 8 2 2 2 3 5 3" xfId="36455" xr:uid="{00000000-0005-0000-0000-000087BE0000}"/>
    <cellStyle name="Normal 8 2 2 2 3 6" xfId="15018" xr:uid="{00000000-0005-0000-0000-000088BE0000}"/>
    <cellStyle name="Normal 8 2 2 2 3 6 2" xfId="43600" xr:uid="{00000000-0005-0000-0000-000089BE0000}"/>
    <cellStyle name="Normal 8 2 2 2 3 7" xfId="29311" xr:uid="{00000000-0005-0000-0000-00008ABE0000}"/>
    <cellStyle name="Normal 8 2 2 2 4" xfId="1149" xr:uid="{00000000-0005-0000-0000-00008BBE0000}"/>
    <cellStyle name="Normal 8 2 2 2 4 2" xfId="3357" xr:uid="{00000000-0005-0000-0000-00008CBE0000}"/>
    <cellStyle name="Normal 8 2 2 2 4 2 2" xfId="6931" xr:uid="{00000000-0005-0000-0000-00008DBE0000}"/>
    <cellStyle name="Normal 8 2 2 2 4 2 2 2" xfId="14089" xr:uid="{00000000-0005-0000-0000-00008EBE0000}"/>
    <cellStyle name="Normal 8 2 2 2 4 2 2 2 2" xfId="28381" xr:uid="{00000000-0005-0000-0000-00008FBE0000}"/>
    <cellStyle name="Normal 8 2 2 2 4 2 2 2 2 2" xfId="56963" xr:uid="{00000000-0005-0000-0000-000090BE0000}"/>
    <cellStyle name="Normal 8 2 2 2 4 2 2 2 3" xfId="42674" xr:uid="{00000000-0005-0000-0000-000091BE0000}"/>
    <cellStyle name="Normal 8 2 2 2 4 2 2 3" xfId="21237" xr:uid="{00000000-0005-0000-0000-000092BE0000}"/>
    <cellStyle name="Normal 8 2 2 2 4 2 2 3 2" xfId="49819" xr:uid="{00000000-0005-0000-0000-000093BE0000}"/>
    <cellStyle name="Normal 8 2 2 2 4 2 2 4" xfId="35530" xr:uid="{00000000-0005-0000-0000-000094BE0000}"/>
    <cellStyle name="Normal 8 2 2 2 4 2 3" xfId="10518" xr:uid="{00000000-0005-0000-0000-000095BE0000}"/>
    <cellStyle name="Normal 8 2 2 2 4 2 3 2" xfId="24810" xr:uid="{00000000-0005-0000-0000-000096BE0000}"/>
    <cellStyle name="Normal 8 2 2 2 4 2 3 2 2" xfId="53392" xr:uid="{00000000-0005-0000-0000-000097BE0000}"/>
    <cellStyle name="Normal 8 2 2 2 4 2 3 3" xfId="39103" xr:uid="{00000000-0005-0000-0000-000098BE0000}"/>
    <cellStyle name="Normal 8 2 2 2 4 2 4" xfId="17666" xr:uid="{00000000-0005-0000-0000-000099BE0000}"/>
    <cellStyle name="Normal 8 2 2 2 4 2 4 2" xfId="46248" xr:uid="{00000000-0005-0000-0000-00009ABE0000}"/>
    <cellStyle name="Normal 8 2 2 2 4 2 5" xfId="31959" xr:uid="{00000000-0005-0000-0000-00009BBE0000}"/>
    <cellStyle name="Normal 8 2 2 2 4 3" xfId="4730" xr:uid="{00000000-0005-0000-0000-00009CBE0000}"/>
    <cellStyle name="Normal 8 2 2 2 4 3 2" xfId="11888" xr:uid="{00000000-0005-0000-0000-00009DBE0000}"/>
    <cellStyle name="Normal 8 2 2 2 4 3 2 2" xfId="26180" xr:uid="{00000000-0005-0000-0000-00009EBE0000}"/>
    <cellStyle name="Normal 8 2 2 2 4 3 2 2 2" xfId="54762" xr:uid="{00000000-0005-0000-0000-00009FBE0000}"/>
    <cellStyle name="Normal 8 2 2 2 4 3 2 3" xfId="40473" xr:uid="{00000000-0005-0000-0000-0000A0BE0000}"/>
    <cellStyle name="Normal 8 2 2 2 4 3 3" xfId="19036" xr:uid="{00000000-0005-0000-0000-0000A1BE0000}"/>
    <cellStyle name="Normal 8 2 2 2 4 3 3 2" xfId="47618" xr:uid="{00000000-0005-0000-0000-0000A2BE0000}"/>
    <cellStyle name="Normal 8 2 2 2 4 3 4" xfId="33329" xr:uid="{00000000-0005-0000-0000-0000A3BE0000}"/>
    <cellStyle name="Normal 8 2 2 2 4 4" xfId="8317" xr:uid="{00000000-0005-0000-0000-0000A4BE0000}"/>
    <cellStyle name="Normal 8 2 2 2 4 4 2" xfId="22609" xr:uid="{00000000-0005-0000-0000-0000A5BE0000}"/>
    <cellStyle name="Normal 8 2 2 2 4 4 2 2" xfId="51191" xr:uid="{00000000-0005-0000-0000-0000A6BE0000}"/>
    <cellStyle name="Normal 8 2 2 2 4 4 3" xfId="36902" xr:uid="{00000000-0005-0000-0000-0000A7BE0000}"/>
    <cellStyle name="Normal 8 2 2 2 4 5" xfId="15465" xr:uid="{00000000-0005-0000-0000-0000A8BE0000}"/>
    <cellStyle name="Normal 8 2 2 2 4 5 2" xfId="44047" xr:uid="{00000000-0005-0000-0000-0000A9BE0000}"/>
    <cellStyle name="Normal 8 2 2 2 4 6" xfId="29758" xr:uid="{00000000-0005-0000-0000-0000AABE0000}"/>
    <cellStyle name="Normal 8 2 2 2 5" xfId="3350" xr:uid="{00000000-0005-0000-0000-0000ABBE0000}"/>
    <cellStyle name="Normal 8 2 2 2 5 2" xfId="6924" xr:uid="{00000000-0005-0000-0000-0000ACBE0000}"/>
    <cellStyle name="Normal 8 2 2 2 5 2 2" xfId="14082" xr:uid="{00000000-0005-0000-0000-0000ADBE0000}"/>
    <cellStyle name="Normal 8 2 2 2 5 2 2 2" xfId="28374" xr:uid="{00000000-0005-0000-0000-0000AEBE0000}"/>
    <cellStyle name="Normal 8 2 2 2 5 2 2 2 2" xfId="56956" xr:uid="{00000000-0005-0000-0000-0000AFBE0000}"/>
    <cellStyle name="Normal 8 2 2 2 5 2 2 3" xfId="42667" xr:uid="{00000000-0005-0000-0000-0000B0BE0000}"/>
    <cellStyle name="Normal 8 2 2 2 5 2 3" xfId="21230" xr:uid="{00000000-0005-0000-0000-0000B1BE0000}"/>
    <cellStyle name="Normal 8 2 2 2 5 2 3 2" xfId="49812" xr:uid="{00000000-0005-0000-0000-0000B2BE0000}"/>
    <cellStyle name="Normal 8 2 2 2 5 2 4" xfId="35523" xr:uid="{00000000-0005-0000-0000-0000B3BE0000}"/>
    <cellStyle name="Normal 8 2 2 2 5 3" xfId="10511" xr:uid="{00000000-0005-0000-0000-0000B4BE0000}"/>
    <cellStyle name="Normal 8 2 2 2 5 3 2" xfId="24803" xr:uid="{00000000-0005-0000-0000-0000B5BE0000}"/>
    <cellStyle name="Normal 8 2 2 2 5 3 2 2" xfId="53385" xr:uid="{00000000-0005-0000-0000-0000B6BE0000}"/>
    <cellStyle name="Normal 8 2 2 2 5 3 3" xfId="39096" xr:uid="{00000000-0005-0000-0000-0000B7BE0000}"/>
    <cellStyle name="Normal 8 2 2 2 5 4" xfId="17659" xr:uid="{00000000-0005-0000-0000-0000B8BE0000}"/>
    <cellStyle name="Normal 8 2 2 2 5 4 2" xfId="46241" xr:uid="{00000000-0005-0000-0000-0000B9BE0000}"/>
    <cellStyle name="Normal 8 2 2 2 5 5" xfId="31952" xr:uid="{00000000-0005-0000-0000-0000BABE0000}"/>
    <cellStyle name="Normal 8 2 2 2 6" xfId="3836" xr:uid="{00000000-0005-0000-0000-0000BBBE0000}"/>
    <cellStyle name="Normal 8 2 2 2 6 2" xfId="10995" xr:uid="{00000000-0005-0000-0000-0000BCBE0000}"/>
    <cellStyle name="Normal 8 2 2 2 6 2 2" xfId="25287" xr:uid="{00000000-0005-0000-0000-0000BDBE0000}"/>
    <cellStyle name="Normal 8 2 2 2 6 2 2 2" xfId="53869" xr:uid="{00000000-0005-0000-0000-0000BEBE0000}"/>
    <cellStyle name="Normal 8 2 2 2 6 2 3" xfId="39580" xr:uid="{00000000-0005-0000-0000-0000BFBE0000}"/>
    <cellStyle name="Normal 8 2 2 2 6 3" xfId="18143" xr:uid="{00000000-0005-0000-0000-0000C0BE0000}"/>
    <cellStyle name="Normal 8 2 2 2 6 3 2" xfId="46725" xr:uid="{00000000-0005-0000-0000-0000C1BE0000}"/>
    <cellStyle name="Normal 8 2 2 2 6 4" xfId="32436" xr:uid="{00000000-0005-0000-0000-0000C2BE0000}"/>
    <cellStyle name="Normal 8 2 2 2 7" xfId="7424" xr:uid="{00000000-0005-0000-0000-0000C3BE0000}"/>
    <cellStyle name="Normal 8 2 2 2 7 2" xfId="21716" xr:uid="{00000000-0005-0000-0000-0000C4BE0000}"/>
    <cellStyle name="Normal 8 2 2 2 7 2 2" xfId="50298" xr:uid="{00000000-0005-0000-0000-0000C5BE0000}"/>
    <cellStyle name="Normal 8 2 2 2 7 3" xfId="36009" xr:uid="{00000000-0005-0000-0000-0000C6BE0000}"/>
    <cellStyle name="Normal 8 2 2 2 8" xfId="14571" xr:uid="{00000000-0005-0000-0000-0000C7BE0000}"/>
    <cellStyle name="Normal 8 2 2 2 8 2" xfId="43154" xr:uid="{00000000-0005-0000-0000-0000C8BE0000}"/>
    <cellStyle name="Normal 8 2 2 2 9" xfId="28864" xr:uid="{00000000-0005-0000-0000-0000C9BE0000}"/>
    <cellStyle name="Normal 8 2 2 3" xfId="358" xr:uid="{00000000-0005-0000-0000-0000CABE0000}"/>
    <cellStyle name="Normal 8 2 2 3 2" xfId="810" xr:uid="{00000000-0005-0000-0000-0000CBBE0000}"/>
    <cellStyle name="Normal 8 2 2 3 2 2" xfId="1707" xr:uid="{00000000-0005-0000-0000-0000CCBE0000}"/>
    <cellStyle name="Normal 8 2 2 3 2 2 2" xfId="3360" xr:uid="{00000000-0005-0000-0000-0000CDBE0000}"/>
    <cellStyle name="Normal 8 2 2 3 2 2 2 2" xfId="6934" xr:uid="{00000000-0005-0000-0000-0000CEBE0000}"/>
    <cellStyle name="Normal 8 2 2 3 2 2 2 2 2" xfId="14092" xr:uid="{00000000-0005-0000-0000-0000CFBE0000}"/>
    <cellStyle name="Normal 8 2 2 3 2 2 2 2 2 2" xfId="28384" xr:uid="{00000000-0005-0000-0000-0000D0BE0000}"/>
    <cellStyle name="Normal 8 2 2 3 2 2 2 2 2 2 2" xfId="56966" xr:uid="{00000000-0005-0000-0000-0000D1BE0000}"/>
    <cellStyle name="Normal 8 2 2 3 2 2 2 2 2 3" xfId="42677" xr:uid="{00000000-0005-0000-0000-0000D2BE0000}"/>
    <cellStyle name="Normal 8 2 2 3 2 2 2 2 3" xfId="21240" xr:uid="{00000000-0005-0000-0000-0000D3BE0000}"/>
    <cellStyle name="Normal 8 2 2 3 2 2 2 2 3 2" xfId="49822" xr:uid="{00000000-0005-0000-0000-0000D4BE0000}"/>
    <cellStyle name="Normal 8 2 2 3 2 2 2 2 4" xfId="35533" xr:uid="{00000000-0005-0000-0000-0000D5BE0000}"/>
    <cellStyle name="Normal 8 2 2 3 2 2 2 3" xfId="10521" xr:uid="{00000000-0005-0000-0000-0000D6BE0000}"/>
    <cellStyle name="Normal 8 2 2 3 2 2 2 3 2" xfId="24813" xr:uid="{00000000-0005-0000-0000-0000D7BE0000}"/>
    <cellStyle name="Normal 8 2 2 3 2 2 2 3 2 2" xfId="53395" xr:uid="{00000000-0005-0000-0000-0000D8BE0000}"/>
    <cellStyle name="Normal 8 2 2 3 2 2 2 3 3" xfId="39106" xr:uid="{00000000-0005-0000-0000-0000D9BE0000}"/>
    <cellStyle name="Normal 8 2 2 3 2 2 2 4" xfId="17669" xr:uid="{00000000-0005-0000-0000-0000DABE0000}"/>
    <cellStyle name="Normal 8 2 2 3 2 2 2 4 2" xfId="46251" xr:uid="{00000000-0005-0000-0000-0000DBBE0000}"/>
    <cellStyle name="Normal 8 2 2 3 2 2 2 5" xfId="31962" xr:uid="{00000000-0005-0000-0000-0000DCBE0000}"/>
    <cellStyle name="Normal 8 2 2 3 2 2 3" xfId="5287" xr:uid="{00000000-0005-0000-0000-0000DDBE0000}"/>
    <cellStyle name="Normal 8 2 2 3 2 2 3 2" xfId="12445" xr:uid="{00000000-0005-0000-0000-0000DEBE0000}"/>
    <cellStyle name="Normal 8 2 2 3 2 2 3 2 2" xfId="26737" xr:uid="{00000000-0005-0000-0000-0000DFBE0000}"/>
    <cellStyle name="Normal 8 2 2 3 2 2 3 2 2 2" xfId="55319" xr:uid="{00000000-0005-0000-0000-0000E0BE0000}"/>
    <cellStyle name="Normal 8 2 2 3 2 2 3 2 3" xfId="41030" xr:uid="{00000000-0005-0000-0000-0000E1BE0000}"/>
    <cellStyle name="Normal 8 2 2 3 2 2 3 3" xfId="19593" xr:uid="{00000000-0005-0000-0000-0000E2BE0000}"/>
    <cellStyle name="Normal 8 2 2 3 2 2 3 3 2" xfId="48175" xr:uid="{00000000-0005-0000-0000-0000E3BE0000}"/>
    <cellStyle name="Normal 8 2 2 3 2 2 3 4" xfId="33886" xr:uid="{00000000-0005-0000-0000-0000E4BE0000}"/>
    <cellStyle name="Normal 8 2 2 3 2 2 4" xfId="8874" xr:uid="{00000000-0005-0000-0000-0000E5BE0000}"/>
    <cellStyle name="Normal 8 2 2 3 2 2 4 2" xfId="23166" xr:uid="{00000000-0005-0000-0000-0000E6BE0000}"/>
    <cellStyle name="Normal 8 2 2 3 2 2 4 2 2" xfId="51748" xr:uid="{00000000-0005-0000-0000-0000E7BE0000}"/>
    <cellStyle name="Normal 8 2 2 3 2 2 4 3" xfId="37459" xr:uid="{00000000-0005-0000-0000-0000E8BE0000}"/>
    <cellStyle name="Normal 8 2 2 3 2 2 5" xfId="16022" xr:uid="{00000000-0005-0000-0000-0000E9BE0000}"/>
    <cellStyle name="Normal 8 2 2 3 2 2 5 2" xfId="44604" xr:uid="{00000000-0005-0000-0000-0000EABE0000}"/>
    <cellStyle name="Normal 8 2 2 3 2 2 6" xfId="30315" xr:uid="{00000000-0005-0000-0000-0000EBBE0000}"/>
    <cellStyle name="Normal 8 2 2 3 2 3" xfId="3359" xr:uid="{00000000-0005-0000-0000-0000ECBE0000}"/>
    <cellStyle name="Normal 8 2 2 3 2 3 2" xfId="6933" xr:uid="{00000000-0005-0000-0000-0000EDBE0000}"/>
    <cellStyle name="Normal 8 2 2 3 2 3 2 2" xfId="14091" xr:uid="{00000000-0005-0000-0000-0000EEBE0000}"/>
    <cellStyle name="Normal 8 2 2 3 2 3 2 2 2" xfId="28383" xr:uid="{00000000-0005-0000-0000-0000EFBE0000}"/>
    <cellStyle name="Normal 8 2 2 3 2 3 2 2 2 2" xfId="56965" xr:uid="{00000000-0005-0000-0000-0000F0BE0000}"/>
    <cellStyle name="Normal 8 2 2 3 2 3 2 2 3" xfId="42676" xr:uid="{00000000-0005-0000-0000-0000F1BE0000}"/>
    <cellStyle name="Normal 8 2 2 3 2 3 2 3" xfId="21239" xr:uid="{00000000-0005-0000-0000-0000F2BE0000}"/>
    <cellStyle name="Normal 8 2 2 3 2 3 2 3 2" xfId="49821" xr:uid="{00000000-0005-0000-0000-0000F3BE0000}"/>
    <cellStyle name="Normal 8 2 2 3 2 3 2 4" xfId="35532" xr:uid="{00000000-0005-0000-0000-0000F4BE0000}"/>
    <cellStyle name="Normal 8 2 2 3 2 3 3" xfId="10520" xr:uid="{00000000-0005-0000-0000-0000F5BE0000}"/>
    <cellStyle name="Normal 8 2 2 3 2 3 3 2" xfId="24812" xr:uid="{00000000-0005-0000-0000-0000F6BE0000}"/>
    <cellStyle name="Normal 8 2 2 3 2 3 3 2 2" xfId="53394" xr:uid="{00000000-0005-0000-0000-0000F7BE0000}"/>
    <cellStyle name="Normal 8 2 2 3 2 3 3 3" xfId="39105" xr:uid="{00000000-0005-0000-0000-0000F8BE0000}"/>
    <cellStyle name="Normal 8 2 2 3 2 3 4" xfId="17668" xr:uid="{00000000-0005-0000-0000-0000F9BE0000}"/>
    <cellStyle name="Normal 8 2 2 3 2 3 4 2" xfId="46250" xr:uid="{00000000-0005-0000-0000-0000FABE0000}"/>
    <cellStyle name="Normal 8 2 2 3 2 3 5" xfId="31961" xr:uid="{00000000-0005-0000-0000-0000FBBE0000}"/>
    <cellStyle name="Normal 8 2 2 3 2 4" xfId="4394" xr:uid="{00000000-0005-0000-0000-0000FCBE0000}"/>
    <cellStyle name="Normal 8 2 2 3 2 4 2" xfId="11552" xr:uid="{00000000-0005-0000-0000-0000FDBE0000}"/>
    <cellStyle name="Normal 8 2 2 3 2 4 2 2" xfId="25844" xr:uid="{00000000-0005-0000-0000-0000FEBE0000}"/>
    <cellStyle name="Normal 8 2 2 3 2 4 2 2 2" xfId="54426" xr:uid="{00000000-0005-0000-0000-0000FFBE0000}"/>
    <cellStyle name="Normal 8 2 2 3 2 4 2 3" xfId="40137" xr:uid="{00000000-0005-0000-0000-000000BF0000}"/>
    <cellStyle name="Normal 8 2 2 3 2 4 3" xfId="18700" xr:uid="{00000000-0005-0000-0000-000001BF0000}"/>
    <cellStyle name="Normal 8 2 2 3 2 4 3 2" xfId="47282" xr:uid="{00000000-0005-0000-0000-000002BF0000}"/>
    <cellStyle name="Normal 8 2 2 3 2 4 4" xfId="32993" xr:uid="{00000000-0005-0000-0000-000003BF0000}"/>
    <cellStyle name="Normal 8 2 2 3 2 5" xfId="7981" xr:uid="{00000000-0005-0000-0000-000004BF0000}"/>
    <cellStyle name="Normal 8 2 2 3 2 5 2" xfId="22273" xr:uid="{00000000-0005-0000-0000-000005BF0000}"/>
    <cellStyle name="Normal 8 2 2 3 2 5 2 2" xfId="50855" xr:uid="{00000000-0005-0000-0000-000006BF0000}"/>
    <cellStyle name="Normal 8 2 2 3 2 5 3" xfId="36566" xr:uid="{00000000-0005-0000-0000-000007BF0000}"/>
    <cellStyle name="Normal 8 2 2 3 2 6" xfId="15129" xr:uid="{00000000-0005-0000-0000-000008BF0000}"/>
    <cellStyle name="Normal 8 2 2 3 2 6 2" xfId="43711" xr:uid="{00000000-0005-0000-0000-000009BF0000}"/>
    <cellStyle name="Normal 8 2 2 3 2 7" xfId="29422" xr:uid="{00000000-0005-0000-0000-00000ABF0000}"/>
    <cellStyle name="Normal 8 2 2 3 3" xfId="1260" xr:uid="{00000000-0005-0000-0000-00000BBF0000}"/>
    <cellStyle name="Normal 8 2 2 3 3 2" xfId="3361" xr:uid="{00000000-0005-0000-0000-00000CBF0000}"/>
    <cellStyle name="Normal 8 2 2 3 3 2 2" xfId="6935" xr:uid="{00000000-0005-0000-0000-00000DBF0000}"/>
    <cellStyle name="Normal 8 2 2 3 3 2 2 2" xfId="14093" xr:uid="{00000000-0005-0000-0000-00000EBF0000}"/>
    <cellStyle name="Normal 8 2 2 3 3 2 2 2 2" xfId="28385" xr:uid="{00000000-0005-0000-0000-00000FBF0000}"/>
    <cellStyle name="Normal 8 2 2 3 3 2 2 2 2 2" xfId="56967" xr:uid="{00000000-0005-0000-0000-000010BF0000}"/>
    <cellStyle name="Normal 8 2 2 3 3 2 2 2 3" xfId="42678" xr:uid="{00000000-0005-0000-0000-000011BF0000}"/>
    <cellStyle name="Normal 8 2 2 3 3 2 2 3" xfId="21241" xr:uid="{00000000-0005-0000-0000-000012BF0000}"/>
    <cellStyle name="Normal 8 2 2 3 3 2 2 3 2" xfId="49823" xr:uid="{00000000-0005-0000-0000-000013BF0000}"/>
    <cellStyle name="Normal 8 2 2 3 3 2 2 4" xfId="35534" xr:uid="{00000000-0005-0000-0000-000014BF0000}"/>
    <cellStyle name="Normal 8 2 2 3 3 2 3" xfId="10522" xr:uid="{00000000-0005-0000-0000-000015BF0000}"/>
    <cellStyle name="Normal 8 2 2 3 3 2 3 2" xfId="24814" xr:uid="{00000000-0005-0000-0000-000016BF0000}"/>
    <cellStyle name="Normal 8 2 2 3 3 2 3 2 2" xfId="53396" xr:uid="{00000000-0005-0000-0000-000017BF0000}"/>
    <cellStyle name="Normal 8 2 2 3 3 2 3 3" xfId="39107" xr:uid="{00000000-0005-0000-0000-000018BF0000}"/>
    <cellStyle name="Normal 8 2 2 3 3 2 4" xfId="17670" xr:uid="{00000000-0005-0000-0000-000019BF0000}"/>
    <cellStyle name="Normal 8 2 2 3 3 2 4 2" xfId="46252" xr:uid="{00000000-0005-0000-0000-00001ABF0000}"/>
    <cellStyle name="Normal 8 2 2 3 3 2 5" xfId="31963" xr:uid="{00000000-0005-0000-0000-00001BBF0000}"/>
    <cellStyle name="Normal 8 2 2 3 3 3" xfId="4841" xr:uid="{00000000-0005-0000-0000-00001CBF0000}"/>
    <cellStyle name="Normal 8 2 2 3 3 3 2" xfId="11999" xr:uid="{00000000-0005-0000-0000-00001DBF0000}"/>
    <cellStyle name="Normal 8 2 2 3 3 3 2 2" xfId="26291" xr:uid="{00000000-0005-0000-0000-00001EBF0000}"/>
    <cellStyle name="Normal 8 2 2 3 3 3 2 2 2" xfId="54873" xr:uid="{00000000-0005-0000-0000-00001FBF0000}"/>
    <cellStyle name="Normal 8 2 2 3 3 3 2 3" xfId="40584" xr:uid="{00000000-0005-0000-0000-000020BF0000}"/>
    <cellStyle name="Normal 8 2 2 3 3 3 3" xfId="19147" xr:uid="{00000000-0005-0000-0000-000021BF0000}"/>
    <cellStyle name="Normal 8 2 2 3 3 3 3 2" xfId="47729" xr:uid="{00000000-0005-0000-0000-000022BF0000}"/>
    <cellStyle name="Normal 8 2 2 3 3 3 4" xfId="33440" xr:uid="{00000000-0005-0000-0000-000023BF0000}"/>
    <cellStyle name="Normal 8 2 2 3 3 4" xfId="8428" xr:uid="{00000000-0005-0000-0000-000024BF0000}"/>
    <cellStyle name="Normal 8 2 2 3 3 4 2" xfId="22720" xr:uid="{00000000-0005-0000-0000-000025BF0000}"/>
    <cellStyle name="Normal 8 2 2 3 3 4 2 2" xfId="51302" xr:uid="{00000000-0005-0000-0000-000026BF0000}"/>
    <cellStyle name="Normal 8 2 2 3 3 4 3" xfId="37013" xr:uid="{00000000-0005-0000-0000-000027BF0000}"/>
    <cellStyle name="Normal 8 2 2 3 3 5" xfId="15576" xr:uid="{00000000-0005-0000-0000-000028BF0000}"/>
    <cellStyle name="Normal 8 2 2 3 3 5 2" xfId="44158" xr:uid="{00000000-0005-0000-0000-000029BF0000}"/>
    <cellStyle name="Normal 8 2 2 3 3 6" xfId="29869" xr:uid="{00000000-0005-0000-0000-00002ABF0000}"/>
    <cellStyle name="Normal 8 2 2 3 4" xfId="3358" xr:uid="{00000000-0005-0000-0000-00002BBF0000}"/>
    <cellStyle name="Normal 8 2 2 3 4 2" xfId="6932" xr:uid="{00000000-0005-0000-0000-00002CBF0000}"/>
    <cellStyle name="Normal 8 2 2 3 4 2 2" xfId="14090" xr:uid="{00000000-0005-0000-0000-00002DBF0000}"/>
    <cellStyle name="Normal 8 2 2 3 4 2 2 2" xfId="28382" xr:uid="{00000000-0005-0000-0000-00002EBF0000}"/>
    <cellStyle name="Normal 8 2 2 3 4 2 2 2 2" xfId="56964" xr:uid="{00000000-0005-0000-0000-00002FBF0000}"/>
    <cellStyle name="Normal 8 2 2 3 4 2 2 3" xfId="42675" xr:uid="{00000000-0005-0000-0000-000030BF0000}"/>
    <cellStyle name="Normal 8 2 2 3 4 2 3" xfId="21238" xr:uid="{00000000-0005-0000-0000-000031BF0000}"/>
    <cellStyle name="Normal 8 2 2 3 4 2 3 2" xfId="49820" xr:uid="{00000000-0005-0000-0000-000032BF0000}"/>
    <cellStyle name="Normal 8 2 2 3 4 2 4" xfId="35531" xr:uid="{00000000-0005-0000-0000-000033BF0000}"/>
    <cellStyle name="Normal 8 2 2 3 4 3" xfId="10519" xr:uid="{00000000-0005-0000-0000-000034BF0000}"/>
    <cellStyle name="Normal 8 2 2 3 4 3 2" xfId="24811" xr:uid="{00000000-0005-0000-0000-000035BF0000}"/>
    <cellStyle name="Normal 8 2 2 3 4 3 2 2" xfId="53393" xr:uid="{00000000-0005-0000-0000-000036BF0000}"/>
    <cellStyle name="Normal 8 2 2 3 4 3 3" xfId="39104" xr:uid="{00000000-0005-0000-0000-000037BF0000}"/>
    <cellStyle name="Normal 8 2 2 3 4 4" xfId="17667" xr:uid="{00000000-0005-0000-0000-000038BF0000}"/>
    <cellStyle name="Normal 8 2 2 3 4 4 2" xfId="46249" xr:uid="{00000000-0005-0000-0000-000039BF0000}"/>
    <cellStyle name="Normal 8 2 2 3 4 5" xfId="31960" xr:uid="{00000000-0005-0000-0000-00003ABF0000}"/>
    <cellStyle name="Normal 8 2 2 3 5" xfId="3947" xr:uid="{00000000-0005-0000-0000-00003BBF0000}"/>
    <cellStyle name="Normal 8 2 2 3 5 2" xfId="11106" xr:uid="{00000000-0005-0000-0000-00003CBF0000}"/>
    <cellStyle name="Normal 8 2 2 3 5 2 2" xfId="25398" xr:uid="{00000000-0005-0000-0000-00003DBF0000}"/>
    <cellStyle name="Normal 8 2 2 3 5 2 2 2" xfId="53980" xr:uid="{00000000-0005-0000-0000-00003EBF0000}"/>
    <cellStyle name="Normal 8 2 2 3 5 2 3" xfId="39691" xr:uid="{00000000-0005-0000-0000-00003FBF0000}"/>
    <cellStyle name="Normal 8 2 2 3 5 3" xfId="18254" xr:uid="{00000000-0005-0000-0000-000040BF0000}"/>
    <cellStyle name="Normal 8 2 2 3 5 3 2" xfId="46836" xr:uid="{00000000-0005-0000-0000-000041BF0000}"/>
    <cellStyle name="Normal 8 2 2 3 5 4" xfId="32547" xr:uid="{00000000-0005-0000-0000-000042BF0000}"/>
    <cellStyle name="Normal 8 2 2 3 6" xfId="7535" xr:uid="{00000000-0005-0000-0000-000043BF0000}"/>
    <cellStyle name="Normal 8 2 2 3 6 2" xfId="21827" xr:uid="{00000000-0005-0000-0000-000044BF0000}"/>
    <cellStyle name="Normal 8 2 2 3 6 2 2" xfId="50409" xr:uid="{00000000-0005-0000-0000-000045BF0000}"/>
    <cellStyle name="Normal 8 2 2 3 6 3" xfId="36120" xr:uid="{00000000-0005-0000-0000-000046BF0000}"/>
    <cellStyle name="Normal 8 2 2 3 7" xfId="14682" xr:uid="{00000000-0005-0000-0000-000047BF0000}"/>
    <cellStyle name="Normal 8 2 2 3 7 2" xfId="43265" xr:uid="{00000000-0005-0000-0000-000048BF0000}"/>
    <cellStyle name="Normal 8 2 2 3 8" xfId="28975" xr:uid="{00000000-0005-0000-0000-000049BF0000}"/>
    <cellStyle name="Normal 8 2 2 4" xfId="587" xr:uid="{00000000-0005-0000-0000-00004ABF0000}"/>
    <cellStyle name="Normal 8 2 2 4 2" xfId="1484" xr:uid="{00000000-0005-0000-0000-00004BBF0000}"/>
    <cellStyle name="Normal 8 2 2 4 2 2" xfId="3363" xr:uid="{00000000-0005-0000-0000-00004CBF0000}"/>
    <cellStyle name="Normal 8 2 2 4 2 2 2" xfId="6937" xr:uid="{00000000-0005-0000-0000-00004DBF0000}"/>
    <cellStyle name="Normal 8 2 2 4 2 2 2 2" xfId="14095" xr:uid="{00000000-0005-0000-0000-00004EBF0000}"/>
    <cellStyle name="Normal 8 2 2 4 2 2 2 2 2" xfId="28387" xr:uid="{00000000-0005-0000-0000-00004FBF0000}"/>
    <cellStyle name="Normal 8 2 2 4 2 2 2 2 2 2" xfId="56969" xr:uid="{00000000-0005-0000-0000-000050BF0000}"/>
    <cellStyle name="Normal 8 2 2 4 2 2 2 2 3" xfId="42680" xr:uid="{00000000-0005-0000-0000-000051BF0000}"/>
    <cellStyle name="Normal 8 2 2 4 2 2 2 3" xfId="21243" xr:uid="{00000000-0005-0000-0000-000052BF0000}"/>
    <cellStyle name="Normal 8 2 2 4 2 2 2 3 2" xfId="49825" xr:uid="{00000000-0005-0000-0000-000053BF0000}"/>
    <cellStyle name="Normal 8 2 2 4 2 2 2 4" xfId="35536" xr:uid="{00000000-0005-0000-0000-000054BF0000}"/>
    <cellStyle name="Normal 8 2 2 4 2 2 3" xfId="10524" xr:uid="{00000000-0005-0000-0000-000055BF0000}"/>
    <cellStyle name="Normal 8 2 2 4 2 2 3 2" xfId="24816" xr:uid="{00000000-0005-0000-0000-000056BF0000}"/>
    <cellStyle name="Normal 8 2 2 4 2 2 3 2 2" xfId="53398" xr:uid="{00000000-0005-0000-0000-000057BF0000}"/>
    <cellStyle name="Normal 8 2 2 4 2 2 3 3" xfId="39109" xr:uid="{00000000-0005-0000-0000-000058BF0000}"/>
    <cellStyle name="Normal 8 2 2 4 2 2 4" xfId="17672" xr:uid="{00000000-0005-0000-0000-000059BF0000}"/>
    <cellStyle name="Normal 8 2 2 4 2 2 4 2" xfId="46254" xr:uid="{00000000-0005-0000-0000-00005ABF0000}"/>
    <cellStyle name="Normal 8 2 2 4 2 2 5" xfId="31965" xr:uid="{00000000-0005-0000-0000-00005BBF0000}"/>
    <cellStyle name="Normal 8 2 2 4 2 3" xfId="5064" xr:uid="{00000000-0005-0000-0000-00005CBF0000}"/>
    <cellStyle name="Normal 8 2 2 4 2 3 2" xfId="12222" xr:uid="{00000000-0005-0000-0000-00005DBF0000}"/>
    <cellStyle name="Normal 8 2 2 4 2 3 2 2" xfId="26514" xr:uid="{00000000-0005-0000-0000-00005EBF0000}"/>
    <cellStyle name="Normal 8 2 2 4 2 3 2 2 2" xfId="55096" xr:uid="{00000000-0005-0000-0000-00005FBF0000}"/>
    <cellStyle name="Normal 8 2 2 4 2 3 2 3" xfId="40807" xr:uid="{00000000-0005-0000-0000-000060BF0000}"/>
    <cellStyle name="Normal 8 2 2 4 2 3 3" xfId="19370" xr:uid="{00000000-0005-0000-0000-000061BF0000}"/>
    <cellStyle name="Normal 8 2 2 4 2 3 3 2" xfId="47952" xr:uid="{00000000-0005-0000-0000-000062BF0000}"/>
    <cellStyle name="Normal 8 2 2 4 2 3 4" xfId="33663" xr:uid="{00000000-0005-0000-0000-000063BF0000}"/>
    <cellStyle name="Normal 8 2 2 4 2 4" xfId="8651" xr:uid="{00000000-0005-0000-0000-000064BF0000}"/>
    <cellStyle name="Normal 8 2 2 4 2 4 2" xfId="22943" xr:uid="{00000000-0005-0000-0000-000065BF0000}"/>
    <cellStyle name="Normal 8 2 2 4 2 4 2 2" xfId="51525" xr:uid="{00000000-0005-0000-0000-000066BF0000}"/>
    <cellStyle name="Normal 8 2 2 4 2 4 3" xfId="37236" xr:uid="{00000000-0005-0000-0000-000067BF0000}"/>
    <cellStyle name="Normal 8 2 2 4 2 5" xfId="15799" xr:uid="{00000000-0005-0000-0000-000068BF0000}"/>
    <cellStyle name="Normal 8 2 2 4 2 5 2" xfId="44381" xr:uid="{00000000-0005-0000-0000-000069BF0000}"/>
    <cellStyle name="Normal 8 2 2 4 2 6" xfId="30092" xr:uid="{00000000-0005-0000-0000-00006ABF0000}"/>
    <cellStyle name="Normal 8 2 2 4 3" xfId="3362" xr:uid="{00000000-0005-0000-0000-00006BBF0000}"/>
    <cellStyle name="Normal 8 2 2 4 3 2" xfId="6936" xr:uid="{00000000-0005-0000-0000-00006CBF0000}"/>
    <cellStyle name="Normal 8 2 2 4 3 2 2" xfId="14094" xr:uid="{00000000-0005-0000-0000-00006DBF0000}"/>
    <cellStyle name="Normal 8 2 2 4 3 2 2 2" xfId="28386" xr:uid="{00000000-0005-0000-0000-00006EBF0000}"/>
    <cellStyle name="Normal 8 2 2 4 3 2 2 2 2" xfId="56968" xr:uid="{00000000-0005-0000-0000-00006FBF0000}"/>
    <cellStyle name="Normal 8 2 2 4 3 2 2 3" xfId="42679" xr:uid="{00000000-0005-0000-0000-000070BF0000}"/>
    <cellStyle name="Normal 8 2 2 4 3 2 3" xfId="21242" xr:uid="{00000000-0005-0000-0000-000071BF0000}"/>
    <cellStyle name="Normal 8 2 2 4 3 2 3 2" xfId="49824" xr:uid="{00000000-0005-0000-0000-000072BF0000}"/>
    <cellStyle name="Normal 8 2 2 4 3 2 4" xfId="35535" xr:uid="{00000000-0005-0000-0000-000073BF0000}"/>
    <cellStyle name="Normal 8 2 2 4 3 3" xfId="10523" xr:uid="{00000000-0005-0000-0000-000074BF0000}"/>
    <cellStyle name="Normal 8 2 2 4 3 3 2" xfId="24815" xr:uid="{00000000-0005-0000-0000-000075BF0000}"/>
    <cellStyle name="Normal 8 2 2 4 3 3 2 2" xfId="53397" xr:uid="{00000000-0005-0000-0000-000076BF0000}"/>
    <cellStyle name="Normal 8 2 2 4 3 3 3" xfId="39108" xr:uid="{00000000-0005-0000-0000-000077BF0000}"/>
    <cellStyle name="Normal 8 2 2 4 3 4" xfId="17671" xr:uid="{00000000-0005-0000-0000-000078BF0000}"/>
    <cellStyle name="Normal 8 2 2 4 3 4 2" xfId="46253" xr:uid="{00000000-0005-0000-0000-000079BF0000}"/>
    <cellStyle name="Normal 8 2 2 4 3 5" xfId="31964" xr:uid="{00000000-0005-0000-0000-00007ABF0000}"/>
    <cellStyle name="Normal 8 2 2 4 4" xfId="4171" xr:uid="{00000000-0005-0000-0000-00007BBF0000}"/>
    <cellStyle name="Normal 8 2 2 4 4 2" xfId="11329" xr:uid="{00000000-0005-0000-0000-00007CBF0000}"/>
    <cellStyle name="Normal 8 2 2 4 4 2 2" xfId="25621" xr:uid="{00000000-0005-0000-0000-00007DBF0000}"/>
    <cellStyle name="Normal 8 2 2 4 4 2 2 2" xfId="54203" xr:uid="{00000000-0005-0000-0000-00007EBF0000}"/>
    <cellStyle name="Normal 8 2 2 4 4 2 3" xfId="39914" xr:uid="{00000000-0005-0000-0000-00007FBF0000}"/>
    <cellStyle name="Normal 8 2 2 4 4 3" xfId="18477" xr:uid="{00000000-0005-0000-0000-000080BF0000}"/>
    <cellStyle name="Normal 8 2 2 4 4 3 2" xfId="47059" xr:uid="{00000000-0005-0000-0000-000081BF0000}"/>
    <cellStyle name="Normal 8 2 2 4 4 4" xfId="32770" xr:uid="{00000000-0005-0000-0000-000082BF0000}"/>
    <cellStyle name="Normal 8 2 2 4 5" xfId="7758" xr:uid="{00000000-0005-0000-0000-000083BF0000}"/>
    <cellStyle name="Normal 8 2 2 4 5 2" xfId="22050" xr:uid="{00000000-0005-0000-0000-000084BF0000}"/>
    <cellStyle name="Normal 8 2 2 4 5 2 2" xfId="50632" xr:uid="{00000000-0005-0000-0000-000085BF0000}"/>
    <cellStyle name="Normal 8 2 2 4 5 3" xfId="36343" xr:uid="{00000000-0005-0000-0000-000086BF0000}"/>
    <cellStyle name="Normal 8 2 2 4 6" xfId="14906" xr:uid="{00000000-0005-0000-0000-000087BF0000}"/>
    <cellStyle name="Normal 8 2 2 4 6 2" xfId="43488" xr:uid="{00000000-0005-0000-0000-000088BF0000}"/>
    <cellStyle name="Normal 8 2 2 4 7" xfId="29199" xr:uid="{00000000-0005-0000-0000-000089BF0000}"/>
    <cellStyle name="Normal 8 2 2 5" xfId="1036" xr:uid="{00000000-0005-0000-0000-00008ABF0000}"/>
    <cellStyle name="Normal 8 2 2 5 2" xfId="3364" xr:uid="{00000000-0005-0000-0000-00008BBF0000}"/>
    <cellStyle name="Normal 8 2 2 5 2 2" xfId="6938" xr:uid="{00000000-0005-0000-0000-00008CBF0000}"/>
    <cellStyle name="Normal 8 2 2 5 2 2 2" xfId="14096" xr:uid="{00000000-0005-0000-0000-00008DBF0000}"/>
    <cellStyle name="Normal 8 2 2 5 2 2 2 2" xfId="28388" xr:uid="{00000000-0005-0000-0000-00008EBF0000}"/>
    <cellStyle name="Normal 8 2 2 5 2 2 2 2 2" xfId="56970" xr:uid="{00000000-0005-0000-0000-00008FBF0000}"/>
    <cellStyle name="Normal 8 2 2 5 2 2 2 3" xfId="42681" xr:uid="{00000000-0005-0000-0000-000090BF0000}"/>
    <cellStyle name="Normal 8 2 2 5 2 2 3" xfId="21244" xr:uid="{00000000-0005-0000-0000-000091BF0000}"/>
    <cellStyle name="Normal 8 2 2 5 2 2 3 2" xfId="49826" xr:uid="{00000000-0005-0000-0000-000092BF0000}"/>
    <cellStyle name="Normal 8 2 2 5 2 2 4" xfId="35537" xr:uid="{00000000-0005-0000-0000-000093BF0000}"/>
    <cellStyle name="Normal 8 2 2 5 2 3" xfId="10525" xr:uid="{00000000-0005-0000-0000-000094BF0000}"/>
    <cellStyle name="Normal 8 2 2 5 2 3 2" xfId="24817" xr:uid="{00000000-0005-0000-0000-000095BF0000}"/>
    <cellStyle name="Normal 8 2 2 5 2 3 2 2" xfId="53399" xr:uid="{00000000-0005-0000-0000-000096BF0000}"/>
    <cellStyle name="Normal 8 2 2 5 2 3 3" xfId="39110" xr:uid="{00000000-0005-0000-0000-000097BF0000}"/>
    <cellStyle name="Normal 8 2 2 5 2 4" xfId="17673" xr:uid="{00000000-0005-0000-0000-000098BF0000}"/>
    <cellStyle name="Normal 8 2 2 5 2 4 2" xfId="46255" xr:uid="{00000000-0005-0000-0000-000099BF0000}"/>
    <cellStyle name="Normal 8 2 2 5 2 5" xfId="31966" xr:uid="{00000000-0005-0000-0000-00009ABF0000}"/>
    <cellStyle name="Normal 8 2 2 5 3" xfId="4618" xr:uid="{00000000-0005-0000-0000-00009BBF0000}"/>
    <cellStyle name="Normal 8 2 2 5 3 2" xfId="11776" xr:uid="{00000000-0005-0000-0000-00009CBF0000}"/>
    <cellStyle name="Normal 8 2 2 5 3 2 2" xfId="26068" xr:uid="{00000000-0005-0000-0000-00009DBF0000}"/>
    <cellStyle name="Normal 8 2 2 5 3 2 2 2" xfId="54650" xr:uid="{00000000-0005-0000-0000-00009EBF0000}"/>
    <cellStyle name="Normal 8 2 2 5 3 2 3" xfId="40361" xr:uid="{00000000-0005-0000-0000-00009FBF0000}"/>
    <cellStyle name="Normal 8 2 2 5 3 3" xfId="18924" xr:uid="{00000000-0005-0000-0000-0000A0BF0000}"/>
    <cellStyle name="Normal 8 2 2 5 3 3 2" xfId="47506" xr:uid="{00000000-0005-0000-0000-0000A1BF0000}"/>
    <cellStyle name="Normal 8 2 2 5 3 4" xfId="33217" xr:uid="{00000000-0005-0000-0000-0000A2BF0000}"/>
    <cellStyle name="Normal 8 2 2 5 4" xfId="8205" xr:uid="{00000000-0005-0000-0000-0000A3BF0000}"/>
    <cellStyle name="Normal 8 2 2 5 4 2" xfId="22497" xr:uid="{00000000-0005-0000-0000-0000A4BF0000}"/>
    <cellStyle name="Normal 8 2 2 5 4 2 2" xfId="51079" xr:uid="{00000000-0005-0000-0000-0000A5BF0000}"/>
    <cellStyle name="Normal 8 2 2 5 4 3" xfId="36790" xr:uid="{00000000-0005-0000-0000-0000A6BF0000}"/>
    <cellStyle name="Normal 8 2 2 5 5" xfId="15353" xr:uid="{00000000-0005-0000-0000-0000A7BF0000}"/>
    <cellStyle name="Normal 8 2 2 5 5 2" xfId="43935" xr:uid="{00000000-0005-0000-0000-0000A8BF0000}"/>
    <cellStyle name="Normal 8 2 2 5 6" xfId="29646" xr:uid="{00000000-0005-0000-0000-0000A9BF0000}"/>
    <cellStyle name="Normal 8 2 2 6" xfId="3349" xr:uid="{00000000-0005-0000-0000-0000AABF0000}"/>
    <cellStyle name="Normal 8 2 2 6 2" xfId="6923" xr:uid="{00000000-0005-0000-0000-0000ABBF0000}"/>
    <cellStyle name="Normal 8 2 2 6 2 2" xfId="14081" xr:uid="{00000000-0005-0000-0000-0000ACBF0000}"/>
    <cellStyle name="Normal 8 2 2 6 2 2 2" xfId="28373" xr:uid="{00000000-0005-0000-0000-0000ADBF0000}"/>
    <cellStyle name="Normal 8 2 2 6 2 2 2 2" xfId="56955" xr:uid="{00000000-0005-0000-0000-0000AEBF0000}"/>
    <cellStyle name="Normal 8 2 2 6 2 2 3" xfId="42666" xr:uid="{00000000-0005-0000-0000-0000AFBF0000}"/>
    <cellStyle name="Normal 8 2 2 6 2 3" xfId="21229" xr:uid="{00000000-0005-0000-0000-0000B0BF0000}"/>
    <cellStyle name="Normal 8 2 2 6 2 3 2" xfId="49811" xr:uid="{00000000-0005-0000-0000-0000B1BF0000}"/>
    <cellStyle name="Normal 8 2 2 6 2 4" xfId="35522" xr:uid="{00000000-0005-0000-0000-0000B2BF0000}"/>
    <cellStyle name="Normal 8 2 2 6 3" xfId="10510" xr:uid="{00000000-0005-0000-0000-0000B3BF0000}"/>
    <cellStyle name="Normal 8 2 2 6 3 2" xfId="24802" xr:uid="{00000000-0005-0000-0000-0000B4BF0000}"/>
    <cellStyle name="Normal 8 2 2 6 3 2 2" xfId="53384" xr:uid="{00000000-0005-0000-0000-0000B5BF0000}"/>
    <cellStyle name="Normal 8 2 2 6 3 3" xfId="39095" xr:uid="{00000000-0005-0000-0000-0000B6BF0000}"/>
    <cellStyle name="Normal 8 2 2 6 4" xfId="17658" xr:uid="{00000000-0005-0000-0000-0000B7BF0000}"/>
    <cellStyle name="Normal 8 2 2 6 4 2" xfId="46240" xr:uid="{00000000-0005-0000-0000-0000B8BF0000}"/>
    <cellStyle name="Normal 8 2 2 6 5" xfId="31951" xr:uid="{00000000-0005-0000-0000-0000B9BF0000}"/>
    <cellStyle name="Normal 8 2 2 7" xfId="3723" xr:uid="{00000000-0005-0000-0000-0000BABF0000}"/>
    <cellStyle name="Normal 8 2 2 7 2" xfId="10883" xr:uid="{00000000-0005-0000-0000-0000BBBF0000}"/>
    <cellStyle name="Normal 8 2 2 7 2 2" xfId="25175" xr:uid="{00000000-0005-0000-0000-0000BCBF0000}"/>
    <cellStyle name="Normal 8 2 2 7 2 2 2" xfId="53757" xr:uid="{00000000-0005-0000-0000-0000BDBF0000}"/>
    <cellStyle name="Normal 8 2 2 7 2 3" xfId="39468" xr:uid="{00000000-0005-0000-0000-0000BEBF0000}"/>
    <cellStyle name="Normal 8 2 2 7 3" xfId="18031" xr:uid="{00000000-0005-0000-0000-0000BFBF0000}"/>
    <cellStyle name="Normal 8 2 2 7 3 2" xfId="46613" xr:uid="{00000000-0005-0000-0000-0000C0BF0000}"/>
    <cellStyle name="Normal 8 2 2 7 4" xfId="32324" xr:uid="{00000000-0005-0000-0000-0000C1BF0000}"/>
    <cellStyle name="Normal 8 2 2 8" xfId="7312" xr:uid="{00000000-0005-0000-0000-0000C2BF0000}"/>
    <cellStyle name="Normal 8 2 2 8 2" xfId="21604" xr:uid="{00000000-0005-0000-0000-0000C3BF0000}"/>
    <cellStyle name="Normal 8 2 2 8 2 2" xfId="50186" xr:uid="{00000000-0005-0000-0000-0000C4BF0000}"/>
    <cellStyle name="Normal 8 2 2 8 3" xfId="35897" xr:uid="{00000000-0005-0000-0000-0000C5BF0000}"/>
    <cellStyle name="Normal 8 2 2 9" xfId="14458" xr:uid="{00000000-0005-0000-0000-0000C6BF0000}"/>
    <cellStyle name="Normal 8 2 2 9 2" xfId="43042" xr:uid="{00000000-0005-0000-0000-0000C7BF0000}"/>
    <cellStyle name="Normal 8 2 3" xfId="182" xr:uid="{00000000-0005-0000-0000-0000C8BF0000}"/>
    <cellStyle name="Normal 8 2 3 2" xfId="408" xr:uid="{00000000-0005-0000-0000-0000C9BF0000}"/>
    <cellStyle name="Normal 8 2 3 2 2" xfId="858" xr:uid="{00000000-0005-0000-0000-0000CABF0000}"/>
    <cellStyle name="Normal 8 2 3 2 2 2" xfId="1755" xr:uid="{00000000-0005-0000-0000-0000CBBF0000}"/>
    <cellStyle name="Normal 8 2 3 2 2 2 2" xfId="3368" xr:uid="{00000000-0005-0000-0000-0000CCBF0000}"/>
    <cellStyle name="Normal 8 2 3 2 2 2 2 2" xfId="6942" xr:uid="{00000000-0005-0000-0000-0000CDBF0000}"/>
    <cellStyle name="Normal 8 2 3 2 2 2 2 2 2" xfId="14100" xr:uid="{00000000-0005-0000-0000-0000CEBF0000}"/>
    <cellStyle name="Normal 8 2 3 2 2 2 2 2 2 2" xfId="28392" xr:uid="{00000000-0005-0000-0000-0000CFBF0000}"/>
    <cellStyle name="Normal 8 2 3 2 2 2 2 2 2 2 2" xfId="56974" xr:uid="{00000000-0005-0000-0000-0000D0BF0000}"/>
    <cellStyle name="Normal 8 2 3 2 2 2 2 2 2 3" xfId="42685" xr:uid="{00000000-0005-0000-0000-0000D1BF0000}"/>
    <cellStyle name="Normal 8 2 3 2 2 2 2 2 3" xfId="21248" xr:uid="{00000000-0005-0000-0000-0000D2BF0000}"/>
    <cellStyle name="Normal 8 2 3 2 2 2 2 2 3 2" xfId="49830" xr:uid="{00000000-0005-0000-0000-0000D3BF0000}"/>
    <cellStyle name="Normal 8 2 3 2 2 2 2 2 4" xfId="35541" xr:uid="{00000000-0005-0000-0000-0000D4BF0000}"/>
    <cellStyle name="Normal 8 2 3 2 2 2 2 3" xfId="10529" xr:uid="{00000000-0005-0000-0000-0000D5BF0000}"/>
    <cellStyle name="Normal 8 2 3 2 2 2 2 3 2" xfId="24821" xr:uid="{00000000-0005-0000-0000-0000D6BF0000}"/>
    <cellStyle name="Normal 8 2 3 2 2 2 2 3 2 2" xfId="53403" xr:uid="{00000000-0005-0000-0000-0000D7BF0000}"/>
    <cellStyle name="Normal 8 2 3 2 2 2 2 3 3" xfId="39114" xr:uid="{00000000-0005-0000-0000-0000D8BF0000}"/>
    <cellStyle name="Normal 8 2 3 2 2 2 2 4" xfId="17677" xr:uid="{00000000-0005-0000-0000-0000D9BF0000}"/>
    <cellStyle name="Normal 8 2 3 2 2 2 2 4 2" xfId="46259" xr:uid="{00000000-0005-0000-0000-0000DABF0000}"/>
    <cellStyle name="Normal 8 2 3 2 2 2 2 5" xfId="31970" xr:uid="{00000000-0005-0000-0000-0000DBBF0000}"/>
    <cellStyle name="Normal 8 2 3 2 2 2 3" xfId="5335" xr:uid="{00000000-0005-0000-0000-0000DCBF0000}"/>
    <cellStyle name="Normal 8 2 3 2 2 2 3 2" xfId="12493" xr:uid="{00000000-0005-0000-0000-0000DDBF0000}"/>
    <cellStyle name="Normal 8 2 3 2 2 2 3 2 2" xfId="26785" xr:uid="{00000000-0005-0000-0000-0000DEBF0000}"/>
    <cellStyle name="Normal 8 2 3 2 2 2 3 2 2 2" xfId="55367" xr:uid="{00000000-0005-0000-0000-0000DFBF0000}"/>
    <cellStyle name="Normal 8 2 3 2 2 2 3 2 3" xfId="41078" xr:uid="{00000000-0005-0000-0000-0000E0BF0000}"/>
    <cellStyle name="Normal 8 2 3 2 2 2 3 3" xfId="19641" xr:uid="{00000000-0005-0000-0000-0000E1BF0000}"/>
    <cellStyle name="Normal 8 2 3 2 2 2 3 3 2" xfId="48223" xr:uid="{00000000-0005-0000-0000-0000E2BF0000}"/>
    <cellStyle name="Normal 8 2 3 2 2 2 3 4" xfId="33934" xr:uid="{00000000-0005-0000-0000-0000E3BF0000}"/>
    <cellStyle name="Normal 8 2 3 2 2 2 4" xfId="8922" xr:uid="{00000000-0005-0000-0000-0000E4BF0000}"/>
    <cellStyle name="Normal 8 2 3 2 2 2 4 2" xfId="23214" xr:uid="{00000000-0005-0000-0000-0000E5BF0000}"/>
    <cellStyle name="Normal 8 2 3 2 2 2 4 2 2" xfId="51796" xr:uid="{00000000-0005-0000-0000-0000E6BF0000}"/>
    <cellStyle name="Normal 8 2 3 2 2 2 4 3" xfId="37507" xr:uid="{00000000-0005-0000-0000-0000E7BF0000}"/>
    <cellStyle name="Normal 8 2 3 2 2 2 5" xfId="16070" xr:uid="{00000000-0005-0000-0000-0000E8BF0000}"/>
    <cellStyle name="Normal 8 2 3 2 2 2 5 2" xfId="44652" xr:uid="{00000000-0005-0000-0000-0000E9BF0000}"/>
    <cellStyle name="Normal 8 2 3 2 2 2 6" xfId="30363" xr:uid="{00000000-0005-0000-0000-0000EABF0000}"/>
    <cellStyle name="Normal 8 2 3 2 2 3" xfId="3367" xr:uid="{00000000-0005-0000-0000-0000EBBF0000}"/>
    <cellStyle name="Normal 8 2 3 2 2 3 2" xfId="6941" xr:uid="{00000000-0005-0000-0000-0000ECBF0000}"/>
    <cellStyle name="Normal 8 2 3 2 2 3 2 2" xfId="14099" xr:uid="{00000000-0005-0000-0000-0000EDBF0000}"/>
    <cellStyle name="Normal 8 2 3 2 2 3 2 2 2" xfId="28391" xr:uid="{00000000-0005-0000-0000-0000EEBF0000}"/>
    <cellStyle name="Normal 8 2 3 2 2 3 2 2 2 2" xfId="56973" xr:uid="{00000000-0005-0000-0000-0000EFBF0000}"/>
    <cellStyle name="Normal 8 2 3 2 2 3 2 2 3" xfId="42684" xr:uid="{00000000-0005-0000-0000-0000F0BF0000}"/>
    <cellStyle name="Normal 8 2 3 2 2 3 2 3" xfId="21247" xr:uid="{00000000-0005-0000-0000-0000F1BF0000}"/>
    <cellStyle name="Normal 8 2 3 2 2 3 2 3 2" xfId="49829" xr:uid="{00000000-0005-0000-0000-0000F2BF0000}"/>
    <cellStyle name="Normal 8 2 3 2 2 3 2 4" xfId="35540" xr:uid="{00000000-0005-0000-0000-0000F3BF0000}"/>
    <cellStyle name="Normal 8 2 3 2 2 3 3" xfId="10528" xr:uid="{00000000-0005-0000-0000-0000F4BF0000}"/>
    <cellStyle name="Normal 8 2 3 2 2 3 3 2" xfId="24820" xr:uid="{00000000-0005-0000-0000-0000F5BF0000}"/>
    <cellStyle name="Normal 8 2 3 2 2 3 3 2 2" xfId="53402" xr:uid="{00000000-0005-0000-0000-0000F6BF0000}"/>
    <cellStyle name="Normal 8 2 3 2 2 3 3 3" xfId="39113" xr:uid="{00000000-0005-0000-0000-0000F7BF0000}"/>
    <cellStyle name="Normal 8 2 3 2 2 3 4" xfId="17676" xr:uid="{00000000-0005-0000-0000-0000F8BF0000}"/>
    <cellStyle name="Normal 8 2 3 2 2 3 4 2" xfId="46258" xr:uid="{00000000-0005-0000-0000-0000F9BF0000}"/>
    <cellStyle name="Normal 8 2 3 2 2 3 5" xfId="31969" xr:uid="{00000000-0005-0000-0000-0000FABF0000}"/>
    <cellStyle name="Normal 8 2 3 2 2 4" xfId="4442" xr:uid="{00000000-0005-0000-0000-0000FBBF0000}"/>
    <cellStyle name="Normal 8 2 3 2 2 4 2" xfId="11600" xr:uid="{00000000-0005-0000-0000-0000FCBF0000}"/>
    <cellStyle name="Normal 8 2 3 2 2 4 2 2" xfId="25892" xr:uid="{00000000-0005-0000-0000-0000FDBF0000}"/>
    <cellStyle name="Normal 8 2 3 2 2 4 2 2 2" xfId="54474" xr:uid="{00000000-0005-0000-0000-0000FEBF0000}"/>
    <cellStyle name="Normal 8 2 3 2 2 4 2 3" xfId="40185" xr:uid="{00000000-0005-0000-0000-0000FFBF0000}"/>
    <cellStyle name="Normal 8 2 3 2 2 4 3" xfId="18748" xr:uid="{00000000-0005-0000-0000-000000C00000}"/>
    <cellStyle name="Normal 8 2 3 2 2 4 3 2" xfId="47330" xr:uid="{00000000-0005-0000-0000-000001C00000}"/>
    <cellStyle name="Normal 8 2 3 2 2 4 4" xfId="33041" xr:uid="{00000000-0005-0000-0000-000002C00000}"/>
    <cellStyle name="Normal 8 2 3 2 2 5" xfId="8029" xr:uid="{00000000-0005-0000-0000-000003C00000}"/>
    <cellStyle name="Normal 8 2 3 2 2 5 2" xfId="22321" xr:uid="{00000000-0005-0000-0000-000004C00000}"/>
    <cellStyle name="Normal 8 2 3 2 2 5 2 2" xfId="50903" xr:uid="{00000000-0005-0000-0000-000005C00000}"/>
    <cellStyle name="Normal 8 2 3 2 2 5 3" xfId="36614" xr:uid="{00000000-0005-0000-0000-000006C00000}"/>
    <cellStyle name="Normal 8 2 3 2 2 6" xfId="15177" xr:uid="{00000000-0005-0000-0000-000007C00000}"/>
    <cellStyle name="Normal 8 2 3 2 2 6 2" xfId="43759" xr:uid="{00000000-0005-0000-0000-000008C00000}"/>
    <cellStyle name="Normal 8 2 3 2 2 7" xfId="29470" xr:uid="{00000000-0005-0000-0000-000009C00000}"/>
    <cellStyle name="Normal 8 2 3 2 3" xfId="1308" xr:uid="{00000000-0005-0000-0000-00000AC00000}"/>
    <cellStyle name="Normal 8 2 3 2 3 2" xfId="3369" xr:uid="{00000000-0005-0000-0000-00000BC00000}"/>
    <cellStyle name="Normal 8 2 3 2 3 2 2" xfId="6943" xr:uid="{00000000-0005-0000-0000-00000CC00000}"/>
    <cellStyle name="Normal 8 2 3 2 3 2 2 2" xfId="14101" xr:uid="{00000000-0005-0000-0000-00000DC00000}"/>
    <cellStyle name="Normal 8 2 3 2 3 2 2 2 2" xfId="28393" xr:uid="{00000000-0005-0000-0000-00000EC00000}"/>
    <cellStyle name="Normal 8 2 3 2 3 2 2 2 2 2" xfId="56975" xr:uid="{00000000-0005-0000-0000-00000FC00000}"/>
    <cellStyle name="Normal 8 2 3 2 3 2 2 2 3" xfId="42686" xr:uid="{00000000-0005-0000-0000-000010C00000}"/>
    <cellStyle name="Normal 8 2 3 2 3 2 2 3" xfId="21249" xr:uid="{00000000-0005-0000-0000-000011C00000}"/>
    <cellStyle name="Normal 8 2 3 2 3 2 2 3 2" xfId="49831" xr:uid="{00000000-0005-0000-0000-000012C00000}"/>
    <cellStyle name="Normal 8 2 3 2 3 2 2 4" xfId="35542" xr:uid="{00000000-0005-0000-0000-000013C00000}"/>
    <cellStyle name="Normal 8 2 3 2 3 2 3" xfId="10530" xr:uid="{00000000-0005-0000-0000-000014C00000}"/>
    <cellStyle name="Normal 8 2 3 2 3 2 3 2" xfId="24822" xr:uid="{00000000-0005-0000-0000-000015C00000}"/>
    <cellStyle name="Normal 8 2 3 2 3 2 3 2 2" xfId="53404" xr:uid="{00000000-0005-0000-0000-000016C00000}"/>
    <cellStyle name="Normal 8 2 3 2 3 2 3 3" xfId="39115" xr:uid="{00000000-0005-0000-0000-000017C00000}"/>
    <cellStyle name="Normal 8 2 3 2 3 2 4" xfId="17678" xr:uid="{00000000-0005-0000-0000-000018C00000}"/>
    <cellStyle name="Normal 8 2 3 2 3 2 4 2" xfId="46260" xr:uid="{00000000-0005-0000-0000-000019C00000}"/>
    <cellStyle name="Normal 8 2 3 2 3 2 5" xfId="31971" xr:uid="{00000000-0005-0000-0000-00001AC00000}"/>
    <cellStyle name="Normal 8 2 3 2 3 3" xfId="4889" xr:uid="{00000000-0005-0000-0000-00001BC00000}"/>
    <cellStyle name="Normal 8 2 3 2 3 3 2" xfId="12047" xr:uid="{00000000-0005-0000-0000-00001CC00000}"/>
    <cellStyle name="Normal 8 2 3 2 3 3 2 2" xfId="26339" xr:uid="{00000000-0005-0000-0000-00001DC00000}"/>
    <cellStyle name="Normal 8 2 3 2 3 3 2 2 2" xfId="54921" xr:uid="{00000000-0005-0000-0000-00001EC00000}"/>
    <cellStyle name="Normal 8 2 3 2 3 3 2 3" xfId="40632" xr:uid="{00000000-0005-0000-0000-00001FC00000}"/>
    <cellStyle name="Normal 8 2 3 2 3 3 3" xfId="19195" xr:uid="{00000000-0005-0000-0000-000020C00000}"/>
    <cellStyle name="Normal 8 2 3 2 3 3 3 2" xfId="47777" xr:uid="{00000000-0005-0000-0000-000021C00000}"/>
    <cellStyle name="Normal 8 2 3 2 3 3 4" xfId="33488" xr:uid="{00000000-0005-0000-0000-000022C00000}"/>
    <cellStyle name="Normal 8 2 3 2 3 4" xfId="8476" xr:uid="{00000000-0005-0000-0000-000023C00000}"/>
    <cellStyle name="Normal 8 2 3 2 3 4 2" xfId="22768" xr:uid="{00000000-0005-0000-0000-000024C00000}"/>
    <cellStyle name="Normal 8 2 3 2 3 4 2 2" xfId="51350" xr:uid="{00000000-0005-0000-0000-000025C00000}"/>
    <cellStyle name="Normal 8 2 3 2 3 4 3" xfId="37061" xr:uid="{00000000-0005-0000-0000-000026C00000}"/>
    <cellStyle name="Normal 8 2 3 2 3 5" xfId="15624" xr:uid="{00000000-0005-0000-0000-000027C00000}"/>
    <cellStyle name="Normal 8 2 3 2 3 5 2" xfId="44206" xr:uid="{00000000-0005-0000-0000-000028C00000}"/>
    <cellStyle name="Normal 8 2 3 2 3 6" xfId="29917" xr:uid="{00000000-0005-0000-0000-000029C00000}"/>
    <cellStyle name="Normal 8 2 3 2 4" xfId="3366" xr:uid="{00000000-0005-0000-0000-00002AC00000}"/>
    <cellStyle name="Normal 8 2 3 2 4 2" xfId="6940" xr:uid="{00000000-0005-0000-0000-00002BC00000}"/>
    <cellStyle name="Normal 8 2 3 2 4 2 2" xfId="14098" xr:uid="{00000000-0005-0000-0000-00002CC00000}"/>
    <cellStyle name="Normal 8 2 3 2 4 2 2 2" xfId="28390" xr:uid="{00000000-0005-0000-0000-00002DC00000}"/>
    <cellStyle name="Normal 8 2 3 2 4 2 2 2 2" xfId="56972" xr:uid="{00000000-0005-0000-0000-00002EC00000}"/>
    <cellStyle name="Normal 8 2 3 2 4 2 2 3" xfId="42683" xr:uid="{00000000-0005-0000-0000-00002FC00000}"/>
    <cellStyle name="Normal 8 2 3 2 4 2 3" xfId="21246" xr:uid="{00000000-0005-0000-0000-000030C00000}"/>
    <cellStyle name="Normal 8 2 3 2 4 2 3 2" xfId="49828" xr:uid="{00000000-0005-0000-0000-000031C00000}"/>
    <cellStyle name="Normal 8 2 3 2 4 2 4" xfId="35539" xr:uid="{00000000-0005-0000-0000-000032C00000}"/>
    <cellStyle name="Normal 8 2 3 2 4 3" xfId="10527" xr:uid="{00000000-0005-0000-0000-000033C00000}"/>
    <cellStyle name="Normal 8 2 3 2 4 3 2" xfId="24819" xr:uid="{00000000-0005-0000-0000-000034C00000}"/>
    <cellStyle name="Normal 8 2 3 2 4 3 2 2" xfId="53401" xr:uid="{00000000-0005-0000-0000-000035C00000}"/>
    <cellStyle name="Normal 8 2 3 2 4 3 3" xfId="39112" xr:uid="{00000000-0005-0000-0000-000036C00000}"/>
    <cellStyle name="Normal 8 2 3 2 4 4" xfId="17675" xr:uid="{00000000-0005-0000-0000-000037C00000}"/>
    <cellStyle name="Normal 8 2 3 2 4 4 2" xfId="46257" xr:uid="{00000000-0005-0000-0000-000038C00000}"/>
    <cellStyle name="Normal 8 2 3 2 4 5" xfId="31968" xr:uid="{00000000-0005-0000-0000-000039C00000}"/>
    <cellStyle name="Normal 8 2 3 2 5" xfId="3995" xr:uid="{00000000-0005-0000-0000-00003AC00000}"/>
    <cellStyle name="Normal 8 2 3 2 5 2" xfId="11154" xr:uid="{00000000-0005-0000-0000-00003BC00000}"/>
    <cellStyle name="Normal 8 2 3 2 5 2 2" xfId="25446" xr:uid="{00000000-0005-0000-0000-00003CC00000}"/>
    <cellStyle name="Normal 8 2 3 2 5 2 2 2" xfId="54028" xr:uid="{00000000-0005-0000-0000-00003DC00000}"/>
    <cellStyle name="Normal 8 2 3 2 5 2 3" xfId="39739" xr:uid="{00000000-0005-0000-0000-00003EC00000}"/>
    <cellStyle name="Normal 8 2 3 2 5 3" xfId="18302" xr:uid="{00000000-0005-0000-0000-00003FC00000}"/>
    <cellStyle name="Normal 8 2 3 2 5 3 2" xfId="46884" xr:uid="{00000000-0005-0000-0000-000040C00000}"/>
    <cellStyle name="Normal 8 2 3 2 5 4" xfId="32595" xr:uid="{00000000-0005-0000-0000-000041C00000}"/>
    <cellStyle name="Normal 8 2 3 2 6" xfId="7583" xr:uid="{00000000-0005-0000-0000-000042C00000}"/>
    <cellStyle name="Normal 8 2 3 2 6 2" xfId="21875" xr:uid="{00000000-0005-0000-0000-000043C00000}"/>
    <cellStyle name="Normal 8 2 3 2 6 2 2" xfId="50457" xr:uid="{00000000-0005-0000-0000-000044C00000}"/>
    <cellStyle name="Normal 8 2 3 2 6 3" xfId="36168" xr:uid="{00000000-0005-0000-0000-000045C00000}"/>
    <cellStyle name="Normal 8 2 3 2 7" xfId="14730" xr:uid="{00000000-0005-0000-0000-000046C00000}"/>
    <cellStyle name="Normal 8 2 3 2 7 2" xfId="43313" xr:uid="{00000000-0005-0000-0000-000047C00000}"/>
    <cellStyle name="Normal 8 2 3 2 8" xfId="29023" xr:uid="{00000000-0005-0000-0000-000048C00000}"/>
    <cellStyle name="Normal 8 2 3 3" xfId="635" xr:uid="{00000000-0005-0000-0000-000049C00000}"/>
    <cellStyle name="Normal 8 2 3 3 2" xfId="1532" xr:uid="{00000000-0005-0000-0000-00004AC00000}"/>
    <cellStyle name="Normal 8 2 3 3 2 2" xfId="3371" xr:uid="{00000000-0005-0000-0000-00004BC00000}"/>
    <cellStyle name="Normal 8 2 3 3 2 2 2" xfId="6945" xr:uid="{00000000-0005-0000-0000-00004CC00000}"/>
    <cellStyle name="Normal 8 2 3 3 2 2 2 2" xfId="14103" xr:uid="{00000000-0005-0000-0000-00004DC00000}"/>
    <cellStyle name="Normal 8 2 3 3 2 2 2 2 2" xfId="28395" xr:uid="{00000000-0005-0000-0000-00004EC00000}"/>
    <cellStyle name="Normal 8 2 3 3 2 2 2 2 2 2" xfId="56977" xr:uid="{00000000-0005-0000-0000-00004FC00000}"/>
    <cellStyle name="Normal 8 2 3 3 2 2 2 2 3" xfId="42688" xr:uid="{00000000-0005-0000-0000-000050C00000}"/>
    <cellStyle name="Normal 8 2 3 3 2 2 2 3" xfId="21251" xr:uid="{00000000-0005-0000-0000-000051C00000}"/>
    <cellStyle name="Normal 8 2 3 3 2 2 2 3 2" xfId="49833" xr:uid="{00000000-0005-0000-0000-000052C00000}"/>
    <cellStyle name="Normal 8 2 3 3 2 2 2 4" xfId="35544" xr:uid="{00000000-0005-0000-0000-000053C00000}"/>
    <cellStyle name="Normal 8 2 3 3 2 2 3" xfId="10532" xr:uid="{00000000-0005-0000-0000-000054C00000}"/>
    <cellStyle name="Normal 8 2 3 3 2 2 3 2" xfId="24824" xr:uid="{00000000-0005-0000-0000-000055C00000}"/>
    <cellStyle name="Normal 8 2 3 3 2 2 3 2 2" xfId="53406" xr:uid="{00000000-0005-0000-0000-000056C00000}"/>
    <cellStyle name="Normal 8 2 3 3 2 2 3 3" xfId="39117" xr:uid="{00000000-0005-0000-0000-000057C00000}"/>
    <cellStyle name="Normal 8 2 3 3 2 2 4" xfId="17680" xr:uid="{00000000-0005-0000-0000-000058C00000}"/>
    <cellStyle name="Normal 8 2 3 3 2 2 4 2" xfId="46262" xr:uid="{00000000-0005-0000-0000-000059C00000}"/>
    <cellStyle name="Normal 8 2 3 3 2 2 5" xfId="31973" xr:uid="{00000000-0005-0000-0000-00005AC00000}"/>
    <cellStyle name="Normal 8 2 3 3 2 3" xfId="5112" xr:uid="{00000000-0005-0000-0000-00005BC00000}"/>
    <cellStyle name="Normal 8 2 3 3 2 3 2" xfId="12270" xr:uid="{00000000-0005-0000-0000-00005CC00000}"/>
    <cellStyle name="Normal 8 2 3 3 2 3 2 2" xfId="26562" xr:uid="{00000000-0005-0000-0000-00005DC00000}"/>
    <cellStyle name="Normal 8 2 3 3 2 3 2 2 2" xfId="55144" xr:uid="{00000000-0005-0000-0000-00005EC00000}"/>
    <cellStyle name="Normal 8 2 3 3 2 3 2 3" xfId="40855" xr:uid="{00000000-0005-0000-0000-00005FC00000}"/>
    <cellStyle name="Normal 8 2 3 3 2 3 3" xfId="19418" xr:uid="{00000000-0005-0000-0000-000060C00000}"/>
    <cellStyle name="Normal 8 2 3 3 2 3 3 2" xfId="48000" xr:uid="{00000000-0005-0000-0000-000061C00000}"/>
    <cellStyle name="Normal 8 2 3 3 2 3 4" xfId="33711" xr:uid="{00000000-0005-0000-0000-000062C00000}"/>
    <cellStyle name="Normal 8 2 3 3 2 4" xfId="8699" xr:uid="{00000000-0005-0000-0000-000063C00000}"/>
    <cellStyle name="Normal 8 2 3 3 2 4 2" xfId="22991" xr:uid="{00000000-0005-0000-0000-000064C00000}"/>
    <cellStyle name="Normal 8 2 3 3 2 4 2 2" xfId="51573" xr:uid="{00000000-0005-0000-0000-000065C00000}"/>
    <cellStyle name="Normal 8 2 3 3 2 4 3" xfId="37284" xr:uid="{00000000-0005-0000-0000-000066C00000}"/>
    <cellStyle name="Normal 8 2 3 3 2 5" xfId="15847" xr:uid="{00000000-0005-0000-0000-000067C00000}"/>
    <cellStyle name="Normal 8 2 3 3 2 5 2" xfId="44429" xr:uid="{00000000-0005-0000-0000-000068C00000}"/>
    <cellStyle name="Normal 8 2 3 3 2 6" xfId="30140" xr:uid="{00000000-0005-0000-0000-000069C00000}"/>
    <cellStyle name="Normal 8 2 3 3 3" xfId="3370" xr:uid="{00000000-0005-0000-0000-00006AC00000}"/>
    <cellStyle name="Normal 8 2 3 3 3 2" xfId="6944" xr:uid="{00000000-0005-0000-0000-00006BC00000}"/>
    <cellStyle name="Normal 8 2 3 3 3 2 2" xfId="14102" xr:uid="{00000000-0005-0000-0000-00006CC00000}"/>
    <cellStyle name="Normal 8 2 3 3 3 2 2 2" xfId="28394" xr:uid="{00000000-0005-0000-0000-00006DC00000}"/>
    <cellStyle name="Normal 8 2 3 3 3 2 2 2 2" xfId="56976" xr:uid="{00000000-0005-0000-0000-00006EC00000}"/>
    <cellStyle name="Normal 8 2 3 3 3 2 2 3" xfId="42687" xr:uid="{00000000-0005-0000-0000-00006FC00000}"/>
    <cellStyle name="Normal 8 2 3 3 3 2 3" xfId="21250" xr:uid="{00000000-0005-0000-0000-000070C00000}"/>
    <cellStyle name="Normal 8 2 3 3 3 2 3 2" xfId="49832" xr:uid="{00000000-0005-0000-0000-000071C00000}"/>
    <cellStyle name="Normal 8 2 3 3 3 2 4" xfId="35543" xr:uid="{00000000-0005-0000-0000-000072C00000}"/>
    <cellStyle name="Normal 8 2 3 3 3 3" xfId="10531" xr:uid="{00000000-0005-0000-0000-000073C00000}"/>
    <cellStyle name="Normal 8 2 3 3 3 3 2" xfId="24823" xr:uid="{00000000-0005-0000-0000-000074C00000}"/>
    <cellStyle name="Normal 8 2 3 3 3 3 2 2" xfId="53405" xr:uid="{00000000-0005-0000-0000-000075C00000}"/>
    <cellStyle name="Normal 8 2 3 3 3 3 3" xfId="39116" xr:uid="{00000000-0005-0000-0000-000076C00000}"/>
    <cellStyle name="Normal 8 2 3 3 3 4" xfId="17679" xr:uid="{00000000-0005-0000-0000-000077C00000}"/>
    <cellStyle name="Normal 8 2 3 3 3 4 2" xfId="46261" xr:uid="{00000000-0005-0000-0000-000078C00000}"/>
    <cellStyle name="Normal 8 2 3 3 3 5" xfId="31972" xr:uid="{00000000-0005-0000-0000-000079C00000}"/>
    <cellStyle name="Normal 8 2 3 3 4" xfId="4219" xr:uid="{00000000-0005-0000-0000-00007AC00000}"/>
    <cellStyle name="Normal 8 2 3 3 4 2" xfId="11377" xr:uid="{00000000-0005-0000-0000-00007BC00000}"/>
    <cellStyle name="Normal 8 2 3 3 4 2 2" xfId="25669" xr:uid="{00000000-0005-0000-0000-00007CC00000}"/>
    <cellStyle name="Normal 8 2 3 3 4 2 2 2" xfId="54251" xr:uid="{00000000-0005-0000-0000-00007DC00000}"/>
    <cellStyle name="Normal 8 2 3 3 4 2 3" xfId="39962" xr:uid="{00000000-0005-0000-0000-00007EC00000}"/>
    <cellStyle name="Normal 8 2 3 3 4 3" xfId="18525" xr:uid="{00000000-0005-0000-0000-00007FC00000}"/>
    <cellStyle name="Normal 8 2 3 3 4 3 2" xfId="47107" xr:uid="{00000000-0005-0000-0000-000080C00000}"/>
    <cellStyle name="Normal 8 2 3 3 4 4" xfId="32818" xr:uid="{00000000-0005-0000-0000-000081C00000}"/>
    <cellStyle name="Normal 8 2 3 3 5" xfId="7806" xr:uid="{00000000-0005-0000-0000-000082C00000}"/>
    <cellStyle name="Normal 8 2 3 3 5 2" xfId="22098" xr:uid="{00000000-0005-0000-0000-000083C00000}"/>
    <cellStyle name="Normal 8 2 3 3 5 2 2" xfId="50680" xr:uid="{00000000-0005-0000-0000-000084C00000}"/>
    <cellStyle name="Normal 8 2 3 3 5 3" xfId="36391" xr:uid="{00000000-0005-0000-0000-000085C00000}"/>
    <cellStyle name="Normal 8 2 3 3 6" xfId="14954" xr:uid="{00000000-0005-0000-0000-000086C00000}"/>
    <cellStyle name="Normal 8 2 3 3 6 2" xfId="43536" xr:uid="{00000000-0005-0000-0000-000087C00000}"/>
    <cellStyle name="Normal 8 2 3 3 7" xfId="29247" xr:uid="{00000000-0005-0000-0000-000088C00000}"/>
    <cellStyle name="Normal 8 2 3 4" xfId="1085" xr:uid="{00000000-0005-0000-0000-000089C00000}"/>
    <cellStyle name="Normal 8 2 3 4 2" xfId="3372" xr:uid="{00000000-0005-0000-0000-00008AC00000}"/>
    <cellStyle name="Normal 8 2 3 4 2 2" xfId="6946" xr:uid="{00000000-0005-0000-0000-00008BC00000}"/>
    <cellStyle name="Normal 8 2 3 4 2 2 2" xfId="14104" xr:uid="{00000000-0005-0000-0000-00008CC00000}"/>
    <cellStyle name="Normal 8 2 3 4 2 2 2 2" xfId="28396" xr:uid="{00000000-0005-0000-0000-00008DC00000}"/>
    <cellStyle name="Normal 8 2 3 4 2 2 2 2 2" xfId="56978" xr:uid="{00000000-0005-0000-0000-00008EC00000}"/>
    <cellStyle name="Normal 8 2 3 4 2 2 2 3" xfId="42689" xr:uid="{00000000-0005-0000-0000-00008FC00000}"/>
    <cellStyle name="Normal 8 2 3 4 2 2 3" xfId="21252" xr:uid="{00000000-0005-0000-0000-000090C00000}"/>
    <cellStyle name="Normal 8 2 3 4 2 2 3 2" xfId="49834" xr:uid="{00000000-0005-0000-0000-000091C00000}"/>
    <cellStyle name="Normal 8 2 3 4 2 2 4" xfId="35545" xr:uid="{00000000-0005-0000-0000-000092C00000}"/>
    <cellStyle name="Normal 8 2 3 4 2 3" xfId="10533" xr:uid="{00000000-0005-0000-0000-000093C00000}"/>
    <cellStyle name="Normal 8 2 3 4 2 3 2" xfId="24825" xr:uid="{00000000-0005-0000-0000-000094C00000}"/>
    <cellStyle name="Normal 8 2 3 4 2 3 2 2" xfId="53407" xr:uid="{00000000-0005-0000-0000-000095C00000}"/>
    <cellStyle name="Normal 8 2 3 4 2 3 3" xfId="39118" xr:uid="{00000000-0005-0000-0000-000096C00000}"/>
    <cellStyle name="Normal 8 2 3 4 2 4" xfId="17681" xr:uid="{00000000-0005-0000-0000-000097C00000}"/>
    <cellStyle name="Normal 8 2 3 4 2 4 2" xfId="46263" xr:uid="{00000000-0005-0000-0000-000098C00000}"/>
    <cellStyle name="Normal 8 2 3 4 2 5" xfId="31974" xr:uid="{00000000-0005-0000-0000-000099C00000}"/>
    <cellStyle name="Normal 8 2 3 4 3" xfId="4666" xr:uid="{00000000-0005-0000-0000-00009AC00000}"/>
    <cellStyle name="Normal 8 2 3 4 3 2" xfId="11824" xr:uid="{00000000-0005-0000-0000-00009BC00000}"/>
    <cellStyle name="Normal 8 2 3 4 3 2 2" xfId="26116" xr:uid="{00000000-0005-0000-0000-00009CC00000}"/>
    <cellStyle name="Normal 8 2 3 4 3 2 2 2" xfId="54698" xr:uid="{00000000-0005-0000-0000-00009DC00000}"/>
    <cellStyle name="Normal 8 2 3 4 3 2 3" xfId="40409" xr:uid="{00000000-0005-0000-0000-00009EC00000}"/>
    <cellStyle name="Normal 8 2 3 4 3 3" xfId="18972" xr:uid="{00000000-0005-0000-0000-00009FC00000}"/>
    <cellStyle name="Normal 8 2 3 4 3 3 2" xfId="47554" xr:uid="{00000000-0005-0000-0000-0000A0C00000}"/>
    <cellStyle name="Normal 8 2 3 4 3 4" xfId="33265" xr:uid="{00000000-0005-0000-0000-0000A1C00000}"/>
    <cellStyle name="Normal 8 2 3 4 4" xfId="8253" xr:uid="{00000000-0005-0000-0000-0000A2C00000}"/>
    <cellStyle name="Normal 8 2 3 4 4 2" xfId="22545" xr:uid="{00000000-0005-0000-0000-0000A3C00000}"/>
    <cellStyle name="Normal 8 2 3 4 4 2 2" xfId="51127" xr:uid="{00000000-0005-0000-0000-0000A4C00000}"/>
    <cellStyle name="Normal 8 2 3 4 4 3" xfId="36838" xr:uid="{00000000-0005-0000-0000-0000A5C00000}"/>
    <cellStyle name="Normal 8 2 3 4 5" xfId="15401" xr:uid="{00000000-0005-0000-0000-0000A6C00000}"/>
    <cellStyle name="Normal 8 2 3 4 5 2" xfId="43983" xr:uid="{00000000-0005-0000-0000-0000A7C00000}"/>
    <cellStyle name="Normal 8 2 3 4 6" xfId="29694" xr:uid="{00000000-0005-0000-0000-0000A8C00000}"/>
    <cellStyle name="Normal 8 2 3 5" xfId="3365" xr:uid="{00000000-0005-0000-0000-0000A9C00000}"/>
    <cellStyle name="Normal 8 2 3 5 2" xfId="6939" xr:uid="{00000000-0005-0000-0000-0000AAC00000}"/>
    <cellStyle name="Normal 8 2 3 5 2 2" xfId="14097" xr:uid="{00000000-0005-0000-0000-0000ABC00000}"/>
    <cellStyle name="Normal 8 2 3 5 2 2 2" xfId="28389" xr:uid="{00000000-0005-0000-0000-0000ACC00000}"/>
    <cellStyle name="Normal 8 2 3 5 2 2 2 2" xfId="56971" xr:uid="{00000000-0005-0000-0000-0000ADC00000}"/>
    <cellStyle name="Normal 8 2 3 5 2 2 3" xfId="42682" xr:uid="{00000000-0005-0000-0000-0000AEC00000}"/>
    <cellStyle name="Normal 8 2 3 5 2 3" xfId="21245" xr:uid="{00000000-0005-0000-0000-0000AFC00000}"/>
    <cellStyle name="Normal 8 2 3 5 2 3 2" xfId="49827" xr:uid="{00000000-0005-0000-0000-0000B0C00000}"/>
    <cellStyle name="Normal 8 2 3 5 2 4" xfId="35538" xr:uid="{00000000-0005-0000-0000-0000B1C00000}"/>
    <cellStyle name="Normal 8 2 3 5 3" xfId="10526" xr:uid="{00000000-0005-0000-0000-0000B2C00000}"/>
    <cellStyle name="Normal 8 2 3 5 3 2" xfId="24818" xr:uid="{00000000-0005-0000-0000-0000B3C00000}"/>
    <cellStyle name="Normal 8 2 3 5 3 2 2" xfId="53400" xr:uid="{00000000-0005-0000-0000-0000B4C00000}"/>
    <cellStyle name="Normal 8 2 3 5 3 3" xfId="39111" xr:uid="{00000000-0005-0000-0000-0000B5C00000}"/>
    <cellStyle name="Normal 8 2 3 5 4" xfId="17674" xr:uid="{00000000-0005-0000-0000-0000B6C00000}"/>
    <cellStyle name="Normal 8 2 3 5 4 2" xfId="46256" xr:uid="{00000000-0005-0000-0000-0000B7C00000}"/>
    <cellStyle name="Normal 8 2 3 5 5" xfId="31967" xr:uid="{00000000-0005-0000-0000-0000B8C00000}"/>
    <cellStyle name="Normal 8 2 3 6" xfId="3772" xr:uid="{00000000-0005-0000-0000-0000B9C00000}"/>
    <cellStyle name="Normal 8 2 3 6 2" xfId="10931" xr:uid="{00000000-0005-0000-0000-0000BAC00000}"/>
    <cellStyle name="Normal 8 2 3 6 2 2" xfId="25223" xr:uid="{00000000-0005-0000-0000-0000BBC00000}"/>
    <cellStyle name="Normal 8 2 3 6 2 2 2" xfId="53805" xr:uid="{00000000-0005-0000-0000-0000BCC00000}"/>
    <cellStyle name="Normal 8 2 3 6 2 3" xfId="39516" xr:uid="{00000000-0005-0000-0000-0000BDC00000}"/>
    <cellStyle name="Normal 8 2 3 6 3" xfId="18079" xr:uid="{00000000-0005-0000-0000-0000BEC00000}"/>
    <cellStyle name="Normal 8 2 3 6 3 2" xfId="46661" xr:uid="{00000000-0005-0000-0000-0000BFC00000}"/>
    <cellStyle name="Normal 8 2 3 6 4" xfId="32372" xr:uid="{00000000-0005-0000-0000-0000C0C00000}"/>
    <cellStyle name="Normal 8 2 3 7" xfId="7360" xr:uid="{00000000-0005-0000-0000-0000C1C00000}"/>
    <cellStyle name="Normal 8 2 3 7 2" xfId="21652" xr:uid="{00000000-0005-0000-0000-0000C2C00000}"/>
    <cellStyle name="Normal 8 2 3 7 2 2" xfId="50234" xr:uid="{00000000-0005-0000-0000-0000C3C00000}"/>
    <cellStyle name="Normal 8 2 3 7 3" xfId="35945" xr:uid="{00000000-0005-0000-0000-0000C4C00000}"/>
    <cellStyle name="Normal 8 2 3 8" xfId="14507" xr:uid="{00000000-0005-0000-0000-0000C5C00000}"/>
    <cellStyle name="Normal 8 2 3 8 2" xfId="43090" xr:uid="{00000000-0005-0000-0000-0000C6C00000}"/>
    <cellStyle name="Normal 8 2 3 9" xfId="28800" xr:uid="{00000000-0005-0000-0000-0000C7C00000}"/>
    <cellStyle name="Normal 8 2 4" xfId="294" xr:uid="{00000000-0005-0000-0000-0000C8C00000}"/>
    <cellStyle name="Normal 8 2 4 2" xfId="746" xr:uid="{00000000-0005-0000-0000-0000C9C00000}"/>
    <cellStyle name="Normal 8 2 4 2 2" xfId="1643" xr:uid="{00000000-0005-0000-0000-0000CAC00000}"/>
    <cellStyle name="Normal 8 2 4 2 2 2" xfId="3375" xr:uid="{00000000-0005-0000-0000-0000CBC00000}"/>
    <cellStyle name="Normal 8 2 4 2 2 2 2" xfId="6949" xr:uid="{00000000-0005-0000-0000-0000CCC00000}"/>
    <cellStyle name="Normal 8 2 4 2 2 2 2 2" xfId="14107" xr:uid="{00000000-0005-0000-0000-0000CDC00000}"/>
    <cellStyle name="Normal 8 2 4 2 2 2 2 2 2" xfId="28399" xr:uid="{00000000-0005-0000-0000-0000CEC00000}"/>
    <cellStyle name="Normal 8 2 4 2 2 2 2 2 2 2" xfId="56981" xr:uid="{00000000-0005-0000-0000-0000CFC00000}"/>
    <cellStyle name="Normal 8 2 4 2 2 2 2 2 3" xfId="42692" xr:uid="{00000000-0005-0000-0000-0000D0C00000}"/>
    <cellStyle name="Normal 8 2 4 2 2 2 2 3" xfId="21255" xr:uid="{00000000-0005-0000-0000-0000D1C00000}"/>
    <cellStyle name="Normal 8 2 4 2 2 2 2 3 2" xfId="49837" xr:uid="{00000000-0005-0000-0000-0000D2C00000}"/>
    <cellStyle name="Normal 8 2 4 2 2 2 2 4" xfId="35548" xr:uid="{00000000-0005-0000-0000-0000D3C00000}"/>
    <cellStyle name="Normal 8 2 4 2 2 2 3" xfId="10536" xr:uid="{00000000-0005-0000-0000-0000D4C00000}"/>
    <cellStyle name="Normal 8 2 4 2 2 2 3 2" xfId="24828" xr:uid="{00000000-0005-0000-0000-0000D5C00000}"/>
    <cellStyle name="Normal 8 2 4 2 2 2 3 2 2" xfId="53410" xr:uid="{00000000-0005-0000-0000-0000D6C00000}"/>
    <cellStyle name="Normal 8 2 4 2 2 2 3 3" xfId="39121" xr:uid="{00000000-0005-0000-0000-0000D7C00000}"/>
    <cellStyle name="Normal 8 2 4 2 2 2 4" xfId="17684" xr:uid="{00000000-0005-0000-0000-0000D8C00000}"/>
    <cellStyle name="Normal 8 2 4 2 2 2 4 2" xfId="46266" xr:uid="{00000000-0005-0000-0000-0000D9C00000}"/>
    <cellStyle name="Normal 8 2 4 2 2 2 5" xfId="31977" xr:uid="{00000000-0005-0000-0000-0000DAC00000}"/>
    <cellStyle name="Normal 8 2 4 2 2 3" xfId="5223" xr:uid="{00000000-0005-0000-0000-0000DBC00000}"/>
    <cellStyle name="Normal 8 2 4 2 2 3 2" xfId="12381" xr:uid="{00000000-0005-0000-0000-0000DCC00000}"/>
    <cellStyle name="Normal 8 2 4 2 2 3 2 2" xfId="26673" xr:uid="{00000000-0005-0000-0000-0000DDC00000}"/>
    <cellStyle name="Normal 8 2 4 2 2 3 2 2 2" xfId="55255" xr:uid="{00000000-0005-0000-0000-0000DEC00000}"/>
    <cellStyle name="Normal 8 2 4 2 2 3 2 3" xfId="40966" xr:uid="{00000000-0005-0000-0000-0000DFC00000}"/>
    <cellStyle name="Normal 8 2 4 2 2 3 3" xfId="19529" xr:uid="{00000000-0005-0000-0000-0000E0C00000}"/>
    <cellStyle name="Normal 8 2 4 2 2 3 3 2" xfId="48111" xr:uid="{00000000-0005-0000-0000-0000E1C00000}"/>
    <cellStyle name="Normal 8 2 4 2 2 3 4" xfId="33822" xr:uid="{00000000-0005-0000-0000-0000E2C00000}"/>
    <cellStyle name="Normal 8 2 4 2 2 4" xfId="8810" xr:uid="{00000000-0005-0000-0000-0000E3C00000}"/>
    <cellStyle name="Normal 8 2 4 2 2 4 2" xfId="23102" xr:uid="{00000000-0005-0000-0000-0000E4C00000}"/>
    <cellStyle name="Normal 8 2 4 2 2 4 2 2" xfId="51684" xr:uid="{00000000-0005-0000-0000-0000E5C00000}"/>
    <cellStyle name="Normal 8 2 4 2 2 4 3" xfId="37395" xr:uid="{00000000-0005-0000-0000-0000E6C00000}"/>
    <cellStyle name="Normal 8 2 4 2 2 5" xfId="15958" xr:uid="{00000000-0005-0000-0000-0000E7C00000}"/>
    <cellStyle name="Normal 8 2 4 2 2 5 2" xfId="44540" xr:uid="{00000000-0005-0000-0000-0000E8C00000}"/>
    <cellStyle name="Normal 8 2 4 2 2 6" xfId="30251" xr:uid="{00000000-0005-0000-0000-0000E9C00000}"/>
    <cellStyle name="Normal 8 2 4 2 3" xfId="3374" xr:uid="{00000000-0005-0000-0000-0000EAC00000}"/>
    <cellStyle name="Normal 8 2 4 2 3 2" xfId="6948" xr:uid="{00000000-0005-0000-0000-0000EBC00000}"/>
    <cellStyle name="Normal 8 2 4 2 3 2 2" xfId="14106" xr:uid="{00000000-0005-0000-0000-0000ECC00000}"/>
    <cellStyle name="Normal 8 2 4 2 3 2 2 2" xfId="28398" xr:uid="{00000000-0005-0000-0000-0000EDC00000}"/>
    <cellStyle name="Normal 8 2 4 2 3 2 2 2 2" xfId="56980" xr:uid="{00000000-0005-0000-0000-0000EEC00000}"/>
    <cellStyle name="Normal 8 2 4 2 3 2 2 3" xfId="42691" xr:uid="{00000000-0005-0000-0000-0000EFC00000}"/>
    <cellStyle name="Normal 8 2 4 2 3 2 3" xfId="21254" xr:uid="{00000000-0005-0000-0000-0000F0C00000}"/>
    <cellStyle name="Normal 8 2 4 2 3 2 3 2" xfId="49836" xr:uid="{00000000-0005-0000-0000-0000F1C00000}"/>
    <cellStyle name="Normal 8 2 4 2 3 2 4" xfId="35547" xr:uid="{00000000-0005-0000-0000-0000F2C00000}"/>
    <cellStyle name="Normal 8 2 4 2 3 3" xfId="10535" xr:uid="{00000000-0005-0000-0000-0000F3C00000}"/>
    <cellStyle name="Normal 8 2 4 2 3 3 2" xfId="24827" xr:uid="{00000000-0005-0000-0000-0000F4C00000}"/>
    <cellStyle name="Normal 8 2 4 2 3 3 2 2" xfId="53409" xr:uid="{00000000-0005-0000-0000-0000F5C00000}"/>
    <cellStyle name="Normal 8 2 4 2 3 3 3" xfId="39120" xr:uid="{00000000-0005-0000-0000-0000F6C00000}"/>
    <cellStyle name="Normal 8 2 4 2 3 4" xfId="17683" xr:uid="{00000000-0005-0000-0000-0000F7C00000}"/>
    <cellStyle name="Normal 8 2 4 2 3 4 2" xfId="46265" xr:uid="{00000000-0005-0000-0000-0000F8C00000}"/>
    <cellStyle name="Normal 8 2 4 2 3 5" xfId="31976" xr:uid="{00000000-0005-0000-0000-0000F9C00000}"/>
    <cellStyle name="Normal 8 2 4 2 4" xfId="4330" xr:uid="{00000000-0005-0000-0000-0000FAC00000}"/>
    <cellStyle name="Normal 8 2 4 2 4 2" xfId="11488" xr:uid="{00000000-0005-0000-0000-0000FBC00000}"/>
    <cellStyle name="Normal 8 2 4 2 4 2 2" xfId="25780" xr:uid="{00000000-0005-0000-0000-0000FCC00000}"/>
    <cellStyle name="Normal 8 2 4 2 4 2 2 2" xfId="54362" xr:uid="{00000000-0005-0000-0000-0000FDC00000}"/>
    <cellStyle name="Normal 8 2 4 2 4 2 3" xfId="40073" xr:uid="{00000000-0005-0000-0000-0000FEC00000}"/>
    <cellStyle name="Normal 8 2 4 2 4 3" xfId="18636" xr:uid="{00000000-0005-0000-0000-0000FFC00000}"/>
    <cellStyle name="Normal 8 2 4 2 4 3 2" xfId="47218" xr:uid="{00000000-0005-0000-0000-000000C10000}"/>
    <cellStyle name="Normal 8 2 4 2 4 4" xfId="32929" xr:uid="{00000000-0005-0000-0000-000001C10000}"/>
    <cellStyle name="Normal 8 2 4 2 5" xfId="7917" xr:uid="{00000000-0005-0000-0000-000002C10000}"/>
    <cellStyle name="Normal 8 2 4 2 5 2" xfId="22209" xr:uid="{00000000-0005-0000-0000-000003C10000}"/>
    <cellStyle name="Normal 8 2 4 2 5 2 2" xfId="50791" xr:uid="{00000000-0005-0000-0000-000004C10000}"/>
    <cellStyle name="Normal 8 2 4 2 5 3" xfId="36502" xr:uid="{00000000-0005-0000-0000-000005C10000}"/>
    <cellStyle name="Normal 8 2 4 2 6" xfId="15065" xr:uid="{00000000-0005-0000-0000-000006C10000}"/>
    <cellStyle name="Normal 8 2 4 2 6 2" xfId="43647" xr:uid="{00000000-0005-0000-0000-000007C10000}"/>
    <cellStyle name="Normal 8 2 4 2 7" xfId="29358" xr:uid="{00000000-0005-0000-0000-000008C10000}"/>
    <cellStyle name="Normal 8 2 4 3" xfId="1196" xr:uid="{00000000-0005-0000-0000-000009C10000}"/>
    <cellStyle name="Normal 8 2 4 3 2" xfId="3376" xr:uid="{00000000-0005-0000-0000-00000AC10000}"/>
    <cellStyle name="Normal 8 2 4 3 2 2" xfId="6950" xr:uid="{00000000-0005-0000-0000-00000BC10000}"/>
    <cellStyle name="Normal 8 2 4 3 2 2 2" xfId="14108" xr:uid="{00000000-0005-0000-0000-00000CC10000}"/>
    <cellStyle name="Normal 8 2 4 3 2 2 2 2" xfId="28400" xr:uid="{00000000-0005-0000-0000-00000DC10000}"/>
    <cellStyle name="Normal 8 2 4 3 2 2 2 2 2" xfId="56982" xr:uid="{00000000-0005-0000-0000-00000EC10000}"/>
    <cellStyle name="Normal 8 2 4 3 2 2 2 3" xfId="42693" xr:uid="{00000000-0005-0000-0000-00000FC10000}"/>
    <cellStyle name="Normal 8 2 4 3 2 2 3" xfId="21256" xr:uid="{00000000-0005-0000-0000-000010C10000}"/>
    <cellStyle name="Normal 8 2 4 3 2 2 3 2" xfId="49838" xr:uid="{00000000-0005-0000-0000-000011C10000}"/>
    <cellStyle name="Normal 8 2 4 3 2 2 4" xfId="35549" xr:uid="{00000000-0005-0000-0000-000012C10000}"/>
    <cellStyle name="Normal 8 2 4 3 2 3" xfId="10537" xr:uid="{00000000-0005-0000-0000-000013C10000}"/>
    <cellStyle name="Normal 8 2 4 3 2 3 2" xfId="24829" xr:uid="{00000000-0005-0000-0000-000014C10000}"/>
    <cellStyle name="Normal 8 2 4 3 2 3 2 2" xfId="53411" xr:uid="{00000000-0005-0000-0000-000015C10000}"/>
    <cellStyle name="Normal 8 2 4 3 2 3 3" xfId="39122" xr:uid="{00000000-0005-0000-0000-000016C10000}"/>
    <cellStyle name="Normal 8 2 4 3 2 4" xfId="17685" xr:uid="{00000000-0005-0000-0000-000017C10000}"/>
    <cellStyle name="Normal 8 2 4 3 2 4 2" xfId="46267" xr:uid="{00000000-0005-0000-0000-000018C10000}"/>
    <cellStyle name="Normal 8 2 4 3 2 5" xfId="31978" xr:uid="{00000000-0005-0000-0000-000019C10000}"/>
    <cellStyle name="Normal 8 2 4 3 3" xfId="4777" xr:uid="{00000000-0005-0000-0000-00001AC10000}"/>
    <cellStyle name="Normal 8 2 4 3 3 2" xfId="11935" xr:uid="{00000000-0005-0000-0000-00001BC10000}"/>
    <cellStyle name="Normal 8 2 4 3 3 2 2" xfId="26227" xr:uid="{00000000-0005-0000-0000-00001CC10000}"/>
    <cellStyle name="Normal 8 2 4 3 3 2 2 2" xfId="54809" xr:uid="{00000000-0005-0000-0000-00001DC10000}"/>
    <cellStyle name="Normal 8 2 4 3 3 2 3" xfId="40520" xr:uid="{00000000-0005-0000-0000-00001EC10000}"/>
    <cellStyle name="Normal 8 2 4 3 3 3" xfId="19083" xr:uid="{00000000-0005-0000-0000-00001FC10000}"/>
    <cellStyle name="Normal 8 2 4 3 3 3 2" xfId="47665" xr:uid="{00000000-0005-0000-0000-000020C10000}"/>
    <cellStyle name="Normal 8 2 4 3 3 4" xfId="33376" xr:uid="{00000000-0005-0000-0000-000021C10000}"/>
    <cellStyle name="Normal 8 2 4 3 4" xfId="8364" xr:uid="{00000000-0005-0000-0000-000022C10000}"/>
    <cellStyle name="Normal 8 2 4 3 4 2" xfId="22656" xr:uid="{00000000-0005-0000-0000-000023C10000}"/>
    <cellStyle name="Normal 8 2 4 3 4 2 2" xfId="51238" xr:uid="{00000000-0005-0000-0000-000024C10000}"/>
    <cellStyle name="Normal 8 2 4 3 4 3" xfId="36949" xr:uid="{00000000-0005-0000-0000-000025C10000}"/>
    <cellStyle name="Normal 8 2 4 3 5" xfId="15512" xr:uid="{00000000-0005-0000-0000-000026C10000}"/>
    <cellStyle name="Normal 8 2 4 3 5 2" xfId="44094" xr:uid="{00000000-0005-0000-0000-000027C10000}"/>
    <cellStyle name="Normal 8 2 4 3 6" xfId="29805" xr:uid="{00000000-0005-0000-0000-000028C10000}"/>
    <cellStyle name="Normal 8 2 4 4" xfId="3373" xr:uid="{00000000-0005-0000-0000-000029C10000}"/>
    <cellStyle name="Normal 8 2 4 4 2" xfId="6947" xr:uid="{00000000-0005-0000-0000-00002AC10000}"/>
    <cellStyle name="Normal 8 2 4 4 2 2" xfId="14105" xr:uid="{00000000-0005-0000-0000-00002BC10000}"/>
    <cellStyle name="Normal 8 2 4 4 2 2 2" xfId="28397" xr:uid="{00000000-0005-0000-0000-00002CC10000}"/>
    <cellStyle name="Normal 8 2 4 4 2 2 2 2" xfId="56979" xr:uid="{00000000-0005-0000-0000-00002DC10000}"/>
    <cellStyle name="Normal 8 2 4 4 2 2 3" xfId="42690" xr:uid="{00000000-0005-0000-0000-00002EC10000}"/>
    <cellStyle name="Normal 8 2 4 4 2 3" xfId="21253" xr:uid="{00000000-0005-0000-0000-00002FC10000}"/>
    <cellStyle name="Normal 8 2 4 4 2 3 2" xfId="49835" xr:uid="{00000000-0005-0000-0000-000030C10000}"/>
    <cellStyle name="Normal 8 2 4 4 2 4" xfId="35546" xr:uid="{00000000-0005-0000-0000-000031C10000}"/>
    <cellStyle name="Normal 8 2 4 4 3" xfId="10534" xr:uid="{00000000-0005-0000-0000-000032C10000}"/>
    <cellStyle name="Normal 8 2 4 4 3 2" xfId="24826" xr:uid="{00000000-0005-0000-0000-000033C10000}"/>
    <cellStyle name="Normal 8 2 4 4 3 2 2" xfId="53408" xr:uid="{00000000-0005-0000-0000-000034C10000}"/>
    <cellStyle name="Normal 8 2 4 4 3 3" xfId="39119" xr:uid="{00000000-0005-0000-0000-000035C10000}"/>
    <cellStyle name="Normal 8 2 4 4 4" xfId="17682" xr:uid="{00000000-0005-0000-0000-000036C10000}"/>
    <cellStyle name="Normal 8 2 4 4 4 2" xfId="46264" xr:uid="{00000000-0005-0000-0000-000037C10000}"/>
    <cellStyle name="Normal 8 2 4 4 5" xfId="31975" xr:uid="{00000000-0005-0000-0000-000038C10000}"/>
    <cellStyle name="Normal 8 2 4 5" xfId="3883" xr:uid="{00000000-0005-0000-0000-000039C10000}"/>
    <cellStyle name="Normal 8 2 4 5 2" xfId="11042" xr:uid="{00000000-0005-0000-0000-00003AC10000}"/>
    <cellStyle name="Normal 8 2 4 5 2 2" xfId="25334" xr:uid="{00000000-0005-0000-0000-00003BC10000}"/>
    <cellStyle name="Normal 8 2 4 5 2 2 2" xfId="53916" xr:uid="{00000000-0005-0000-0000-00003CC10000}"/>
    <cellStyle name="Normal 8 2 4 5 2 3" xfId="39627" xr:uid="{00000000-0005-0000-0000-00003DC10000}"/>
    <cellStyle name="Normal 8 2 4 5 3" xfId="18190" xr:uid="{00000000-0005-0000-0000-00003EC10000}"/>
    <cellStyle name="Normal 8 2 4 5 3 2" xfId="46772" xr:uid="{00000000-0005-0000-0000-00003FC10000}"/>
    <cellStyle name="Normal 8 2 4 5 4" xfId="32483" xr:uid="{00000000-0005-0000-0000-000040C10000}"/>
    <cellStyle name="Normal 8 2 4 6" xfId="7471" xr:uid="{00000000-0005-0000-0000-000041C10000}"/>
    <cellStyle name="Normal 8 2 4 6 2" xfId="21763" xr:uid="{00000000-0005-0000-0000-000042C10000}"/>
    <cellStyle name="Normal 8 2 4 6 2 2" xfId="50345" xr:uid="{00000000-0005-0000-0000-000043C10000}"/>
    <cellStyle name="Normal 8 2 4 6 3" xfId="36056" xr:uid="{00000000-0005-0000-0000-000044C10000}"/>
    <cellStyle name="Normal 8 2 4 7" xfId="14618" xr:uid="{00000000-0005-0000-0000-000045C10000}"/>
    <cellStyle name="Normal 8 2 4 7 2" xfId="43201" xr:uid="{00000000-0005-0000-0000-000046C10000}"/>
    <cellStyle name="Normal 8 2 4 8" xfId="28911" xr:uid="{00000000-0005-0000-0000-000047C10000}"/>
    <cellStyle name="Normal 8 2 5" xfId="523" xr:uid="{00000000-0005-0000-0000-000048C10000}"/>
    <cellStyle name="Normal 8 2 5 2" xfId="1420" xr:uid="{00000000-0005-0000-0000-000049C10000}"/>
    <cellStyle name="Normal 8 2 5 2 2" xfId="3378" xr:uid="{00000000-0005-0000-0000-00004AC10000}"/>
    <cellStyle name="Normal 8 2 5 2 2 2" xfId="6952" xr:uid="{00000000-0005-0000-0000-00004BC10000}"/>
    <cellStyle name="Normal 8 2 5 2 2 2 2" xfId="14110" xr:uid="{00000000-0005-0000-0000-00004CC10000}"/>
    <cellStyle name="Normal 8 2 5 2 2 2 2 2" xfId="28402" xr:uid="{00000000-0005-0000-0000-00004DC10000}"/>
    <cellStyle name="Normal 8 2 5 2 2 2 2 2 2" xfId="56984" xr:uid="{00000000-0005-0000-0000-00004EC10000}"/>
    <cellStyle name="Normal 8 2 5 2 2 2 2 3" xfId="42695" xr:uid="{00000000-0005-0000-0000-00004FC10000}"/>
    <cellStyle name="Normal 8 2 5 2 2 2 3" xfId="21258" xr:uid="{00000000-0005-0000-0000-000050C10000}"/>
    <cellStyle name="Normal 8 2 5 2 2 2 3 2" xfId="49840" xr:uid="{00000000-0005-0000-0000-000051C10000}"/>
    <cellStyle name="Normal 8 2 5 2 2 2 4" xfId="35551" xr:uid="{00000000-0005-0000-0000-000052C10000}"/>
    <cellStyle name="Normal 8 2 5 2 2 3" xfId="10539" xr:uid="{00000000-0005-0000-0000-000053C10000}"/>
    <cellStyle name="Normal 8 2 5 2 2 3 2" xfId="24831" xr:uid="{00000000-0005-0000-0000-000054C10000}"/>
    <cellStyle name="Normal 8 2 5 2 2 3 2 2" xfId="53413" xr:uid="{00000000-0005-0000-0000-000055C10000}"/>
    <cellStyle name="Normal 8 2 5 2 2 3 3" xfId="39124" xr:uid="{00000000-0005-0000-0000-000056C10000}"/>
    <cellStyle name="Normal 8 2 5 2 2 4" xfId="17687" xr:uid="{00000000-0005-0000-0000-000057C10000}"/>
    <cellStyle name="Normal 8 2 5 2 2 4 2" xfId="46269" xr:uid="{00000000-0005-0000-0000-000058C10000}"/>
    <cellStyle name="Normal 8 2 5 2 2 5" xfId="31980" xr:uid="{00000000-0005-0000-0000-000059C10000}"/>
    <cellStyle name="Normal 8 2 5 2 3" xfId="5000" xr:uid="{00000000-0005-0000-0000-00005AC10000}"/>
    <cellStyle name="Normal 8 2 5 2 3 2" xfId="12158" xr:uid="{00000000-0005-0000-0000-00005BC10000}"/>
    <cellStyle name="Normal 8 2 5 2 3 2 2" xfId="26450" xr:uid="{00000000-0005-0000-0000-00005CC10000}"/>
    <cellStyle name="Normal 8 2 5 2 3 2 2 2" xfId="55032" xr:uid="{00000000-0005-0000-0000-00005DC10000}"/>
    <cellStyle name="Normal 8 2 5 2 3 2 3" xfId="40743" xr:uid="{00000000-0005-0000-0000-00005EC10000}"/>
    <cellStyle name="Normal 8 2 5 2 3 3" xfId="19306" xr:uid="{00000000-0005-0000-0000-00005FC10000}"/>
    <cellStyle name="Normal 8 2 5 2 3 3 2" xfId="47888" xr:uid="{00000000-0005-0000-0000-000060C10000}"/>
    <cellStyle name="Normal 8 2 5 2 3 4" xfId="33599" xr:uid="{00000000-0005-0000-0000-000061C10000}"/>
    <cellStyle name="Normal 8 2 5 2 4" xfId="8587" xr:uid="{00000000-0005-0000-0000-000062C10000}"/>
    <cellStyle name="Normal 8 2 5 2 4 2" xfId="22879" xr:uid="{00000000-0005-0000-0000-000063C10000}"/>
    <cellStyle name="Normal 8 2 5 2 4 2 2" xfId="51461" xr:uid="{00000000-0005-0000-0000-000064C10000}"/>
    <cellStyle name="Normal 8 2 5 2 4 3" xfId="37172" xr:uid="{00000000-0005-0000-0000-000065C10000}"/>
    <cellStyle name="Normal 8 2 5 2 5" xfId="15735" xr:uid="{00000000-0005-0000-0000-000066C10000}"/>
    <cellStyle name="Normal 8 2 5 2 5 2" xfId="44317" xr:uid="{00000000-0005-0000-0000-000067C10000}"/>
    <cellStyle name="Normal 8 2 5 2 6" xfId="30028" xr:uid="{00000000-0005-0000-0000-000068C10000}"/>
    <cellStyle name="Normal 8 2 5 3" xfId="3377" xr:uid="{00000000-0005-0000-0000-000069C10000}"/>
    <cellStyle name="Normal 8 2 5 3 2" xfId="6951" xr:uid="{00000000-0005-0000-0000-00006AC10000}"/>
    <cellStyle name="Normal 8 2 5 3 2 2" xfId="14109" xr:uid="{00000000-0005-0000-0000-00006BC10000}"/>
    <cellStyle name="Normal 8 2 5 3 2 2 2" xfId="28401" xr:uid="{00000000-0005-0000-0000-00006CC10000}"/>
    <cellStyle name="Normal 8 2 5 3 2 2 2 2" xfId="56983" xr:uid="{00000000-0005-0000-0000-00006DC10000}"/>
    <cellStyle name="Normal 8 2 5 3 2 2 3" xfId="42694" xr:uid="{00000000-0005-0000-0000-00006EC10000}"/>
    <cellStyle name="Normal 8 2 5 3 2 3" xfId="21257" xr:uid="{00000000-0005-0000-0000-00006FC10000}"/>
    <cellStyle name="Normal 8 2 5 3 2 3 2" xfId="49839" xr:uid="{00000000-0005-0000-0000-000070C10000}"/>
    <cellStyle name="Normal 8 2 5 3 2 4" xfId="35550" xr:uid="{00000000-0005-0000-0000-000071C10000}"/>
    <cellStyle name="Normal 8 2 5 3 3" xfId="10538" xr:uid="{00000000-0005-0000-0000-000072C10000}"/>
    <cellStyle name="Normal 8 2 5 3 3 2" xfId="24830" xr:uid="{00000000-0005-0000-0000-000073C10000}"/>
    <cellStyle name="Normal 8 2 5 3 3 2 2" xfId="53412" xr:uid="{00000000-0005-0000-0000-000074C10000}"/>
    <cellStyle name="Normal 8 2 5 3 3 3" xfId="39123" xr:uid="{00000000-0005-0000-0000-000075C10000}"/>
    <cellStyle name="Normal 8 2 5 3 4" xfId="17686" xr:uid="{00000000-0005-0000-0000-000076C10000}"/>
    <cellStyle name="Normal 8 2 5 3 4 2" xfId="46268" xr:uid="{00000000-0005-0000-0000-000077C10000}"/>
    <cellStyle name="Normal 8 2 5 3 5" xfId="31979" xr:uid="{00000000-0005-0000-0000-000078C10000}"/>
    <cellStyle name="Normal 8 2 5 4" xfId="4107" xr:uid="{00000000-0005-0000-0000-000079C10000}"/>
    <cellStyle name="Normal 8 2 5 4 2" xfId="11265" xr:uid="{00000000-0005-0000-0000-00007AC10000}"/>
    <cellStyle name="Normal 8 2 5 4 2 2" xfId="25557" xr:uid="{00000000-0005-0000-0000-00007BC10000}"/>
    <cellStyle name="Normal 8 2 5 4 2 2 2" xfId="54139" xr:uid="{00000000-0005-0000-0000-00007CC10000}"/>
    <cellStyle name="Normal 8 2 5 4 2 3" xfId="39850" xr:uid="{00000000-0005-0000-0000-00007DC10000}"/>
    <cellStyle name="Normal 8 2 5 4 3" xfId="18413" xr:uid="{00000000-0005-0000-0000-00007EC10000}"/>
    <cellStyle name="Normal 8 2 5 4 3 2" xfId="46995" xr:uid="{00000000-0005-0000-0000-00007FC10000}"/>
    <cellStyle name="Normal 8 2 5 4 4" xfId="32706" xr:uid="{00000000-0005-0000-0000-000080C10000}"/>
    <cellStyle name="Normal 8 2 5 5" xfId="7694" xr:uid="{00000000-0005-0000-0000-000081C10000}"/>
    <cellStyle name="Normal 8 2 5 5 2" xfId="21986" xr:uid="{00000000-0005-0000-0000-000082C10000}"/>
    <cellStyle name="Normal 8 2 5 5 2 2" xfId="50568" xr:uid="{00000000-0005-0000-0000-000083C10000}"/>
    <cellStyle name="Normal 8 2 5 5 3" xfId="36279" xr:uid="{00000000-0005-0000-0000-000084C10000}"/>
    <cellStyle name="Normal 8 2 5 6" xfId="14842" xr:uid="{00000000-0005-0000-0000-000085C10000}"/>
    <cellStyle name="Normal 8 2 5 6 2" xfId="43424" xr:uid="{00000000-0005-0000-0000-000086C10000}"/>
    <cellStyle name="Normal 8 2 5 7" xfId="29135" xr:uid="{00000000-0005-0000-0000-000087C10000}"/>
    <cellStyle name="Normal 8 2 6" xfId="972" xr:uid="{00000000-0005-0000-0000-000088C10000}"/>
    <cellStyle name="Normal 8 2 6 2" xfId="3379" xr:uid="{00000000-0005-0000-0000-000089C10000}"/>
    <cellStyle name="Normal 8 2 6 2 2" xfId="6953" xr:uid="{00000000-0005-0000-0000-00008AC10000}"/>
    <cellStyle name="Normal 8 2 6 2 2 2" xfId="14111" xr:uid="{00000000-0005-0000-0000-00008BC10000}"/>
    <cellStyle name="Normal 8 2 6 2 2 2 2" xfId="28403" xr:uid="{00000000-0005-0000-0000-00008CC10000}"/>
    <cellStyle name="Normal 8 2 6 2 2 2 2 2" xfId="56985" xr:uid="{00000000-0005-0000-0000-00008DC10000}"/>
    <cellStyle name="Normal 8 2 6 2 2 2 3" xfId="42696" xr:uid="{00000000-0005-0000-0000-00008EC10000}"/>
    <cellStyle name="Normal 8 2 6 2 2 3" xfId="21259" xr:uid="{00000000-0005-0000-0000-00008FC10000}"/>
    <cellStyle name="Normal 8 2 6 2 2 3 2" xfId="49841" xr:uid="{00000000-0005-0000-0000-000090C10000}"/>
    <cellStyle name="Normal 8 2 6 2 2 4" xfId="35552" xr:uid="{00000000-0005-0000-0000-000091C10000}"/>
    <cellStyle name="Normal 8 2 6 2 3" xfId="10540" xr:uid="{00000000-0005-0000-0000-000092C10000}"/>
    <cellStyle name="Normal 8 2 6 2 3 2" xfId="24832" xr:uid="{00000000-0005-0000-0000-000093C10000}"/>
    <cellStyle name="Normal 8 2 6 2 3 2 2" xfId="53414" xr:uid="{00000000-0005-0000-0000-000094C10000}"/>
    <cellStyle name="Normal 8 2 6 2 3 3" xfId="39125" xr:uid="{00000000-0005-0000-0000-000095C10000}"/>
    <cellStyle name="Normal 8 2 6 2 4" xfId="17688" xr:uid="{00000000-0005-0000-0000-000096C10000}"/>
    <cellStyle name="Normal 8 2 6 2 4 2" xfId="46270" xr:uid="{00000000-0005-0000-0000-000097C10000}"/>
    <cellStyle name="Normal 8 2 6 2 5" xfId="31981" xr:uid="{00000000-0005-0000-0000-000098C10000}"/>
    <cellStyle name="Normal 8 2 6 3" xfId="4554" xr:uid="{00000000-0005-0000-0000-000099C10000}"/>
    <cellStyle name="Normal 8 2 6 3 2" xfId="11712" xr:uid="{00000000-0005-0000-0000-00009AC10000}"/>
    <cellStyle name="Normal 8 2 6 3 2 2" xfId="26004" xr:uid="{00000000-0005-0000-0000-00009BC10000}"/>
    <cellStyle name="Normal 8 2 6 3 2 2 2" xfId="54586" xr:uid="{00000000-0005-0000-0000-00009CC10000}"/>
    <cellStyle name="Normal 8 2 6 3 2 3" xfId="40297" xr:uid="{00000000-0005-0000-0000-00009DC10000}"/>
    <cellStyle name="Normal 8 2 6 3 3" xfId="18860" xr:uid="{00000000-0005-0000-0000-00009EC10000}"/>
    <cellStyle name="Normal 8 2 6 3 3 2" xfId="47442" xr:uid="{00000000-0005-0000-0000-00009FC10000}"/>
    <cellStyle name="Normal 8 2 6 3 4" xfId="33153" xr:uid="{00000000-0005-0000-0000-0000A0C10000}"/>
    <cellStyle name="Normal 8 2 6 4" xfId="8141" xr:uid="{00000000-0005-0000-0000-0000A1C10000}"/>
    <cellStyle name="Normal 8 2 6 4 2" xfId="22433" xr:uid="{00000000-0005-0000-0000-0000A2C10000}"/>
    <cellStyle name="Normal 8 2 6 4 2 2" xfId="51015" xr:uid="{00000000-0005-0000-0000-0000A3C10000}"/>
    <cellStyle name="Normal 8 2 6 4 3" xfId="36726" xr:uid="{00000000-0005-0000-0000-0000A4C10000}"/>
    <cellStyle name="Normal 8 2 6 5" xfId="15289" xr:uid="{00000000-0005-0000-0000-0000A5C10000}"/>
    <cellStyle name="Normal 8 2 6 5 2" xfId="43871" xr:uid="{00000000-0005-0000-0000-0000A6C10000}"/>
    <cellStyle name="Normal 8 2 6 6" xfId="29582" xr:uid="{00000000-0005-0000-0000-0000A7C10000}"/>
    <cellStyle name="Normal 8 2 7" xfId="3348" xr:uid="{00000000-0005-0000-0000-0000A8C10000}"/>
    <cellStyle name="Normal 8 2 7 2" xfId="6922" xr:uid="{00000000-0005-0000-0000-0000A9C10000}"/>
    <cellStyle name="Normal 8 2 7 2 2" xfId="14080" xr:uid="{00000000-0005-0000-0000-0000AAC10000}"/>
    <cellStyle name="Normal 8 2 7 2 2 2" xfId="28372" xr:uid="{00000000-0005-0000-0000-0000ABC10000}"/>
    <cellStyle name="Normal 8 2 7 2 2 2 2" xfId="56954" xr:uid="{00000000-0005-0000-0000-0000ACC10000}"/>
    <cellStyle name="Normal 8 2 7 2 2 3" xfId="42665" xr:uid="{00000000-0005-0000-0000-0000ADC10000}"/>
    <cellStyle name="Normal 8 2 7 2 3" xfId="21228" xr:uid="{00000000-0005-0000-0000-0000AEC10000}"/>
    <cellStyle name="Normal 8 2 7 2 3 2" xfId="49810" xr:uid="{00000000-0005-0000-0000-0000AFC10000}"/>
    <cellStyle name="Normal 8 2 7 2 4" xfId="35521" xr:uid="{00000000-0005-0000-0000-0000B0C10000}"/>
    <cellStyle name="Normal 8 2 7 3" xfId="10509" xr:uid="{00000000-0005-0000-0000-0000B1C10000}"/>
    <cellStyle name="Normal 8 2 7 3 2" xfId="24801" xr:uid="{00000000-0005-0000-0000-0000B2C10000}"/>
    <cellStyle name="Normal 8 2 7 3 2 2" xfId="53383" xr:uid="{00000000-0005-0000-0000-0000B3C10000}"/>
    <cellStyle name="Normal 8 2 7 3 3" xfId="39094" xr:uid="{00000000-0005-0000-0000-0000B4C10000}"/>
    <cellStyle name="Normal 8 2 7 4" xfId="17657" xr:uid="{00000000-0005-0000-0000-0000B5C10000}"/>
    <cellStyle name="Normal 8 2 7 4 2" xfId="46239" xr:uid="{00000000-0005-0000-0000-0000B6C10000}"/>
    <cellStyle name="Normal 8 2 7 5" xfId="31950" xr:uid="{00000000-0005-0000-0000-0000B7C10000}"/>
    <cellStyle name="Normal 8 2 8" xfId="3659" xr:uid="{00000000-0005-0000-0000-0000B8C10000}"/>
    <cellStyle name="Normal 8 2 8 2" xfId="10819" xr:uid="{00000000-0005-0000-0000-0000B9C10000}"/>
    <cellStyle name="Normal 8 2 8 2 2" xfId="25111" xr:uid="{00000000-0005-0000-0000-0000BAC10000}"/>
    <cellStyle name="Normal 8 2 8 2 2 2" xfId="53693" xr:uid="{00000000-0005-0000-0000-0000BBC10000}"/>
    <cellStyle name="Normal 8 2 8 2 3" xfId="39404" xr:uid="{00000000-0005-0000-0000-0000BCC10000}"/>
    <cellStyle name="Normal 8 2 8 3" xfId="17967" xr:uid="{00000000-0005-0000-0000-0000BDC10000}"/>
    <cellStyle name="Normal 8 2 8 3 2" xfId="46549" xr:uid="{00000000-0005-0000-0000-0000BEC10000}"/>
    <cellStyle name="Normal 8 2 8 4" xfId="32260" xr:uid="{00000000-0005-0000-0000-0000BFC10000}"/>
    <cellStyle name="Normal 8 2 9" xfId="7248" xr:uid="{00000000-0005-0000-0000-0000C0C10000}"/>
    <cellStyle name="Normal 8 2 9 2" xfId="21540" xr:uid="{00000000-0005-0000-0000-0000C1C10000}"/>
    <cellStyle name="Normal 8 2 9 2 2" xfId="50122" xr:uid="{00000000-0005-0000-0000-0000C2C10000}"/>
    <cellStyle name="Normal 8 2 9 3" xfId="35833" xr:uid="{00000000-0005-0000-0000-0000C3C10000}"/>
    <cellStyle name="Normal 8 3" xfId="67" xr:uid="{00000000-0005-0000-0000-0000C4C10000}"/>
    <cellStyle name="Normal 8 3 10" xfId="14395" xr:uid="{00000000-0005-0000-0000-0000C5C10000}"/>
    <cellStyle name="Normal 8 3 10 2" xfId="42979" xr:uid="{00000000-0005-0000-0000-0000C6C10000}"/>
    <cellStyle name="Normal 8 3 11" xfId="28688" xr:uid="{00000000-0005-0000-0000-0000C7C10000}"/>
    <cellStyle name="Normal 8 3 2" xfId="133" xr:uid="{00000000-0005-0000-0000-0000C8C10000}"/>
    <cellStyle name="Normal 8 3 2 10" xfId="28752" xr:uid="{00000000-0005-0000-0000-0000C9C10000}"/>
    <cellStyle name="Normal 8 3 2 2" xfId="247" xr:uid="{00000000-0005-0000-0000-0000CAC10000}"/>
    <cellStyle name="Normal 8 3 2 2 2" xfId="473" xr:uid="{00000000-0005-0000-0000-0000CBC10000}"/>
    <cellStyle name="Normal 8 3 2 2 2 2" xfId="923" xr:uid="{00000000-0005-0000-0000-0000CCC10000}"/>
    <cellStyle name="Normal 8 3 2 2 2 2 2" xfId="1820" xr:uid="{00000000-0005-0000-0000-0000CDC10000}"/>
    <cellStyle name="Normal 8 3 2 2 2 2 2 2" xfId="3385" xr:uid="{00000000-0005-0000-0000-0000CEC10000}"/>
    <cellStyle name="Normal 8 3 2 2 2 2 2 2 2" xfId="6959" xr:uid="{00000000-0005-0000-0000-0000CFC10000}"/>
    <cellStyle name="Normal 8 3 2 2 2 2 2 2 2 2" xfId="14117" xr:uid="{00000000-0005-0000-0000-0000D0C10000}"/>
    <cellStyle name="Normal 8 3 2 2 2 2 2 2 2 2 2" xfId="28409" xr:uid="{00000000-0005-0000-0000-0000D1C10000}"/>
    <cellStyle name="Normal 8 3 2 2 2 2 2 2 2 2 2 2" xfId="56991" xr:uid="{00000000-0005-0000-0000-0000D2C10000}"/>
    <cellStyle name="Normal 8 3 2 2 2 2 2 2 2 2 3" xfId="42702" xr:uid="{00000000-0005-0000-0000-0000D3C10000}"/>
    <cellStyle name="Normal 8 3 2 2 2 2 2 2 2 3" xfId="21265" xr:uid="{00000000-0005-0000-0000-0000D4C10000}"/>
    <cellStyle name="Normal 8 3 2 2 2 2 2 2 2 3 2" xfId="49847" xr:uid="{00000000-0005-0000-0000-0000D5C10000}"/>
    <cellStyle name="Normal 8 3 2 2 2 2 2 2 2 4" xfId="35558" xr:uid="{00000000-0005-0000-0000-0000D6C10000}"/>
    <cellStyle name="Normal 8 3 2 2 2 2 2 2 3" xfId="10546" xr:uid="{00000000-0005-0000-0000-0000D7C10000}"/>
    <cellStyle name="Normal 8 3 2 2 2 2 2 2 3 2" xfId="24838" xr:uid="{00000000-0005-0000-0000-0000D8C10000}"/>
    <cellStyle name="Normal 8 3 2 2 2 2 2 2 3 2 2" xfId="53420" xr:uid="{00000000-0005-0000-0000-0000D9C10000}"/>
    <cellStyle name="Normal 8 3 2 2 2 2 2 2 3 3" xfId="39131" xr:uid="{00000000-0005-0000-0000-0000DAC10000}"/>
    <cellStyle name="Normal 8 3 2 2 2 2 2 2 4" xfId="17694" xr:uid="{00000000-0005-0000-0000-0000DBC10000}"/>
    <cellStyle name="Normal 8 3 2 2 2 2 2 2 4 2" xfId="46276" xr:uid="{00000000-0005-0000-0000-0000DCC10000}"/>
    <cellStyle name="Normal 8 3 2 2 2 2 2 2 5" xfId="31987" xr:uid="{00000000-0005-0000-0000-0000DDC10000}"/>
    <cellStyle name="Normal 8 3 2 2 2 2 2 3" xfId="5400" xr:uid="{00000000-0005-0000-0000-0000DEC10000}"/>
    <cellStyle name="Normal 8 3 2 2 2 2 2 3 2" xfId="12558" xr:uid="{00000000-0005-0000-0000-0000DFC10000}"/>
    <cellStyle name="Normal 8 3 2 2 2 2 2 3 2 2" xfId="26850" xr:uid="{00000000-0005-0000-0000-0000E0C10000}"/>
    <cellStyle name="Normal 8 3 2 2 2 2 2 3 2 2 2" xfId="55432" xr:uid="{00000000-0005-0000-0000-0000E1C10000}"/>
    <cellStyle name="Normal 8 3 2 2 2 2 2 3 2 3" xfId="41143" xr:uid="{00000000-0005-0000-0000-0000E2C10000}"/>
    <cellStyle name="Normal 8 3 2 2 2 2 2 3 3" xfId="19706" xr:uid="{00000000-0005-0000-0000-0000E3C10000}"/>
    <cellStyle name="Normal 8 3 2 2 2 2 2 3 3 2" xfId="48288" xr:uid="{00000000-0005-0000-0000-0000E4C10000}"/>
    <cellStyle name="Normal 8 3 2 2 2 2 2 3 4" xfId="33999" xr:uid="{00000000-0005-0000-0000-0000E5C10000}"/>
    <cellStyle name="Normal 8 3 2 2 2 2 2 4" xfId="8987" xr:uid="{00000000-0005-0000-0000-0000E6C10000}"/>
    <cellStyle name="Normal 8 3 2 2 2 2 2 4 2" xfId="23279" xr:uid="{00000000-0005-0000-0000-0000E7C10000}"/>
    <cellStyle name="Normal 8 3 2 2 2 2 2 4 2 2" xfId="51861" xr:uid="{00000000-0005-0000-0000-0000E8C10000}"/>
    <cellStyle name="Normal 8 3 2 2 2 2 2 4 3" xfId="37572" xr:uid="{00000000-0005-0000-0000-0000E9C10000}"/>
    <cellStyle name="Normal 8 3 2 2 2 2 2 5" xfId="16135" xr:uid="{00000000-0005-0000-0000-0000EAC10000}"/>
    <cellStyle name="Normal 8 3 2 2 2 2 2 5 2" xfId="44717" xr:uid="{00000000-0005-0000-0000-0000EBC10000}"/>
    <cellStyle name="Normal 8 3 2 2 2 2 2 6" xfId="30428" xr:uid="{00000000-0005-0000-0000-0000ECC10000}"/>
    <cellStyle name="Normal 8 3 2 2 2 2 3" xfId="3384" xr:uid="{00000000-0005-0000-0000-0000EDC10000}"/>
    <cellStyle name="Normal 8 3 2 2 2 2 3 2" xfId="6958" xr:uid="{00000000-0005-0000-0000-0000EEC10000}"/>
    <cellStyle name="Normal 8 3 2 2 2 2 3 2 2" xfId="14116" xr:uid="{00000000-0005-0000-0000-0000EFC10000}"/>
    <cellStyle name="Normal 8 3 2 2 2 2 3 2 2 2" xfId="28408" xr:uid="{00000000-0005-0000-0000-0000F0C10000}"/>
    <cellStyle name="Normal 8 3 2 2 2 2 3 2 2 2 2" xfId="56990" xr:uid="{00000000-0005-0000-0000-0000F1C10000}"/>
    <cellStyle name="Normal 8 3 2 2 2 2 3 2 2 3" xfId="42701" xr:uid="{00000000-0005-0000-0000-0000F2C10000}"/>
    <cellStyle name="Normal 8 3 2 2 2 2 3 2 3" xfId="21264" xr:uid="{00000000-0005-0000-0000-0000F3C10000}"/>
    <cellStyle name="Normal 8 3 2 2 2 2 3 2 3 2" xfId="49846" xr:uid="{00000000-0005-0000-0000-0000F4C10000}"/>
    <cellStyle name="Normal 8 3 2 2 2 2 3 2 4" xfId="35557" xr:uid="{00000000-0005-0000-0000-0000F5C10000}"/>
    <cellStyle name="Normal 8 3 2 2 2 2 3 3" xfId="10545" xr:uid="{00000000-0005-0000-0000-0000F6C10000}"/>
    <cellStyle name="Normal 8 3 2 2 2 2 3 3 2" xfId="24837" xr:uid="{00000000-0005-0000-0000-0000F7C10000}"/>
    <cellStyle name="Normal 8 3 2 2 2 2 3 3 2 2" xfId="53419" xr:uid="{00000000-0005-0000-0000-0000F8C10000}"/>
    <cellStyle name="Normal 8 3 2 2 2 2 3 3 3" xfId="39130" xr:uid="{00000000-0005-0000-0000-0000F9C10000}"/>
    <cellStyle name="Normal 8 3 2 2 2 2 3 4" xfId="17693" xr:uid="{00000000-0005-0000-0000-0000FAC10000}"/>
    <cellStyle name="Normal 8 3 2 2 2 2 3 4 2" xfId="46275" xr:uid="{00000000-0005-0000-0000-0000FBC10000}"/>
    <cellStyle name="Normal 8 3 2 2 2 2 3 5" xfId="31986" xr:uid="{00000000-0005-0000-0000-0000FCC10000}"/>
    <cellStyle name="Normal 8 3 2 2 2 2 4" xfId="4507" xr:uid="{00000000-0005-0000-0000-0000FDC10000}"/>
    <cellStyle name="Normal 8 3 2 2 2 2 4 2" xfId="11665" xr:uid="{00000000-0005-0000-0000-0000FEC10000}"/>
    <cellStyle name="Normal 8 3 2 2 2 2 4 2 2" xfId="25957" xr:uid="{00000000-0005-0000-0000-0000FFC10000}"/>
    <cellStyle name="Normal 8 3 2 2 2 2 4 2 2 2" xfId="54539" xr:uid="{00000000-0005-0000-0000-000000C20000}"/>
    <cellStyle name="Normal 8 3 2 2 2 2 4 2 3" xfId="40250" xr:uid="{00000000-0005-0000-0000-000001C20000}"/>
    <cellStyle name="Normal 8 3 2 2 2 2 4 3" xfId="18813" xr:uid="{00000000-0005-0000-0000-000002C20000}"/>
    <cellStyle name="Normal 8 3 2 2 2 2 4 3 2" xfId="47395" xr:uid="{00000000-0005-0000-0000-000003C20000}"/>
    <cellStyle name="Normal 8 3 2 2 2 2 4 4" xfId="33106" xr:uid="{00000000-0005-0000-0000-000004C20000}"/>
    <cellStyle name="Normal 8 3 2 2 2 2 5" xfId="8094" xr:uid="{00000000-0005-0000-0000-000005C20000}"/>
    <cellStyle name="Normal 8 3 2 2 2 2 5 2" xfId="22386" xr:uid="{00000000-0005-0000-0000-000006C20000}"/>
    <cellStyle name="Normal 8 3 2 2 2 2 5 2 2" xfId="50968" xr:uid="{00000000-0005-0000-0000-000007C20000}"/>
    <cellStyle name="Normal 8 3 2 2 2 2 5 3" xfId="36679" xr:uid="{00000000-0005-0000-0000-000008C20000}"/>
    <cellStyle name="Normal 8 3 2 2 2 2 6" xfId="15242" xr:uid="{00000000-0005-0000-0000-000009C20000}"/>
    <cellStyle name="Normal 8 3 2 2 2 2 6 2" xfId="43824" xr:uid="{00000000-0005-0000-0000-00000AC20000}"/>
    <cellStyle name="Normal 8 3 2 2 2 2 7" xfId="29535" xr:uid="{00000000-0005-0000-0000-00000BC20000}"/>
    <cellStyle name="Normal 8 3 2 2 2 3" xfId="1373" xr:uid="{00000000-0005-0000-0000-00000CC20000}"/>
    <cellStyle name="Normal 8 3 2 2 2 3 2" xfId="3386" xr:uid="{00000000-0005-0000-0000-00000DC20000}"/>
    <cellStyle name="Normal 8 3 2 2 2 3 2 2" xfId="6960" xr:uid="{00000000-0005-0000-0000-00000EC20000}"/>
    <cellStyle name="Normal 8 3 2 2 2 3 2 2 2" xfId="14118" xr:uid="{00000000-0005-0000-0000-00000FC20000}"/>
    <cellStyle name="Normal 8 3 2 2 2 3 2 2 2 2" xfId="28410" xr:uid="{00000000-0005-0000-0000-000010C20000}"/>
    <cellStyle name="Normal 8 3 2 2 2 3 2 2 2 2 2" xfId="56992" xr:uid="{00000000-0005-0000-0000-000011C20000}"/>
    <cellStyle name="Normal 8 3 2 2 2 3 2 2 2 3" xfId="42703" xr:uid="{00000000-0005-0000-0000-000012C20000}"/>
    <cellStyle name="Normal 8 3 2 2 2 3 2 2 3" xfId="21266" xr:uid="{00000000-0005-0000-0000-000013C20000}"/>
    <cellStyle name="Normal 8 3 2 2 2 3 2 2 3 2" xfId="49848" xr:uid="{00000000-0005-0000-0000-000014C20000}"/>
    <cellStyle name="Normal 8 3 2 2 2 3 2 2 4" xfId="35559" xr:uid="{00000000-0005-0000-0000-000015C20000}"/>
    <cellStyle name="Normal 8 3 2 2 2 3 2 3" xfId="10547" xr:uid="{00000000-0005-0000-0000-000016C20000}"/>
    <cellStyle name="Normal 8 3 2 2 2 3 2 3 2" xfId="24839" xr:uid="{00000000-0005-0000-0000-000017C20000}"/>
    <cellStyle name="Normal 8 3 2 2 2 3 2 3 2 2" xfId="53421" xr:uid="{00000000-0005-0000-0000-000018C20000}"/>
    <cellStyle name="Normal 8 3 2 2 2 3 2 3 3" xfId="39132" xr:uid="{00000000-0005-0000-0000-000019C20000}"/>
    <cellStyle name="Normal 8 3 2 2 2 3 2 4" xfId="17695" xr:uid="{00000000-0005-0000-0000-00001AC20000}"/>
    <cellStyle name="Normal 8 3 2 2 2 3 2 4 2" xfId="46277" xr:uid="{00000000-0005-0000-0000-00001BC20000}"/>
    <cellStyle name="Normal 8 3 2 2 2 3 2 5" xfId="31988" xr:uid="{00000000-0005-0000-0000-00001CC20000}"/>
    <cellStyle name="Normal 8 3 2 2 2 3 3" xfId="4954" xr:uid="{00000000-0005-0000-0000-00001DC20000}"/>
    <cellStyle name="Normal 8 3 2 2 2 3 3 2" xfId="12112" xr:uid="{00000000-0005-0000-0000-00001EC20000}"/>
    <cellStyle name="Normal 8 3 2 2 2 3 3 2 2" xfId="26404" xr:uid="{00000000-0005-0000-0000-00001FC20000}"/>
    <cellStyle name="Normal 8 3 2 2 2 3 3 2 2 2" xfId="54986" xr:uid="{00000000-0005-0000-0000-000020C20000}"/>
    <cellStyle name="Normal 8 3 2 2 2 3 3 2 3" xfId="40697" xr:uid="{00000000-0005-0000-0000-000021C20000}"/>
    <cellStyle name="Normal 8 3 2 2 2 3 3 3" xfId="19260" xr:uid="{00000000-0005-0000-0000-000022C20000}"/>
    <cellStyle name="Normal 8 3 2 2 2 3 3 3 2" xfId="47842" xr:uid="{00000000-0005-0000-0000-000023C20000}"/>
    <cellStyle name="Normal 8 3 2 2 2 3 3 4" xfId="33553" xr:uid="{00000000-0005-0000-0000-000024C20000}"/>
    <cellStyle name="Normal 8 3 2 2 2 3 4" xfId="8541" xr:uid="{00000000-0005-0000-0000-000025C20000}"/>
    <cellStyle name="Normal 8 3 2 2 2 3 4 2" xfId="22833" xr:uid="{00000000-0005-0000-0000-000026C20000}"/>
    <cellStyle name="Normal 8 3 2 2 2 3 4 2 2" xfId="51415" xr:uid="{00000000-0005-0000-0000-000027C20000}"/>
    <cellStyle name="Normal 8 3 2 2 2 3 4 3" xfId="37126" xr:uid="{00000000-0005-0000-0000-000028C20000}"/>
    <cellStyle name="Normal 8 3 2 2 2 3 5" xfId="15689" xr:uid="{00000000-0005-0000-0000-000029C20000}"/>
    <cellStyle name="Normal 8 3 2 2 2 3 5 2" xfId="44271" xr:uid="{00000000-0005-0000-0000-00002AC20000}"/>
    <cellStyle name="Normal 8 3 2 2 2 3 6" xfId="29982" xr:uid="{00000000-0005-0000-0000-00002BC20000}"/>
    <cellStyle name="Normal 8 3 2 2 2 4" xfId="3383" xr:uid="{00000000-0005-0000-0000-00002CC20000}"/>
    <cellStyle name="Normal 8 3 2 2 2 4 2" xfId="6957" xr:uid="{00000000-0005-0000-0000-00002DC20000}"/>
    <cellStyle name="Normal 8 3 2 2 2 4 2 2" xfId="14115" xr:uid="{00000000-0005-0000-0000-00002EC20000}"/>
    <cellStyle name="Normal 8 3 2 2 2 4 2 2 2" xfId="28407" xr:uid="{00000000-0005-0000-0000-00002FC20000}"/>
    <cellStyle name="Normal 8 3 2 2 2 4 2 2 2 2" xfId="56989" xr:uid="{00000000-0005-0000-0000-000030C20000}"/>
    <cellStyle name="Normal 8 3 2 2 2 4 2 2 3" xfId="42700" xr:uid="{00000000-0005-0000-0000-000031C20000}"/>
    <cellStyle name="Normal 8 3 2 2 2 4 2 3" xfId="21263" xr:uid="{00000000-0005-0000-0000-000032C20000}"/>
    <cellStyle name="Normal 8 3 2 2 2 4 2 3 2" xfId="49845" xr:uid="{00000000-0005-0000-0000-000033C20000}"/>
    <cellStyle name="Normal 8 3 2 2 2 4 2 4" xfId="35556" xr:uid="{00000000-0005-0000-0000-000034C20000}"/>
    <cellStyle name="Normal 8 3 2 2 2 4 3" xfId="10544" xr:uid="{00000000-0005-0000-0000-000035C20000}"/>
    <cellStyle name="Normal 8 3 2 2 2 4 3 2" xfId="24836" xr:uid="{00000000-0005-0000-0000-000036C20000}"/>
    <cellStyle name="Normal 8 3 2 2 2 4 3 2 2" xfId="53418" xr:uid="{00000000-0005-0000-0000-000037C20000}"/>
    <cellStyle name="Normal 8 3 2 2 2 4 3 3" xfId="39129" xr:uid="{00000000-0005-0000-0000-000038C20000}"/>
    <cellStyle name="Normal 8 3 2 2 2 4 4" xfId="17692" xr:uid="{00000000-0005-0000-0000-000039C20000}"/>
    <cellStyle name="Normal 8 3 2 2 2 4 4 2" xfId="46274" xr:uid="{00000000-0005-0000-0000-00003AC20000}"/>
    <cellStyle name="Normal 8 3 2 2 2 4 5" xfId="31985" xr:uid="{00000000-0005-0000-0000-00003BC20000}"/>
    <cellStyle name="Normal 8 3 2 2 2 5" xfId="4060" xr:uid="{00000000-0005-0000-0000-00003CC20000}"/>
    <cellStyle name="Normal 8 3 2 2 2 5 2" xfId="11219" xr:uid="{00000000-0005-0000-0000-00003DC20000}"/>
    <cellStyle name="Normal 8 3 2 2 2 5 2 2" xfId="25511" xr:uid="{00000000-0005-0000-0000-00003EC20000}"/>
    <cellStyle name="Normal 8 3 2 2 2 5 2 2 2" xfId="54093" xr:uid="{00000000-0005-0000-0000-00003FC20000}"/>
    <cellStyle name="Normal 8 3 2 2 2 5 2 3" xfId="39804" xr:uid="{00000000-0005-0000-0000-000040C20000}"/>
    <cellStyle name="Normal 8 3 2 2 2 5 3" xfId="18367" xr:uid="{00000000-0005-0000-0000-000041C20000}"/>
    <cellStyle name="Normal 8 3 2 2 2 5 3 2" xfId="46949" xr:uid="{00000000-0005-0000-0000-000042C20000}"/>
    <cellStyle name="Normal 8 3 2 2 2 5 4" xfId="32660" xr:uid="{00000000-0005-0000-0000-000043C20000}"/>
    <cellStyle name="Normal 8 3 2 2 2 6" xfId="7648" xr:uid="{00000000-0005-0000-0000-000044C20000}"/>
    <cellStyle name="Normal 8 3 2 2 2 6 2" xfId="21940" xr:uid="{00000000-0005-0000-0000-000045C20000}"/>
    <cellStyle name="Normal 8 3 2 2 2 6 2 2" xfId="50522" xr:uid="{00000000-0005-0000-0000-000046C20000}"/>
    <cellStyle name="Normal 8 3 2 2 2 6 3" xfId="36233" xr:uid="{00000000-0005-0000-0000-000047C20000}"/>
    <cellStyle name="Normal 8 3 2 2 2 7" xfId="14795" xr:uid="{00000000-0005-0000-0000-000048C20000}"/>
    <cellStyle name="Normal 8 3 2 2 2 7 2" xfId="43378" xr:uid="{00000000-0005-0000-0000-000049C20000}"/>
    <cellStyle name="Normal 8 3 2 2 2 8" xfId="29088" xr:uid="{00000000-0005-0000-0000-00004AC20000}"/>
    <cellStyle name="Normal 8 3 2 2 3" xfId="700" xr:uid="{00000000-0005-0000-0000-00004BC20000}"/>
    <cellStyle name="Normal 8 3 2 2 3 2" xfId="1597" xr:uid="{00000000-0005-0000-0000-00004CC20000}"/>
    <cellStyle name="Normal 8 3 2 2 3 2 2" xfId="3388" xr:uid="{00000000-0005-0000-0000-00004DC20000}"/>
    <cellStyle name="Normal 8 3 2 2 3 2 2 2" xfId="6962" xr:uid="{00000000-0005-0000-0000-00004EC20000}"/>
    <cellStyle name="Normal 8 3 2 2 3 2 2 2 2" xfId="14120" xr:uid="{00000000-0005-0000-0000-00004FC20000}"/>
    <cellStyle name="Normal 8 3 2 2 3 2 2 2 2 2" xfId="28412" xr:uid="{00000000-0005-0000-0000-000050C20000}"/>
    <cellStyle name="Normal 8 3 2 2 3 2 2 2 2 2 2" xfId="56994" xr:uid="{00000000-0005-0000-0000-000051C20000}"/>
    <cellStyle name="Normal 8 3 2 2 3 2 2 2 2 3" xfId="42705" xr:uid="{00000000-0005-0000-0000-000052C20000}"/>
    <cellStyle name="Normal 8 3 2 2 3 2 2 2 3" xfId="21268" xr:uid="{00000000-0005-0000-0000-000053C20000}"/>
    <cellStyle name="Normal 8 3 2 2 3 2 2 2 3 2" xfId="49850" xr:uid="{00000000-0005-0000-0000-000054C20000}"/>
    <cellStyle name="Normal 8 3 2 2 3 2 2 2 4" xfId="35561" xr:uid="{00000000-0005-0000-0000-000055C20000}"/>
    <cellStyle name="Normal 8 3 2 2 3 2 2 3" xfId="10549" xr:uid="{00000000-0005-0000-0000-000056C20000}"/>
    <cellStyle name="Normal 8 3 2 2 3 2 2 3 2" xfId="24841" xr:uid="{00000000-0005-0000-0000-000057C20000}"/>
    <cellStyle name="Normal 8 3 2 2 3 2 2 3 2 2" xfId="53423" xr:uid="{00000000-0005-0000-0000-000058C20000}"/>
    <cellStyle name="Normal 8 3 2 2 3 2 2 3 3" xfId="39134" xr:uid="{00000000-0005-0000-0000-000059C20000}"/>
    <cellStyle name="Normal 8 3 2 2 3 2 2 4" xfId="17697" xr:uid="{00000000-0005-0000-0000-00005AC20000}"/>
    <cellStyle name="Normal 8 3 2 2 3 2 2 4 2" xfId="46279" xr:uid="{00000000-0005-0000-0000-00005BC20000}"/>
    <cellStyle name="Normal 8 3 2 2 3 2 2 5" xfId="31990" xr:uid="{00000000-0005-0000-0000-00005CC20000}"/>
    <cellStyle name="Normal 8 3 2 2 3 2 3" xfId="5177" xr:uid="{00000000-0005-0000-0000-00005DC20000}"/>
    <cellStyle name="Normal 8 3 2 2 3 2 3 2" xfId="12335" xr:uid="{00000000-0005-0000-0000-00005EC20000}"/>
    <cellStyle name="Normal 8 3 2 2 3 2 3 2 2" xfId="26627" xr:uid="{00000000-0005-0000-0000-00005FC20000}"/>
    <cellStyle name="Normal 8 3 2 2 3 2 3 2 2 2" xfId="55209" xr:uid="{00000000-0005-0000-0000-000060C20000}"/>
    <cellStyle name="Normal 8 3 2 2 3 2 3 2 3" xfId="40920" xr:uid="{00000000-0005-0000-0000-000061C20000}"/>
    <cellStyle name="Normal 8 3 2 2 3 2 3 3" xfId="19483" xr:uid="{00000000-0005-0000-0000-000062C20000}"/>
    <cellStyle name="Normal 8 3 2 2 3 2 3 3 2" xfId="48065" xr:uid="{00000000-0005-0000-0000-000063C20000}"/>
    <cellStyle name="Normal 8 3 2 2 3 2 3 4" xfId="33776" xr:uid="{00000000-0005-0000-0000-000064C20000}"/>
    <cellStyle name="Normal 8 3 2 2 3 2 4" xfId="8764" xr:uid="{00000000-0005-0000-0000-000065C20000}"/>
    <cellStyle name="Normal 8 3 2 2 3 2 4 2" xfId="23056" xr:uid="{00000000-0005-0000-0000-000066C20000}"/>
    <cellStyle name="Normal 8 3 2 2 3 2 4 2 2" xfId="51638" xr:uid="{00000000-0005-0000-0000-000067C20000}"/>
    <cellStyle name="Normal 8 3 2 2 3 2 4 3" xfId="37349" xr:uid="{00000000-0005-0000-0000-000068C20000}"/>
    <cellStyle name="Normal 8 3 2 2 3 2 5" xfId="15912" xr:uid="{00000000-0005-0000-0000-000069C20000}"/>
    <cellStyle name="Normal 8 3 2 2 3 2 5 2" xfId="44494" xr:uid="{00000000-0005-0000-0000-00006AC20000}"/>
    <cellStyle name="Normal 8 3 2 2 3 2 6" xfId="30205" xr:uid="{00000000-0005-0000-0000-00006BC20000}"/>
    <cellStyle name="Normal 8 3 2 2 3 3" xfId="3387" xr:uid="{00000000-0005-0000-0000-00006CC20000}"/>
    <cellStyle name="Normal 8 3 2 2 3 3 2" xfId="6961" xr:uid="{00000000-0005-0000-0000-00006DC20000}"/>
    <cellStyle name="Normal 8 3 2 2 3 3 2 2" xfId="14119" xr:uid="{00000000-0005-0000-0000-00006EC20000}"/>
    <cellStyle name="Normal 8 3 2 2 3 3 2 2 2" xfId="28411" xr:uid="{00000000-0005-0000-0000-00006FC20000}"/>
    <cellStyle name="Normal 8 3 2 2 3 3 2 2 2 2" xfId="56993" xr:uid="{00000000-0005-0000-0000-000070C20000}"/>
    <cellStyle name="Normal 8 3 2 2 3 3 2 2 3" xfId="42704" xr:uid="{00000000-0005-0000-0000-000071C20000}"/>
    <cellStyle name="Normal 8 3 2 2 3 3 2 3" xfId="21267" xr:uid="{00000000-0005-0000-0000-000072C20000}"/>
    <cellStyle name="Normal 8 3 2 2 3 3 2 3 2" xfId="49849" xr:uid="{00000000-0005-0000-0000-000073C20000}"/>
    <cellStyle name="Normal 8 3 2 2 3 3 2 4" xfId="35560" xr:uid="{00000000-0005-0000-0000-000074C20000}"/>
    <cellStyle name="Normal 8 3 2 2 3 3 3" xfId="10548" xr:uid="{00000000-0005-0000-0000-000075C20000}"/>
    <cellStyle name="Normal 8 3 2 2 3 3 3 2" xfId="24840" xr:uid="{00000000-0005-0000-0000-000076C20000}"/>
    <cellStyle name="Normal 8 3 2 2 3 3 3 2 2" xfId="53422" xr:uid="{00000000-0005-0000-0000-000077C20000}"/>
    <cellStyle name="Normal 8 3 2 2 3 3 3 3" xfId="39133" xr:uid="{00000000-0005-0000-0000-000078C20000}"/>
    <cellStyle name="Normal 8 3 2 2 3 3 4" xfId="17696" xr:uid="{00000000-0005-0000-0000-000079C20000}"/>
    <cellStyle name="Normal 8 3 2 2 3 3 4 2" xfId="46278" xr:uid="{00000000-0005-0000-0000-00007AC20000}"/>
    <cellStyle name="Normal 8 3 2 2 3 3 5" xfId="31989" xr:uid="{00000000-0005-0000-0000-00007BC20000}"/>
    <cellStyle name="Normal 8 3 2 2 3 4" xfId="4284" xr:uid="{00000000-0005-0000-0000-00007CC20000}"/>
    <cellStyle name="Normal 8 3 2 2 3 4 2" xfId="11442" xr:uid="{00000000-0005-0000-0000-00007DC20000}"/>
    <cellStyle name="Normal 8 3 2 2 3 4 2 2" xfId="25734" xr:uid="{00000000-0005-0000-0000-00007EC20000}"/>
    <cellStyle name="Normal 8 3 2 2 3 4 2 2 2" xfId="54316" xr:uid="{00000000-0005-0000-0000-00007FC20000}"/>
    <cellStyle name="Normal 8 3 2 2 3 4 2 3" xfId="40027" xr:uid="{00000000-0005-0000-0000-000080C20000}"/>
    <cellStyle name="Normal 8 3 2 2 3 4 3" xfId="18590" xr:uid="{00000000-0005-0000-0000-000081C20000}"/>
    <cellStyle name="Normal 8 3 2 2 3 4 3 2" xfId="47172" xr:uid="{00000000-0005-0000-0000-000082C20000}"/>
    <cellStyle name="Normal 8 3 2 2 3 4 4" xfId="32883" xr:uid="{00000000-0005-0000-0000-000083C20000}"/>
    <cellStyle name="Normal 8 3 2 2 3 5" xfId="7871" xr:uid="{00000000-0005-0000-0000-000084C20000}"/>
    <cellStyle name="Normal 8 3 2 2 3 5 2" xfId="22163" xr:uid="{00000000-0005-0000-0000-000085C20000}"/>
    <cellStyle name="Normal 8 3 2 2 3 5 2 2" xfId="50745" xr:uid="{00000000-0005-0000-0000-000086C20000}"/>
    <cellStyle name="Normal 8 3 2 2 3 5 3" xfId="36456" xr:uid="{00000000-0005-0000-0000-000087C20000}"/>
    <cellStyle name="Normal 8 3 2 2 3 6" xfId="15019" xr:uid="{00000000-0005-0000-0000-000088C20000}"/>
    <cellStyle name="Normal 8 3 2 2 3 6 2" xfId="43601" xr:uid="{00000000-0005-0000-0000-000089C20000}"/>
    <cellStyle name="Normal 8 3 2 2 3 7" xfId="29312" xr:uid="{00000000-0005-0000-0000-00008AC20000}"/>
    <cellStyle name="Normal 8 3 2 2 4" xfId="1150" xr:uid="{00000000-0005-0000-0000-00008BC20000}"/>
    <cellStyle name="Normal 8 3 2 2 4 2" xfId="3389" xr:uid="{00000000-0005-0000-0000-00008CC20000}"/>
    <cellStyle name="Normal 8 3 2 2 4 2 2" xfId="6963" xr:uid="{00000000-0005-0000-0000-00008DC20000}"/>
    <cellStyle name="Normal 8 3 2 2 4 2 2 2" xfId="14121" xr:uid="{00000000-0005-0000-0000-00008EC20000}"/>
    <cellStyle name="Normal 8 3 2 2 4 2 2 2 2" xfId="28413" xr:uid="{00000000-0005-0000-0000-00008FC20000}"/>
    <cellStyle name="Normal 8 3 2 2 4 2 2 2 2 2" xfId="56995" xr:uid="{00000000-0005-0000-0000-000090C20000}"/>
    <cellStyle name="Normal 8 3 2 2 4 2 2 2 3" xfId="42706" xr:uid="{00000000-0005-0000-0000-000091C20000}"/>
    <cellStyle name="Normal 8 3 2 2 4 2 2 3" xfId="21269" xr:uid="{00000000-0005-0000-0000-000092C20000}"/>
    <cellStyle name="Normal 8 3 2 2 4 2 2 3 2" xfId="49851" xr:uid="{00000000-0005-0000-0000-000093C20000}"/>
    <cellStyle name="Normal 8 3 2 2 4 2 2 4" xfId="35562" xr:uid="{00000000-0005-0000-0000-000094C20000}"/>
    <cellStyle name="Normal 8 3 2 2 4 2 3" xfId="10550" xr:uid="{00000000-0005-0000-0000-000095C20000}"/>
    <cellStyle name="Normal 8 3 2 2 4 2 3 2" xfId="24842" xr:uid="{00000000-0005-0000-0000-000096C20000}"/>
    <cellStyle name="Normal 8 3 2 2 4 2 3 2 2" xfId="53424" xr:uid="{00000000-0005-0000-0000-000097C20000}"/>
    <cellStyle name="Normal 8 3 2 2 4 2 3 3" xfId="39135" xr:uid="{00000000-0005-0000-0000-000098C20000}"/>
    <cellStyle name="Normal 8 3 2 2 4 2 4" xfId="17698" xr:uid="{00000000-0005-0000-0000-000099C20000}"/>
    <cellStyle name="Normal 8 3 2 2 4 2 4 2" xfId="46280" xr:uid="{00000000-0005-0000-0000-00009AC20000}"/>
    <cellStyle name="Normal 8 3 2 2 4 2 5" xfId="31991" xr:uid="{00000000-0005-0000-0000-00009BC20000}"/>
    <cellStyle name="Normal 8 3 2 2 4 3" xfId="4731" xr:uid="{00000000-0005-0000-0000-00009CC20000}"/>
    <cellStyle name="Normal 8 3 2 2 4 3 2" xfId="11889" xr:uid="{00000000-0005-0000-0000-00009DC20000}"/>
    <cellStyle name="Normal 8 3 2 2 4 3 2 2" xfId="26181" xr:uid="{00000000-0005-0000-0000-00009EC20000}"/>
    <cellStyle name="Normal 8 3 2 2 4 3 2 2 2" xfId="54763" xr:uid="{00000000-0005-0000-0000-00009FC20000}"/>
    <cellStyle name="Normal 8 3 2 2 4 3 2 3" xfId="40474" xr:uid="{00000000-0005-0000-0000-0000A0C20000}"/>
    <cellStyle name="Normal 8 3 2 2 4 3 3" xfId="19037" xr:uid="{00000000-0005-0000-0000-0000A1C20000}"/>
    <cellStyle name="Normal 8 3 2 2 4 3 3 2" xfId="47619" xr:uid="{00000000-0005-0000-0000-0000A2C20000}"/>
    <cellStyle name="Normal 8 3 2 2 4 3 4" xfId="33330" xr:uid="{00000000-0005-0000-0000-0000A3C20000}"/>
    <cellStyle name="Normal 8 3 2 2 4 4" xfId="8318" xr:uid="{00000000-0005-0000-0000-0000A4C20000}"/>
    <cellStyle name="Normal 8 3 2 2 4 4 2" xfId="22610" xr:uid="{00000000-0005-0000-0000-0000A5C20000}"/>
    <cellStyle name="Normal 8 3 2 2 4 4 2 2" xfId="51192" xr:uid="{00000000-0005-0000-0000-0000A6C20000}"/>
    <cellStyle name="Normal 8 3 2 2 4 4 3" xfId="36903" xr:uid="{00000000-0005-0000-0000-0000A7C20000}"/>
    <cellStyle name="Normal 8 3 2 2 4 5" xfId="15466" xr:uid="{00000000-0005-0000-0000-0000A8C20000}"/>
    <cellStyle name="Normal 8 3 2 2 4 5 2" xfId="44048" xr:uid="{00000000-0005-0000-0000-0000A9C20000}"/>
    <cellStyle name="Normal 8 3 2 2 4 6" xfId="29759" xr:uid="{00000000-0005-0000-0000-0000AAC20000}"/>
    <cellStyle name="Normal 8 3 2 2 5" xfId="3382" xr:uid="{00000000-0005-0000-0000-0000ABC20000}"/>
    <cellStyle name="Normal 8 3 2 2 5 2" xfId="6956" xr:uid="{00000000-0005-0000-0000-0000ACC20000}"/>
    <cellStyle name="Normal 8 3 2 2 5 2 2" xfId="14114" xr:uid="{00000000-0005-0000-0000-0000ADC20000}"/>
    <cellStyle name="Normal 8 3 2 2 5 2 2 2" xfId="28406" xr:uid="{00000000-0005-0000-0000-0000AEC20000}"/>
    <cellStyle name="Normal 8 3 2 2 5 2 2 2 2" xfId="56988" xr:uid="{00000000-0005-0000-0000-0000AFC20000}"/>
    <cellStyle name="Normal 8 3 2 2 5 2 2 3" xfId="42699" xr:uid="{00000000-0005-0000-0000-0000B0C20000}"/>
    <cellStyle name="Normal 8 3 2 2 5 2 3" xfId="21262" xr:uid="{00000000-0005-0000-0000-0000B1C20000}"/>
    <cellStyle name="Normal 8 3 2 2 5 2 3 2" xfId="49844" xr:uid="{00000000-0005-0000-0000-0000B2C20000}"/>
    <cellStyle name="Normal 8 3 2 2 5 2 4" xfId="35555" xr:uid="{00000000-0005-0000-0000-0000B3C20000}"/>
    <cellStyle name="Normal 8 3 2 2 5 3" xfId="10543" xr:uid="{00000000-0005-0000-0000-0000B4C20000}"/>
    <cellStyle name="Normal 8 3 2 2 5 3 2" xfId="24835" xr:uid="{00000000-0005-0000-0000-0000B5C20000}"/>
    <cellStyle name="Normal 8 3 2 2 5 3 2 2" xfId="53417" xr:uid="{00000000-0005-0000-0000-0000B6C20000}"/>
    <cellStyle name="Normal 8 3 2 2 5 3 3" xfId="39128" xr:uid="{00000000-0005-0000-0000-0000B7C20000}"/>
    <cellStyle name="Normal 8 3 2 2 5 4" xfId="17691" xr:uid="{00000000-0005-0000-0000-0000B8C20000}"/>
    <cellStyle name="Normal 8 3 2 2 5 4 2" xfId="46273" xr:uid="{00000000-0005-0000-0000-0000B9C20000}"/>
    <cellStyle name="Normal 8 3 2 2 5 5" xfId="31984" xr:uid="{00000000-0005-0000-0000-0000BAC20000}"/>
    <cellStyle name="Normal 8 3 2 2 6" xfId="3837" xr:uid="{00000000-0005-0000-0000-0000BBC20000}"/>
    <cellStyle name="Normal 8 3 2 2 6 2" xfId="10996" xr:uid="{00000000-0005-0000-0000-0000BCC20000}"/>
    <cellStyle name="Normal 8 3 2 2 6 2 2" xfId="25288" xr:uid="{00000000-0005-0000-0000-0000BDC20000}"/>
    <cellStyle name="Normal 8 3 2 2 6 2 2 2" xfId="53870" xr:uid="{00000000-0005-0000-0000-0000BEC20000}"/>
    <cellStyle name="Normal 8 3 2 2 6 2 3" xfId="39581" xr:uid="{00000000-0005-0000-0000-0000BFC20000}"/>
    <cellStyle name="Normal 8 3 2 2 6 3" xfId="18144" xr:uid="{00000000-0005-0000-0000-0000C0C20000}"/>
    <cellStyle name="Normal 8 3 2 2 6 3 2" xfId="46726" xr:uid="{00000000-0005-0000-0000-0000C1C20000}"/>
    <cellStyle name="Normal 8 3 2 2 6 4" xfId="32437" xr:uid="{00000000-0005-0000-0000-0000C2C20000}"/>
    <cellStyle name="Normal 8 3 2 2 7" xfId="7425" xr:uid="{00000000-0005-0000-0000-0000C3C20000}"/>
    <cellStyle name="Normal 8 3 2 2 7 2" xfId="21717" xr:uid="{00000000-0005-0000-0000-0000C4C20000}"/>
    <cellStyle name="Normal 8 3 2 2 7 2 2" xfId="50299" xr:uid="{00000000-0005-0000-0000-0000C5C20000}"/>
    <cellStyle name="Normal 8 3 2 2 7 3" xfId="36010" xr:uid="{00000000-0005-0000-0000-0000C6C20000}"/>
    <cellStyle name="Normal 8 3 2 2 8" xfId="14572" xr:uid="{00000000-0005-0000-0000-0000C7C20000}"/>
    <cellStyle name="Normal 8 3 2 2 8 2" xfId="43155" xr:uid="{00000000-0005-0000-0000-0000C8C20000}"/>
    <cellStyle name="Normal 8 3 2 2 9" xfId="28865" xr:uid="{00000000-0005-0000-0000-0000C9C20000}"/>
    <cellStyle name="Normal 8 3 2 3" xfId="359" xr:uid="{00000000-0005-0000-0000-0000CAC20000}"/>
    <cellStyle name="Normal 8 3 2 3 2" xfId="811" xr:uid="{00000000-0005-0000-0000-0000CBC20000}"/>
    <cellStyle name="Normal 8 3 2 3 2 2" xfId="1708" xr:uid="{00000000-0005-0000-0000-0000CCC20000}"/>
    <cellStyle name="Normal 8 3 2 3 2 2 2" xfId="3392" xr:uid="{00000000-0005-0000-0000-0000CDC20000}"/>
    <cellStyle name="Normal 8 3 2 3 2 2 2 2" xfId="6966" xr:uid="{00000000-0005-0000-0000-0000CEC20000}"/>
    <cellStyle name="Normal 8 3 2 3 2 2 2 2 2" xfId="14124" xr:uid="{00000000-0005-0000-0000-0000CFC20000}"/>
    <cellStyle name="Normal 8 3 2 3 2 2 2 2 2 2" xfId="28416" xr:uid="{00000000-0005-0000-0000-0000D0C20000}"/>
    <cellStyle name="Normal 8 3 2 3 2 2 2 2 2 2 2" xfId="56998" xr:uid="{00000000-0005-0000-0000-0000D1C20000}"/>
    <cellStyle name="Normal 8 3 2 3 2 2 2 2 2 3" xfId="42709" xr:uid="{00000000-0005-0000-0000-0000D2C20000}"/>
    <cellStyle name="Normal 8 3 2 3 2 2 2 2 3" xfId="21272" xr:uid="{00000000-0005-0000-0000-0000D3C20000}"/>
    <cellStyle name="Normal 8 3 2 3 2 2 2 2 3 2" xfId="49854" xr:uid="{00000000-0005-0000-0000-0000D4C20000}"/>
    <cellStyle name="Normal 8 3 2 3 2 2 2 2 4" xfId="35565" xr:uid="{00000000-0005-0000-0000-0000D5C20000}"/>
    <cellStyle name="Normal 8 3 2 3 2 2 2 3" xfId="10553" xr:uid="{00000000-0005-0000-0000-0000D6C20000}"/>
    <cellStyle name="Normal 8 3 2 3 2 2 2 3 2" xfId="24845" xr:uid="{00000000-0005-0000-0000-0000D7C20000}"/>
    <cellStyle name="Normal 8 3 2 3 2 2 2 3 2 2" xfId="53427" xr:uid="{00000000-0005-0000-0000-0000D8C20000}"/>
    <cellStyle name="Normal 8 3 2 3 2 2 2 3 3" xfId="39138" xr:uid="{00000000-0005-0000-0000-0000D9C20000}"/>
    <cellStyle name="Normal 8 3 2 3 2 2 2 4" xfId="17701" xr:uid="{00000000-0005-0000-0000-0000DAC20000}"/>
    <cellStyle name="Normal 8 3 2 3 2 2 2 4 2" xfId="46283" xr:uid="{00000000-0005-0000-0000-0000DBC20000}"/>
    <cellStyle name="Normal 8 3 2 3 2 2 2 5" xfId="31994" xr:uid="{00000000-0005-0000-0000-0000DCC20000}"/>
    <cellStyle name="Normal 8 3 2 3 2 2 3" xfId="5288" xr:uid="{00000000-0005-0000-0000-0000DDC20000}"/>
    <cellStyle name="Normal 8 3 2 3 2 2 3 2" xfId="12446" xr:uid="{00000000-0005-0000-0000-0000DEC20000}"/>
    <cellStyle name="Normal 8 3 2 3 2 2 3 2 2" xfId="26738" xr:uid="{00000000-0005-0000-0000-0000DFC20000}"/>
    <cellStyle name="Normal 8 3 2 3 2 2 3 2 2 2" xfId="55320" xr:uid="{00000000-0005-0000-0000-0000E0C20000}"/>
    <cellStyle name="Normal 8 3 2 3 2 2 3 2 3" xfId="41031" xr:uid="{00000000-0005-0000-0000-0000E1C20000}"/>
    <cellStyle name="Normal 8 3 2 3 2 2 3 3" xfId="19594" xr:uid="{00000000-0005-0000-0000-0000E2C20000}"/>
    <cellStyle name="Normal 8 3 2 3 2 2 3 3 2" xfId="48176" xr:uid="{00000000-0005-0000-0000-0000E3C20000}"/>
    <cellStyle name="Normal 8 3 2 3 2 2 3 4" xfId="33887" xr:uid="{00000000-0005-0000-0000-0000E4C20000}"/>
    <cellStyle name="Normal 8 3 2 3 2 2 4" xfId="8875" xr:uid="{00000000-0005-0000-0000-0000E5C20000}"/>
    <cellStyle name="Normal 8 3 2 3 2 2 4 2" xfId="23167" xr:uid="{00000000-0005-0000-0000-0000E6C20000}"/>
    <cellStyle name="Normal 8 3 2 3 2 2 4 2 2" xfId="51749" xr:uid="{00000000-0005-0000-0000-0000E7C20000}"/>
    <cellStyle name="Normal 8 3 2 3 2 2 4 3" xfId="37460" xr:uid="{00000000-0005-0000-0000-0000E8C20000}"/>
    <cellStyle name="Normal 8 3 2 3 2 2 5" xfId="16023" xr:uid="{00000000-0005-0000-0000-0000E9C20000}"/>
    <cellStyle name="Normal 8 3 2 3 2 2 5 2" xfId="44605" xr:uid="{00000000-0005-0000-0000-0000EAC20000}"/>
    <cellStyle name="Normal 8 3 2 3 2 2 6" xfId="30316" xr:uid="{00000000-0005-0000-0000-0000EBC20000}"/>
    <cellStyle name="Normal 8 3 2 3 2 3" xfId="3391" xr:uid="{00000000-0005-0000-0000-0000ECC20000}"/>
    <cellStyle name="Normal 8 3 2 3 2 3 2" xfId="6965" xr:uid="{00000000-0005-0000-0000-0000EDC20000}"/>
    <cellStyle name="Normal 8 3 2 3 2 3 2 2" xfId="14123" xr:uid="{00000000-0005-0000-0000-0000EEC20000}"/>
    <cellStyle name="Normal 8 3 2 3 2 3 2 2 2" xfId="28415" xr:uid="{00000000-0005-0000-0000-0000EFC20000}"/>
    <cellStyle name="Normal 8 3 2 3 2 3 2 2 2 2" xfId="56997" xr:uid="{00000000-0005-0000-0000-0000F0C20000}"/>
    <cellStyle name="Normal 8 3 2 3 2 3 2 2 3" xfId="42708" xr:uid="{00000000-0005-0000-0000-0000F1C20000}"/>
    <cellStyle name="Normal 8 3 2 3 2 3 2 3" xfId="21271" xr:uid="{00000000-0005-0000-0000-0000F2C20000}"/>
    <cellStyle name="Normal 8 3 2 3 2 3 2 3 2" xfId="49853" xr:uid="{00000000-0005-0000-0000-0000F3C20000}"/>
    <cellStyle name="Normal 8 3 2 3 2 3 2 4" xfId="35564" xr:uid="{00000000-0005-0000-0000-0000F4C20000}"/>
    <cellStyle name="Normal 8 3 2 3 2 3 3" xfId="10552" xr:uid="{00000000-0005-0000-0000-0000F5C20000}"/>
    <cellStyle name="Normal 8 3 2 3 2 3 3 2" xfId="24844" xr:uid="{00000000-0005-0000-0000-0000F6C20000}"/>
    <cellStyle name="Normal 8 3 2 3 2 3 3 2 2" xfId="53426" xr:uid="{00000000-0005-0000-0000-0000F7C20000}"/>
    <cellStyle name="Normal 8 3 2 3 2 3 3 3" xfId="39137" xr:uid="{00000000-0005-0000-0000-0000F8C20000}"/>
    <cellStyle name="Normal 8 3 2 3 2 3 4" xfId="17700" xr:uid="{00000000-0005-0000-0000-0000F9C20000}"/>
    <cellStyle name="Normal 8 3 2 3 2 3 4 2" xfId="46282" xr:uid="{00000000-0005-0000-0000-0000FAC20000}"/>
    <cellStyle name="Normal 8 3 2 3 2 3 5" xfId="31993" xr:uid="{00000000-0005-0000-0000-0000FBC20000}"/>
    <cellStyle name="Normal 8 3 2 3 2 4" xfId="4395" xr:uid="{00000000-0005-0000-0000-0000FCC20000}"/>
    <cellStyle name="Normal 8 3 2 3 2 4 2" xfId="11553" xr:uid="{00000000-0005-0000-0000-0000FDC20000}"/>
    <cellStyle name="Normal 8 3 2 3 2 4 2 2" xfId="25845" xr:uid="{00000000-0005-0000-0000-0000FEC20000}"/>
    <cellStyle name="Normal 8 3 2 3 2 4 2 2 2" xfId="54427" xr:uid="{00000000-0005-0000-0000-0000FFC20000}"/>
    <cellStyle name="Normal 8 3 2 3 2 4 2 3" xfId="40138" xr:uid="{00000000-0005-0000-0000-000000C30000}"/>
    <cellStyle name="Normal 8 3 2 3 2 4 3" xfId="18701" xr:uid="{00000000-0005-0000-0000-000001C30000}"/>
    <cellStyle name="Normal 8 3 2 3 2 4 3 2" xfId="47283" xr:uid="{00000000-0005-0000-0000-000002C30000}"/>
    <cellStyle name="Normal 8 3 2 3 2 4 4" xfId="32994" xr:uid="{00000000-0005-0000-0000-000003C30000}"/>
    <cellStyle name="Normal 8 3 2 3 2 5" xfId="7982" xr:uid="{00000000-0005-0000-0000-000004C30000}"/>
    <cellStyle name="Normal 8 3 2 3 2 5 2" xfId="22274" xr:uid="{00000000-0005-0000-0000-000005C30000}"/>
    <cellStyle name="Normal 8 3 2 3 2 5 2 2" xfId="50856" xr:uid="{00000000-0005-0000-0000-000006C30000}"/>
    <cellStyle name="Normal 8 3 2 3 2 5 3" xfId="36567" xr:uid="{00000000-0005-0000-0000-000007C30000}"/>
    <cellStyle name="Normal 8 3 2 3 2 6" xfId="15130" xr:uid="{00000000-0005-0000-0000-000008C30000}"/>
    <cellStyle name="Normal 8 3 2 3 2 6 2" xfId="43712" xr:uid="{00000000-0005-0000-0000-000009C30000}"/>
    <cellStyle name="Normal 8 3 2 3 2 7" xfId="29423" xr:uid="{00000000-0005-0000-0000-00000AC30000}"/>
    <cellStyle name="Normal 8 3 2 3 3" xfId="1261" xr:uid="{00000000-0005-0000-0000-00000BC30000}"/>
    <cellStyle name="Normal 8 3 2 3 3 2" xfId="3393" xr:uid="{00000000-0005-0000-0000-00000CC30000}"/>
    <cellStyle name="Normal 8 3 2 3 3 2 2" xfId="6967" xr:uid="{00000000-0005-0000-0000-00000DC30000}"/>
    <cellStyle name="Normal 8 3 2 3 3 2 2 2" xfId="14125" xr:uid="{00000000-0005-0000-0000-00000EC30000}"/>
    <cellStyle name="Normal 8 3 2 3 3 2 2 2 2" xfId="28417" xr:uid="{00000000-0005-0000-0000-00000FC30000}"/>
    <cellStyle name="Normal 8 3 2 3 3 2 2 2 2 2" xfId="56999" xr:uid="{00000000-0005-0000-0000-000010C30000}"/>
    <cellStyle name="Normal 8 3 2 3 3 2 2 2 3" xfId="42710" xr:uid="{00000000-0005-0000-0000-000011C30000}"/>
    <cellStyle name="Normal 8 3 2 3 3 2 2 3" xfId="21273" xr:uid="{00000000-0005-0000-0000-000012C30000}"/>
    <cellStyle name="Normal 8 3 2 3 3 2 2 3 2" xfId="49855" xr:uid="{00000000-0005-0000-0000-000013C30000}"/>
    <cellStyle name="Normal 8 3 2 3 3 2 2 4" xfId="35566" xr:uid="{00000000-0005-0000-0000-000014C30000}"/>
    <cellStyle name="Normal 8 3 2 3 3 2 3" xfId="10554" xr:uid="{00000000-0005-0000-0000-000015C30000}"/>
    <cellStyle name="Normal 8 3 2 3 3 2 3 2" xfId="24846" xr:uid="{00000000-0005-0000-0000-000016C30000}"/>
    <cellStyle name="Normal 8 3 2 3 3 2 3 2 2" xfId="53428" xr:uid="{00000000-0005-0000-0000-000017C30000}"/>
    <cellStyle name="Normal 8 3 2 3 3 2 3 3" xfId="39139" xr:uid="{00000000-0005-0000-0000-000018C30000}"/>
    <cellStyle name="Normal 8 3 2 3 3 2 4" xfId="17702" xr:uid="{00000000-0005-0000-0000-000019C30000}"/>
    <cellStyle name="Normal 8 3 2 3 3 2 4 2" xfId="46284" xr:uid="{00000000-0005-0000-0000-00001AC30000}"/>
    <cellStyle name="Normal 8 3 2 3 3 2 5" xfId="31995" xr:uid="{00000000-0005-0000-0000-00001BC30000}"/>
    <cellStyle name="Normal 8 3 2 3 3 3" xfId="4842" xr:uid="{00000000-0005-0000-0000-00001CC30000}"/>
    <cellStyle name="Normal 8 3 2 3 3 3 2" xfId="12000" xr:uid="{00000000-0005-0000-0000-00001DC30000}"/>
    <cellStyle name="Normal 8 3 2 3 3 3 2 2" xfId="26292" xr:uid="{00000000-0005-0000-0000-00001EC30000}"/>
    <cellStyle name="Normal 8 3 2 3 3 3 2 2 2" xfId="54874" xr:uid="{00000000-0005-0000-0000-00001FC30000}"/>
    <cellStyle name="Normal 8 3 2 3 3 3 2 3" xfId="40585" xr:uid="{00000000-0005-0000-0000-000020C30000}"/>
    <cellStyle name="Normal 8 3 2 3 3 3 3" xfId="19148" xr:uid="{00000000-0005-0000-0000-000021C30000}"/>
    <cellStyle name="Normal 8 3 2 3 3 3 3 2" xfId="47730" xr:uid="{00000000-0005-0000-0000-000022C30000}"/>
    <cellStyle name="Normal 8 3 2 3 3 3 4" xfId="33441" xr:uid="{00000000-0005-0000-0000-000023C30000}"/>
    <cellStyle name="Normal 8 3 2 3 3 4" xfId="8429" xr:uid="{00000000-0005-0000-0000-000024C30000}"/>
    <cellStyle name="Normal 8 3 2 3 3 4 2" xfId="22721" xr:uid="{00000000-0005-0000-0000-000025C30000}"/>
    <cellStyle name="Normal 8 3 2 3 3 4 2 2" xfId="51303" xr:uid="{00000000-0005-0000-0000-000026C30000}"/>
    <cellStyle name="Normal 8 3 2 3 3 4 3" xfId="37014" xr:uid="{00000000-0005-0000-0000-000027C30000}"/>
    <cellStyle name="Normal 8 3 2 3 3 5" xfId="15577" xr:uid="{00000000-0005-0000-0000-000028C30000}"/>
    <cellStyle name="Normal 8 3 2 3 3 5 2" xfId="44159" xr:uid="{00000000-0005-0000-0000-000029C30000}"/>
    <cellStyle name="Normal 8 3 2 3 3 6" xfId="29870" xr:uid="{00000000-0005-0000-0000-00002AC30000}"/>
    <cellStyle name="Normal 8 3 2 3 4" xfId="3390" xr:uid="{00000000-0005-0000-0000-00002BC30000}"/>
    <cellStyle name="Normal 8 3 2 3 4 2" xfId="6964" xr:uid="{00000000-0005-0000-0000-00002CC30000}"/>
    <cellStyle name="Normal 8 3 2 3 4 2 2" xfId="14122" xr:uid="{00000000-0005-0000-0000-00002DC30000}"/>
    <cellStyle name="Normal 8 3 2 3 4 2 2 2" xfId="28414" xr:uid="{00000000-0005-0000-0000-00002EC30000}"/>
    <cellStyle name="Normal 8 3 2 3 4 2 2 2 2" xfId="56996" xr:uid="{00000000-0005-0000-0000-00002FC30000}"/>
    <cellStyle name="Normal 8 3 2 3 4 2 2 3" xfId="42707" xr:uid="{00000000-0005-0000-0000-000030C30000}"/>
    <cellStyle name="Normal 8 3 2 3 4 2 3" xfId="21270" xr:uid="{00000000-0005-0000-0000-000031C30000}"/>
    <cellStyle name="Normal 8 3 2 3 4 2 3 2" xfId="49852" xr:uid="{00000000-0005-0000-0000-000032C30000}"/>
    <cellStyle name="Normal 8 3 2 3 4 2 4" xfId="35563" xr:uid="{00000000-0005-0000-0000-000033C30000}"/>
    <cellStyle name="Normal 8 3 2 3 4 3" xfId="10551" xr:uid="{00000000-0005-0000-0000-000034C30000}"/>
    <cellStyle name="Normal 8 3 2 3 4 3 2" xfId="24843" xr:uid="{00000000-0005-0000-0000-000035C30000}"/>
    <cellStyle name="Normal 8 3 2 3 4 3 2 2" xfId="53425" xr:uid="{00000000-0005-0000-0000-000036C30000}"/>
    <cellStyle name="Normal 8 3 2 3 4 3 3" xfId="39136" xr:uid="{00000000-0005-0000-0000-000037C30000}"/>
    <cellStyle name="Normal 8 3 2 3 4 4" xfId="17699" xr:uid="{00000000-0005-0000-0000-000038C30000}"/>
    <cellStyle name="Normal 8 3 2 3 4 4 2" xfId="46281" xr:uid="{00000000-0005-0000-0000-000039C30000}"/>
    <cellStyle name="Normal 8 3 2 3 4 5" xfId="31992" xr:uid="{00000000-0005-0000-0000-00003AC30000}"/>
    <cellStyle name="Normal 8 3 2 3 5" xfId="3948" xr:uid="{00000000-0005-0000-0000-00003BC30000}"/>
    <cellStyle name="Normal 8 3 2 3 5 2" xfId="11107" xr:uid="{00000000-0005-0000-0000-00003CC30000}"/>
    <cellStyle name="Normal 8 3 2 3 5 2 2" xfId="25399" xr:uid="{00000000-0005-0000-0000-00003DC30000}"/>
    <cellStyle name="Normal 8 3 2 3 5 2 2 2" xfId="53981" xr:uid="{00000000-0005-0000-0000-00003EC30000}"/>
    <cellStyle name="Normal 8 3 2 3 5 2 3" xfId="39692" xr:uid="{00000000-0005-0000-0000-00003FC30000}"/>
    <cellStyle name="Normal 8 3 2 3 5 3" xfId="18255" xr:uid="{00000000-0005-0000-0000-000040C30000}"/>
    <cellStyle name="Normal 8 3 2 3 5 3 2" xfId="46837" xr:uid="{00000000-0005-0000-0000-000041C30000}"/>
    <cellStyle name="Normal 8 3 2 3 5 4" xfId="32548" xr:uid="{00000000-0005-0000-0000-000042C30000}"/>
    <cellStyle name="Normal 8 3 2 3 6" xfId="7536" xr:uid="{00000000-0005-0000-0000-000043C30000}"/>
    <cellStyle name="Normal 8 3 2 3 6 2" xfId="21828" xr:uid="{00000000-0005-0000-0000-000044C30000}"/>
    <cellStyle name="Normal 8 3 2 3 6 2 2" xfId="50410" xr:uid="{00000000-0005-0000-0000-000045C30000}"/>
    <cellStyle name="Normal 8 3 2 3 6 3" xfId="36121" xr:uid="{00000000-0005-0000-0000-000046C30000}"/>
    <cellStyle name="Normal 8 3 2 3 7" xfId="14683" xr:uid="{00000000-0005-0000-0000-000047C30000}"/>
    <cellStyle name="Normal 8 3 2 3 7 2" xfId="43266" xr:uid="{00000000-0005-0000-0000-000048C30000}"/>
    <cellStyle name="Normal 8 3 2 3 8" xfId="28976" xr:uid="{00000000-0005-0000-0000-000049C30000}"/>
    <cellStyle name="Normal 8 3 2 4" xfId="588" xr:uid="{00000000-0005-0000-0000-00004AC30000}"/>
    <cellStyle name="Normal 8 3 2 4 2" xfId="1485" xr:uid="{00000000-0005-0000-0000-00004BC30000}"/>
    <cellStyle name="Normal 8 3 2 4 2 2" xfId="3395" xr:uid="{00000000-0005-0000-0000-00004CC30000}"/>
    <cellStyle name="Normal 8 3 2 4 2 2 2" xfId="6969" xr:uid="{00000000-0005-0000-0000-00004DC30000}"/>
    <cellStyle name="Normal 8 3 2 4 2 2 2 2" xfId="14127" xr:uid="{00000000-0005-0000-0000-00004EC30000}"/>
    <cellStyle name="Normal 8 3 2 4 2 2 2 2 2" xfId="28419" xr:uid="{00000000-0005-0000-0000-00004FC30000}"/>
    <cellStyle name="Normal 8 3 2 4 2 2 2 2 2 2" xfId="57001" xr:uid="{00000000-0005-0000-0000-000050C30000}"/>
    <cellStyle name="Normal 8 3 2 4 2 2 2 2 3" xfId="42712" xr:uid="{00000000-0005-0000-0000-000051C30000}"/>
    <cellStyle name="Normal 8 3 2 4 2 2 2 3" xfId="21275" xr:uid="{00000000-0005-0000-0000-000052C30000}"/>
    <cellStyle name="Normal 8 3 2 4 2 2 2 3 2" xfId="49857" xr:uid="{00000000-0005-0000-0000-000053C30000}"/>
    <cellStyle name="Normal 8 3 2 4 2 2 2 4" xfId="35568" xr:uid="{00000000-0005-0000-0000-000054C30000}"/>
    <cellStyle name="Normal 8 3 2 4 2 2 3" xfId="10556" xr:uid="{00000000-0005-0000-0000-000055C30000}"/>
    <cellStyle name="Normal 8 3 2 4 2 2 3 2" xfId="24848" xr:uid="{00000000-0005-0000-0000-000056C30000}"/>
    <cellStyle name="Normal 8 3 2 4 2 2 3 2 2" xfId="53430" xr:uid="{00000000-0005-0000-0000-000057C30000}"/>
    <cellStyle name="Normal 8 3 2 4 2 2 3 3" xfId="39141" xr:uid="{00000000-0005-0000-0000-000058C30000}"/>
    <cellStyle name="Normal 8 3 2 4 2 2 4" xfId="17704" xr:uid="{00000000-0005-0000-0000-000059C30000}"/>
    <cellStyle name="Normal 8 3 2 4 2 2 4 2" xfId="46286" xr:uid="{00000000-0005-0000-0000-00005AC30000}"/>
    <cellStyle name="Normal 8 3 2 4 2 2 5" xfId="31997" xr:uid="{00000000-0005-0000-0000-00005BC30000}"/>
    <cellStyle name="Normal 8 3 2 4 2 3" xfId="5065" xr:uid="{00000000-0005-0000-0000-00005CC30000}"/>
    <cellStyle name="Normal 8 3 2 4 2 3 2" xfId="12223" xr:uid="{00000000-0005-0000-0000-00005DC30000}"/>
    <cellStyle name="Normal 8 3 2 4 2 3 2 2" xfId="26515" xr:uid="{00000000-0005-0000-0000-00005EC30000}"/>
    <cellStyle name="Normal 8 3 2 4 2 3 2 2 2" xfId="55097" xr:uid="{00000000-0005-0000-0000-00005FC30000}"/>
    <cellStyle name="Normal 8 3 2 4 2 3 2 3" xfId="40808" xr:uid="{00000000-0005-0000-0000-000060C30000}"/>
    <cellStyle name="Normal 8 3 2 4 2 3 3" xfId="19371" xr:uid="{00000000-0005-0000-0000-000061C30000}"/>
    <cellStyle name="Normal 8 3 2 4 2 3 3 2" xfId="47953" xr:uid="{00000000-0005-0000-0000-000062C30000}"/>
    <cellStyle name="Normal 8 3 2 4 2 3 4" xfId="33664" xr:uid="{00000000-0005-0000-0000-000063C30000}"/>
    <cellStyle name="Normal 8 3 2 4 2 4" xfId="8652" xr:uid="{00000000-0005-0000-0000-000064C30000}"/>
    <cellStyle name="Normal 8 3 2 4 2 4 2" xfId="22944" xr:uid="{00000000-0005-0000-0000-000065C30000}"/>
    <cellStyle name="Normal 8 3 2 4 2 4 2 2" xfId="51526" xr:uid="{00000000-0005-0000-0000-000066C30000}"/>
    <cellStyle name="Normal 8 3 2 4 2 4 3" xfId="37237" xr:uid="{00000000-0005-0000-0000-000067C30000}"/>
    <cellStyle name="Normal 8 3 2 4 2 5" xfId="15800" xr:uid="{00000000-0005-0000-0000-000068C30000}"/>
    <cellStyle name="Normal 8 3 2 4 2 5 2" xfId="44382" xr:uid="{00000000-0005-0000-0000-000069C30000}"/>
    <cellStyle name="Normal 8 3 2 4 2 6" xfId="30093" xr:uid="{00000000-0005-0000-0000-00006AC30000}"/>
    <cellStyle name="Normal 8 3 2 4 3" xfId="3394" xr:uid="{00000000-0005-0000-0000-00006BC30000}"/>
    <cellStyle name="Normal 8 3 2 4 3 2" xfId="6968" xr:uid="{00000000-0005-0000-0000-00006CC30000}"/>
    <cellStyle name="Normal 8 3 2 4 3 2 2" xfId="14126" xr:uid="{00000000-0005-0000-0000-00006DC30000}"/>
    <cellStyle name="Normal 8 3 2 4 3 2 2 2" xfId="28418" xr:uid="{00000000-0005-0000-0000-00006EC30000}"/>
    <cellStyle name="Normal 8 3 2 4 3 2 2 2 2" xfId="57000" xr:uid="{00000000-0005-0000-0000-00006FC30000}"/>
    <cellStyle name="Normal 8 3 2 4 3 2 2 3" xfId="42711" xr:uid="{00000000-0005-0000-0000-000070C30000}"/>
    <cellStyle name="Normal 8 3 2 4 3 2 3" xfId="21274" xr:uid="{00000000-0005-0000-0000-000071C30000}"/>
    <cellStyle name="Normal 8 3 2 4 3 2 3 2" xfId="49856" xr:uid="{00000000-0005-0000-0000-000072C30000}"/>
    <cellStyle name="Normal 8 3 2 4 3 2 4" xfId="35567" xr:uid="{00000000-0005-0000-0000-000073C30000}"/>
    <cellStyle name="Normal 8 3 2 4 3 3" xfId="10555" xr:uid="{00000000-0005-0000-0000-000074C30000}"/>
    <cellStyle name="Normal 8 3 2 4 3 3 2" xfId="24847" xr:uid="{00000000-0005-0000-0000-000075C30000}"/>
    <cellStyle name="Normal 8 3 2 4 3 3 2 2" xfId="53429" xr:uid="{00000000-0005-0000-0000-000076C30000}"/>
    <cellStyle name="Normal 8 3 2 4 3 3 3" xfId="39140" xr:uid="{00000000-0005-0000-0000-000077C30000}"/>
    <cellStyle name="Normal 8 3 2 4 3 4" xfId="17703" xr:uid="{00000000-0005-0000-0000-000078C30000}"/>
    <cellStyle name="Normal 8 3 2 4 3 4 2" xfId="46285" xr:uid="{00000000-0005-0000-0000-000079C30000}"/>
    <cellStyle name="Normal 8 3 2 4 3 5" xfId="31996" xr:uid="{00000000-0005-0000-0000-00007AC30000}"/>
    <cellStyle name="Normal 8 3 2 4 4" xfId="4172" xr:uid="{00000000-0005-0000-0000-00007BC30000}"/>
    <cellStyle name="Normal 8 3 2 4 4 2" xfId="11330" xr:uid="{00000000-0005-0000-0000-00007CC30000}"/>
    <cellStyle name="Normal 8 3 2 4 4 2 2" xfId="25622" xr:uid="{00000000-0005-0000-0000-00007DC30000}"/>
    <cellStyle name="Normal 8 3 2 4 4 2 2 2" xfId="54204" xr:uid="{00000000-0005-0000-0000-00007EC30000}"/>
    <cellStyle name="Normal 8 3 2 4 4 2 3" xfId="39915" xr:uid="{00000000-0005-0000-0000-00007FC30000}"/>
    <cellStyle name="Normal 8 3 2 4 4 3" xfId="18478" xr:uid="{00000000-0005-0000-0000-000080C30000}"/>
    <cellStyle name="Normal 8 3 2 4 4 3 2" xfId="47060" xr:uid="{00000000-0005-0000-0000-000081C30000}"/>
    <cellStyle name="Normal 8 3 2 4 4 4" xfId="32771" xr:uid="{00000000-0005-0000-0000-000082C30000}"/>
    <cellStyle name="Normal 8 3 2 4 5" xfId="7759" xr:uid="{00000000-0005-0000-0000-000083C30000}"/>
    <cellStyle name="Normal 8 3 2 4 5 2" xfId="22051" xr:uid="{00000000-0005-0000-0000-000084C30000}"/>
    <cellStyle name="Normal 8 3 2 4 5 2 2" xfId="50633" xr:uid="{00000000-0005-0000-0000-000085C30000}"/>
    <cellStyle name="Normal 8 3 2 4 5 3" xfId="36344" xr:uid="{00000000-0005-0000-0000-000086C30000}"/>
    <cellStyle name="Normal 8 3 2 4 6" xfId="14907" xr:uid="{00000000-0005-0000-0000-000087C30000}"/>
    <cellStyle name="Normal 8 3 2 4 6 2" xfId="43489" xr:uid="{00000000-0005-0000-0000-000088C30000}"/>
    <cellStyle name="Normal 8 3 2 4 7" xfId="29200" xr:uid="{00000000-0005-0000-0000-000089C30000}"/>
    <cellStyle name="Normal 8 3 2 5" xfId="1037" xr:uid="{00000000-0005-0000-0000-00008AC30000}"/>
    <cellStyle name="Normal 8 3 2 5 2" xfId="3396" xr:uid="{00000000-0005-0000-0000-00008BC30000}"/>
    <cellStyle name="Normal 8 3 2 5 2 2" xfId="6970" xr:uid="{00000000-0005-0000-0000-00008CC30000}"/>
    <cellStyle name="Normal 8 3 2 5 2 2 2" xfId="14128" xr:uid="{00000000-0005-0000-0000-00008DC30000}"/>
    <cellStyle name="Normal 8 3 2 5 2 2 2 2" xfId="28420" xr:uid="{00000000-0005-0000-0000-00008EC30000}"/>
    <cellStyle name="Normal 8 3 2 5 2 2 2 2 2" xfId="57002" xr:uid="{00000000-0005-0000-0000-00008FC30000}"/>
    <cellStyle name="Normal 8 3 2 5 2 2 2 3" xfId="42713" xr:uid="{00000000-0005-0000-0000-000090C30000}"/>
    <cellStyle name="Normal 8 3 2 5 2 2 3" xfId="21276" xr:uid="{00000000-0005-0000-0000-000091C30000}"/>
    <cellStyle name="Normal 8 3 2 5 2 2 3 2" xfId="49858" xr:uid="{00000000-0005-0000-0000-000092C30000}"/>
    <cellStyle name="Normal 8 3 2 5 2 2 4" xfId="35569" xr:uid="{00000000-0005-0000-0000-000093C30000}"/>
    <cellStyle name="Normal 8 3 2 5 2 3" xfId="10557" xr:uid="{00000000-0005-0000-0000-000094C30000}"/>
    <cellStyle name="Normal 8 3 2 5 2 3 2" xfId="24849" xr:uid="{00000000-0005-0000-0000-000095C30000}"/>
    <cellStyle name="Normal 8 3 2 5 2 3 2 2" xfId="53431" xr:uid="{00000000-0005-0000-0000-000096C30000}"/>
    <cellStyle name="Normal 8 3 2 5 2 3 3" xfId="39142" xr:uid="{00000000-0005-0000-0000-000097C30000}"/>
    <cellStyle name="Normal 8 3 2 5 2 4" xfId="17705" xr:uid="{00000000-0005-0000-0000-000098C30000}"/>
    <cellStyle name="Normal 8 3 2 5 2 4 2" xfId="46287" xr:uid="{00000000-0005-0000-0000-000099C30000}"/>
    <cellStyle name="Normal 8 3 2 5 2 5" xfId="31998" xr:uid="{00000000-0005-0000-0000-00009AC30000}"/>
    <cellStyle name="Normal 8 3 2 5 3" xfId="4619" xr:uid="{00000000-0005-0000-0000-00009BC30000}"/>
    <cellStyle name="Normal 8 3 2 5 3 2" xfId="11777" xr:uid="{00000000-0005-0000-0000-00009CC30000}"/>
    <cellStyle name="Normal 8 3 2 5 3 2 2" xfId="26069" xr:uid="{00000000-0005-0000-0000-00009DC30000}"/>
    <cellStyle name="Normal 8 3 2 5 3 2 2 2" xfId="54651" xr:uid="{00000000-0005-0000-0000-00009EC30000}"/>
    <cellStyle name="Normal 8 3 2 5 3 2 3" xfId="40362" xr:uid="{00000000-0005-0000-0000-00009FC30000}"/>
    <cellStyle name="Normal 8 3 2 5 3 3" xfId="18925" xr:uid="{00000000-0005-0000-0000-0000A0C30000}"/>
    <cellStyle name="Normal 8 3 2 5 3 3 2" xfId="47507" xr:uid="{00000000-0005-0000-0000-0000A1C30000}"/>
    <cellStyle name="Normal 8 3 2 5 3 4" xfId="33218" xr:uid="{00000000-0005-0000-0000-0000A2C30000}"/>
    <cellStyle name="Normal 8 3 2 5 4" xfId="8206" xr:uid="{00000000-0005-0000-0000-0000A3C30000}"/>
    <cellStyle name="Normal 8 3 2 5 4 2" xfId="22498" xr:uid="{00000000-0005-0000-0000-0000A4C30000}"/>
    <cellStyle name="Normal 8 3 2 5 4 2 2" xfId="51080" xr:uid="{00000000-0005-0000-0000-0000A5C30000}"/>
    <cellStyle name="Normal 8 3 2 5 4 3" xfId="36791" xr:uid="{00000000-0005-0000-0000-0000A6C30000}"/>
    <cellStyle name="Normal 8 3 2 5 5" xfId="15354" xr:uid="{00000000-0005-0000-0000-0000A7C30000}"/>
    <cellStyle name="Normal 8 3 2 5 5 2" xfId="43936" xr:uid="{00000000-0005-0000-0000-0000A8C30000}"/>
    <cellStyle name="Normal 8 3 2 5 6" xfId="29647" xr:uid="{00000000-0005-0000-0000-0000A9C30000}"/>
    <cellStyle name="Normal 8 3 2 6" xfId="3381" xr:uid="{00000000-0005-0000-0000-0000AAC30000}"/>
    <cellStyle name="Normal 8 3 2 6 2" xfId="6955" xr:uid="{00000000-0005-0000-0000-0000ABC30000}"/>
    <cellStyle name="Normal 8 3 2 6 2 2" xfId="14113" xr:uid="{00000000-0005-0000-0000-0000ACC30000}"/>
    <cellStyle name="Normal 8 3 2 6 2 2 2" xfId="28405" xr:uid="{00000000-0005-0000-0000-0000ADC30000}"/>
    <cellStyle name="Normal 8 3 2 6 2 2 2 2" xfId="56987" xr:uid="{00000000-0005-0000-0000-0000AEC30000}"/>
    <cellStyle name="Normal 8 3 2 6 2 2 3" xfId="42698" xr:uid="{00000000-0005-0000-0000-0000AFC30000}"/>
    <cellStyle name="Normal 8 3 2 6 2 3" xfId="21261" xr:uid="{00000000-0005-0000-0000-0000B0C30000}"/>
    <cellStyle name="Normal 8 3 2 6 2 3 2" xfId="49843" xr:uid="{00000000-0005-0000-0000-0000B1C30000}"/>
    <cellStyle name="Normal 8 3 2 6 2 4" xfId="35554" xr:uid="{00000000-0005-0000-0000-0000B2C30000}"/>
    <cellStyle name="Normal 8 3 2 6 3" xfId="10542" xr:uid="{00000000-0005-0000-0000-0000B3C30000}"/>
    <cellStyle name="Normal 8 3 2 6 3 2" xfId="24834" xr:uid="{00000000-0005-0000-0000-0000B4C30000}"/>
    <cellStyle name="Normal 8 3 2 6 3 2 2" xfId="53416" xr:uid="{00000000-0005-0000-0000-0000B5C30000}"/>
    <cellStyle name="Normal 8 3 2 6 3 3" xfId="39127" xr:uid="{00000000-0005-0000-0000-0000B6C30000}"/>
    <cellStyle name="Normal 8 3 2 6 4" xfId="17690" xr:uid="{00000000-0005-0000-0000-0000B7C30000}"/>
    <cellStyle name="Normal 8 3 2 6 4 2" xfId="46272" xr:uid="{00000000-0005-0000-0000-0000B8C30000}"/>
    <cellStyle name="Normal 8 3 2 6 5" xfId="31983" xr:uid="{00000000-0005-0000-0000-0000B9C30000}"/>
    <cellStyle name="Normal 8 3 2 7" xfId="3724" xr:uid="{00000000-0005-0000-0000-0000BAC30000}"/>
    <cellStyle name="Normal 8 3 2 7 2" xfId="10884" xr:uid="{00000000-0005-0000-0000-0000BBC30000}"/>
    <cellStyle name="Normal 8 3 2 7 2 2" xfId="25176" xr:uid="{00000000-0005-0000-0000-0000BCC30000}"/>
    <cellStyle name="Normal 8 3 2 7 2 2 2" xfId="53758" xr:uid="{00000000-0005-0000-0000-0000BDC30000}"/>
    <cellStyle name="Normal 8 3 2 7 2 3" xfId="39469" xr:uid="{00000000-0005-0000-0000-0000BEC30000}"/>
    <cellStyle name="Normal 8 3 2 7 3" xfId="18032" xr:uid="{00000000-0005-0000-0000-0000BFC30000}"/>
    <cellStyle name="Normal 8 3 2 7 3 2" xfId="46614" xr:uid="{00000000-0005-0000-0000-0000C0C30000}"/>
    <cellStyle name="Normal 8 3 2 7 4" xfId="32325" xr:uid="{00000000-0005-0000-0000-0000C1C30000}"/>
    <cellStyle name="Normal 8 3 2 8" xfId="7313" xr:uid="{00000000-0005-0000-0000-0000C2C30000}"/>
    <cellStyle name="Normal 8 3 2 8 2" xfId="21605" xr:uid="{00000000-0005-0000-0000-0000C3C30000}"/>
    <cellStyle name="Normal 8 3 2 8 2 2" xfId="50187" xr:uid="{00000000-0005-0000-0000-0000C4C30000}"/>
    <cellStyle name="Normal 8 3 2 8 3" xfId="35898" xr:uid="{00000000-0005-0000-0000-0000C5C30000}"/>
    <cellStyle name="Normal 8 3 2 9" xfId="14459" xr:uid="{00000000-0005-0000-0000-0000C6C30000}"/>
    <cellStyle name="Normal 8 3 2 9 2" xfId="43043" xr:uid="{00000000-0005-0000-0000-0000C7C30000}"/>
    <cellStyle name="Normal 8 3 3" xfId="183" xr:uid="{00000000-0005-0000-0000-0000C8C30000}"/>
    <cellStyle name="Normal 8 3 3 2" xfId="409" xr:uid="{00000000-0005-0000-0000-0000C9C30000}"/>
    <cellStyle name="Normal 8 3 3 2 2" xfId="859" xr:uid="{00000000-0005-0000-0000-0000CAC30000}"/>
    <cellStyle name="Normal 8 3 3 2 2 2" xfId="1756" xr:uid="{00000000-0005-0000-0000-0000CBC30000}"/>
    <cellStyle name="Normal 8 3 3 2 2 2 2" xfId="3400" xr:uid="{00000000-0005-0000-0000-0000CCC30000}"/>
    <cellStyle name="Normal 8 3 3 2 2 2 2 2" xfId="6974" xr:uid="{00000000-0005-0000-0000-0000CDC30000}"/>
    <cellStyle name="Normal 8 3 3 2 2 2 2 2 2" xfId="14132" xr:uid="{00000000-0005-0000-0000-0000CEC30000}"/>
    <cellStyle name="Normal 8 3 3 2 2 2 2 2 2 2" xfId="28424" xr:uid="{00000000-0005-0000-0000-0000CFC30000}"/>
    <cellStyle name="Normal 8 3 3 2 2 2 2 2 2 2 2" xfId="57006" xr:uid="{00000000-0005-0000-0000-0000D0C30000}"/>
    <cellStyle name="Normal 8 3 3 2 2 2 2 2 2 3" xfId="42717" xr:uid="{00000000-0005-0000-0000-0000D1C30000}"/>
    <cellStyle name="Normal 8 3 3 2 2 2 2 2 3" xfId="21280" xr:uid="{00000000-0005-0000-0000-0000D2C30000}"/>
    <cellStyle name="Normal 8 3 3 2 2 2 2 2 3 2" xfId="49862" xr:uid="{00000000-0005-0000-0000-0000D3C30000}"/>
    <cellStyle name="Normal 8 3 3 2 2 2 2 2 4" xfId="35573" xr:uid="{00000000-0005-0000-0000-0000D4C30000}"/>
    <cellStyle name="Normal 8 3 3 2 2 2 2 3" xfId="10561" xr:uid="{00000000-0005-0000-0000-0000D5C30000}"/>
    <cellStyle name="Normal 8 3 3 2 2 2 2 3 2" xfId="24853" xr:uid="{00000000-0005-0000-0000-0000D6C30000}"/>
    <cellStyle name="Normal 8 3 3 2 2 2 2 3 2 2" xfId="53435" xr:uid="{00000000-0005-0000-0000-0000D7C30000}"/>
    <cellStyle name="Normal 8 3 3 2 2 2 2 3 3" xfId="39146" xr:uid="{00000000-0005-0000-0000-0000D8C30000}"/>
    <cellStyle name="Normal 8 3 3 2 2 2 2 4" xfId="17709" xr:uid="{00000000-0005-0000-0000-0000D9C30000}"/>
    <cellStyle name="Normal 8 3 3 2 2 2 2 4 2" xfId="46291" xr:uid="{00000000-0005-0000-0000-0000DAC30000}"/>
    <cellStyle name="Normal 8 3 3 2 2 2 2 5" xfId="32002" xr:uid="{00000000-0005-0000-0000-0000DBC30000}"/>
    <cellStyle name="Normal 8 3 3 2 2 2 3" xfId="5336" xr:uid="{00000000-0005-0000-0000-0000DCC30000}"/>
    <cellStyle name="Normal 8 3 3 2 2 2 3 2" xfId="12494" xr:uid="{00000000-0005-0000-0000-0000DDC30000}"/>
    <cellStyle name="Normal 8 3 3 2 2 2 3 2 2" xfId="26786" xr:uid="{00000000-0005-0000-0000-0000DEC30000}"/>
    <cellStyle name="Normal 8 3 3 2 2 2 3 2 2 2" xfId="55368" xr:uid="{00000000-0005-0000-0000-0000DFC30000}"/>
    <cellStyle name="Normal 8 3 3 2 2 2 3 2 3" xfId="41079" xr:uid="{00000000-0005-0000-0000-0000E0C30000}"/>
    <cellStyle name="Normal 8 3 3 2 2 2 3 3" xfId="19642" xr:uid="{00000000-0005-0000-0000-0000E1C30000}"/>
    <cellStyle name="Normal 8 3 3 2 2 2 3 3 2" xfId="48224" xr:uid="{00000000-0005-0000-0000-0000E2C30000}"/>
    <cellStyle name="Normal 8 3 3 2 2 2 3 4" xfId="33935" xr:uid="{00000000-0005-0000-0000-0000E3C30000}"/>
    <cellStyle name="Normal 8 3 3 2 2 2 4" xfId="8923" xr:uid="{00000000-0005-0000-0000-0000E4C30000}"/>
    <cellStyle name="Normal 8 3 3 2 2 2 4 2" xfId="23215" xr:uid="{00000000-0005-0000-0000-0000E5C30000}"/>
    <cellStyle name="Normal 8 3 3 2 2 2 4 2 2" xfId="51797" xr:uid="{00000000-0005-0000-0000-0000E6C30000}"/>
    <cellStyle name="Normal 8 3 3 2 2 2 4 3" xfId="37508" xr:uid="{00000000-0005-0000-0000-0000E7C30000}"/>
    <cellStyle name="Normal 8 3 3 2 2 2 5" xfId="16071" xr:uid="{00000000-0005-0000-0000-0000E8C30000}"/>
    <cellStyle name="Normal 8 3 3 2 2 2 5 2" xfId="44653" xr:uid="{00000000-0005-0000-0000-0000E9C30000}"/>
    <cellStyle name="Normal 8 3 3 2 2 2 6" xfId="30364" xr:uid="{00000000-0005-0000-0000-0000EAC30000}"/>
    <cellStyle name="Normal 8 3 3 2 2 3" xfId="3399" xr:uid="{00000000-0005-0000-0000-0000EBC30000}"/>
    <cellStyle name="Normal 8 3 3 2 2 3 2" xfId="6973" xr:uid="{00000000-0005-0000-0000-0000ECC30000}"/>
    <cellStyle name="Normal 8 3 3 2 2 3 2 2" xfId="14131" xr:uid="{00000000-0005-0000-0000-0000EDC30000}"/>
    <cellStyle name="Normal 8 3 3 2 2 3 2 2 2" xfId="28423" xr:uid="{00000000-0005-0000-0000-0000EEC30000}"/>
    <cellStyle name="Normal 8 3 3 2 2 3 2 2 2 2" xfId="57005" xr:uid="{00000000-0005-0000-0000-0000EFC30000}"/>
    <cellStyle name="Normal 8 3 3 2 2 3 2 2 3" xfId="42716" xr:uid="{00000000-0005-0000-0000-0000F0C30000}"/>
    <cellStyle name="Normal 8 3 3 2 2 3 2 3" xfId="21279" xr:uid="{00000000-0005-0000-0000-0000F1C30000}"/>
    <cellStyle name="Normal 8 3 3 2 2 3 2 3 2" xfId="49861" xr:uid="{00000000-0005-0000-0000-0000F2C30000}"/>
    <cellStyle name="Normal 8 3 3 2 2 3 2 4" xfId="35572" xr:uid="{00000000-0005-0000-0000-0000F3C30000}"/>
    <cellStyle name="Normal 8 3 3 2 2 3 3" xfId="10560" xr:uid="{00000000-0005-0000-0000-0000F4C30000}"/>
    <cellStyle name="Normal 8 3 3 2 2 3 3 2" xfId="24852" xr:uid="{00000000-0005-0000-0000-0000F5C30000}"/>
    <cellStyle name="Normal 8 3 3 2 2 3 3 2 2" xfId="53434" xr:uid="{00000000-0005-0000-0000-0000F6C30000}"/>
    <cellStyle name="Normal 8 3 3 2 2 3 3 3" xfId="39145" xr:uid="{00000000-0005-0000-0000-0000F7C30000}"/>
    <cellStyle name="Normal 8 3 3 2 2 3 4" xfId="17708" xr:uid="{00000000-0005-0000-0000-0000F8C30000}"/>
    <cellStyle name="Normal 8 3 3 2 2 3 4 2" xfId="46290" xr:uid="{00000000-0005-0000-0000-0000F9C30000}"/>
    <cellStyle name="Normal 8 3 3 2 2 3 5" xfId="32001" xr:uid="{00000000-0005-0000-0000-0000FAC30000}"/>
    <cellStyle name="Normal 8 3 3 2 2 4" xfId="4443" xr:uid="{00000000-0005-0000-0000-0000FBC30000}"/>
    <cellStyle name="Normal 8 3 3 2 2 4 2" xfId="11601" xr:uid="{00000000-0005-0000-0000-0000FCC30000}"/>
    <cellStyle name="Normal 8 3 3 2 2 4 2 2" xfId="25893" xr:uid="{00000000-0005-0000-0000-0000FDC30000}"/>
    <cellStyle name="Normal 8 3 3 2 2 4 2 2 2" xfId="54475" xr:uid="{00000000-0005-0000-0000-0000FEC30000}"/>
    <cellStyle name="Normal 8 3 3 2 2 4 2 3" xfId="40186" xr:uid="{00000000-0005-0000-0000-0000FFC30000}"/>
    <cellStyle name="Normal 8 3 3 2 2 4 3" xfId="18749" xr:uid="{00000000-0005-0000-0000-000000C40000}"/>
    <cellStyle name="Normal 8 3 3 2 2 4 3 2" xfId="47331" xr:uid="{00000000-0005-0000-0000-000001C40000}"/>
    <cellStyle name="Normal 8 3 3 2 2 4 4" xfId="33042" xr:uid="{00000000-0005-0000-0000-000002C40000}"/>
    <cellStyle name="Normal 8 3 3 2 2 5" xfId="8030" xr:uid="{00000000-0005-0000-0000-000003C40000}"/>
    <cellStyle name="Normal 8 3 3 2 2 5 2" xfId="22322" xr:uid="{00000000-0005-0000-0000-000004C40000}"/>
    <cellStyle name="Normal 8 3 3 2 2 5 2 2" xfId="50904" xr:uid="{00000000-0005-0000-0000-000005C40000}"/>
    <cellStyle name="Normal 8 3 3 2 2 5 3" xfId="36615" xr:uid="{00000000-0005-0000-0000-000006C40000}"/>
    <cellStyle name="Normal 8 3 3 2 2 6" xfId="15178" xr:uid="{00000000-0005-0000-0000-000007C40000}"/>
    <cellStyle name="Normal 8 3 3 2 2 6 2" xfId="43760" xr:uid="{00000000-0005-0000-0000-000008C40000}"/>
    <cellStyle name="Normal 8 3 3 2 2 7" xfId="29471" xr:uid="{00000000-0005-0000-0000-000009C40000}"/>
    <cellStyle name="Normal 8 3 3 2 3" xfId="1309" xr:uid="{00000000-0005-0000-0000-00000AC40000}"/>
    <cellStyle name="Normal 8 3 3 2 3 2" xfId="3401" xr:uid="{00000000-0005-0000-0000-00000BC40000}"/>
    <cellStyle name="Normal 8 3 3 2 3 2 2" xfId="6975" xr:uid="{00000000-0005-0000-0000-00000CC40000}"/>
    <cellStyle name="Normal 8 3 3 2 3 2 2 2" xfId="14133" xr:uid="{00000000-0005-0000-0000-00000DC40000}"/>
    <cellStyle name="Normal 8 3 3 2 3 2 2 2 2" xfId="28425" xr:uid="{00000000-0005-0000-0000-00000EC40000}"/>
    <cellStyle name="Normal 8 3 3 2 3 2 2 2 2 2" xfId="57007" xr:uid="{00000000-0005-0000-0000-00000FC40000}"/>
    <cellStyle name="Normal 8 3 3 2 3 2 2 2 3" xfId="42718" xr:uid="{00000000-0005-0000-0000-000010C40000}"/>
    <cellStyle name="Normal 8 3 3 2 3 2 2 3" xfId="21281" xr:uid="{00000000-0005-0000-0000-000011C40000}"/>
    <cellStyle name="Normal 8 3 3 2 3 2 2 3 2" xfId="49863" xr:uid="{00000000-0005-0000-0000-000012C40000}"/>
    <cellStyle name="Normal 8 3 3 2 3 2 2 4" xfId="35574" xr:uid="{00000000-0005-0000-0000-000013C40000}"/>
    <cellStyle name="Normal 8 3 3 2 3 2 3" xfId="10562" xr:uid="{00000000-0005-0000-0000-000014C40000}"/>
    <cellStyle name="Normal 8 3 3 2 3 2 3 2" xfId="24854" xr:uid="{00000000-0005-0000-0000-000015C40000}"/>
    <cellStyle name="Normal 8 3 3 2 3 2 3 2 2" xfId="53436" xr:uid="{00000000-0005-0000-0000-000016C40000}"/>
    <cellStyle name="Normal 8 3 3 2 3 2 3 3" xfId="39147" xr:uid="{00000000-0005-0000-0000-000017C40000}"/>
    <cellStyle name="Normal 8 3 3 2 3 2 4" xfId="17710" xr:uid="{00000000-0005-0000-0000-000018C40000}"/>
    <cellStyle name="Normal 8 3 3 2 3 2 4 2" xfId="46292" xr:uid="{00000000-0005-0000-0000-000019C40000}"/>
    <cellStyle name="Normal 8 3 3 2 3 2 5" xfId="32003" xr:uid="{00000000-0005-0000-0000-00001AC40000}"/>
    <cellStyle name="Normal 8 3 3 2 3 3" xfId="4890" xr:uid="{00000000-0005-0000-0000-00001BC40000}"/>
    <cellStyle name="Normal 8 3 3 2 3 3 2" xfId="12048" xr:uid="{00000000-0005-0000-0000-00001CC40000}"/>
    <cellStyle name="Normal 8 3 3 2 3 3 2 2" xfId="26340" xr:uid="{00000000-0005-0000-0000-00001DC40000}"/>
    <cellStyle name="Normal 8 3 3 2 3 3 2 2 2" xfId="54922" xr:uid="{00000000-0005-0000-0000-00001EC40000}"/>
    <cellStyle name="Normal 8 3 3 2 3 3 2 3" xfId="40633" xr:uid="{00000000-0005-0000-0000-00001FC40000}"/>
    <cellStyle name="Normal 8 3 3 2 3 3 3" xfId="19196" xr:uid="{00000000-0005-0000-0000-000020C40000}"/>
    <cellStyle name="Normal 8 3 3 2 3 3 3 2" xfId="47778" xr:uid="{00000000-0005-0000-0000-000021C40000}"/>
    <cellStyle name="Normal 8 3 3 2 3 3 4" xfId="33489" xr:uid="{00000000-0005-0000-0000-000022C40000}"/>
    <cellStyle name="Normal 8 3 3 2 3 4" xfId="8477" xr:uid="{00000000-0005-0000-0000-000023C40000}"/>
    <cellStyle name="Normal 8 3 3 2 3 4 2" xfId="22769" xr:uid="{00000000-0005-0000-0000-000024C40000}"/>
    <cellStyle name="Normal 8 3 3 2 3 4 2 2" xfId="51351" xr:uid="{00000000-0005-0000-0000-000025C40000}"/>
    <cellStyle name="Normal 8 3 3 2 3 4 3" xfId="37062" xr:uid="{00000000-0005-0000-0000-000026C40000}"/>
    <cellStyle name="Normal 8 3 3 2 3 5" xfId="15625" xr:uid="{00000000-0005-0000-0000-000027C40000}"/>
    <cellStyle name="Normal 8 3 3 2 3 5 2" xfId="44207" xr:uid="{00000000-0005-0000-0000-000028C40000}"/>
    <cellStyle name="Normal 8 3 3 2 3 6" xfId="29918" xr:uid="{00000000-0005-0000-0000-000029C40000}"/>
    <cellStyle name="Normal 8 3 3 2 4" xfId="3398" xr:uid="{00000000-0005-0000-0000-00002AC40000}"/>
    <cellStyle name="Normal 8 3 3 2 4 2" xfId="6972" xr:uid="{00000000-0005-0000-0000-00002BC40000}"/>
    <cellStyle name="Normal 8 3 3 2 4 2 2" xfId="14130" xr:uid="{00000000-0005-0000-0000-00002CC40000}"/>
    <cellStyle name="Normal 8 3 3 2 4 2 2 2" xfId="28422" xr:uid="{00000000-0005-0000-0000-00002DC40000}"/>
    <cellStyle name="Normal 8 3 3 2 4 2 2 2 2" xfId="57004" xr:uid="{00000000-0005-0000-0000-00002EC40000}"/>
    <cellStyle name="Normal 8 3 3 2 4 2 2 3" xfId="42715" xr:uid="{00000000-0005-0000-0000-00002FC40000}"/>
    <cellStyle name="Normal 8 3 3 2 4 2 3" xfId="21278" xr:uid="{00000000-0005-0000-0000-000030C40000}"/>
    <cellStyle name="Normal 8 3 3 2 4 2 3 2" xfId="49860" xr:uid="{00000000-0005-0000-0000-000031C40000}"/>
    <cellStyle name="Normal 8 3 3 2 4 2 4" xfId="35571" xr:uid="{00000000-0005-0000-0000-000032C40000}"/>
    <cellStyle name="Normal 8 3 3 2 4 3" xfId="10559" xr:uid="{00000000-0005-0000-0000-000033C40000}"/>
    <cellStyle name="Normal 8 3 3 2 4 3 2" xfId="24851" xr:uid="{00000000-0005-0000-0000-000034C40000}"/>
    <cellStyle name="Normal 8 3 3 2 4 3 2 2" xfId="53433" xr:uid="{00000000-0005-0000-0000-000035C40000}"/>
    <cellStyle name="Normal 8 3 3 2 4 3 3" xfId="39144" xr:uid="{00000000-0005-0000-0000-000036C40000}"/>
    <cellStyle name="Normal 8 3 3 2 4 4" xfId="17707" xr:uid="{00000000-0005-0000-0000-000037C40000}"/>
    <cellStyle name="Normal 8 3 3 2 4 4 2" xfId="46289" xr:uid="{00000000-0005-0000-0000-000038C40000}"/>
    <cellStyle name="Normal 8 3 3 2 4 5" xfId="32000" xr:uid="{00000000-0005-0000-0000-000039C40000}"/>
    <cellStyle name="Normal 8 3 3 2 5" xfId="3996" xr:uid="{00000000-0005-0000-0000-00003AC40000}"/>
    <cellStyle name="Normal 8 3 3 2 5 2" xfId="11155" xr:uid="{00000000-0005-0000-0000-00003BC40000}"/>
    <cellStyle name="Normal 8 3 3 2 5 2 2" xfId="25447" xr:uid="{00000000-0005-0000-0000-00003CC40000}"/>
    <cellStyle name="Normal 8 3 3 2 5 2 2 2" xfId="54029" xr:uid="{00000000-0005-0000-0000-00003DC40000}"/>
    <cellStyle name="Normal 8 3 3 2 5 2 3" xfId="39740" xr:uid="{00000000-0005-0000-0000-00003EC40000}"/>
    <cellStyle name="Normal 8 3 3 2 5 3" xfId="18303" xr:uid="{00000000-0005-0000-0000-00003FC40000}"/>
    <cellStyle name="Normal 8 3 3 2 5 3 2" xfId="46885" xr:uid="{00000000-0005-0000-0000-000040C40000}"/>
    <cellStyle name="Normal 8 3 3 2 5 4" xfId="32596" xr:uid="{00000000-0005-0000-0000-000041C40000}"/>
    <cellStyle name="Normal 8 3 3 2 6" xfId="7584" xr:uid="{00000000-0005-0000-0000-000042C40000}"/>
    <cellStyle name="Normal 8 3 3 2 6 2" xfId="21876" xr:uid="{00000000-0005-0000-0000-000043C40000}"/>
    <cellStyle name="Normal 8 3 3 2 6 2 2" xfId="50458" xr:uid="{00000000-0005-0000-0000-000044C40000}"/>
    <cellStyle name="Normal 8 3 3 2 6 3" xfId="36169" xr:uid="{00000000-0005-0000-0000-000045C40000}"/>
    <cellStyle name="Normal 8 3 3 2 7" xfId="14731" xr:uid="{00000000-0005-0000-0000-000046C40000}"/>
    <cellStyle name="Normal 8 3 3 2 7 2" xfId="43314" xr:uid="{00000000-0005-0000-0000-000047C40000}"/>
    <cellStyle name="Normal 8 3 3 2 8" xfId="29024" xr:uid="{00000000-0005-0000-0000-000048C40000}"/>
    <cellStyle name="Normal 8 3 3 3" xfId="636" xr:uid="{00000000-0005-0000-0000-000049C40000}"/>
    <cellStyle name="Normal 8 3 3 3 2" xfId="1533" xr:uid="{00000000-0005-0000-0000-00004AC40000}"/>
    <cellStyle name="Normal 8 3 3 3 2 2" xfId="3403" xr:uid="{00000000-0005-0000-0000-00004BC40000}"/>
    <cellStyle name="Normal 8 3 3 3 2 2 2" xfId="6977" xr:uid="{00000000-0005-0000-0000-00004CC40000}"/>
    <cellStyle name="Normal 8 3 3 3 2 2 2 2" xfId="14135" xr:uid="{00000000-0005-0000-0000-00004DC40000}"/>
    <cellStyle name="Normal 8 3 3 3 2 2 2 2 2" xfId="28427" xr:uid="{00000000-0005-0000-0000-00004EC40000}"/>
    <cellStyle name="Normal 8 3 3 3 2 2 2 2 2 2" xfId="57009" xr:uid="{00000000-0005-0000-0000-00004FC40000}"/>
    <cellStyle name="Normal 8 3 3 3 2 2 2 2 3" xfId="42720" xr:uid="{00000000-0005-0000-0000-000050C40000}"/>
    <cellStyle name="Normal 8 3 3 3 2 2 2 3" xfId="21283" xr:uid="{00000000-0005-0000-0000-000051C40000}"/>
    <cellStyle name="Normal 8 3 3 3 2 2 2 3 2" xfId="49865" xr:uid="{00000000-0005-0000-0000-000052C40000}"/>
    <cellStyle name="Normal 8 3 3 3 2 2 2 4" xfId="35576" xr:uid="{00000000-0005-0000-0000-000053C40000}"/>
    <cellStyle name="Normal 8 3 3 3 2 2 3" xfId="10564" xr:uid="{00000000-0005-0000-0000-000054C40000}"/>
    <cellStyle name="Normal 8 3 3 3 2 2 3 2" xfId="24856" xr:uid="{00000000-0005-0000-0000-000055C40000}"/>
    <cellStyle name="Normal 8 3 3 3 2 2 3 2 2" xfId="53438" xr:uid="{00000000-0005-0000-0000-000056C40000}"/>
    <cellStyle name="Normal 8 3 3 3 2 2 3 3" xfId="39149" xr:uid="{00000000-0005-0000-0000-000057C40000}"/>
    <cellStyle name="Normal 8 3 3 3 2 2 4" xfId="17712" xr:uid="{00000000-0005-0000-0000-000058C40000}"/>
    <cellStyle name="Normal 8 3 3 3 2 2 4 2" xfId="46294" xr:uid="{00000000-0005-0000-0000-000059C40000}"/>
    <cellStyle name="Normal 8 3 3 3 2 2 5" xfId="32005" xr:uid="{00000000-0005-0000-0000-00005AC40000}"/>
    <cellStyle name="Normal 8 3 3 3 2 3" xfId="5113" xr:uid="{00000000-0005-0000-0000-00005BC40000}"/>
    <cellStyle name="Normal 8 3 3 3 2 3 2" xfId="12271" xr:uid="{00000000-0005-0000-0000-00005CC40000}"/>
    <cellStyle name="Normal 8 3 3 3 2 3 2 2" xfId="26563" xr:uid="{00000000-0005-0000-0000-00005DC40000}"/>
    <cellStyle name="Normal 8 3 3 3 2 3 2 2 2" xfId="55145" xr:uid="{00000000-0005-0000-0000-00005EC40000}"/>
    <cellStyle name="Normal 8 3 3 3 2 3 2 3" xfId="40856" xr:uid="{00000000-0005-0000-0000-00005FC40000}"/>
    <cellStyle name="Normal 8 3 3 3 2 3 3" xfId="19419" xr:uid="{00000000-0005-0000-0000-000060C40000}"/>
    <cellStyle name="Normal 8 3 3 3 2 3 3 2" xfId="48001" xr:uid="{00000000-0005-0000-0000-000061C40000}"/>
    <cellStyle name="Normal 8 3 3 3 2 3 4" xfId="33712" xr:uid="{00000000-0005-0000-0000-000062C40000}"/>
    <cellStyle name="Normal 8 3 3 3 2 4" xfId="8700" xr:uid="{00000000-0005-0000-0000-000063C40000}"/>
    <cellStyle name="Normal 8 3 3 3 2 4 2" xfId="22992" xr:uid="{00000000-0005-0000-0000-000064C40000}"/>
    <cellStyle name="Normal 8 3 3 3 2 4 2 2" xfId="51574" xr:uid="{00000000-0005-0000-0000-000065C40000}"/>
    <cellStyle name="Normal 8 3 3 3 2 4 3" xfId="37285" xr:uid="{00000000-0005-0000-0000-000066C40000}"/>
    <cellStyle name="Normal 8 3 3 3 2 5" xfId="15848" xr:uid="{00000000-0005-0000-0000-000067C40000}"/>
    <cellStyle name="Normal 8 3 3 3 2 5 2" xfId="44430" xr:uid="{00000000-0005-0000-0000-000068C40000}"/>
    <cellStyle name="Normal 8 3 3 3 2 6" xfId="30141" xr:uid="{00000000-0005-0000-0000-000069C40000}"/>
    <cellStyle name="Normal 8 3 3 3 3" xfId="3402" xr:uid="{00000000-0005-0000-0000-00006AC40000}"/>
    <cellStyle name="Normal 8 3 3 3 3 2" xfId="6976" xr:uid="{00000000-0005-0000-0000-00006BC40000}"/>
    <cellStyle name="Normal 8 3 3 3 3 2 2" xfId="14134" xr:uid="{00000000-0005-0000-0000-00006CC40000}"/>
    <cellStyle name="Normal 8 3 3 3 3 2 2 2" xfId="28426" xr:uid="{00000000-0005-0000-0000-00006DC40000}"/>
    <cellStyle name="Normal 8 3 3 3 3 2 2 2 2" xfId="57008" xr:uid="{00000000-0005-0000-0000-00006EC40000}"/>
    <cellStyle name="Normal 8 3 3 3 3 2 2 3" xfId="42719" xr:uid="{00000000-0005-0000-0000-00006FC40000}"/>
    <cellStyle name="Normal 8 3 3 3 3 2 3" xfId="21282" xr:uid="{00000000-0005-0000-0000-000070C40000}"/>
    <cellStyle name="Normal 8 3 3 3 3 2 3 2" xfId="49864" xr:uid="{00000000-0005-0000-0000-000071C40000}"/>
    <cellStyle name="Normal 8 3 3 3 3 2 4" xfId="35575" xr:uid="{00000000-0005-0000-0000-000072C40000}"/>
    <cellStyle name="Normal 8 3 3 3 3 3" xfId="10563" xr:uid="{00000000-0005-0000-0000-000073C40000}"/>
    <cellStyle name="Normal 8 3 3 3 3 3 2" xfId="24855" xr:uid="{00000000-0005-0000-0000-000074C40000}"/>
    <cellStyle name="Normal 8 3 3 3 3 3 2 2" xfId="53437" xr:uid="{00000000-0005-0000-0000-000075C40000}"/>
    <cellStyle name="Normal 8 3 3 3 3 3 3" xfId="39148" xr:uid="{00000000-0005-0000-0000-000076C40000}"/>
    <cellStyle name="Normal 8 3 3 3 3 4" xfId="17711" xr:uid="{00000000-0005-0000-0000-000077C40000}"/>
    <cellStyle name="Normal 8 3 3 3 3 4 2" xfId="46293" xr:uid="{00000000-0005-0000-0000-000078C40000}"/>
    <cellStyle name="Normal 8 3 3 3 3 5" xfId="32004" xr:uid="{00000000-0005-0000-0000-000079C40000}"/>
    <cellStyle name="Normal 8 3 3 3 4" xfId="4220" xr:uid="{00000000-0005-0000-0000-00007AC40000}"/>
    <cellStyle name="Normal 8 3 3 3 4 2" xfId="11378" xr:uid="{00000000-0005-0000-0000-00007BC40000}"/>
    <cellStyle name="Normal 8 3 3 3 4 2 2" xfId="25670" xr:uid="{00000000-0005-0000-0000-00007CC40000}"/>
    <cellStyle name="Normal 8 3 3 3 4 2 2 2" xfId="54252" xr:uid="{00000000-0005-0000-0000-00007DC40000}"/>
    <cellStyle name="Normal 8 3 3 3 4 2 3" xfId="39963" xr:uid="{00000000-0005-0000-0000-00007EC40000}"/>
    <cellStyle name="Normal 8 3 3 3 4 3" xfId="18526" xr:uid="{00000000-0005-0000-0000-00007FC40000}"/>
    <cellStyle name="Normal 8 3 3 3 4 3 2" xfId="47108" xr:uid="{00000000-0005-0000-0000-000080C40000}"/>
    <cellStyle name="Normal 8 3 3 3 4 4" xfId="32819" xr:uid="{00000000-0005-0000-0000-000081C40000}"/>
    <cellStyle name="Normal 8 3 3 3 5" xfId="7807" xr:uid="{00000000-0005-0000-0000-000082C40000}"/>
    <cellStyle name="Normal 8 3 3 3 5 2" xfId="22099" xr:uid="{00000000-0005-0000-0000-000083C40000}"/>
    <cellStyle name="Normal 8 3 3 3 5 2 2" xfId="50681" xr:uid="{00000000-0005-0000-0000-000084C40000}"/>
    <cellStyle name="Normal 8 3 3 3 5 3" xfId="36392" xr:uid="{00000000-0005-0000-0000-000085C40000}"/>
    <cellStyle name="Normal 8 3 3 3 6" xfId="14955" xr:uid="{00000000-0005-0000-0000-000086C40000}"/>
    <cellStyle name="Normal 8 3 3 3 6 2" xfId="43537" xr:uid="{00000000-0005-0000-0000-000087C40000}"/>
    <cellStyle name="Normal 8 3 3 3 7" xfId="29248" xr:uid="{00000000-0005-0000-0000-000088C40000}"/>
    <cellStyle name="Normal 8 3 3 4" xfId="1086" xr:uid="{00000000-0005-0000-0000-000089C40000}"/>
    <cellStyle name="Normal 8 3 3 4 2" xfId="3404" xr:uid="{00000000-0005-0000-0000-00008AC40000}"/>
    <cellStyle name="Normal 8 3 3 4 2 2" xfId="6978" xr:uid="{00000000-0005-0000-0000-00008BC40000}"/>
    <cellStyle name="Normal 8 3 3 4 2 2 2" xfId="14136" xr:uid="{00000000-0005-0000-0000-00008CC40000}"/>
    <cellStyle name="Normal 8 3 3 4 2 2 2 2" xfId="28428" xr:uid="{00000000-0005-0000-0000-00008DC40000}"/>
    <cellStyle name="Normal 8 3 3 4 2 2 2 2 2" xfId="57010" xr:uid="{00000000-0005-0000-0000-00008EC40000}"/>
    <cellStyle name="Normal 8 3 3 4 2 2 2 3" xfId="42721" xr:uid="{00000000-0005-0000-0000-00008FC40000}"/>
    <cellStyle name="Normal 8 3 3 4 2 2 3" xfId="21284" xr:uid="{00000000-0005-0000-0000-000090C40000}"/>
    <cellStyle name="Normal 8 3 3 4 2 2 3 2" xfId="49866" xr:uid="{00000000-0005-0000-0000-000091C40000}"/>
    <cellStyle name="Normal 8 3 3 4 2 2 4" xfId="35577" xr:uid="{00000000-0005-0000-0000-000092C40000}"/>
    <cellStyle name="Normal 8 3 3 4 2 3" xfId="10565" xr:uid="{00000000-0005-0000-0000-000093C40000}"/>
    <cellStyle name="Normal 8 3 3 4 2 3 2" xfId="24857" xr:uid="{00000000-0005-0000-0000-000094C40000}"/>
    <cellStyle name="Normal 8 3 3 4 2 3 2 2" xfId="53439" xr:uid="{00000000-0005-0000-0000-000095C40000}"/>
    <cellStyle name="Normal 8 3 3 4 2 3 3" xfId="39150" xr:uid="{00000000-0005-0000-0000-000096C40000}"/>
    <cellStyle name="Normal 8 3 3 4 2 4" xfId="17713" xr:uid="{00000000-0005-0000-0000-000097C40000}"/>
    <cellStyle name="Normal 8 3 3 4 2 4 2" xfId="46295" xr:uid="{00000000-0005-0000-0000-000098C40000}"/>
    <cellStyle name="Normal 8 3 3 4 2 5" xfId="32006" xr:uid="{00000000-0005-0000-0000-000099C40000}"/>
    <cellStyle name="Normal 8 3 3 4 3" xfId="4667" xr:uid="{00000000-0005-0000-0000-00009AC40000}"/>
    <cellStyle name="Normal 8 3 3 4 3 2" xfId="11825" xr:uid="{00000000-0005-0000-0000-00009BC40000}"/>
    <cellStyle name="Normal 8 3 3 4 3 2 2" xfId="26117" xr:uid="{00000000-0005-0000-0000-00009CC40000}"/>
    <cellStyle name="Normal 8 3 3 4 3 2 2 2" xfId="54699" xr:uid="{00000000-0005-0000-0000-00009DC40000}"/>
    <cellStyle name="Normal 8 3 3 4 3 2 3" xfId="40410" xr:uid="{00000000-0005-0000-0000-00009EC40000}"/>
    <cellStyle name="Normal 8 3 3 4 3 3" xfId="18973" xr:uid="{00000000-0005-0000-0000-00009FC40000}"/>
    <cellStyle name="Normal 8 3 3 4 3 3 2" xfId="47555" xr:uid="{00000000-0005-0000-0000-0000A0C40000}"/>
    <cellStyle name="Normal 8 3 3 4 3 4" xfId="33266" xr:uid="{00000000-0005-0000-0000-0000A1C40000}"/>
    <cellStyle name="Normal 8 3 3 4 4" xfId="8254" xr:uid="{00000000-0005-0000-0000-0000A2C40000}"/>
    <cellStyle name="Normal 8 3 3 4 4 2" xfId="22546" xr:uid="{00000000-0005-0000-0000-0000A3C40000}"/>
    <cellStyle name="Normal 8 3 3 4 4 2 2" xfId="51128" xr:uid="{00000000-0005-0000-0000-0000A4C40000}"/>
    <cellStyle name="Normal 8 3 3 4 4 3" xfId="36839" xr:uid="{00000000-0005-0000-0000-0000A5C40000}"/>
    <cellStyle name="Normal 8 3 3 4 5" xfId="15402" xr:uid="{00000000-0005-0000-0000-0000A6C40000}"/>
    <cellStyle name="Normal 8 3 3 4 5 2" xfId="43984" xr:uid="{00000000-0005-0000-0000-0000A7C40000}"/>
    <cellStyle name="Normal 8 3 3 4 6" xfId="29695" xr:uid="{00000000-0005-0000-0000-0000A8C40000}"/>
    <cellStyle name="Normal 8 3 3 5" xfId="3397" xr:uid="{00000000-0005-0000-0000-0000A9C40000}"/>
    <cellStyle name="Normal 8 3 3 5 2" xfId="6971" xr:uid="{00000000-0005-0000-0000-0000AAC40000}"/>
    <cellStyle name="Normal 8 3 3 5 2 2" xfId="14129" xr:uid="{00000000-0005-0000-0000-0000ABC40000}"/>
    <cellStyle name="Normal 8 3 3 5 2 2 2" xfId="28421" xr:uid="{00000000-0005-0000-0000-0000ACC40000}"/>
    <cellStyle name="Normal 8 3 3 5 2 2 2 2" xfId="57003" xr:uid="{00000000-0005-0000-0000-0000ADC40000}"/>
    <cellStyle name="Normal 8 3 3 5 2 2 3" xfId="42714" xr:uid="{00000000-0005-0000-0000-0000AEC40000}"/>
    <cellStyle name="Normal 8 3 3 5 2 3" xfId="21277" xr:uid="{00000000-0005-0000-0000-0000AFC40000}"/>
    <cellStyle name="Normal 8 3 3 5 2 3 2" xfId="49859" xr:uid="{00000000-0005-0000-0000-0000B0C40000}"/>
    <cellStyle name="Normal 8 3 3 5 2 4" xfId="35570" xr:uid="{00000000-0005-0000-0000-0000B1C40000}"/>
    <cellStyle name="Normal 8 3 3 5 3" xfId="10558" xr:uid="{00000000-0005-0000-0000-0000B2C40000}"/>
    <cellStyle name="Normal 8 3 3 5 3 2" xfId="24850" xr:uid="{00000000-0005-0000-0000-0000B3C40000}"/>
    <cellStyle name="Normal 8 3 3 5 3 2 2" xfId="53432" xr:uid="{00000000-0005-0000-0000-0000B4C40000}"/>
    <cellStyle name="Normal 8 3 3 5 3 3" xfId="39143" xr:uid="{00000000-0005-0000-0000-0000B5C40000}"/>
    <cellStyle name="Normal 8 3 3 5 4" xfId="17706" xr:uid="{00000000-0005-0000-0000-0000B6C40000}"/>
    <cellStyle name="Normal 8 3 3 5 4 2" xfId="46288" xr:uid="{00000000-0005-0000-0000-0000B7C40000}"/>
    <cellStyle name="Normal 8 3 3 5 5" xfId="31999" xr:uid="{00000000-0005-0000-0000-0000B8C40000}"/>
    <cellStyle name="Normal 8 3 3 6" xfId="3773" xr:uid="{00000000-0005-0000-0000-0000B9C40000}"/>
    <cellStyle name="Normal 8 3 3 6 2" xfId="10932" xr:uid="{00000000-0005-0000-0000-0000BAC40000}"/>
    <cellStyle name="Normal 8 3 3 6 2 2" xfId="25224" xr:uid="{00000000-0005-0000-0000-0000BBC40000}"/>
    <cellStyle name="Normal 8 3 3 6 2 2 2" xfId="53806" xr:uid="{00000000-0005-0000-0000-0000BCC40000}"/>
    <cellStyle name="Normal 8 3 3 6 2 3" xfId="39517" xr:uid="{00000000-0005-0000-0000-0000BDC40000}"/>
    <cellStyle name="Normal 8 3 3 6 3" xfId="18080" xr:uid="{00000000-0005-0000-0000-0000BEC40000}"/>
    <cellStyle name="Normal 8 3 3 6 3 2" xfId="46662" xr:uid="{00000000-0005-0000-0000-0000BFC40000}"/>
    <cellStyle name="Normal 8 3 3 6 4" xfId="32373" xr:uid="{00000000-0005-0000-0000-0000C0C40000}"/>
    <cellStyle name="Normal 8 3 3 7" xfId="7361" xr:uid="{00000000-0005-0000-0000-0000C1C40000}"/>
    <cellStyle name="Normal 8 3 3 7 2" xfId="21653" xr:uid="{00000000-0005-0000-0000-0000C2C40000}"/>
    <cellStyle name="Normal 8 3 3 7 2 2" xfId="50235" xr:uid="{00000000-0005-0000-0000-0000C3C40000}"/>
    <cellStyle name="Normal 8 3 3 7 3" xfId="35946" xr:uid="{00000000-0005-0000-0000-0000C4C40000}"/>
    <cellStyle name="Normal 8 3 3 8" xfId="14508" xr:uid="{00000000-0005-0000-0000-0000C5C40000}"/>
    <cellStyle name="Normal 8 3 3 8 2" xfId="43091" xr:uid="{00000000-0005-0000-0000-0000C6C40000}"/>
    <cellStyle name="Normal 8 3 3 9" xfId="28801" xr:uid="{00000000-0005-0000-0000-0000C7C40000}"/>
    <cellStyle name="Normal 8 3 4" xfId="295" xr:uid="{00000000-0005-0000-0000-0000C8C40000}"/>
    <cellStyle name="Normal 8 3 4 2" xfId="747" xr:uid="{00000000-0005-0000-0000-0000C9C40000}"/>
    <cellStyle name="Normal 8 3 4 2 2" xfId="1644" xr:uid="{00000000-0005-0000-0000-0000CAC40000}"/>
    <cellStyle name="Normal 8 3 4 2 2 2" xfId="3407" xr:uid="{00000000-0005-0000-0000-0000CBC40000}"/>
    <cellStyle name="Normal 8 3 4 2 2 2 2" xfId="6981" xr:uid="{00000000-0005-0000-0000-0000CCC40000}"/>
    <cellStyle name="Normal 8 3 4 2 2 2 2 2" xfId="14139" xr:uid="{00000000-0005-0000-0000-0000CDC40000}"/>
    <cellStyle name="Normal 8 3 4 2 2 2 2 2 2" xfId="28431" xr:uid="{00000000-0005-0000-0000-0000CEC40000}"/>
    <cellStyle name="Normal 8 3 4 2 2 2 2 2 2 2" xfId="57013" xr:uid="{00000000-0005-0000-0000-0000CFC40000}"/>
    <cellStyle name="Normal 8 3 4 2 2 2 2 2 3" xfId="42724" xr:uid="{00000000-0005-0000-0000-0000D0C40000}"/>
    <cellStyle name="Normal 8 3 4 2 2 2 2 3" xfId="21287" xr:uid="{00000000-0005-0000-0000-0000D1C40000}"/>
    <cellStyle name="Normal 8 3 4 2 2 2 2 3 2" xfId="49869" xr:uid="{00000000-0005-0000-0000-0000D2C40000}"/>
    <cellStyle name="Normal 8 3 4 2 2 2 2 4" xfId="35580" xr:uid="{00000000-0005-0000-0000-0000D3C40000}"/>
    <cellStyle name="Normal 8 3 4 2 2 2 3" xfId="10568" xr:uid="{00000000-0005-0000-0000-0000D4C40000}"/>
    <cellStyle name="Normal 8 3 4 2 2 2 3 2" xfId="24860" xr:uid="{00000000-0005-0000-0000-0000D5C40000}"/>
    <cellStyle name="Normal 8 3 4 2 2 2 3 2 2" xfId="53442" xr:uid="{00000000-0005-0000-0000-0000D6C40000}"/>
    <cellStyle name="Normal 8 3 4 2 2 2 3 3" xfId="39153" xr:uid="{00000000-0005-0000-0000-0000D7C40000}"/>
    <cellStyle name="Normal 8 3 4 2 2 2 4" xfId="17716" xr:uid="{00000000-0005-0000-0000-0000D8C40000}"/>
    <cellStyle name="Normal 8 3 4 2 2 2 4 2" xfId="46298" xr:uid="{00000000-0005-0000-0000-0000D9C40000}"/>
    <cellStyle name="Normal 8 3 4 2 2 2 5" xfId="32009" xr:uid="{00000000-0005-0000-0000-0000DAC40000}"/>
    <cellStyle name="Normal 8 3 4 2 2 3" xfId="5224" xr:uid="{00000000-0005-0000-0000-0000DBC40000}"/>
    <cellStyle name="Normal 8 3 4 2 2 3 2" xfId="12382" xr:uid="{00000000-0005-0000-0000-0000DCC40000}"/>
    <cellStyle name="Normal 8 3 4 2 2 3 2 2" xfId="26674" xr:uid="{00000000-0005-0000-0000-0000DDC40000}"/>
    <cellStyle name="Normal 8 3 4 2 2 3 2 2 2" xfId="55256" xr:uid="{00000000-0005-0000-0000-0000DEC40000}"/>
    <cellStyle name="Normal 8 3 4 2 2 3 2 3" xfId="40967" xr:uid="{00000000-0005-0000-0000-0000DFC40000}"/>
    <cellStyle name="Normal 8 3 4 2 2 3 3" xfId="19530" xr:uid="{00000000-0005-0000-0000-0000E0C40000}"/>
    <cellStyle name="Normal 8 3 4 2 2 3 3 2" xfId="48112" xr:uid="{00000000-0005-0000-0000-0000E1C40000}"/>
    <cellStyle name="Normal 8 3 4 2 2 3 4" xfId="33823" xr:uid="{00000000-0005-0000-0000-0000E2C40000}"/>
    <cellStyle name="Normal 8 3 4 2 2 4" xfId="8811" xr:uid="{00000000-0005-0000-0000-0000E3C40000}"/>
    <cellStyle name="Normal 8 3 4 2 2 4 2" xfId="23103" xr:uid="{00000000-0005-0000-0000-0000E4C40000}"/>
    <cellStyle name="Normal 8 3 4 2 2 4 2 2" xfId="51685" xr:uid="{00000000-0005-0000-0000-0000E5C40000}"/>
    <cellStyle name="Normal 8 3 4 2 2 4 3" xfId="37396" xr:uid="{00000000-0005-0000-0000-0000E6C40000}"/>
    <cellStyle name="Normal 8 3 4 2 2 5" xfId="15959" xr:uid="{00000000-0005-0000-0000-0000E7C40000}"/>
    <cellStyle name="Normal 8 3 4 2 2 5 2" xfId="44541" xr:uid="{00000000-0005-0000-0000-0000E8C40000}"/>
    <cellStyle name="Normal 8 3 4 2 2 6" xfId="30252" xr:uid="{00000000-0005-0000-0000-0000E9C40000}"/>
    <cellStyle name="Normal 8 3 4 2 3" xfId="3406" xr:uid="{00000000-0005-0000-0000-0000EAC40000}"/>
    <cellStyle name="Normal 8 3 4 2 3 2" xfId="6980" xr:uid="{00000000-0005-0000-0000-0000EBC40000}"/>
    <cellStyle name="Normal 8 3 4 2 3 2 2" xfId="14138" xr:uid="{00000000-0005-0000-0000-0000ECC40000}"/>
    <cellStyle name="Normal 8 3 4 2 3 2 2 2" xfId="28430" xr:uid="{00000000-0005-0000-0000-0000EDC40000}"/>
    <cellStyle name="Normal 8 3 4 2 3 2 2 2 2" xfId="57012" xr:uid="{00000000-0005-0000-0000-0000EEC40000}"/>
    <cellStyle name="Normal 8 3 4 2 3 2 2 3" xfId="42723" xr:uid="{00000000-0005-0000-0000-0000EFC40000}"/>
    <cellStyle name="Normal 8 3 4 2 3 2 3" xfId="21286" xr:uid="{00000000-0005-0000-0000-0000F0C40000}"/>
    <cellStyle name="Normal 8 3 4 2 3 2 3 2" xfId="49868" xr:uid="{00000000-0005-0000-0000-0000F1C40000}"/>
    <cellStyle name="Normal 8 3 4 2 3 2 4" xfId="35579" xr:uid="{00000000-0005-0000-0000-0000F2C40000}"/>
    <cellStyle name="Normal 8 3 4 2 3 3" xfId="10567" xr:uid="{00000000-0005-0000-0000-0000F3C40000}"/>
    <cellStyle name="Normal 8 3 4 2 3 3 2" xfId="24859" xr:uid="{00000000-0005-0000-0000-0000F4C40000}"/>
    <cellStyle name="Normal 8 3 4 2 3 3 2 2" xfId="53441" xr:uid="{00000000-0005-0000-0000-0000F5C40000}"/>
    <cellStyle name="Normal 8 3 4 2 3 3 3" xfId="39152" xr:uid="{00000000-0005-0000-0000-0000F6C40000}"/>
    <cellStyle name="Normal 8 3 4 2 3 4" xfId="17715" xr:uid="{00000000-0005-0000-0000-0000F7C40000}"/>
    <cellStyle name="Normal 8 3 4 2 3 4 2" xfId="46297" xr:uid="{00000000-0005-0000-0000-0000F8C40000}"/>
    <cellStyle name="Normal 8 3 4 2 3 5" xfId="32008" xr:uid="{00000000-0005-0000-0000-0000F9C40000}"/>
    <cellStyle name="Normal 8 3 4 2 4" xfId="4331" xr:uid="{00000000-0005-0000-0000-0000FAC40000}"/>
    <cellStyle name="Normal 8 3 4 2 4 2" xfId="11489" xr:uid="{00000000-0005-0000-0000-0000FBC40000}"/>
    <cellStyle name="Normal 8 3 4 2 4 2 2" xfId="25781" xr:uid="{00000000-0005-0000-0000-0000FCC40000}"/>
    <cellStyle name="Normal 8 3 4 2 4 2 2 2" xfId="54363" xr:uid="{00000000-0005-0000-0000-0000FDC40000}"/>
    <cellStyle name="Normal 8 3 4 2 4 2 3" xfId="40074" xr:uid="{00000000-0005-0000-0000-0000FEC40000}"/>
    <cellStyle name="Normal 8 3 4 2 4 3" xfId="18637" xr:uid="{00000000-0005-0000-0000-0000FFC40000}"/>
    <cellStyle name="Normal 8 3 4 2 4 3 2" xfId="47219" xr:uid="{00000000-0005-0000-0000-000000C50000}"/>
    <cellStyle name="Normal 8 3 4 2 4 4" xfId="32930" xr:uid="{00000000-0005-0000-0000-000001C50000}"/>
    <cellStyle name="Normal 8 3 4 2 5" xfId="7918" xr:uid="{00000000-0005-0000-0000-000002C50000}"/>
    <cellStyle name="Normal 8 3 4 2 5 2" xfId="22210" xr:uid="{00000000-0005-0000-0000-000003C50000}"/>
    <cellStyle name="Normal 8 3 4 2 5 2 2" xfId="50792" xr:uid="{00000000-0005-0000-0000-000004C50000}"/>
    <cellStyle name="Normal 8 3 4 2 5 3" xfId="36503" xr:uid="{00000000-0005-0000-0000-000005C50000}"/>
    <cellStyle name="Normal 8 3 4 2 6" xfId="15066" xr:uid="{00000000-0005-0000-0000-000006C50000}"/>
    <cellStyle name="Normal 8 3 4 2 6 2" xfId="43648" xr:uid="{00000000-0005-0000-0000-000007C50000}"/>
    <cellStyle name="Normal 8 3 4 2 7" xfId="29359" xr:uid="{00000000-0005-0000-0000-000008C50000}"/>
    <cellStyle name="Normal 8 3 4 3" xfId="1197" xr:uid="{00000000-0005-0000-0000-000009C50000}"/>
    <cellStyle name="Normal 8 3 4 3 2" xfId="3408" xr:uid="{00000000-0005-0000-0000-00000AC50000}"/>
    <cellStyle name="Normal 8 3 4 3 2 2" xfId="6982" xr:uid="{00000000-0005-0000-0000-00000BC50000}"/>
    <cellStyle name="Normal 8 3 4 3 2 2 2" xfId="14140" xr:uid="{00000000-0005-0000-0000-00000CC50000}"/>
    <cellStyle name="Normal 8 3 4 3 2 2 2 2" xfId="28432" xr:uid="{00000000-0005-0000-0000-00000DC50000}"/>
    <cellStyle name="Normal 8 3 4 3 2 2 2 2 2" xfId="57014" xr:uid="{00000000-0005-0000-0000-00000EC50000}"/>
    <cellStyle name="Normal 8 3 4 3 2 2 2 3" xfId="42725" xr:uid="{00000000-0005-0000-0000-00000FC50000}"/>
    <cellStyle name="Normal 8 3 4 3 2 2 3" xfId="21288" xr:uid="{00000000-0005-0000-0000-000010C50000}"/>
    <cellStyle name="Normal 8 3 4 3 2 2 3 2" xfId="49870" xr:uid="{00000000-0005-0000-0000-000011C50000}"/>
    <cellStyle name="Normal 8 3 4 3 2 2 4" xfId="35581" xr:uid="{00000000-0005-0000-0000-000012C50000}"/>
    <cellStyle name="Normal 8 3 4 3 2 3" xfId="10569" xr:uid="{00000000-0005-0000-0000-000013C50000}"/>
    <cellStyle name="Normal 8 3 4 3 2 3 2" xfId="24861" xr:uid="{00000000-0005-0000-0000-000014C50000}"/>
    <cellStyle name="Normal 8 3 4 3 2 3 2 2" xfId="53443" xr:uid="{00000000-0005-0000-0000-000015C50000}"/>
    <cellStyle name="Normal 8 3 4 3 2 3 3" xfId="39154" xr:uid="{00000000-0005-0000-0000-000016C50000}"/>
    <cellStyle name="Normal 8 3 4 3 2 4" xfId="17717" xr:uid="{00000000-0005-0000-0000-000017C50000}"/>
    <cellStyle name="Normal 8 3 4 3 2 4 2" xfId="46299" xr:uid="{00000000-0005-0000-0000-000018C50000}"/>
    <cellStyle name="Normal 8 3 4 3 2 5" xfId="32010" xr:uid="{00000000-0005-0000-0000-000019C50000}"/>
    <cellStyle name="Normal 8 3 4 3 3" xfId="4778" xr:uid="{00000000-0005-0000-0000-00001AC50000}"/>
    <cellStyle name="Normal 8 3 4 3 3 2" xfId="11936" xr:uid="{00000000-0005-0000-0000-00001BC50000}"/>
    <cellStyle name="Normal 8 3 4 3 3 2 2" xfId="26228" xr:uid="{00000000-0005-0000-0000-00001CC50000}"/>
    <cellStyle name="Normal 8 3 4 3 3 2 2 2" xfId="54810" xr:uid="{00000000-0005-0000-0000-00001DC50000}"/>
    <cellStyle name="Normal 8 3 4 3 3 2 3" xfId="40521" xr:uid="{00000000-0005-0000-0000-00001EC50000}"/>
    <cellStyle name="Normal 8 3 4 3 3 3" xfId="19084" xr:uid="{00000000-0005-0000-0000-00001FC50000}"/>
    <cellStyle name="Normal 8 3 4 3 3 3 2" xfId="47666" xr:uid="{00000000-0005-0000-0000-000020C50000}"/>
    <cellStyle name="Normal 8 3 4 3 3 4" xfId="33377" xr:uid="{00000000-0005-0000-0000-000021C50000}"/>
    <cellStyle name="Normal 8 3 4 3 4" xfId="8365" xr:uid="{00000000-0005-0000-0000-000022C50000}"/>
    <cellStyle name="Normal 8 3 4 3 4 2" xfId="22657" xr:uid="{00000000-0005-0000-0000-000023C50000}"/>
    <cellStyle name="Normal 8 3 4 3 4 2 2" xfId="51239" xr:uid="{00000000-0005-0000-0000-000024C50000}"/>
    <cellStyle name="Normal 8 3 4 3 4 3" xfId="36950" xr:uid="{00000000-0005-0000-0000-000025C50000}"/>
    <cellStyle name="Normal 8 3 4 3 5" xfId="15513" xr:uid="{00000000-0005-0000-0000-000026C50000}"/>
    <cellStyle name="Normal 8 3 4 3 5 2" xfId="44095" xr:uid="{00000000-0005-0000-0000-000027C50000}"/>
    <cellStyle name="Normal 8 3 4 3 6" xfId="29806" xr:uid="{00000000-0005-0000-0000-000028C50000}"/>
    <cellStyle name="Normal 8 3 4 4" xfId="3405" xr:uid="{00000000-0005-0000-0000-000029C50000}"/>
    <cellStyle name="Normal 8 3 4 4 2" xfId="6979" xr:uid="{00000000-0005-0000-0000-00002AC50000}"/>
    <cellStyle name="Normal 8 3 4 4 2 2" xfId="14137" xr:uid="{00000000-0005-0000-0000-00002BC50000}"/>
    <cellStyle name="Normal 8 3 4 4 2 2 2" xfId="28429" xr:uid="{00000000-0005-0000-0000-00002CC50000}"/>
    <cellStyle name="Normal 8 3 4 4 2 2 2 2" xfId="57011" xr:uid="{00000000-0005-0000-0000-00002DC50000}"/>
    <cellStyle name="Normal 8 3 4 4 2 2 3" xfId="42722" xr:uid="{00000000-0005-0000-0000-00002EC50000}"/>
    <cellStyle name="Normal 8 3 4 4 2 3" xfId="21285" xr:uid="{00000000-0005-0000-0000-00002FC50000}"/>
    <cellStyle name="Normal 8 3 4 4 2 3 2" xfId="49867" xr:uid="{00000000-0005-0000-0000-000030C50000}"/>
    <cellStyle name="Normal 8 3 4 4 2 4" xfId="35578" xr:uid="{00000000-0005-0000-0000-000031C50000}"/>
    <cellStyle name="Normal 8 3 4 4 3" xfId="10566" xr:uid="{00000000-0005-0000-0000-000032C50000}"/>
    <cellStyle name="Normal 8 3 4 4 3 2" xfId="24858" xr:uid="{00000000-0005-0000-0000-000033C50000}"/>
    <cellStyle name="Normal 8 3 4 4 3 2 2" xfId="53440" xr:uid="{00000000-0005-0000-0000-000034C50000}"/>
    <cellStyle name="Normal 8 3 4 4 3 3" xfId="39151" xr:uid="{00000000-0005-0000-0000-000035C50000}"/>
    <cellStyle name="Normal 8 3 4 4 4" xfId="17714" xr:uid="{00000000-0005-0000-0000-000036C50000}"/>
    <cellStyle name="Normal 8 3 4 4 4 2" xfId="46296" xr:uid="{00000000-0005-0000-0000-000037C50000}"/>
    <cellStyle name="Normal 8 3 4 4 5" xfId="32007" xr:uid="{00000000-0005-0000-0000-000038C50000}"/>
    <cellStyle name="Normal 8 3 4 5" xfId="3884" xr:uid="{00000000-0005-0000-0000-000039C50000}"/>
    <cellStyle name="Normal 8 3 4 5 2" xfId="11043" xr:uid="{00000000-0005-0000-0000-00003AC50000}"/>
    <cellStyle name="Normal 8 3 4 5 2 2" xfId="25335" xr:uid="{00000000-0005-0000-0000-00003BC50000}"/>
    <cellStyle name="Normal 8 3 4 5 2 2 2" xfId="53917" xr:uid="{00000000-0005-0000-0000-00003CC50000}"/>
    <cellStyle name="Normal 8 3 4 5 2 3" xfId="39628" xr:uid="{00000000-0005-0000-0000-00003DC50000}"/>
    <cellStyle name="Normal 8 3 4 5 3" xfId="18191" xr:uid="{00000000-0005-0000-0000-00003EC50000}"/>
    <cellStyle name="Normal 8 3 4 5 3 2" xfId="46773" xr:uid="{00000000-0005-0000-0000-00003FC50000}"/>
    <cellStyle name="Normal 8 3 4 5 4" xfId="32484" xr:uid="{00000000-0005-0000-0000-000040C50000}"/>
    <cellStyle name="Normal 8 3 4 6" xfId="7472" xr:uid="{00000000-0005-0000-0000-000041C50000}"/>
    <cellStyle name="Normal 8 3 4 6 2" xfId="21764" xr:uid="{00000000-0005-0000-0000-000042C50000}"/>
    <cellStyle name="Normal 8 3 4 6 2 2" xfId="50346" xr:uid="{00000000-0005-0000-0000-000043C50000}"/>
    <cellStyle name="Normal 8 3 4 6 3" xfId="36057" xr:uid="{00000000-0005-0000-0000-000044C50000}"/>
    <cellStyle name="Normal 8 3 4 7" xfId="14619" xr:uid="{00000000-0005-0000-0000-000045C50000}"/>
    <cellStyle name="Normal 8 3 4 7 2" xfId="43202" xr:uid="{00000000-0005-0000-0000-000046C50000}"/>
    <cellStyle name="Normal 8 3 4 8" xfId="28912" xr:uid="{00000000-0005-0000-0000-000047C50000}"/>
    <cellStyle name="Normal 8 3 5" xfId="524" xr:uid="{00000000-0005-0000-0000-000048C50000}"/>
    <cellStyle name="Normal 8 3 5 2" xfId="1421" xr:uid="{00000000-0005-0000-0000-000049C50000}"/>
    <cellStyle name="Normal 8 3 5 2 2" xfId="3410" xr:uid="{00000000-0005-0000-0000-00004AC50000}"/>
    <cellStyle name="Normal 8 3 5 2 2 2" xfId="6984" xr:uid="{00000000-0005-0000-0000-00004BC50000}"/>
    <cellStyle name="Normal 8 3 5 2 2 2 2" xfId="14142" xr:uid="{00000000-0005-0000-0000-00004CC50000}"/>
    <cellStyle name="Normal 8 3 5 2 2 2 2 2" xfId="28434" xr:uid="{00000000-0005-0000-0000-00004DC50000}"/>
    <cellStyle name="Normal 8 3 5 2 2 2 2 2 2" xfId="57016" xr:uid="{00000000-0005-0000-0000-00004EC50000}"/>
    <cellStyle name="Normal 8 3 5 2 2 2 2 3" xfId="42727" xr:uid="{00000000-0005-0000-0000-00004FC50000}"/>
    <cellStyle name="Normal 8 3 5 2 2 2 3" xfId="21290" xr:uid="{00000000-0005-0000-0000-000050C50000}"/>
    <cellStyle name="Normal 8 3 5 2 2 2 3 2" xfId="49872" xr:uid="{00000000-0005-0000-0000-000051C50000}"/>
    <cellStyle name="Normal 8 3 5 2 2 2 4" xfId="35583" xr:uid="{00000000-0005-0000-0000-000052C50000}"/>
    <cellStyle name="Normal 8 3 5 2 2 3" xfId="10571" xr:uid="{00000000-0005-0000-0000-000053C50000}"/>
    <cellStyle name="Normal 8 3 5 2 2 3 2" xfId="24863" xr:uid="{00000000-0005-0000-0000-000054C50000}"/>
    <cellStyle name="Normal 8 3 5 2 2 3 2 2" xfId="53445" xr:uid="{00000000-0005-0000-0000-000055C50000}"/>
    <cellStyle name="Normal 8 3 5 2 2 3 3" xfId="39156" xr:uid="{00000000-0005-0000-0000-000056C50000}"/>
    <cellStyle name="Normal 8 3 5 2 2 4" xfId="17719" xr:uid="{00000000-0005-0000-0000-000057C50000}"/>
    <cellStyle name="Normal 8 3 5 2 2 4 2" xfId="46301" xr:uid="{00000000-0005-0000-0000-000058C50000}"/>
    <cellStyle name="Normal 8 3 5 2 2 5" xfId="32012" xr:uid="{00000000-0005-0000-0000-000059C50000}"/>
    <cellStyle name="Normal 8 3 5 2 3" xfId="5001" xr:uid="{00000000-0005-0000-0000-00005AC50000}"/>
    <cellStyle name="Normal 8 3 5 2 3 2" xfId="12159" xr:uid="{00000000-0005-0000-0000-00005BC50000}"/>
    <cellStyle name="Normal 8 3 5 2 3 2 2" xfId="26451" xr:uid="{00000000-0005-0000-0000-00005CC50000}"/>
    <cellStyle name="Normal 8 3 5 2 3 2 2 2" xfId="55033" xr:uid="{00000000-0005-0000-0000-00005DC50000}"/>
    <cellStyle name="Normal 8 3 5 2 3 2 3" xfId="40744" xr:uid="{00000000-0005-0000-0000-00005EC50000}"/>
    <cellStyle name="Normal 8 3 5 2 3 3" xfId="19307" xr:uid="{00000000-0005-0000-0000-00005FC50000}"/>
    <cellStyle name="Normal 8 3 5 2 3 3 2" xfId="47889" xr:uid="{00000000-0005-0000-0000-000060C50000}"/>
    <cellStyle name="Normal 8 3 5 2 3 4" xfId="33600" xr:uid="{00000000-0005-0000-0000-000061C50000}"/>
    <cellStyle name="Normal 8 3 5 2 4" xfId="8588" xr:uid="{00000000-0005-0000-0000-000062C50000}"/>
    <cellStyle name="Normal 8 3 5 2 4 2" xfId="22880" xr:uid="{00000000-0005-0000-0000-000063C50000}"/>
    <cellStyle name="Normal 8 3 5 2 4 2 2" xfId="51462" xr:uid="{00000000-0005-0000-0000-000064C50000}"/>
    <cellStyle name="Normal 8 3 5 2 4 3" xfId="37173" xr:uid="{00000000-0005-0000-0000-000065C50000}"/>
    <cellStyle name="Normal 8 3 5 2 5" xfId="15736" xr:uid="{00000000-0005-0000-0000-000066C50000}"/>
    <cellStyle name="Normal 8 3 5 2 5 2" xfId="44318" xr:uid="{00000000-0005-0000-0000-000067C50000}"/>
    <cellStyle name="Normal 8 3 5 2 6" xfId="30029" xr:uid="{00000000-0005-0000-0000-000068C50000}"/>
    <cellStyle name="Normal 8 3 5 3" xfId="3409" xr:uid="{00000000-0005-0000-0000-000069C50000}"/>
    <cellStyle name="Normal 8 3 5 3 2" xfId="6983" xr:uid="{00000000-0005-0000-0000-00006AC50000}"/>
    <cellStyle name="Normal 8 3 5 3 2 2" xfId="14141" xr:uid="{00000000-0005-0000-0000-00006BC50000}"/>
    <cellStyle name="Normal 8 3 5 3 2 2 2" xfId="28433" xr:uid="{00000000-0005-0000-0000-00006CC50000}"/>
    <cellStyle name="Normal 8 3 5 3 2 2 2 2" xfId="57015" xr:uid="{00000000-0005-0000-0000-00006DC50000}"/>
    <cellStyle name="Normal 8 3 5 3 2 2 3" xfId="42726" xr:uid="{00000000-0005-0000-0000-00006EC50000}"/>
    <cellStyle name="Normal 8 3 5 3 2 3" xfId="21289" xr:uid="{00000000-0005-0000-0000-00006FC50000}"/>
    <cellStyle name="Normal 8 3 5 3 2 3 2" xfId="49871" xr:uid="{00000000-0005-0000-0000-000070C50000}"/>
    <cellStyle name="Normal 8 3 5 3 2 4" xfId="35582" xr:uid="{00000000-0005-0000-0000-000071C50000}"/>
    <cellStyle name="Normal 8 3 5 3 3" xfId="10570" xr:uid="{00000000-0005-0000-0000-000072C50000}"/>
    <cellStyle name="Normal 8 3 5 3 3 2" xfId="24862" xr:uid="{00000000-0005-0000-0000-000073C50000}"/>
    <cellStyle name="Normal 8 3 5 3 3 2 2" xfId="53444" xr:uid="{00000000-0005-0000-0000-000074C50000}"/>
    <cellStyle name="Normal 8 3 5 3 3 3" xfId="39155" xr:uid="{00000000-0005-0000-0000-000075C50000}"/>
    <cellStyle name="Normal 8 3 5 3 4" xfId="17718" xr:uid="{00000000-0005-0000-0000-000076C50000}"/>
    <cellStyle name="Normal 8 3 5 3 4 2" xfId="46300" xr:uid="{00000000-0005-0000-0000-000077C50000}"/>
    <cellStyle name="Normal 8 3 5 3 5" xfId="32011" xr:uid="{00000000-0005-0000-0000-000078C50000}"/>
    <cellStyle name="Normal 8 3 5 4" xfId="4108" xr:uid="{00000000-0005-0000-0000-000079C50000}"/>
    <cellStyle name="Normal 8 3 5 4 2" xfId="11266" xr:uid="{00000000-0005-0000-0000-00007AC50000}"/>
    <cellStyle name="Normal 8 3 5 4 2 2" xfId="25558" xr:uid="{00000000-0005-0000-0000-00007BC50000}"/>
    <cellStyle name="Normal 8 3 5 4 2 2 2" xfId="54140" xr:uid="{00000000-0005-0000-0000-00007CC50000}"/>
    <cellStyle name="Normal 8 3 5 4 2 3" xfId="39851" xr:uid="{00000000-0005-0000-0000-00007DC50000}"/>
    <cellStyle name="Normal 8 3 5 4 3" xfId="18414" xr:uid="{00000000-0005-0000-0000-00007EC50000}"/>
    <cellStyle name="Normal 8 3 5 4 3 2" xfId="46996" xr:uid="{00000000-0005-0000-0000-00007FC50000}"/>
    <cellStyle name="Normal 8 3 5 4 4" xfId="32707" xr:uid="{00000000-0005-0000-0000-000080C50000}"/>
    <cellStyle name="Normal 8 3 5 5" xfId="7695" xr:uid="{00000000-0005-0000-0000-000081C50000}"/>
    <cellStyle name="Normal 8 3 5 5 2" xfId="21987" xr:uid="{00000000-0005-0000-0000-000082C50000}"/>
    <cellStyle name="Normal 8 3 5 5 2 2" xfId="50569" xr:uid="{00000000-0005-0000-0000-000083C50000}"/>
    <cellStyle name="Normal 8 3 5 5 3" xfId="36280" xr:uid="{00000000-0005-0000-0000-000084C50000}"/>
    <cellStyle name="Normal 8 3 5 6" xfId="14843" xr:uid="{00000000-0005-0000-0000-000085C50000}"/>
    <cellStyle name="Normal 8 3 5 6 2" xfId="43425" xr:uid="{00000000-0005-0000-0000-000086C50000}"/>
    <cellStyle name="Normal 8 3 5 7" xfId="29136" xr:uid="{00000000-0005-0000-0000-000087C50000}"/>
    <cellStyle name="Normal 8 3 6" xfId="973" xr:uid="{00000000-0005-0000-0000-000088C50000}"/>
    <cellStyle name="Normal 8 3 6 2" xfId="3411" xr:uid="{00000000-0005-0000-0000-000089C50000}"/>
    <cellStyle name="Normal 8 3 6 2 2" xfId="6985" xr:uid="{00000000-0005-0000-0000-00008AC50000}"/>
    <cellStyle name="Normal 8 3 6 2 2 2" xfId="14143" xr:uid="{00000000-0005-0000-0000-00008BC50000}"/>
    <cellStyle name="Normal 8 3 6 2 2 2 2" xfId="28435" xr:uid="{00000000-0005-0000-0000-00008CC50000}"/>
    <cellStyle name="Normal 8 3 6 2 2 2 2 2" xfId="57017" xr:uid="{00000000-0005-0000-0000-00008DC50000}"/>
    <cellStyle name="Normal 8 3 6 2 2 2 3" xfId="42728" xr:uid="{00000000-0005-0000-0000-00008EC50000}"/>
    <cellStyle name="Normal 8 3 6 2 2 3" xfId="21291" xr:uid="{00000000-0005-0000-0000-00008FC50000}"/>
    <cellStyle name="Normal 8 3 6 2 2 3 2" xfId="49873" xr:uid="{00000000-0005-0000-0000-000090C50000}"/>
    <cellStyle name="Normal 8 3 6 2 2 4" xfId="35584" xr:uid="{00000000-0005-0000-0000-000091C50000}"/>
    <cellStyle name="Normal 8 3 6 2 3" xfId="10572" xr:uid="{00000000-0005-0000-0000-000092C50000}"/>
    <cellStyle name="Normal 8 3 6 2 3 2" xfId="24864" xr:uid="{00000000-0005-0000-0000-000093C50000}"/>
    <cellStyle name="Normal 8 3 6 2 3 2 2" xfId="53446" xr:uid="{00000000-0005-0000-0000-000094C50000}"/>
    <cellStyle name="Normal 8 3 6 2 3 3" xfId="39157" xr:uid="{00000000-0005-0000-0000-000095C50000}"/>
    <cellStyle name="Normal 8 3 6 2 4" xfId="17720" xr:uid="{00000000-0005-0000-0000-000096C50000}"/>
    <cellStyle name="Normal 8 3 6 2 4 2" xfId="46302" xr:uid="{00000000-0005-0000-0000-000097C50000}"/>
    <cellStyle name="Normal 8 3 6 2 5" xfId="32013" xr:uid="{00000000-0005-0000-0000-000098C50000}"/>
    <cellStyle name="Normal 8 3 6 3" xfId="4555" xr:uid="{00000000-0005-0000-0000-000099C50000}"/>
    <cellStyle name="Normal 8 3 6 3 2" xfId="11713" xr:uid="{00000000-0005-0000-0000-00009AC50000}"/>
    <cellStyle name="Normal 8 3 6 3 2 2" xfId="26005" xr:uid="{00000000-0005-0000-0000-00009BC50000}"/>
    <cellStyle name="Normal 8 3 6 3 2 2 2" xfId="54587" xr:uid="{00000000-0005-0000-0000-00009CC50000}"/>
    <cellStyle name="Normal 8 3 6 3 2 3" xfId="40298" xr:uid="{00000000-0005-0000-0000-00009DC50000}"/>
    <cellStyle name="Normal 8 3 6 3 3" xfId="18861" xr:uid="{00000000-0005-0000-0000-00009EC50000}"/>
    <cellStyle name="Normal 8 3 6 3 3 2" xfId="47443" xr:uid="{00000000-0005-0000-0000-00009FC50000}"/>
    <cellStyle name="Normal 8 3 6 3 4" xfId="33154" xr:uid="{00000000-0005-0000-0000-0000A0C50000}"/>
    <cellStyle name="Normal 8 3 6 4" xfId="8142" xr:uid="{00000000-0005-0000-0000-0000A1C50000}"/>
    <cellStyle name="Normal 8 3 6 4 2" xfId="22434" xr:uid="{00000000-0005-0000-0000-0000A2C50000}"/>
    <cellStyle name="Normal 8 3 6 4 2 2" xfId="51016" xr:uid="{00000000-0005-0000-0000-0000A3C50000}"/>
    <cellStyle name="Normal 8 3 6 4 3" xfId="36727" xr:uid="{00000000-0005-0000-0000-0000A4C50000}"/>
    <cellStyle name="Normal 8 3 6 5" xfId="15290" xr:uid="{00000000-0005-0000-0000-0000A5C50000}"/>
    <cellStyle name="Normal 8 3 6 5 2" xfId="43872" xr:uid="{00000000-0005-0000-0000-0000A6C50000}"/>
    <cellStyle name="Normal 8 3 6 6" xfId="29583" xr:uid="{00000000-0005-0000-0000-0000A7C50000}"/>
    <cellStyle name="Normal 8 3 7" xfId="3380" xr:uid="{00000000-0005-0000-0000-0000A8C50000}"/>
    <cellStyle name="Normal 8 3 7 2" xfId="6954" xr:uid="{00000000-0005-0000-0000-0000A9C50000}"/>
    <cellStyle name="Normal 8 3 7 2 2" xfId="14112" xr:uid="{00000000-0005-0000-0000-0000AAC50000}"/>
    <cellStyle name="Normal 8 3 7 2 2 2" xfId="28404" xr:uid="{00000000-0005-0000-0000-0000ABC50000}"/>
    <cellStyle name="Normal 8 3 7 2 2 2 2" xfId="56986" xr:uid="{00000000-0005-0000-0000-0000ACC50000}"/>
    <cellStyle name="Normal 8 3 7 2 2 3" xfId="42697" xr:uid="{00000000-0005-0000-0000-0000ADC50000}"/>
    <cellStyle name="Normal 8 3 7 2 3" xfId="21260" xr:uid="{00000000-0005-0000-0000-0000AEC50000}"/>
    <cellStyle name="Normal 8 3 7 2 3 2" xfId="49842" xr:uid="{00000000-0005-0000-0000-0000AFC50000}"/>
    <cellStyle name="Normal 8 3 7 2 4" xfId="35553" xr:uid="{00000000-0005-0000-0000-0000B0C50000}"/>
    <cellStyle name="Normal 8 3 7 3" xfId="10541" xr:uid="{00000000-0005-0000-0000-0000B1C50000}"/>
    <cellStyle name="Normal 8 3 7 3 2" xfId="24833" xr:uid="{00000000-0005-0000-0000-0000B2C50000}"/>
    <cellStyle name="Normal 8 3 7 3 2 2" xfId="53415" xr:uid="{00000000-0005-0000-0000-0000B3C50000}"/>
    <cellStyle name="Normal 8 3 7 3 3" xfId="39126" xr:uid="{00000000-0005-0000-0000-0000B4C50000}"/>
    <cellStyle name="Normal 8 3 7 4" xfId="17689" xr:uid="{00000000-0005-0000-0000-0000B5C50000}"/>
    <cellStyle name="Normal 8 3 7 4 2" xfId="46271" xr:uid="{00000000-0005-0000-0000-0000B6C50000}"/>
    <cellStyle name="Normal 8 3 7 5" xfId="31982" xr:uid="{00000000-0005-0000-0000-0000B7C50000}"/>
    <cellStyle name="Normal 8 3 8" xfId="3660" xr:uid="{00000000-0005-0000-0000-0000B8C50000}"/>
    <cellStyle name="Normal 8 3 8 2" xfId="10820" xr:uid="{00000000-0005-0000-0000-0000B9C50000}"/>
    <cellStyle name="Normal 8 3 8 2 2" xfId="25112" xr:uid="{00000000-0005-0000-0000-0000BAC50000}"/>
    <cellStyle name="Normal 8 3 8 2 2 2" xfId="53694" xr:uid="{00000000-0005-0000-0000-0000BBC50000}"/>
    <cellStyle name="Normal 8 3 8 2 3" xfId="39405" xr:uid="{00000000-0005-0000-0000-0000BCC50000}"/>
    <cellStyle name="Normal 8 3 8 3" xfId="17968" xr:uid="{00000000-0005-0000-0000-0000BDC50000}"/>
    <cellStyle name="Normal 8 3 8 3 2" xfId="46550" xr:uid="{00000000-0005-0000-0000-0000BEC50000}"/>
    <cellStyle name="Normal 8 3 8 4" xfId="32261" xr:uid="{00000000-0005-0000-0000-0000BFC50000}"/>
    <cellStyle name="Normal 8 3 9" xfId="7249" xr:uid="{00000000-0005-0000-0000-0000C0C50000}"/>
    <cellStyle name="Normal 8 3 9 2" xfId="21541" xr:uid="{00000000-0005-0000-0000-0000C1C50000}"/>
    <cellStyle name="Normal 8 3 9 2 2" xfId="50123" xr:uid="{00000000-0005-0000-0000-0000C2C50000}"/>
    <cellStyle name="Normal 8 3 9 3" xfId="35834" xr:uid="{00000000-0005-0000-0000-0000C3C50000}"/>
    <cellStyle name="Normal 8 4" xfId="131" xr:uid="{00000000-0005-0000-0000-0000C4C50000}"/>
    <cellStyle name="Normal 8 4 10" xfId="28750" xr:uid="{00000000-0005-0000-0000-0000C5C50000}"/>
    <cellStyle name="Normal 8 4 2" xfId="245" xr:uid="{00000000-0005-0000-0000-0000C6C50000}"/>
    <cellStyle name="Normal 8 4 2 2" xfId="471" xr:uid="{00000000-0005-0000-0000-0000C7C50000}"/>
    <cellStyle name="Normal 8 4 2 2 2" xfId="921" xr:uid="{00000000-0005-0000-0000-0000C8C50000}"/>
    <cellStyle name="Normal 8 4 2 2 2 2" xfId="1818" xr:uid="{00000000-0005-0000-0000-0000C9C50000}"/>
    <cellStyle name="Normal 8 4 2 2 2 2 2" xfId="3416" xr:uid="{00000000-0005-0000-0000-0000CAC50000}"/>
    <cellStyle name="Normal 8 4 2 2 2 2 2 2" xfId="6990" xr:uid="{00000000-0005-0000-0000-0000CBC50000}"/>
    <cellStyle name="Normal 8 4 2 2 2 2 2 2 2" xfId="14148" xr:uid="{00000000-0005-0000-0000-0000CCC50000}"/>
    <cellStyle name="Normal 8 4 2 2 2 2 2 2 2 2" xfId="28440" xr:uid="{00000000-0005-0000-0000-0000CDC50000}"/>
    <cellStyle name="Normal 8 4 2 2 2 2 2 2 2 2 2" xfId="57022" xr:uid="{00000000-0005-0000-0000-0000CEC50000}"/>
    <cellStyle name="Normal 8 4 2 2 2 2 2 2 2 3" xfId="42733" xr:uid="{00000000-0005-0000-0000-0000CFC50000}"/>
    <cellStyle name="Normal 8 4 2 2 2 2 2 2 3" xfId="21296" xr:uid="{00000000-0005-0000-0000-0000D0C50000}"/>
    <cellStyle name="Normal 8 4 2 2 2 2 2 2 3 2" xfId="49878" xr:uid="{00000000-0005-0000-0000-0000D1C50000}"/>
    <cellStyle name="Normal 8 4 2 2 2 2 2 2 4" xfId="35589" xr:uid="{00000000-0005-0000-0000-0000D2C50000}"/>
    <cellStyle name="Normal 8 4 2 2 2 2 2 3" xfId="10577" xr:uid="{00000000-0005-0000-0000-0000D3C50000}"/>
    <cellStyle name="Normal 8 4 2 2 2 2 2 3 2" xfId="24869" xr:uid="{00000000-0005-0000-0000-0000D4C50000}"/>
    <cellStyle name="Normal 8 4 2 2 2 2 2 3 2 2" xfId="53451" xr:uid="{00000000-0005-0000-0000-0000D5C50000}"/>
    <cellStyle name="Normal 8 4 2 2 2 2 2 3 3" xfId="39162" xr:uid="{00000000-0005-0000-0000-0000D6C50000}"/>
    <cellStyle name="Normal 8 4 2 2 2 2 2 4" xfId="17725" xr:uid="{00000000-0005-0000-0000-0000D7C50000}"/>
    <cellStyle name="Normal 8 4 2 2 2 2 2 4 2" xfId="46307" xr:uid="{00000000-0005-0000-0000-0000D8C50000}"/>
    <cellStyle name="Normal 8 4 2 2 2 2 2 5" xfId="32018" xr:uid="{00000000-0005-0000-0000-0000D9C50000}"/>
    <cellStyle name="Normal 8 4 2 2 2 2 3" xfId="5398" xr:uid="{00000000-0005-0000-0000-0000DAC50000}"/>
    <cellStyle name="Normal 8 4 2 2 2 2 3 2" xfId="12556" xr:uid="{00000000-0005-0000-0000-0000DBC50000}"/>
    <cellStyle name="Normal 8 4 2 2 2 2 3 2 2" xfId="26848" xr:uid="{00000000-0005-0000-0000-0000DCC50000}"/>
    <cellStyle name="Normal 8 4 2 2 2 2 3 2 2 2" xfId="55430" xr:uid="{00000000-0005-0000-0000-0000DDC50000}"/>
    <cellStyle name="Normal 8 4 2 2 2 2 3 2 3" xfId="41141" xr:uid="{00000000-0005-0000-0000-0000DEC50000}"/>
    <cellStyle name="Normal 8 4 2 2 2 2 3 3" xfId="19704" xr:uid="{00000000-0005-0000-0000-0000DFC50000}"/>
    <cellStyle name="Normal 8 4 2 2 2 2 3 3 2" xfId="48286" xr:uid="{00000000-0005-0000-0000-0000E0C50000}"/>
    <cellStyle name="Normal 8 4 2 2 2 2 3 4" xfId="33997" xr:uid="{00000000-0005-0000-0000-0000E1C50000}"/>
    <cellStyle name="Normal 8 4 2 2 2 2 4" xfId="8985" xr:uid="{00000000-0005-0000-0000-0000E2C50000}"/>
    <cellStyle name="Normal 8 4 2 2 2 2 4 2" xfId="23277" xr:uid="{00000000-0005-0000-0000-0000E3C50000}"/>
    <cellStyle name="Normal 8 4 2 2 2 2 4 2 2" xfId="51859" xr:uid="{00000000-0005-0000-0000-0000E4C50000}"/>
    <cellStyle name="Normal 8 4 2 2 2 2 4 3" xfId="37570" xr:uid="{00000000-0005-0000-0000-0000E5C50000}"/>
    <cellStyle name="Normal 8 4 2 2 2 2 5" xfId="16133" xr:uid="{00000000-0005-0000-0000-0000E6C50000}"/>
    <cellStyle name="Normal 8 4 2 2 2 2 5 2" xfId="44715" xr:uid="{00000000-0005-0000-0000-0000E7C50000}"/>
    <cellStyle name="Normal 8 4 2 2 2 2 6" xfId="30426" xr:uid="{00000000-0005-0000-0000-0000E8C50000}"/>
    <cellStyle name="Normal 8 4 2 2 2 3" xfId="3415" xr:uid="{00000000-0005-0000-0000-0000E9C50000}"/>
    <cellStyle name="Normal 8 4 2 2 2 3 2" xfId="6989" xr:uid="{00000000-0005-0000-0000-0000EAC50000}"/>
    <cellStyle name="Normal 8 4 2 2 2 3 2 2" xfId="14147" xr:uid="{00000000-0005-0000-0000-0000EBC50000}"/>
    <cellStyle name="Normal 8 4 2 2 2 3 2 2 2" xfId="28439" xr:uid="{00000000-0005-0000-0000-0000ECC50000}"/>
    <cellStyle name="Normal 8 4 2 2 2 3 2 2 2 2" xfId="57021" xr:uid="{00000000-0005-0000-0000-0000EDC50000}"/>
    <cellStyle name="Normal 8 4 2 2 2 3 2 2 3" xfId="42732" xr:uid="{00000000-0005-0000-0000-0000EEC50000}"/>
    <cellStyle name="Normal 8 4 2 2 2 3 2 3" xfId="21295" xr:uid="{00000000-0005-0000-0000-0000EFC50000}"/>
    <cellStyle name="Normal 8 4 2 2 2 3 2 3 2" xfId="49877" xr:uid="{00000000-0005-0000-0000-0000F0C50000}"/>
    <cellStyle name="Normal 8 4 2 2 2 3 2 4" xfId="35588" xr:uid="{00000000-0005-0000-0000-0000F1C50000}"/>
    <cellStyle name="Normal 8 4 2 2 2 3 3" xfId="10576" xr:uid="{00000000-0005-0000-0000-0000F2C50000}"/>
    <cellStyle name="Normal 8 4 2 2 2 3 3 2" xfId="24868" xr:uid="{00000000-0005-0000-0000-0000F3C50000}"/>
    <cellStyle name="Normal 8 4 2 2 2 3 3 2 2" xfId="53450" xr:uid="{00000000-0005-0000-0000-0000F4C50000}"/>
    <cellStyle name="Normal 8 4 2 2 2 3 3 3" xfId="39161" xr:uid="{00000000-0005-0000-0000-0000F5C50000}"/>
    <cellStyle name="Normal 8 4 2 2 2 3 4" xfId="17724" xr:uid="{00000000-0005-0000-0000-0000F6C50000}"/>
    <cellStyle name="Normal 8 4 2 2 2 3 4 2" xfId="46306" xr:uid="{00000000-0005-0000-0000-0000F7C50000}"/>
    <cellStyle name="Normal 8 4 2 2 2 3 5" xfId="32017" xr:uid="{00000000-0005-0000-0000-0000F8C50000}"/>
    <cellStyle name="Normal 8 4 2 2 2 4" xfId="4505" xr:uid="{00000000-0005-0000-0000-0000F9C50000}"/>
    <cellStyle name="Normal 8 4 2 2 2 4 2" xfId="11663" xr:uid="{00000000-0005-0000-0000-0000FAC50000}"/>
    <cellStyle name="Normal 8 4 2 2 2 4 2 2" xfId="25955" xr:uid="{00000000-0005-0000-0000-0000FBC50000}"/>
    <cellStyle name="Normal 8 4 2 2 2 4 2 2 2" xfId="54537" xr:uid="{00000000-0005-0000-0000-0000FCC50000}"/>
    <cellStyle name="Normal 8 4 2 2 2 4 2 3" xfId="40248" xr:uid="{00000000-0005-0000-0000-0000FDC50000}"/>
    <cellStyle name="Normal 8 4 2 2 2 4 3" xfId="18811" xr:uid="{00000000-0005-0000-0000-0000FEC50000}"/>
    <cellStyle name="Normal 8 4 2 2 2 4 3 2" xfId="47393" xr:uid="{00000000-0005-0000-0000-0000FFC50000}"/>
    <cellStyle name="Normal 8 4 2 2 2 4 4" xfId="33104" xr:uid="{00000000-0005-0000-0000-000000C60000}"/>
    <cellStyle name="Normal 8 4 2 2 2 5" xfId="8092" xr:uid="{00000000-0005-0000-0000-000001C60000}"/>
    <cellStyle name="Normal 8 4 2 2 2 5 2" xfId="22384" xr:uid="{00000000-0005-0000-0000-000002C60000}"/>
    <cellStyle name="Normal 8 4 2 2 2 5 2 2" xfId="50966" xr:uid="{00000000-0005-0000-0000-000003C60000}"/>
    <cellStyle name="Normal 8 4 2 2 2 5 3" xfId="36677" xr:uid="{00000000-0005-0000-0000-000004C60000}"/>
    <cellStyle name="Normal 8 4 2 2 2 6" xfId="15240" xr:uid="{00000000-0005-0000-0000-000005C60000}"/>
    <cellStyle name="Normal 8 4 2 2 2 6 2" xfId="43822" xr:uid="{00000000-0005-0000-0000-000006C60000}"/>
    <cellStyle name="Normal 8 4 2 2 2 7" xfId="29533" xr:uid="{00000000-0005-0000-0000-000007C60000}"/>
    <cellStyle name="Normal 8 4 2 2 3" xfId="1371" xr:uid="{00000000-0005-0000-0000-000008C60000}"/>
    <cellStyle name="Normal 8 4 2 2 3 2" xfId="3417" xr:uid="{00000000-0005-0000-0000-000009C60000}"/>
    <cellStyle name="Normal 8 4 2 2 3 2 2" xfId="6991" xr:uid="{00000000-0005-0000-0000-00000AC60000}"/>
    <cellStyle name="Normal 8 4 2 2 3 2 2 2" xfId="14149" xr:uid="{00000000-0005-0000-0000-00000BC60000}"/>
    <cellStyle name="Normal 8 4 2 2 3 2 2 2 2" xfId="28441" xr:uid="{00000000-0005-0000-0000-00000CC60000}"/>
    <cellStyle name="Normal 8 4 2 2 3 2 2 2 2 2" xfId="57023" xr:uid="{00000000-0005-0000-0000-00000DC60000}"/>
    <cellStyle name="Normal 8 4 2 2 3 2 2 2 3" xfId="42734" xr:uid="{00000000-0005-0000-0000-00000EC60000}"/>
    <cellStyle name="Normal 8 4 2 2 3 2 2 3" xfId="21297" xr:uid="{00000000-0005-0000-0000-00000FC60000}"/>
    <cellStyle name="Normal 8 4 2 2 3 2 2 3 2" xfId="49879" xr:uid="{00000000-0005-0000-0000-000010C60000}"/>
    <cellStyle name="Normal 8 4 2 2 3 2 2 4" xfId="35590" xr:uid="{00000000-0005-0000-0000-000011C60000}"/>
    <cellStyle name="Normal 8 4 2 2 3 2 3" xfId="10578" xr:uid="{00000000-0005-0000-0000-000012C60000}"/>
    <cellStyle name="Normal 8 4 2 2 3 2 3 2" xfId="24870" xr:uid="{00000000-0005-0000-0000-000013C60000}"/>
    <cellStyle name="Normal 8 4 2 2 3 2 3 2 2" xfId="53452" xr:uid="{00000000-0005-0000-0000-000014C60000}"/>
    <cellStyle name="Normal 8 4 2 2 3 2 3 3" xfId="39163" xr:uid="{00000000-0005-0000-0000-000015C60000}"/>
    <cellStyle name="Normal 8 4 2 2 3 2 4" xfId="17726" xr:uid="{00000000-0005-0000-0000-000016C60000}"/>
    <cellStyle name="Normal 8 4 2 2 3 2 4 2" xfId="46308" xr:uid="{00000000-0005-0000-0000-000017C60000}"/>
    <cellStyle name="Normal 8 4 2 2 3 2 5" xfId="32019" xr:uid="{00000000-0005-0000-0000-000018C60000}"/>
    <cellStyle name="Normal 8 4 2 2 3 3" xfId="4952" xr:uid="{00000000-0005-0000-0000-000019C60000}"/>
    <cellStyle name="Normal 8 4 2 2 3 3 2" xfId="12110" xr:uid="{00000000-0005-0000-0000-00001AC60000}"/>
    <cellStyle name="Normal 8 4 2 2 3 3 2 2" xfId="26402" xr:uid="{00000000-0005-0000-0000-00001BC60000}"/>
    <cellStyle name="Normal 8 4 2 2 3 3 2 2 2" xfId="54984" xr:uid="{00000000-0005-0000-0000-00001CC60000}"/>
    <cellStyle name="Normal 8 4 2 2 3 3 2 3" xfId="40695" xr:uid="{00000000-0005-0000-0000-00001DC60000}"/>
    <cellStyle name="Normal 8 4 2 2 3 3 3" xfId="19258" xr:uid="{00000000-0005-0000-0000-00001EC60000}"/>
    <cellStyle name="Normal 8 4 2 2 3 3 3 2" xfId="47840" xr:uid="{00000000-0005-0000-0000-00001FC60000}"/>
    <cellStyle name="Normal 8 4 2 2 3 3 4" xfId="33551" xr:uid="{00000000-0005-0000-0000-000020C60000}"/>
    <cellStyle name="Normal 8 4 2 2 3 4" xfId="8539" xr:uid="{00000000-0005-0000-0000-000021C60000}"/>
    <cellStyle name="Normal 8 4 2 2 3 4 2" xfId="22831" xr:uid="{00000000-0005-0000-0000-000022C60000}"/>
    <cellStyle name="Normal 8 4 2 2 3 4 2 2" xfId="51413" xr:uid="{00000000-0005-0000-0000-000023C60000}"/>
    <cellStyle name="Normal 8 4 2 2 3 4 3" xfId="37124" xr:uid="{00000000-0005-0000-0000-000024C60000}"/>
    <cellStyle name="Normal 8 4 2 2 3 5" xfId="15687" xr:uid="{00000000-0005-0000-0000-000025C60000}"/>
    <cellStyle name="Normal 8 4 2 2 3 5 2" xfId="44269" xr:uid="{00000000-0005-0000-0000-000026C60000}"/>
    <cellStyle name="Normal 8 4 2 2 3 6" xfId="29980" xr:uid="{00000000-0005-0000-0000-000027C60000}"/>
    <cellStyle name="Normal 8 4 2 2 4" xfId="3414" xr:uid="{00000000-0005-0000-0000-000028C60000}"/>
    <cellStyle name="Normal 8 4 2 2 4 2" xfId="6988" xr:uid="{00000000-0005-0000-0000-000029C60000}"/>
    <cellStyle name="Normal 8 4 2 2 4 2 2" xfId="14146" xr:uid="{00000000-0005-0000-0000-00002AC60000}"/>
    <cellStyle name="Normal 8 4 2 2 4 2 2 2" xfId="28438" xr:uid="{00000000-0005-0000-0000-00002BC60000}"/>
    <cellStyle name="Normal 8 4 2 2 4 2 2 2 2" xfId="57020" xr:uid="{00000000-0005-0000-0000-00002CC60000}"/>
    <cellStyle name="Normal 8 4 2 2 4 2 2 3" xfId="42731" xr:uid="{00000000-0005-0000-0000-00002DC60000}"/>
    <cellStyle name="Normal 8 4 2 2 4 2 3" xfId="21294" xr:uid="{00000000-0005-0000-0000-00002EC60000}"/>
    <cellStyle name="Normal 8 4 2 2 4 2 3 2" xfId="49876" xr:uid="{00000000-0005-0000-0000-00002FC60000}"/>
    <cellStyle name="Normal 8 4 2 2 4 2 4" xfId="35587" xr:uid="{00000000-0005-0000-0000-000030C60000}"/>
    <cellStyle name="Normal 8 4 2 2 4 3" xfId="10575" xr:uid="{00000000-0005-0000-0000-000031C60000}"/>
    <cellStyle name="Normal 8 4 2 2 4 3 2" xfId="24867" xr:uid="{00000000-0005-0000-0000-000032C60000}"/>
    <cellStyle name="Normal 8 4 2 2 4 3 2 2" xfId="53449" xr:uid="{00000000-0005-0000-0000-000033C60000}"/>
    <cellStyle name="Normal 8 4 2 2 4 3 3" xfId="39160" xr:uid="{00000000-0005-0000-0000-000034C60000}"/>
    <cellStyle name="Normal 8 4 2 2 4 4" xfId="17723" xr:uid="{00000000-0005-0000-0000-000035C60000}"/>
    <cellStyle name="Normal 8 4 2 2 4 4 2" xfId="46305" xr:uid="{00000000-0005-0000-0000-000036C60000}"/>
    <cellStyle name="Normal 8 4 2 2 4 5" xfId="32016" xr:uid="{00000000-0005-0000-0000-000037C60000}"/>
    <cellStyle name="Normal 8 4 2 2 5" xfId="4058" xr:uid="{00000000-0005-0000-0000-000038C60000}"/>
    <cellStyle name="Normal 8 4 2 2 5 2" xfId="11217" xr:uid="{00000000-0005-0000-0000-000039C60000}"/>
    <cellStyle name="Normal 8 4 2 2 5 2 2" xfId="25509" xr:uid="{00000000-0005-0000-0000-00003AC60000}"/>
    <cellStyle name="Normal 8 4 2 2 5 2 2 2" xfId="54091" xr:uid="{00000000-0005-0000-0000-00003BC60000}"/>
    <cellStyle name="Normal 8 4 2 2 5 2 3" xfId="39802" xr:uid="{00000000-0005-0000-0000-00003CC60000}"/>
    <cellStyle name="Normal 8 4 2 2 5 3" xfId="18365" xr:uid="{00000000-0005-0000-0000-00003DC60000}"/>
    <cellStyle name="Normal 8 4 2 2 5 3 2" xfId="46947" xr:uid="{00000000-0005-0000-0000-00003EC60000}"/>
    <cellStyle name="Normal 8 4 2 2 5 4" xfId="32658" xr:uid="{00000000-0005-0000-0000-00003FC60000}"/>
    <cellStyle name="Normal 8 4 2 2 6" xfId="7646" xr:uid="{00000000-0005-0000-0000-000040C60000}"/>
    <cellStyle name="Normal 8 4 2 2 6 2" xfId="21938" xr:uid="{00000000-0005-0000-0000-000041C60000}"/>
    <cellStyle name="Normal 8 4 2 2 6 2 2" xfId="50520" xr:uid="{00000000-0005-0000-0000-000042C60000}"/>
    <cellStyle name="Normal 8 4 2 2 6 3" xfId="36231" xr:uid="{00000000-0005-0000-0000-000043C60000}"/>
    <cellStyle name="Normal 8 4 2 2 7" xfId="14793" xr:uid="{00000000-0005-0000-0000-000044C60000}"/>
    <cellStyle name="Normal 8 4 2 2 7 2" xfId="43376" xr:uid="{00000000-0005-0000-0000-000045C60000}"/>
    <cellStyle name="Normal 8 4 2 2 8" xfId="29086" xr:uid="{00000000-0005-0000-0000-000046C60000}"/>
    <cellStyle name="Normal 8 4 2 3" xfId="698" xr:uid="{00000000-0005-0000-0000-000047C60000}"/>
    <cellStyle name="Normal 8 4 2 3 2" xfId="1595" xr:uid="{00000000-0005-0000-0000-000048C60000}"/>
    <cellStyle name="Normal 8 4 2 3 2 2" xfId="3419" xr:uid="{00000000-0005-0000-0000-000049C60000}"/>
    <cellStyle name="Normal 8 4 2 3 2 2 2" xfId="6993" xr:uid="{00000000-0005-0000-0000-00004AC60000}"/>
    <cellStyle name="Normal 8 4 2 3 2 2 2 2" xfId="14151" xr:uid="{00000000-0005-0000-0000-00004BC60000}"/>
    <cellStyle name="Normal 8 4 2 3 2 2 2 2 2" xfId="28443" xr:uid="{00000000-0005-0000-0000-00004CC60000}"/>
    <cellStyle name="Normal 8 4 2 3 2 2 2 2 2 2" xfId="57025" xr:uid="{00000000-0005-0000-0000-00004DC60000}"/>
    <cellStyle name="Normal 8 4 2 3 2 2 2 2 3" xfId="42736" xr:uid="{00000000-0005-0000-0000-00004EC60000}"/>
    <cellStyle name="Normal 8 4 2 3 2 2 2 3" xfId="21299" xr:uid="{00000000-0005-0000-0000-00004FC60000}"/>
    <cellStyle name="Normal 8 4 2 3 2 2 2 3 2" xfId="49881" xr:uid="{00000000-0005-0000-0000-000050C60000}"/>
    <cellStyle name="Normal 8 4 2 3 2 2 2 4" xfId="35592" xr:uid="{00000000-0005-0000-0000-000051C60000}"/>
    <cellStyle name="Normal 8 4 2 3 2 2 3" xfId="10580" xr:uid="{00000000-0005-0000-0000-000052C60000}"/>
    <cellStyle name="Normal 8 4 2 3 2 2 3 2" xfId="24872" xr:uid="{00000000-0005-0000-0000-000053C60000}"/>
    <cellStyle name="Normal 8 4 2 3 2 2 3 2 2" xfId="53454" xr:uid="{00000000-0005-0000-0000-000054C60000}"/>
    <cellStyle name="Normal 8 4 2 3 2 2 3 3" xfId="39165" xr:uid="{00000000-0005-0000-0000-000055C60000}"/>
    <cellStyle name="Normal 8 4 2 3 2 2 4" xfId="17728" xr:uid="{00000000-0005-0000-0000-000056C60000}"/>
    <cellStyle name="Normal 8 4 2 3 2 2 4 2" xfId="46310" xr:uid="{00000000-0005-0000-0000-000057C60000}"/>
    <cellStyle name="Normal 8 4 2 3 2 2 5" xfId="32021" xr:uid="{00000000-0005-0000-0000-000058C60000}"/>
    <cellStyle name="Normal 8 4 2 3 2 3" xfId="5175" xr:uid="{00000000-0005-0000-0000-000059C60000}"/>
    <cellStyle name="Normal 8 4 2 3 2 3 2" xfId="12333" xr:uid="{00000000-0005-0000-0000-00005AC60000}"/>
    <cellStyle name="Normal 8 4 2 3 2 3 2 2" xfId="26625" xr:uid="{00000000-0005-0000-0000-00005BC60000}"/>
    <cellStyle name="Normal 8 4 2 3 2 3 2 2 2" xfId="55207" xr:uid="{00000000-0005-0000-0000-00005CC60000}"/>
    <cellStyle name="Normal 8 4 2 3 2 3 2 3" xfId="40918" xr:uid="{00000000-0005-0000-0000-00005DC60000}"/>
    <cellStyle name="Normal 8 4 2 3 2 3 3" xfId="19481" xr:uid="{00000000-0005-0000-0000-00005EC60000}"/>
    <cellStyle name="Normal 8 4 2 3 2 3 3 2" xfId="48063" xr:uid="{00000000-0005-0000-0000-00005FC60000}"/>
    <cellStyle name="Normal 8 4 2 3 2 3 4" xfId="33774" xr:uid="{00000000-0005-0000-0000-000060C60000}"/>
    <cellStyle name="Normal 8 4 2 3 2 4" xfId="8762" xr:uid="{00000000-0005-0000-0000-000061C60000}"/>
    <cellStyle name="Normal 8 4 2 3 2 4 2" xfId="23054" xr:uid="{00000000-0005-0000-0000-000062C60000}"/>
    <cellStyle name="Normal 8 4 2 3 2 4 2 2" xfId="51636" xr:uid="{00000000-0005-0000-0000-000063C60000}"/>
    <cellStyle name="Normal 8 4 2 3 2 4 3" xfId="37347" xr:uid="{00000000-0005-0000-0000-000064C60000}"/>
    <cellStyle name="Normal 8 4 2 3 2 5" xfId="15910" xr:uid="{00000000-0005-0000-0000-000065C60000}"/>
    <cellStyle name="Normal 8 4 2 3 2 5 2" xfId="44492" xr:uid="{00000000-0005-0000-0000-000066C60000}"/>
    <cellStyle name="Normal 8 4 2 3 2 6" xfId="30203" xr:uid="{00000000-0005-0000-0000-000067C60000}"/>
    <cellStyle name="Normal 8 4 2 3 3" xfId="3418" xr:uid="{00000000-0005-0000-0000-000068C60000}"/>
    <cellStyle name="Normal 8 4 2 3 3 2" xfId="6992" xr:uid="{00000000-0005-0000-0000-000069C60000}"/>
    <cellStyle name="Normal 8 4 2 3 3 2 2" xfId="14150" xr:uid="{00000000-0005-0000-0000-00006AC60000}"/>
    <cellStyle name="Normal 8 4 2 3 3 2 2 2" xfId="28442" xr:uid="{00000000-0005-0000-0000-00006BC60000}"/>
    <cellStyle name="Normal 8 4 2 3 3 2 2 2 2" xfId="57024" xr:uid="{00000000-0005-0000-0000-00006CC60000}"/>
    <cellStyle name="Normal 8 4 2 3 3 2 2 3" xfId="42735" xr:uid="{00000000-0005-0000-0000-00006DC60000}"/>
    <cellStyle name="Normal 8 4 2 3 3 2 3" xfId="21298" xr:uid="{00000000-0005-0000-0000-00006EC60000}"/>
    <cellStyle name="Normal 8 4 2 3 3 2 3 2" xfId="49880" xr:uid="{00000000-0005-0000-0000-00006FC60000}"/>
    <cellStyle name="Normal 8 4 2 3 3 2 4" xfId="35591" xr:uid="{00000000-0005-0000-0000-000070C60000}"/>
    <cellStyle name="Normal 8 4 2 3 3 3" xfId="10579" xr:uid="{00000000-0005-0000-0000-000071C60000}"/>
    <cellStyle name="Normal 8 4 2 3 3 3 2" xfId="24871" xr:uid="{00000000-0005-0000-0000-000072C60000}"/>
    <cellStyle name="Normal 8 4 2 3 3 3 2 2" xfId="53453" xr:uid="{00000000-0005-0000-0000-000073C60000}"/>
    <cellStyle name="Normal 8 4 2 3 3 3 3" xfId="39164" xr:uid="{00000000-0005-0000-0000-000074C60000}"/>
    <cellStyle name="Normal 8 4 2 3 3 4" xfId="17727" xr:uid="{00000000-0005-0000-0000-000075C60000}"/>
    <cellStyle name="Normal 8 4 2 3 3 4 2" xfId="46309" xr:uid="{00000000-0005-0000-0000-000076C60000}"/>
    <cellStyle name="Normal 8 4 2 3 3 5" xfId="32020" xr:uid="{00000000-0005-0000-0000-000077C60000}"/>
    <cellStyle name="Normal 8 4 2 3 4" xfId="4282" xr:uid="{00000000-0005-0000-0000-000078C60000}"/>
    <cellStyle name="Normal 8 4 2 3 4 2" xfId="11440" xr:uid="{00000000-0005-0000-0000-000079C60000}"/>
    <cellStyle name="Normal 8 4 2 3 4 2 2" xfId="25732" xr:uid="{00000000-0005-0000-0000-00007AC60000}"/>
    <cellStyle name="Normal 8 4 2 3 4 2 2 2" xfId="54314" xr:uid="{00000000-0005-0000-0000-00007BC60000}"/>
    <cellStyle name="Normal 8 4 2 3 4 2 3" xfId="40025" xr:uid="{00000000-0005-0000-0000-00007CC60000}"/>
    <cellStyle name="Normal 8 4 2 3 4 3" xfId="18588" xr:uid="{00000000-0005-0000-0000-00007DC60000}"/>
    <cellStyle name="Normal 8 4 2 3 4 3 2" xfId="47170" xr:uid="{00000000-0005-0000-0000-00007EC60000}"/>
    <cellStyle name="Normal 8 4 2 3 4 4" xfId="32881" xr:uid="{00000000-0005-0000-0000-00007FC60000}"/>
    <cellStyle name="Normal 8 4 2 3 5" xfId="7869" xr:uid="{00000000-0005-0000-0000-000080C60000}"/>
    <cellStyle name="Normal 8 4 2 3 5 2" xfId="22161" xr:uid="{00000000-0005-0000-0000-000081C60000}"/>
    <cellStyle name="Normal 8 4 2 3 5 2 2" xfId="50743" xr:uid="{00000000-0005-0000-0000-000082C60000}"/>
    <cellStyle name="Normal 8 4 2 3 5 3" xfId="36454" xr:uid="{00000000-0005-0000-0000-000083C60000}"/>
    <cellStyle name="Normal 8 4 2 3 6" xfId="15017" xr:uid="{00000000-0005-0000-0000-000084C60000}"/>
    <cellStyle name="Normal 8 4 2 3 6 2" xfId="43599" xr:uid="{00000000-0005-0000-0000-000085C60000}"/>
    <cellStyle name="Normal 8 4 2 3 7" xfId="29310" xr:uid="{00000000-0005-0000-0000-000086C60000}"/>
    <cellStyle name="Normal 8 4 2 4" xfId="1148" xr:uid="{00000000-0005-0000-0000-000087C60000}"/>
    <cellStyle name="Normal 8 4 2 4 2" xfId="3420" xr:uid="{00000000-0005-0000-0000-000088C60000}"/>
    <cellStyle name="Normal 8 4 2 4 2 2" xfId="6994" xr:uid="{00000000-0005-0000-0000-000089C60000}"/>
    <cellStyle name="Normal 8 4 2 4 2 2 2" xfId="14152" xr:uid="{00000000-0005-0000-0000-00008AC60000}"/>
    <cellStyle name="Normal 8 4 2 4 2 2 2 2" xfId="28444" xr:uid="{00000000-0005-0000-0000-00008BC60000}"/>
    <cellStyle name="Normal 8 4 2 4 2 2 2 2 2" xfId="57026" xr:uid="{00000000-0005-0000-0000-00008CC60000}"/>
    <cellStyle name="Normal 8 4 2 4 2 2 2 3" xfId="42737" xr:uid="{00000000-0005-0000-0000-00008DC60000}"/>
    <cellStyle name="Normal 8 4 2 4 2 2 3" xfId="21300" xr:uid="{00000000-0005-0000-0000-00008EC60000}"/>
    <cellStyle name="Normal 8 4 2 4 2 2 3 2" xfId="49882" xr:uid="{00000000-0005-0000-0000-00008FC60000}"/>
    <cellStyle name="Normal 8 4 2 4 2 2 4" xfId="35593" xr:uid="{00000000-0005-0000-0000-000090C60000}"/>
    <cellStyle name="Normal 8 4 2 4 2 3" xfId="10581" xr:uid="{00000000-0005-0000-0000-000091C60000}"/>
    <cellStyle name="Normal 8 4 2 4 2 3 2" xfId="24873" xr:uid="{00000000-0005-0000-0000-000092C60000}"/>
    <cellStyle name="Normal 8 4 2 4 2 3 2 2" xfId="53455" xr:uid="{00000000-0005-0000-0000-000093C60000}"/>
    <cellStyle name="Normal 8 4 2 4 2 3 3" xfId="39166" xr:uid="{00000000-0005-0000-0000-000094C60000}"/>
    <cellStyle name="Normal 8 4 2 4 2 4" xfId="17729" xr:uid="{00000000-0005-0000-0000-000095C60000}"/>
    <cellStyle name="Normal 8 4 2 4 2 4 2" xfId="46311" xr:uid="{00000000-0005-0000-0000-000096C60000}"/>
    <cellStyle name="Normal 8 4 2 4 2 5" xfId="32022" xr:uid="{00000000-0005-0000-0000-000097C60000}"/>
    <cellStyle name="Normal 8 4 2 4 3" xfId="4729" xr:uid="{00000000-0005-0000-0000-000098C60000}"/>
    <cellStyle name="Normal 8 4 2 4 3 2" xfId="11887" xr:uid="{00000000-0005-0000-0000-000099C60000}"/>
    <cellStyle name="Normal 8 4 2 4 3 2 2" xfId="26179" xr:uid="{00000000-0005-0000-0000-00009AC60000}"/>
    <cellStyle name="Normal 8 4 2 4 3 2 2 2" xfId="54761" xr:uid="{00000000-0005-0000-0000-00009BC60000}"/>
    <cellStyle name="Normal 8 4 2 4 3 2 3" xfId="40472" xr:uid="{00000000-0005-0000-0000-00009CC60000}"/>
    <cellStyle name="Normal 8 4 2 4 3 3" xfId="19035" xr:uid="{00000000-0005-0000-0000-00009DC60000}"/>
    <cellStyle name="Normal 8 4 2 4 3 3 2" xfId="47617" xr:uid="{00000000-0005-0000-0000-00009EC60000}"/>
    <cellStyle name="Normal 8 4 2 4 3 4" xfId="33328" xr:uid="{00000000-0005-0000-0000-00009FC60000}"/>
    <cellStyle name="Normal 8 4 2 4 4" xfId="8316" xr:uid="{00000000-0005-0000-0000-0000A0C60000}"/>
    <cellStyle name="Normal 8 4 2 4 4 2" xfId="22608" xr:uid="{00000000-0005-0000-0000-0000A1C60000}"/>
    <cellStyle name="Normal 8 4 2 4 4 2 2" xfId="51190" xr:uid="{00000000-0005-0000-0000-0000A2C60000}"/>
    <cellStyle name="Normal 8 4 2 4 4 3" xfId="36901" xr:uid="{00000000-0005-0000-0000-0000A3C60000}"/>
    <cellStyle name="Normal 8 4 2 4 5" xfId="15464" xr:uid="{00000000-0005-0000-0000-0000A4C60000}"/>
    <cellStyle name="Normal 8 4 2 4 5 2" xfId="44046" xr:uid="{00000000-0005-0000-0000-0000A5C60000}"/>
    <cellStyle name="Normal 8 4 2 4 6" xfId="29757" xr:uid="{00000000-0005-0000-0000-0000A6C60000}"/>
    <cellStyle name="Normal 8 4 2 5" xfId="3413" xr:uid="{00000000-0005-0000-0000-0000A7C60000}"/>
    <cellStyle name="Normal 8 4 2 5 2" xfId="6987" xr:uid="{00000000-0005-0000-0000-0000A8C60000}"/>
    <cellStyle name="Normal 8 4 2 5 2 2" xfId="14145" xr:uid="{00000000-0005-0000-0000-0000A9C60000}"/>
    <cellStyle name="Normal 8 4 2 5 2 2 2" xfId="28437" xr:uid="{00000000-0005-0000-0000-0000AAC60000}"/>
    <cellStyle name="Normal 8 4 2 5 2 2 2 2" xfId="57019" xr:uid="{00000000-0005-0000-0000-0000ABC60000}"/>
    <cellStyle name="Normal 8 4 2 5 2 2 3" xfId="42730" xr:uid="{00000000-0005-0000-0000-0000ACC60000}"/>
    <cellStyle name="Normal 8 4 2 5 2 3" xfId="21293" xr:uid="{00000000-0005-0000-0000-0000ADC60000}"/>
    <cellStyle name="Normal 8 4 2 5 2 3 2" xfId="49875" xr:uid="{00000000-0005-0000-0000-0000AEC60000}"/>
    <cellStyle name="Normal 8 4 2 5 2 4" xfId="35586" xr:uid="{00000000-0005-0000-0000-0000AFC60000}"/>
    <cellStyle name="Normal 8 4 2 5 3" xfId="10574" xr:uid="{00000000-0005-0000-0000-0000B0C60000}"/>
    <cellStyle name="Normal 8 4 2 5 3 2" xfId="24866" xr:uid="{00000000-0005-0000-0000-0000B1C60000}"/>
    <cellStyle name="Normal 8 4 2 5 3 2 2" xfId="53448" xr:uid="{00000000-0005-0000-0000-0000B2C60000}"/>
    <cellStyle name="Normal 8 4 2 5 3 3" xfId="39159" xr:uid="{00000000-0005-0000-0000-0000B3C60000}"/>
    <cellStyle name="Normal 8 4 2 5 4" xfId="17722" xr:uid="{00000000-0005-0000-0000-0000B4C60000}"/>
    <cellStyle name="Normal 8 4 2 5 4 2" xfId="46304" xr:uid="{00000000-0005-0000-0000-0000B5C60000}"/>
    <cellStyle name="Normal 8 4 2 5 5" xfId="32015" xr:uid="{00000000-0005-0000-0000-0000B6C60000}"/>
    <cellStyle name="Normal 8 4 2 6" xfId="3835" xr:uid="{00000000-0005-0000-0000-0000B7C60000}"/>
    <cellStyle name="Normal 8 4 2 6 2" xfId="10994" xr:uid="{00000000-0005-0000-0000-0000B8C60000}"/>
    <cellStyle name="Normal 8 4 2 6 2 2" xfId="25286" xr:uid="{00000000-0005-0000-0000-0000B9C60000}"/>
    <cellStyle name="Normal 8 4 2 6 2 2 2" xfId="53868" xr:uid="{00000000-0005-0000-0000-0000BAC60000}"/>
    <cellStyle name="Normal 8 4 2 6 2 3" xfId="39579" xr:uid="{00000000-0005-0000-0000-0000BBC60000}"/>
    <cellStyle name="Normal 8 4 2 6 3" xfId="18142" xr:uid="{00000000-0005-0000-0000-0000BCC60000}"/>
    <cellStyle name="Normal 8 4 2 6 3 2" xfId="46724" xr:uid="{00000000-0005-0000-0000-0000BDC60000}"/>
    <cellStyle name="Normal 8 4 2 6 4" xfId="32435" xr:uid="{00000000-0005-0000-0000-0000BEC60000}"/>
    <cellStyle name="Normal 8 4 2 7" xfId="7423" xr:uid="{00000000-0005-0000-0000-0000BFC60000}"/>
    <cellStyle name="Normal 8 4 2 7 2" xfId="21715" xr:uid="{00000000-0005-0000-0000-0000C0C60000}"/>
    <cellStyle name="Normal 8 4 2 7 2 2" xfId="50297" xr:uid="{00000000-0005-0000-0000-0000C1C60000}"/>
    <cellStyle name="Normal 8 4 2 7 3" xfId="36008" xr:uid="{00000000-0005-0000-0000-0000C2C60000}"/>
    <cellStyle name="Normal 8 4 2 8" xfId="14570" xr:uid="{00000000-0005-0000-0000-0000C3C60000}"/>
    <cellStyle name="Normal 8 4 2 8 2" xfId="43153" xr:uid="{00000000-0005-0000-0000-0000C4C60000}"/>
    <cellStyle name="Normal 8 4 2 9" xfId="28863" xr:uid="{00000000-0005-0000-0000-0000C5C60000}"/>
    <cellStyle name="Normal 8 4 3" xfId="357" xr:uid="{00000000-0005-0000-0000-0000C6C60000}"/>
    <cellStyle name="Normal 8 4 3 2" xfId="809" xr:uid="{00000000-0005-0000-0000-0000C7C60000}"/>
    <cellStyle name="Normal 8 4 3 2 2" xfId="1706" xr:uid="{00000000-0005-0000-0000-0000C8C60000}"/>
    <cellStyle name="Normal 8 4 3 2 2 2" xfId="3423" xr:uid="{00000000-0005-0000-0000-0000C9C60000}"/>
    <cellStyle name="Normal 8 4 3 2 2 2 2" xfId="6997" xr:uid="{00000000-0005-0000-0000-0000CAC60000}"/>
    <cellStyle name="Normal 8 4 3 2 2 2 2 2" xfId="14155" xr:uid="{00000000-0005-0000-0000-0000CBC60000}"/>
    <cellStyle name="Normal 8 4 3 2 2 2 2 2 2" xfId="28447" xr:uid="{00000000-0005-0000-0000-0000CCC60000}"/>
    <cellStyle name="Normal 8 4 3 2 2 2 2 2 2 2" xfId="57029" xr:uid="{00000000-0005-0000-0000-0000CDC60000}"/>
    <cellStyle name="Normal 8 4 3 2 2 2 2 2 3" xfId="42740" xr:uid="{00000000-0005-0000-0000-0000CEC60000}"/>
    <cellStyle name="Normal 8 4 3 2 2 2 2 3" xfId="21303" xr:uid="{00000000-0005-0000-0000-0000CFC60000}"/>
    <cellStyle name="Normal 8 4 3 2 2 2 2 3 2" xfId="49885" xr:uid="{00000000-0005-0000-0000-0000D0C60000}"/>
    <cellStyle name="Normal 8 4 3 2 2 2 2 4" xfId="35596" xr:uid="{00000000-0005-0000-0000-0000D1C60000}"/>
    <cellStyle name="Normal 8 4 3 2 2 2 3" xfId="10584" xr:uid="{00000000-0005-0000-0000-0000D2C60000}"/>
    <cellStyle name="Normal 8 4 3 2 2 2 3 2" xfId="24876" xr:uid="{00000000-0005-0000-0000-0000D3C60000}"/>
    <cellStyle name="Normal 8 4 3 2 2 2 3 2 2" xfId="53458" xr:uid="{00000000-0005-0000-0000-0000D4C60000}"/>
    <cellStyle name="Normal 8 4 3 2 2 2 3 3" xfId="39169" xr:uid="{00000000-0005-0000-0000-0000D5C60000}"/>
    <cellStyle name="Normal 8 4 3 2 2 2 4" xfId="17732" xr:uid="{00000000-0005-0000-0000-0000D6C60000}"/>
    <cellStyle name="Normal 8 4 3 2 2 2 4 2" xfId="46314" xr:uid="{00000000-0005-0000-0000-0000D7C60000}"/>
    <cellStyle name="Normal 8 4 3 2 2 2 5" xfId="32025" xr:uid="{00000000-0005-0000-0000-0000D8C60000}"/>
    <cellStyle name="Normal 8 4 3 2 2 3" xfId="5286" xr:uid="{00000000-0005-0000-0000-0000D9C60000}"/>
    <cellStyle name="Normal 8 4 3 2 2 3 2" xfId="12444" xr:uid="{00000000-0005-0000-0000-0000DAC60000}"/>
    <cellStyle name="Normal 8 4 3 2 2 3 2 2" xfId="26736" xr:uid="{00000000-0005-0000-0000-0000DBC60000}"/>
    <cellStyle name="Normal 8 4 3 2 2 3 2 2 2" xfId="55318" xr:uid="{00000000-0005-0000-0000-0000DCC60000}"/>
    <cellStyle name="Normal 8 4 3 2 2 3 2 3" xfId="41029" xr:uid="{00000000-0005-0000-0000-0000DDC60000}"/>
    <cellStyle name="Normal 8 4 3 2 2 3 3" xfId="19592" xr:uid="{00000000-0005-0000-0000-0000DEC60000}"/>
    <cellStyle name="Normal 8 4 3 2 2 3 3 2" xfId="48174" xr:uid="{00000000-0005-0000-0000-0000DFC60000}"/>
    <cellStyle name="Normal 8 4 3 2 2 3 4" xfId="33885" xr:uid="{00000000-0005-0000-0000-0000E0C60000}"/>
    <cellStyle name="Normal 8 4 3 2 2 4" xfId="8873" xr:uid="{00000000-0005-0000-0000-0000E1C60000}"/>
    <cellStyle name="Normal 8 4 3 2 2 4 2" xfId="23165" xr:uid="{00000000-0005-0000-0000-0000E2C60000}"/>
    <cellStyle name="Normal 8 4 3 2 2 4 2 2" xfId="51747" xr:uid="{00000000-0005-0000-0000-0000E3C60000}"/>
    <cellStyle name="Normal 8 4 3 2 2 4 3" xfId="37458" xr:uid="{00000000-0005-0000-0000-0000E4C60000}"/>
    <cellStyle name="Normal 8 4 3 2 2 5" xfId="16021" xr:uid="{00000000-0005-0000-0000-0000E5C60000}"/>
    <cellStyle name="Normal 8 4 3 2 2 5 2" xfId="44603" xr:uid="{00000000-0005-0000-0000-0000E6C60000}"/>
    <cellStyle name="Normal 8 4 3 2 2 6" xfId="30314" xr:uid="{00000000-0005-0000-0000-0000E7C60000}"/>
    <cellStyle name="Normal 8 4 3 2 3" xfId="3422" xr:uid="{00000000-0005-0000-0000-0000E8C60000}"/>
    <cellStyle name="Normal 8 4 3 2 3 2" xfId="6996" xr:uid="{00000000-0005-0000-0000-0000E9C60000}"/>
    <cellStyle name="Normal 8 4 3 2 3 2 2" xfId="14154" xr:uid="{00000000-0005-0000-0000-0000EAC60000}"/>
    <cellStyle name="Normal 8 4 3 2 3 2 2 2" xfId="28446" xr:uid="{00000000-0005-0000-0000-0000EBC60000}"/>
    <cellStyle name="Normal 8 4 3 2 3 2 2 2 2" xfId="57028" xr:uid="{00000000-0005-0000-0000-0000ECC60000}"/>
    <cellStyle name="Normal 8 4 3 2 3 2 2 3" xfId="42739" xr:uid="{00000000-0005-0000-0000-0000EDC60000}"/>
    <cellStyle name="Normal 8 4 3 2 3 2 3" xfId="21302" xr:uid="{00000000-0005-0000-0000-0000EEC60000}"/>
    <cellStyle name="Normal 8 4 3 2 3 2 3 2" xfId="49884" xr:uid="{00000000-0005-0000-0000-0000EFC60000}"/>
    <cellStyle name="Normal 8 4 3 2 3 2 4" xfId="35595" xr:uid="{00000000-0005-0000-0000-0000F0C60000}"/>
    <cellStyle name="Normal 8 4 3 2 3 3" xfId="10583" xr:uid="{00000000-0005-0000-0000-0000F1C60000}"/>
    <cellStyle name="Normal 8 4 3 2 3 3 2" xfId="24875" xr:uid="{00000000-0005-0000-0000-0000F2C60000}"/>
    <cellStyle name="Normal 8 4 3 2 3 3 2 2" xfId="53457" xr:uid="{00000000-0005-0000-0000-0000F3C60000}"/>
    <cellStyle name="Normal 8 4 3 2 3 3 3" xfId="39168" xr:uid="{00000000-0005-0000-0000-0000F4C60000}"/>
    <cellStyle name="Normal 8 4 3 2 3 4" xfId="17731" xr:uid="{00000000-0005-0000-0000-0000F5C60000}"/>
    <cellStyle name="Normal 8 4 3 2 3 4 2" xfId="46313" xr:uid="{00000000-0005-0000-0000-0000F6C60000}"/>
    <cellStyle name="Normal 8 4 3 2 3 5" xfId="32024" xr:uid="{00000000-0005-0000-0000-0000F7C60000}"/>
    <cellStyle name="Normal 8 4 3 2 4" xfId="4393" xr:uid="{00000000-0005-0000-0000-0000F8C60000}"/>
    <cellStyle name="Normal 8 4 3 2 4 2" xfId="11551" xr:uid="{00000000-0005-0000-0000-0000F9C60000}"/>
    <cellStyle name="Normal 8 4 3 2 4 2 2" xfId="25843" xr:uid="{00000000-0005-0000-0000-0000FAC60000}"/>
    <cellStyle name="Normal 8 4 3 2 4 2 2 2" xfId="54425" xr:uid="{00000000-0005-0000-0000-0000FBC60000}"/>
    <cellStyle name="Normal 8 4 3 2 4 2 3" xfId="40136" xr:uid="{00000000-0005-0000-0000-0000FCC60000}"/>
    <cellStyle name="Normal 8 4 3 2 4 3" xfId="18699" xr:uid="{00000000-0005-0000-0000-0000FDC60000}"/>
    <cellStyle name="Normal 8 4 3 2 4 3 2" xfId="47281" xr:uid="{00000000-0005-0000-0000-0000FEC60000}"/>
    <cellStyle name="Normal 8 4 3 2 4 4" xfId="32992" xr:uid="{00000000-0005-0000-0000-0000FFC60000}"/>
    <cellStyle name="Normal 8 4 3 2 5" xfId="7980" xr:uid="{00000000-0005-0000-0000-000000C70000}"/>
    <cellStyle name="Normal 8 4 3 2 5 2" xfId="22272" xr:uid="{00000000-0005-0000-0000-000001C70000}"/>
    <cellStyle name="Normal 8 4 3 2 5 2 2" xfId="50854" xr:uid="{00000000-0005-0000-0000-000002C70000}"/>
    <cellStyle name="Normal 8 4 3 2 5 3" xfId="36565" xr:uid="{00000000-0005-0000-0000-000003C70000}"/>
    <cellStyle name="Normal 8 4 3 2 6" xfId="15128" xr:uid="{00000000-0005-0000-0000-000004C70000}"/>
    <cellStyle name="Normal 8 4 3 2 6 2" xfId="43710" xr:uid="{00000000-0005-0000-0000-000005C70000}"/>
    <cellStyle name="Normal 8 4 3 2 7" xfId="29421" xr:uid="{00000000-0005-0000-0000-000006C70000}"/>
    <cellStyle name="Normal 8 4 3 3" xfId="1259" xr:uid="{00000000-0005-0000-0000-000007C70000}"/>
    <cellStyle name="Normal 8 4 3 3 2" xfId="3424" xr:uid="{00000000-0005-0000-0000-000008C70000}"/>
    <cellStyle name="Normal 8 4 3 3 2 2" xfId="6998" xr:uid="{00000000-0005-0000-0000-000009C70000}"/>
    <cellStyle name="Normal 8 4 3 3 2 2 2" xfId="14156" xr:uid="{00000000-0005-0000-0000-00000AC70000}"/>
    <cellStyle name="Normal 8 4 3 3 2 2 2 2" xfId="28448" xr:uid="{00000000-0005-0000-0000-00000BC70000}"/>
    <cellStyle name="Normal 8 4 3 3 2 2 2 2 2" xfId="57030" xr:uid="{00000000-0005-0000-0000-00000CC70000}"/>
    <cellStyle name="Normal 8 4 3 3 2 2 2 3" xfId="42741" xr:uid="{00000000-0005-0000-0000-00000DC70000}"/>
    <cellStyle name="Normal 8 4 3 3 2 2 3" xfId="21304" xr:uid="{00000000-0005-0000-0000-00000EC70000}"/>
    <cellStyle name="Normal 8 4 3 3 2 2 3 2" xfId="49886" xr:uid="{00000000-0005-0000-0000-00000FC70000}"/>
    <cellStyle name="Normal 8 4 3 3 2 2 4" xfId="35597" xr:uid="{00000000-0005-0000-0000-000010C70000}"/>
    <cellStyle name="Normal 8 4 3 3 2 3" xfId="10585" xr:uid="{00000000-0005-0000-0000-000011C70000}"/>
    <cellStyle name="Normal 8 4 3 3 2 3 2" xfId="24877" xr:uid="{00000000-0005-0000-0000-000012C70000}"/>
    <cellStyle name="Normal 8 4 3 3 2 3 2 2" xfId="53459" xr:uid="{00000000-0005-0000-0000-000013C70000}"/>
    <cellStyle name="Normal 8 4 3 3 2 3 3" xfId="39170" xr:uid="{00000000-0005-0000-0000-000014C70000}"/>
    <cellStyle name="Normal 8 4 3 3 2 4" xfId="17733" xr:uid="{00000000-0005-0000-0000-000015C70000}"/>
    <cellStyle name="Normal 8 4 3 3 2 4 2" xfId="46315" xr:uid="{00000000-0005-0000-0000-000016C70000}"/>
    <cellStyle name="Normal 8 4 3 3 2 5" xfId="32026" xr:uid="{00000000-0005-0000-0000-000017C70000}"/>
    <cellStyle name="Normal 8 4 3 3 3" xfId="4840" xr:uid="{00000000-0005-0000-0000-000018C70000}"/>
    <cellStyle name="Normal 8 4 3 3 3 2" xfId="11998" xr:uid="{00000000-0005-0000-0000-000019C70000}"/>
    <cellStyle name="Normal 8 4 3 3 3 2 2" xfId="26290" xr:uid="{00000000-0005-0000-0000-00001AC70000}"/>
    <cellStyle name="Normal 8 4 3 3 3 2 2 2" xfId="54872" xr:uid="{00000000-0005-0000-0000-00001BC70000}"/>
    <cellStyle name="Normal 8 4 3 3 3 2 3" xfId="40583" xr:uid="{00000000-0005-0000-0000-00001CC70000}"/>
    <cellStyle name="Normal 8 4 3 3 3 3" xfId="19146" xr:uid="{00000000-0005-0000-0000-00001DC70000}"/>
    <cellStyle name="Normal 8 4 3 3 3 3 2" xfId="47728" xr:uid="{00000000-0005-0000-0000-00001EC70000}"/>
    <cellStyle name="Normal 8 4 3 3 3 4" xfId="33439" xr:uid="{00000000-0005-0000-0000-00001FC70000}"/>
    <cellStyle name="Normal 8 4 3 3 4" xfId="8427" xr:uid="{00000000-0005-0000-0000-000020C70000}"/>
    <cellStyle name="Normal 8 4 3 3 4 2" xfId="22719" xr:uid="{00000000-0005-0000-0000-000021C70000}"/>
    <cellStyle name="Normal 8 4 3 3 4 2 2" xfId="51301" xr:uid="{00000000-0005-0000-0000-000022C70000}"/>
    <cellStyle name="Normal 8 4 3 3 4 3" xfId="37012" xr:uid="{00000000-0005-0000-0000-000023C70000}"/>
    <cellStyle name="Normal 8 4 3 3 5" xfId="15575" xr:uid="{00000000-0005-0000-0000-000024C70000}"/>
    <cellStyle name="Normal 8 4 3 3 5 2" xfId="44157" xr:uid="{00000000-0005-0000-0000-000025C70000}"/>
    <cellStyle name="Normal 8 4 3 3 6" xfId="29868" xr:uid="{00000000-0005-0000-0000-000026C70000}"/>
    <cellStyle name="Normal 8 4 3 4" xfId="3421" xr:uid="{00000000-0005-0000-0000-000027C70000}"/>
    <cellStyle name="Normal 8 4 3 4 2" xfId="6995" xr:uid="{00000000-0005-0000-0000-000028C70000}"/>
    <cellStyle name="Normal 8 4 3 4 2 2" xfId="14153" xr:uid="{00000000-0005-0000-0000-000029C70000}"/>
    <cellStyle name="Normal 8 4 3 4 2 2 2" xfId="28445" xr:uid="{00000000-0005-0000-0000-00002AC70000}"/>
    <cellStyle name="Normal 8 4 3 4 2 2 2 2" xfId="57027" xr:uid="{00000000-0005-0000-0000-00002BC70000}"/>
    <cellStyle name="Normal 8 4 3 4 2 2 3" xfId="42738" xr:uid="{00000000-0005-0000-0000-00002CC70000}"/>
    <cellStyle name="Normal 8 4 3 4 2 3" xfId="21301" xr:uid="{00000000-0005-0000-0000-00002DC70000}"/>
    <cellStyle name="Normal 8 4 3 4 2 3 2" xfId="49883" xr:uid="{00000000-0005-0000-0000-00002EC70000}"/>
    <cellStyle name="Normal 8 4 3 4 2 4" xfId="35594" xr:uid="{00000000-0005-0000-0000-00002FC70000}"/>
    <cellStyle name="Normal 8 4 3 4 3" xfId="10582" xr:uid="{00000000-0005-0000-0000-000030C70000}"/>
    <cellStyle name="Normal 8 4 3 4 3 2" xfId="24874" xr:uid="{00000000-0005-0000-0000-000031C70000}"/>
    <cellStyle name="Normal 8 4 3 4 3 2 2" xfId="53456" xr:uid="{00000000-0005-0000-0000-000032C70000}"/>
    <cellStyle name="Normal 8 4 3 4 3 3" xfId="39167" xr:uid="{00000000-0005-0000-0000-000033C70000}"/>
    <cellStyle name="Normal 8 4 3 4 4" xfId="17730" xr:uid="{00000000-0005-0000-0000-000034C70000}"/>
    <cellStyle name="Normal 8 4 3 4 4 2" xfId="46312" xr:uid="{00000000-0005-0000-0000-000035C70000}"/>
    <cellStyle name="Normal 8 4 3 4 5" xfId="32023" xr:uid="{00000000-0005-0000-0000-000036C70000}"/>
    <cellStyle name="Normal 8 4 3 5" xfId="3946" xr:uid="{00000000-0005-0000-0000-000037C70000}"/>
    <cellStyle name="Normal 8 4 3 5 2" xfId="11105" xr:uid="{00000000-0005-0000-0000-000038C70000}"/>
    <cellStyle name="Normal 8 4 3 5 2 2" xfId="25397" xr:uid="{00000000-0005-0000-0000-000039C70000}"/>
    <cellStyle name="Normal 8 4 3 5 2 2 2" xfId="53979" xr:uid="{00000000-0005-0000-0000-00003AC70000}"/>
    <cellStyle name="Normal 8 4 3 5 2 3" xfId="39690" xr:uid="{00000000-0005-0000-0000-00003BC70000}"/>
    <cellStyle name="Normal 8 4 3 5 3" xfId="18253" xr:uid="{00000000-0005-0000-0000-00003CC70000}"/>
    <cellStyle name="Normal 8 4 3 5 3 2" xfId="46835" xr:uid="{00000000-0005-0000-0000-00003DC70000}"/>
    <cellStyle name="Normal 8 4 3 5 4" xfId="32546" xr:uid="{00000000-0005-0000-0000-00003EC70000}"/>
    <cellStyle name="Normal 8 4 3 6" xfId="7534" xr:uid="{00000000-0005-0000-0000-00003FC70000}"/>
    <cellStyle name="Normal 8 4 3 6 2" xfId="21826" xr:uid="{00000000-0005-0000-0000-000040C70000}"/>
    <cellStyle name="Normal 8 4 3 6 2 2" xfId="50408" xr:uid="{00000000-0005-0000-0000-000041C70000}"/>
    <cellStyle name="Normal 8 4 3 6 3" xfId="36119" xr:uid="{00000000-0005-0000-0000-000042C70000}"/>
    <cellStyle name="Normal 8 4 3 7" xfId="14681" xr:uid="{00000000-0005-0000-0000-000043C70000}"/>
    <cellStyle name="Normal 8 4 3 7 2" xfId="43264" xr:uid="{00000000-0005-0000-0000-000044C70000}"/>
    <cellStyle name="Normal 8 4 3 8" xfId="28974" xr:uid="{00000000-0005-0000-0000-000045C70000}"/>
    <cellStyle name="Normal 8 4 4" xfId="586" xr:uid="{00000000-0005-0000-0000-000046C70000}"/>
    <cellStyle name="Normal 8 4 4 2" xfId="1483" xr:uid="{00000000-0005-0000-0000-000047C70000}"/>
    <cellStyle name="Normal 8 4 4 2 2" xfId="3426" xr:uid="{00000000-0005-0000-0000-000048C70000}"/>
    <cellStyle name="Normal 8 4 4 2 2 2" xfId="7000" xr:uid="{00000000-0005-0000-0000-000049C70000}"/>
    <cellStyle name="Normal 8 4 4 2 2 2 2" xfId="14158" xr:uid="{00000000-0005-0000-0000-00004AC70000}"/>
    <cellStyle name="Normal 8 4 4 2 2 2 2 2" xfId="28450" xr:uid="{00000000-0005-0000-0000-00004BC70000}"/>
    <cellStyle name="Normal 8 4 4 2 2 2 2 2 2" xfId="57032" xr:uid="{00000000-0005-0000-0000-00004CC70000}"/>
    <cellStyle name="Normal 8 4 4 2 2 2 2 3" xfId="42743" xr:uid="{00000000-0005-0000-0000-00004DC70000}"/>
    <cellStyle name="Normal 8 4 4 2 2 2 3" xfId="21306" xr:uid="{00000000-0005-0000-0000-00004EC70000}"/>
    <cellStyle name="Normal 8 4 4 2 2 2 3 2" xfId="49888" xr:uid="{00000000-0005-0000-0000-00004FC70000}"/>
    <cellStyle name="Normal 8 4 4 2 2 2 4" xfId="35599" xr:uid="{00000000-0005-0000-0000-000050C70000}"/>
    <cellStyle name="Normal 8 4 4 2 2 3" xfId="10587" xr:uid="{00000000-0005-0000-0000-000051C70000}"/>
    <cellStyle name="Normal 8 4 4 2 2 3 2" xfId="24879" xr:uid="{00000000-0005-0000-0000-000052C70000}"/>
    <cellStyle name="Normal 8 4 4 2 2 3 2 2" xfId="53461" xr:uid="{00000000-0005-0000-0000-000053C70000}"/>
    <cellStyle name="Normal 8 4 4 2 2 3 3" xfId="39172" xr:uid="{00000000-0005-0000-0000-000054C70000}"/>
    <cellStyle name="Normal 8 4 4 2 2 4" xfId="17735" xr:uid="{00000000-0005-0000-0000-000055C70000}"/>
    <cellStyle name="Normal 8 4 4 2 2 4 2" xfId="46317" xr:uid="{00000000-0005-0000-0000-000056C70000}"/>
    <cellStyle name="Normal 8 4 4 2 2 5" xfId="32028" xr:uid="{00000000-0005-0000-0000-000057C70000}"/>
    <cellStyle name="Normal 8 4 4 2 3" xfId="5063" xr:uid="{00000000-0005-0000-0000-000058C70000}"/>
    <cellStyle name="Normal 8 4 4 2 3 2" xfId="12221" xr:uid="{00000000-0005-0000-0000-000059C70000}"/>
    <cellStyle name="Normal 8 4 4 2 3 2 2" xfId="26513" xr:uid="{00000000-0005-0000-0000-00005AC70000}"/>
    <cellStyle name="Normal 8 4 4 2 3 2 2 2" xfId="55095" xr:uid="{00000000-0005-0000-0000-00005BC70000}"/>
    <cellStyle name="Normal 8 4 4 2 3 2 3" xfId="40806" xr:uid="{00000000-0005-0000-0000-00005CC70000}"/>
    <cellStyle name="Normal 8 4 4 2 3 3" xfId="19369" xr:uid="{00000000-0005-0000-0000-00005DC70000}"/>
    <cellStyle name="Normal 8 4 4 2 3 3 2" xfId="47951" xr:uid="{00000000-0005-0000-0000-00005EC70000}"/>
    <cellStyle name="Normal 8 4 4 2 3 4" xfId="33662" xr:uid="{00000000-0005-0000-0000-00005FC70000}"/>
    <cellStyle name="Normal 8 4 4 2 4" xfId="8650" xr:uid="{00000000-0005-0000-0000-000060C70000}"/>
    <cellStyle name="Normal 8 4 4 2 4 2" xfId="22942" xr:uid="{00000000-0005-0000-0000-000061C70000}"/>
    <cellStyle name="Normal 8 4 4 2 4 2 2" xfId="51524" xr:uid="{00000000-0005-0000-0000-000062C70000}"/>
    <cellStyle name="Normal 8 4 4 2 4 3" xfId="37235" xr:uid="{00000000-0005-0000-0000-000063C70000}"/>
    <cellStyle name="Normal 8 4 4 2 5" xfId="15798" xr:uid="{00000000-0005-0000-0000-000064C70000}"/>
    <cellStyle name="Normal 8 4 4 2 5 2" xfId="44380" xr:uid="{00000000-0005-0000-0000-000065C70000}"/>
    <cellStyle name="Normal 8 4 4 2 6" xfId="30091" xr:uid="{00000000-0005-0000-0000-000066C70000}"/>
    <cellStyle name="Normal 8 4 4 3" xfId="3425" xr:uid="{00000000-0005-0000-0000-000067C70000}"/>
    <cellStyle name="Normal 8 4 4 3 2" xfId="6999" xr:uid="{00000000-0005-0000-0000-000068C70000}"/>
    <cellStyle name="Normal 8 4 4 3 2 2" xfId="14157" xr:uid="{00000000-0005-0000-0000-000069C70000}"/>
    <cellStyle name="Normal 8 4 4 3 2 2 2" xfId="28449" xr:uid="{00000000-0005-0000-0000-00006AC70000}"/>
    <cellStyle name="Normal 8 4 4 3 2 2 2 2" xfId="57031" xr:uid="{00000000-0005-0000-0000-00006BC70000}"/>
    <cellStyle name="Normal 8 4 4 3 2 2 3" xfId="42742" xr:uid="{00000000-0005-0000-0000-00006CC70000}"/>
    <cellStyle name="Normal 8 4 4 3 2 3" xfId="21305" xr:uid="{00000000-0005-0000-0000-00006DC70000}"/>
    <cellStyle name="Normal 8 4 4 3 2 3 2" xfId="49887" xr:uid="{00000000-0005-0000-0000-00006EC70000}"/>
    <cellStyle name="Normal 8 4 4 3 2 4" xfId="35598" xr:uid="{00000000-0005-0000-0000-00006FC70000}"/>
    <cellStyle name="Normal 8 4 4 3 3" xfId="10586" xr:uid="{00000000-0005-0000-0000-000070C70000}"/>
    <cellStyle name="Normal 8 4 4 3 3 2" xfId="24878" xr:uid="{00000000-0005-0000-0000-000071C70000}"/>
    <cellStyle name="Normal 8 4 4 3 3 2 2" xfId="53460" xr:uid="{00000000-0005-0000-0000-000072C70000}"/>
    <cellStyle name="Normal 8 4 4 3 3 3" xfId="39171" xr:uid="{00000000-0005-0000-0000-000073C70000}"/>
    <cellStyle name="Normal 8 4 4 3 4" xfId="17734" xr:uid="{00000000-0005-0000-0000-000074C70000}"/>
    <cellStyle name="Normal 8 4 4 3 4 2" xfId="46316" xr:uid="{00000000-0005-0000-0000-000075C70000}"/>
    <cellStyle name="Normal 8 4 4 3 5" xfId="32027" xr:uid="{00000000-0005-0000-0000-000076C70000}"/>
    <cellStyle name="Normal 8 4 4 4" xfId="4170" xr:uid="{00000000-0005-0000-0000-000077C70000}"/>
    <cellStyle name="Normal 8 4 4 4 2" xfId="11328" xr:uid="{00000000-0005-0000-0000-000078C70000}"/>
    <cellStyle name="Normal 8 4 4 4 2 2" xfId="25620" xr:uid="{00000000-0005-0000-0000-000079C70000}"/>
    <cellStyle name="Normal 8 4 4 4 2 2 2" xfId="54202" xr:uid="{00000000-0005-0000-0000-00007AC70000}"/>
    <cellStyle name="Normal 8 4 4 4 2 3" xfId="39913" xr:uid="{00000000-0005-0000-0000-00007BC70000}"/>
    <cellStyle name="Normal 8 4 4 4 3" xfId="18476" xr:uid="{00000000-0005-0000-0000-00007CC70000}"/>
    <cellStyle name="Normal 8 4 4 4 3 2" xfId="47058" xr:uid="{00000000-0005-0000-0000-00007DC70000}"/>
    <cellStyle name="Normal 8 4 4 4 4" xfId="32769" xr:uid="{00000000-0005-0000-0000-00007EC70000}"/>
    <cellStyle name="Normal 8 4 4 5" xfId="7757" xr:uid="{00000000-0005-0000-0000-00007FC70000}"/>
    <cellStyle name="Normal 8 4 4 5 2" xfId="22049" xr:uid="{00000000-0005-0000-0000-000080C70000}"/>
    <cellStyle name="Normal 8 4 4 5 2 2" xfId="50631" xr:uid="{00000000-0005-0000-0000-000081C70000}"/>
    <cellStyle name="Normal 8 4 4 5 3" xfId="36342" xr:uid="{00000000-0005-0000-0000-000082C70000}"/>
    <cellStyle name="Normal 8 4 4 6" xfId="14905" xr:uid="{00000000-0005-0000-0000-000083C70000}"/>
    <cellStyle name="Normal 8 4 4 6 2" xfId="43487" xr:uid="{00000000-0005-0000-0000-000084C70000}"/>
    <cellStyle name="Normal 8 4 4 7" xfId="29198" xr:uid="{00000000-0005-0000-0000-000085C70000}"/>
    <cellStyle name="Normal 8 4 5" xfId="1035" xr:uid="{00000000-0005-0000-0000-000086C70000}"/>
    <cellStyle name="Normal 8 4 5 2" xfId="3427" xr:uid="{00000000-0005-0000-0000-000087C70000}"/>
    <cellStyle name="Normal 8 4 5 2 2" xfId="7001" xr:uid="{00000000-0005-0000-0000-000088C70000}"/>
    <cellStyle name="Normal 8 4 5 2 2 2" xfId="14159" xr:uid="{00000000-0005-0000-0000-000089C70000}"/>
    <cellStyle name="Normal 8 4 5 2 2 2 2" xfId="28451" xr:uid="{00000000-0005-0000-0000-00008AC70000}"/>
    <cellStyle name="Normal 8 4 5 2 2 2 2 2" xfId="57033" xr:uid="{00000000-0005-0000-0000-00008BC70000}"/>
    <cellStyle name="Normal 8 4 5 2 2 2 3" xfId="42744" xr:uid="{00000000-0005-0000-0000-00008CC70000}"/>
    <cellStyle name="Normal 8 4 5 2 2 3" xfId="21307" xr:uid="{00000000-0005-0000-0000-00008DC70000}"/>
    <cellStyle name="Normal 8 4 5 2 2 3 2" xfId="49889" xr:uid="{00000000-0005-0000-0000-00008EC70000}"/>
    <cellStyle name="Normal 8 4 5 2 2 4" xfId="35600" xr:uid="{00000000-0005-0000-0000-00008FC70000}"/>
    <cellStyle name="Normal 8 4 5 2 3" xfId="10588" xr:uid="{00000000-0005-0000-0000-000090C70000}"/>
    <cellStyle name="Normal 8 4 5 2 3 2" xfId="24880" xr:uid="{00000000-0005-0000-0000-000091C70000}"/>
    <cellStyle name="Normal 8 4 5 2 3 2 2" xfId="53462" xr:uid="{00000000-0005-0000-0000-000092C70000}"/>
    <cellStyle name="Normal 8 4 5 2 3 3" xfId="39173" xr:uid="{00000000-0005-0000-0000-000093C70000}"/>
    <cellStyle name="Normal 8 4 5 2 4" xfId="17736" xr:uid="{00000000-0005-0000-0000-000094C70000}"/>
    <cellStyle name="Normal 8 4 5 2 4 2" xfId="46318" xr:uid="{00000000-0005-0000-0000-000095C70000}"/>
    <cellStyle name="Normal 8 4 5 2 5" xfId="32029" xr:uid="{00000000-0005-0000-0000-000096C70000}"/>
    <cellStyle name="Normal 8 4 5 3" xfId="4617" xr:uid="{00000000-0005-0000-0000-000097C70000}"/>
    <cellStyle name="Normal 8 4 5 3 2" xfId="11775" xr:uid="{00000000-0005-0000-0000-000098C70000}"/>
    <cellStyle name="Normal 8 4 5 3 2 2" xfId="26067" xr:uid="{00000000-0005-0000-0000-000099C70000}"/>
    <cellStyle name="Normal 8 4 5 3 2 2 2" xfId="54649" xr:uid="{00000000-0005-0000-0000-00009AC70000}"/>
    <cellStyle name="Normal 8 4 5 3 2 3" xfId="40360" xr:uid="{00000000-0005-0000-0000-00009BC70000}"/>
    <cellStyle name="Normal 8 4 5 3 3" xfId="18923" xr:uid="{00000000-0005-0000-0000-00009CC70000}"/>
    <cellStyle name="Normal 8 4 5 3 3 2" xfId="47505" xr:uid="{00000000-0005-0000-0000-00009DC70000}"/>
    <cellStyle name="Normal 8 4 5 3 4" xfId="33216" xr:uid="{00000000-0005-0000-0000-00009EC70000}"/>
    <cellStyle name="Normal 8 4 5 4" xfId="8204" xr:uid="{00000000-0005-0000-0000-00009FC70000}"/>
    <cellStyle name="Normal 8 4 5 4 2" xfId="22496" xr:uid="{00000000-0005-0000-0000-0000A0C70000}"/>
    <cellStyle name="Normal 8 4 5 4 2 2" xfId="51078" xr:uid="{00000000-0005-0000-0000-0000A1C70000}"/>
    <cellStyle name="Normal 8 4 5 4 3" xfId="36789" xr:uid="{00000000-0005-0000-0000-0000A2C70000}"/>
    <cellStyle name="Normal 8 4 5 5" xfId="15352" xr:uid="{00000000-0005-0000-0000-0000A3C70000}"/>
    <cellStyle name="Normal 8 4 5 5 2" xfId="43934" xr:uid="{00000000-0005-0000-0000-0000A4C70000}"/>
    <cellStyle name="Normal 8 4 5 6" xfId="29645" xr:uid="{00000000-0005-0000-0000-0000A5C70000}"/>
    <cellStyle name="Normal 8 4 6" xfId="3412" xr:uid="{00000000-0005-0000-0000-0000A6C70000}"/>
    <cellStyle name="Normal 8 4 6 2" xfId="6986" xr:uid="{00000000-0005-0000-0000-0000A7C70000}"/>
    <cellStyle name="Normal 8 4 6 2 2" xfId="14144" xr:uid="{00000000-0005-0000-0000-0000A8C70000}"/>
    <cellStyle name="Normal 8 4 6 2 2 2" xfId="28436" xr:uid="{00000000-0005-0000-0000-0000A9C70000}"/>
    <cellStyle name="Normal 8 4 6 2 2 2 2" xfId="57018" xr:uid="{00000000-0005-0000-0000-0000AAC70000}"/>
    <cellStyle name="Normal 8 4 6 2 2 3" xfId="42729" xr:uid="{00000000-0005-0000-0000-0000ABC70000}"/>
    <cellStyle name="Normal 8 4 6 2 3" xfId="21292" xr:uid="{00000000-0005-0000-0000-0000ACC70000}"/>
    <cellStyle name="Normal 8 4 6 2 3 2" xfId="49874" xr:uid="{00000000-0005-0000-0000-0000ADC70000}"/>
    <cellStyle name="Normal 8 4 6 2 4" xfId="35585" xr:uid="{00000000-0005-0000-0000-0000AEC70000}"/>
    <cellStyle name="Normal 8 4 6 3" xfId="10573" xr:uid="{00000000-0005-0000-0000-0000AFC70000}"/>
    <cellStyle name="Normal 8 4 6 3 2" xfId="24865" xr:uid="{00000000-0005-0000-0000-0000B0C70000}"/>
    <cellStyle name="Normal 8 4 6 3 2 2" xfId="53447" xr:uid="{00000000-0005-0000-0000-0000B1C70000}"/>
    <cellStyle name="Normal 8 4 6 3 3" xfId="39158" xr:uid="{00000000-0005-0000-0000-0000B2C70000}"/>
    <cellStyle name="Normal 8 4 6 4" xfId="17721" xr:uid="{00000000-0005-0000-0000-0000B3C70000}"/>
    <cellStyle name="Normal 8 4 6 4 2" xfId="46303" xr:uid="{00000000-0005-0000-0000-0000B4C70000}"/>
    <cellStyle name="Normal 8 4 6 5" xfId="32014" xr:uid="{00000000-0005-0000-0000-0000B5C70000}"/>
    <cellStyle name="Normal 8 4 7" xfId="3722" xr:uid="{00000000-0005-0000-0000-0000B6C70000}"/>
    <cellStyle name="Normal 8 4 7 2" xfId="10882" xr:uid="{00000000-0005-0000-0000-0000B7C70000}"/>
    <cellStyle name="Normal 8 4 7 2 2" xfId="25174" xr:uid="{00000000-0005-0000-0000-0000B8C70000}"/>
    <cellStyle name="Normal 8 4 7 2 2 2" xfId="53756" xr:uid="{00000000-0005-0000-0000-0000B9C70000}"/>
    <cellStyle name="Normal 8 4 7 2 3" xfId="39467" xr:uid="{00000000-0005-0000-0000-0000BAC70000}"/>
    <cellStyle name="Normal 8 4 7 3" xfId="18030" xr:uid="{00000000-0005-0000-0000-0000BBC70000}"/>
    <cellStyle name="Normal 8 4 7 3 2" xfId="46612" xr:uid="{00000000-0005-0000-0000-0000BCC70000}"/>
    <cellStyle name="Normal 8 4 7 4" xfId="32323" xr:uid="{00000000-0005-0000-0000-0000BDC70000}"/>
    <cellStyle name="Normal 8 4 8" xfId="7311" xr:uid="{00000000-0005-0000-0000-0000BEC70000}"/>
    <cellStyle name="Normal 8 4 8 2" xfId="21603" xr:uid="{00000000-0005-0000-0000-0000BFC70000}"/>
    <cellStyle name="Normal 8 4 8 2 2" xfId="50185" xr:uid="{00000000-0005-0000-0000-0000C0C70000}"/>
    <cellStyle name="Normal 8 4 8 3" xfId="35896" xr:uid="{00000000-0005-0000-0000-0000C1C70000}"/>
    <cellStyle name="Normal 8 4 9" xfId="14457" xr:uid="{00000000-0005-0000-0000-0000C2C70000}"/>
    <cellStyle name="Normal 8 4 9 2" xfId="43041" xr:uid="{00000000-0005-0000-0000-0000C3C70000}"/>
    <cellStyle name="Normal 8 5" xfId="181" xr:uid="{00000000-0005-0000-0000-0000C4C70000}"/>
    <cellStyle name="Normal 8 5 2" xfId="407" xr:uid="{00000000-0005-0000-0000-0000C5C70000}"/>
    <cellStyle name="Normal 8 5 2 2" xfId="857" xr:uid="{00000000-0005-0000-0000-0000C6C70000}"/>
    <cellStyle name="Normal 8 5 2 2 2" xfId="1754" xr:uid="{00000000-0005-0000-0000-0000C7C70000}"/>
    <cellStyle name="Normal 8 5 2 2 2 2" xfId="3431" xr:uid="{00000000-0005-0000-0000-0000C8C70000}"/>
    <cellStyle name="Normal 8 5 2 2 2 2 2" xfId="7005" xr:uid="{00000000-0005-0000-0000-0000C9C70000}"/>
    <cellStyle name="Normal 8 5 2 2 2 2 2 2" xfId="14163" xr:uid="{00000000-0005-0000-0000-0000CAC70000}"/>
    <cellStyle name="Normal 8 5 2 2 2 2 2 2 2" xfId="28455" xr:uid="{00000000-0005-0000-0000-0000CBC70000}"/>
    <cellStyle name="Normal 8 5 2 2 2 2 2 2 2 2" xfId="57037" xr:uid="{00000000-0005-0000-0000-0000CCC70000}"/>
    <cellStyle name="Normal 8 5 2 2 2 2 2 2 3" xfId="42748" xr:uid="{00000000-0005-0000-0000-0000CDC70000}"/>
    <cellStyle name="Normal 8 5 2 2 2 2 2 3" xfId="21311" xr:uid="{00000000-0005-0000-0000-0000CEC70000}"/>
    <cellStyle name="Normal 8 5 2 2 2 2 2 3 2" xfId="49893" xr:uid="{00000000-0005-0000-0000-0000CFC70000}"/>
    <cellStyle name="Normal 8 5 2 2 2 2 2 4" xfId="35604" xr:uid="{00000000-0005-0000-0000-0000D0C70000}"/>
    <cellStyle name="Normal 8 5 2 2 2 2 3" xfId="10592" xr:uid="{00000000-0005-0000-0000-0000D1C70000}"/>
    <cellStyle name="Normal 8 5 2 2 2 2 3 2" xfId="24884" xr:uid="{00000000-0005-0000-0000-0000D2C70000}"/>
    <cellStyle name="Normal 8 5 2 2 2 2 3 2 2" xfId="53466" xr:uid="{00000000-0005-0000-0000-0000D3C70000}"/>
    <cellStyle name="Normal 8 5 2 2 2 2 3 3" xfId="39177" xr:uid="{00000000-0005-0000-0000-0000D4C70000}"/>
    <cellStyle name="Normal 8 5 2 2 2 2 4" xfId="17740" xr:uid="{00000000-0005-0000-0000-0000D5C70000}"/>
    <cellStyle name="Normal 8 5 2 2 2 2 4 2" xfId="46322" xr:uid="{00000000-0005-0000-0000-0000D6C70000}"/>
    <cellStyle name="Normal 8 5 2 2 2 2 5" xfId="32033" xr:uid="{00000000-0005-0000-0000-0000D7C70000}"/>
    <cellStyle name="Normal 8 5 2 2 2 3" xfId="5334" xr:uid="{00000000-0005-0000-0000-0000D8C70000}"/>
    <cellStyle name="Normal 8 5 2 2 2 3 2" xfId="12492" xr:uid="{00000000-0005-0000-0000-0000D9C70000}"/>
    <cellStyle name="Normal 8 5 2 2 2 3 2 2" xfId="26784" xr:uid="{00000000-0005-0000-0000-0000DAC70000}"/>
    <cellStyle name="Normal 8 5 2 2 2 3 2 2 2" xfId="55366" xr:uid="{00000000-0005-0000-0000-0000DBC70000}"/>
    <cellStyle name="Normal 8 5 2 2 2 3 2 3" xfId="41077" xr:uid="{00000000-0005-0000-0000-0000DCC70000}"/>
    <cellStyle name="Normal 8 5 2 2 2 3 3" xfId="19640" xr:uid="{00000000-0005-0000-0000-0000DDC70000}"/>
    <cellStyle name="Normal 8 5 2 2 2 3 3 2" xfId="48222" xr:uid="{00000000-0005-0000-0000-0000DEC70000}"/>
    <cellStyle name="Normal 8 5 2 2 2 3 4" xfId="33933" xr:uid="{00000000-0005-0000-0000-0000DFC70000}"/>
    <cellStyle name="Normal 8 5 2 2 2 4" xfId="8921" xr:uid="{00000000-0005-0000-0000-0000E0C70000}"/>
    <cellStyle name="Normal 8 5 2 2 2 4 2" xfId="23213" xr:uid="{00000000-0005-0000-0000-0000E1C70000}"/>
    <cellStyle name="Normal 8 5 2 2 2 4 2 2" xfId="51795" xr:uid="{00000000-0005-0000-0000-0000E2C70000}"/>
    <cellStyle name="Normal 8 5 2 2 2 4 3" xfId="37506" xr:uid="{00000000-0005-0000-0000-0000E3C70000}"/>
    <cellStyle name="Normal 8 5 2 2 2 5" xfId="16069" xr:uid="{00000000-0005-0000-0000-0000E4C70000}"/>
    <cellStyle name="Normal 8 5 2 2 2 5 2" xfId="44651" xr:uid="{00000000-0005-0000-0000-0000E5C70000}"/>
    <cellStyle name="Normal 8 5 2 2 2 6" xfId="30362" xr:uid="{00000000-0005-0000-0000-0000E6C70000}"/>
    <cellStyle name="Normal 8 5 2 2 3" xfId="3430" xr:uid="{00000000-0005-0000-0000-0000E7C70000}"/>
    <cellStyle name="Normal 8 5 2 2 3 2" xfId="7004" xr:uid="{00000000-0005-0000-0000-0000E8C70000}"/>
    <cellStyle name="Normal 8 5 2 2 3 2 2" xfId="14162" xr:uid="{00000000-0005-0000-0000-0000E9C70000}"/>
    <cellStyle name="Normal 8 5 2 2 3 2 2 2" xfId="28454" xr:uid="{00000000-0005-0000-0000-0000EAC70000}"/>
    <cellStyle name="Normal 8 5 2 2 3 2 2 2 2" xfId="57036" xr:uid="{00000000-0005-0000-0000-0000EBC70000}"/>
    <cellStyle name="Normal 8 5 2 2 3 2 2 3" xfId="42747" xr:uid="{00000000-0005-0000-0000-0000ECC70000}"/>
    <cellStyle name="Normal 8 5 2 2 3 2 3" xfId="21310" xr:uid="{00000000-0005-0000-0000-0000EDC70000}"/>
    <cellStyle name="Normal 8 5 2 2 3 2 3 2" xfId="49892" xr:uid="{00000000-0005-0000-0000-0000EEC70000}"/>
    <cellStyle name="Normal 8 5 2 2 3 2 4" xfId="35603" xr:uid="{00000000-0005-0000-0000-0000EFC70000}"/>
    <cellStyle name="Normal 8 5 2 2 3 3" xfId="10591" xr:uid="{00000000-0005-0000-0000-0000F0C70000}"/>
    <cellStyle name="Normal 8 5 2 2 3 3 2" xfId="24883" xr:uid="{00000000-0005-0000-0000-0000F1C70000}"/>
    <cellStyle name="Normal 8 5 2 2 3 3 2 2" xfId="53465" xr:uid="{00000000-0005-0000-0000-0000F2C70000}"/>
    <cellStyle name="Normal 8 5 2 2 3 3 3" xfId="39176" xr:uid="{00000000-0005-0000-0000-0000F3C70000}"/>
    <cellStyle name="Normal 8 5 2 2 3 4" xfId="17739" xr:uid="{00000000-0005-0000-0000-0000F4C70000}"/>
    <cellStyle name="Normal 8 5 2 2 3 4 2" xfId="46321" xr:uid="{00000000-0005-0000-0000-0000F5C70000}"/>
    <cellStyle name="Normal 8 5 2 2 3 5" xfId="32032" xr:uid="{00000000-0005-0000-0000-0000F6C70000}"/>
    <cellStyle name="Normal 8 5 2 2 4" xfId="4441" xr:uid="{00000000-0005-0000-0000-0000F7C70000}"/>
    <cellStyle name="Normal 8 5 2 2 4 2" xfId="11599" xr:uid="{00000000-0005-0000-0000-0000F8C70000}"/>
    <cellStyle name="Normal 8 5 2 2 4 2 2" xfId="25891" xr:uid="{00000000-0005-0000-0000-0000F9C70000}"/>
    <cellStyle name="Normal 8 5 2 2 4 2 2 2" xfId="54473" xr:uid="{00000000-0005-0000-0000-0000FAC70000}"/>
    <cellStyle name="Normal 8 5 2 2 4 2 3" xfId="40184" xr:uid="{00000000-0005-0000-0000-0000FBC70000}"/>
    <cellStyle name="Normal 8 5 2 2 4 3" xfId="18747" xr:uid="{00000000-0005-0000-0000-0000FCC70000}"/>
    <cellStyle name="Normal 8 5 2 2 4 3 2" xfId="47329" xr:uid="{00000000-0005-0000-0000-0000FDC70000}"/>
    <cellStyle name="Normal 8 5 2 2 4 4" xfId="33040" xr:uid="{00000000-0005-0000-0000-0000FEC70000}"/>
    <cellStyle name="Normal 8 5 2 2 5" xfId="8028" xr:uid="{00000000-0005-0000-0000-0000FFC70000}"/>
    <cellStyle name="Normal 8 5 2 2 5 2" xfId="22320" xr:uid="{00000000-0005-0000-0000-000000C80000}"/>
    <cellStyle name="Normal 8 5 2 2 5 2 2" xfId="50902" xr:uid="{00000000-0005-0000-0000-000001C80000}"/>
    <cellStyle name="Normal 8 5 2 2 5 3" xfId="36613" xr:uid="{00000000-0005-0000-0000-000002C80000}"/>
    <cellStyle name="Normal 8 5 2 2 6" xfId="15176" xr:uid="{00000000-0005-0000-0000-000003C80000}"/>
    <cellStyle name="Normal 8 5 2 2 6 2" xfId="43758" xr:uid="{00000000-0005-0000-0000-000004C80000}"/>
    <cellStyle name="Normal 8 5 2 2 7" xfId="29469" xr:uid="{00000000-0005-0000-0000-000005C80000}"/>
    <cellStyle name="Normal 8 5 2 3" xfId="1307" xr:uid="{00000000-0005-0000-0000-000006C80000}"/>
    <cellStyle name="Normal 8 5 2 3 2" xfId="3432" xr:uid="{00000000-0005-0000-0000-000007C80000}"/>
    <cellStyle name="Normal 8 5 2 3 2 2" xfId="7006" xr:uid="{00000000-0005-0000-0000-000008C80000}"/>
    <cellStyle name="Normal 8 5 2 3 2 2 2" xfId="14164" xr:uid="{00000000-0005-0000-0000-000009C80000}"/>
    <cellStyle name="Normal 8 5 2 3 2 2 2 2" xfId="28456" xr:uid="{00000000-0005-0000-0000-00000AC80000}"/>
    <cellStyle name="Normal 8 5 2 3 2 2 2 2 2" xfId="57038" xr:uid="{00000000-0005-0000-0000-00000BC80000}"/>
    <cellStyle name="Normal 8 5 2 3 2 2 2 3" xfId="42749" xr:uid="{00000000-0005-0000-0000-00000CC80000}"/>
    <cellStyle name="Normal 8 5 2 3 2 2 3" xfId="21312" xr:uid="{00000000-0005-0000-0000-00000DC80000}"/>
    <cellStyle name="Normal 8 5 2 3 2 2 3 2" xfId="49894" xr:uid="{00000000-0005-0000-0000-00000EC80000}"/>
    <cellStyle name="Normal 8 5 2 3 2 2 4" xfId="35605" xr:uid="{00000000-0005-0000-0000-00000FC80000}"/>
    <cellStyle name="Normal 8 5 2 3 2 3" xfId="10593" xr:uid="{00000000-0005-0000-0000-000010C80000}"/>
    <cellStyle name="Normal 8 5 2 3 2 3 2" xfId="24885" xr:uid="{00000000-0005-0000-0000-000011C80000}"/>
    <cellStyle name="Normal 8 5 2 3 2 3 2 2" xfId="53467" xr:uid="{00000000-0005-0000-0000-000012C80000}"/>
    <cellStyle name="Normal 8 5 2 3 2 3 3" xfId="39178" xr:uid="{00000000-0005-0000-0000-000013C80000}"/>
    <cellStyle name="Normal 8 5 2 3 2 4" xfId="17741" xr:uid="{00000000-0005-0000-0000-000014C80000}"/>
    <cellStyle name="Normal 8 5 2 3 2 4 2" xfId="46323" xr:uid="{00000000-0005-0000-0000-000015C80000}"/>
    <cellStyle name="Normal 8 5 2 3 2 5" xfId="32034" xr:uid="{00000000-0005-0000-0000-000016C80000}"/>
    <cellStyle name="Normal 8 5 2 3 3" xfId="4888" xr:uid="{00000000-0005-0000-0000-000017C80000}"/>
    <cellStyle name="Normal 8 5 2 3 3 2" xfId="12046" xr:uid="{00000000-0005-0000-0000-000018C80000}"/>
    <cellStyle name="Normal 8 5 2 3 3 2 2" xfId="26338" xr:uid="{00000000-0005-0000-0000-000019C80000}"/>
    <cellStyle name="Normal 8 5 2 3 3 2 2 2" xfId="54920" xr:uid="{00000000-0005-0000-0000-00001AC80000}"/>
    <cellStyle name="Normal 8 5 2 3 3 2 3" xfId="40631" xr:uid="{00000000-0005-0000-0000-00001BC80000}"/>
    <cellStyle name="Normal 8 5 2 3 3 3" xfId="19194" xr:uid="{00000000-0005-0000-0000-00001CC80000}"/>
    <cellStyle name="Normal 8 5 2 3 3 3 2" xfId="47776" xr:uid="{00000000-0005-0000-0000-00001DC80000}"/>
    <cellStyle name="Normal 8 5 2 3 3 4" xfId="33487" xr:uid="{00000000-0005-0000-0000-00001EC80000}"/>
    <cellStyle name="Normal 8 5 2 3 4" xfId="8475" xr:uid="{00000000-0005-0000-0000-00001FC80000}"/>
    <cellStyle name="Normal 8 5 2 3 4 2" xfId="22767" xr:uid="{00000000-0005-0000-0000-000020C80000}"/>
    <cellStyle name="Normal 8 5 2 3 4 2 2" xfId="51349" xr:uid="{00000000-0005-0000-0000-000021C80000}"/>
    <cellStyle name="Normal 8 5 2 3 4 3" xfId="37060" xr:uid="{00000000-0005-0000-0000-000022C80000}"/>
    <cellStyle name="Normal 8 5 2 3 5" xfId="15623" xr:uid="{00000000-0005-0000-0000-000023C80000}"/>
    <cellStyle name="Normal 8 5 2 3 5 2" xfId="44205" xr:uid="{00000000-0005-0000-0000-000024C80000}"/>
    <cellStyle name="Normal 8 5 2 3 6" xfId="29916" xr:uid="{00000000-0005-0000-0000-000025C80000}"/>
    <cellStyle name="Normal 8 5 2 4" xfId="3429" xr:uid="{00000000-0005-0000-0000-000026C80000}"/>
    <cellStyle name="Normal 8 5 2 4 2" xfId="7003" xr:uid="{00000000-0005-0000-0000-000027C80000}"/>
    <cellStyle name="Normal 8 5 2 4 2 2" xfId="14161" xr:uid="{00000000-0005-0000-0000-000028C80000}"/>
    <cellStyle name="Normal 8 5 2 4 2 2 2" xfId="28453" xr:uid="{00000000-0005-0000-0000-000029C80000}"/>
    <cellStyle name="Normal 8 5 2 4 2 2 2 2" xfId="57035" xr:uid="{00000000-0005-0000-0000-00002AC80000}"/>
    <cellStyle name="Normal 8 5 2 4 2 2 3" xfId="42746" xr:uid="{00000000-0005-0000-0000-00002BC80000}"/>
    <cellStyle name="Normal 8 5 2 4 2 3" xfId="21309" xr:uid="{00000000-0005-0000-0000-00002CC80000}"/>
    <cellStyle name="Normal 8 5 2 4 2 3 2" xfId="49891" xr:uid="{00000000-0005-0000-0000-00002DC80000}"/>
    <cellStyle name="Normal 8 5 2 4 2 4" xfId="35602" xr:uid="{00000000-0005-0000-0000-00002EC80000}"/>
    <cellStyle name="Normal 8 5 2 4 3" xfId="10590" xr:uid="{00000000-0005-0000-0000-00002FC80000}"/>
    <cellStyle name="Normal 8 5 2 4 3 2" xfId="24882" xr:uid="{00000000-0005-0000-0000-000030C80000}"/>
    <cellStyle name="Normal 8 5 2 4 3 2 2" xfId="53464" xr:uid="{00000000-0005-0000-0000-000031C80000}"/>
    <cellStyle name="Normal 8 5 2 4 3 3" xfId="39175" xr:uid="{00000000-0005-0000-0000-000032C80000}"/>
    <cellStyle name="Normal 8 5 2 4 4" xfId="17738" xr:uid="{00000000-0005-0000-0000-000033C80000}"/>
    <cellStyle name="Normal 8 5 2 4 4 2" xfId="46320" xr:uid="{00000000-0005-0000-0000-000034C80000}"/>
    <cellStyle name="Normal 8 5 2 4 5" xfId="32031" xr:uid="{00000000-0005-0000-0000-000035C80000}"/>
    <cellStyle name="Normal 8 5 2 5" xfId="3994" xr:uid="{00000000-0005-0000-0000-000036C80000}"/>
    <cellStyle name="Normal 8 5 2 5 2" xfId="11153" xr:uid="{00000000-0005-0000-0000-000037C80000}"/>
    <cellStyle name="Normal 8 5 2 5 2 2" xfId="25445" xr:uid="{00000000-0005-0000-0000-000038C80000}"/>
    <cellStyle name="Normal 8 5 2 5 2 2 2" xfId="54027" xr:uid="{00000000-0005-0000-0000-000039C80000}"/>
    <cellStyle name="Normal 8 5 2 5 2 3" xfId="39738" xr:uid="{00000000-0005-0000-0000-00003AC80000}"/>
    <cellStyle name="Normal 8 5 2 5 3" xfId="18301" xr:uid="{00000000-0005-0000-0000-00003BC80000}"/>
    <cellStyle name="Normal 8 5 2 5 3 2" xfId="46883" xr:uid="{00000000-0005-0000-0000-00003CC80000}"/>
    <cellStyle name="Normal 8 5 2 5 4" xfId="32594" xr:uid="{00000000-0005-0000-0000-00003DC80000}"/>
    <cellStyle name="Normal 8 5 2 6" xfId="7582" xr:uid="{00000000-0005-0000-0000-00003EC80000}"/>
    <cellStyle name="Normal 8 5 2 6 2" xfId="21874" xr:uid="{00000000-0005-0000-0000-00003FC80000}"/>
    <cellStyle name="Normal 8 5 2 6 2 2" xfId="50456" xr:uid="{00000000-0005-0000-0000-000040C80000}"/>
    <cellStyle name="Normal 8 5 2 6 3" xfId="36167" xr:uid="{00000000-0005-0000-0000-000041C80000}"/>
    <cellStyle name="Normal 8 5 2 7" xfId="14729" xr:uid="{00000000-0005-0000-0000-000042C80000}"/>
    <cellStyle name="Normal 8 5 2 7 2" xfId="43312" xr:uid="{00000000-0005-0000-0000-000043C80000}"/>
    <cellStyle name="Normal 8 5 2 8" xfId="29022" xr:uid="{00000000-0005-0000-0000-000044C80000}"/>
    <cellStyle name="Normal 8 5 3" xfId="634" xr:uid="{00000000-0005-0000-0000-000045C80000}"/>
    <cellStyle name="Normal 8 5 3 2" xfId="1531" xr:uid="{00000000-0005-0000-0000-000046C80000}"/>
    <cellStyle name="Normal 8 5 3 2 2" xfId="3434" xr:uid="{00000000-0005-0000-0000-000047C80000}"/>
    <cellStyle name="Normal 8 5 3 2 2 2" xfId="7008" xr:uid="{00000000-0005-0000-0000-000048C80000}"/>
    <cellStyle name="Normal 8 5 3 2 2 2 2" xfId="14166" xr:uid="{00000000-0005-0000-0000-000049C80000}"/>
    <cellStyle name="Normal 8 5 3 2 2 2 2 2" xfId="28458" xr:uid="{00000000-0005-0000-0000-00004AC80000}"/>
    <cellStyle name="Normal 8 5 3 2 2 2 2 2 2" xfId="57040" xr:uid="{00000000-0005-0000-0000-00004BC80000}"/>
    <cellStyle name="Normal 8 5 3 2 2 2 2 3" xfId="42751" xr:uid="{00000000-0005-0000-0000-00004CC80000}"/>
    <cellStyle name="Normal 8 5 3 2 2 2 3" xfId="21314" xr:uid="{00000000-0005-0000-0000-00004DC80000}"/>
    <cellStyle name="Normal 8 5 3 2 2 2 3 2" xfId="49896" xr:uid="{00000000-0005-0000-0000-00004EC80000}"/>
    <cellStyle name="Normal 8 5 3 2 2 2 4" xfId="35607" xr:uid="{00000000-0005-0000-0000-00004FC80000}"/>
    <cellStyle name="Normal 8 5 3 2 2 3" xfId="10595" xr:uid="{00000000-0005-0000-0000-000050C80000}"/>
    <cellStyle name="Normal 8 5 3 2 2 3 2" xfId="24887" xr:uid="{00000000-0005-0000-0000-000051C80000}"/>
    <cellStyle name="Normal 8 5 3 2 2 3 2 2" xfId="53469" xr:uid="{00000000-0005-0000-0000-000052C80000}"/>
    <cellStyle name="Normal 8 5 3 2 2 3 3" xfId="39180" xr:uid="{00000000-0005-0000-0000-000053C80000}"/>
    <cellStyle name="Normal 8 5 3 2 2 4" xfId="17743" xr:uid="{00000000-0005-0000-0000-000054C80000}"/>
    <cellStyle name="Normal 8 5 3 2 2 4 2" xfId="46325" xr:uid="{00000000-0005-0000-0000-000055C80000}"/>
    <cellStyle name="Normal 8 5 3 2 2 5" xfId="32036" xr:uid="{00000000-0005-0000-0000-000056C80000}"/>
    <cellStyle name="Normal 8 5 3 2 3" xfId="5111" xr:uid="{00000000-0005-0000-0000-000057C80000}"/>
    <cellStyle name="Normal 8 5 3 2 3 2" xfId="12269" xr:uid="{00000000-0005-0000-0000-000058C80000}"/>
    <cellStyle name="Normal 8 5 3 2 3 2 2" xfId="26561" xr:uid="{00000000-0005-0000-0000-000059C80000}"/>
    <cellStyle name="Normal 8 5 3 2 3 2 2 2" xfId="55143" xr:uid="{00000000-0005-0000-0000-00005AC80000}"/>
    <cellStyle name="Normal 8 5 3 2 3 2 3" xfId="40854" xr:uid="{00000000-0005-0000-0000-00005BC80000}"/>
    <cellStyle name="Normal 8 5 3 2 3 3" xfId="19417" xr:uid="{00000000-0005-0000-0000-00005CC80000}"/>
    <cellStyle name="Normal 8 5 3 2 3 3 2" xfId="47999" xr:uid="{00000000-0005-0000-0000-00005DC80000}"/>
    <cellStyle name="Normal 8 5 3 2 3 4" xfId="33710" xr:uid="{00000000-0005-0000-0000-00005EC80000}"/>
    <cellStyle name="Normal 8 5 3 2 4" xfId="8698" xr:uid="{00000000-0005-0000-0000-00005FC80000}"/>
    <cellStyle name="Normal 8 5 3 2 4 2" xfId="22990" xr:uid="{00000000-0005-0000-0000-000060C80000}"/>
    <cellStyle name="Normal 8 5 3 2 4 2 2" xfId="51572" xr:uid="{00000000-0005-0000-0000-000061C80000}"/>
    <cellStyle name="Normal 8 5 3 2 4 3" xfId="37283" xr:uid="{00000000-0005-0000-0000-000062C80000}"/>
    <cellStyle name="Normal 8 5 3 2 5" xfId="15846" xr:uid="{00000000-0005-0000-0000-000063C80000}"/>
    <cellStyle name="Normal 8 5 3 2 5 2" xfId="44428" xr:uid="{00000000-0005-0000-0000-000064C80000}"/>
    <cellStyle name="Normal 8 5 3 2 6" xfId="30139" xr:uid="{00000000-0005-0000-0000-000065C80000}"/>
    <cellStyle name="Normal 8 5 3 3" xfId="3433" xr:uid="{00000000-0005-0000-0000-000066C80000}"/>
    <cellStyle name="Normal 8 5 3 3 2" xfId="7007" xr:uid="{00000000-0005-0000-0000-000067C80000}"/>
    <cellStyle name="Normal 8 5 3 3 2 2" xfId="14165" xr:uid="{00000000-0005-0000-0000-000068C80000}"/>
    <cellStyle name="Normal 8 5 3 3 2 2 2" xfId="28457" xr:uid="{00000000-0005-0000-0000-000069C80000}"/>
    <cellStyle name="Normal 8 5 3 3 2 2 2 2" xfId="57039" xr:uid="{00000000-0005-0000-0000-00006AC80000}"/>
    <cellStyle name="Normal 8 5 3 3 2 2 3" xfId="42750" xr:uid="{00000000-0005-0000-0000-00006BC80000}"/>
    <cellStyle name="Normal 8 5 3 3 2 3" xfId="21313" xr:uid="{00000000-0005-0000-0000-00006CC80000}"/>
    <cellStyle name="Normal 8 5 3 3 2 3 2" xfId="49895" xr:uid="{00000000-0005-0000-0000-00006DC80000}"/>
    <cellStyle name="Normal 8 5 3 3 2 4" xfId="35606" xr:uid="{00000000-0005-0000-0000-00006EC80000}"/>
    <cellStyle name="Normal 8 5 3 3 3" xfId="10594" xr:uid="{00000000-0005-0000-0000-00006FC80000}"/>
    <cellStyle name="Normal 8 5 3 3 3 2" xfId="24886" xr:uid="{00000000-0005-0000-0000-000070C80000}"/>
    <cellStyle name="Normal 8 5 3 3 3 2 2" xfId="53468" xr:uid="{00000000-0005-0000-0000-000071C80000}"/>
    <cellStyle name="Normal 8 5 3 3 3 3" xfId="39179" xr:uid="{00000000-0005-0000-0000-000072C80000}"/>
    <cellStyle name="Normal 8 5 3 3 4" xfId="17742" xr:uid="{00000000-0005-0000-0000-000073C80000}"/>
    <cellStyle name="Normal 8 5 3 3 4 2" xfId="46324" xr:uid="{00000000-0005-0000-0000-000074C80000}"/>
    <cellStyle name="Normal 8 5 3 3 5" xfId="32035" xr:uid="{00000000-0005-0000-0000-000075C80000}"/>
    <cellStyle name="Normal 8 5 3 4" xfId="4218" xr:uid="{00000000-0005-0000-0000-000076C80000}"/>
    <cellStyle name="Normal 8 5 3 4 2" xfId="11376" xr:uid="{00000000-0005-0000-0000-000077C80000}"/>
    <cellStyle name="Normal 8 5 3 4 2 2" xfId="25668" xr:uid="{00000000-0005-0000-0000-000078C80000}"/>
    <cellStyle name="Normal 8 5 3 4 2 2 2" xfId="54250" xr:uid="{00000000-0005-0000-0000-000079C80000}"/>
    <cellStyle name="Normal 8 5 3 4 2 3" xfId="39961" xr:uid="{00000000-0005-0000-0000-00007AC80000}"/>
    <cellStyle name="Normal 8 5 3 4 3" xfId="18524" xr:uid="{00000000-0005-0000-0000-00007BC80000}"/>
    <cellStyle name="Normal 8 5 3 4 3 2" xfId="47106" xr:uid="{00000000-0005-0000-0000-00007CC80000}"/>
    <cellStyle name="Normal 8 5 3 4 4" xfId="32817" xr:uid="{00000000-0005-0000-0000-00007DC80000}"/>
    <cellStyle name="Normal 8 5 3 5" xfId="7805" xr:uid="{00000000-0005-0000-0000-00007EC80000}"/>
    <cellStyle name="Normal 8 5 3 5 2" xfId="22097" xr:uid="{00000000-0005-0000-0000-00007FC80000}"/>
    <cellStyle name="Normal 8 5 3 5 2 2" xfId="50679" xr:uid="{00000000-0005-0000-0000-000080C80000}"/>
    <cellStyle name="Normal 8 5 3 5 3" xfId="36390" xr:uid="{00000000-0005-0000-0000-000081C80000}"/>
    <cellStyle name="Normal 8 5 3 6" xfId="14953" xr:uid="{00000000-0005-0000-0000-000082C80000}"/>
    <cellStyle name="Normal 8 5 3 6 2" xfId="43535" xr:uid="{00000000-0005-0000-0000-000083C80000}"/>
    <cellStyle name="Normal 8 5 3 7" xfId="29246" xr:uid="{00000000-0005-0000-0000-000084C80000}"/>
    <cellStyle name="Normal 8 5 4" xfId="1084" xr:uid="{00000000-0005-0000-0000-000085C80000}"/>
    <cellStyle name="Normal 8 5 4 2" xfId="3435" xr:uid="{00000000-0005-0000-0000-000086C80000}"/>
    <cellStyle name="Normal 8 5 4 2 2" xfId="7009" xr:uid="{00000000-0005-0000-0000-000087C80000}"/>
    <cellStyle name="Normal 8 5 4 2 2 2" xfId="14167" xr:uid="{00000000-0005-0000-0000-000088C80000}"/>
    <cellStyle name="Normal 8 5 4 2 2 2 2" xfId="28459" xr:uid="{00000000-0005-0000-0000-000089C80000}"/>
    <cellStyle name="Normal 8 5 4 2 2 2 2 2" xfId="57041" xr:uid="{00000000-0005-0000-0000-00008AC80000}"/>
    <cellStyle name="Normal 8 5 4 2 2 2 3" xfId="42752" xr:uid="{00000000-0005-0000-0000-00008BC80000}"/>
    <cellStyle name="Normal 8 5 4 2 2 3" xfId="21315" xr:uid="{00000000-0005-0000-0000-00008CC80000}"/>
    <cellStyle name="Normal 8 5 4 2 2 3 2" xfId="49897" xr:uid="{00000000-0005-0000-0000-00008DC80000}"/>
    <cellStyle name="Normal 8 5 4 2 2 4" xfId="35608" xr:uid="{00000000-0005-0000-0000-00008EC80000}"/>
    <cellStyle name="Normal 8 5 4 2 3" xfId="10596" xr:uid="{00000000-0005-0000-0000-00008FC80000}"/>
    <cellStyle name="Normal 8 5 4 2 3 2" xfId="24888" xr:uid="{00000000-0005-0000-0000-000090C80000}"/>
    <cellStyle name="Normal 8 5 4 2 3 2 2" xfId="53470" xr:uid="{00000000-0005-0000-0000-000091C80000}"/>
    <cellStyle name="Normal 8 5 4 2 3 3" xfId="39181" xr:uid="{00000000-0005-0000-0000-000092C80000}"/>
    <cellStyle name="Normal 8 5 4 2 4" xfId="17744" xr:uid="{00000000-0005-0000-0000-000093C80000}"/>
    <cellStyle name="Normal 8 5 4 2 4 2" xfId="46326" xr:uid="{00000000-0005-0000-0000-000094C80000}"/>
    <cellStyle name="Normal 8 5 4 2 5" xfId="32037" xr:uid="{00000000-0005-0000-0000-000095C80000}"/>
    <cellStyle name="Normal 8 5 4 3" xfId="4665" xr:uid="{00000000-0005-0000-0000-000096C80000}"/>
    <cellStyle name="Normal 8 5 4 3 2" xfId="11823" xr:uid="{00000000-0005-0000-0000-000097C80000}"/>
    <cellStyle name="Normal 8 5 4 3 2 2" xfId="26115" xr:uid="{00000000-0005-0000-0000-000098C80000}"/>
    <cellStyle name="Normal 8 5 4 3 2 2 2" xfId="54697" xr:uid="{00000000-0005-0000-0000-000099C80000}"/>
    <cellStyle name="Normal 8 5 4 3 2 3" xfId="40408" xr:uid="{00000000-0005-0000-0000-00009AC80000}"/>
    <cellStyle name="Normal 8 5 4 3 3" xfId="18971" xr:uid="{00000000-0005-0000-0000-00009BC80000}"/>
    <cellStyle name="Normal 8 5 4 3 3 2" xfId="47553" xr:uid="{00000000-0005-0000-0000-00009CC80000}"/>
    <cellStyle name="Normal 8 5 4 3 4" xfId="33264" xr:uid="{00000000-0005-0000-0000-00009DC80000}"/>
    <cellStyle name="Normal 8 5 4 4" xfId="8252" xr:uid="{00000000-0005-0000-0000-00009EC80000}"/>
    <cellStyle name="Normal 8 5 4 4 2" xfId="22544" xr:uid="{00000000-0005-0000-0000-00009FC80000}"/>
    <cellStyle name="Normal 8 5 4 4 2 2" xfId="51126" xr:uid="{00000000-0005-0000-0000-0000A0C80000}"/>
    <cellStyle name="Normal 8 5 4 4 3" xfId="36837" xr:uid="{00000000-0005-0000-0000-0000A1C80000}"/>
    <cellStyle name="Normal 8 5 4 5" xfId="15400" xr:uid="{00000000-0005-0000-0000-0000A2C80000}"/>
    <cellStyle name="Normal 8 5 4 5 2" xfId="43982" xr:uid="{00000000-0005-0000-0000-0000A3C80000}"/>
    <cellStyle name="Normal 8 5 4 6" xfId="29693" xr:uid="{00000000-0005-0000-0000-0000A4C80000}"/>
    <cellStyle name="Normal 8 5 5" xfId="3428" xr:uid="{00000000-0005-0000-0000-0000A5C80000}"/>
    <cellStyle name="Normal 8 5 5 2" xfId="7002" xr:uid="{00000000-0005-0000-0000-0000A6C80000}"/>
    <cellStyle name="Normal 8 5 5 2 2" xfId="14160" xr:uid="{00000000-0005-0000-0000-0000A7C80000}"/>
    <cellStyle name="Normal 8 5 5 2 2 2" xfId="28452" xr:uid="{00000000-0005-0000-0000-0000A8C80000}"/>
    <cellStyle name="Normal 8 5 5 2 2 2 2" xfId="57034" xr:uid="{00000000-0005-0000-0000-0000A9C80000}"/>
    <cellStyle name="Normal 8 5 5 2 2 3" xfId="42745" xr:uid="{00000000-0005-0000-0000-0000AAC80000}"/>
    <cellStyle name="Normal 8 5 5 2 3" xfId="21308" xr:uid="{00000000-0005-0000-0000-0000ABC80000}"/>
    <cellStyle name="Normal 8 5 5 2 3 2" xfId="49890" xr:uid="{00000000-0005-0000-0000-0000ACC80000}"/>
    <cellStyle name="Normal 8 5 5 2 4" xfId="35601" xr:uid="{00000000-0005-0000-0000-0000ADC80000}"/>
    <cellStyle name="Normal 8 5 5 3" xfId="10589" xr:uid="{00000000-0005-0000-0000-0000AEC80000}"/>
    <cellStyle name="Normal 8 5 5 3 2" xfId="24881" xr:uid="{00000000-0005-0000-0000-0000AFC80000}"/>
    <cellStyle name="Normal 8 5 5 3 2 2" xfId="53463" xr:uid="{00000000-0005-0000-0000-0000B0C80000}"/>
    <cellStyle name="Normal 8 5 5 3 3" xfId="39174" xr:uid="{00000000-0005-0000-0000-0000B1C80000}"/>
    <cellStyle name="Normal 8 5 5 4" xfId="17737" xr:uid="{00000000-0005-0000-0000-0000B2C80000}"/>
    <cellStyle name="Normal 8 5 5 4 2" xfId="46319" xr:uid="{00000000-0005-0000-0000-0000B3C80000}"/>
    <cellStyle name="Normal 8 5 5 5" xfId="32030" xr:uid="{00000000-0005-0000-0000-0000B4C80000}"/>
    <cellStyle name="Normal 8 5 6" xfId="3771" xr:uid="{00000000-0005-0000-0000-0000B5C80000}"/>
    <cellStyle name="Normal 8 5 6 2" xfId="10930" xr:uid="{00000000-0005-0000-0000-0000B6C80000}"/>
    <cellStyle name="Normal 8 5 6 2 2" xfId="25222" xr:uid="{00000000-0005-0000-0000-0000B7C80000}"/>
    <cellStyle name="Normal 8 5 6 2 2 2" xfId="53804" xr:uid="{00000000-0005-0000-0000-0000B8C80000}"/>
    <cellStyle name="Normal 8 5 6 2 3" xfId="39515" xr:uid="{00000000-0005-0000-0000-0000B9C80000}"/>
    <cellStyle name="Normal 8 5 6 3" xfId="18078" xr:uid="{00000000-0005-0000-0000-0000BAC80000}"/>
    <cellStyle name="Normal 8 5 6 3 2" xfId="46660" xr:uid="{00000000-0005-0000-0000-0000BBC80000}"/>
    <cellStyle name="Normal 8 5 6 4" xfId="32371" xr:uid="{00000000-0005-0000-0000-0000BCC80000}"/>
    <cellStyle name="Normal 8 5 7" xfId="7359" xr:uid="{00000000-0005-0000-0000-0000BDC80000}"/>
    <cellStyle name="Normal 8 5 7 2" xfId="21651" xr:uid="{00000000-0005-0000-0000-0000BEC80000}"/>
    <cellStyle name="Normal 8 5 7 2 2" xfId="50233" xr:uid="{00000000-0005-0000-0000-0000BFC80000}"/>
    <cellStyle name="Normal 8 5 7 3" xfId="35944" xr:uid="{00000000-0005-0000-0000-0000C0C80000}"/>
    <cellStyle name="Normal 8 5 8" xfId="14506" xr:uid="{00000000-0005-0000-0000-0000C1C80000}"/>
    <cellStyle name="Normal 8 5 8 2" xfId="43089" xr:uid="{00000000-0005-0000-0000-0000C2C80000}"/>
    <cellStyle name="Normal 8 5 9" xfId="28799" xr:uid="{00000000-0005-0000-0000-0000C3C80000}"/>
    <cellStyle name="Normal 8 6" xfId="293" xr:uid="{00000000-0005-0000-0000-0000C4C80000}"/>
    <cellStyle name="Normal 8 6 2" xfId="745" xr:uid="{00000000-0005-0000-0000-0000C5C80000}"/>
    <cellStyle name="Normal 8 6 2 2" xfId="1642" xr:uid="{00000000-0005-0000-0000-0000C6C80000}"/>
    <cellStyle name="Normal 8 6 2 2 2" xfId="3438" xr:uid="{00000000-0005-0000-0000-0000C7C80000}"/>
    <cellStyle name="Normal 8 6 2 2 2 2" xfId="7012" xr:uid="{00000000-0005-0000-0000-0000C8C80000}"/>
    <cellStyle name="Normal 8 6 2 2 2 2 2" xfId="14170" xr:uid="{00000000-0005-0000-0000-0000C9C80000}"/>
    <cellStyle name="Normal 8 6 2 2 2 2 2 2" xfId="28462" xr:uid="{00000000-0005-0000-0000-0000CAC80000}"/>
    <cellStyle name="Normal 8 6 2 2 2 2 2 2 2" xfId="57044" xr:uid="{00000000-0005-0000-0000-0000CBC80000}"/>
    <cellStyle name="Normal 8 6 2 2 2 2 2 3" xfId="42755" xr:uid="{00000000-0005-0000-0000-0000CCC80000}"/>
    <cellStyle name="Normal 8 6 2 2 2 2 3" xfId="21318" xr:uid="{00000000-0005-0000-0000-0000CDC80000}"/>
    <cellStyle name="Normal 8 6 2 2 2 2 3 2" xfId="49900" xr:uid="{00000000-0005-0000-0000-0000CEC80000}"/>
    <cellStyle name="Normal 8 6 2 2 2 2 4" xfId="35611" xr:uid="{00000000-0005-0000-0000-0000CFC80000}"/>
    <cellStyle name="Normal 8 6 2 2 2 3" xfId="10599" xr:uid="{00000000-0005-0000-0000-0000D0C80000}"/>
    <cellStyle name="Normal 8 6 2 2 2 3 2" xfId="24891" xr:uid="{00000000-0005-0000-0000-0000D1C80000}"/>
    <cellStyle name="Normal 8 6 2 2 2 3 2 2" xfId="53473" xr:uid="{00000000-0005-0000-0000-0000D2C80000}"/>
    <cellStyle name="Normal 8 6 2 2 2 3 3" xfId="39184" xr:uid="{00000000-0005-0000-0000-0000D3C80000}"/>
    <cellStyle name="Normal 8 6 2 2 2 4" xfId="17747" xr:uid="{00000000-0005-0000-0000-0000D4C80000}"/>
    <cellStyle name="Normal 8 6 2 2 2 4 2" xfId="46329" xr:uid="{00000000-0005-0000-0000-0000D5C80000}"/>
    <cellStyle name="Normal 8 6 2 2 2 5" xfId="32040" xr:uid="{00000000-0005-0000-0000-0000D6C80000}"/>
    <cellStyle name="Normal 8 6 2 2 3" xfId="5222" xr:uid="{00000000-0005-0000-0000-0000D7C80000}"/>
    <cellStyle name="Normal 8 6 2 2 3 2" xfId="12380" xr:uid="{00000000-0005-0000-0000-0000D8C80000}"/>
    <cellStyle name="Normal 8 6 2 2 3 2 2" xfId="26672" xr:uid="{00000000-0005-0000-0000-0000D9C80000}"/>
    <cellStyle name="Normal 8 6 2 2 3 2 2 2" xfId="55254" xr:uid="{00000000-0005-0000-0000-0000DAC80000}"/>
    <cellStyle name="Normal 8 6 2 2 3 2 3" xfId="40965" xr:uid="{00000000-0005-0000-0000-0000DBC80000}"/>
    <cellStyle name="Normal 8 6 2 2 3 3" xfId="19528" xr:uid="{00000000-0005-0000-0000-0000DCC80000}"/>
    <cellStyle name="Normal 8 6 2 2 3 3 2" xfId="48110" xr:uid="{00000000-0005-0000-0000-0000DDC80000}"/>
    <cellStyle name="Normal 8 6 2 2 3 4" xfId="33821" xr:uid="{00000000-0005-0000-0000-0000DEC80000}"/>
    <cellStyle name="Normal 8 6 2 2 4" xfId="8809" xr:uid="{00000000-0005-0000-0000-0000DFC80000}"/>
    <cellStyle name="Normal 8 6 2 2 4 2" xfId="23101" xr:uid="{00000000-0005-0000-0000-0000E0C80000}"/>
    <cellStyle name="Normal 8 6 2 2 4 2 2" xfId="51683" xr:uid="{00000000-0005-0000-0000-0000E1C80000}"/>
    <cellStyle name="Normal 8 6 2 2 4 3" xfId="37394" xr:uid="{00000000-0005-0000-0000-0000E2C80000}"/>
    <cellStyle name="Normal 8 6 2 2 5" xfId="15957" xr:uid="{00000000-0005-0000-0000-0000E3C80000}"/>
    <cellStyle name="Normal 8 6 2 2 5 2" xfId="44539" xr:uid="{00000000-0005-0000-0000-0000E4C80000}"/>
    <cellStyle name="Normal 8 6 2 2 6" xfId="30250" xr:uid="{00000000-0005-0000-0000-0000E5C80000}"/>
    <cellStyle name="Normal 8 6 2 3" xfId="3437" xr:uid="{00000000-0005-0000-0000-0000E6C80000}"/>
    <cellStyle name="Normal 8 6 2 3 2" xfId="7011" xr:uid="{00000000-0005-0000-0000-0000E7C80000}"/>
    <cellStyle name="Normal 8 6 2 3 2 2" xfId="14169" xr:uid="{00000000-0005-0000-0000-0000E8C80000}"/>
    <cellStyle name="Normal 8 6 2 3 2 2 2" xfId="28461" xr:uid="{00000000-0005-0000-0000-0000E9C80000}"/>
    <cellStyle name="Normal 8 6 2 3 2 2 2 2" xfId="57043" xr:uid="{00000000-0005-0000-0000-0000EAC80000}"/>
    <cellStyle name="Normal 8 6 2 3 2 2 3" xfId="42754" xr:uid="{00000000-0005-0000-0000-0000EBC80000}"/>
    <cellStyle name="Normal 8 6 2 3 2 3" xfId="21317" xr:uid="{00000000-0005-0000-0000-0000ECC80000}"/>
    <cellStyle name="Normal 8 6 2 3 2 3 2" xfId="49899" xr:uid="{00000000-0005-0000-0000-0000EDC80000}"/>
    <cellStyle name="Normal 8 6 2 3 2 4" xfId="35610" xr:uid="{00000000-0005-0000-0000-0000EEC80000}"/>
    <cellStyle name="Normal 8 6 2 3 3" xfId="10598" xr:uid="{00000000-0005-0000-0000-0000EFC80000}"/>
    <cellStyle name="Normal 8 6 2 3 3 2" xfId="24890" xr:uid="{00000000-0005-0000-0000-0000F0C80000}"/>
    <cellStyle name="Normal 8 6 2 3 3 2 2" xfId="53472" xr:uid="{00000000-0005-0000-0000-0000F1C80000}"/>
    <cellStyle name="Normal 8 6 2 3 3 3" xfId="39183" xr:uid="{00000000-0005-0000-0000-0000F2C80000}"/>
    <cellStyle name="Normal 8 6 2 3 4" xfId="17746" xr:uid="{00000000-0005-0000-0000-0000F3C80000}"/>
    <cellStyle name="Normal 8 6 2 3 4 2" xfId="46328" xr:uid="{00000000-0005-0000-0000-0000F4C80000}"/>
    <cellStyle name="Normal 8 6 2 3 5" xfId="32039" xr:uid="{00000000-0005-0000-0000-0000F5C80000}"/>
    <cellStyle name="Normal 8 6 2 4" xfId="4329" xr:uid="{00000000-0005-0000-0000-0000F6C80000}"/>
    <cellStyle name="Normal 8 6 2 4 2" xfId="11487" xr:uid="{00000000-0005-0000-0000-0000F7C80000}"/>
    <cellStyle name="Normal 8 6 2 4 2 2" xfId="25779" xr:uid="{00000000-0005-0000-0000-0000F8C80000}"/>
    <cellStyle name="Normal 8 6 2 4 2 2 2" xfId="54361" xr:uid="{00000000-0005-0000-0000-0000F9C80000}"/>
    <cellStyle name="Normal 8 6 2 4 2 3" xfId="40072" xr:uid="{00000000-0005-0000-0000-0000FAC80000}"/>
    <cellStyle name="Normal 8 6 2 4 3" xfId="18635" xr:uid="{00000000-0005-0000-0000-0000FBC80000}"/>
    <cellStyle name="Normal 8 6 2 4 3 2" xfId="47217" xr:uid="{00000000-0005-0000-0000-0000FCC80000}"/>
    <cellStyle name="Normal 8 6 2 4 4" xfId="32928" xr:uid="{00000000-0005-0000-0000-0000FDC80000}"/>
    <cellStyle name="Normal 8 6 2 5" xfId="7916" xr:uid="{00000000-0005-0000-0000-0000FEC80000}"/>
    <cellStyle name="Normal 8 6 2 5 2" xfId="22208" xr:uid="{00000000-0005-0000-0000-0000FFC80000}"/>
    <cellStyle name="Normal 8 6 2 5 2 2" xfId="50790" xr:uid="{00000000-0005-0000-0000-000000C90000}"/>
    <cellStyle name="Normal 8 6 2 5 3" xfId="36501" xr:uid="{00000000-0005-0000-0000-000001C90000}"/>
    <cellStyle name="Normal 8 6 2 6" xfId="15064" xr:uid="{00000000-0005-0000-0000-000002C90000}"/>
    <cellStyle name="Normal 8 6 2 6 2" xfId="43646" xr:uid="{00000000-0005-0000-0000-000003C90000}"/>
    <cellStyle name="Normal 8 6 2 7" xfId="29357" xr:uid="{00000000-0005-0000-0000-000004C90000}"/>
    <cellStyle name="Normal 8 6 3" xfId="1195" xr:uid="{00000000-0005-0000-0000-000005C90000}"/>
    <cellStyle name="Normal 8 6 3 2" xfId="3439" xr:uid="{00000000-0005-0000-0000-000006C90000}"/>
    <cellStyle name="Normal 8 6 3 2 2" xfId="7013" xr:uid="{00000000-0005-0000-0000-000007C90000}"/>
    <cellStyle name="Normal 8 6 3 2 2 2" xfId="14171" xr:uid="{00000000-0005-0000-0000-000008C90000}"/>
    <cellStyle name="Normal 8 6 3 2 2 2 2" xfId="28463" xr:uid="{00000000-0005-0000-0000-000009C90000}"/>
    <cellStyle name="Normal 8 6 3 2 2 2 2 2" xfId="57045" xr:uid="{00000000-0005-0000-0000-00000AC90000}"/>
    <cellStyle name="Normal 8 6 3 2 2 2 3" xfId="42756" xr:uid="{00000000-0005-0000-0000-00000BC90000}"/>
    <cellStyle name="Normal 8 6 3 2 2 3" xfId="21319" xr:uid="{00000000-0005-0000-0000-00000CC90000}"/>
    <cellStyle name="Normal 8 6 3 2 2 3 2" xfId="49901" xr:uid="{00000000-0005-0000-0000-00000DC90000}"/>
    <cellStyle name="Normal 8 6 3 2 2 4" xfId="35612" xr:uid="{00000000-0005-0000-0000-00000EC90000}"/>
    <cellStyle name="Normal 8 6 3 2 3" xfId="10600" xr:uid="{00000000-0005-0000-0000-00000FC90000}"/>
    <cellStyle name="Normal 8 6 3 2 3 2" xfId="24892" xr:uid="{00000000-0005-0000-0000-000010C90000}"/>
    <cellStyle name="Normal 8 6 3 2 3 2 2" xfId="53474" xr:uid="{00000000-0005-0000-0000-000011C90000}"/>
    <cellStyle name="Normal 8 6 3 2 3 3" xfId="39185" xr:uid="{00000000-0005-0000-0000-000012C90000}"/>
    <cellStyle name="Normal 8 6 3 2 4" xfId="17748" xr:uid="{00000000-0005-0000-0000-000013C90000}"/>
    <cellStyle name="Normal 8 6 3 2 4 2" xfId="46330" xr:uid="{00000000-0005-0000-0000-000014C90000}"/>
    <cellStyle name="Normal 8 6 3 2 5" xfId="32041" xr:uid="{00000000-0005-0000-0000-000015C90000}"/>
    <cellStyle name="Normal 8 6 3 3" xfId="4776" xr:uid="{00000000-0005-0000-0000-000016C90000}"/>
    <cellStyle name="Normal 8 6 3 3 2" xfId="11934" xr:uid="{00000000-0005-0000-0000-000017C90000}"/>
    <cellStyle name="Normal 8 6 3 3 2 2" xfId="26226" xr:uid="{00000000-0005-0000-0000-000018C90000}"/>
    <cellStyle name="Normal 8 6 3 3 2 2 2" xfId="54808" xr:uid="{00000000-0005-0000-0000-000019C90000}"/>
    <cellStyle name="Normal 8 6 3 3 2 3" xfId="40519" xr:uid="{00000000-0005-0000-0000-00001AC90000}"/>
    <cellStyle name="Normal 8 6 3 3 3" xfId="19082" xr:uid="{00000000-0005-0000-0000-00001BC90000}"/>
    <cellStyle name="Normal 8 6 3 3 3 2" xfId="47664" xr:uid="{00000000-0005-0000-0000-00001CC90000}"/>
    <cellStyle name="Normal 8 6 3 3 4" xfId="33375" xr:uid="{00000000-0005-0000-0000-00001DC90000}"/>
    <cellStyle name="Normal 8 6 3 4" xfId="8363" xr:uid="{00000000-0005-0000-0000-00001EC90000}"/>
    <cellStyle name="Normal 8 6 3 4 2" xfId="22655" xr:uid="{00000000-0005-0000-0000-00001FC90000}"/>
    <cellStyle name="Normal 8 6 3 4 2 2" xfId="51237" xr:uid="{00000000-0005-0000-0000-000020C90000}"/>
    <cellStyle name="Normal 8 6 3 4 3" xfId="36948" xr:uid="{00000000-0005-0000-0000-000021C90000}"/>
    <cellStyle name="Normal 8 6 3 5" xfId="15511" xr:uid="{00000000-0005-0000-0000-000022C90000}"/>
    <cellStyle name="Normal 8 6 3 5 2" xfId="44093" xr:uid="{00000000-0005-0000-0000-000023C90000}"/>
    <cellStyle name="Normal 8 6 3 6" xfId="29804" xr:uid="{00000000-0005-0000-0000-000024C90000}"/>
    <cellStyle name="Normal 8 6 4" xfId="3436" xr:uid="{00000000-0005-0000-0000-000025C90000}"/>
    <cellStyle name="Normal 8 6 4 2" xfId="7010" xr:uid="{00000000-0005-0000-0000-000026C90000}"/>
    <cellStyle name="Normal 8 6 4 2 2" xfId="14168" xr:uid="{00000000-0005-0000-0000-000027C90000}"/>
    <cellStyle name="Normal 8 6 4 2 2 2" xfId="28460" xr:uid="{00000000-0005-0000-0000-000028C90000}"/>
    <cellStyle name="Normal 8 6 4 2 2 2 2" xfId="57042" xr:uid="{00000000-0005-0000-0000-000029C90000}"/>
    <cellStyle name="Normal 8 6 4 2 2 3" xfId="42753" xr:uid="{00000000-0005-0000-0000-00002AC90000}"/>
    <cellStyle name="Normal 8 6 4 2 3" xfId="21316" xr:uid="{00000000-0005-0000-0000-00002BC90000}"/>
    <cellStyle name="Normal 8 6 4 2 3 2" xfId="49898" xr:uid="{00000000-0005-0000-0000-00002CC90000}"/>
    <cellStyle name="Normal 8 6 4 2 4" xfId="35609" xr:uid="{00000000-0005-0000-0000-00002DC90000}"/>
    <cellStyle name="Normal 8 6 4 3" xfId="10597" xr:uid="{00000000-0005-0000-0000-00002EC90000}"/>
    <cellStyle name="Normal 8 6 4 3 2" xfId="24889" xr:uid="{00000000-0005-0000-0000-00002FC90000}"/>
    <cellStyle name="Normal 8 6 4 3 2 2" xfId="53471" xr:uid="{00000000-0005-0000-0000-000030C90000}"/>
    <cellStyle name="Normal 8 6 4 3 3" xfId="39182" xr:uid="{00000000-0005-0000-0000-000031C90000}"/>
    <cellStyle name="Normal 8 6 4 4" xfId="17745" xr:uid="{00000000-0005-0000-0000-000032C90000}"/>
    <cellStyle name="Normal 8 6 4 4 2" xfId="46327" xr:uid="{00000000-0005-0000-0000-000033C90000}"/>
    <cellStyle name="Normal 8 6 4 5" xfId="32038" xr:uid="{00000000-0005-0000-0000-000034C90000}"/>
    <cellStyle name="Normal 8 6 5" xfId="3882" xr:uid="{00000000-0005-0000-0000-000035C90000}"/>
    <cellStyle name="Normal 8 6 5 2" xfId="11041" xr:uid="{00000000-0005-0000-0000-000036C90000}"/>
    <cellStyle name="Normal 8 6 5 2 2" xfId="25333" xr:uid="{00000000-0005-0000-0000-000037C90000}"/>
    <cellStyle name="Normal 8 6 5 2 2 2" xfId="53915" xr:uid="{00000000-0005-0000-0000-000038C90000}"/>
    <cellStyle name="Normal 8 6 5 2 3" xfId="39626" xr:uid="{00000000-0005-0000-0000-000039C90000}"/>
    <cellStyle name="Normal 8 6 5 3" xfId="18189" xr:uid="{00000000-0005-0000-0000-00003AC90000}"/>
    <cellStyle name="Normal 8 6 5 3 2" xfId="46771" xr:uid="{00000000-0005-0000-0000-00003BC90000}"/>
    <cellStyle name="Normal 8 6 5 4" xfId="32482" xr:uid="{00000000-0005-0000-0000-00003CC90000}"/>
    <cellStyle name="Normal 8 6 6" xfId="7470" xr:uid="{00000000-0005-0000-0000-00003DC90000}"/>
    <cellStyle name="Normal 8 6 6 2" xfId="21762" xr:uid="{00000000-0005-0000-0000-00003EC90000}"/>
    <cellStyle name="Normal 8 6 6 2 2" xfId="50344" xr:uid="{00000000-0005-0000-0000-00003FC90000}"/>
    <cellStyle name="Normal 8 6 6 3" xfId="36055" xr:uid="{00000000-0005-0000-0000-000040C90000}"/>
    <cellStyle name="Normal 8 6 7" xfId="14617" xr:uid="{00000000-0005-0000-0000-000041C90000}"/>
    <cellStyle name="Normal 8 6 7 2" xfId="43200" xr:uid="{00000000-0005-0000-0000-000042C90000}"/>
    <cellStyle name="Normal 8 6 8" xfId="28910" xr:uid="{00000000-0005-0000-0000-000043C90000}"/>
    <cellStyle name="Normal 8 7" xfId="522" xr:uid="{00000000-0005-0000-0000-000044C90000}"/>
    <cellStyle name="Normal 8 7 2" xfId="1419" xr:uid="{00000000-0005-0000-0000-000045C90000}"/>
    <cellStyle name="Normal 8 7 2 2" xfId="3441" xr:uid="{00000000-0005-0000-0000-000046C90000}"/>
    <cellStyle name="Normal 8 7 2 2 2" xfId="7015" xr:uid="{00000000-0005-0000-0000-000047C90000}"/>
    <cellStyle name="Normal 8 7 2 2 2 2" xfId="14173" xr:uid="{00000000-0005-0000-0000-000048C90000}"/>
    <cellStyle name="Normal 8 7 2 2 2 2 2" xfId="28465" xr:uid="{00000000-0005-0000-0000-000049C90000}"/>
    <cellStyle name="Normal 8 7 2 2 2 2 2 2" xfId="57047" xr:uid="{00000000-0005-0000-0000-00004AC90000}"/>
    <cellStyle name="Normal 8 7 2 2 2 2 3" xfId="42758" xr:uid="{00000000-0005-0000-0000-00004BC90000}"/>
    <cellStyle name="Normal 8 7 2 2 2 3" xfId="21321" xr:uid="{00000000-0005-0000-0000-00004CC90000}"/>
    <cellStyle name="Normal 8 7 2 2 2 3 2" xfId="49903" xr:uid="{00000000-0005-0000-0000-00004DC90000}"/>
    <cellStyle name="Normal 8 7 2 2 2 4" xfId="35614" xr:uid="{00000000-0005-0000-0000-00004EC90000}"/>
    <cellStyle name="Normal 8 7 2 2 3" xfId="10602" xr:uid="{00000000-0005-0000-0000-00004FC90000}"/>
    <cellStyle name="Normal 8 7 2 2 3 2" xfId="24894" xr:uid="{00000000-0005-0000-0000-000050C90000}"/>
    <cellStyle name="Normal 8 7 2 2 3 2 2" xfId="53476" xr:uid="{00000000-0005-0000-0000-000051C90000}"/>
    <cellStyle name="Normal 8 7 2 2 3 3" xfId="39187" xr:uid="{00000000-0005-0000-0000-000052C90000}"/>
    <cellStyle name="Normal 8 7 2 2 4" xfId="17750" xr:uid="{00000000-0005-0000-0000-000053C90000}"/>
    <cellStyle name="Normal 8 7 2 2 4 2" xfId="46332" xr:uid="{00000000-0005-0000-0000-000054C90000}"/>
    <cellStyle name="Normal 8 7 2 2 5" xfId="32043" xr:uid="{00000000-0005-0000-0000-000055C90000}"/>
    <cellStyle name="Normal 8 7 2 3" xfId="4999" xr:uid="{00000000-0005-0000-0000-000056C90000}"/>
    <cellStyle name="Normal 8 7 2 3 2" xfId="12157" xr:uid="{00000000-0005-0000-0000-000057C90000}"/>
    <cellStyle name="Normal 8 7 2 3 2 2" xfId="26449" xr:uid="{00000000-0005-0000-0000-000058C90000}"/>
    <cellStyle name="Normal 8 7 2 3 2 2 2" xfId="55031" xr:uid="{00000000-0005-0000-0000-000059C90000}"/>
    <cellStyle name="Normal 8 7 2 3 2 3" xfId="40742" xr:uid="{00000000-0005-0000-0000-00005AC90000}"/>
    <cellStyle name="Normal 8 7 2 3 3" xfId="19305" xr:uid="{00000000-0005-0000-0000-00005BC90000}"/>
    <cellStyle name="Normal 8 7 2 3 3 2" xfId="47887" xr:uid="{00000000-0005-0000-0000-00005CC90000}"/>
    <cellStyle name="Normal 8 7 2 3 4" xfId="33598" xr:uid="{00000000-0005-0000-0000-00005DC90000}"/>
    <cellStyle name="Normal 8 7 2 4" xfId="8586" xr:uid="{00000000-0005-0000-0000-00005EC90000}"/>
    <cellStyle name="Normal 8 7 2 4 2" xfId="22878" xr:uid="{00000000-0005-0000-0000-00005FC90000}"/>
    <cellStyle name="Normal 8 7 2 4 2 2" xfId="51460" xr:uid="{00000000-0005-0000-0000-000060C90000}"/>
    <cellStyle name="Normal 8 7 2 4 3" xfId="37171" xr:uid="{00000000-0005-0000-0000-000061C90000}"/>
    <cellStyle name="Normal 8 7 2 5" xfId="15734" xr:uid="{00000000-0005-0000-0000-000062C90000}"/>
    <cellStyle name="Normal 8 7 2 5 2" xfId="44316" xr:uid="{00000000-0005-0000-0000-000063C90000}"/>
    <cellStyle name="Normal 8 7 2 6" xfId="30027" xr:uid="{00000000-0005-0000-0000-000064C90000}"/>
    <cellStyle name="Normal 8 7 3" xfId="3440" xr:uid="{00000000-0005-0000-0000-000065C90000}"/>
    <cellStyle name="Normal 8 7 3 2" xfId="7014" xr:uid="{00000000-0005-0000-0000-000066C90000}"/>
    <cellStyle name="Normal 8 7 3 2 2" xfId="14172" xr:uid="{00000000-0005-0000-0000-000067C90000}"/>
    <cellStyle name="Normal 8 7 3 2 2 2" xfId="28464" xr:uid="{00000000-0005-0000-0000-000068C90000}"/>
    <cellStyle name="Normal 8 7 3 2 2 2 2" xfId="57046" xr:uid="{00000000-0005-0000-0000-000069C90000}"/>
    <cellStyle name="Normal 8 7 3 2 2 3" xfId="42757" xr:uid="{00000000-0005-0000-0000-00006AC90000}"/>
    <cellStyle name="Normal 8 7 3 2 3" xfId="21320" xr:uid="{00000000-0005-0000-0000-00006BC90000}"/>
    <cellStyle name="Normal 8 7 3 2 3 2" xfId="49902" xr:uid="{00000000-0005-0000-0000-00006CC90000}"/>
    <cellStyle name="Normal 8 7 3 2 4" xfId="35613" xr:uid="{00000000-0005-0000-0000-00006DC90000}"/>
    <cellStyle name="Normal 8 7 3 3" xfId="10601" xr:uid="{00000000-0005-0000-0000-00006EC90000}"/>
    <cellStyle name="Normal 8 7 3 3 2" xfId="24893" xr:uid="{00000000-0005-0000-0000-00006FC90000}"/>
    <cellStyle name="Normal 8 7 3 3 2 2" xfId="53475" xr:uid="{00000000-0005-0000-0000-000070C90000}"/>
    <cellStyle name="Normal 8 7 3 3 3" xfId="39186" xr:uid="{00000000-0005-0000-0000-000071C90000}"/>
    <cellStyle name="Normal 8 7 3 4" xfId="17749" xr:uid="{00000000-0005-0000-0000-000072C90000}"/>
    <cellStyle name="Normal 8 7 3 4 2" xfId="46331" xr:uid="{00000000-0005-0000-0000-000073C90000}"/>
    <cellStyle name="Normal 8 7 3 5" xfId="32042" xr:uid="{00000000-0005-0000-0000-000074C90000}"/>
    <cellStyle name="Normal 8 7 4" xfId="4106" xr:uid="{00000000-0005-0000-0000-000075C90000}"/>
    <cellStyle name="Normal 8 7 4 2" xfId="11264" xr:uid="{00000000-0005-0000-0000-000076C90000}"/>
    <cellStyle name="Normal 8 7 4 2 2" xfId="25556" xr:uid="{00000000-0005-0000-0000-000077C90000}"/>
    <cellStyle name="Normal 8 7 4 2 2 2" xfId="54138" xr:uid="{00000000-0005-0000-0000-000078C90000}"/>
    <cellStyle name="Normal 8 7 4 2 3" xfId="39849" xr:uid="{00000000-0005-0000-0000-000079C90000}"/>
    <cellStyle name="Normal 8 7 4 3" xfId="18412" xr:uid="{00000000-0005-0000-0000-00007AC90000}"/>
    <cellStyle name="Normal 8 7 4 3 2" xfId="46994" xr:uid="{00000000-0005-0000-0000-00007BC90000}"/>
    <cellStyle name="Normal 8 7 4 4" xfId="32705" xr:uid="{00000000-0005-0000-0000-00007CC90000}"/>
    <cellStyle name="Normal 8 7 5" xfId="7693" xr:uid="{00000000-0005-0000-0000-00007DC90000}"/>
    <cellStyle name="Normal 8 7 5 2" xfId="21985" xr:uid="{00000000-0005-0000-0000-00007EC90000}"/>
    <cellStyle name="Normal 8 7 5 2 2" xfId="50567" xr:uid="{00000000-0005-0000-0000-00007FC90000}"/>
    <cellStyle name="Normal 8 7 5 3" xfId="36278" xr:uid="{00000000-0005-0000-0000-000080C90000}"/>
    <cellStyle name="Normal 8 7 6" xfId="14841" xr:uid="{00000000-0005-0000-0000-000081C90000}"/>
    <cellStyle name="Normal 8 7 6 2" xfId="43423" xr:uid="{00000000-0005-0000-0000-000082C90000}"/>
    <cellStyle name="Normal 8 7 7" xfId="29134" xr:uid="{00000000-0005-0000-0000-000083C90000}"/>
    <cellStyle name="Normal 8 8" xfId="971" xr:uid="{00000000-0005-0000-0000-000084C90000}"/>
    <cellStyle name="Normal 8 8 2" xfId="3442" xr:uid="{00000000-0005-0000-0000-000085C90000}"/>
    <cellStyle name="Normal 8 8 2 2" xfId="7016" xr:uid="{00000000-0005-0000-0000-000086C90000}"/>
    <cellStyle name="Normal 8 8 2 2 2" xfId="14174" xr:uid="{00000000-0005-0000-0000-000087C90000}"/>
    <cellStyle name="Normal 8 8 2 2 2 2" xfId="28466" xr:uid="{00000000-0005-0000-0000-000088C90000}"/>
    <cellStyle name="Normal 8 8 2 2 2 2 2" xfId="57048" xr:uid="{00000000-0005-0000-0000-000089C90000}"/>
    <cellStyle name="Normal 8 8 2 2 2 3" xfId="42759" xr:uid="{00000000-0005-0000-0000-00008AC90000}"/>
    <cellStyle name="Normal 8 8 2 2 3" xfId="21322" xr:uid="{00000000-0005-0000-0000-00008BC90000}"/>
    <cellStyle name="Normal 8 8 2 2 3 2" xfId="49904" xr:uid="{00000000-0005-0000-0000-00008CC90000}"/>
    <cellStyle name="Normal 8 8 2 2 4" xfId="35615" xr:uid="{00000000-0005-0000-0000-00008DC90000}"/>
    <cellStyle name="Normal 8 8 2 3" xfId="10603" xr:uid="{00000000-0005-0000-0000-00008EC90000}"/>
    <cellStyle name="Normal 8 8 2 3 2" xfId="24895" xr:uid="{00000000-0005-0000-0000-00008FC90000}"/>
    <cellStyle name="Normal 8 8 2 3 2 2" xfId="53477" xr:uid="{00000000-0005-0000-0000-000090C90000}"/>
    <cellStyle name="Normal 8 8 2 3 3" xfId="39188" xr:uid="{00000000-0005-0000-0000-000091C90000}"/>
    <cellStyle name="Normal 8 8 2 4" xfId="17751" xr:uid="{00000000-0005-0000-0000-000092C90000}"/>
    <cellStyle name="Normal 8 8 2 4 2" xfId="46333" xr:uid="{00000000-0005-0000-0000-000093C90000}"/>
    <cellStyle name="Normal 8 8 2 5" xfId="32044" xr:uid="{00000000-0005-0000-0000-000094C90000}"/>
    <cellStyle name="Normal 8 8 3" xfId="4553" xr:uid="{00000000-0005-0000-0000-000095C90000}"/>
    <cellStyle name="Normal 8 8 3 2" xfId="11711" xr:uid="{00000000-0005-0000-0000-000096C90000}"/>
    <cellStyle name="Normal 8 8 3 2 2" xfId="26003" xr:uid="{00000000-0005-0000-0000-000097C90000}"/>
    <cellStyle name="Normal 8 8 3 2 2 2" xfId="54585" xr:uid="{00000000-0005-0000-0000-000098C90000}"/>
    <cellStyle name="Normal 8 8 3 2 3" xfId="40296" xr:uid="{00000000-0005-0000-0000-000099C90000}"/>
    <cellStyle name="Normal 8 8 3 3" xfId="18859" xr:uid="{00000000-0005-0000-0000-00009AC90000}"/>
    <cellStyle name="Normal 8 8 3 3 2" xfId="47441" xr:uid="{00000000-0005-0000-0000-00009BC90000}"/>
    <cellStyle name="Normal 8 8 3 4" xfId="33152" xr:uid="{00000000-0005-0000-0000-00009CC90000}"/>
    <cellStyle name="Normal 8 8 4" xfId="8140" xr:uid="{00000000-0005-0000-0000-00009DC90000}"/>
    <cellStyle name="Normal 8 8 4 2" xfId="22432" xr:uid="{00000000-0005-0000-0000-00009EC90000}"/>
    <cellStyle name="Normal 8 8 4 2 2" xfId="51014" xr:uid="{00000000-0005-0000-0000-00009FC90000}"/>
    <cellStyle name="Normal 8 8 4 3" xfId="36725" xr:uid="{00000000-0005-0000-0000-0000A0C90000}"/>
    <cellStyle name="Normal 8 8 5" xfId="15288" xr:uid="{00000000-0005-0000-0000-0000A1C90000}"/>
    <cellStyle name="Normal 8 8 5 2" xfId="43870" xr:uid="{00000000-0005-0000-0000-0000A2C90000}"/>
    <cellStyle name="Normal 8 8 6" xfId="29581" xr:uid="{00000000-0005-0000-0000-0000A3C90000}"/>
    <cellStyle name="Normal 8 9" xfId="3347" xr:uid="{00000000-0005-0000-0000-0000A4C90000}"/>
    <cellStyle name="Normal 8 9 2" xfId="6921" xr:uid="{00000000-0005-0000-0000-0000A5C90000}"/>
    <cellStyle name="Normal 8 9 2 2" xfId="14079" xr:uid="{00000000-0005-0000-0000-0000A6C90000}"/>
    <cellStyle name="Normal 8 9 2 2 2" xfId="28371" xr:uid="{00000000-0005-0000-0000-0000A7C90000}"/>
    <cellStyle name="Normal 8 9 2 2 2 2" xfId="56953" xr:uid="{00000000-0005-0000-0000-0000A8C90000}"/>
    <cellStyle name="Normal 8 9 2 2 3" xfId="42664" xr:uid="{00000000-0005-0000-0000-0000A9C90000}"/>
    <cellStyle name="Normal 8 9 2 3" xfId="21227" xr:uid="{00000000-0005-0000-0000-0000AAC90000}"/>
    <cellStyle name="Normal 8 9 2 3 2" xfId="49809" xr:uid="{00000000-0005-0000-0000-0000ABC90000}"/>
    <cellStyle name="Normal 8 9 2 4" xfId="35520" xr:uid="{00000000-0005-0000-0000-0000ACC90000}"/>
    <cellStyle name="Normal 8 9 3" xfId="10508" xr:uid="{00000000-0005-0000-0000-0000ADC90000}"/>
    <cellStyle name="Normal 8 9 3 2" xfId="24800" xr:uid="{00000000-0005-0000-0000-0000AEC90000}"/>
    <cellStyle name="Normal 8 9 3 2 2" xfId="53382" xr:uid="{00000000-0005-0000-0000-0000AFC90000}"/>
    <cellStyle name="Normal 8 9 3 3" xfId="39093" xr:uid="{00000000-0005-0000-0000-0000B0C90000}"/>
    <cellStyle name="Normal 8 9 4" xfId="17656" xr:uid="{00000000-0005-0000-0000-0000B1C90000}"/>
    <cellStyle name="Normal 8 9 4 2" xfId="46238" xr:uid="{00000000-0005-0000-0000-0000B2C90000}"/>
    <cellStyle name="Normal 8 9 5" xfId="31949" xr:uid="{00000000-0005-0000-0000-0000B3C90000}"/>
    <cellStyle name="Normal 9" xfId="68" xr:uid="{00000000-0005-0000-0000-0000B4C90000}"/>
    <cellStyle name="Normal 9 10" xfId="3443" xr:uid="{00000000-0005-0000-0000-0000B5C90000}"/>
    <cellStyle name="Normal 9 10 2" xfId="7017" xr:uid="{00000000-0005-0000-0000-0000B6C90000}"/>
    <cellStyle name="Normal 9 10 2 2" xfId="14175" xr:uid="{00000000-0005-0000-0000-0000B7C90000}"/>
    <cellStyle name="Normal 9 10 2 2 2" xfId="28467" xr:uid="{00000000-0005-0000-0000-0000B8C90000}"/>
    <cellStyle name="Normal 9 10 2 2 2 2" xfId="57049" xr:uid="{00000000-0005-0000-0000-0000B9C90000}"/>
    <cellStyle name="Normal 9 10 2 2 3" xfId="42760" xr:uid="{00000000-0005-0000-0000-0000BAC90000}"/>
    <cellStyle name="Normal 9 10 2 3" xfId="21323" xr:uid="{00000000-0005-0000-0000-0000BBC90000}"/>
    <cellStyle name="Normal 9 10 2 3 2" xfId="49905" xr:uid="{00000000-0005-0000-0000-0000BCC90000}"/>
    <cellStyle name="Normal 9 10 2 4" xfId="35616" xr:uid="{00000000-0005-0000-0000-0000BDC90000}"/>
    <cellStyle name="Normal 9 10 3" xfId="10604" xr:uid="{00000000-0005-0000-0000-0000BEC90000}"/>
    <cellStyle name="Normal 9 10 3 2" xfId="24896" xr:uid="{00000000-0005-0000-0000-0000BFC90000}"/>
    <cellStyle name="Normal 9 10 3 2 2" xfId="53478" xr:uid="{00000000-0005-0000-0000-0000C0C90000}"/>
    <cellStyle name="Normal 9 10 3 3" xfId="39189" xr:uid="{00000000-0005-0000-0000-0000C1C90000}"/>
    <cellStyle name="Normal 9 10 4" xfId="17752" xr:uid="{00000000-0005-0000-0000-0000C2C90000}"/>
    <cellStyle name="Normal 9 10 4 2" xfId="46334" xr:uid="{00000000-0005-0000-0000-0000C3C90000}"/>
    <cellStyle name="Normal 9 10 5" xfId="32045" xr:uid="{00000000-0005-0000-0000-0000C4C90000}"/>
    <cellStyle name="Normal 9 11" xfId="3661" xr:uid="{00000000-0005-0000-0000-0000C5C90000}"/>
    <cellStyle name="Normal 9 11 2" xfId="10821" xr:uid="{00000000-0005-0000-0000-0000C6C90000}"/>
    <cellStyle name="Normal 9 11 2 2" xfId="25113" xr:uid="{00000000-0005-0000-0000-0000C7C90000}"/>
    <cellStyle name="Normal 9 11 2 2 2" xfId="53695" xr:uid="{00000000-0005-0000-0000-0000C8C90000}"/>
    <cellStyle name="Normal 9 11 2 3" xfId="39406" xr:uid="{00000000-0005-0000-0000-0000C9C90000}"/>
    <cellStyle name="Normal 9 11 3" xfId="17969" xr:uid="{00000000-0005-0000-0000-0000CAC90000}"/>
    <cellStyle name="Normal 9 11 3 2" xfId="46551" xr:uid="{00000000-0005-0000-0000-0000CBC90000}"/>
    <cellStyle name="Normal 9 11 4" xfId="32262" xr:uid="{00000000-0005-0000-0000-0000CCC90000}"/>
    <cellStyle name="Normal 9 12" xfId="7250" xr:uid="{00000000-0005-0000-0000-0000CDC90000}"/>
    <cellStyle name="Normal 9 12 2" xfId="21542" xr:uid="{00000000-0005-0000-0000-0000CEC90000}"/>
    <cellStyle name="Normal 9 12 2 2" xfId="50124" xr:uid="{00000000-0005-0000-0000-0000CFC90000}"/>
    <cellStyle name="Normal 9 12 3" xfId="35835" xr:uid="{00000000-0005-0000-0000-0000D0C90000}"/>
    <cellStyle name="Normal 9 13" xfId="14396" xr:uid="{00000000-0005-0000-0000-0000D1C90000}"/>
    <cellStyle name="Normal 9 13 2" xfId="42980" xr:uid="{00000000-0005-0000-0000-0000D2C90000}"/>
    <cellStyle name="Normal 9 14" xfId="28689" xr:uid="{00000000-0005-0000-0000-0000D3C90000}"/>
    <cellStyle name="Normal 9 15" xfId="57293" xr:uid="{00000000-0005-0000-0000-0000D4C90000}"/>
    <cellStyle name="Normal 9 2" xfId="69" xr:uid="{00000000-0005-0000-0000-0000D5C90000}"/>
    <cellStyle name="Normal 9 2 10" xfId="7251" xr:uid="{00000000-0005-0000-0000-0000D6C90000}"/>
    <cellStyle name="Normal 9 2 10 2" xfId="21543" xr:uid="{00000000-0005-0000-0000-0000D7C90000}"/>
    <cellStyle name="Normal 9 2 10 2 2" xfId="50125" xr:uid="{00000000-0005-0000-0000-0000D8C90000}"/>
    <cellStyle name="Normal 9 2 10 3" xfId="35836" xr:uid="{00000000-0005-0000-0000-0000D9C90000}"/>
    <cellStyle name="Normal 9 2 11" xfId="14397" xr:uid="{00000000-0005-0000-0000-0000DAC90000}"/>
    <cellStyle name="Normal 9 2 11 2" xfId="42981" xr:uid="{00000000-0005-0000-0000-0000DBC90000}"/>
    <cellStyle name="Normal 9 2 12" xfId="28690" xr:uid="{00000000-0005-0000-0000-0000DCC90000}"/>
    <cellStyle name="Normal 9 2 2" xfId="70" xr:uid="{00000000-0005-0000-0000-0000DDC90000}"/>
    <cellStyle name="Normal 9 2 2 10" xfId="14398" xr:uid="{00000000-0005-0000-0000-0000DEC90000}"/>
    <cellStyle name="Normal 9 2 2 10 2" xfId="42982" xr:uid="{00000000-0005-0000-0000-0000DFC90000}"/>
    <cellStyle name="Normal 9 2 2 11" xfId="28691" xr:uid="{00000000-0005-0000-0000-0000E0C90000}"/>
    <cellStyle name="Normal 9 2 2 2" xfId="136" xr:uid="{00000000-0005-0000-0000-0000E1C90000}"/>
    <cellStyle name="Normal 9 2 2 2 10" xfId="28755" xr:uid="{00000000-0005-0000-0000-0000E2C90000}"/>
    <cellStyle name="Normal 9 2 2 2 2" xfId="250" xr:uid="{00000000-0005-0000-0000-0000E3C90000}"/>
    <cellStyle name="Normal 9 2 2 2 2 2" xfId="476" xr:uid="{00000000-0005-0000-0000-0000E4C90000}"/>
    <cellStyle name="Normal 9 2 2 2 2 2 2" xfId="926" xr:uid="{00000000-0005-0000-0000-0000E5C90000}"/>
    <cellStyle name="Normal 9 2 2 2 2 2 2 2" xfId="1823" xr:uid="{00000000-0005-0000-0000-0000E6C90000}"/>
    <cellStyle name="Normal 9 2 2 2 2 2 2 2 2" xfId="3450" xr:uid="{00000000-0005-0000-0000-0000E7C90000}"/>
    <cellStyle name="Normal 9 2 2 2 2 2 2 2 2 2" xfId="7024" xr:uid="{00000000-0005-0000-0000-0000E8C90000}"/>
    <cellStyle name="Normal 9 2 2 2 2 2 2 2 2 2 2" xfId="14182" xr:uid="{00000000-0005-0000-0000-0000E9C90000}"/>
    <cellStyle name="Normal 9 2 2 2 2 2 2 2 2 2 2 2" xfId="28474" xr:uid="{00000000-0005-0000-0000-0000EAC90000}"/>
    <cellStyle name="Normal 9 2 2 2 2 2 2 2 2 2 2 2 2" xfId="57056" xr:uid="{00000000-0005-0000-0000-0000EBC90000}"/>
    <cellStyle name="Normal 9 2 2 2 2 2 2 2 2 2 2 3" xfId="42767" xr:uid="{00000000-0005-0000-0000-0000ECC90000}"/>
    <cellStyle name="Normal 9 2 2 2 2 2 2 2 2 2 3" xfId="21330" xr:uid="{00000000-0005-0000-0000-0000EDC90000}"/>
    <cellStyle name="Normal 9 2 2 2 2 2 2 2 2 2 3 2" xfId="49912" xr:uid="{00000000-0005-0000-0000-0000EEC90000}"/>
    <cellStyle name="Normal 9 2 2 2 2 2 2 2 2 2 4" xfId="35623" xr:uid="{00000000-0005-0000-0000-0000EFC90000}"/>
    <cellStyle name="Normal 9 2 2 2 2 2 2 2 2 3" xfId="10611" xr:uid="{00000000-0005-0000-0000-0000F0C90000}"/>
    <cellStyle name="Normal 9 2 2 2 2 2 2 2 2 3 2" xfId="24903" xr:uid="{00000000-0005-0000-0000-0000F1C90000}"/>
    <cellStyle name="Normal 9 2 2 2 2 2 2 2 2 3 2 2" xfId="53485" xr:uid="{00000000-0005-0000-0000-0000F2C90000}"/>
    <cellStyle name="Normal 9 2 2 2 2 2 2 2 2 3 3" xfId="39196" xr:uid="{00000000-0005-0000-0000-0000F3C90000}"/>
    <cellStyle name="Normal 9 2 2 2 2 2 2 2 2 4" xfId="17759" xr:uid="{00000000-0005-0000-0000-0000F4C90000}"/>
    <cellStyle name="Normal 9 2 2 2 2 2 2 2 2 4 2" xfId="46341" xr:uid="{00000000-0005-0000-0000-0000F5C90000}"/>
    <cellStyle name="Normal 9 2 2 2 2 2 2 2 2 5" xfId="32052" xr:uid="{00000000-0005-0000-0000-0000F6C90000}"/>
    <cellStyle name="Normal 9 2 2 2 2 2 2 2 3" xfId="5403" xr:uid="{00000000-0005-0000-0000-0000F7C90000}"/>
    <cellStyle name="Normal 9 2 2 2 2 2 2 2 3 2" xfId="12561" xr:uid="{00000000-0005-0000-0000-0000F8C90000}"/>
    <cellStyle name="Normal 9 2 2 2 2 2 2 2 3 2 2" xfId="26853" xr:uid="{00000000-0005-0000-0000-0000F9C90000}"/>
    <cellStyle name="Normal 9 2 2 2 2 2 2 2 3 2 2 2" xfId="55435" xr:uid="{00000000-0005-0000-0000-0000FAC90000}"/>
    <cellStyle name="Normal 9 2 2 2 2 2 2 2 3 2 3" xfId="41146" xr:uid="{00000000-0005-0000-0000-0000FBC90000}"/>
    <cellStyle name="Normal 9 2 2 2 2 2 2 2 3 3" xfId="19709" xr:uid="{00000000-0005-0000-0000-0000FCC90000}"/>
    <cellStyle name="Normal 9 2 2 2 2 2 2 2 3 3 2" xfId="48291" xr:uid="{00000000-0005-0000-0000-0000FDC90000}"/>
    <cellStyle name="Normal 9 2 2 2 2 2 2 2 3 4" xfId="34002" xr:uid="{00000000-0005-0000-0000-0000FEC90000}"/>
    <cellStyle name="Normal 9 2 2 2 2 2 2 2 4" xfId="8990" xr:uid="{00000000-0005-0000-0000-0000FFC90000}"/>
    <cellStyle name="Normal 9 2 2 2 2 2 2 2 4 2" xfId="23282" xr:uid="{00000000-0005-0000-0000-000000CA0000}"/>
    <cellStyle name="Normal 9 2 2 2 2 2 2 2 4 2 2" xfId="51864" xr:uid="{00000000-0005-0000-0000-000001CA0000}"/>
    <cellStyle name="Normal 9 2 2 2 2 2 2 2 4 3" xfId="37575" xr:uid="{00000000-0005-0000-0000-000002CA0000}"/>
    <cellStyle name="Normal 9 2 2 2 2 2 2 2 5" xfId="16138" xr:uid="{00000000-0005-0000-0000-000003CA0000}"/>
    <cellStyle name="Normal 9 2 2 2 2 2 2 2 5 2" xfId="44720" xr:uid="{00000000-0005-0000-0000-000004CA0000}"/>
    <cellStyle name="Normal 9 2 2 2 2 2 2 2 6" xfId="30431" xr:uid="{00000000-0005-0000-0000-000005CA0000}"/>
    <cellStyle name="Normal 9 2 2 2 2 2 2 3" xfId="3449" xr:uid="{00000000-0005-0000-0000-000006CA0000}"/>
    <cellStyle name="Normal 9 2 2 2 2 2 2 3 2" xfId="7023" xr:uid="{00000000-0005-0000-0000-000007CA0000}"/>
    <cellStyle name="Normal 9 2 2 2 2 2 2 3 2 2" xfId="14181" xr:uid="{00000000-0005-0000-0000-000008CA0000}"/>
    <cellStyle name="Normal 9 2 2 2 2 2 2 3 2 2 2" xfId="28473" xr:uid="{00000000-0005-0000-0000-000009CA0000}"/>
    <cellStyle name="Normal 9 2 2 2 2 2 2 3 2 2 2 2" xfId="57055" xr:uid="{00000000-0005-0000-0000-00000ACA0000}"/>
    <cellStyle name="Normal 9 2 2 2 2 2 2 3 2 2 3" xfId="42766" xr:uid="{00000000-0005-0000-0000-00000BCA0000}"/>
    <cellStyle name="Normal 9 2 2 2 2 2 2 3 2 3" xfId="21329" xr:uid="{00000000-0005-0000-0000-00000CCA0000}"/>
    <cellStyle name="Normal 9 2 2 2 2 2 2 3 2 3 2" xfId="49911" xr:uid="{00000000-0005-0000-0000-00000DCA0000}"/>
    <cellStyle name="Normal 9 2 2 2 2 2 2 3 2 4" xfId="35622" xr:uid="{00000000-0005-0000-0000-00000ECA0000}"/>
    <cellStyle name="Normal 9 2 2 2 2 2 2 3 3" xfId="10610" xr:uid="{00000000-0005-0000-0000-00000FCA0000}"/>
    <cellStyle name="Normal 9 2 2 2 2 2 2 3 3 2" xfId="24902" xr:uid="{00000000-0005-0000-0000-000010CA0000}"/>
    <cellStyle name="Normal 9 2 2 2 2 2 2 3 3 2 2" xfId="53484" xr:uid="{00000000-0005-0000-0000-000011CA0000}"/>
    <cellStyle name="Normal 9 2 2 2 2 2 2 3 3 3" xfId="39195" xr:uid="{00000000-0005-0000-0000-000012CA0000}"/>
    <cellStyle name="Normal 9 2 2 2 2 2 2 3 4" xfId="17758" xr:uid="{00000000-0005-0000-0000-000013CA0000}"/>
    <cellStyle name="Normal 9 2 2 2 2 2 2 3 4 2" xfId="46340" xr:uid="{00000000-0005-0000-0000-000014CA0000}"/>
    <cellStyle name="Normal 9 2 2 2 2 2 2 3 5" xfId="32051" xr:uid="{00000000-0005-0000-0000-000015CA0000}"/>
    <cellStyle name="Normal 9 2 2 2 2 2 2 4" xfId="4510" xr:uid="{00000000-0005-0000-0000-000016CA0000}"/>
    <cellStyle name="Normal 9 2 2 2 2 2 2 4 2" xfId="11668" xr:uid="{00000000-0005-0000-0000-000017CA0000}"/>
    <cellStyle name="Normal 9 2 2 2 2 2 2 4 2 2" xfId="25960" xr:uid="{00000000-0005-0000-0000-000018CA0000}"/>
    <cellStyle name="Normal 9 2 2 2 2 2 2 4 2 2 2" xfId="54542" xr:uid="{00000000-0005-0000-0000-000019CA0000}"/>
    <cellStyle name="Normal 9 2 2 2 2 2 2 4 2 3" xfId="40253" xr:uid="{00000000-0005-0000-0000-00001ACA0000}"/>
    <cellStyle name="Normal 9 2 2 2 2 2 2 4 3" xfId="18816" xr:uid="{00000000-0005-0000-0000-00001BCA0000}"/>
    <cellStyle name="Normal 9 2 2 2 2 2 2 4 3 2" xfId="47398" xr:uid="{00000000-0005-0000-0000-00001CCA0000}"/>
    <cellStyle name="Normal 9 2 2 2 2 2 2 4 4" xfId="33109" xr:uid="{00000000-0005-0000-0000-00001DCA0000}"/>
    <cellStyle name="Normal 9 2 2 2 2 2 2 5" xfId="8097" xr:uid="{00000000-0005-0000-0000-00001ECA0000}"/>
    <cellStyle name="Normal 9 2 2 2 2 2 2 5 2" xfId="22389" xr:uid="{00000000-0005-0000-0000-00001FCA0000}"/>
    <cellStyle name="Normal 9 2 2 2 2 2 2 5 2 2" xfId="50971" xr:uid="{00000000-0005-0000-0000-000020CA0000}"/>
    <cellStyle name="Normal 9 2 2 2 2 2 2 5 3" xfId="36682" xr:uid="{00000000-0005-0000-0000-000021CA0000}"/>
    <cellStyle name="Normal 9 2 2 2 2 2 2 6" xfId="15245" xr:uid="{00000000-0005-0000-0000-000022CA0000}"/>
    <cellStyle name="Normal 9 2 2 2 2 2 2 6 2" xfId="43827" xr:uid="{00000000-0005-0000-0000-000023CA0000}"/>
    <cellStyle name="Normal 9 2 2 2 2 2 2 7" xfId="29538" xr:uid="{00000000-0005-0000-0000-000024CA0000}"/>
    <cellStyle name="Normal 9 2 2 2 2 2 3" xfId="1376" xr:uid="{00000000-0005-0000-0000-000025CA0000}"/>
    <cellStyle name="Normal 9 2 2 2 2 2 3 2" xfId="3451" xr:uid="{00000000-0005-0000-0000-000026CA0000}"/>
    <cellStyle name="Normal 9 2 2 2 2 2 3 2 2" xfId="7025" xr:uid="{00000000-0005-0000-0000-000027CA0000}"/>
    <cellStyle name="Normal 9 2 2 2 2 2 3 2 2 2" xfId="14183" xr:uid="{00000000-0005-0000-0000-000028CA0000}"/>
    <cellStyle name="Normal 9 2 2 2 2 2 3 2 2 2 2" xfId="28475" xr:uid="{00000000-0005-0000-0000-000029CA0000}"/>
    <cellStyle name="Normal 9 2 2 2 2 2 3 2 2 2 2 2" xfId="57057" xr:uid="{00000000-0005-0000-0000-00002ACA0000}"/>
    <cellStyle name="Normal 9 2 2 2 2 2 3 2 2 2 3" xfId="42768" xr:uid="{00000000-0005-0000-0000-00002BCA0000}"/>
    <cellStyle name="Normal 9 2 2 2 2 2 3 2 2 3" xfId="21331" xr:uid="{00000000-0005-0000-0000-00002CCA0000}"/>
    <cellStyle name="Normal 9 2 2 2 2 2 3 2 2 3 2" xfId="49913" xr:uid="{00000000-0005-0000-0000-00002DCA0000}"/>
    <cellStyle name="Normal 9 2 2 2 2 2 3 2 2 4" xfId="35624" xr:uid="{00000000-0005-0000-0000-00002ECA0000}"/>
    <cellStyle name="Normal 9 2 2 2 2 2 3 2 3" xfId="10612" xr:uid="{00000000-0005-0000-0000-00002FCA0000}"/>
    <cellStyle name="Normal 9 2 2 2 2 2 3 2 3 2" xfId="24904" xr:uid="{00000000-0005-0000-0000-000030CA0000}"/>
    <cellStyle name="Normal 9 2 2 2 2 2 3 2 3 2 2" xfId="53486" xr:uid="{00000000-0005-0000-0000-000031CA0000}"/>
    <cellStyle name="Normal 9 2 2 2 2 2 3 2 3 3" xfId="39197" xr:uid="{00000000-0005-0000-0000-000032CA0000}"/>
    <cellStyle name="Normal 9 2 2 2 2 2 3 2 4" xfId="17760" xr:uid="{00000000-0005-0000-0000-000033CA0000}"/>
    <cellStyle name="Normal 9 2 2 2 2 2 3 2 4 2" xfId="46342" xr:uid="{00000000-0005-0000-0000-000034CA0000}"/>
    <cellStyle name="Normal 9 2 2 2 2 2 3 2 5" xfId="32053" xr:uid="{00000000-0005-0000-0000-000035CA0000}"/>
    <cellStyle name="Normal 9 2 2 2 2 2 3 3" xfId="4957" xr:uid="{00000000-0005-0000-0000-000036CA0000}"/>
    <cellStyle name="Normal 9 2 2 2 2 2 3 3 2" xfId="12115" xr:uid="{00000000-0005-0000-0000-000037CA0000}"/>
    <cellStyle name="Normal 9 2 2 2 2 2 3 3 2 2" xfId="26407" xr:uid="{00000000-0005-0000-0000-000038CA0000}"/>
    <cellStyle name="Normal 9 2 2 2 2 2 3 3 2 2 2" xfId="54989" xr:uid="{00000000-0005-0000-0000-000039CA0000}"/>
    <cellStyle name="Normal 9 2 2 2 2 2 3 3 2 3" xfId="40700" xr:uid="{00000000-0005-0000-0000-00003ACA0000}"/>
    <cellStyle name="Normal 9 2 2 2 2 2 3 3 3" xfId="19263" xr:uid="{00000000-0005-0000-0000-00003BCA0000}"/>
    <cellStyle name="Normal 9 2 2 2 2 2 3 3 3 2" xfId="47845" xr:uid="{00000000-0005-0000-0000-00003CCA0000}"/>
    <cellStyle name="Normal 9 2 2 2 2 2 3 3 4" xfId="33556" xr:uid="{00000000-0005-0000-0000-00003DCA0000}"/>
    <cellStyle name="Normal 9 2 2 2 2 2 3 4" xfId="8544" xr:uid="{00000000-0005-0000-0000-00003ECA0000}"/>
    <cellStyle name="Normal 9 2 2 2 2 2 3 4 2" xfId="22836" xr:uid="{00000000-0005-0000-0000-00003FCA0000}"/>
    <cellStyle name="Normal 9 2 2 2 2 2 3 4 2 2" xfId="51418" xr:uid="{00000000-0005-0000-0000-000040CA0000}"/>
    <cellStyle name="Normal 9 2 2 2 2 2 3 4 3" xfId="37129" xr:uid="{00000000-0005-0000-0000-000041CA0000}"/>
    <cellStyle name="Normal 9 2 2 2 2 2 3 5" xfId="15692" xr:uid="{00000000-0005-0000-0000-000042CA0000}"/>
    <cellStyle name="Normal 9 2 2 2 2 2 3 5 2" xfId="44274" xr:uid="{00000000-0005-0000-0000-000043CA0000}"/>
    <cellStyle name="Normal 9 2 2 2 2 2 3 6" xfId="29985" xr:uid="{00000000-0005-0000-0000-000044CA0000}"/>
    <cellStyle name="Normal 9 2 2 2 2 2 4" xfId="3448" xr:uid="{00000000-0005-0000-0000-000045CA0000}"/>
    <cellStyle name="Normal 9 2 2 2 2 2 4 2" xfId="7022" xr:uid="{00000000-0005-0000-0000-000046CA0000}"/>
    <cellStyle name="Normal 9 2 2 2 2 2 4 2 2" xfId="14180" xr:uid="{00000000-0005-0000-0000-000047CA0000}"/>
    <cellStyle name="Normal 9 2 2 2 2 2 4 2 2 2" xfId="28472" xr:uid="{00000000-0005-0000-0000-000048CA0000}"/>
    <cellStyle name="Normal 9 2 2 2 2 2 4 2 2 2 2" xfId="57054" xr:uid="{00000000-0005-0000-0000-000049CA0000}"/>
    <cellStyle name="Normal 9 2 2 2 2 2 4 2 2 3" xfId="42765" xr:uid="{00000000-0005-0000-0000-00004ACA0000}"/>
    <cellStyle name="Normal 9 2 2 2 2 2 4 2 3" xfId="21328" xr:uid="{00000000-0005-0000-0000-00004BCA0000}"/>
    <cellStyle name="Normal 9 2 2 2 2 2 4 2 3 2" xfId="49910" xr:uid="{00000000-0005-0000-0000-00004CCA0000}"/>
    <cellStyle name="Normal 9 2 2 2 2 2 4 2 4" xfId="35621" xr:uid="{00000000-0005-0000-0000-00004DCA0000}"/>
    <cellStyle name="Normal 9 2 2 2 2 2 4 3" xfId="10609" xr:uid="{00000000-0005-0000-0000-00004ECA0000}"/>
    <cellStyle name="Normal 9 2 2 2 2 2 4 3 2" xfId="24901" xr:uid="{00000000-0005-0000-0000-00004FCA0000}"/>
    <cellStyle name="Normal 9 2 2 2 2 2 4 3 2 2" xfId="53483" xr:uid="{00000000-0005-0000-0000-000050CA0000}"/>
    <cellStyle name="Normal 9 2 2 2 2 2 4 3 3" xfId="39194" xr:uid="{00000000-0005-0000-0000-000051CA0000}"/>
    <cellStyle name="Normal 9 2 2 2 2 2 4 4" xfId="17757" xr:uid="{00000000-0005-0000-0000-000052CA0000}"/>
    <cellStyle name="Normal 9 2 2 2 2 2 4 4 2" xfId="46339" xr:uid="{00000000-0005-0000-0000-000053CA0000}"/>
    <cellStyle name="Normal 9 2 2 2 2 2 4 5" xfId="32050" xr:uid="{00000000-0005-0000-0000-000054CA0000}"/>
    <cellStyle name="Normal 9 2 2 2 2 2 5" xfId="4063" xr:uid="{00000000-0005-0000-0000-000055CA0000}"/>
    <cellStyle name="Normal 9 2 2 2 2 2 5 2" xfId="11222" xr:uid="{00000000-0005-0000-0000-000056CA0000}"/>
    <cellStyle name="Normal 9 2 2 2 2 2 5 2 2" xfId="25514" xr:uid="{00000000-0005-0000-0000-000057CA0000}"/>
    <cellStyle name="Normal 9 2 2 2 2 2 5 2 2 2" xfId="54096" xr:uid="{00000000-0005-0000-0000-000058CA0000}"/>
    <cellStyle name="Normal 9 2 2 2 2 2 5 2 3" xfId="39807" xr:uid="{00000000-0005-0000-0000-000059CA0000}"/>
    <cellStyle name="Normal 9 2 2 2 2 2 5 3" xfId="18370" xr:uid="{00000000-0005-0000-0000-00005ACA0000}"/>
    <cellStyle name="Normal 9 2 2 2 2 2 5 3 2" xfId="46952" xr:uid="{00000000-0005-0000-0000-00005BCA0000}"/>
    <cellStyle name="Normal 9 2 2 2 2 2 5 4" xfId="32663" xr:uid="{00000000-0005-0000-0000-00005CCA0000}"/>
    <cellStyle name="Normal 9 2 2 2 2 2 6" xfId="7651" xr:uid="{00000000-0005-0000-0000-00005DCA0000}"/>
    <cellStyle name="Normal 9 2 2 2 2 2 6 2" xfId="21943" xr:uid="{00000000-0005-0000-0000-00005ECA0000}"/>
    <cellStyle name="Normal 9 2 2 2 2 2 6 2 2" xfId="50525" xr:uid="{00000000-0005-0000-0000-00005FCA0000}"/>
    <cellStyle name="Normal 9 2 2 2 2 2 6 3" xfId="36236" xr:uid="{00000000-0005-0000-0000-000060CA0000}"/>
    <cellStyle name="Normal 9 2 2 2 2 2 7" xfId="14798" xr:uid="{00000000-0005-0000-0000-000061CA0000}"/>
    <cellStyle name="Normal 9 2 2 2 2 2 7 2" xfId="43381" xr:uid="{00000000-0005-0000-0000-000062CA0000}"/>
    <cellStyle name="Normal 9 2 2 2 2 2 8" xfId="29091" xr:uid="{00000000-0005-0000-0000-000063CA0000}"/>
    <cellStyle name="Normal 9 2 2 2 2 3" xfId="703" xr:uid="{00000000-0005-0000-0000-000064CA0000}"/>
    <cellStyle name="Normal 9 2 2 2 2 3 2" xfId="1600" xr:uid="{00000000-0005-0000-0000-000065CA0000}"/>
    <cellStyle name="Normal 9 2 2 2 2 3 2 2" xfId="3453" xr:uid="{00000000-0005-0000-0000-000066CA0000}"/>
    <cellStyle name="Normal 9 2 2 2 2 3 2 2 2" xfId="7027" xr:uid="{00000000-0005-0000-0000-000067CA0000}"/>
    <cellStyle name="Normal 9 2 2 2 2 3 2 2 2 2" xfId="14185" xr:uid="{00000000-0005-0000-0000-000068CA0000}"/>
    <cellStyle name="Normal 9 2 2 2 2 3 2 2 2 2 2" xfId="28477" xr:uid="{00000000-0005-0000-0000-000069CA0000}"/>
    <cellStyle name="Normal 9 2 2 2 2 3 2 2 2 2 2 2" xfId="57059" xr:uid="{00000000-0005-0000-0000-00006ACA0000}"/>
    <cellStyle name="Normal 9 2 2 2 2 3 2 2 2 2 3" xfId="42770" xr:uid="{00000000-0005-0000-0000-00006BCA0000}"/>
    <cellStyle name="Normal 9 2 2 2 2 3 2 2 2 3" xfId="21333" xr:uid="{00000000-0005-0000-0000-00006CCA0000}"/>
    <cellStyle name="Normal 9 2 2 2 2 3 2 2 2 3 2" xfId="49915" xr:uid="{00000000-0005-0000-0000-00006DCA0000}"/>
    <cellStyle name="Normal 9 2 2 2 2 3 2 2 2 4" xfId="35626" xr:uid="{00000000-0005-0000-0000-00006ECA0000}"/>
    <cellStyle name="Normal 9 2 2 2 2 3 2 2 3" xfId="10614" xr:uid="{00000000-0005-0000-0000-00006FCA0000}"/>
    <cellStyle name="Normal 9 2 2 2 2 3 2 2 3 2" xfId="24906" xr:uid="{00000000-0005-0000-0000-000070CA0000}"/>
    <cellStyle name="Normal 9 2 2 2 2 3 2 2 3 2 2" xfId="53488" xr:uid="{00000000-0005-0000-0000-000071CA0000}"/>
    <cellStyle name="Normal 9 2 2 2 2 3 2 2 3 3" xfId="39199" xr:uid="{00000000-0005-0000-0000-000072CA0000}"/>
    <cellStyle name="Normal 9 2 2 2 2 3 2 2 4" xfId="17762" xr:uid="{00000000-0005-0000-0000-000073CA0000}"/>
    <cellStyle name="Normal 9 2 2 2 2 3 2 2 4 2" xfId="46344" xr:uid="{00000000-0005-0000-0000-000074CA0000}"/>
    <cellStyle name="Normal 9 2 2 2 2 3 2 2 5" xfId="32055" xr:uid="{00000000-0005-0000-0000-000075CA0000}"/>
    <cellStyle name="Normal 9 2 2 2 2 3 2 3" xfId="5180" xr:uid="{00000000-0005-0000-0000-000076CA0000}"/>
    <cellStyle name="Normal 9 2 2 2 2 3 2 3 2" xfId="12338" xr:uid="{00000000-0005-0000-0000-000077CA0000}"/>
    <cellStyle name="Normal 9 2 2 2 2 3 2 3 2 2" xfId="26630" xr:uid="{00000000-0005-0000-0000-000078CA0000}"/>
    <cellStyle name="Normal 9 2 2 2 2 3 2 3 2 2 2" xfId="55212" xr:uid="{00000000-0005-0000-0000-000079CA0000}"/>
    <cellStyle name="Normal 9 2 2 2 2 3 2 3 2 3" xfId="40923" xr:uid="{00000000-0005-0000-0000-00007ACA0000}"/>
    <cellStyle name="Normal 9 2 2 2 2 3 2 3 3" xfId="19486" xr:uid="{00000000-0005-0000-0000-00007BCA0000}"/>
    <cellStyle name="Normal 9 2 2 2 2 3 2 3 3 2" xfId="48068" xr:uid="{00000000-0005-0000-0000-00007CCA0000}"/>
    <cellStyle name="Normal 9 2 2 2 2 3 2 3 4" xfId="33779" xr:uid="{00000000-0005-0000-0000-00007DCA0000}"/>
    <cellStyle name="Normal 9 2 2 2 2 3 2 4" xfId="8767" xr:uid="{00000000-0005-0000-0000-00007ECA0000}"/>
    <cellStyle name="Normal 9 2 2 2 2 3 2 4 2" xfId="23059" xr:uid="{00000000-0005-0000-0000-00007FCA0000}"/>
    <cellStyle name="Normal 9 2 2 2 2 3 2 4 2 2" xfId="51641" xr:uid="{00000000-0005-0000-0000-000080CA0000}"/>
    <cellStyle name="Normal 9 2 2 2 2 3 2 4 3" xfId="37352" xr:uid="{00000000-0005-0000-0000-000081CA0000}"/>
    <cellStyle name="Normal 9 2 2 2 2 3 2 5" xfId="15915" xr:uid="{00000000-0005-0000-0000-000082CA0000}"/>
    <cellStyle name="Normal 9 2 2 2 2 3 2 5 2" xfId="44497" xr:uid="{00000000-0005-0000-0000-000083CA0000}"/>
    <cellStyle name="Normal 9 2 2 2 2 3 2 6" xfId="30208" xr:uid="{00000000-0005-0000-0000-000084CA0000}"/>
    <cellStyle name="Normal 9 2 2 2 2 3 3" xfId="3452" xr:uid="{00000000-0005-0000-0000-000085CA0000}"/>
    <cellStyle name="Normal 9 2 2 2 2 3 3 2" xfId="7026" xr:uid="{00000000-0005-0000-0000-000086CA0000}"/>
    <cellStyle name="Normal 9 2 2 2 2 3 3 2 2" xfId="14184" xr:uid="{00000000-0005-0000-0000-000087CA0000}"/>
    <cellStyle name="Normal 9 2 2 2 2 3 3 2 2 2" xfId="28476" xr:uid="{00000000-0005-0000-0000-000088CA0000}"/>
    <cellStyle name="Normal 9 2 2 2 2 3 3 2 2 2 2" xfId="57058" xr:uid="{00000000-0005-0000-0000-000089CA0000}"/>
    <cellStyle name="Normal 9 2 2 2 2 3 3 2 2 3" xfId="42769" xr:uid="{00000000-0005-0000-0000-00008ACA0000}"/>
    <cellStyle name="Normal 9 2 2 2 2 3 3 2 3" xfId="21332" xr:uid="{00000000-0005-0000-0000-00008BCA0000}"/>
    <cellStyle name="Normal 9 2 2 2 2 3 3 2 3 2" xfId="49914" xr:uid="{00000000-0005-0000-0000-00008CCA0000}"/>
    <cellStyle name="Normal 9 2 2 2 2 3 3 2 4" xfId="35625" xr:uid="{00000000-0005-0000-0000-00008DCA0000}"/>
    <cellStyle name="Normal 9 2 2 2 2 3 3 3" xfId="10613" xr:uid="{00000000-0005-0000-0000-00008ECA0000}"/>
    <cellStyle name="Normal 9 2 2 2 2 3 3 3 2" xfId="24905" xr:uid="{00000000-0005-0000-0000-00008FCA0000}"/>
    <cellStyle name="Normal 9 2 2 2 2 3 3 3 2 2" xfId="53487" xr:uid="{00000000-0005-0000-0000-000090CA0000}"/>
    <cellStyle name="Normal 9 2 2 2 2 3 3 3 3" xfId="39198" xr:uid="{00000000-0005-0000-0000-000091CA0000}"/>
    <cellStyle name="Normal 9 2 2 2 2 3 3 4" xfId="17761" xr:uid="{00000000-0005-0000-0000-000092CA0000}"/>
    <cellStyle name="Normal 9 2 2 2 2 3 3 4 2" xfId="46343" xr:uid="{00000000-0005-0000-0000-000093CA0000}"/>
    <cellStyle name="Normal 9 2 2 2 2 3 3 5" xfId="32054" xr:uid="{00000000-0005-0000-0000-000094CA0000}"/>
    <cellStyle name="Normal 9 2 2 2 2 3 4" xfId="4287" xr:uid="{00000000-0005-0000-0000-000095CA0000}"/>
    <cellStyle name="Normal 9 2 2 2 2 3 4 2" xfId="11445" xr:uid="{00000000-0005-0000-0000-000096CA0000}"/>
    <cellStyle name="Normal 9 2 2 2 2 3 4 2 2" xfId="25737" xr:uid="{00000000-0005-0000-0000-000097CA0000}"/>
    <cellStyle name="Normal 9 2 2 2 2 3 4 2 2 2" xfId="54319" xr:uid="{00000000-0005-0000-0000-000098CA0000}"/>
    <cellStyle name="Normal 9 2 2 2 2 3 4 2 3" xfId="40030" xr:uid="{00000000-0005-0000-0000-000099CA0000}"/>
    <cellStyle name="Normal 9 2 2 2 2 3 4 3" xfId="18593" xr:uid="{00000000-0005-0000-0000-00009ACA0000}"/>
    <cellStyle name="Normal 9 2 2 2 2 3 4 3 2" xfId="47175" xr:uid="{00000000-0005-0000-0000-00009BCA0000}"/>
    <cellStyle name="Normal 9 2 2 2 2 3 4 4" xfId="32886" xr:uid="{00000000-0005-0000-0000-00009CCA0000}"/>
    <cellStyle name="Normal 9 2 2 2 2 3 5" xfId="7874" xr:uid="{00000000-0005-0000-0000-00009DCA0000}"/>
    <cellStyle name="Normal 9 2 2 2 2 3 5 2" xfId="22166" xr:uid="{00000000-0005-0000-0000-00009ECA0000}"/>
    <cellStyle name="Normal 9 2 2 2 2 3 5 2 2" xfId="50748" xr:uid="{00000000-0005-0000-0000-00009FCA0000}"/>
    <cellStyle name="Normal 9 2 2 2 2 3 5 3" xfId="36459" xr:uid="{00000000-0005-0000-0000-0000A0CA0000}"/>
    <cellStyle name="Normal 9 2 2 2 2 3 6" xfId="15022" xr:uid="{00000000-0005-0000-0000-0000A1CA0000}"/>
    <cellStyle name="Normal 9 2 2 2 2 3 6 2" xfId="43604" xr:uid="{00000000-0005-0000-0000-0000A2CA0000}"/>
    <cellStyle name="Normal 9 2 2 2 2 3 7" xfId="29315" xr:uid="{00000000-0005-0000-0000-0000A3CA0000}"/>
    <cellStyle name="Normal 9 2 2 2 2 4" xfId="1153" xr:uid="{00000000-0005-0000-0000-0000A4CA0000}"/>
    <cellStyle name="Normal 9 2 2 2 2 4 2" xfId="3454" xr:uid="{00000000-0005-0000-0000-0000A5CA0000}"/>
    <cellStyle name="Normal 9 2 2 2 2 4 2 2" xfId="7028" xr:uid="{00000000-0005-0000-0000-0000A6CA0000}"/>
    <cellStyle name="Normal 9 2 2 2 2 4 2 2 2" xfId="14186" xr:uid="{00000000-0005-0000-0000-0000A7CA0000}"/>
    <cellStyle name="Normal 9 2 2 2 2 4 2 2 2 2" xfId="28478" xr:uid="{00000000-0005-0000-0000-0000A8CA0000}"/>
    <cellStyle name="Normal 9 2 2 2 2 4 2 2 2 2 2" xfId="57060" xr:uid="{00000000-0005-0000-0000-0000A9CA0000}"/>
    <cellStyle name="Normal 9 2 2 2 2 4 2 2 2 3" xfId="42771" xr:uid="{00000000-0005-0000-0000-0000AACA0000}"/>
    <cellStyle name="Normal 9 2 2 2 2 4 2 2 3" xfId="21334" xr:uid="{00000000-0005-0000-0000-0000ABCA0000}"/>
    <cellStyle name="Normal 9 2 2 2 2 4 2 2 3 2" xfId="49916" xr:uid="{00000000-0005-0000-0000-0000ACCA0000}"/>
    <cellStyle name="Normal 9 2 2 2 2 4 2 2 4" xfId="35627" xr:uid="{00000000-0005-0000-0000-0000ADCA0000}"/>
    <cellStyle name="Normal 9 2 2 2 2 4 2 3" xfId="10615" xr:uid="{00000000-0005-0000-0000-0000AECA0000}"/>
    <cellStyle name="Normal 9 2 2 2 2 4 2 3 2" xfId="24907" xr:uid="{00000000-0005-0000-0000-0000AFCA0000}"/>
    <cellStyle name="Normal 9 2 2 2 2 4 2 3 2 2" xfId="53489" xr:uid="{00000000-0005-0000-0000-0000B0CA0000}"/>
    <cellStyle name="Normal 9 2 2 2 2 4 2 3 3" xfId="39200" xr:uid="{00000000-0005-0000-0000-0000B1CA0000}"/>
    <cellStyle name="Normal 9 2 2 2 2 4 2 4" xfId="17763" xr:uid="{00000000-0005-0000-0000-0000B2CA0000}"/>
    <cellStyle name="Normal 9 2 2 2 2 4 2 4 2" xfId="46345" xr:uid="{00000000-0005-0000-0000-0000B3CA0000}"/>
    <cellStyle name="Normal 9 2 2 2 2 4 2 5" xfId="32056" xr:uid="{00000000-0005-0000-0000-0000B4CA0000}"/>
    <cellStyle name="Normal 9 2 2 2 2 4 3" xfId="4734" xr:uid="{00000000-0005-0000-0000-0000B5CA0000}"/>
    <cellStyle name="Normal 9 2 2 2 2 4 3 2" xfId="11892" xr:uid="{00000000-0005-0000-0000-0000B6CA0000}"/>
    <cellStyle name="Normal 9 2 2 2 2 4 3 2 2" xfId="26184" xr:uid="{00000000-0005-0000-0000-0000B7CA0000}"/>
    <cellStyle name="Normal 9 2 2 2 2 4 3 2 2 2" xfId="54766" xr:uid="{00000000-0005-0000-0000-0000B8CA0000}"/>
    <cellStyle name="Normal 9 2 2 2 2 4 3 2 3" xfId="40477" xr:uid="{00000000-0005-0000-0000-0000B9CA0000}"/>
    <cellStyle name="Normal 9 2 2 2 2 4 3 3" xfId="19040" xr:uid="{00000000-0005-0000-0000-0000BACA0000}"/>
    <cellStyle name="Normal 9 2 2 2 2 4 3 3 2" xfId="47622" xr:uid="{00000000-0005-0000-0000-0000BBCA0000}"/>
    <cellStyle name="Normal 9 2 2 2 2 4 3 4" xfId="33333" xr:uid="{00000000-0005-0000-0000-0000BCCA0000}"/>
    <cellStyle name="Normal 9 2 2 2 2 4 4" xfId="8321" xr:uid="{00000000-0005-0000-0000-0000BDCA0000}"/>
    <cellStyle name="Normal 9 2 2 2 2 4 4 2" xfId="22613" xr:uid="{00000000-0005-0000-0000-0000BECA0000}"/>
    <cellStyle name="Normal 9 2 2 2 2 4 4 2 2" xfId="51195" xr:uid="{00000000-0005-0000-0000-0000BFCA0000}"/>
    <cellStyle name="Normal 9 2 2 2 2 4 4 3" xfId="36906" xr:uid="{00000000-0005-0000-0000-0000C0CA0000}"/>
    <cellStyle name="Normal 9 2 2 2 2 4 5" xfId="15469" xr:uid="{00000000-0005-0000-0000-0000C1CA0000}"/>
    <cellStyle name="Normal 9 2 2 2 2 4 5 2" xfId="44051" xr:uid="{00000000-0005-0000-0000-0000C2CA0000}"/>
    <cellStyle name="Normal 9 2 2 2 2 4 6" xfId="29762" xr:uid="{00000000-0005-0000-0000-0000C3CA0000}"/>
    <cellStyle name="Normal 9 2 2 2 2 5" xfId="3447" xr:uid="{00000000-0005-0000-0000-0000C4CA0000}"/>
    <cellStyle name="Normal 9 2 2 2 2 5 2" xfId="7021" xr:uid="{00000000-0005-0000-0000-0000C5CA0000}"/>
    <cellStyle name="Normal 9 2 2 2 2 5 2 2" xfId="14179" xr:uid="{00000000-0005-0000-0000-0000C6CA0000}"/>
    <cellStyle name="Normal 9 2 2 2 2 5 2 2 2" xfId="28471" xr:uid="{00000000-0005-0000-0000-0000C7CA0000}"/>
    <cellStyle name="Normal 9 2 2 2 2 5 2 2 2 2" xfId="57053" xr:uid="{00000000-0005-0000-0000-0000C8CA0000}"/>
    <cellStyle name="Normal 9 2 2 2 2 5 2 2 3" xfId="42764" xr:uid="{00000000-0005-0000-0000-0000C9CA0000}"/>
    <cellStyle name="Normal 9 2 2 2 2 5 2 3" xfId="21327" xr:uid="{00000000-0005-0000-0000-0000CACA0000}"/>
    <cellStyle name="Normal 9 2 2 2 2 5 2 3 2" xfId="49909" xr:uid="{00000000-0005-0000-0000-0000CBCA0000}"/>
    <cellStyle name="Normal 9 2 2 2 2 5 2 4" xfId="35620" xr:uid="{00000000-0005-0000-0000-0000CCCA0000}"/>
    <cellStyle name="Normal 9 2 2 2 2 5 3" xfId="10608" xr:uid="{00000000-0005-0000-0000-0000CDCA0000}"/>
    <cellStyle name="Normal 9 2 2 2 2 5 3 2" xfId="24900" xr:uid="{00000000-0005-0000-0000-0000CECA0000}"/>
    <cellStyle name="Normal 9 2 2 2 2 5 3 2 2" xfId="53482" xr:uid="{00000000-0005-0000-0000-0000CFCA0000}"/>
    <cellStyle name="Normal 9 2 2 2 2 5 3 3" xfId="39193" xr:uid="{00000000-0005-0000-0000-0000D0CA0000}"/>
    <cellStyle name="Normal 9 2 2 2 2 5 4" xfId="17756" xr:uid="{00000000-0005-0000-0000-0000D1CA0000}"/>
    <cellStyle name="Normal 9 2 2 2 2 5 4 2" xfId="46338" xr:uid="{00000000-0005-0000-0000-0000D2CA0000}"/>
    <cellStyle name="Normal 9 2 2 2 2 5 5" xfId="32049" xr:uid="{00000000-0005-0000-0000-0000D3CA0000}"/>
    <cellStyle name="Normal 9 2 2 2 2 6" xfId="3840" xr:uid="{00000000-0005-0000-0000-0000D4CA0000}"/>
    <cellStyle name="Normal 9 2 2 2 2 6 2" xfId="10999" xr:uid="{00000000-0005-0000-0000-0000D5CA0000}"/>
    <cellStyle name="Normal 9 2 2 2 2 6 2 2" xfId="25291" xr:uid="{00000000-0005-0000-0000-0000D6CA0000}"/>
    <cellStyle name="Normal 9 2 2 2 2 6 2 2 2" xfId="53873" xr:uid="{00000000-0005-0000-0000-0000D7CA0000}"/>
    <cellStyle name="Normal 9 2 2 2 2 6 2 3" xfId="39584" xr:uid="{00000000-0005-0000-0000-0000D8CA0000}"/>
    <cellStyle name="Normal 9 2 2 2 2 6 3" xfId="18147" xr:uid="{00000000-0005-0000-0000-0000D9CA0000}"/>
    <cellStyle name="Normal 9 2 2 2 2 6 3 2" xfId="46729" xr:uid="{00000000-0005-0000-0000-0000DACA0000}"/>
    <cellStyle name="Normal 9 2 2 2 2 6 4" xfId="32440" xr:uid="{00000000-0005-0000-0000-0000DBCA0000}"/>
    <cellStyle name="Normal 9 2 2 2 2 7" xfId="7428" xr:uid="{00000000-0005-0000-0000-0000DCCA0000}"/>
    <cellStyle name="Normal 9 2 2 2 2 7 2" xfId="21720" xr:uid="{00000000-0005-0000-0000-0000DDCA0000}"/>
    <cellStyle name="Normal 9 2 2 2 2 7 2 2" xfId="50302" xr:uid="{00000000-0005-0000-0000-0000DECA0000}"/>
    <cellStyle name="Normal 9 2 2 2 2 7 3" xfId="36013" xr:uid="{00000000-0005-0000-0000-0000DFCA0000}"/>
    <cellStyle name="Normal 9 2 2 2 2 8" xfId="14575" xr:uid="{00000000-0005-0000-0000-0000E0CA0000}"/>
    <cellStyle name="Normal 9 2 2 2 2 8 2" xfId="43158" xr:uid="{00000000-0005-0000-0000-0000E1CA0000}"/>
    <cellStyle name="Normal 9 2 2 2 2 9" xfId="28868" xr:uid="{00000000-0005-0000-0000-0000E2CA0000}"/>
    <cellStyle name="Normal 9 2 2 2 3" xfId="362" xr:uid="{00000000-0005-0000-0000-0000E3CA0000}"/>
    <cellStyle name="Normal 9 2 2 2 3 2" xfId="814" xr:uid="{00000000-0005-0000-0000-0000E4CA0000}"/>
    <cellStyle name="Normal 9 2 2 2 3 2 2" xfId="1711" xr:uid="{00000000-0005-0000-0000-0000E5CA0000}"/>
    <cellStyle name="Normal 9 2 2 2 3 2 2 2" xfId="3457" xr:uid="{00000000-0005-0000-0000-0000E6CA0000}"/>
    <cellStyle name="Normal 9 2 2 2 3 2 2 2 2" xfId="7031" xr:uid="{00000000-0005-0000-0000-0000E7CA0000}"/>
    <cellStyle name="Normal 9 2 2 2 3 2 2 2 2 2" xfId="14189" xr:uid="{00000000-0005-0000-0000-0000E8CA0000}"/>
    <cellStyle name="Normal 9 2 2 2 3 2 2 2 2 2 2" xfId="28481" xr:uid="{00000000-0005-0000-0000-0000E9CA0000}"/>
    <cellStyle name="Normal 9 2 2 2 3 2 2 2 2 2 2 2" xfId="57063" xr:uid="{00000000-0005-0000-0000-0000EACA0000}"/>
    <cellStyle name="Normal 9 2 2 2 3 2 2 2 2 2 3" xfId="42774" xr:uid="{00000000-0005-0000-0000-0000EBCA0000}"/>
    <cellStyle name="Normal 9 2 2 2 3 2 2 2 2 3" xfId="21337" xr:uid="{00000000-0005-0000-0000-0000ECCA0000}"/>
    <cellStyle name="Normal 9 2 2 2 3 2 2 2 2 3 2" xfId="49919" xr:uid="{00000000-0005-0000-0000-0000EDCA0000}"/>
    <cellStyle name="Normal 9 2 2 2 3 2 2 2 2 4" xfId="35630" xr:uid="{00000000-0005-0000-0000-0000EECA0000}"/>
    <cellStyle name="Normal 9 2 2 2 3 2 2 2 3" xfId="10618" xr:uid="{00000000-0005-0000-0000-0000EFCA0000}"/>
    <cellStyle name="Normal 9 2 2 2 3 2 2 2 3 2" xfId="24910" xr:uid="{00000000-0005-0000-0000-0000F0CA0000}"/>
    <cellStyle name="Normal 9 2 2 2 3 2 2 2 3 2 2" xfId="53492" xr:uid="{00000000-0005-0000-0000-0000F1CA0000}"/>
    <cellStyle name="Normal 9 2 2 2 3 2 2 2 3 3" xfId="39203" xr:uid="{00000000-0005-0000-0000-0000F2CA0000}"/>
    <cellStyle name="Normal 9 2 2 2 3 2 2 2 4" xfId="17766" xr:uid="{00000000-0005-0000-0000-0000F3CA0000}"/>
    <cellStyle name="Normal 9 2 2 2 3 2 2 2 4 2" xfId="46348" xr:uid="{00000000-0005-0000-0000-0000F4CA0000}"/>
    <cellStyle name="Normal 9 2 2 2 3 2 2 2 5" xfId="32059" xr:uid="{00000000-0005-0000-0000-0000F5CA0000}"/>
    <cellStyle name="Normal 9 2 2 2 3 2 2 3" xfId="5291" xr:uid="{00000000-0005-0000-0000-0000F6CA0000}"/>
    <cellStyle name="Normal 9 2 2 2 3 2 2 3 2" xfId="12449" xr:uid="{00000000-0005-0000-0000-0000F7CA0000}"/>
    <cellStyle name="Normal 9 2 2 2 3 2 2 3 2 2" xfId="26741" xr:uid="{00000000-0005-0000-0000-0000F8CA0000}"/>
    <cellStyle name="Normal 9 2 2 2 3 2 2 3 2 2 2" xfId="55323" xr:uid="{00000000-0005-0000-0000-0000F9CA0000}"/>
    <cellStyle name="Normal 9 2 2 2 3 2 2 3 2 3" xfId="41034" xr:uid="{00000000-0005-0000-0000-0000FACA0000}"/>
    <cellStyle name="Normal 9 2 2 2 3 2 2 3 3" xfId="19597" xr:uid="{00000000-0005-0000-0000-0000FBCA0000}"/>
    <cellStyle name="Normal 9 2 2 2 3 2 2 3 3 2" xfId="48179" xr:uid="{00000000-0005-0000-0000-0000FCCA0000}"/>
    <cellStyle name="Normal 9 2 2 2 3 2 2 3 4" xfId="33890" xr:uid="{00000000-0005-0000-0000-0000FDCA0000}"/>
    <cellStyle name="Normal 9 2 2 2 3 2 2 4" xfId="8878" xr:uid="{00000000-0005-0000-0000-0000FECA0000}"/>
    <cellStyle name="Normal 9 2 2 2 3 2 2 4 2" xfId="23170" xr:uid="{00000000-0005-0000-0000-0000FFCA0000}"/>
    <cellStyle name="Normal 9 2 2 2 3 2 2 4 2 2" xfId="51752" xr:uid="{00000000-0005-0000-0000-000000CB0000}"/>
    <cellStyle name="Normal 9 2 2 2 3 2 2 4 3" xfId="37463" xr:uid="{00000000-0005-0000-0000-000001CB0000}"/>
    <cellStyle name="Normal 9 2 2 2 3 2 2 5" xfId="16026" xr:uid="{00000000-0005-0000-0000-000002CB0000}"/>
    <cellStyle name="Normal 9 2 2 2 3 2 2 5 2" xfId="44608" xr:uid="{00000000-0005-0000-0000-000003CB0000}"/>
    <cellStyle name="Normal 9 2 2 2 3 2 2 6" xfId="30319" xr:uid="{00000000-0005-0000-0000-000004CB0000}"/>
    <cellStyle name="Normal 9 2 2 2 3 2 3" xfId="3456" xr:uid="{00000000-0005-0000-0000-000005CB0000}"/>
    <cellStyle name="Normal 9 2 2 2 3 2 3 2" xfId="7030" xr:uid="{00000000-0005-0000-0000-000006CB0000}"/>
    <cellStyle name="Normal 9 2 2 2 3 2 3 2 2" xfId="14188" xr:uid="{00000000-0005-0000-0000-000007CB0000}"/>
    <cellStyle name="Normal 9 2 2 2 3 2 3 2 2 2" xfId="28480" xr:uid="{00000000-0005-0000-0000-000008CB0000}"/>
    <cellStyle name="Normal 9 2 2 2 3 2 3 2 2 2 2" xfId="57062" xr:uid="{00000000-0005-0000-0000-000009CB0000}"/>
    <cellStyle name="Normal 9 2 2 2 3 2 3 2 2 3" xfId="42773" xr:uid="{00000000-0005-0000-0000-00000ACB0000}"/>
    <cellStyle name="Normal 9 2 2 2 3 2 3 2 3" xfId="21336" xr:uid="{00000000-0005-0000-0000-00000BCB0000}"/>
    <cellStyle name="Normal 9 2 2 2 3 2 3 2 3 2" xfId="49918" xr:uid="{00000000-0005-0000-0000-00000CCB0000}"/>
    <cellStyle name="Normal 9 2 2 2 3 2 3 2 4" xfId="35629" xr:uid="{00000000-0005-0000-0000-00000DCB0000}"/>
    <cellStyle name="Normal 9 2 2 2 3 2 3 3" xfId="10617" xr:uid="{00000000-0005-0000-0000-00000ECB0000}"/>
    <cellStyle name="Normal 9 2 2 2 3 2 3 3 2" xfId="24909" xr:uid="{00000000-0005-0000-0000-00000FCB0000}"/>
    <cellStyle name="Normal 9 2 2 2 3 2 3 3 2 2" xfId="53491" xr:uid="{00000000-0005-0000-0000-000010CB0000}"/>
    <cellStyle name="Normal 9 2 2 2 3 2 3 3 3" xfId="39202" xr:uid="{00000000-0005-0000-0000-000011CB0000}"/>
    <cellStyle name="Normal 9 2 2 2 3 2 3 4" xfId="17765" xr:uid="{00000000-0005-0000-0000-000012CB0000}"/>
    <cellStyle name="Normal 9 2 2 2 3 2 3 4 2" xfId="46347" xr:uid="{00000000-0005-0000-0000-000013CB0000}"/>
    <cellStyle name="Normal 9 2 2 2 3 2 3 5" xfId="32058" xr:uid="{00000000-0005-0000-0000-000014CB0000}"/>
    <cellStyle name="Normal 9 2 2 2 3 2 4" xfId="4398" xr:uid="{00000000-0005-0000-0000-000015CB0000}"/>
    <cellStyle name="Normal 9 2 2 2 3 2 4 2" xfId="11556" xr:uid="{00000000-0005-0000-0000-000016CB0000}"/>
    <cellStyle name="Normal 9 2 2 2 3 2 4 2 2" xfId="25848" xr:uid="{00000000-0005-0000-0000-000017CB0000}"/>
    <cellStyle name="Normal 9 2 2 2 3 2 4 2 2 2" xfId="54430" xr:uid="{00000000-0005-0000-0000-000018CB0000}"/>
    <cellStyle name="Normal 9 2 2 2 3 2 4 2 3" xfId="40141" xr:uid="{00000000-0005-0000-0000-000019CB0000}"/>
    <cellStyle name="Normal 9 2 2 2 3 2 4 3" xfId="18704" xr:uid="{00000000-0005-0000-0000-00001ACB0000}"/>
    <cellStyle name="Normal 9 2 2 2 3 2 4 3 2" xfId="47286" xr:uid="{00000000-0005-0000-0000-00001BCB0000}"/>
    <cellStyle name="Normal 9 2 2 2 3 2 4 4" xfId="32997" xr:uid="{00000000-0005-0000-0000-00001CCB0000}"/>
    <cellStyle name="Normal 9 2 2 2 3 2 5" xfId="7985" xr:uid="{00000000-0005-0000-0000-00001DCB0000}"/>
    <cellStyle name="Normal 9 2 2 2 3 2 5 2" xfId="22277" xr:uid="{00000000-0005-0000-0000-00001ECB0000}"/>
    <cellStyle name="Normal 9 2 2 2 3 2 5 2 2" xfId="50859" xr:uid="{00000000-0005-0000-0000-00001FCB0000}"/>
    <cellStyle name="Normal 9 2 2 2 3 2 5 3" xfId="36570" xr:uid="{00000000-0005-0000-0000-000020CB0000}"/>
    <cellStyle name="Normal 9 2 2 2 3 2 6" xfId="15133" xr:uid="{00000000-0005-0000-0000-000021CB0000}"/>
    <cellStyle name="Normal 9 2 2 2 3 2 6 2" xfId="43715" xr:uid="{00000000-0005-0000-0000-000022CB0000}"/>
    <cellStyle name="Normal 9 2 2 2 3 2 7" xfId="29426" xr:uid="{00000000-0005-0000-0000-000023CB0000}"/>
    <cellStyle name="Normal 9 2 2 2 3 3" xfId="1264" xr:uid="{00000000-0005-0000-0000-000024CB0000}"/>
    <cellStyle name="Normal 9 2 2 2 3 3 2" xfId="3458" xr:uid="{00000000-0005-0000-0000-000025CB0000}"/>
    <cellStyle name="Normal 9 2 2 2 3 3 2 2" xfId="7032" xr:uid="{00000000-0005-0000-0000-000026CB0000}"/>
    <cellStyle name="Normal 9 2 2 2 3 3 2 2 2" xfId="14190" xr:uid="{00000000-0005-0000-0000-000027CB0000}"/>
    <cellStyle name="Normal 9 2 2 2 3 3 2 2 2 2" xfId="28482" xr:uid="{00000000-0005-0000-0000-000028CB0000}"/>
    <cellStyle name="Normal 9 2 2 2 3 3 2 2 2 2 2" xfId="57064" xr:uid="{00000000-0005-0000-0000-000029CB0000}"/>
    <cellStyle name="Normal 9 2 2 2 3 3 2 2 2 3" xfId="42775" xr:uid="{00000000-0005-0000-0000-00002ACB0000}"/>
    <cellStyle name="Normal 9 2 2 2 3 3 2 2 3" xfId="21338" xr:uid="{00000000-0005-0000-0000-00002BCB0000}"/>
    <cellStyle name="Normal 9 2 2 2 3 3 2 2 3 2" xfId="49920" xr:uid="{00000000-0005-0000-0000-00002CCB0000}"/>
    <cellStyle name="Normal 9 2 2 2 3 3 2 2 4" xfId="35631" xr:uid="{00000000-0005-0000-0000-00002DCB0000}"/>
    <cellStyle name="Normal 9 2 2 2 3 3 2 3" xfId="10619" xr:uid="{00000000-0005-0000-0000-00002ECB0000}"/>
    <cellStyle name="Normal 9 2 2 2 3 3 2 3 2" xfId="24911" xr:uid="{00000000-0005-0000-0000-00002FCB0000}"/>
    <cellStyle name="Normal 9 2 2 2 3 3 2 3 2 2" xfId="53493" xr:uid="{00000000-0005-0000-0000-000030CB0000}"/>
    <cellStyle name="Normal 9 2 2 2 3 3 2 3 3" xfId="39204" xr:uid="{00000000-0005-0000-0000-000031CB0000}"/>
    <cellStyle name="Normal 9 2 2 2 3 3 2 4" xfId="17767" xr:uid="{00000000-0005-0000-0000-000032CB0000}"/>
    <cellStyle name="Normal 9 2 2 2 3 3 2 4 2" xfId="46349" xr:uid="{00000000-0005-0000-0000-000033CB0000}"/>
    <cellStyle name="Normal 9 2 2 2 3 3 2 5" xfId="32060" xr:uid="{00000000-0005-0000-0000-000034CB0000}"/>
    <cellStyle name="Normal 9 2 2 2 3 3 3" xfId="4845" xr:uid="{00000000-0005-0000-0000-000035CB0000}"/>
    <cellStyle name="Normal 9 2 2 2 3 3 3 2" xfId="12003" xr:uid="{00000000-0005-0000-0000-000036CB0000}"/>
    <cellStyle name="Normal 9 2 2 2 3 3 3 2 2" xfId="26295" xr:uid="{00000000-0005-0000-0000-000037CB0000}"/>
    <cellStyle name="Normal 9 2 2 2 3 3 3 2 2 2" xfId="54877" xr:uid="{00000000-0005-0000-0000-000038CB0000}"/>
    <cellStyle name="Normal 9 2 2 2 3 3 3 2 3" xfId="40588" xr:uid="{00000000-0005-0000-0000-000039CB0000}"/>
    <cellStyle name="Normal 9 2 2 2 3 3 3 3" xfId="19151" xr:uid="{00000000-0005-0000-0000-00003ACB0000}"/>
    <cellStyle name="Normal 9 2 2 2 3 3 3 3 2" xfId="47733" xr:uid="{00000000-0005-0000-0000-00003BCB0000}"/>
    <cellStyle name="Normal 9 2 2 2 3 3 3 4" xfId="33444" xr:uid="{00000000-0005-0000-0000-00003CCB0000}"/>
    <cellStyle name="Normal 9 2 2 2 3 3 4" xfId="8432" xr:uid="{00000000-0005-0000-0000-00003DCB0000}"/>
    <cellStyle name="Normal 9 2 2 2 3 3 4 2" xfId="22724" xr:uid="{00000000-0005-0000-0000-00003ECB0000}"/>
    <cellStyle name="Normal 9 2 2 2 3 3 4 2 2" xfId="51306" xr:uid="{00000000-0005-0000-0000-00003FCB0000}"/>
    <cellStyle name="Normal 9 2 2 2 3 3 4 3" xfId="37017" xr:uid="{00000000-0005-0000-0000-000040CB0000}"/>
    <cellStyle name="Normal 9 2 2 2 3 3 5" xfId="15580" xr:uid="{00000000-0005-0000-0000-000041CB0000}"/>
    <cellStyle name="Normal 9 2 2 2 3 3 5 2" xfId="44162" xr:uid="{00000000-0005-0000-0000-000042CB0000}"/>
    <cellStyle name="Normal 9 2 2 2 3 3 6" xfId="29873" xr:uid="{00000000-0005-0000-0000-000043CB0000}"/>
    <cellStyle name="Normal 9 2 2 2 3 4" xfId="3455" xr:uid="{00000000-0005-0000-0000-000044CB0000}"/>
    <cellStyle name="Normal 9 2 2 2 3 4 2" xfId="7029" xr:uid="{00000000-0005-0000-0000-000045CB0000}"/>
    <cellStyle name="Normal 9 2 2 2 3 4 2 2" xfId="14187" xr:uid="{00000000-0005-0000-0000-000046CB0000}"/>
    <cellStyle name="Normal 9 2 2 2 3 4 2 2 2" xfId="28479" xr:uid="{00000000-0005-0000-0000-000047CB0000}"/>
    <cellStyle name="Normal 9 2 2 2 3 4 2 2 2 2" xfId="57061" xr:uid="{00000000-0005-0000-0000-000048CB0000}"/>
    <cellStyle name="Normal 9 2 2 2 3 4 2 2 3" xfId="42772" xr:uid="{00000000-0005-0000-0000-000049CB0000}"/>
    <cellStyle name="Normal 9 2 2 2 3 4 2 3" xfId="21335" xr:uid="{00000000-0005-0000-0000-00004ACB0000}"/>
    <cellStyle name="Normal 9 2 2 2 3 4 2 3 2" xfId="49917" xr:uid="{00000000-0005-0000-0000-00004BCB0000}"/>
    <cellStyle name="Normal 9 2 2 2 3 4 2 4" xfId="35628" xr:uid="{00000000-0005-0000-0000-00004CCB0000}"/>
    <cellStyle name="Normal 9 2 2 2 3 4 3" xfId="10616" xr:uid="{00000000-0005-0000-0000-00004DCB0000}"/>
    <cellStyle name="Normal 9 2 2 2 3 4 3 2" xfId="24908" xr:uid="{00000000-0005-0000-0000-00004ECB0000}"/>
    <cellStyle name="Normal 9 2 2 2 3 4 3 2 2" xfId="53490" xr:uid="{00000000-0005-0000-0000-00004FCB0000}"/>
    <cellStyle name="Normal 9 2 2 2 3 4 3 3" xfId="39201" xr:uid="{00000000-0005-0000-0000-000050CB0000}"/>
    <cellStyle name="Normal 9 2 2 2 3 4 4" xfId="17764" xr:uid="{00000000-0005-0000-0000-000051CB0000}"/>
    <cellStyle name="Normal 9 2 2 2 3 4 4 2" xfId="46346" xr:uid="{00000000-0005-0000-0000-000052CB0000}"/>
    <cellStyle name="Normal 9 2 2 2 3 4 5" xfId="32057" xr:uid="{00000000-0005-0000-0000-000053CB0000}"/>
    <cellStyle name="Normal 9 2 2 2 3 5" xfId="3951" xr:uid="{00000000-0005-0000-0000-000054CB0000}"/>
    <cellStyle name="Normal 9 2 2 2 3 5 2" xfId="11110" xr:uid="{00000000-0005-0000-0000-000055CB0000}"/>
    <cellStyle name="Normal 9 2 2 2 3 5 2 2" xfId="25402" xr:uid="{00000000-0005-0000-0000-000056CB0000}"/>
    <cellStyle name="Normal 9 2 2 2 3 5 2 2 2" xfId="53984" xr:uid="{00000000-0005-0000-0000-000057CB0000}"/>
    <cellStyle name="Normal 9 2 2 2 3 5 2 3" xfId="39695" xr:uid="{00000000-0005-0000-0000-000058CB0000}"/>
    <cellStyle name="Normal 9 2 2 2 3 5 3" xfId="18258" xr:uid="{00000000-0005-0000-0000-000059CB0000}"/>
    <cellStyle name="Normal 9 2 2 2 3 5 3 2" xfId="46840" xr:uid="{00000000-0005-0000-0000-00005ACB0000}"/>
    <cellStyle name="Normal 9 2 2 2 3 5 4" xfId="32551" xr:uid="{00000000-0005-0000-0000-00005BCB0000}"/>
    <cellStyle name="Normal 9 2 2 2 3 6" xfId="7539" xr:uid="{00000000-0005-0000-0000-00005CCB0000}"/>
    <cellStyle name="Normal 9 2 2 2 3 6 2" xfId="21831" xr:uid="{00000000-0005-0000-0000-00005DCB0000}"/>
    <cellStyle name="Normal 9 2 2 2 3 6 2 2" xfId="50413" xr:uid="{00000000-0005-0000-0000-00005ECB0000}"/>
    <cellStyle name="Normal 9 2 2 2 3 6 3" xfId="36124" xr:uid="{00000000-0005-0000-0000-00005FCB0000}"/>
    <cellStyle name="Normal 9 2 2 2 3 7" xfId="14686" xr:uid="{00000000-0005-0000-0000-000060CB0000}"/>
    <cellStyle name="Normal 9 2 2 2 3 7 2" xfId="43269" xr:uid="{00000000-0005-0000-0000-000061CB0000}"/>
    <cellStyle name="Normal 9 2 2 2 3 8" xfId="28979" xr:uid="{00000000-0005-0000-0000-000062CB0000}"/>
    <cellStyle name="Normal 9 2 2 2 4" xfId="591" xr:uid="{00000000-0005-0000-0000-000063CB0000}"/>
    <cellStyle name="Normal 9 2 2 2 4 2" xfId="1488" xr:uid="{00000000-0005-0000-0000-000064CB0000}"/>
    <cellStyle name="Normal 9 2 2 2 4 2 2" xfId="3460" xr:uid="{00000000-0005-0000-0000-000065CB0000}"/>
    <cellStyle name="Normal 9 2 2 2 4 2 2 2" xfId="7034" xr:uid="{00000000-0005-0000-0000-000066CB0000}"/>
    <cellStyle name="Normal 9 2 2 2 4 2 2 2 2" xfId="14192" xr:uid="{00000000-0005-0000-0000-000067CB0000}"/>
    <cellStyle name="Normal 9 2 2 2 4 2 2 2 2 2" xfId="28484" xr:uid="{00000000-0005-0000-0000-000068CB0000}"/>
    <cellStyle name="Normal 9 2 2 2 4 2 2 2 2 2 2" xfId="57066" xr:uid="{00000000-0005-0000-0000-000069CB0000}"/>
    <cellStyle name="Normal 9 2 2 2 4 2 2 2 2 3" xfId="42777" xr:uid="{00000000-0005-0000-0000-00006ACB0000}"/>
    <cellStyle name="Normal 9 2 2 2 4 2 2 2 3" xfId="21340" xr:uid="{00000000-0005-0000-0000-00006BCB0000}"/>
    <cellStyle name="Normal 9 2 2 2 4 2 2 2 3 2" xfId="49922" xr:uid="{00000000-0005-0000-0000-00006CCB0000}"/>
    <cellStyle name="Normal 9 2 2 2 4 2 2 2 4" xfId="35633" xr:uid="{00000000-0005-0000-0000-00006DCB0000}"/>
    <cellStyle name="Normal 9 2 2 2 4 2 2 3" xfId="10621" xr:uid="{00000000-0005-0000-0000-00006ECB0000}"/>
    <cellStyle name="Normal 9 2 2 2 4 2 2 3 2" xfId="24913" xr:uid="{00000000-0005-0000-0000-00006FCB0000}"/>
    <cellStyle name="Normal 9 2 2 2 4 2 2 3 2 2" xfId="53495" xr:uid="{00000000-0005-0000-0000-000070CB0000}"/>
    <cellStyle name="Normal 9 2 2 2 4 2 2 3 3" xfId="39206" xr:uid="{00000000-0005-0000-0000-000071CB0000}"/>
    <cellStyle name="Normal 9 2 2 2 4 2 2 4" xfId="17769" xr:uid="{00000000-0005-0000-0000-000072CB0000}"/>
    <cellStyle name="Normal 9 2 2 2 4 2 2 4 2" xfId="46351" xr:uid="{00000000-0005-0000-0000-000073CB0000}"/>
    <cellStyle name="Normal 9 2 2 2 4 2 2 5" xfId="32062" xr:uid="{00000000-0005-0000-0000-000074CB0000}"/>
    <cellStyle name="Normal 9 2 2 2 4 2 3" xfId="5068" xr:uid="{00000000-0005-0000-0000-000075CB0000}"/>
    <cellStyle name="Normal 9 2 2 2 4 2 3 2" xfId="12226" xr:uid="{00000000-0005-0000-0000-000076CB0000}"/>
    <cellStyle name="Normal 9 2 2 2 4 2 3 2 2" xfId="26518" xr:uid="{00000000-0005-0000-0000-000077CB0000}"/>
    <cellStyle name="Normal 9 2 2 2 4 2 3 2 2 2" xfId="55100" xr:uid="{00000000-0005-0000-0000-000078CB0000}"/>
    <cellStyle name="Normal 9 2 2 2 4 2 3 2 3" xfId="40811" xr:uid="{00000000-0005-0000-0000-000079CB0000}"/>
    <cellStyle name="Normal 9 2 2 2 4 2 3 3" xfId="19374" xr:uid="{00000000-0005-0000-0000-00007ACB0000}"/>
    <cellStyle name="Normal 9 2 2 2 4 2 3 3 2" xfId="47956" xr:uid="{00000000-0005-0000-0000-00007BCB0000}"/>
    <cellStyle name="Normal 9 2 2 2 4 2 3 4" xfId="33667" xr:uid="{00000000-0005-0000-0000-00007CCB0000}"/>
    <cellStyle name="Normal 9 2 2 2 4 2 4" xfId="8655" xr:uid="{00000000-0005-0000-0000-00007DCB0000}"/>
    <cellStyle name="Normal 9 2 2 2 4 2 4 2" xfId="22947" xr:uid="{00000000-0005-0000-0000-00007ECB0000}"/>
    <cellStyle name="Normal 9 2 2 2 4 2 4 2 2" xfId="51529" xr:uid="{00000000-0005-0000-0000-00007FCB0000}"/>
    <cellStyle name="Normal 9 2 2 2 4 2 4 3" xfId="37240" xr:uid="{00000000-0005-0000-0000-000080CB0000}"/>
    <cellStyle name="Normal 9 2 2 2 4 2 5" xfId="15803" xr:uid="{00000000-0005-0000-0000-000081CB0000}"/>
    <cellStyle name="Normal 9 2 2 2 4 2 5 2" xfId="44385" xr:uid="{00000000-0005-0000-0000-000082CB0000}"/>
    <cellStyle name="Normal 9 2 2 2 4 2 6" xfId="30096" xr:uid="{00000000-0005-0000-0000-000083CB0000}"/>
    <cellStyle name="Normal 9 2 2 2 4 3" xfId="3459" xr:uid="{00000000-0005-0000-0000-000084CB0000}"/>
    <cellStyle name="Normal 9 2 2 2 4 3 2" xfId="7033" xr:uid="{00000000-0005-0000-0000-000085CB0000}"/>
    <cellStyle name="Normal 9 2 2 2 4 3 2 2" xfId="14191" xr:uid="{00000000-0005-0000-0000-000086CB0000}"/>
    <cellStyle name="Normal 9 2 2 2 4 3 2 2 2" xfId="28483" xr:uid="{00000000-0005-0000-0000-000087CB0000}"/>
    <cellStyle name="Normal 9 2 2 2 4 3 2 2 2 2" xfId="57065" xr:uid="{00000000-0005-0000-0000-000088CB0000}"/>
    <cellStyle name="Normal 9 2 2 2 4 3 2 2 3" xfId="42776" xr:uid="{00000000-0005-0000-0000-000089CB0000}"/>
    <cellStyle name="Normal 9 2 2 2 4 3 2 3" xfId="21339" xr:uid="{00000000-0005-0000-0000-00008ACB0000}"/>
    <cellStyle name="Normal 9 2 2 2 4 3 2 3 2" xfId="49921" xr:uid="{00000000-0005-0000-0000-00008BCB0000}"/>
    <cellStyle name="Normal 9 2 2 2 4 3 2 4" xfId="35632" xr:uid="{00000000-0005-0000-0000-00008CCB0000}"/>
    <cellStyle name="Normal 9 2 2 2 4 3 3" xfId="10620" xr:uid="{00000000-0005-0000-0000-00008DCB0000}"/>
    <cellStyle name="Normal 9 2 2 2 4 3 3 2" xfId="24912" xr:uid="{00000000-0005-0000-0000-00008ECB0000}"/>
    <cellStyle name="Normal 9 2 2 2 4 3 3 2 2" xfId="53494" xr:uid="{00000000-0005-0000-0000-00008FCB0000}"/>
    <cellStyle name="Normal 9 2 2 2 4 3 3 3" xfId="39205" xr:uid="{00000000-0005-0000-0000-000090CB0000}"/>
    <cellStyle name="Normal 9 2 2 2 4 3 4" xfId="17768" xr:uid="{00000000-0005-0000-0000-000091CB0000}"/>
    <cellStyle name="Normal 9 2 2 2 4 3 4 2" xfId="46350" xr:uid="{00000000-0005-0000-0000-000092CB0000}"/>
    <cellStyle name="Normal 9 2 2 2 4 3 5" xfId="32061" xr:uid="{00000000-0005-0000-0000-000093CB0000}"/>
    <cellStyle name="Normal 9 2 2 2 4 4" xfId="4175" xr:uid="{00000000-0005-0000-0000-000094CB0000}"/>
    <cellStyle name="Normal 9 2 2 2 4 4 2" xfId="11333" xr:uid="{00000000-0005-0000-0000-000095CB0000}"/>
    <cellStyle name="Normal 9 2 2 2 4 4 2 2" xfId="25625" xr:uid="{00000000-0005-0000-0000-000096CB0000}"/>
    <cellStyle name="Normal 9 2 2 2 4 4 2 2 2" xfId="54207" xr:uid="{00000000-0005-0000-0000-000097CB0000}"/>
    <cellStyle name="Normal 9 2 2 2 4 4 2 3" xfId="39918" xr:uid="{00000000-0005-0000-0000-000098CB0000}"/>
    <cellStyle name="Normal 9 2 2 2 4 4 3" xfId="18481" xr:uid="{00000000-0005-0000-0000-000099CB0000}"/>
    <cellStyle name="Normal 9 2 2 2 4 4 3 2" xfId="47063" xr:uid="{00000000-0005-0000-0000-00009ACB0000}"/>
    <cellStyle name="Normal 9 2 2 2 4 4 4" xfId="32774" xr:uid="{00000000-0005-0000-0000-00009BCB0000}"/>
    <cellStyle name="Normal 9 2 2 2 4 5" xfId="7762" xr:uid="{00000000-0005-0000-0000-00009CCB0000}"/>
    <cellStyle name="Normal 9 2 2 2 4 5 2" xfId="22054" xr:uid="{00000000-0005-0000-0000-00009DCB0000}"/>
    <cellStyle name="Normal 9 2 2 2 4 5 2 2" xfId="50636" xr:uid="{00000000-0005-0000-0000-00009ECB0000}"/>
    <cellStyle name="Normal 9 2 2 2 4 5 3" xfId="36347" xr:uid="{00000000-0005-0000-0000-00009FCB0000}"/>
    <cellStyle name="Normal 9 2 2 2 4 6" xfId="14910" xr:uid="{00000000-0005-0000-0000-0000A0CB0000}"/>
    <cellStyle name="Normal 9 2 2 2 4 6 2" xfId="43492" xr:uid="{00000000-0005-0000-0000-0000A1CB0000}"/>
    <cellStyle name="Normal 9 2 2 2 4 7" xfId="29203" xr:uid="{00000000-0005-0000-0000-0000A2CB0000}"/>
    <cellStyle name="Normal 9 2 2 2 5" xfId="1040" xr:uid="{00000000-0005-0000-0000-0000A3CB0000}"/>
    <cellStyle name="Normal 9 2 2 2 5 2" xfId="3461" xr:uid="{00000000-0005-0000-0000-0000A4CB0000}"/>
    <cellStyle name="Normal 9 2 2 2 5 2 2" xfId="7035" xr:uid="{00000000-0005-0000-0000-0000A5CB0000}"/>
    <cellStyle name="Normal 9 2 2 2 5 2 2 2" xfId="14193" xr:uid="{00000000-0005-0000-0000-0000A6CB0000}"/>
    <cellStyle name="Normal 9 2 2 2 5 2 2 2 2" xfId="28485" xr:uid="{00000000-0005-0000-0000-0000A7CB0000}"/>
    <cellStyle name="Normal 9 2 2 2 5 2 2 2 2 2" xfId="57067" xr:uid="{00000000-0005-0000-0000-0000A8CB0000}"/>
    <cellStyle name="Normal 9 2 2 2 5 2 2 2 3" xfId="42778" xr:uid="{00000000-0005-0000-0000-0000A9CB0000}"/>
    <cellStyle name="Normal 9 2 2 2 5 2 2 3" xfId="21341" xr:uid="{00000000-0005-0000-0000-0000AACB0000}"/>
    <cellStyle name="Normal 9 2 2 2 5 2 2 3 2" xfId="49923" xr:uid="{00000000-0005-0000-0000-0000ABCB0000}"/>
    <cellStyle name="Normal 9 2 2 2 5 2 2 4" xfId="35634" xr:uid="{00000000-0005-0000-0000-0000ACCB0000}"/>
    <cellStyle name="Normal 9 2 2 2 5 2 3" xfId="10622" xr:uid="{00000000-0005-0000-0000-0000ADCB0000}"/>
    <cellStyle name="Normal 9 2 2 2 5 2 3 2" xfId="24914" xr:uid="{00000000-0005-0000-0000-0000AECB0000}"/>
    <cellStyle name="Normal 9 2 2 2 5 2 3 2 2" xfId="53496" xr:uid="{00000000-0005-0000-0000-0000AFCB0000}"/>
    <cellStyle name="Normal 9 2 2 2 5 2 3 3" xfId="39207" xr:uid="{00000000-0005-0000-0000-0000B0CB0000}"/>
    <cellStyle name="Normal 9 2 2 2 5 2 4" xfId="17770" xr:uid="{00000000-0005-0000-0000-0000B1CB0000}"/>
    <cellStyle name="Normal 9 2 2 2 5 2 4 2" xfId="46352" xr:uid="{00000000-0005-0000-0000-0000B2CB0000}"/>
    <cellStyle name="Normal 9 2 2 2 5 2 5" xfId="32063" xr:uid="{00000000-0005-0000-0000-0000B3CB0000}"/>
    <cellStyle name="Normal 9 2 2 2 5 3" xfId="4622" xr:uid="{00000000-0005-0000-0000-0000B4CB0000}"/>
    <cellStyle name="Normal 9 2 2 2 5 3 2" xfId="11780" xr:uid="{00000000-0005-0000-0000-0000B5CB0000}"/>
    <cellStyle name="Normal 9 2 2 2 5 3 2 2" xfId="26072" xr:uid="{00000000-0005-0000-0000-0000B6CB0000}"/>
    <cellStyle name="Normal 9 2 2 2 5 3 2 2 2" xfId="54654" xr:uid="{00000000-0005-0000-0000-0000B7CB0000}"/>
    <cellStyle name="Normal 9 2 2 2 5 3 2 3" xfId="40365" xr:uid="{00000000-0005-0000-0000-0000B8CB0000}"/>
    <cellStyle name="Normal 9 2 2 2 5 3 3" xfId="18928" xr:uid="{00000000-0005-0000-0000-0000B9CB0000}"/>
    <cellStyle name="Normal 9 2 2 2 5 3 3 2" xfId="47510" xr:uid="{00000000-0005-0000-0000-0000BACB0000}"/>
    <cellStyle name="Normal 9 2 2 2 5 3 4" xfId="33221" xr:uid="{00000000-0005-0000-0000-0000BBCB0000}"/>
    <cellStyle name="Normal 9 2 2 2 5 4" xfId="8209" xr:uid="{00000000-0005-0000-0000-0000BCCB0000}"/>
    <cellStyle name="Normal 9 2 2 2 5 4 2" xfId="22501" xr:uid="{00000000-0005-0000-0000-0000BDCB0000}"/>
    <cellStyle name="Normal 9 2 2 2 5 4 2 2" xfId="51083" xr:uid="{00000000-0005-0000-0000-0000BECB0000}"/>
    <cellStyle name="Normal 9 2 2 2 5 4 3" xfId="36794" xr:uid="{00000000-0005-0000-0000-0000BFCB0000}"/>
    <cellStyle name="Normal 9 2 2 2 5 5" xfId="15357" xr:uid="{00000000-0005-0000-0000-0000C0CB0000}"/>
    <cellStyle name="Normal 9 2 2 2 5 5 2" xfId="43939" xr:uid="{00000000-0005-0000-0000-0000C1CB0000}"/>
    <cellStyle name="Normal 9 2 2 2 5 6" xfId="29650" xr:uid="{00000000-0005-0000-0000-0000C2CB0000}"/>
    <cellStyle name="Normal 9 2 2 2 6" xfId="3446" xr:uid="{00000000-0005-0000-0000-0000C3CB0000}"/>
    <cellStyle name="Normal 9 2 2 2 6 2" xfId="7020" xr:uid="{00000000-0005-0000-0000-0000C4CB0000}"/>
    <cellStyle name="Normal 9 2 2 2 6 2 2" xfId="14178" xr:uid="{00000000-0005-0000-0000-0000C5CB0000}"/>
    <cellStyle name="Normal 9 2 2 2 6 2 2 2" xfId="28470" xr:uid="{00000000-0005-0000-0000-0000C6CB0000}"/>
    <cellStyle name="Normal 9 2 2 2 6 2 2 2 2" xfId="57052" xr:uid="{00000000-0005-0000-0000-0000C7CB0000}"/>
    <cellStyle name="Normal 9 2 2 2 6 2 2 3" xfId="42763" xr:uid="{00000000-0005-0000-0000-0000C8CB0000}"/>
    <cellStyle name="Normal 9 2 2 2 6 2 3" xfId="21326" xr:uid="{00000000-0005-0000-0000-0000C9CB0000}"/>
    <cellStyle name="Normal 9 2 2 2 6 2 3 2" xfId="49908" xr:uid="{00000000-0005-0000-0000-0000CACB0000}"/>
    <cellStyle name="Normal 9 2 2 2 6 2 4" xfId="35619" xr:uid="{00000000-0005-0000-0000-0000CBCB0000}"/>
    <cellStyle name="Normal 9 2 2 2 6 3" xfId="10607" xr:uid="{00000000-0005-0000-0000-0000CCCB0000}"/>
    <cellStyle name="Normal 9 2 2 2 6 3 2" xfId="24899" xr:uid="{00000000-0005-0000-0000-0000CDCB0000}"/>
    <cellStyle name="Normal 9 2 2 2 6 3 2 2" xfId="53481" xr:uid="{00000000-0005-0000-0000-0000CECB0000}"/>
    <cellStyle name="Normal 9 2 2 2 6 3 3" xfId="39192" xr:uid="{00000000-0005-0000-0000-0000CFCB0000}"/>
    <cellStyle name="Normal 9 2 2 2 6 4" xfId="17755" xr:uid="{00000000-0005-0000-0000-0000D0CB0000}"/>
    <cellStyle name="Normal 9 2 2 2 6 4 2" xfId="46337" xr:uid="{00000000-0005-0000-0000-0000D1CB0000}"/>
    <cellStyle name="Normal 9 2 2 2 6 5" xfId="32048" xr:uid="{00000000-0005-0000-0000-0000D2CB0000}"/>
    <cellStyle name="Normal 9 2 2 2 7" xfId="3727" xr:uid="{00000000-0005-0000-0000-0000D3CB0000}"/>
    <cellStyle name="Normal 9 2 2 2 7 2" xfId="10887" xr:uid="{00000000-0005-0000-0000-0000D4CB0000}"/>
    <cellStyle name="Normal 9 2 2 2 7 2 2" xfId="25179" xr:uid="{00000000-0005-0000-0000-0000D5CB0000}"/>
    <cellStyle name="Normal 9 2 2 2 7 2 2 2" xfId="53761" xr:uid="{00000000-0005-0000-0000-0000D6CB0000}"/>
    <cellStyle name="Normal 9 2 2 2 7 2 3" xfId="39472" xr:uid="{00000000-0005-0000-0000-0000D7CB0000}"/>
    <cellStyle name="Normal 9 2 2 2 7 3" xfId="18035" xr:uid="{00000000-0005-0000-0000-0000D8CB0000}"/>
    <cellStyle name="Normal 9 2 2 2 7 3 2" xfId="46617" xr:uid="{00000000-0005-0000-0000-0000D9CB0000}"/>
    <cellStyle name="Normal 9 2 2 2 7 4" xfId="32328" xr:uid="{00000000-0005-0000-0000-0000DACB0000}"/>
    <cellStyle name="Normal 9 2 2 2 8" xfId="7316" xr:uid="{00000000-0005-0000-0000-0000DBCB0000}"/>
    <cellStyle name="Normal 9 2 2 2 8 2" xfId="21608" xr:uid="{00000000-0005-0000-0000-0000DCCB0000}"/>
    <cellStyle name="Normal 9 2 2 2 8 2 2" xfId="50190" xr:uid="{00000000-0005-0000-0000-0000DDCB0000}"/>
    <cellStyle name="Normal 9 2 2 2 8 3" xfId="35901" xr:uid="{00000000-0005-0000-0000-0000DECB0000}"/>
    <cellStyle name="Normal 9 2 2 2 9" xfId="14462" xr:uid="{00000000-0005-0000-0000-0000DFCB0000}"/>
    <cellStyle name="Normal 9 2 2 2 9 2" xfId="43046" xr:uid="{00000000-0005-0000-0000-0000E0CB0000}"/>
    <cellStyle name="Normal 9 2 2 3" xfId="186" xr:uid="{00000000-0005-0000-0000-0000E1CB0000}"/>
    <cellStyle name="Normal 9 2 2 3 2" xfId="412" xr:uid="{00000000-0005-0000-0000-0000E2CB0000}"/>
    <cellStyle name="Normal 9 2 2 3 2 2" xfId="862" xr:uid="{00000000-0005-0000-0000-0000E3CB0000}"/>
    <cellStyle name="Normal 9 2 2 3 2 2 2" xfId="1759" xr:uid="{00000000-0005-0000-0000-0000E4CB0000}"/>
    <cellStyle name="Normal 9 2 2 3 2 2 2 2" xfId="3465" xr:uid="{00000000-0005-0000-0000-0000E5CB0000}"/>
    <cellStyle name="Normal 9 2 2 3 2 2 2 2 2" xfId="7039" xr:uid="{00000000-0005-0000-0000-0000E6CB0000}"/>
    <cellStyle name="Normal 9 2 2 3 2 2 2 2 2 2" xfId="14197" xr:uid="{00000000-0005-0000-0000-0000E7CB0000}"/>
    <cellStyle name="Normal 9 2 2 3 2 2 2 2 2 2 2" xfId="28489" xr:uid="{00000000-0005-0000-0000-0000E8CB0000}"/>
    <cellStyle name="Normal 9 2 2 3 2 2 2 2 2 2 2 2" xfId="57071" xr:uid="{00000000-0005-0000-0000-0000E9CB0000}"/>
    <cellStyle name="Normal 9 2 2 3 2 2 2 2 2 2 3" xfId="42782" xr:uid="{00000000-0005-0000-0000-0000EACB0000}"/>
    <cellStyle name="Normal 9 2 2 3 2 2 2 2 2 3" xfId="21345" xr:uid="{00000000-0005-0000-0000-0000EBCB0000}"/>
    <cellStyle name="Normal 9 2 2 3 2 2 2 2 2 3 2" xfId="49927" xr:uid="{00000000-0005-0000-0000-0000ECCB0000}"/>
    <cellStyle name="Normal 9 2 2 3 2 2 2 2 2 4" xfId="35638" xr:uid="{00000000-0005-0000-0000-0000EDCB0000}"/>
    <cellStyle name="Normal 9 2 2 3 2 2 2 2 3" xfId="10626" xr:uid="{00000000-0005-0000-0000-0000EECB0000}"/>
    <cellStyle name="Normal 9 2 2 3 2 2 2 2 3 2" xfId="24918" xr:uid="{00000000-0005-0000-0000-0000EFCB0000}"/>
    <cellStyle name="Normal 9 2 2 3 2 2 2 2 3 2 2" xfId="53500" xr:uid="{00000000-0005-0000-0000-0000F0CB0000}"/>
    <cellStyle name="Normal 9 2 2 3 2 2 2 2 3 3" xfId="39211" xr:uid="{00000000-0005-0000-0000-0000F1CB0000}"/>
    <cellStyle name="Normal 9 2 2 3 2 2 2 2 4" xfId="17774" xr:uid="{00000000-0005-0000-0000-0000F2CB0000}"/>
    <cellStyle name="Normal 9 2 2 3 2 2 2 2 4 2" xfId="46356" xr:uid="{00000000-0005-0000-0000-0000F3CB0000}"/>
    <cellStyle name="Normal 9 2 2 3 2 2 2 2 5" xfId="32067" xr:uid="{00000000-0005-0000-0000-0000F4CB0000}"/>
    <cellStyle name="Normal 9 2 2 3 2 2 2 3" xfId="5339" xr:uid="{00000000-0005-0000-0000-0000F5CB0000}"/>
    <cellStyle name="Normal 9 2 2 3 2 2 2 3 2" xfId="12497" xr:uid="{00000000-0005-0000-0000-0000F6CB0000}"/>
    <cellStyle name="Normal 9 2 2 3 2 2 2 3 2 2" xfId="26789" xr:uid="{00000000-0005-0000-0000-0000F7CB0000}"/>
    <cellStyle name="Normal 9 2 2 3 2 2 2 3 2 2 2" xfId="55371" xr:uid="{00000000-0005-0000-0000-0000F8CB0000}"/>
    <cellStyle name="Normal 9 2 2 3 2 2 2 3 2 3" xfId="41082" xr:uid="{00000000-0005-0000-0000-0000F9CB0000}"/>
    <cellStyle name="Normal 9 2 2 3 2 2 2 3 3" xfId="19645" xr:uid="{00000000-0005-0000-0000-0000FACB0000}"/>
    <cellStyle name="Normal 9 2 2 3 2 2 2 3 3 2" xfId="48227" xr:uid="{00000000-0005-0000-0000-0000FBCB0000}"/>
    <cellStyle name="Normal 9 2 2 3 2 2 2 3 4" xfId="33938" xr:uid="{00000000-0005-0000-0000-0000FCCB0000}"/>
    <cellStyle name="Normal 9 2 2 3 2 2 2 4" xfId="8926" xr:uid="{00000000-0005-0000-0000-0000FDCB0000}"/>
    <cellStyle name="Normal 9 2 2 3 2 2 2 4 2" xfId="23218" xr:uid="{00000000-0005-0000-0000-0000FECB0000}"/>
    <cellStyle name="Normal 9 2 2 3 2 2 2 4 2 2" xfId="51800" xr:uid="{00000000-0005-0000-0000-0000FFCB0000}"/>
    <cellStyle name="Normal 9 2 2 3 2 2 2 4 3" xfId="37511" xr:uid="{00000000-0005-0000-0000-000000CC0000}"/>
    <cellStyle name="Normal 9 2 2 3 2 2 2 5" xfId="16074" xr:uid="{00000000-0005-0000-0000-000001CC0000}"/>
    <cellStyle name="Normal 9 2 2 3 2 2 2 5 2" xfId="44656" xr:uid="{00000000-0005-0000-0000-000002CC0000}"/>
    <cellStyle name="Normal 9 2 2 3 2 2 2 6" xfId="30367" xr:uid="{00000000-0005-0000-0000-000003CC0000}"/>
    <cellStyle name="Normal 9 2 2 3 2 2 3" xfId="3464" xr:uid="{00000000-0005-0000-0000-000004CC0000}"/>
    <cellStyle name="Normal 9 2 2 3 2 2 3 2" xfId="7038" xr:uid="{00000000-0005-0000-0000-000005CC0000}"/>
    <cellStyle name="Normal 9 2 2 3 2 2 3 2 2" xfId="14196" xr:uid="{00000000-0005-0000-0000-000006CC0000}"/>
    <cellStyle name="Normal 9 2 2 3 2 2 3 2 2 2" xfId="28488" xr:uid="{00000000-0005-0000-0000-000007CC0000}"/>
    <cellStyle name="Normal 9 2 2 3 2 2 3 2 2 2 2" xfId="57070" xr:uid="{00000000-0005-0000-0000-000008CC0000}"/>
    <cellStyle name="Normal 9 2 2 3 2 2 3 2 2 3" xfId="42781" xr:uid="{00000000-0005-0000-0000-000009CC0000}"/>
    <cellStyle name="Normal 9 2 2 3 2 2 3 2 3" xfId="21344" xr:uid="{00000000-0005-0000-0000-00000ACC0000}"/>
    <cellStyle name="Normal 9 2 2 3 2 2 3 2 3 2" xfId="49926" xr:uid="{00000000-0005-0000-0000-00000BCC0000}"/>
    <cellStyle name="Normal 9 2 2 3 2 2 3 2 4" xfId="35637" xr:uid="{00000000-0005-0000-0000-00000CCC0000}"/>
    <cellStyle name="Normal 9 2 2 3 2 2 3 3" xfId="10625" xr:uid="{00000000-0005-0000-0000-00000DCC0000}"/>
    <cellStyle name="Normal 9 2 2 3 2 2 3 3 2" xfId="24917" xr:uid="{00000000-0005-0000-0000-00000ECC0000}"/>
    <cellStyle name="Normal 9 2 2 3 2 2 3 3 2 2" xfId="53499" xr:uid="{00000000-0005-0000-0000-00000FCC0000}"/>
    <cellStyle name="Normal 9 2 2 3 2 2 3 3 3" xfId="39210" xr:uid="{00000000-0005-0000-0000-000010CC0000}"/>
    <cellStyle name="Normal 9 2 2 3 2 2 3 4" xfId="17773" xr:uid="{00000000-0005-0000-0000-000011CC0000}"/>
    <cellStyle name="Normal 9 2 2 3 2 2 3 4 2" xfId="46355" xr:uid="{00000000-0005-0000-0000-000012CC0000}"/>
    <cellStyle name="Normal 9 2 2 3 2 2 3 5" xfId="32066" xr:uid="{00000000-0005-0000-0000-000013CC0000}"/>
    <cellStyle name="Normal 9 2 2 3 2 2 4" xfId="4446" xr:uid="{00000000-0005-0000-0000-000014CC0000}"/>
    <cellStyle name="Normal 9 2 2 3 2 2 4 2" xfId="11604" xr:uid="{00000000-0005-0000-0000-000015CC0000}"/>
    <cellStyle name="Normal 9 2 2 3 2 2 4 2 2" xfId="25896" xr:uid="{00000000-0005-0000-0000-000016CC0000}"/>
    <cellStyle name="Normal 9 2 2 3 2 2 4 2 2 2" xfId="54478" xr:uid="{00000000-0005-0000-0000-000017CC0000}"/>
    <cellStyle name="Normal 9 2 2 3 2 2 4 2 3" xfId="40189" xr:uid="{00000000-0005-0000-0000-000018CC0000}"/>
    <cellStyle name="Normal 9 2 2 3 2 2 4 3" xfId="18752" xr:uid="{00000000-0005-0000-0000-000019CC0000}"/>
    <cellStyle name="Normal 9 2 2 3 2 2 4 3 2" xfId="47334" xr:uid="{00000000-0005-0000-0000-00001ACC0000}"/>
    <cellStyle name="Normal 9 2 2 3 2 2 4 4" xfId="33045" xr:uid="{00000000-0005-0000-0000-00001BCC0000}"/>
    <cellStyle name="Normal 9 2 2 3 2 2 5" xfId="8033" xr:uid="{00000000-0005-0000-0000-00001CCC0000}"/>
    <cellStyle name="Normal 9 2 2 3 2 2 5 2" xfId="22325" xr:uid="{00000000-0005-0000-0000-00001DCC0000}"/>
    <cellStyle name="Normal 9 2 2 3 2 2 5 2 2" xfId="50907" xr:uid="{00000000-0005-0000-0000-00001ECC0000}"/>
    <cellStyle name="Normal 9 2 2 3 2 2 5 3" xfId="36618" xr:uid="{00000000-0005-0000-0000-00001FCC0000}"/>
    <cellStyle name="Normal 9 2 2 3 2 2 6" xfId="15181" xr:uid="{00000000-0005-0000-0000-000020CC0000}"/>
    <cellStyle name="Normal 9 2 2 3 2 2 6 2" xfId="43763" xr:uid="{00000000-0005-0000-0000-000021CC0000}"/>
    <cellStyle name="Normal 9 2 2 3 2 2 7" xfId="29474" xr:uid="{00000000-0005-0000-0000-000022CC0000}"/>
    <cellStyle name="Normal 9 2 2 3 2 3" xfId="1312" xr:uid="{00000000-0005-0000-0000-000023CC0000}"/>
    <cellStyle name="Normal 9 2 2 3 2 3 2" xfId="3466" xr:uid="{00000000-0005-0000-0000-000024CC0000}"/>
    <cellStyle name="Normal 9 2 2 3 2 3 2 2" xfId="7040" xr:uid="{00000000-0005-0000-0000-000025CC0000}"/>
    <cellStyle name="Normal 9 2 2 3 2 3 2 2 2" xfId="14198" xr:uid="{00000000-0005-0000-0000-000026CC0000}"/>
    <cellStyle name="Normal 9 2 2 3 2 3 2 2 2 2" xfId="28490" xr:uid="{00000000-0005-0000-0000-000027CC0000}"/>
    <cellStyle name="Normal 9 2 2 3 2 3 2 2 2 2 2" xfId="57072" xr:uid="{00000000-0005-0000-0000-000028CC0000}"/>
    <cellStyle name="Normal 9 2 2 3 2 3 2 2 2 3" xfId="42783" xr:uid="{00000000-0005-0000-0000-000029CC0000}"/>
    <cellStyle name="Normal 9 2 2 3 2 3 2 2 3" xfId="21346" xr:uid="{00000000-0005-0000-0000-00002ACC0000}"/>
    <cellStyle name="Normal 9 2 2 3 2 3 2 2 3 2" xfId="49928" xr:uid="{00000000-0005-0000-0000-00002BCC0000}"/>
    <cellStyle name="Normal 9 2 2 3 2 3 2 2 4" xfId="35639" xr:uid="{00000000-0005-0000-0000-00002CCC0000}"/>
    <cellStyle name="Normal 9 2 2 3 2 3 2 3" xfId="10627" xr:uid="{00000000-0005-0000-0000-00002DCC0000}"/>
    <cellStyle name="Normal 9 2 2 3 2 3 2 3 2" xfId="24919" xr:uid="{00000000-0005-0000-0000-00002ECC0000}"/>
    <cellStyle name="Normal 9 2 2 3 2 3 2 3 2 2" xfId="53501" xr:uid="{00000000-0005-0000-0000-00002FCC0000}"/>
    <cellStyle name="Normal 9 2 2 3 2 3 2 3 3" xfId="39212" xr:uid="{00000000-0005-0000-0000-000030CC0000}"/>
    <cellStyle name="Normal 9 2 2 3 2 3 2 4" xfId="17775" xr:uid="{00000000-0005-0000-0000-000031CC0000}"/>
    <cellStyle name="Normal 9 2 2 3 2 3 2 4 2" xfId="46357" xr:uid="{00000000-0005-0000-0000-000032CC0000}"/>
    <cellStyle name="Normal 9 2 2 3 2 3 2 5" xfId="32068" xr:uid="{00000000-0005-0000-0000-000033CC0000}"/>
    <cellStyle name="Normal 9 2 2 3 2 3 3" xfId="4893" xr:uid="{00000000-0005-0000-0000-000034CC0000}"/>
    <cellStyle name="Normal 9 2 2 3 2 3 3 2" xfId="12051" xr:uid="{00000000-0005-0000-0000-000035CC0000}"/>
    <cellStyle name="Normal 9 2 2 3 2 3 3 2 2" xfId="26343" xr:uid="{00000000-0005-0000-0000-000036CC0000}"/>
    <cellStyle name="Normal 9 2 2 3 2 3 3 2 2 2" xfId="54925" xr:uid="{00000000-0005-0000-0000-000037CC0000}"/>
    <cellStyle name="Normal 9 2 2 3 2 3 3 2 3" xfId="40636" xr:uid="{00000000-0005-0000-0000-000038CC0000}"/>
    <cellStyle name="Normal 9 2 2 3 2 3 3 3" xfId="19199" xr:uid="{00000000-0005-0000-0000-000039CC0000}"/>
    <cellStyle name="Normal 9 2 2 3 2 3 3 3 2" xfId="47781" xr:uid="{00000000-0005-0000-0000-00003ACC0000}"/>
    <cellStyle name="Normal 9 2 2 3 2 3 3 4" xfId="33492" xr:uid="{00000000-0005-0000-0000-00003BCC0000}"/>
    <cellStyle name="Normal 9 2 2 3 2 3 4" xfId="8480" xr:uid="{00000000-0005-0000-0000-00003CCC0000}"/>
    <cellStyle name="Normal 9 2 2 3 2 3 4 2" xfId="22772" xr:uid="{00000000-0005-0000-0000-00003DCC0000}"/>
    <cellStyle name="Normal 9 2 2 3 2 3 4 2 2" xfId="51354" xr:uid="{00000000-0005-0000-0000-00003ECC0000}"/>
    <cellStyle name="Normal 9 2 2 3 2 3 4 3" xfId="37065" xr:uid="{00000000-0005-0000-0000-00003FCC0000}"/>
    <cellStyle name="Normal 9 2 2 3 2 3 5" xfId="15628" xr:uid="{00000000-0005-0000-0000-000040CC0000}"/>
    <cellStyle name="Normal 9 2 2 3 2 3 5 2" xfId="44210" xr:uid="{00000000-0005-0000-0000-000041CC0000}"/>
    <cellStyle name="Normal 9 2 2 3 2 3 6" xfId="29921" xr:uid="{00000000-0005-0000-0000-000042CC0000}"/>
    <cellStyle name="Normal 9 2 2 3 2 4" xfId="3463" xr:uid="{00000000-0005-0000-0000-000043CC0000}"/>
    <cellStyle name="Normal 9 2 2 3 2 4 2" xfId="7037" xr:uid="{00000000-0005-0000-0000-000044CC0000}"/>
    <cellStyle name="Normal 9 2 2 3 2 4 2 2" xfId="14195" xr:uid="{00000000-0005-0000-0000-000045CC0000}"/>
    <cellStyle name="Normal 9 2 2 3 2 4 2 2 2" xfId="28487" xr:uid="{00000000-0005-0000-0000-000046CC0000}"/>
    <cellStyle name="Normal 9 2 2 3 2 4 2 2 2 2" xfId="57069" xr:uid="{00000000-0005-0000-0000-000047CC0000}"/>
    <cellStyle name="Normal 9 2 2 3 2 4 2 2 3" xfId="42780" xr:uid="{00000000-0005-0000-0000-000048CC0000}"/>
    <cellStyle name="Normal 9 2 2 3 2 4 2 3" xfId="21343" xr:uid="{00000000-0005-0000-0000-000049CC0000}"/>
    <cellStyle name="Normal 9 2 2 3 2 4 2 3 2" xfId="49925" xr:uid="{00000000-0005-0000-0000-00004ACC0000}"/>
    <cellStyle name="Normal 9 2 2 3 2 4 2 4" xfId="35636" xr:uid="{00000000-0005-0000-0000-00004BCC0000}"/>
    <cellStyle name="Normal 9 2 2 3 2 4 3" xfId="10624" xr:uid="{00000000-0005-0000-0000-00004CCC0000}"/>
    <cellStyle name="Normal 9 2 2 3 2 4 3 2" xfId="24916" xr:uid="{00000000-0005-0000-0000-00004DCC0000}"/>
    <cellStyle name="Normal 9 2 2 3 2 4 3 2 2" xfId="53498" xr:uid="{00000000-0005-0000-0000-00004ECC0000}"/>
    <cellStyle name="Normal 9 2 2 3 2 4 3 3" xfId="39209" xr:uid="{00000000-0005-0000-0000-00004FCC0000}"/>
    <cellStyle name="Normal 9 2 2 3 2 4 4" xfId="17772" xr:uid="{00000000-0005-0000-0000-000050CC0000}"/>
    <cellStyle name="Normal 9 2 2 3 2 4 4 2" xfId="46354" xr:uid="{00000000-0005-0000-0000-000051CC0000}"/>
    <cellStyle name="Normal 9 2 2 3 2 4 5" xfId="32065" xr:uid="{00000000-0005-0000-0000-000052CC0000}"/>
    <cellStyle name="Normal 9 2 2 3 2 5" xfId="3999" xr:uid="{00000000-0005-0000-0000-000053CC0000}"/>
    <cellStyle name="Normal 9 2 2 3 2 5 2" xfId="11158" xr:uid="{00000000-0005-0000-0000-000054CC0000}"/>
    <cellStyle name="Normal 9 2 2 3 2 5 2 2" xfId="25450" xr:uid="{00000000-0005-0000-0000-000055CC0000}"/>
    <cellStyle name="Normal 9 2 2 3 2 5 2 2 2" xfId="54032" xr:uid="{00000000-0005-0000-0000-000056CC0000}"/>
    <cellStyle name="Normal 9 2 2 3 2 5 2 3" xfId="39743" xr:uid="{00000000-0005-0000-0000-000057CC0000}"/>
    <cellStyle name="Normal 9 2 2 3 2 5 3" xfId="18306" xr:uid="{00000000-0005-0000-0000-000058CC0000}"/>
    <cellStyle name="Normal 9 2 2 3 2 5 3 2" xfId="46888" xr:uid="{00000000-0005-0000-0000-000059CC0000}"/>
    <cellStyle name="Normal 9 2 2 3 2 5 4" xfId="32599" xr:uid="{00000000-0005-0000-0000-00005ACC0000}"/>
    <cellStyle name="Normal 9 2 2 3 2 6" xfId="7587" xr:uid="{00000000-0005-0000-0000-00005BCC0000}"/>
    <cellStyle name="Normal 9 2 2 3 2 6 2" xfId="21879" xr:uid="{00000000-0005-0000-0000-00005CCC0000}"/>
    <cellStyle name="Normal 9 2 2 3 2 6 2 2" xfId="50461" xr:uid="{00000000-0005-0000-0000-00005DCC0000}"/>
    <cellStyle name="Normal 9 2 2 3 2 6 3" xfId="36172" xr:uid="{00000000-0005-0000-0000-00005ECC0000}"/>
    <cellStyle name="Normal 9 2 2 3 2 7" xfId="14734" xr:uid="{00000000-0005-0000-0000-00005FCC0000}"/>
    <cellStyle name="Normal 9 2 2 3 2 7 2" xfId="43317" xr:uid="{00000000-0005-0000-0000-000060CC0000}"/>
    <cellStyle name="Normal 9 2 2 3 2 8" xfId="29027" xr:uid="{00000000-0005-0000-0000-000061CC0000}"/>
    <cellStyle name="Normal 9 2 2 3 3" xfId="639" xr:uid="{00000000-0005-0000-0000-000062CC0000}"/>
    <cellStyle name="Normal 9 2 2 3 3 2" xfId="1536" xr:uid="{00000000-0005-0000-0000-000063CC0000}"/>
    <cellStyle name="Normal 9 2 2 3 3 2 2" xfId="3468" xr:uid="{00000000-0005-0000-0000-000064CC0000}"/>
    <cellStyle name="Normal 9 2 2 3 3 2 2 2" xfId="7042" xr:uid="{00000000-0005-0000-0000-000065CC0000}"/>
    <cellStyle name="Normal 9 2 2 3 3 2 2 2 2" xfId="14200" xr:uid="{00000000-0005-0000-0000-000066CC0000}"/>
    <cellStyle name="Normal 9 2 2 3 3 2 2 2 2 2" xfId="28492" xr:uid="{00000000-0005-0000-0000-000067CC0000}"/>
    <cellStyle name="Normal 9 2 2 3 3 2 2 2 2 2 2" xfId="57074" xr:uid="{00000000-0005-0000-0000-000068CC0000}"/>
    <cellStyle name="Normal 9 2 2 3 3 2 2 2 2 3" xfId="42785" xr:uid="{00000000-0005-0000-0000-000069CC0000}"/>
    <cellStyle name="Normal 9 2 2 3 3 2 2 2 3" xfId="21348" xr:uid="{00000000-0005-0000-0000-00006ACC0000}"/>
    <cellStyle name="Normal 9 2 2 3 3 2 2 2 3 2" xfId="49930" xr:uid="{00000000-0005-0000-0000-00006BCC0000}"/>
    <cellStyle name="Normal 9 2 2 3 3 2 2 2 4" xfId="35641" xr:uid="{00000000-0005-0000-0000-00006CCC0000}"/>
    <cellStyle name="Normal 9 2 2 3 3 2 2 3" xfId="10629" xr:uid="{00000000-0005-0000-0000-00006DCC0000}"/>
    <cellStyle name="Normal 9 2 2 3 3 2 2 3 2" xfId="24921" xr:uid="{00000000-0005-0000-0000-00006ECC0000}"/>
    <cellStyle name="Normal 9 2 2 3 3 2 2 3 2 2" xfId="53503" xr:uid="{00000000-0005-0000-0000-00006FCC0000}"/>
    <cellStyle name="Normal 9 2 2 3 3 2 2 3 3" xfId="39214" xr:uid="{00000000-0005-0000-0000-000070CC0000}"/>
    <cellStyle name="Normal 9 2 2 3 3 2 2 4" xfId="17777" xr:uid="{00000000-0005-0000-0000-000071CC0000}"/>
    <cellStyle name="Normal 9 2 2 3 3 2 2 4 2" xfId="46359" xr:uid="{00000000-0005-0000-0000-000072CC0000}"/>
    <cellStyle name="Normal 9 2 2 3 3 2 2 5" xfId="32070" xr:uid="{00000000-0005-0000-0000-000073CC0000}"/>
    <cellStyle name="Normal 9 2 2 3 3 2 3" xfId="5116" xr:uid="{00000000-0005-0000-0000-000074CC0000}"/>
    <cellStyle name="Normal 9 2 2 3 3 2 3 2" xfId="12274" xr:uid="{00000000-0005-0000-0000-000075CC0000}"/>
    <cellStyle name="Normal 9 2 2 3 3 2 3 2 2" xfId="26566" xr:uid="{00000000-0005-0000-0000-000076CC0000}"/>
    <cellStyle name="Normal 9 2 2 3 3 2 3 2 2 2" xfId="55148" xr:uid="{00000000-0005-0000-0000-000077CC0000}"/>
    <cellStyle name="Normal 9 2 2 3 3 2 3 2 3" xfId="40859" xr:uid="{00000000-0005-0000-0000-000078CC0000}"/>
    <cellStyle name="Normal 9 2 2 3 3 2 3 3" xfId="19422" xr:uid="{00000000-0005-0000-0000-000079CC0000}"/>
    <cellStyle name="Normal 9 2 2 3 3 2 3 3 2" xfId="48004" xr:uid="{00000000-0005-0000-0000-00007ACC0000}"/>
    <cellStyle name="Normal 9 2 2 3 3 2 3 4" xfId="33715" xr:uid="{00000000-0005-0000-0000-00007BCC0000}"/>
    <cellStyle name="Normal 9 2 2 3 3 2 4" xfId="8703" xr:uid="{00000000-0005-0000-0000-00007CCC0000}"/>
    <cellStyle name="Normal 9 2 2 3 3 2 4 2" xfId="22995" xr:uid="{00000000-0005-0000-0000-00007DCC0000}"/>
    <cellStyle name="Normal 9 2 2 3 3 2 4 2 2" xfId="51577" xr:uid="{00000000-0005-0000-0000-00007ECC0000}"/>
    <cellStyle name="Normal 9 2 2 3 3 2 4 3" xfId="37288" xr:uid="{00000000-0005-0000-0000-00007FCC0000}"/>
    <cellStyle name="Normal 9 2 2 3 3 2 5" xfId="15851" xr:uid="{00000000-0005-0000-0000-000080CC0000}"/>
    <cellStyle name="Normal 9 2 2 3 3 2 5 2" xfId="44433" xr:uid="{00000000-0005-0000-0000-000081CC0000}"/>
    <cellStyle name="Normal 9 2 2 3 3 2 6" xfId="30144" xr:uid="{00000000-0005-0000-0000-000082CC0000}"/>
    <cellStyle name="Normal 9 2 2 3 3 3" xfId="3467" xr:uid="{00000000-0005-0000-0000-000083CC0000}"/>
    <cellStyle name="Normal 9 2 2 3 3 3 2" xfId="7041" xr:uid="{00000000-0005-0000-0000-000084CC0000}"/>
    <cellStyle name="Normal 9 2 2 3 3 3 2 2" xfId="14199" xr:uid="{00000000-0005-0000-0000-000085CC0000}"/>
    <cellStyle name="Normal 9 2 2 3 3 3 2 2 2" xfId="28491" xr:uid="{00000000-0005-0000-0000-000086CC0000}"/>
    <cellStyle name="Normal 9 2 2 3 3 3 2 2 2 2" xfId="57073" xr:uid="{00000000-0005-0000-0000-000087CC0000}"/>
    <cellStyle name="Normal 9 2 2 3 3 3 2 2 3" xfId="42784" xr:uid="{00000000-0005-0000-0000-000088CC0000}"/>
    <cellStyle name="Normal 9 2 2 3 3 3 2 3" xfId="21347" xr:uid="{00000000-0005-0000-0000-000089CC0000}"/>
    <cellStyle name="Normal 9 2 2 3 3 3 2 3 2" xfId="49929" xr:uid="{00000000-0005-0000-0000-00008ACC0000}"/>
    <cellStyle name="Normal 9 2 2 3 3 3 2 4" xfId="35640" xr:uid="{00000000-0005-0000-0000-00008BCC0000}"/>
    <cellStyle name="Normal 9 2 2 3 3 3 3" xfId="10628" xr:uid="{00000000-0005-0000-0000-00008CCC0000}"/>
    <cellStyle name="Normal 9 2 2 3 3 3 3 2" xfId="24920" xr:uid="{00000000-0005-0000-0000-00008DCC0000}"/>
    <cellStyle name="Normal 9 2 2 3 3 3 3 2 2" xfId="53502" xr:uid="{00000000-0005-0000-0000-00008ECC0000}"/>
    <cellStyle name="Normal 9 2 2 3 3 3 3 3" xfId="39213" xr:uid="{00000000-0005-0000-0000-00008FCC0000}"/>
    <cellStyle name="Normal 9 2 2 3 3 3 4" xfId="17776" xr:uid="{00000000-0005-0000-0000-000090CC0000}"/>
    <cellStyle name="Normal 9 2 2 3 3 3 4 2" xfId="46358" xr:uid="{00000000-0005-0000-0000-000091CC0000}"/>
    <cellStyle name="Normal 9 2 2 3 3 3 5" xfId="32069" xr:uid="{00000000-0005-0000-0000-000092CC0000}"/>
    <cellStyle name="Normal 9 2 2 3 3 4" xfId="4223" xr:uid="{00000000-0005-0000-0000-000093CC0000}"/>
    <cellStyle name="Normal 9 2 2 3 3 4 2" xfId="11381" xr:uid="{00000000-0005-0000-0000-000094CC0000}"/>
    <cellStyle name="Normal 9 2 2 3 3 4 2 2" xfId="25673" xr:uid="{00000000-0005-0000-0000-000095CC0000}"/>
    <cellStyle name="Normal 9 2 2 3 3 4 2 2 2" xfId="54255" xr:uid="{00000000-0005-0000-0000-000096CC0000}"/>
    <cellStyle name="Normal 9 2 2 3 3 4 2 3" xfId="39966" xr:uid="{00000000-0005-0000-0000-000097CC0000}"/>
    <cellStyle name="Normal 9 2 2 3 3 4 3" xfId="18529" xr:uid="{00000000-0005-0000-0000-000098CC0000}"/>
    <cellStyle name="Normal 9 2 2 3 3 4 3 2" xfId="47111" xr:uid="{00000000-0005-0000-0000-000099CC0000}"/>
    <cellStyle name="Normal 9 2 2 3 3 4 4" xfId="32822" xr:uid="{00000000-0005-0000-0000-00009ACC0000}"/>
    <cellStyle name="Normal 9 2 2 3 3 5" xfId="7810" xr:uid="{00000000-0005-0000-0000-00009BCC0000}"/>
    <cellStyle name="Normal 9 2 2 3 3 5 2" xfId="22102" xr:uid="{00000000-0005-0000-0000-00009CCC0000}"/>
    <cellStyle name="Normal 9 2 2 3 3 5 2 2" xfId="50684" xr:uid="{00000000-0005-0000-0000-00009DCC0000}"/>
    <cellStyle name="Normal 9 2 2 3 3 5 3" xfId="36395" xr:uid="{00000000-0005-0000-0000-00009ECC0000}"/>
    <cellStyle name="Normal 9 2 2 3 3 6" xfId="14958" xr:uid="{00000000-0005-0000-0000-00009FCC0000}"/>
    <cellStyle name="Normal 9 2 2 3 3 6 2" xfId="43540" xr:uid="{00000000-0005-0000-0000-0000A0CC0000}"/>
    <cellStyle name="Normal 9 2 2 3 3 7" xfId="29251" xr:uid="{00000000-0005-0000-0000-0000A1CC0000}"/>
    <cellStyle name="Normal 9 2 2 3 4" xfId="1089" xr:uid="{00000000-0005-0000-0000-0000A2CC0000}"/>
    <cellStyle name="Normal 9 2 2 3 4 2" xfId="3469" xr:uid="{00000000-0005-0000-0000-0000A3CC0000}"/>
    <cellStyle name="Normal 9 2 2 3 4 2 2" xfId="7043" xr:uid="{00000000-0005-0000-0000-0000A4CC0000}"/>
    <cellStyle name="Normal 9 2 2 3 4 2 2 2" xfId="14201" xr:uid="{00000000-0005-0000-0000-0000A5CC0000}"/>
    <cellStyle name="Normal 9 2 2 3 4 2 2 2 2" xfId="28493" xr:uid="{00000000-0005-0000-0000-0000A6CC0000}"/>
    <cellStyle name="Normal 9 2 2 3 4 2 2 2 2 2" xfId="57075" xr:uid="{00000000-0005-0000-0000-0000A7CC0000}"/>
    <cellStyle name="Normal 9 2 2 3 4 2 2 2 3" xfId="42786" xr:uid="{00000000-0005-0000-0000-0000A8CC0000}"/>
    <cellStyle name="Normal 9 2 2 3 4 2 2 3" xfId="21349" xr:uid="{00000000-0005-0000-0000-0000A9CC0000}"/>
    <cellStyle name="Normal 9 2 2 3 4 2 2 3 2" xfId="49931" xr:uid="{00000000-0005-0000-0000-0000AACC0000}"/>
    <cellStyle name="Normal 9 2 2 3 4 2 2 4" xfId="35642" xr:uid="{00000000-0005-0000-0000-0000ABCC0000}"/>
    <cellStyle name="Normal 9 2 2 3 4 2 3" xfId="10630" xr:uid="{00000000-0005-0000-0000-0000ACCC0000}"/>
    <cellStyle name="Normal 9 2 2 3 4 2 3 2" xfId="24922" xr:uid="{00000000-0005-0000-0000-0000ADCC0000}"/>
    <cellStyle name="Normal 9 2 2 3 4 2 3 2 2" xfId="53504" xr:uid="{00000000-0005-0000-0000-0000AECC0000}"/>
    <cellStyle name="Normal 9 2 2 3 4 2 3 3" xfId="39215" xr:uid="{00000000-0005-0000-0000-0000AFCC0000}"/>
    <cellStyle name="Normal 9 2 2 3 4 2 4" xfId="17778" xr:uid="{00000000-0005-0000-0000-0000B0CC0000}"/>
    <cellStyle name="Normal 9 2 2 3 4 2 4 2" xfId="46360" xr:uid="{00000000-0005-0000-0000-0000B1CC0000}"/>
    <cellStyle name="Normal 9 2 2 3 4 2 5" xfId="32071" xr:uid="{00000000-0005-0000-0000-0000B2CC0000}"/>
    <cellStyle name="Normal 9 2 2 3 4 3" xfId="4670" xr:uid="{00000000-0005-0000-0000-0000B3CC0000}"/>
    <cellStyle name="Normal 9 2 2 3 4 3 2" xfId="11828" xr:uid="{00000000-0005-0000-0000-0000B4CC0000}"/>
    <cellStyle name="Normal 9 2 2 3 4 3 2 2" xfId="26120" xr:uid="{00000000-0005-0000-0000-0000B5CC0000}"/>
    <cellStyle name="Normal 9 2 2 3 4 3 2 2 2" xfId="54702" xr:uid="{00000000-0005-0000-0000-0000B6CC0000}"/>
    <cellStyle name="Normal 9 2 2 3 4 3 2 3" xfId="40413" xr:uid="{00000000-0005-0000-0000-0000B7CC0000}"/>
    <cellStyle name="Normal 9 2 2 3 4 3 3" xfId="18976" xr:uid="{00000000-0005-0000-0000-0000B8CC0000}"/>
    <cellStyle name="Normal 9 2 2 3 4 3 3 2" xfId="47558" xr:uid="{00000000-0005-0000-0000-0000B9CC0000}"/>
    <cellStyle name="Normal 9 2 2 3 4 3 4" xfId="33269" xr:uid="{00000000-0005-0000-0000-0000BACC0000}"/>
    <cellStyle name="Normal 9 2 2 3 4 4" xfId="8257" xr:uid="{00000000-0005-0000-0000-0000BBCC0000}"/>
    <cellStyle name="Normal 9 2 2 3 4 4 2" xfId="22549" xr:uid="{00000000-0005-0000-0000-0000BCCC0000}"/>
    <cellStyle name="Normal 9 2 2 3 4 4 2 2" xfId="51131" xr:uid="{00000000-0005-0000-0000-0000BDCC0000}"/>
    <cellStyle name="Normal 9 2 2 3 4 4 3" xfId="36842" xr:uid="{00000000-0005-0000-0000-0000BECC0000}"/>
    <cellStyle name="Normal 9 2 2 3 4 5" xfId="15405" xr:uid="{00000000-0005-0000-0000-0000BFCC0000}"/>
    <cellStyle name="Normal 9 2 2 3 4 5 2" xfId="43987" xr:uid="{00000000-0005-0000-0000-0000C0CC0000}"/>
    <cellStyle name="Normal 9 2 2 3 4 6" xfId="29698" xr:uid="{00000000-0005-0000-0000-0000C1CC0000}"/>
    <cellStyle name="Normal 9 2 2 3 5" xfId="3462" xr:uid="{00000000-0005-0000-0000-0000C2CC0000}"/>
    <cellStyle name="Normal 9 2 2 3 5 2" xfId="7036" xr:uid="{00000000-0005-0000-0000-0000C3CC0000}"/>
    <cellStyle name="Normal 9 2 2 3 5 2 2" xfId="14194" xr:uid="{00000000-0005-0000-0000-0000C4CC0000}"/>
    <cellStyle name="Normal 9 2 2 3 5 2 2 2" xfId="28486" xr:uid="{00000000-0005-0000-0000-0000C5CC0000}"/>
    <cellStyle name="Normal 9 2 2 3 5 2 2 2 2" xfId="57068" xr:uid="{00000000-0005-0000-0000-0000C6CC0000}"/>
    <cellStyle name="Normal 9 2 2 3 5 2 2 3" xfId="42779" xr:uid="{00000000-0005-0000-0000-0000C7CC0000}"/>
    <cellStyle name="Normal 9 2 2 3 5 2 3" xfId="21342" xr:uid="{00000000-0005-0000-0000-0000C8CC0000}"/>
    <cellStyle name="Normal 9 2 2 3 5 2 3 2" xfId="49924" xr:uid="{00000000-0005-0000-0000-0000C9CC0000}"/>
    <cellStyle name="Normal 9 2 2 3 5 2 4" xfId="35635" xr:uid="{00000000-0005-0000-0000-0000CACC0000}"/>
    <cellStyle name="Normal 9 2 2 3 5 3" xfId="10623" xr:uid="{00000000-0005-0000-0000-0000CBCC0000}"/>
    <cellStyle name="Normal 9 2 2 3 5 3 2" xfId="24915" xr:uid="{00000000-0005-0000-0000-0000CCCC0000}"/>
    <cellStyle name="Normal 9 2 2 3 5 3 2 2" xfId="53497" xr:uid="{00000000-0005-0000-0000-0000CDCC0000}"/>
    <cellStyle name="Normal 9 2 2 3 5 3 3" xfId="39208" xr:uid="{00000000-0005-0000-0000-0000CECC0000}"/>
    <cellStyle name="Normal 9 2 2 3 5 4" xfId="17771" xr:uid="{00000000-0005-0000-0000-0000CFCC0000}"/>
    <cellStyle name="Normal 9 2 2 3 5 4 2" xfId="46353" xr:uid="{00000000-0005-0000-0000-0000D0CC0000}"/>
    <cellStyle name="Normal 9 2 2 3 5 5" xfId="32064" xr:uid="{00000000-0005-0000-0000-0000D1CC0000}"/>
    <cellStyle name="Normal 9 2 2 3 6" xfId="3776" xr:uid="{00000000-0005-0000-0000-0000D2CC0000}"/>
    <cellStyle name="Normal 9 2 2 3 6 2" xfId="10935" xr:uid="{00000000-0005-0000-0000-0000D3CC0000}"/>
    <cellStyle name="Normal 9 2 2 3 6 2 2" xfId="25227" xr:uid="{00000000-0005-0000-0000-0000D4CC0000}"/>
    <cellStyle name="Normal 9 2 2 3 6 2 2 2" xfId="53809" xr:uid="{00000000-0005-0000-0000-0000D5CC0000}"/>
    <cellStyle name="Normal 9 2 2 3 6 2 3" xfId="39520" xr:uid="{00000000-0005-0000-0000-0000D6CC0000}"/>
    <cellStyle name="Normal 9 2 2 3 6 3" xfId="18083" xr:uid="{00000000-0005-0000-0000-0000D7CC0000}"/>
    <cellStyle name="Normal 9 2 2 3 6 3 2" xfId="46665" xr:uid="{00000000-0005-0000-0000-0000D8CC0000}"/>
    <cellStyle name="Normal 9 2 2 3 6 4" xfId="32376" xr:uid="{00000000-0005-0000-0000-0000D9CC0000}"/>
    <cellStyle name="Normal 9 2 2 3 7" xfId="7364" xr:uid="{00000000-0005-0000-0000-0000DACC0000}"/>
    <cellStyle name="Normal 9 2 2 3 7 2" xfId="21656" xr:uid="{00000000-0005-0000-0000-0000DBCC0000}"/>
    <cellStyle name="Normal 9 2 2 3 7 2 2" xfId="50238" xr:uid="{00000000-0005-0000-0000-0000DCCC0000}"/>
    <cellStyle name="Normal 9 2 2 3 7 3" xfId="35949" xr:uid="{00000000-0005-0000-0000-0000DDCC0000}"/>
    <cellStyle name="Normal 9 2 2 3 8" xfId="14511" xr:uid="{00000000-0005-0000-0000-0000DECC0000}"/>
    <cellStyle name="Normal 9 2 2 3 8 2" xfId="43094" xr:uid="{00000000-0005-0000-0000-0000DFCC0000}"/>
    <cellStyle name="Normal 9 2 2 3 9" xfId="28804" xr:uid="{00000000-0005-0000-0000-0000E0CC0000}"/>
    <cellStyle name="Normal 9 2 2 4" xfId="298" xr:uid="{00000000-0005-0000-0000-0000E1CC0000}"/>
    <cellStyle name="Normal 9 2 2 4 2" xfId="750" xr:uid="{00000000-0005-0000-0000-0000E2CC0000}"/>
    <cellStyle name="Normal 9 2 2 4 2 2" xfId="1647" xr:uid="{00000000-0005-0000-0000-0000E3CC0000}"/>
    <cellStyle name="Normal 9 2 2 4 2 2 2" xfId="3472" xr:uid="{00000000-0005-0000-0000-0000E4CC0000}"/>
    <cellStyle name="Normal 9 2 2 4 2 2 2 2" xfId="7046" xr:uid="{00000000-0005-0000-0000-0000E5CC0000}"/>
    <cellStyle name="Normal 9 2 2 4 2 2 2 2 2" xfId="14204" xr:uid="{00000000-0005-0000-0000-0000E6CC0000}"/>
    <cellStyle name="Normal 9 2 2 4 2 2 2 2 2 2" xfId="28496" xr:uid="{00000000-0005-0000-0000-0000E7CC0000}"/>
    <cellStyle name="Normal 9 2 2 4 2 2 2 2 2 2 2" xfId="57078" xr:uid="{00000000-0005-0000-0000-0000E8CC0000}"/>
    <cellStyle name="Normal 9 2 2 4 2 2 2 2 2 3" xfId="42789" xr:uid="{00000000-0005-0000-0000-0000E9CC0000}"/>
    <cellStyle name="Normal 9 2 2 4 2 2 2 2 3" xfId="21352" xr:uid="{00000000-0005-0000-0000-0000EACC0000}"/>
    <cellStyle name="Normal 9 2 2 4 2 2 2 2 3 2" xfId="49934" xr:uid="{00000000-0005-0000-0000-0000EBCC0000}"/>
    <cellStyle name="Normal 9 2 2 4 2 2 2 2 4" xfId="35645" xr:uid="{00000000-0005-0000-0000-0000ECCC0000}"/>
    <cellStyle name="Normal 9 2 2 4 2 2 2 3" xfId="10633" xr:uid="{00000000-0005-0000-0000-0000EDCC0000}"/>
    <cellStyle name="Normal 9 2 2 4 2 2 2 3 2" xfId="24925" xr:uid="{00000000-0005-0000-0000-0000EECC0000}"/>
    <cellStyle name="Normal 9 2 2 4 2 2 2 3 2 2" xfId="53507" xr:uid="{00000000-0005-0000-0000-0000EFCC0000}"/>
    <cellStyle name="Normal 9 2 2 4 2 2 2 3 3" xfId="39218" xr:uid="{00000000-0005-0000-0000-0000F0CC0000}"/>
    <cellStyle name="Normal 9 2 2 4 2 2 2 4" xfId="17781" xr:uid="{00000000-0005-0000-0000-0000F1CC0000}"/>
    <cellStyle name="Normal 9 2 2 4 2 2 2 4 2" xfId="46363" xr:uid="{00000000-0005-0000-0000-0000F2CC0000}"/>
    <cellStyle name="Normal 9 2 2 4 2 2 2 5" xfId="32074" xr:uid="{00000000-0005-0000-0000-0000F3CC0000}"/>
    <cellStyle name="Normal 9 2 2 4 2 2 3" xfId="5227" xr:uid="{00000000-0005-0000-0000-0000F4CC0000}"/>
    <cellStyle name="Normal 9 2 2 4 2 2 3 2" xfId="12385" xr:uid="{00000000-0005-0000-0000-0000F5CC0000}"/>
    <cellStyle name="Normal 9 2 2 4 2 2 3 2 2" xfId="26677" xr:uid="{00000000-0005-0000-0000-0000F6CC0000}"/>
    <cellStyle name="Normal 9 2 2 4 2 2 3 2 2 2" xfId="55259" xr:uid="{00000000-0005-0000-0000-0000F7CC0000}"/>
    <cellStyle name="Normal 9 2 2 4 2 2 3 2 3" xfId="40970" xr:uid="{00000000-0005-0000-0000-0000F8CC0000}"/>
    <cellStyle name="Normal 9 2 2 4 2 2 3 3" xfId="19533" xr:uid="{00000000-0005-0000-0000-0000F9CC0000}"/>
    <cellStyle name="Normal 9 2 2 4 2 2 3 3 2" xfId="48115" xr:uid="{00000000-0005-0000-0000-0000FACC0000}"/>
    <cellStyle name="Normal 9 2 2 4 2 2 3 4" xfId="33826" xr:uid="{00000000-0005-0000-0000-0000FBCC0000}"/>
    <cellStyle name="Normal 9 2 2 4 2 2 4" xfId="8814" xr:uid="{00000000-0005-0000-0000-0000FCCC0000}"/>
    <cellStyle name="Normal 9 2 2 4 2 2 4 2" xfId="23106" xr:uid="{00000000-0005-0000-0000-0000FDCC0000}"/>
    <cellStyle name="Normal 9 2 2 4 2 2 4 2 2" xfId="51688" xr:uid="{00000000-0005-0000-0000-0000FECC0000}"/>
    <cellStyle name="Normal 9 2 2 4 2 2 4 3" xfId="37399" xr:uid="{00000000-0005-0000-0000-0000FFCC0000}"/>
    <cellStyle name="Normal 9 2 2 4 2 2 5" xfId="15962" xr:uid="{00000000-0005-0000-0000-000000CD0000}"/>
    <cellStyle name="Normal 9 2 2 4 2 2 5 2" xfId="44544" xr:uid="{00000000-0005-0000-0000-000001CD0000}"/>
    <cellStyle name="Normal 9 2 2 4 2 2 6" xfId="30255" xr:uid="{00000000-0005-0000-0000-000002CD0000}"/>
    <cellStyle name="Normal 9 2 2 4 2 3" xfId="3471" xr:uid="{00000000-0005-0000-0000-000003CD0000}"/>
    <cellStyle name="Normal 9 2 2 4 2 3 2" xfId="7045" xr:uid="{00000000-0005-0000-0000-000004CD0000}"/>
    <cellStyle name="Normal 9 2 2 4 2 3 2 2" xfId="14203" xr:uid="{00000000-0005-0000-0000-000005CD0000}"/>
    <cellStyle name="Normal 9 2 2 4 2 3 2 2 2" xfId="28495" xr:uid="{00000000-0005-0000-0000-000006CD0000}"/>
    <cellStyle name="Normal 9 2 2 4 2 3 2 2 2 2" xfId="57077" xr:uid="{00000000-0005-0000-0000-000007CD0000}"/>
    <cellStyle name="Normal 9 2 2 4 2 3 2 2 3" xfId="42788" xr:uid="{00000000-0005-0000-0000-000008CD0000}"/>
    <cellStyle name="Normal 9 2 2 4 2 3 2 3" xfId="21351" xr:uid="{00000000-0005-0000-0000-000009CD0000}"/>
    <cellStyle name="Normal 9 2 2 4 2 3 2 3 2" xfId="49933" xr:uid="{00000000-0005-0000-0000-00000ACD0000}"/>
    <cellStyle name="Normal 9 2 2 4 2 3 2 4" xfId="35644" xr:uid="{00000000-0005-0000-0000-00000BCD0000}"/>
    <cellStyle name="Normal 9 2 2 4 2 3 3" xfId="10632" xr:uid="{00000000-0005-0000-0000-00000CCD0000}"/>
    <cellStyle name="Normal 9 2 2 4 2 3 3 2" xfId="24924" xr:uid="{00000000-0005-0000-0000-00000DCD0000}"/>
    <cellStyle name="Normal 9 2 2 4 2 3 3 2 2" xfId="53506" xr:uid="{00000000-0005-0000-0000-00000ECD0000}"/>
    <cellStyle name="Normal 9 2 2 4 2 3 3 3" xfId="39217" xr:uid="{00000000-0005-0000-0000-00000FCD0000}"/>
    <cellStyle name="Normal 9 2 2 4 2 3 4" xfId="17780" xr:uid="{00000000-0005-0000-0000-000010CD0000}"/>
    <cellStyle name="Normal 9 2 2 4 2 3 4 2" xfId="46362" xr:uid="{00000000-0005-0000-0000-000011CD0000}"/>
    <cellStyle name="Normal 9 2 2 4 2 3 5" xfId="32073" xr:uid="{00000000-0005-0000-0000-000012CD0000}"/>
    <cellStyle name="Normal 9 2 2 4 2 4" xfId="4334" xr:uid="{00000000-0005-0000-0000-000013CD0000}"/>
    <cellStyle name="Normal 9 2 2 4 2 4 2" xfId="11492" xr:uid="{00000000-0005-0000-0000-000014CD0000}"/>
    <cellStyle name="Normal 9 2 2 4 2 4 2 2" xfId="25784" xr:uid="{00000000-0005-0000-0000-000015CD0000}"/>
    <cellStyle name="Normal 9 2 2 4 2 4 2 2 2" xfId="54366" xr:uid="{00000000-0005-0000-0000-000016CD0000}"/>
    <cellStyle name="Normal 9 2 2 4 2 4 2 3" xfId="40077" xr:uid="{00000000-0005-0000-0000-000017CD0000}"/>
    <cellStyle name="Normal 9 2 2 4 2 4 3" xfId="18640" xr:uid="{00000000-0005-0000-0000-000018CD0000}"/>
    <cellStyle name="Normal 9 2 2 4 2 4 3 2" xfId="47222" xr:uid="{00000000-0005-0000-0000-000019CD0000}"/>
    <cellStyle name="Normal 9 2 2 4 2 4 4" xfId="32933" xr:uid="{00000000-0005-0000-0000-00001ACD0000}"/>
    <cellStyle name="Normal 9 2 2 4 2 5" xfId="7921" xr:uid="{00000000-0005-0000-0000-00001BCD0000}"/>
    <cellStyle name="Normal 9 2 2 4 2 5 2" xfId="22213" xr:uid="{00000000-0005-0000-0000-00001CCD0000}"/>
    <cellStyle name="Normal 9 2 2 4 2 5 2 2" xfId="50795" xr:uid="{00000000-0005-0000-0000-00001DCD0000}"/>
    <cellStyle name="Normal 9 2 2 4 2 5 3" xfId="36506" xr:uid="{00000000-0005-0000-0000-00001ECD0000}"/>
    <cellStyle name="Normal 9 2 2 4 2 6" xfId="15069" xr:uid="{00000000-0005-0000-0000-00001FCD0000}"/>
    <cellStyle name="Normal 9 2 2 4 2 6 2" xfId="43651" xr:uid="{00000000-0005-0000-0000-000020CD0000}"/>
    <cellStyle name="Normal 9 2 2 4 2 7" xfId="29362" xr:uid="{00000000-0005-0000-0000-000021CD0000}"/>
    <cellStyle name="Normal 9 2 2 4 3" xfId="1200" xr:uid="{00000000-0005-0000-0000-000022CD0000}"/>
    <cellStyle name="Normal 9 2 2 4 3 2" xfId="3473" xr:uid="{00000000-0005-0000-0000-000023CD0000}"/>
    <cellStyle name="Normal 9 2 2 4 3 2 2" xfId="7047" xr:uid="{00000000-0005-0000-0000-000024CD0000}"/>
    <cellStyle name="Normal 9 2 2 4 3 2 2 2" xfId="14205" xr:uid="{00000000-0005-0000-0000-000025CD0000}"/>
    <cellStyle name="Normal 9 2 2 4 3 2 2 2 2" xfId="28497" xr:uid="{00000000-0005-0000-0000-000026CD0000}"/>
    <cellStyle name="Normal 9 2 2 4 3 2 2 2 2 2" xfId="57079" xr:uid="{00000000-0005-0000-0000-000027CD0000}"/>
    <cellStyle name="Normal 9 2 2 4 3 2 2 2 3" xfId="42790" xr:uid="{00000000-0005-0000-0000-000028CD0000}"/>
    <cellStyle name="Normal 9 2 2 4 3 2 2 3" xfId="21353" xr:uid="{00000000-0005-0000-0000-000029CD0000}"/>
    <cellStyle name="Normal 9 2 2 4 3 2 2 3 2" xfId="49935" xr:uid="{00000000-0005-0000-0000-00002ACD0000}"/>
    <cellStyle name="Normal 9 2 2 4 3 2 2 4" xfId="35646" xr:uid="{00000000-0005-0000-0000-00002BCD0000}"/>
    <cellStyle name="Normal 9 2 2 4 3 2 3" xfId="10634" xr:uid="{00000000-0005-0000-0000-00002CCD0000}"/>
    <cellStyle name="Normal 9 2 2 4 3 2 3 2" xfId="24926" xr:uid="{00000000-0005-0000-0000-00002DCD0000}"/>
    <cellStyle name="Normal 9 2 2 4 3 2 3 2 2" xfId="53508" xr:uid="{00000000-0005-0000-0000-00002ECD0000}"/>
    <cellStyle name="Normal 9 2 2 4 3 2 3 3" xfId="39219" xr:uid="{00000000-0005-0000-0000-00002FCD0000}"/>
    <cellStyle name="Normal 9 2 2 4 3 2 4" xfId="17782" xr:uid="{00000000-0005-0000-0000-000030CD0000}"/>
    <cellStyle name="Normal 9 2 2 4 3 2 4 2" xfId="46364" xr:uid="{00000000-0005-0000-0000-000031CD0000}"/>
    <cellStyle name="Normal 9 2 2 4 3 2 5" xfId="32075" xr:uid="{00000000-0005-0000-0000-000032CD0000}"/>
    <cellStyle name="Normal 9 2 2 4 3 3" xfId="4781" xr:uid="{00000000-0005-0000-0000-000033CD0000}"/>
    <cellStyle name="Normal 9 2 2 4 3 3 2" xfId="11939" xr:uid="{00000000-0005-0000-0000-000034CD0000}"/>
    <cellStyle name="Normal 9 2 2 4 3 3 2 2" xfId="26231" xr:uid="{00000000-0005-0000-0000-000035CD0000}"/>
    <cellStyle name="Normal 9 2 2 4 3 3 2 2 2" xfId="54813" xr:uid="{00000000-0005-0000-0000-000036CD0000}"/>
    <cellStyle name="Normal 9 2 2 4 3 3 2 3" xfId="40524" xr:uid="{00000000-0005-0000-0000-000037CD0000}"/>
    <cellStyle name="Normal 9 2 2 4 3 3 3" xfId="19087" xr:uid="{00000000-0005-0000-0000-000038CD0000}"/>
    <cellStyle name="Normal 9 2 2 4 3 3 3 2" xfId="47669" xr:uid="{00000000-0005-0000-0000-000039CD0000}"/>
    <cellStyle name="Normal 9 2 2 4 3 3 4" xfId="33380" xr:uid="{00000000-0005-0000-0000-00003ACD0000}"/>
    <cellStyle name="Normal 9 2 2 4 3 4" xfId="8368" xr:uid="{00000000-0005-0000-0000-00003BCD0000}"/>
    <cellStyle name="Normal 9 2 2 4 3 4 2" xfId="22660" xr:uid="{00000000-0005-0000-0000-00003CCD0000}"/>
    <cellStyle name="Normal 9 2 2 4 3 4 2 2" xfId="51242" xr:uid="{00000000-0005-0000-0000-00003DCD0000}"/>
    <cellStyle name="Normal 9 2 2 4 3 4 3" xfId="36953" xr:uid="{00000000-0005-0000-0000-00003ECD0000}"/>
    <cellStyle name="Normal 9 2 2 4 3 5" xfId="15516" xr:uid="{00000000-0005-0000-0000-00003FCD0000}"/>
    <cellStyle name="Normal 9 2 2 4 3 5 2" xfId="44098" xr:uid="{00000000-0005-0000-0000-000040CD0000}"/>
    <cellStyle name="Normal 9 2 2 4 3 6" xfId="29809" xr:uid="{00000000-0005-0000-0000-000041CD0000}"/>
    <cellStyle name="Normal 9 2 2 4 4" xfId="3470" xr:uid="{00000000-0005-0000-0000-000042CD0000}"/>
    <cellStyle name="Normal 9 2 2 4 4 2" xfId="7044" xr:uid="{00000000-0005-0000-0000-000043CD0000}"/>
    <cellStyle name="Normal 9 2 2 4 4 2 2" xfId="14202" xr:uid="{00000000-0005-0000-0000-000044CD0000}"/>
    <cellStyle name="Normal 9 2 2 4 4 2 2 2" xfId="28494" xr:uid="{00000000-0005-0000-0000-000045CD0000}"/>
    <cellStyle name="Normal 9 2 2 4 4 2 2 2 2" xfId="57076" xr:uid="{00000000-0005-0000-0000-000046CD0000}"/>
    <cellStyle name="Normal 9 2 2 4 4 2 2 3" xfId="42787" xr:uid="{00000000-0005-0000-0000-000047CD0000}"/>
    <cellStyle name="Normal 9 2 2 4 4 2 3" xfId="21350" xr:uid="{00000000-0005-0000-0000-000048CD0000}"/>
    <cellStyle name="Normal 9 2 2 4 4 2 3 2" xfId="49932" xr:uid="{00000000-0005-0000-0000-000049CD0000}"/>
    <cellStyle name="Normal 9 2 2 4 4 2 4" xfId="35643" xr:uid="{00000000-0005-0000-0000-00004ACD0000}"/>
    <cellStyle name="Normal 9 2 2 4 4 3" xfId="10631" xr:uid="{00000000-0005-0000-0000-00004BCD0000}"/>
    <cellStyle name="Normal 9 2 2 4 4 3 2" xfId="24923" xr:uid="{00000000-0005-0000-0000-00004CCD0000}"/>
    <cellStyle name="Normal 9 2 2 4 4 3 2 2" xfId="53505" xr:uid="{00000000-0005-0000-0000-00004DCD0000}"/>
    <cellStyle name="Normal 9 2 2 4 4 3 3" xfId="39216" xr:uid="{00000000-0005-0000-0000-00004ECD0000}"/>
    <cellStyle name="Normal 9 2 2 4 4 4" xfId="17779" xr:uid="{00000000-0005-0000-0000-00004FCD0000}"/>
    <cellStyle name="Normal 9 2 2 4 4 4 2" xfId="46361" xr:uid="{00000000-0005-0000-0000-000050CD0000}"/>
    <cellStyle name="Normal 9 2 2 4 4 5" xfId="32072" xr:uid="{00000000-0005-0000-0000-000051CD0000}"/>
    <cellStyle name="Normal 9 2 2 4 5" xfId="3887" xr:uid="{00000000-0005-0000-0000-000052CD0000}"/>
    <cellStyle name="Normal 9 2 2 4 5 2" xfId="11046" xr:uid="{00000000-0005-0000-0000-000053CD0000}"/>
    <cellStyle name="Normal 9 2 2 4 5 2 2" xfId="25338" xr:uid="{00000000-0005-0000-0000-000054CD0000}"/>
    <cellStyle name="Normal 9 2 2 4 5 2 2 2" xfId="53920" xr:uid="{00000000-0005-0000-0000-000055CD0000}"/>
    <cellStyle name="Normal 9 2 2 4 5 2 3" xfId="39631" xr:uid="{00000000-0005-0000-0000-000056CD0000}"/>
    <cellStyle name="Normal 9 2 2 4 5 3" xfId="18194" xr:uid="{00000000-0005-0000-0000-000057CD0000}"/>
    <cellStyle name="Normal 9 2 2 4 5 3 2" xfId="46776" xr:uid="{00000000-0005-0000-0000-000058CD0000}"/>
    <cellStyle name="Normal 9 2 2 4 5 4" xfId="32487" xr:uid="{00000000-0005-0000-0000-000059CD0000}"/>
    <cellStyle name="Normal 9 2 2 4 6" xfId="7475" xr:uid="{00000000-0005-0000-0000-00005ACD0000}"/>
    <cellStyle name="Normal 9 2 2 4 6 2" xfId="21767" xr:uid="{00000000-0005-0000-0000-00005BCD0000}"/>
    <cellStyle name="Normal 9 2 2 4 6 2 2" xfId="50349" xr:uid="{00000000-0005-0000-0000-00005CCD0000}"/>
    <cellStyle name="Normal 9 2 2 4 6 3" xfId="36060" xr:uid="{00000000-0005-0000-0000-00005DCD0000}"/>
    <cellStyle name="Normal 9 2 2 4 7" xfId="14622" xr:uid="{00000000-0005-0000-0000-00005ECD0000}"/>
    <cellStyle name="Normal 9 2 2 4 7 2" xfId="43205" xr:uid="{00000000-0005-0000-0000-00005FCD0000}"/>
    <cellStyle name="Normal 9 2 2 4 8" xfId="28915" xr:uid="{00000000-0005-0000-0000-000060CD0000}"/>
    <cellStyle name="Normal 9 2 2 5" xfId="527" xr:uid="{00000000-0005-0000-0000-000061CD0000}"/>
    <cellStyle name="Normal 9 2 2 5 2" xfId="1424" xr:uid="{00000000-0005-0000-0000-000062CD0000}"/>
    <cellStyle name="Normal 9 2 2 5 2 2" xfId="3475" xr:uid="{00000000-0005-0000-0000-000063CD0000}"/>
    <cellStyle name="Normal 9 2 2 5 2 2 2" xfId="7049" xr:uid="{00000000-0005-0000-0000-000064CD0000}"/>
    <cellStyle name="Normal 9 2 2 5 2 2 2 2" xfId="14207" xr:uid="{00000000-0005-0000-0000-000065CD0000}"/>
    <cellStyle name="Normal 9 2 2 5 2 2 2 2 2" xfId="28499" xr:uid="{00000000-0005-0000-0000-000066CD0000}"/>
    <cellStyle name="Normal 9 2 2 5 2 2 2 2 2 2" xfId="57081" xr:uid="{00000000-0005-0000-0000-000067CD0000}"/>
    <cellStyle name="Normal 9 2 2 5 2 2 2 2 3" xfId="42792" xr:uid="{00000000-0005-0000-0000-000068CD0000}"/>
    <cellStyle name="Normal 9 2 2 5 2 2 2 3" xfId="21355" xr:uid="{00000000-0005-0000-0000-000069CD0000}"/>
    <cellStyle name="Normal 9 2 2 5 2 2 2 3 2" xfId="49937" xr:uid="{00000000-0005-0000-0000-00006ACD0000}"/>
    <cellStyle name="Normal 9 2 2 5 2 2 2 4" xfId="35648" xr:uid="{00000000-0005-0000-0000-00006BCD0000}"/>
    <cellStyle name="Normal 9 2 2 5 2 2 3" xfId="10636" xr:uid="{00000000-0005-0000-0000-00006CCD0000}"/>
    <cellStyle name="Normal 9 2 2 5 2 2 3 2" xfId="24928" xr:uid="{00000000-0005-0000-0000-00006DCD0000}"/>
    <cellStyle name="Normal 9 2 2 5 2 2 3 2 2" xfId="53510" xr:uid="{00000000-0005-0000-0000-00006ECD0000}"/>
    <cellStyle name="Normal 9 2 2 5 2 2 3 3" xfId="39221" xr:uid="{00000000-0005-0000-0000-00006FCD0000}"/>
    <cellStyle name="Normal 9 2 2 5 2 2 4" xfId="17784" xr:uid="{00000000-0005-0000-0000-000070CD0000}"/>
    <cellStyle name="Normal 9 2 2 5 2 2 4 2" xfId="46366" xr:uid="{00000000-0005-0000-0000-000071CD0000}"/>
    <cellStyle name="Normal 9 2 2 5 2 2 5" xfId="32077" xr:uid="{00000000-0005-0000-0000-000072CD0000}"/>
    <cellStyle name="Normal 9 2 2 5 2 3" xfId="5004" xr:uid="{00000000-0005-0000-0000-000073CD0000}"/>
    <cellStyle name="Normal 9 2 2 5 2 3 2" xfId="12162" xr:uid="{00000000-0005-0000-0000-000074CD0000}"/>
    <cellStyle name="Normal 9 2 2 5 2 3 2 2" xfId="26454" xr:uid="{00000000-0005-0000-0000-000075CD0000}"/>
    <cellStyle name="Normal 9 2 2 5 2 3 2 2 2" xfId="55036" xr:uid="{00000000-0005-0000-0000-000076CD0000}"/>
    <cellStyle name="Normal 9 2 2 5 2 3 2 3" xfId="40747" xr:uid="{00000000-0005-0000-0000-000077CD0000}"/>
    <cellStyle name="Normal 9 2 2 5 2 3 3" xfId="19310" xr:uid="{00000000-0005-0000-0000-000078CD0000}"/>
    <cellStyle name="Normal 9 2 2 5 2 3 3 2" xfId="47892" xr:uid="{00000000-0005-0000-0000-000079CD0000}"/>
    <cellStyle name="Normal 9 2 2 5 2 3 4" xfId="33603" xr:uid="{00000000-0005-0000-0000-00007ACD0000}"/>
    <cellStyle name="Normal 9 2 2 5 2 4" xfId="8591" xr:uid="{00000000-0005-0000-0000-00007BCD0000}"/>
    <cellStyle name="Normal 9 2 2 5 2 4 2" xfId="22883" xr:uid="{00000000-0005-0000-0000-00007CCD0000}"/>
    <cellStyle name="Normal 9 2 2 5 2 4 2 2" xfId="51465" xr:uid="{00000000-0005-0000-0000-00007DCD0000}"/>
    <cellStyle name="Normal 9 2 2 5 2 4 3" xfId="37176" xr:uid="{00000000-0005-0000-0000-00007ECD0000}"/>
    <cellStyle name="Normal 9 2 2 5 2 5" xfId="15739" xr:uid="{00000000-0005-0000-0000-00007FCD0000}"/>
    <cellStyle name="Normal 9 2 2 5 2 5 2" xfId="44321" xr:uid="{00000000-0005-0000-0000-000080CD0000}"/>
    <cellStyle name="Normal 9 2 2 5 2 6" xfId="30032" xr:uid="{00000000-0005-0000-0000-000081CD0000}"/>
    <cellStyle name="Normal 9 2 2 5 3" xfId="3474" xr:uid="{00000000-0005-0000-0000-000082CD0000}"/>
    <cellStyle name="Normal 9 2 2 5 3 2" xfId="7048" xr:uid="{00000000-0005-0000-0000-000083CD0000}"/>
    <cellStyle name="Normal 9 2 2 5 3 2 2" xfId="14206" xr:uid="{00000000-0005-0000-0000-000084CD0000}"/>
    <cellStyle name="Normal 9 2 2 5 3 2 2 2" xfId="28498" xr:uid="{00000000-0005-0000-0000-000085CD0000}"/>
    <cellStyle name="Normal 9 2 2 5 3 2 2 2 2" xfId="57080" xr:uid="{00000000-0005-0000-0000-000086CD0000}"/>
    <cellStyle name="Normal 9 2 2 5 3 2 2 3" xfId="42791" xr:uid="{00000000-0005-0000-0000-000087CD0000}"/>
    <cellStyle name="Normal 9 2 2 5 3 2 3" xfId="21354" xr:uid="{00000000-0005-0000-0000-000088CD0000}"/>
    <cellStyle name="Normal 9 2 2 5 3 2 3 2" xfId="49936" xr:uid="{00000000-0005-0000-0000-000089CD0000}"/>
    <cellStyle name="Normal 9 2 2 5 3 2 4" xfId="35647" xr:uid="{00000000-0005-0000-0000-00008ACD0000}"/>
    <cellStyle name="Normal 9 2 2 5 3 3" xfId="10635" xr:uid="{00000000-0005-0000-0000-00008BCD0000}"/>
    <cellStyle name="Normal 9 2 2 5 3 3 2" xfId="24927" xr:uid="{00000000-0005-0000-0000-00008CCD0000}"/>
    <cellStyle name="Normal 9 2 2 5 3 3 2 2" xfId="53509" xr:uid="{00000000-0005-0000-0000-00008DCD0000}"/>
    <cellStyle name="Normal 9 2 2 5 3 3 3" xfId="39220" xr:uid="{00000000-0005-0000-0000-00008ECD0000}"/>
    <cellStyle name="Normal 9 2 2 5 3 4" xfId="17783" xr:uid="{00000000-0005-0000-0000-00008FCD0000}"/>
    <cellStyle name="Normal 9 2 2 5 3 4 2" xfId="46365" xr:uid="{00000000-0005-0000-0000-000090CD0000}"/>
    <cellStyle name="Normal 9 2 2 5 3 5" xfId="32076" xr:uid="{00000000-0005-0000-0000-000091CD0000}"/>
    <cellStyle name="Normal 9 2 2 5 4" xfId="4111" xr:uid="{00000000-0005-0000-0000-000092CD0000}"/>
    <cellStyle name="Normal 9 2 2 5 4 2" xfId="11269" xr:uid="{00000000-0005-0000-0000-000093CD0000}"/>
    <cellStyle name="Normal 9 2 2 5 4 2 2" xfId="25561" xr:uid="{00000000-0005-0000-0000-000094CD0000}"/>
    <cellStyle name="Normal 9 2 2 5 4 2 2 2" xfId="54143" xr:uid="{00000000-0005-0000-0000-000095CD0000}"/>
    <cellStyle name="Normal 9 2 2 5 4 2 3" xfId="39854" xr:uid="{00000000-0005-0000-0000-000096CD0000}"/>
    <cellStyle name="Normal 9 2 2 5 4 3" xfId="18417" xr:uid="{00000000-0005-0000-0000-000097CD0000}"/>
    <cellStyle name="Normal 9 2 2 5 4 3 2" xfId="46999" xr:uid="{00000000-0005-0000-0000-000098CD0000}"/>
    <cellStyle name="Normal 9 2 2 5 4 4" xfId="32710" xr:uid="{00000000-0005-0000-0000-000099CD0000}"/>
    <cellStyle name="Normal 9 2 2 5 5" xfId="7698" xr:uid="{00000000-0005-0000-0000-00009ACD0000}"/>
    <cellStyle name="Normal 9 2 2 5 5 2" xfId="21990" xr:uid="{00000000-0005-0000-0000-00009BCD0000}"/>
    <cellStyle name="Normal 9 2 2 5 5 2 2" xfId="50572" xr:uid="{00000000-0005-0000-0000-00009CCD0000}"/>
    <cellStyle name="Normal 9 2 2 5 5 3" xfId="36283" xr:uid="{00000000-0005-0000-0000-00009DCD0000}"/>
    <cellStyle name="Normal 9 2 2 5 6" xfId="14846" xr:uid="{00000000-0005-0000-0000-00009ECD0000}"/>
    <cellStyle name="Normal 9 2 2 5 6 2" xfId="43428" xr:uid="{00000000-0005-0000-0000-00009FCD0000}"/>
    <cellStyle name="Normal 9 2 2 5 7" xfId="29139" xr:uid="{00000000-0005-0000-0000-0000A0CD0000}"/>
    <cellStyle name="Normal 9 2 2 6" xfId="976" xr:uid="{00000000-0005-0000-0000-0000A1CD0000}"/>
    <cellStyle name="Normal 9 2 2 6 2" xfId="3476" xr:uid="{00000000-0005-0000-0000-0000A2CD0000}"/>
    <cellStyle name="Normal 9 2 2 6 2 2" xfId="7050" xr:uid="{00000000-0005-0000-0000-0000A3CD0000}"/>
    <cellStyle name="Normal 9 2 2 6 2 2 2" xfId="14208" xr:uid="{00000000-0005-0000-0000-0000A4CD0000}"/>
    <cellStyle name="Normal 9 2 2 6 2 2 2 2" xfId="28500" xr:uid="{00000000-0005-0000-0000-0000A5CD0000}"/>
    <cellStyle name="Normal 9 2 2 6 2 2 2 2 2" xfId="57082" xr:uid="{00000000-0005-0000-0000-0000A6CD0000}"/>
    <cellStyle name="Normal 9 2 2 6 2 2 2 3" xfId="42793" xr:uid="{00000000-0005-0000-0000-0000A7CD0000}"/>
    <cellStyle name="Normal 9 2 2 6 2 2 3" xfId="21356" xr:uid="{00000000-0005-0000-0000-0000A8CD0000}"/>
    <cellStyle name="Normal 9 2 2 6 2 2 3 2" xfId="49938" xr:uid="{00000000-0005-0000-0000-0000A9CD0000}"/>
    <cellStyle name="Normal 9 2 2 6 2 2 4" xfId="35649" xr:uid="{00000000-0005-0000-0000-0000AACD0000}"/>
    <cellStyle name="Normal 9 2 2 6 2 3" xfId="10637" xr:uid="{00000000-0005-0000-0000-0000ABCD0000}"/>
    <cellStyle name="Normal 9 2 2 6 2 3 2" xfId="24929" xr:uid="{00000000-0005-0000-0000-0000ACCD0000}"/>
    <cellStyle name="Normal 9 2 2 6 2 3 2 2" xfId="53511" xr:uid="{00000000-0005-0000-0000-0000ADCD0000}"/>
    <cellStyle name="Normal 9 2 2 6 2 3 3" xfId="39222" xr:uid="{00000000-0005-0000-0000-0000AECD0000}"/>
    <cellStyle name="Normal 9 2 2 6 2 4" xfId="17785" xr:uid="{00000000-0005-0000-0000-0000AFCD0000}"/>
    <cellStyle name="Normal 9 2 2 6 2 4 2" xfId="46367" xr:uid="{00000000-0005-0000-0000-0000B0CD0000}"/>
    <cellStyle name="Normal 9 2 2 6 2 5" xfId="32078" xr:uid="{00000000-0005-0000-0000-0000B1CD0000}"/>
    <cellStyle name="Normal 9 2 2 6 3" xfId="4558" xr:uid="{00000000-0005-0000-0000-0000B2CD0000}"/>
    <cellStyle name="Normal 9 2 2 6 3 2" xfId="11716" xr:uid="{00000000-0005-0000-0000-0000B3CD0000}"/>
    <cellStyle name="Normal 9 2 2 6 3 2 2" xfId="26008" xr:uid="{00000000-0005-0000-0000-0000B4CD0000}"/>
    <cellStyle name="Normal 9 2 2 6 3 2 2 2" xfId="54590" xr:uid="{00000000-0005-0000-0000-0000B5CD0000}"/>
    <cellStyle name="Normal 9 2 2 6 3 2 3" xfId="40301" xr:uid="{00000000-0005-0000-0000-0000B6CD0000}"/>
    <cellStyle name="Normal 9 2 2 6 3 3" xfId="18864" xr:uid="{00000000-0005-0000-0000-0000B7CD0000}"/>
    <cellStyle name="Normal 9 2 2 6 3 3 2" xfId="47446" xr:uid="{00000000-0005-0000-0000-0000B8CD0000}"/>
    <cellStyle name="Normal 9 2 2 6 3 4" xfId="33157" xr:uid="{00000000-0005-0000-0000-0000B9CD0000}"/>
    <cellStyle name="Normal 9 2 2 6 4" xfId="8145" xr:uid="{00000000-0005-0000-0000-0000BACD0000}"/>
    <cellStyle name="Normal 9 2 2 6 4 2" xfId="22437" xr:uid="{00000000-0005-0000-0000-0000BBCD0000}"/>
    <cellStyle name="Normal 9 2 2 6 4 2 2" xfId="51019" xr:uid="{00000000-0005-0000-0000-0000BCCD0000}"/>
    <cellStyle name="Normal 9 2 2 6 4 3" xfId="36730" xr:uid="{00000000-0005-0000-0000-0000BDCD0000}"/>
    <cellStyle name="Normal 9 2 2 6 5" xfId="15293" xr:uid="{00000000-0005-0000-0000-0000BECD0000}"/>
    <cellStyle name="Normal 9 2 2 6 5 2" xfId="43875" xr:uid="{00000000-0005-0000-0000-0000BFCD0000}"/>
    <cellStyle name="Normal 9 2 2 6 6" xfId="29586" xr:uid="{00000000-0005-0000-0000-0000C0CD0000}"/>
    <cellStyle name="Normal 9 2 2 7" xfId="3445" xr:uid="{00000000-0005-0000-0000-0000C1CD0000}"/>
    <cellStyle name="Normal 9 2 2 7 2" xfId="7019" xr:uid="{00000000-0005-0000-0000-0000C2CD0000}"/>
    <cellStyle name="Normal 9 2 2 7 2 2" xfId="14177" xr:uid="{00000000-0005-0000-0000-0000C3CD0000}"/>
    <cellStyle name="Normal 9 2 2 7 2 2 2" xfId="28469" xr:uid="{00000000-0005-0000-0000-0000C4CD0000}"/>
    <cellStyle name="Normal 9 2 2 7 2 2 2 2" xfId="57051" xr:uid="{00000000-0005-0000-0000-0000C5CD0000}"/>
    <cellStyle name="Normal 9 2 2 7 2 2 3" xfId="42762" xr:uid="{00000000-0005-0000-0000-0000C6CD0000}"/>
    <cellStyle name="Normal 9 2 2 7 2 3" xfId="21325" xr:uid="{00000000-0005-0000-0000-0000C7CD0000}"/>
    <cellStyle name="Normal 9 2 2 7 2 3 2" xfId="49907" xr:uid="{00000000-0005-0000-0000-0000C8CD0000}"/>
    <cellStyle name="Normal 9 2 2 7 2 4" xfId="35618" xr:uid="{00000000-0005-0000-0000-0000C9CD0000}"/>
    <cellStyle name="Normal 9 2 2 7 3" xfId="10606" xr:uid="{00000000-0005-0000-0000-0000CACD0000}"/>
    <cellStyle name="Normal 9 2 2 7 3 2" xfId="24898" xr:uid="{00000000-0005-0000-0000-0000CBCD0000}"/>
    <cellStyle name="Normal 9 2 2 7 3 2 2" xfId="53480" xr:uid="{00000000-0005-0000-0000-0000CCCD0000}"/>
    <cellStyle name="Normal 9 2 2 7 3 3" xfId="39191" xr:uid="{00000000-0005-0000-0000-0000CDCD0000}"/>
    <cellStyle name="Normal 9 2 2 7 4" xfId="17754" xr:uid="{00000000-0005-0000-0000-0000CECD0000}"/>
    <cellStyle name="Normal 9 2 2 7 4 2" xfId="46336" xr:uid="{00000000-0005-0000-0000-0000CFCD0000}"/>
    <cellStyle name="Normal 9 2 2 7 5" xfId="32047" xr:uid="{00000000-0005-0000-0000-0000D0CD0000}"/>
    <cellStyle name="Normal 9 2 2 8" xfId="3663" xr:uid="{00000000-0005-0000-0000-0000D1CD0000}"/>
    <cellStyle name="Normal 9 2 2 8 2" xfId="10823" xr:uid="{00000000-0005-0000-0000-0000D2CD0000}"/>
    <cellStyle name="Normal 9 2 2 8 2 2" xfId="25115" xr:uid="{00000000-0005-0000-0000-0000D3CD0000}"/>
    <cellStyle name="Normal 9 2 2 8 2 2 2" xfId="53697" xr:uid="{00000000-0005-0000-0000-0000D4CD0000}"/>
    <cellStyle name="Normal 9 2 2 8 2 3" xfId="39408" xr:uid="{00000000-0005-0000-0000-0000D5CD0000}"/>
    <cellStyle name="Normal 9 2 2 8 3" xfId="17971" xr:uid="{00000000-0005-0000-0000-0000D6CD0000}"/>
    <cellStyle name="Normal 9 2 2 8 3 2" xfId="46553" xr:uid="{00000000-0005-0000-0000-0000D7CD0000}"/>
    <cellStyle name="Normal 9 2 2 8 4" xfId="32264" xr:uid="{00000000-0005-0000-0000-0000D8CD0000}"/>
    <cellStyle name="Normal 9 2 2 9" xfId="7252" xr:uid="{00000000-0005-0000-0000-0000D9CD0000}"/>
    <cellStyle name="Normal 9 2 2 9 2" xfId="21544" xr:uid="{00000000-0005-0000-0000-0000DACD0000}"/>
    <cellStyle name="Normal 9 2 2 9 2 2" xfId="50126" xr:uid="{00000000-0005-0000-0000-0000DBCD0000}"/>
    <cellStyle name="Normal 9 2 2 9 3" xfId="35837" xr:uid="{00000000-0005-0000-0000-0000DCCD0000}"/>
    <cellStyle name="Normal 9 2 3" xfId="135" xr:uid="{00000000-0005-0000-0000-0000DDCD0000}"/>
    <cellStyle name="Normal 9 2 3 10" xfId="28754" xr:uid="{00000000-0005-0000-0000-0000DECD0000}"/>
    <cellStyle name="Normal 9 2 3 2" xfId="249" xr:uid="{00000000-0005-0000-0000-0000DFCD0000}"/>
    <cellStyle name="Normal 9 2 3 2 2" xfId="475" xr:uid="{00000000-0005-0000-0000-0000E0CD0000}"/>
    <cellStyle name="Normal 9 2 3 2 2 2" xfId="925" xr:uid="{00000000-0005-0000-0000-0000E1CD0000}"/>
    <cellStyle name="Normal 9 2 3 2 2 2 2" xfId="1822" xr:uid="{00000000-0005-0000-0000-0000E2CD0000}"/>
    <cellStyle name="Normal 9 2 3 2 2 2 2 2" xfId="3481" xr:uid="{00000000-0005-0000-0000-0000E3CD0000}"/>
    <cellStyle name="Normal 9 2 3 2 2 2 2 2 2" xfId="7055" xr:uid="{00000000-0005-0000-0000-0000E4CD0000}"/>
    <cellStyle name="Normal 9 2 3 2 2 2 2 2 2 2" xfId="14213" xr:uid="{00000000-0005-0000-0000-0000E5CD0000}"/>
    <cellStyle name="Normal 9 2 3 2 2 2 2 2 2 2 2" xfId="28505" xr:uid="{00000000-0005-0000-0000-0000E6CD0000}"/>
    <cellStyle name="Normal 9 2 3 2 2 2 2 2 2 2 2 2" xfId="57087" xr:uid="{00000000-0005-0000-0000-0000E7CD0000}"/>
    <cellStyle name="Normal 9 2 3 2 2 2 2 2 2 2 3" xfId="42798" xr:uid="{00000000-0005-0000-0000-0000E8CD0000}"/>
    <cellStyle name="Normal 9 2 3 2 2 2 2 2 2 3" xfId="21361" xr:uid="{00000000-0005-0000-0000-0000E9CD0000}"/>
    <cellStyle name="Normal 9 2 3 2 2 2 2 2 2 3 2" xfId="49943" xr:uid="{00000000-0005-0000-0000-0000EACD0000}"/>
    <cellStyle name="Normal 9 2 3 2 2 2 2 2 2 4" xfId="35654" xr:uid="{00000000-0005-0000-0000-0000EBCD0000}"/>
    <cellStyle name="Normal 9 2 3 2 2 2 2 2 3" xfId="10642" xr:uid="{00000000-0005-0000-0000-0000ECCD0000}"/>
    <cellStyle name="Normal 9 2 3 2 2 2 2 2 3 2" xfId="24934" xr:uid="{00000000-0005-0000-0000-0000EDCD0000}"/>
    <cellStyle name="Normal 9 2 3 2 2 2 2 2 3 2 2" xfId="53516" xr:uid="{00000000-0005-0000-0000-0000EECD0000}"/>
    <cellStyle name="Normal 9 2 3 2 2 2 2 2 3 3" xfId="39227" xr:uid="{00000000-0005-0000-0000-0000EFCD0000}"/>
    <cellStyle name="Normal 9 2 3 2 2 2 2 2 4" xfId="17790" xr:uid="{00000000-0005-0000-0000-0000F0CD0000}"/>
    <cellStyle name="Normal 9 2 3 2 2 2 2 2 4 2" xfId="46372" xr:uid="{00000000-0005-0000-0000-0000F1CD0000}"/>
    <cellStyle name="Normal 9 2 3 2 2 2 2 2 5" xfId="32083" xr:uid="{00000000-0005-0000-0000-0000F2CD0000}"/>
    <cellStyle name="Normal 9 2 3 2 2 2 2 3" xfId="5402" xr:uid="{00000000-0005-0000-0000-0000F3CD0000}"/>
    <cellStyle name="Normal 9 2 3 2 2 2 2 3 2" xfId="12560" xr:uid="{00000000-0005-0000-0000-0000F4CD0000}"/>
    <cellStyle name="Normal 9 2 3 2 2 2 2 3 2 2" xfId="26852" xr:uid="{00000000-0005-0000-0000-0000F5CD0000}"/>
    <cellStyle name="Normal 9 2 3 2 2 2 2 3 2 2 2" xfId="55434" xr:uid="{00000000-0005-0000-0000-0000F6CD0000}"/>
    <cellStyle name="Normal 9 2 3 2 2 2 2 3 2 3" xfId="41145" xr:uid="{00000000-0005-0000-0000-0000F7CD0000}"/>
    <cellStyle name="Normal 9 2 3 2 2 2 2 3 3" xfId="19708" xr:uid="{00000000-0005-0000-0000-0000F8CD0000}"/>
    <cellStyle name="Normal 9 2 3 2 2 2 2 3 3 2" xfId="48290" xr:uid="{00000000-0005-0000-0000-0000F9CD0000}"/>
    <cellStyle name="Normal 9 2 3 2 2 2 2 3 4" xfId="34001" xr:uid="{00000000-0005-0000-0000-0000FACD0000}"/>
    <cellStyle name="Normal 9 2 3 2 2 2 2 4" xfId="8989" xr:uid="{00000000-0005-0000-0000-0000FBCD0000}"/>
    <cellStyle name="Normal 9 2 3 2 2 2 2 4 2" xfId="23281" xr:uid="{00000000-0005-0000-0000-0000FCCD0000}"/>
    <cellStyle name="Normal 9 2 3 2 2 2 2 4 2 2" xfId="51863" xr:uid="{00000000-0005-0000-0000-0000FDCD0000}"/>
    <cellStyle name="Normal 9 2 3 2 2 2 2 4 3" xfId="37574" xr:uid="{00000000-0005-0000-0000-0000FECD0000}"/>
    <cellStyle name="Normal 9 2 3 2 2 2 2 5" xfId="16137" xr:uid="{00000000-0005-0000-0000-0000FFCD0000}"/>
    <cellStyle name="Normal 9 2 3 2 2 2 2 5 2" xfId="44719" xr:uid="{00000000-0005-0000-0000-000000CE0000}"/>
    <cellStyle name="Normal 9 2 3 2 2 2 2 6" xfId="30430" xr:uid="{00000000-0005-0000-0000-000001CE0000}"/>
    <cellStyle name="Normal 9 2 3 2 2 2 3" xfId="3480" xr:uid="{00000000-0005-0000-0000-000002CE0000}"/>
    <cellStyle name="Normal 9 2 3 2 2 2 3 2" xfId="7054" xr:uid="{00000000-0005-0000-0000-000003CE0000}"/>
    <cellStyle name="Normal 9 2 3 2 2 2 3 2 2" xfId="14212" xr:uid="{00000000-0005-0000-0000-000004CE0000}"/>
    <cellStyle name="Normal 9 2 3 2 2 2 3 2 2 2" xfId="28504" xr:uid="{00000000-0005-0000-0000-000005CE0000}"/>
    <cellStyle name="Normal 9 2 3 2 2 2 3 2 2 2 2" xfId="57086" xr:uid="{00000000-0005-0000-0000-000006CE0000}"/>
    <cellStyle name="Normal 9 2 3 2 2 2 3 2 2 3" xfId="42797" xr:uid="{00000000-0005-0000-0000-000007CE0000}"/>
    <cellStyle name="Normal 9 2 3 2 2 2 3 2 3" xfId="21360" xr:uid="{00000000-0005-0000-0000-000008CE0000}"/>
    <cellStyle name="Normal 9 2 3 2 2 2 3 2 3 2" xfId="49942" xr:uid="{00000000-0005-0000-0000-000009CE0000}"/>
    <cellStyle name="Normal 9 2 3 2 2 2 3 2 4" xfId="35653" xr:uid="{00000000-0005-0000-0000-00000ACE0000}"/>
    <cellStyle name="Normal 9 2 3 2 2 2 3 3" xfId="10641" xr:uid="{00000000-0005-0000-0000-00000BCE0000}"/>
    <cellStyle name="Normal 9 2 3 2 2 2 3 3 2" xfId="24933" xr:uid="{00000000-0005-0000-0000-00000CCE0000}"/>
    <cellStyle name="Normal 9 2 3 2 2 2 3 3 2 2" xfId="53515" xr:uid="{00000000-0005-0000-0000-00000DCE0000}"/>
    <cellStyle name="Normal 9 2 3 2 2 2 3 3 3" xfId="39226" xr:uid="{00000000-0005-0000-0000-00000ECE0000}"/>
    <cellStyle name="Normal 9 2 3 2 2 2 3 4" xfId="17789" xr:uid="{00000000-0005-0000-0000-00000FCE0000}"/>
    <cellStyle name="Normal 9 2 3 2 2 2 3 4 2" xfId="46371" xr:uid="{00000000-0005-0000-0000-000010CE0000}"/>
    <cellStyle name="Normal 9 2 3 2 2 2 3 5" xfId="32082" xr:uid="{00000000-0005-0000-0000-000011CE0000}"/>
    <cellStyle name="Normal 9 2 3 2 2 2 4" xfId="4509" xr:uid="{00000000-0005-0000-0000-000012CE0000}"/>
    <cellStyle name="Normal 9 2 3 2 2 2 4 2" xfId="11667" xr:uid="{00000000-0005-0000-0000-000013CE0000}"/>
    <cellStyle name="Normal 9 2 3 2 2 2 4 2 2" xfId="25959" xr:uid="{00000000-0005-0000-0000-000014CE0000}"/>
    <cellStyle name="Normal 9 2 3 2 2 2 4 2 2 2" xfId="54541" xr:uid="{00000000-0005-0000-0000-000015CE0000}"/>
    <cellStyle name="Normal 9 2 3 2 2 2 4 2 3" xfId="40252" xr:uid="{00000000-0005-0000-0000-000016CE0000}"/>
    <cellStyle name="Normal 9 2 3 2 2 2 4 3" xfId="18815" xr:uid="{00000000-0005-0000-0000-000017CE0000}"/>
    <cellStyle name="Normal 9 2 3 2 2 2 4 3 2" xfId="47397" xr:uid="{00000000-0005-0000-0000-000018CE0000}"/>
    <cellStyle name="Normal 9 2 3 2 2 2 4 4" xfId="33108" xr:uid="{00000000-0005-0000-0000-000019CE0000}"/>
    <cellStyle name="Normal 9 2 3 2 2 2 5" xfId="8096" xr:uid="{00000000-0005-0000-0000-00001ACE0000}"/>
    <cellStyle name="Normal 9 2 3 2 2 2 5 2" xfId="22388" xr:uid="{00000000-0005-0000-0000-00001BCE0000}"/>
    <cellStyle name="Normal 9 2 3 2 2 2 5 2 2" xfId="50970" xr:uid="{00000000-0005-0000-0000-00001CCE0000}"/>
    <cellStyle name="Normal 9 2 3 2 2 2 5 3" xfId="36681" xr:uid="{00000000-0005-0000-0000-00001DCE0000}"/>
    <cellStyle name="Normal 9 2 3 2 2 2 6" xfId="15244" xr:uid="{00000000-0005-0000-0000-00001ECE0000}"/>
    <cellStyle name="Normal 9 2 3 2 2 2 6 2" xfId="43826" xr:uid="{00000000-0005-0000-0000-00001FCE0000}"/>
    <cellStyle name="Normal 9 2 3 2 2 2 7" xfId="29537" xr:uid="{00000000-0005-0000-0000-000020CE0000}"/>
    <cellStyle name="Normal 9 2 3 2 2 3" xfId="1375" xr:uid="{00000000-0005-0000-0000-000021CE0000}"/>
    <cellStyle name="Normal 9 2 3 2 2 3 2" xfId="3482" xr:uid="{00000000-0005-0000-0000-000022CE0000}"/>
    <cellStyle name="Normal 9 2 3 2 2 3 2 2" xfId="7056" xr:uid="{00000000-0005-0000-0000-000023CE0000}"/>
    <cellStyle name="Normal 9 2 3 2 2 3 2 2 2" xfId="14214" xr:uid="{00000000-0005-0000-0000-000024CE0000}"/>
    <cellStyle name="Normal 9 2 3 2 2 3 2 2 2 2" xfId="28506" xr:uid="{00000000-0005-0000-0000-000025CE0000}"/>
    <cellStyle name="Normal 9 2 3 2 2 3 2 2 2 2 2" xfId="57088" xr:uid="{00000000-0005-0000-0000-000026CE0000}"/>
    <cellStyle name="Normal 9 2 3 2 2 3 2 2 2 3" xfId="42799" xr:uid="{00000000-0005-0000-0000-000027CE0000}"/>
    <cellStyle name="Normal 9 2 3 2 2 3 2 2 3" xfId="21362" xr:uid="{00000000-0005-0000-0000-000028CE0000}"/>
    <cellStyle name="Normal 9 2 3 2 2 3 2 2 3 2" xfId="49944" xr:uid="{00000000-0005-0000-0000-000029CE0000}"/>
    <cellStyle name="Normal 9 2 3 2 2 3 2 2 4" xfId="35655" xr:uid="{00000000-0005-0000-0000-00002ACE0000}"/>
    <cellStyle name="Normal 9 2 3 2 2 3 2 3" xfId="10643" xr:uid="{00000000-0005-0000-0000-00002BCE0000}"/>
    <cellStyle name="Normal 9 2 3 2 2 3 2 3 2" xfId="24935" xr:uid="{00000000-0005-0000-0000-00002CCE0000}"/>
    <cellStyle name="Normal 9 2 3 2 2 3 2 3 2 2" xfId="53517" xr:uid="{00000000-0005-0000-0000-00002DCE0000}"/>
    <cellStyle name="Normal 9 2 3 2 2 3 2 3 3" xfId="39228" xr:uid="{00000000-0005-0000-0000-00002ECE0000}"/>
    <cellStyle name="Normal 9 2 3 2 2 3 2 4" xfId="17791" xr:uid="{00000000-0005-0000-0000-00002FCE0000}"/>
    <cellStyle name="Normal 9 2 3 2 2 3 2 4 2" xfId="46373" xr:uid="{00000000-0005-0000-0000-000030CE0000}"/>
    <cellStyle name="Normal 9 2 3 2 2 3 2 5" xfId="32084" xr:uid="{00000000-0005-0000-0000-000031CE0000}"/>
    <cellStyle name="Normal 9 2 3 2 2 3 3" xfId="4956" xr:uid="{00000000-0005-0000-0000-000032CE0000}"/>
    <cellStyle name="Normal 9 2 3 2 2 3 3 2" xfId="12114" xr:uid="{00000000-0005-0000-0000-000033CE0000}"/>
    <cellStyle name="Normal 9 2 3 2 2 3 3 2 2" xfId="26406" xr:uid="{00000000-0005-0000-0000-000034CE0000}"/>
    <cellStyle name="Normal 9 2 3 2 2 3 3 2 2 2" xfId="54988" xr:uid="{00000000-0005-0000-0000-000035CE0000}"/>
    <cellStyle name="Normal 9 2 3 2 2 3 3 2 3" xfId="40699" xr:uid="{00000000-0005-0000-0000-000036CE0000}"/>
    <cellStyle name="Normal 9 2 3 2 2 3 3 3" xfId="19262" xr:uid="{00000000-0005-0000-0000-000037CE0000}"/>
    <cellStyle name="Normal 9 2 3 2 2 3 3 3 2" xfId="47844" xr:uid="{00000000-0005-0000-0000-000038CE0000}"/>
    <cellStyle name="Normal 9 2 3 2 2 3 3 4" xfId="33555" xr:uid="{00000000-0005-0000-0000-000039CE0000}"/>
    <cellStyle name="Normal 9 2 3 2 2 3 4" xfId="8543" xr:uid="{00000000-0005-0000-0000-00003ACE0000}"/>
    <cellStyle name="Normal 9 2 3 2 2 3 4 2" xfId="22835" xr:uid="{00000000-0005-0000-0000-00003BCE0000}"/>
    <cellStyle name="Normal 9 2 3 2 2 3 4 2 2" xfId="51417" xr:uid="{00000000-0005-0000-0000-00003CCE0000}"/>
    <cellStyle name="Normal 9 2 3 2 2 3 4 3" xfId="37128" xr:uid="{00000000-0005-0000-0000-00003DCE0000}"/>
    <cellStyle name="Normal 9 2 3 2 2 3 5" xfId="15691" xr:uid="{00000000-0005-0000-0000-00003ECE0000}"/>
    <cellStyle name="Normal 9 2 3 2 2 3 5 2" xfId="44273" xr:uid="{00000000-0005-0000-0000-00003FCE0000}"/>
    <cellStyle name="Normal 9 2 3 2 2 3 6" xfId="29984" xr:uid="{00000000-0005-0000-0000-000040CE0000}"/>
    <cellStyle name="Normal 9 2 3 2 2 4" xfId="3479" xr:uid="{00000000-0005-0000-0000-000041CE0000}"/>
    <cellStyle name="Normal 9 2 3 2 2 4 2" xfId="7053" xr:uid="{00000000-0005-0000-0000-000042CE0000}"/>
    <cellStyle name="Normal 9 2 3 2 2 4 2 2" xfId="14211" xr:uid="{00000000-0005-0000-0000-000043CE0000}"/>
    <cellStyle name="Normal 9 2 3 2 2 4 2 2 2" xfId="28503" xr:uid="{00000000-0005-0000-0000-000044CE0000}"/>
    <cellStyle name="Normal 9 2 3 2 2 4 2 2 2 2" xfId="57085" xr:uid="{00000000-0005-0000-0000-000045CE0000}"/>
    <cellStyle name="Normal 9 2 3 2 2 4 2 2 3" xfId="42796" xr:uid="{00000000-0005-0000-0000-000046CE0000}"/>
    <cellStyle name="Normal 9 2 3 2 2 4 2 3" xfId="21359" xr:uid="{00000000-0005-0000-0000-000047CE0000}"/>
    <cellStyle name="Normal 9 2 3 2 2 4 2 3 2" xfId="49941" xr:uid="{00000000-0005-0000-0000-000048CE0000}"/>
    <cellStyle name="Normal 9 2 3 2 2 4 2 4" xfId="35652" xr:uid="{00000000-0005-0000-0000-000049CE0000}"/>
    <cellStyle name="Normal 9 2 3 2 2 4 3" xfId="10640" xr:uid="{00000000-0005-0000-0000-00004ACE0000}"/>
    <cellStyle name="Normal 9 2 3 2 2 4 3 2" xfId="24932" xr:uid="{00000000-0005-0000-0000-00004BCE0000}"/>
    <cellStyle name="Normal 9 2 3 2 2 4 3 2 2" xfId="53514" xr:uid="{00000000-0005-0000-0000-00004CCE0000}"/>
    <cellStyle name="Normal 9 2 3 2 2 4 3 3" xfId="39225" xr:uid="{00000000-0005-0000-0000-00004DCE0000}"/>
    <cellStyle name="Normal 9 2 3 2 2 4 4" xfId="17788" xr:uid="{00000000-0005-0000-0000-00004ECE0000}"/>
    <cellStyle name="Normal 9 2 3 2 2 4 4 2" xfId="46370" xr:uid="{00000000-0005-0000-0000-00004FCE0000}"/>
    <cellStyle name="Normal 9 2 3 2 2 4 5" xfId="32081" xr:uid="{00000000-0005-0000-0000-000050CE0000}"/>
    <cellStyle name="Normal 9 2 3 2 2 5" xfId="4062" xr:uid="{00000000-0005-0000-0000-000051CE0000}"/>
    <cellStyle name="Normal 9 2 3 2 2 5 2" xfId="11221" xr:uid="{00000000-0005-0000-0000-000052CE0000}"/>
    <cellStyle name="Normal 9 2 3 2 2 5 2 2" xfId="25513" xr:uid="{00000000-0005-0000-0000-000053CE0000}"/>
    <cellStyle name="Normal 9 2 3 2 2 5 2 2 2" xfId="54095" xr:uid="{00000000-0005-0000-0000-000054CE0000}"/>
    <cellStyle name="Normal 9 2 3 2 2 5 2 3" xfId="39806" xr:uid="{00000000-0005-0000-0000-000055CE0000}"/>
    <cellStyle name="Normal 9 2 3 2 2 5 3" xfId="18369" xr:uid="{00000000-0005-0000-0000-000056CE0000}"/>
    <cellStyle name="Normal 9 2 3 2 2 5 3 2" xfId="46951" xr:uid="{00000000-0005-0000-0000-000057CE0000}"/>
    <cellStyle name="Normal 9 2 3 2 2 5 4" xfId="32662" xr:uid="{00000000-0005-0000-0000-000058CE0000}"/>
    <cellStyle name="Normal 9 2 3 2 2 6" xfId="7650" xr:uid="{00000000-0005-0000-0000-000059CE0000}"/>
    <cellStyle name="Normal 9 2 3 2 2 6 2" xfId="21942" xr:uid="{00000000-0005-0000-0000-00005ACE0000}"/>
    <cellStyle name="Normal 9 2 3 2 2 6 2 2" xfId="50524" xr:uid="{00000000-0005-0000-0000-00005BCE0000}"/>
    <cellStyle name="Normal 9 2 3 2 2 6 3" xfId="36235" xr:uid="{00000000-0005-0000-0000-00005CCE0000}"/>
    <cellStyle name="Normal 9 2 3 2 2 7" xfId="14797" xr:uid="{00000000-0005-0000-0000-00005DCE0000}"/>
    <cellStyle name="Normal 9 2 3 2 2 7 2" xfId="43380" xr:uid="{00000000-0005-0000-0000-00005ECE0000}"/>
    <cellStyle name="Normal 9 2 3 2 2 8" xfId="29090" xr:uid="{00000000-0005-0000-0000-00005FCE0000}"/>
    <cellStyle name="Normal 9 2 3 2 3" xfId="702" xr:uid="{00000000-0005-0000-0000-000060CE0000}"/>
    <cellStyle name="Normal 9 2 3 2 3 2" xfId="1599" xr:uid="{00000000-0005-0000-0000-000061CE0000}"/>
    <cellStyle name="Normal 9 2 3 2 3 2 2" xfId="3484" xr:uid="{00000000-0005-0000-0000-000062CE0000}"/>
    <cellStyle name="Normal 9 2 3 2 3 2 2 2" xfId="7058" xr:uid="{00000000-0005-0000-0000-000063CE0000}"/>
    <cellStyle name="Normal 9 2 3 2 3 2 2 2 2" xfId="14216" xr:uid="{00000000-0005-0000-0000-000064CE0000}"/>
    <cellStyle name="Normal 9 2 3 2 3 2 2 2 2 2" xfId="28508" xr:uid="{00000000-0005-0000-0000-000065CE0000}"/>
    <cellStyle name="Normal 9 2 3 2 3 2 2 2 2 2 2" xfId="57090" xr:uid="{00000000-0005-0000-0000-000066CE0000}"/>
    <cellStyle name="Normal 9 2 3 2 3 2 2 2 2 3" xfId="42801" xr:uid="{00000000-0005-0000-0000-000067CE0000}"/>
    <cellStyle name="Normal 9 2 3 2 3 2 2 2 3" xfId="21364" xr:uid="{00000000-0005-0000-0000-000068CE0000}"/>
    <cellStyle name="Normal 9 2 3 2 3 2 2 2 3 2" xfId="49946" xr:uid="{00000000-0005-0000-0000-000069CE0000}"/>
    <cellStyle name="Normal 9 2 3 2 3 2 2 2 4" xfId="35657" xr:uid="{00000000-0005-0000-0000-00006ACE0000}"/>
    <cellStyle name="Normal 9 2 3 2 3 2 2 3" xfId="10645" xr:uid="{00000000-0005-0000-0000-00006BCE0000}"/>
    <cellStyle name="Normal 9 2 3 2 3 2 2 3 2" xfId="24937" xr:uid="{00000000-0005-0000-0000-00006CCE0000}"/>
    <cellStyle name="Normal 9 2 3 2 3 2 2 3 2 2" xfId="53519" xr:uid="{00000000-0005-0000-0000-00006DCE0000}"/>
    <cellStyle name="Normal 9 2 3 2 3 2 2 3 3" xfId="39230" xr:uid="{00000000-0005-0000-0000-00006ECE0000}"/>
    <cellStyle name="Normal 9 2 3 2 3 2 2 4" xfId="17793" xr:uid="{00000000-0005-0000-0000-00006FCE0000}"/>
    <cellStyle name="Normal 9 2 3 2 3 2 2 4 2" xfId="46375" xr:uid="{00000000-0005-0000-0000-000070CE0000}"/>
    <cellStyle name="Normal 9 2 3 2 3 2 2 5" xfId="32086" xr:uid="{00000000-0005-0000-0000-000071CE0000}"/>
    <cellStyle name="Normal 9 2 3 2 3 2 3" xfId="5179" xr:uid="{00000000-0005-0000-0000-000072CE0000}"/>
    <cellStyle name="Normal 9 2 3 2 3 2 3 2" xfId="12337" xr:uid="{00000000-0005-0000-0000-000073CE0000}"/>
    <cellStyle name="Normal 9 2 3 2 3 2 3 2 2" xfId="26629" xr:uid="{00000000-0005-0000-0000-000074CE0000}"/>
    <cellStyle name="Normal 9 2 3 2 3 2 3 2 2 2" xfId="55211" xr:uid="{00000000-0005-0000-0000-000075CE0000}"/>
    <cellStyle name="Normal 9 2 3 2 3 2 3 2 3" xfId="40922" xr:uid="{00000000-0005-0000-0000-000076CE0000}"/>
    <cellStyle name="Normal 9 2 3 2 3 2 3 3" xfId="19485" xr:uid="{00000000-0005-0000-0000-000077CE0000}"/>
    <cellStyle name="Normal 9 2 3 2 3 2 3 3 2" xfId="48067" xr:uid="{00000000-0005-0000-0000-000078CE0000}"/>
    <cellStyle name="Normal 9 2 3 2 3 2 3 4" xfId="33778" xr:uid="{00000000-0005-0000-0000-000079CE0000}"/>
    <cellStyle name="Normal 9 2 3 2 3 2 4" xfId="8766" xr:uid="{00000000-0005-0000-0000-00007ACE0000}"/>
    <cellStyle name="Normal 9 2 3 2 3 2 4 2" xfId="23058" xr:uid="{00000000-0005-0000-0000-00007BCE0000}"/>
    <cellStyle name="Normal 9 2 3 2 3 2 4 2 2" xfId="51640" xr:uid="{00000000-0005-0000-0000-00007CCE0000}"/>
    <cellStyle name="Normal 9 2 3 2 3 2 4 3" xfId="37351" xr:uid="{00000000-0005-0000-0000-00007DCE0000}"/>
    <cellStyle name="Normal 9 2 3 2 3 2 5" xfId="15914" xr:uid="{00000000-0005-0000-0000-00007ECE0000}"/>
    <cellStyle name="Normal 9 2 3 2 3 2 5 2" xfId="44496" xr:uid="{00000000-0005-0000-0000-00007FCE0000}"/>
    <cellStyle name="Normal 9 2 3 2 3 2 6" xfId="30207" xr:uid="{00000000-0005-0000-0000-000080CE0000}"/>
    <cellStyle name="Normal 9 2 3 2 3 3" xfId="3483" xr:uid="{00000000-0005-0000-0000-000081CE0000}"/>
    <cellStyle name="Normal 9 2 3 2 3 3 2" xfId="7057" xr:uid="{00000000-0005-0000-0000-000082CE0000}"/>
    <cellStyle name="Normal 9 2 3 2 3 3 2 2" xfId="14215" xr:uid="{00000000-0005-0000-0000-000083CE0000}"/>
    <cellStyle name="Normal 9 2 3 2 3 3 2 2 2" xfId="28507" xr:uid="{00000000-0005-0000-0000-000084CE0000}"/>
    <cellStyle name="Normal 9 2 3 2 3 3 2 2 2 2" xfId="57089" xr:uid="{00000000-0005-0000-0000-000085CE0000}"/>
    <cellStyle name="Normal 9 2 3 2 3 3 2 2 3" xfId="42800" xr:uid="{00000000-0005-0000-0000-000086CE0000}"/>
    <cellStyle name="Normal 9 2 3 2 3 3 2 3" xfId="21363" xr:uid="{00000000-0005-0000-0000-000087CE0000}"/>
    <cellStyle name="Normal 9 2 3 2 3 3 2 3 2" xfId="49945" xr:uid="{00000000-0005-0000-0000-000088CE0000}"/>
    <cellStyle name="Normal 9 2 3 2 3 3 2 4" xfId="35656" xr:uid="{00000000-0005-0000-0000-000089CE0000}"/>
    <cellStyle name="Normal 9 2 3 2 3 3 3" xfId="10644" xr:uid="{00000000-0005-0000-0000-00008ACE0000}"/>
    <cellStyle name="Normal 9 2 3 2 3 3 3 2" xfId="24936" xr:uid="{00000000-0005-0000-0000-00008BCE0000}"/>
    <cellStyle name="Normal 9 2 3 2 3 3 3 2 2" xfId="53518" xr:uid="{00000000-0005-0000-0000-00008CCE0000}"/>
    <cellStyle name="Normal 9 2 3 2 3 3 3 3" xfId="39229" xr:uid="{00000000-0005-0000-0000-00008DCE0000}"/>
    <cellStyle name="Normal 9 2 3 2 3 3 4" xfId="17792" xr:uid="{00000000-0005-0000-0000-00008ECE0000}"/>
    <cellStyle name="Normal 9 2 3 2 3 3 4 2" xfId="46374" xr:uid="{00000000-0005-0000-0000-00008FCE0000}"/>
    <cellStyle name="Normal 9 2 3 2 3 3 5" xfId="32085" xr:uid="{00000000-0005-0000-0000-000090CE0000}"/>
    <cellStyle name="Normal 9 2 3 2 3 4" xfId="4286" xr:uid="{00000000-0005-0000-0000-000091CE0000}"/>
    <cellStyle name="Normal 9 2 3 2 3 4 2" xfId="11444" xr:uid="{00000000-0005-0000-0000-000092CE0000}"/>
    <cellStyle name="Normal 9 2 3 2 3 4 2 2" xfId="25736" xr:uid="{00000000-0005-0000-0000-000093CE0000}"/>
    <cellStyle name="Normal 9 2 3 2 3 4 2 2 2" xfId="54318" xr:uid="{00000000-0005-0000-0000-000094CE0000}"/>
    <cellStyle name="Normal 9 2 3 2 3 4 2 3" xfId="40029" xr:uid="{00000000-0005-0000-0000-000095CE0000}"/>
    <cellStyle name="Normal 9 2 3 2 3 4 3" xfId="18592" xr:uid="{00000000-0005-0000-0000-000096CE0000}"/>
    <cellStyle name="Normal 9 2 3 2 3 4 3 2" xfId="47174" xr:uid="{00000000-0005-0000-0000-000097CE0000}"/>
    <cellStyle name="Normal 9 2 3 2 3 4 4" xfId="32885" xr:uid="{00000000-0005-0000-0000-000098CE0000}"/>
    <cellStyle name="Normal 9 2 3 2 3 5" xfId="7873" xr:uid="{00000000-0005-0000-0000-000099CE0000}"/>
    <cellStyle name="Normal 9 2 3 2 3 5 2" xfId="22165" xr:uid="{00000000-0005-0000-0000-00009ACE0000}"/>
    <cellStyle name="Normal 9 2 3 2 3 5 2 2" xfId="50747" xr:uid="{00000000-0005-0000-0000-00009BCE0000}"/>
    <cellStyle name="Normal 9 2 3 2 3 5 3" xfId="36458" xr:uid="{00000000-0005-0000-0000-00009CCE0000}"/>
    <cellStyle name="Normal 9 2 3 2 3 6" xfId="15021" xr:uid="{00000000-0005-0000-0000-00009DCE0000}"/>
    <cellStyle name="Normal 9 2 3 2 3 6 2" xfId="43603" xr:uid="{00000000-0005-0000-0000-00009ECE0000}"/>
    <cellStyle name="Normal 9 2 3 2 3 7" xfId="29314" xr:uid="{00000000-0005-0000-0000-00009FCE0000}"/>
    <cellStyle name="Normal 9 2 3 2 4" xfId="1152" xr:uid="{00000000-0005-0000-0000-0000A0CE0000}"/>
    <cellStyle name="Normal 9 2 3 2 4 2" xfId="3485" xr:uid="{00000000-0005-0000-0000-0000A1CE0000}"/>
    <cellStyle name="Normal 9 2 3 2 4 2 2" xfId="7059" xr:uid="{00000000-0005-0000-0000-0000A2CE0000}"/>
    <cellStyle name="Normal 9 2 3 2 4 2 2 2" xfId="14217" xr:uid="{00000000-0005-0000-0000-0000A3CE0000}"/>
    <cellStyle name="Normal 9 2 3 2 4 2 2 2 2" xfId="28509" xr:uid="{00000000-0005-0000-0000-0000A4CE0000}"/>
    <cellStyle name="Normal 9 2 3 2 4 2 2 2 2 2" xfId="57091" xr:uid="{00000000-0005-0000-0000-0000A5CE0000}"/>
    <cellStyle name="Normal 9 2 3 2 4 2 2 2 3" xfId="42802" xr:uid="{00000000-0005-0000-0000-0000A6CE0000}"/>
    <cellStyle name="Normal 9 2 3 2 4 2 2 3" xfId="21365" xr:uid="{00000000-0005-0000-0000-0000A7CE0000}"/>
    <cellStyle name="Normal 9 2 3 2 4 2 2 3 2" xfId="49947" xr:uid="{00000000-0005-0000-0000-0000A8CE0000}"/>
    <cellStyle name="Normal 9 2 3 2 4 2 2 4" xfId="35658" xr:uid="{00000000-0005-0000-0000-0000A9CE0000}"/>
    <cellStyle name="Normal 9 2 3 2 4 2 3" xfId="10646" xr:uid="{00000000-0005-0000-0000-0000AACE0000}"/>
    <cellStyle name="Normal 9 2 3 2 4 2 3 2" xfId="24938" xr:uid="{00000000-0005-0000-0000-0000ABCE0000}"/>
    <cellStyle name="Normal 9 2 3 2 4 2 3 2 2" xfId="53520" xr:uid="{00000000-0005-0000-0000-0000ACCE0000}"/>
    <cellStyle name="Normal 9 2 3 2 4 2 3 3" xfId="39231" xr:uid="{00000000-0005-0000-0000-0000ADCE0000}"/>
    <cellStyle name="Normal 9 2 3 2 4 2 4" xfId="17794" xr:uid="{00000000-0005-0000-0000-0000AECE0000}"/>
    <cellStyle name="Normal 9 2 3 2 4 2 4 2" xfId="46376" xr:uid="{00000000-0005-0000-0000-0000AFCE0000}"/>
    <cellStyle name="Normal 9 2 3 2 4 2 5" xfId="32087" xr:uid="{00000000-0005-0000-0000-0000B0CE0000}"/>
    <cellStyle name="Normal 9 2 3 2 4 3" xfId="4733" xr:uid="{00000000-0005-0000-0000-0000B1CE0000}"/>
    <cellStyle name="Normal 9 2 3 2 4 3 2" xfId="11891" xr:uid="{00000000-0005-0000-0000-0000B2CE0000}"/>
    <cellStyle name="Normal 9 2 3 2 4 3 2 2" xfId="26183" xr:uid="{00000000-0005-0000-0000-0000B3CE0000}"/>
    <cellStyle name="Normal 9 2 3 2 4 3 2 2 2" xfId="54765" xr:uid="{00000000-0005-0000-0000-0000B4CE0000}"/>
    <cellStyle name="Normal 9 2 3 2 4 3 2 3" xfId="40476" xr:uid="{00000000-0005-0000-0000-0000B5CE0000}"/>
    <cellStyle name="Normal 9 2 3 2 4 3 3" xfId="19039" xr:uid="{00000000-0005-0000-0000-0000B6CE0000}"/>
    <cellStyle name="Normal 9 2 3 2 4 3 3 2" xfId="47621" xr:uid="{00000000-0005-0000-0000-0000B7CE0000}"/>
    <cellStyle name="Normal 9 2 3 2 4 3 4" xfId="33332" xr:uid="{00000000-0005-0000-0000-0000B8CE0000}"/>
    <cellStyle name="Normal 9 2 3 2 4 4" xfId="8320" xr:uid="{00000000-0005-0000-0000-0000B9CE0000}"/>
    <cellStyle name="Normal 9 2 3 2 4 4 2" xfId="22612" xr:uid="{00000000-0005-0000-0000-0000BACE0000}"/>
    <cellStyle name="Normal 9 2 3 2 4 4 2 2" xfId="51194" xr:uid="{00000000-0005-0000-0000-0000BBCE0000}"/>
    <cellStyle name="Normal 9 2 3 2 4 4 3" xfId="36905" xr:uid="{00000000-0005-0000-0000-0000BCCE0000}"/>
    <cellStyle name="Normal 9 2 3 2 4 5" xfId="15468" xr:uid="{00000000-0005-0000-0000-0000BDCE0000}"/>
    <cellStyle name="Normal 9 2 3 2 4 5 2" xfId="44050" xr:uid="{00000000-0005-0000-0000-0000BECE0000}"/>
    <cellStyle name="Normal 9 2 3 2 4 6" xfId="29761" xr:uid="{00000000-0005-0000-0000-0000BFCE0000}"/>
    <cellStyle name="Normal 9 2 3 2 5" xfId="3478" xr:uid="{00000000-0005-0000-0000-0000C0CE0000}"/>
    <cellStyle name="Normal 9 2 3 2 5 2" xfId="7052" xr:uid="{00000000-0005-0000-0000-0000C1CE0000}"/>
    <cellStyle name="Normal 9 2 3 2 5 2 2" xfId="14210" xr:uid="{00000000-0005-0000-0000-0000C2CE0000}"/>
    <cellStyle name="Normal 9 2 3 2 5 2 2 2" xfId="28502" xr:uid="{00000000-0005-0000-0000-0000C3CE0000}"/>
    <cellStyle name="Normal 9 2 3 2 5 2 2 2 2" xfId="57084" xr:uid="{00000000-0005-0000-0000-0000C4CE0000}"/>
    <cellStyle name="Normal 9 2 3 2 5 2 2 3" xfId="42795" xr:uid="{00000000-0005-0000-0000-0000C5CE0000}"/>
    <cellStyle name="Normal 9 2 3 2 5 2 3" xfId="21358" xr:uid="{00000000-0005-0000-0000-0000C6CE0000}"/>
    <cellStyle name="Normal 9 2 3 2 5 2 3 2" xfId="49940" xr:uid="{00000000-0005-0000-0000-0000C7CE0000}"/>
    <cellStyle name="Normal 9 2 3 2 5 2 4" xfId="35651" xr:uid="{00000000-0005-0000-0000-0000C8CE0000}"/>
    <cellStyle name="Normal 9 2 3 2 5 3" xfId="10639" xr:uid="{00000000-0005-0000-0000-0000C9CE0000}"/>
    <cellStyle name="Normal 9 2 3 2 5 3 2" xfId="24931" xr:uid="{00000000-0005-0000-0000-0000CACE0000}"/>
    <cellStyle name="Normal 9 2 3 2 5 3 2 2" xfId="53513" xr:uid="{00000000-0005-0000-0000-0000CBCE0000}"/>
    <cellStyle name="Normal 9 2 3 2 5 3 3" xfId="39224" xr:uid="{00000000-0005-0000-0000-0000CCCE0000}"/>
    <cellStyle name="Normal 9 2 3 2 5 4" xfId="17787" xr:uid="{00000000-0005-0000-0000-0000CDCE0000}"/>
    <cellStyle name="Normal 9 2 3 2 5 4 2" xfId="46369" xr:uid="{00000000-0005-0000-0000-0000CECE0000}"/>
    <cellStyle name="Normal 9 2 3 2 5 5" xfId="32080" xr:uid="{00000000-0005-0000-0000-0000CFCE0000}"/>
    <cellStyle name="Normal 9 2 3 2 6" xfId="3839" xr:uid="{00000000-0005-0000-0000-0000D0CE0000}"/>
    <cellStyle name="Normal 9 2 3 2 6 2" xfId="10998" xr:uid="{00000000-0005-0000-0000-0000D1CE0000}"/>
    <cellStyle name="Normal 9 2 3 2 6 2 2" xfId="25290" xr:uid="{00000000-0005-0000-0000-0000D2CE0000}"/>
    <cellStyle name="Normal 9 2 3 2 6 2 2 2" xfId="53872" xr:uid="{00000000-0005-0000-0000-0000D3CE0000}"/>
    <cellStyle name="Normal 9 2 3 2 6 2 3" xfId="39583" xr:uid="{00000000-0005-0000-0000-0000D4CE0000}"/>
    <cellStyle name="Normal 9 2 3 2 6 3" xfId="18146" xr:uid="{00000000-0005-0000-0000-0000D5CE0000}"/>
    <cellStyle name="Normal 9 2 3 2 6 3 2" xfId="46728" xr:uid="{00000000-0005-0000-0000-0000D6CE0000}"/>
    <cellStyle name="Normal 9 2 3 2 6 4" xfId="32439" xr:uid="{00000000-0005-0000-0000-0000D7CE0000}"/>
    <cellStyle name="Normal 9 2 3 2 7" xfId="7427" xr:uid="{00000000-0005-0000-0000-0000D8CE0000}"/>
    <cellStyle name="Normal 9 2 3 2 7 2" xfId="21719" xr:uid="{00000000-0005-0000-0000-0000D9CE0000}"/>
    <cellStyle name="Normal 9 2 3 2 7 2 2" xfId="50301" xr:uid="{00000000-0005-0000-0000-0000DACE0000}"/>
    <cellStyle name="Normal 9 2 3 2 7 3" xfId="36012" xr:uid="{00000000-0005-0000-0000-0000DBCE0000}"/>
    <cellStyle name="Normal 9 2 3 2 8" xfId="14574" xr:uid="{00000000-0005-0000-0000-0000DCCE0000}"/>
    <cellStyle name="Normal 9 2 3 2 8 2" xfId="43157" xr:uid="{00000000-0005-0000-0000-0000DDCE0000}"/>
    <cellStyle name="Normal 9 2 3 2 9" xfId="28867" xr:uid="{00000000-0005-0000-0000-0000DECE0000}"/>
    <cellStyle name="Normal 9 2 3 3" xfId="361" xr:uid="{00000000-0005-0000-0000-0000DFCE0000}"/>
    <cellStyle name="Normal 9 2 3 3 2" xfId="813" xr:uid="{00000000-0005-0000-0000-0000E0CE0000}"/>
    <cellStyle name="Normal 9 2 3 3 2 2" xfId="1710" xr:uid="{00000000-0005-0000-0000-0000E1CE0000}"/>
    <cellStyle name="Normal 9 2 3 3 2 2 2" xfId="3488" xr:uid="{00000000-0005-0000-0000-0000E2CE0000}"/>
    <cellStyle name="Normal 9 2 3 3 2 2 2 2" xfId="7062" xr:uid="{00000000-0005-0000-0000-0000E3CE0000}"/>
    <cellStyle name="Normal 9 2 3 3 2 2 2 2 2" xfId="14220" xr:uid="{00000000-0005-0000-0000-0000E4CE0000}"/>
    <cellStyle name="Normal 9 2 3 3 2 2 2 2 2 2" xfId="28512" xr:uid="{00000000-0005-0000-0000-0000E5CE0000}"/>
    <cellStyle name="Normal 9 2 3 3 2 2 2 2 2 2 2" xfId="57094" xr:uid="{00000000-0005-0000-0000-0000E6CE0000}"/>
    <cellStyle name="Normal 9 2 3 3 2 2 2 2 2 3" xfId="42805" xr:uid="{00000000-0005-0000-0000-0000E7CE0000}"/>
    <cellStyle name="Normal 9 2 3 3 2 2 2 2 3" xfId="21368" xr:uid="{00000000-0005-0000-0000-0000E8CE0000}"/>
    <cellStyle name="Normal 9 2 3 3 2 2 2 2 3 2" xfId="49950" xr:uid="{00000000-0005-0000-0000-0000E9CE0000}"/>
    <cellStyle name="Normal 9 2 3 3 2 2 2 2 4" xfId="35661" xr:uid="{00000000-0005-0000-0000-0000EACE0000}"/>
    <cellStyle name="Normal 9 2 3 3 2 2 2 3" xfId="10649" xr:uid="{00000000-0005-0000-0000-0000EBCE0000}"/>
    <cellStyle name="Normal 9 2 3 3 2 2 2 3 2" xfId="24941" xr:uid="{00000000-0005-0000-0000-0000ECCE0000}"/>
    <cellStyle name="Normal 9 2 3 3 2 2 2 3 2 2" xfId="53523" xr:uid="{00000000-0005-0000-0000-0000EDCE0000}"/>
    <cellStyle name="Normal 9 2 3 3 2 2 2 3 3" xfId="39234" xr:uid="{00000000-0005-0000-0000-0000EECE0000}"/>
    <cellStyle name="Normal 9 2 3 3 2 2 2 4" xfId="17797" xr:uid="{00000000-0005-0000-0000-0000EFCE0000}"/>
    <cellStyle name="Normal 9 2 3 3 2 2 2 4 2" xfId="46379" xr:uid="{00000000-0005-0000-0000-0000F0CE0000}"/>
    <cellStyle name="Normal 9 2 3 3 2 2 2 5" xfId="32090" xr:uid="{00000000-0005-0000-0000-0000F1CE0000}"/>
    <cellStyle name="Normal 9 2 3 3 2 2 3" xfId="5290" xr:uid="{00000000-0005-0000-0000-0000F2CE0000}"/>
    <cellStyle name="Normal 9 2 3 3 2 2 3 2" xfId="12448" xr:uid="{00000000-0005-0000-0000-0000F3CE0000}"/>
    <cellStyle name="Normal 9 2 3 3 2 2 3 2 2" xfId="26740" xr:uid="{00000000-0005-0000-0000-0000F4CE0000}"/>
    <cellStyle name="Normal 9 2 3 3 2 2 3 2 2 2" xfId="55322" xr:uid="{00000000-0005-0000-0000-0000F5CE0000}"/>
    <cellStyle name="Normal 9 2 3 3 2 2 3 2 3" xfId="41033" xr:uid="{00000000-0005-0000-0000-0000F6CE0000}"/>
    <cellStyle name="Normal 9 2 3 3 2 2 3 3" xfId="19596" xr:uid="{00000000-0005-0000-0000-0000F7CE0000}"/>
    <cellStyle name="Normal 9 2 3 3 2 2 3 3 2" xfId="48178" xr:uid="{00000000-0005-0000-0000-0000F8CE0000}"/>
    <cellStyle name="Normal 9 2 3 3 2 2 3 4" xfId="33889" xr:uid="{00000000-0005-0000-0000-0000F9CE0000}"/>
    <cellStyle name="Normal 9 2 3 3 2 2 4" xfId="8877" xr:uid="{00000000-0005-0000-0000-0000FACE0000}"/>
    <cellStyle name="Normal 9 2 3 3 2 2 4 2" xfId="23169" xr:uid="{00000000-0005-0000-0000-0000FBCE0000}"/>
    <cellStyle name="Normal 9 2 3 3 2 2 4 2 2" xfId="51751" xr:uid="{00000000-0005-0000-0000-0000FCCE0000}"/>
    <cellStyle name="Normal 9 2 3 3 2 2 4 3" xfId="37462" xr:uid="{00000000-0005-0000-0000-0000FDCE0000}"/>
    <cellStyle name="Normal 9 2 3 3 2 2 5" xfId="16025" xr:uid="{00000000-0005-0000-0000-0000FECE0000}"/>
    <cellStyle name="Normal 9 2 3 3 2 2 5 2" xfId="44607" xr:uid="{00000000-0005-0000-0000-0000FFCE0000}"/>
    <cellStyle name="Normal 9 2 3 3 2 2 6" xfId="30318" xr:uid="{00000000-0005-0000-0000-000000CF0000}"/>
    <cellStyle name="Normal 9 2 3 3 2 3" xfId="3487" xr:uid="{00000000-0005-0000-0000-000001CF0000}"/>
    <cellStyle name="Normal 9 2 3 3 2 3 2" xfId="7061" xr:uid="{00000000-0005-0000-0000-000002CF0000}"/>
    <cellStyle name="Normal 9 2 3 3 2 3 2 2" xfId="14219" xr:uid="{00000000-0005-0000-0000-000003CF0000}"/>
    <cellStyle name="Normal 9 2 3 3 2 3 2 2 2" xfId="28511" xr:uid="{00000000-0005-0000-0000-000004CF0000}"/>
    <cellStyle name="Normal 9 2 3 3 2 3 2 2 2 2" xfId="57093" xr:uid="{00000000-0005-0000-0000-000005CF0000}"/>
    <cellStyle name="Normal 9 2 3 3 2 3 2 2 3" xfId="42804" xr:uid="{00000000-0005-0000-0000-000006CF0000}"/>
    <cellStyle name="Normal 9 2 3 3 2 3 2 3" xfId="21367" xr:uid="{00000000-0005-0000-0000-000007CF0000}"/>
    <cellStyle name="Normal 9 2 3 3 2 3 2 3 2" xfId="49949" xr:uid="{00000000-0005-0000-0000-000008CF0000}"/>
    <cellStyle name="Normal 9 2 3 3 2 3 2 4" xfId="35660" xr:uid="{00000000-0005-0000-0000-000009CF0000}"/>
    <cellStyle name="Normal 9 2 3 3 2 3 3" xfId="10648" xr:uid="{00000000-0005-0000-0000-00000ACF0000}"/>
    <cellStyle name="Normal 9 2 3 3 2 3 3 2" xfId="24940" xr:uid="{00000000-0005-0000-0000-00000BCF0000}"/>
    <cellStyle name="Normal 9 2 3 3 2 3 3 2 2" xfId="53522" xr:uid="{00000000-0005-0000-0000-00000CCF0000}"/>
    <cellStyle name="Normal 9 2 3 3 2 3 3 3" xfId="39233" xr:uid="{00000000-0005-0000-0000-00000DCF0000}"/>
    <cellStyle name="Normal 9 2 3 3 2 3 4" xfId="17796" xr:uid="{00000000-0005-0000-0000-00000ECF0000}"/>
    <cellStyle name="Normal 9 2 3 3 2 3 4 2" xfId="46378" xr:uid="{00000000-0005-0000-0000-00000FCF0000}"/>
    <cellStyle name="Normal 9 2 3 3 2 3 5" xfId="32089" xr:uid="{00000000-0005-0000-0000-000010CF0000}"/>
    <cellStyle name="Normal 9 2 3 3 2 4" xfId="4397" xr:uid="{00000000-0005-0000-0000-000011CF0000}"/>
    <cellStyle name="Normal 9 2 3 3 2 4 2" xfId="11555" xr:uid="{00000000-0005-0000-0000-000012CF0000}"/>
    <cellStyle name="Normal 9 2 3 3 2 4 2 2" xfId="25847" xr:uid="{00000000-0005-0000-0000-000013CF0000}"/>
    <cellStyle name="Normal 9 2 3 3 2 4 2 2 2" xfId="54429" xr:uid="{00000000-0005-0000-0000-000014CF0000}"/>
    <cellStyle name="Normal 9 2 3 3 2 4 2 3" xfId="40140" xr:uid="{00000000-0005-0000-0000-000015CF0000}"/>
    <cellStyle name="Normal 9 2 3 3 2 4 3" xfId="18703" xr:uid="{00000000-0005-0000-0000-000016CF0000}"/>
    <cellStyle name="Normal 9 2 3 3 2 4 3 2" xfId="47285" xr:uid="{00000000-0005-0000-0000-000017CF0000}"/>
    <cellStyle name="Normal 9 2 3 3 2 4 4" xfId="32996" xr:uid="{00000000-0005-0000-0000-000018CF0000}"/>
    <cellStyle name="Normal 9 2 3 3 2 5" xfId="7984" xr:uid="{00000000-0005-0000-0000-000019CF0000}"/>
    <cellStyle name="Normal 9 2 3 3 2 5 2" xfId="22276" xr:uid="{00000000-0005-0000-0000-00001ACF0000}"/>
    <cellStyle name="Normal 9 2 3 3 2 5 2 2" xfId="50858" xr:uid="{00000000-0005-0000-0000-00001BCF0000}"/>
    <cellStyle name="Normal 9 2 3 3 2 5 3" xfId="36569" xr:uid="{00000000-0005-0000-0000-00001CCF0000}"/>
    <cellStyle name="Normal 9 2 3 3 2 6" xfId="15132" xr:uid="{00000000-0005-0000-0000-00001DCF0000}"/>
    <cellStyle name="Normal 9 2 3 3 2 6 2" xfId="43714" xr:uid="{00000000-0005-0000-0000-00001ECF0000}"/>
    <cellStyle name="Normal 9 2 3 3 2 7" xfId="29425" xr:uid="{00000000-0005-0000-0000-00001FCF0000}"/>
    <cellStyle name="Normal 9 2 3 3 3" xfId="1263" xr:uid="{00000000-0005-0000-0000-000020CF0000}"/>
    <cellStyle name="Normal 9 2 3 3 3 2" xfId="3489" xr:uid="{00000000-0005-0000-0000-000021CF0000}"/>
    <cellStyle name="Normal 9 2 3 3 3 2 2" xfId="7063" xr:uid="{00000000-0005-0000-0000-000022CF0000}"/>
    <cellStyle name="Normal 9 2 3 3 3 2 2 2" xfId="14221" xr:uid="{00000000-0005-0000-0000-000023CF0000}"/>
    <cellStyle name="Normal 9 2 3 3 3 2 2 2 2" xfId="28513" xr:uid="{00000000-0005-0000-0000-000024CF0000}"/>
    <cellStyle name="Normal 9 2 3 3 3 2 2 2 2 2" xfId="57095" xr:uid="{00000000-0005-0000-0000-000025CF0000}"/>
    <cellStyle name="Normal 9 2 3 3 3 2 2 2 3" xfId="42806" xr:uid="{00000000-0005-0000-0000-000026CF0000}"/>
    <cellStyle name="Normal 9 2 3 3 3 2 2 3" xfId="21369" xr:uid="{00000000-0005-0000-0000-000027CF0000}"/>
    <cellStyle name="Normal 9 2 3 3 3 2 2 3 2" xfId="49951" xr:uid="{00000000-0005-0000-0000-000028CF0000}"/>
    <cellStyle name="Normal 9 2 3 3 3 2 2 4" xfId="35662" xr:uid="{00000000-0005-0000-0000-000029CF0000}"/>
    <cellStyle name="Normal 9 2 3 3 3 2 3" xfId="10650" xr:uid="{00000000-0005-0000-0000-00002ACF0000}"/>
    <cellStyle name="Normal 9 2 3 3 3 2 3 2" xfId="24942" xr:uid="{00000000-0005-0000-0000-00002BCF0000}"/>
    <cellStyle name="Normal 9 2 3 3 3 2 3 2 2" xfId="53524" xr:uid="{00000000-0005-0000-0000-00002CCF0000}"/>
    <cellStyle name="Normal 9 2 3 3 3 2 3 3" xfId="39235" xr:uid="{00000000-0005-0000-0000-00002DCF0000}"/>
    <cellStyle name="Normal 9 2 3 3 3 2 4" xfId="17798" xr:uid="{00000000-0005-0000-0000-00002ECF0000}"/>
    <cellStyle name="Normal 9 2 3 3 3 2 4 2" xfId="46380" xr:uid="{00000000-0005-0000-0000-00002FCF0000}"/>
    <cellStyle name="Normal 9 2 3 3 3 2 5" xfId="32091" xr:uid="{00000000-0005-0000-0000-000030CF0000}"/>
    <cellStyle name="Normal 9 2 3 3 3 3" xfId="4844" xr:uid="{00000000-0005-0000-0000-000031CF0000}"/>
    <cellStyle name="Normal 9 2 3 3 3 3 2" xfId="12002" xr:uid="{00000000-0005-0000-0000-000032CF0000}"/>
    <cellStyle name="Normal 9 2 3 3 3 3 2 2" xfId="26294" xr:uid="{00000000-0005-0000-0000-000033CF0000}"/>
    <cellStyle name="Normal 9 2 3 3 3 3 2 2 2" xfId="54876" xr:uid="{00000000-0005-0000-0000-000034CF0000}"/>
    <cellStyle name="Normal 9 2 3 3 3 3 2 3" xfId="40587" xr:uid="{00000000-0005-0000-0000-000035CF0000}"/>
    <cellStyle name="Normal 9 2 3 3 3 3 3" xfId="19150" xr:uid="{00000000-0005-0000-0000-000036CF0000}"/>
    <cellStyle name="Normal 9 2 3 3 3 3 3 2" xfId="47732" xr:uid="{00000000-0005-0000-0000-000037CF0000}"/>
    <cellStyle name="Normal 9 2 3 3 3 3 4" xfId="33443" xr:uid="{00000000-0005-0000-0000-000038CF0000}"/>
    <cellStyle name="Normal 9 2 3 3 3 4" xfId="8431" xr:uid="{00000000-0005-0000-0000-000039CF0000}"/>
    <cellStyle name="Normal 9 2 3 3 3 4 2" xfId="22723" xr:uid="{00000000-0005-0000-0000-00003ACF0000}"/>
    <cellStyle name="Normal 9 2 3 3 3 4 2 2" xfId="51305" xr:uid="{00000000-0005-0000-0000-00003BCF0000}"/>
    <cellStyle name="Normal 9 2 3 3 3 4 3" xfId="37016" xr:uid="{00000000-0005-0000-0000-00003CCF0000}"/>
    <cellStyle name="Normal 9 2 3 3 3 5" xfId="15579" xr:uid="{00000000-0005-0000-0000-00003DCF0000}"/>
    <cellStyle name="Normal 9 2 3 3 3 5 2" xfId="44161" xr:uid="{00000000-0005-0000-0000-00003ECF0000}"/>
    <cellStyle name="Normal 9 2 3 3 3 6" xfId="29872" xr:uid="{00000000-0005-0000-0000-00003FCF0000}"/>
    <cellStyle name="Normal 9 2 3 3 4" xfId="3486" xr:uid="{00000000-0005-0000-0000-000040CF0000}"/>
    <cellStyle name="Normal 9 2 3 3 4 2" xfId="7060" xr:uid="{00000000-0005-0000-0000-000041CF0000}"/>
    <cellStyle name="Normal 9 2 3 3 4 2 2" xfId="14218" xr:uid="{00000000-0005-0000-0000-000042CF0000}"/>
    <cellStyle name="Normal 9 2 3 3 4 2 2 2" xfId="28510" xr:uid="{00000000-0005-0000-0000-000043CF0000}"/>
    <cellStyle name="Normal 9 2 3 3 4 2 2 2 2" xfId="57092" xr:uid="{00000000-0005-0000-0000-000044CF0000}"/>
    <cellStyle name="Normal 9 2 3 3 4 2 2 3" xfId="42803" xr:uid="{00000000-0005-0000-0000-000045CF0000}"/>
    <cellStyle name="Normal 9 2 3 3 4 2 3" xfId="21366" xr:uid="{00000000-0005-0000-0000-000046CF0000}"/>
    <cellStyle name="Normal 9 2 3 3 4 2 3 2" xfId="49948" xr:uid="{00000000-0005-0000-0000-000047CF0000}"/>
    <cellStyle name="Normal 9 2 3 3 4 2 4" xfId="35659" xr:uid="{00000000-0005-0000-0000-000048CF0000}"/>
    <cellStyle name="Normal 9 2 3 3 4 3" xfId="10647" xr:uid="{00000000-0005-0000-0000-000049CF0000}"/>
    <cellStyle name="Normal 9 2 3 3 4 3 2" xfId="24939" xr:uid="{00000000-0005-0000-0000-00004ACF0000}"/>
    <cellStyle name="Normal 9 2 3 3 4 3 2 2" xfId="53521" xr:uid="{00000000-0005-0000-0000-00004BCF0000}"/>
    <cellStyle name="Normal 9 2 3 3 4 3 3" xfId="39232" xr:uid="{00000000-0005-0000-0000-00004CCF0000}"/>
    <cellStyle name="Normal 9 2 3 3 4 4" xfId="17795" xr:uid="{00000000-0005-0000-0000-00004DCF0000}"/>
    <cellStyle name="Normal 9 2 3 3 4 4 2" xfId="46377" xr:uid="{00000000-0005-0000-0000-00004ECF0000}"/>
    <cellStyle name="Normal 9 2 3 3 4 5" xfId="32088" xr:uid="{00000000-0005-0000-0000-00004FCF0000}"/>
    <cellStyle name="Normal 9 2 3 3 5" xfId="3950" xr:uid="{00000000-0005-0000-0000-000050CF0000}"/>
    <cellStyle name="Normal 9 2 3 3 5 2" xfId="11109" xr:uid="{00000000-0005-0000-0000-000051CF0000}"/>
    <cellStyle name="Normal 9 2 3 3 5 2 2" xfId="25401" xr:uid="{00000000-0005-0000-0000-000052CF0000}"/>
    <cellStyle name="Normal 9 2 3 3 5 2 2 2" xfId="53983" xr:uid="{00000000-0005-0000-0000-000053CF0000}"/>
    <cellStyle name="Normal 9 2 3 3 5 2 3" xfId="39694" xr:uid="{00000000-0005-0000-0000-000054CF0000}"/>
    <cellStyle name="Normal 9 2 3 3 5 3" xfId="18257" xr:uid="{00000000-0005-0000-0000-000055CF0000}"/>
    <cellStyle name="Normal 9 2 3 3 5 3 2" xfId="46839" xr:uid="{00000000-0005-0000-0000-000056CF0000}"/>
    <cellStyle name="Normal 9 2 3 3 5 4" xfId="32550" xr:uid="{00000000-0005-0000-0000-000057CF0000}"/>
    <cellStyle name="Normal 9 2 3 3 6" xfId="7538" xr:uid="{00000000-0005-0000-0000-000058CF0000}"/>
    <cellStyle name="Normal 9 2 3 3 6 2" xfId="21830" xr:uid="{00000000-0005-0000-0000-000059CF0000}"/>
    <cellStyle name="Normal 9 2 3 3 6 2 2" xfId="50412" xr:uid="{00000000-0005-0000-0000-00005ACF0000}"/>
    <cellStyle name="Normal 9 2 3 3 6 3" xfId="36123" xr:uid="{00000000-0005-0000-0000-00005BCF0000}"/>
    <cellStyle name="Normal 9 2 3 3 7" xfId="14685" xr:uid="{00000000-0005-0000-0000-00005CCF0000}"/>
    <cellStyle name="Normal 9 2 3 3 7 2" xfId="43268" xr:uid="{00000000-0005-0000-0000-00005DCF0000}"/>
    <cellStyle name="Normal 9 2 3 3 8" xfId="28978" xr:uid="{00000000-0005-0000-0000-00005ECF0000}"/>
    <cellStyle name="Normal 9 2 3 4" xfId="590" xr:uid="{00000000-0005-0000-0000-00005FCF0000}"/>
    <cellStyle name="Normal 9 2 3 4 2" xfId="1487" xr:uid="{00000000-0005-0000-0000-000060CF0000}"/>
    <cellStyle name="Normal 9 2 3 4 2 2" xfId="3491" xr:uid="{00000000-0005-0000-0000-000061CF0000}"/>
    <cellStyle name="Normal 9 2 3 4 2 2 2" xfId="7065" xr:uid="{00000000-0005-0000-0000-000062CF0000}"/>
    <cellStyle name="Normal 9 2 3 4 2 2 2 2" xfId="14223" xr:uid="{00000000-0005-0000-0000-000063CF0000}"/>
    <cellStyle name="Normal 9 2 3 4 2 2 2 2 2" xfId="28515" xr:uid="{00000000-0005-0000-0000-000064CF0000}"/>
    <cellStyle name="Normal 9 2 3 4 2 2 2 2 2 2" xfId="57097" xr:uid="{00000000-0005-0000-0000-000065CF0000}"/>
    <cellStyle name="Normal 9 2 3 4 2 2 2 2 3" xfId="42808" xr:uid="{00000000-0005-0000-0000-000066CF0000}"/>
    <cellStyle name="Normal 9 2 3 4 2 2 2 3" xfId="21371" xr:uid="{00000000-0005-0000-0000-000067CF0000}"/>
    <cellStyle name="Normal 9 2 3 4 2 2 2 3 2" xfId="49953" xr:uid="{00000000-0005-0000-0000-000068CF0000}"/>
    <cellStyle name="Normal 9 2 3 4 2 2 2 4" xfId="35664" xr:uid="{00000000-0005-0000-0000-000069CF0000}"/>
    <cellStyle name="Normal 9 2 3 4 2 2 3" xfId="10652" xr:uid="{00000000-0005-0000-0000-00006ACF0000}"/>
    <cellStyle name="Normal 9 2 3 4 2 2 3 2" xfId="24944" xr:uid="{00000000-0005-0000-0000-00006BCF0000}"/>
    <cellStyle name="Normal 9 2 3 4 2 2 3 2 2" xfId="53526" xr:uid="{00000000-0005-0000-0000-00006CCF0000}"/>
    <cellStyle name="Normal 9 2 3 4 2 2 3 3" xfId="39237" xr:uid="{00000000-0005-0000-0000-00006DCF0000}"/>
    <cellStyle name="Normal 9 2 3 4 2 2 4" xfId="17800" xr:uid="{00000000-0005-0000-0000-00006ECF0000}"/>
    <cellStyle name="Normal 9 2 3 4 2 2 4 2" xfId="46382" xr:uid="{00000000-0005-0000-0000-00006FCF0000}"/>
    <cellStyle name="Normal 9 2 3 4 2 2 5" xfId="32093" xr:uid="{00000000-0005-0000-0000-000070CF0000}"/>
    <cellStyle name="Normal 9 2 3 4 2 3" xfId="5067" xr:uid="{00000000-0005-0000-0000-000071CF0000}"/>
    <cellStyle name="Normal 9 2 3 4 2 3 2" xfId="12225" xr:uid="{00000000-0005-0000-0000-000072CF0000}"/>
    <cellStyle name="Normal 9 2 3 4 2 3 2 2" xfId="26517" xr:uid="{00000000-0005-0000-0000-000073CF0000}"/>
    <cellStyle name="Normal 9 2 3 4 2 3 2 2 2" xfId="55099" xr:uid="{00000000-0005-0000-0000-000074CF0000}"/>
    <cellStyle name="Normal 9 2 3 4 2 3 2 3" xfId="40810" xr:uid="{00000000-0005-0000-0000-000075CF0000}"/>
    <cellStyle name="Normal 9 2 3 4 2 3 3" xfId="19373" xr:uid="{00000000-0005-0000-0000-000076CF0000}"/>
    <cellStyle name="Normal 9 2 3 4 2 3 3 2" xfId="47955" xr:uid="{00000000-0005-0000-0000-000077CF0000}"/>
    <cellStyle name="Normal 9 2 3 4 2 3 4" xfId="33666" xr:uid="{00000000-0005-0000-0000-000078CF0000}"/>
    <cellStyle name="Normal 9 2 3 4 2 4" xfId="8654" xr:uid="{00000000-0005-0000-0000-000079CF0000}"/>
    <cellStyle name="Normal 9 2 3 4 2 4 2" xfId="22946" xr:uid="{00000000-0005-0000-0000-00007ACF0000}"/>
    <cellStyle name="Normal 9 2 3 4 2 4 2 2" xfId="51528" xr:uid="{00000000-0005-0000-0000-00007BCF0000}"/>
    <cellStyle name="Normal 9 2 3 4 2 4 3" xfId="37239" xr:uid="{00000000-0005-0000-0000-00007CCF0000}"/>
    <cellStyle name="Normal 9 2 3 4 2 5" xfId="15802" xr:uid="{00000000-0005-0000-0000-00007DCF0000}"/>
    <cellStyle name="Normal 9 2 3 4 2 5 2" xfId="44384" xr:uid="{00000000-0005-0000-0000-00007ECF0000}"/>
    <cellStyle name="Normal 9 2 3 4 2 6" xfId="30095" xr:uid="{00000000-0005-0000-0000-00007FCF0000}"/>
    <cellStyle name="Normal 9 2 3 4 3" xfId="3490" xr:uid="{00000000-0005-0000-0000-000080CF0000}"/>
    <cellStyle name="Normal 9 2 3 4 3 2" xfId="7064" xr:uid="{00000000-0005-0000-0000-000081CF0000}"/>
    <cellStyle name="Normal 9 2 3 4 3 2 2" xfId="14222" xr:uid="{00000000-0005-0000-0000-000082CF0000}"/>
    <cellStyle name="Normal 9 2 3 4 3 2 2 2" xfId="28514" xr:uid="{00000000-0005-0000-0000-000083CF0000}"/>
    <cellStyle name="Normal 9 2 3 4 3 2 2 2 2" xfId="57096" xr:uid="{00000000-0005-0000-0000-000084CF0000}"/>
    <cellStyle name="Normal 9 2 3 4 3 2 2 3" xfId="42807" xr:uid="{00000000-0005-0000-0000-000085CF0000}"/>
    <cellStyle name="Normal 9 2 3 4 3 2 3" xfId="21370" xr:uid="{00000000-0005-0000-0000-000086CF0000}"/>
    <cellStyle name="Normal 9 2 3 4 3 2 3 2" xfId="49952" xr:uid="{00000000-0005-0000-0000-000087CF0000}"/>
    <cellStyle name="Normal 9 2 3 4 3 2 4" xfId="35663" xr:uid="{00000000-0005-0000-0000-000088CF0000}"/>
    <cellStyle name="Normal 9 2 3 4 3 3" xfId="10651" xr:uid="{00000000-0005-0000-0000-000089CF0000}"/>
    <cellStyle name="Normal 9 2 3 4 3 3 2" xfId="24943" xr:uid="{00000000-0005-0000-0000-00008ACF0000}"/>
    <cellStyle name="Normal 9 2 3 4 3 3 2 2" xfId="53525" xr:uid="{00000000-0005-0000-0000-00008BCF0000}"/>
    <cellStyle name="Normal 9 2 3 4 3 3 3" xfId="39236" xr:uid="{00000000-0005-0000-0000-00008CCF0000}"/>
    <cellStyle name="Normal 9 2 3 4 3 4" xfId="17799" xr:uid="{00000000-0005-0000-0000-00008DCF0000}"/>
    <cellStyle name="Normal 9 2 3 4 3 4 2" xfId="46381" xr:uid="{00000000-0005-0000-0000-00008ECF0000}"/>
    <cellStyle name="Normal 9 2 3 4 3 5" xfId="32092" xr:uid="{00000000-0005-0000-0000-00008FCF0000}"/>
    <cellStyle name="Normal 9 2 3 4 4" xfId="4174" xr:uid="{00000000-0005-0000-0000-000090CF0000}"/>
    <cellStyle name="Normal 9 2 3 4 4 2" xfId="11332" xr:uid="{00000000-0005-0000-0000-000091CF0000}"/>
    <cellStyle name="Normal 9 2 3 4 4 2 2" xfId="25624" xr:uid="{00000000-0005-0000-0000-000092CF0000}"/>
    <cellStyle name="Normal 9 2 3 4 4 2 2 2" xfId="54206" xr:uid="{00000000-0005-0000-0000-000093CF0000}"/>
    <cellStyle name="Normal 9 2 3 4 4 2 3" xfId="39917" xr:uid="{00000000-0005-0000-0000-000094CF0000}"/>
    <cellStyle name="Normal 9 2 3 4 4 3" xfId="18480" xr:uid="{00000000-0005-0000-0000-000095CF0000}"/>
    <cellStyle name="Normal 9 2 3 4 4 3 2" xfId="47062" xr:uid="{00000000-0005-0000-0000-000096CF0000}"/>
    <cellStyle name="Normal 9 2 3 4 4 4" xfId="32773" xr:uid="{00000000-0005-0000-0000-000097CF0000}"/>
    <cellStyle name="Normal 9 2 3 4 5" xfId="7761" xr:uid="{00000000-0005-0000-0000-000098CF0000}"/>
    <cellStyle name="Normal 9 2 3 4 5 2" xfId="22053" xr:uid="{00000000-0005-0000-0000-000099CF0000}"/>
    <cellStyle name="Normal 9 2 3 4 5 2 2" xfId="50635" xr:uid="{00000000-0005-0000-0000-00009ACF0000}"/>
    <cellStyle name="Normal 9 2 3 4 5 3" xfId="36346" xr:uid="{00000000-0005-0000-0000-00009BCF0000}"/>
    <cellStyle name="Normal 9 2 3 4 6" xfId="14909" xr:uid="{00000000-0005-0000-0000-00009CCF0000}"/>
    <cellStyle name="Normal 9 2 3 4 6 2" xfId="43491" xr:uid="{00000000-0005-0000-0000-00009DCF0000}"/>
    <cellStyle name="Normal 9 2 3 4 7" xfId="29202" xr:uid="{00000000-0005-0000-0000-00009ECF0000}"/>
    <cellStyle name="Normal 9 2 3 5" xfId="1039" xr:uid="{00000000-0005-0000-0000-00009FCF0000}"/>
    <cellStyle name="Normal 9 2 3 5 2" xfId="3492" xr:uid="{00000000-0005-0000-0000-0000A0CF0000}"/>
    <cellStyle name="Normal 9 2 3 5 2 2" xfId="7066" xr:uid="{00000000-0005-0000-0000-0000A1CF0000}"/>
    <cellStyle name="Normal 9 2 3 5 2 2 2" xfId="14224" xr:uid="{00000000-0005-0000-0000-0000A2CF0000}"/>
    <cellStyle name="Normal 9 2 3 5 2 2 2 2" xfId="28516" xr:uid="{00000000-0005-0000-0000-0000A3CF0000}"/>
    <cellStyle name="Normal 9 2 3 5 2 2 2 2 2" xfId="57098" xr:uid="{00000000-0005-0000-0000-0000A4CF0000}"/>
    <cellStyle name="Normal 9 2 3 5 2 2 2 3" xfId="42809" xr:uid="{00000000-0005-0000-0000-0000A5CF0000}"/>
    <cellStyle name="Normal 9 2 3 5 2 2 3" xfId="21372" xr:uid="{00000000-0005-0000-0000-0000A6CF0000}"/>
    <cellStyle name="Normal 9 2 3 5 2 2 3 2" xfId="49954" xr:uid="{00000000-0005-0000-0000-0000A7CF0000}"/>
    <cellStyle name="Normal 9 2 3 5 2 2 4" xfId="35665" xr:uid="{00000000-0005-0000-0000-0000A8CF0000}"/>
    <cellStyle name="Normal 9 2 3 5 2 3" xfId="10653" xr:uid="{00000000-0005-0000-0000-0000A9CF0000}"/>
    <cellStyle name="Normal 9 2 3 5 2 3 2" xfId="24945" xr:uid="{00000000-0005-0000-0000-0000AACF0000}"/>
    <cellStyle name="Normal 9 2 3 5 2 3 2 2" xfId="53527" xr:uid="{00000000-0005-0000-0000-0000ABCF0000}"/>
    <cellStyle name="Normal 9 2 3 5 2 3 3" xfId="39238" xr:uid="{00000000-0005-0000-0000-0000ACCF0000}"/>
    <cellStyle name="Normal 9 2 3 5 2 4" xfId="17801" xr:uid="{00000000-0005-0000-0000-0000ADCF0000}"/>
    <cellStyle name="Normal 9 2 3 5 2 4 2" xfId="46383" xr:uid="{00000000-0005-0000-0000-0000AECF0000}"/>
    <cellStyle name="Normal 9 2 3 5 2 5" xfId="32094" xr:uid="{00000000-0005-0000-0000-0000AFCF0000}"/>
    <cellStyle name="Normal 9 2 3 5 3" xfId="4621" xr:uid="{00000000-0005-0000-0000-0000B0CF0000}"/>
    <cellStyle name="Normal 9 2 3 5 3 2" xfId="11779" xr:uid="{00000000-0005-0000-0000-0000B1CF0000}"/>
    <cellStyle name="Normal 9 2 3 5 3 2 2" xfId="26071" xr:uid="{00000000-0005-0000-0000-0000B2CF0000}"/>
    <cellStyle name="Normal 9 2 3 5 3 2 2 2" xfId="54653" xr:uid="{00000000-0005-0000-0000-0000B3CF0000}"/>
    <cellStyle name="Normal 9 2 3 5 3 2 3" xfId="40364" xr:uid="{00000000-0005-0000-0000-0000B4CF0000}"/>
    <cellStyle name="Normal 9 2 3 5 3 3" xfId="18927" xr:uid="{00000000-0005-0000-0000-0000B5CF0000}"/>
    <cellStyle name="Normal 9 2 3 5 3 3 2" xfId="47509" xr:uid="{00000000-0005-0000-0000-0000B6CF0000}"/>
    <cellStyle name="Normal 9 2 3 5 3 4" xfId="33220" xr:uid="{00000000-0005-0000-0000-0000B7CF0000}"/>
    <cellStyle name="Normal 9 2 3 5 4" xfId="8208" xr:uid="{00000000-0005-0000-0000-0000B8CF0000}"/>
    <cellStyle name="Normal 9 2 3 5 4 2" xfId="22500" xr:uid="{00000000-0005-0000-0000-0000B9CF0000}"/>
    <cellStyle name="Normal 9 2 3 5 4 2 2" xfId="51082" xr:uid="{00000000-0005-0000-0000-0000BACF0000}"/>
    <cellStyle name="Normal 9 2 3 5 4 3" xfId="36793" xr:uid="{00000000-0005-0000-0000-0000BBCF0000}"/>
    <cellStyle name="Normal 9 2 3 5 5" xfId="15356" xr:uid="{00000000-0005-0000-0000-0000BCCF0000}"/>
    <cellStyle name="Normal 9 2 3 5 5 2" xfId="43938" xr:uid="{00000000-0005-0000-0000-0000BDCF0000}"/>
    <cellStyle name="Normal 9 2 3 5 6" xfId="29649" xr:uid="{00000000-0005-0000-0000-0000BECF0000}"/>
    <cellStyle name="Normal 9 2 3 6" xfId="3477" xr:uid="{00000000-0005-0000-0000-0000BFCF0000}"/>
    <cellStyle name="Normal 9 2 3 6 2" xfId="7051" xr:uid="{00000000-0005-0000-0000-0000C0CF0000}"/>
    <cellStyle name="Normal 9 2 3 6 2 2" xfId="14209" xr:uid="{00000000-0005-0000-0000-0000C1CF0000}"/>
    <cellStyle name="Normal 9 2 3 6 2 2 2" xfId="28501" xr:uid="{00000000-0005-0000-0000-0000C2CF0000}"/>
    <cellStyle name="Normal 9 2 3 6 2 2 2 2" xfId="57083" xr:uid="{00000000-0005-0000-0000-0000C3CF0000}"/>
    <cellStyle name="Normal 9 2 3 6 2 2 3" xfId="42794" xr:uid="{00000000-0005-0000-0000-0000C4CF0000}"/>
    <cellStyle name="Normal 9 2 3 6 2 3" xfId="21357" xr:uid="{00000000-0005-0000-0000-0000C5CF0000}"/>
    <cellStyle name="Normal 9 2 3 6 2 3 2" xfId="49939" xr:uid="{00000000-0005-0000-0000-0000C6CF0000}"/>
    <cellStyle name="Normal 9 2 3 6 2 4" xfId="35650" xr:uid="{00000000-0005-0000-0000-0000C7CF0000}"/>
    <cellStyle name="Normal 9 2 3 6 3" xfId="10638" xr:uid="{00000000-0005-0000-0000-0000C8CF0000}"/>
    <cellStyle name="Normal 9 2 3 6 3 2" xfId="24930" xr:uid="{00000000-0005-0000-0000-0000C9CF0000}"/>
    <cellStyle name="Normal 9 2 3 6 3 2 2" xfId="53512" xr:uid="{00000000-0005-0000-0000-0000CACF0000}"/>
    <cellStyle name="Normal 9 2 3 6 3 3" xfId="39223" xr:uid="{00000000-0005-0000-0000-0000CBCF0000}"/>
    <cellStyle name="Normal 9 2 3 6 4" xfId="17786" xr:uid="{00000000-0005-0000-0000-0000CCCF0000}"/>
    <cellStyle name="Normal 9 2 3 6 4 2" xfId="46368" xr:uid="{00000000-0005-0000-0000-0000CDCF0000}"/>
    <cellStyle name="Normal 9 2 3 6 5" xfId="32079" xr:uid="{00000000-0005-0000-0000-0000CECF0000}"/>
    <cellStyle name="Normal 9 2 3 7" xfId="3726" xr:uid="{00000000-0005-0000-0000-0000CFCF0000}"/>
    <cellStyle name="Normal 9 2 3 7 2" xfId="10886" xr:uid="{00000000-0005-0000-0000-0000D0CF0000}"/>
    <cellStyle name="Normal 9 2 3 7 2 2" xfId="25178" xr:uid="{00000000-0005-0000-0000-0000D1CF0000}"/>
    <cellStyle name="Normal 9 2 3 7 2 2 2" xfId="53760" xr:uid="{00000000-0005-0000-0000-0000D2CF0000}"/>
    <cellStyle name="Normal 9 2 3 7 2 3" xfId="39471" xr:uid="{00000000-0005-0000-0000-0000D3CF0000}"/>
    <cellStyle name="Normal 9 2 3 7 3" xfId="18034" xr:uid="{00000000-0005-0000-0000-0000D4CF0000}"/>
    <cellStyle name="Normal 9 2 3 7 3 2" xfId="46616" xr:uid="{00000000-0005-0000-0000-0000D5CF0000}"/>
    <cellStyle name="Normal 9 2 3 7 4" xfId="32327" xr:uid="{00000000-0005-0000-0000-0000D6CF0000}"/>
    <cellStyle name="Normal 9 2 3 8" xfId="7315" xr:uid="{00000000-0005-0000-0000-0000D7CF0000}"/>
    <cellStyle name="Normal 9 2 3 8 2" xfId="21607" xr:uid="{00000000-0005-0000-0000-0000D8CF0000}"/>
    <cellStyle name="Normal 9 2 3 8 2 2" xfId="50189" xr:uid="{00000000-0005-0000-0000-0000D9CF0000}"/>
    <cellStyle name="Normal 9 2 3 8 3" xfId="35900" xr:uid="{00000000-0005-0000-0000-0000DACF0000}"/>
    <cellStyle name="Normal 9 2 3 9" xfId="14461" xr:uid="{00000000-0005-0000-0000-0000DBCF0000}"/>
    <cellStyle name="Normal 9 2 3 9 2" xfId="43045" xr:uid="{00000000-0005-0000-0000-0000DCCF0000}"/>
    <cellStyle name="Normal 9 2 4" xfId="185" xr:uid="{00000000-0005-0000-0000-0000DDCF0000}"/>
    <cellStyle name="Normal 9 2 4 2" xfId="411" xr:uid="{00000000-0005-0000-0000-0000DECF0000}"/>
    <cellStyle name="Normal 9 2 4 2 2" xfId="861" xr:uid="{00000000-0005-0000-0000-0000DFCF0000}"/>
    <cellStyle name="Normal 9 2 4 2 2 2" xfId="1758" xr:uid="{00000000-0005-0000-0000-0000E0CF0000}"/>
    <cellStyle name="Normal 9 2 4 2 2 2 2" xfId="3496" xr:uid="{00000000-0005-0000-0000-0000E1CF0000}"/>
    <cellStyle name="Normal 9 2 4 2 2 2 2 2" xfId="7070" xr:uid="{00000000-0005-0000-0000-0000E2CF0000}"/>
    <cellStyle name="Normal 9 2 4 2 2 2 2 2 2" xfId="14228" xr:uid="{00000000-0005-0000-0000-0000E3CF0000}"/>
    <cellStyle name="Normal 9 2 4 2 2 2 2 2 2 2" xfId="28520" xr:uid="{00000000-0005-0000-0000-0000E4CF0000}"/>
    <cellStyle name="Normal 9 2 4 2 2 2 2 2 2 2 2" xfId="57102" xr:uid="{00000000-0005-0000-0000-0000E5CF0000}"/>
    <cellStyle name="Normal 9 2 4 2 2 2 2 2 2 3" xfId="42813" xr:uid="{00000000-0005-0000-0000-0000E6CF0000}"/>
    <cellStyle name="Normal 9 2 4 2 2 2 2 2 3" xfId="21376" xr:uid="{00000000-0005-0000-0000-0000E7CF0000}"/>
    <cellStyle name="Normal 9 2 4 2 2 2 2 2 3 2" xfId="49958" xr:uid="{00000000-0005-0000-0000-0000E8CF0000}"/>
    <cellStyle name="Normal 9 2 4 2 2 2 2 2 4" xfId="35669" xr:uid="{00000000-0005-0000-0000-0000E9CF0000}"/>
    <cellStyle name="Normal 9 2 4 2 2 2 2 3" xfId="10657" xr:uid="{00000000-0005-0000-0000-0000EACF0000}"/>
    <cellStyle name="Normal 9 2 4 2 2 2 2 3 2" xfId="24949" xr:uid="{00000000-0005-0000-0000-0000EBCF0000}"/>
    <cellStyle name="Normal 9 2 4 2 2 2 2 3 2 2" xfId="53531" xr:uid="{00000000-0005-0000-0000-0000ECCF0000}"/>
    <cellStyle name="Normal 9 2 4 2 2 2 2 3 3" xfId="39242" xr:uid="{00000000-0005-0000-0000-0000EDCF0000}"/>
    <cellStyle name="Normal 9 2 4 2 2 2 2 4" xfId="17805" xr:uid="{00000000-0005-0000-0000-0000EECF0000}"/>
    <cellStyle name="Normal 9 2 4 2 2 2 2 4 2" xfId="46387" xr:uid="{00000000-0005-0000-0000-0000EFCF0000}"/>
    <cellStyle name="Normal 9 2 4 2 2 2 2 5" xfId="32098" xr:uid="{00000000-0005-0000-0000-0000F0CF0000}"/>
    <cellStyle name="Normal 9 2 4 2 2 2 3" xfId="5338" xr:uid="{00000000-0005-0000-0000-0000F1CF0000}"/>
    <cellStyle name="Normal 9 2 4 2 2 2 3 2" xfId="12496" xr:uid="{00000000-0005-0000-0000-0000F2CF0000}"/>
    <cellStyle name="Normal 9 2 4 2 2 2 3 2 2" xfId="26788" xr:uid="{00000000-0005-0000-0000-0000F3CF0000}"/>
    <cellStyle name="Normal 9 2 4 2 2 2 3 2 2 2" xfId="55370" xr:uid="{00000000-0005-0000-0000-0000F4CF0000}"/>
    <cellStyle name="Normal 9 2 4 2 2 2 3 2 3" xfId="41081" xr:uid="{00000000-0005-0000-0000-0000F5CF0000}"/>
    <cellStyle name="Normal 9 2 4 2 2 2 3 3" xfId="19644" xr:uid="{00000000-0005-0000-0000-0000F6CF0000}"/>
    <cellStyle name="Normal 9 2 4 2 2 2 3 3 2" xfId="48226" xr:uid="{00000000-0005-0000-0000-0000F7CF0000}"/>
    <cellStyle name="Normal 9 2 4 2 2 2 3 4" xfId="33937" xr:uid="{00000000-0005-0000-0000-0000F8CF0000}"/>
    <cellStyle name="Normal 9 2 4 2 2 2 4" xfId="8925" xr:uid="{00000000-0005-0000-0000-0000F9CF0000}"/>
    <cellStyle name="Normal 9 2 4 2 2 2 4 2" xfId="23217" xr:uid="{00000000-0005-0000-0000-0000FACF0000}"/>
    <cellStyle name="Normal 9 2 4 2 2 2 4 2 2" xfId="51799" xr:uid="{00000000-0005-0000-0000-0000FBCF0000}"/>
    <cellStyle name="Normal 9 2 4 2 2 2 4 3" xfId="37510" xr:uid="{00000000-0005-0000-0000-0000FCCF0000}"/>
    <cellStyle name="Normal 9 2 4 2 2 2 5" xfId="16073" xr:uid="{00000000-0005-0000-0000-0000FDCF0000}"/>
    <cellStyle name="Normal 9 2 4 2 2 2 5 2" xfId="44655" xr:uid="{00000000-0005-0000-0000-0000FECF0000}"/>
    <cellStyle name="Normal 9 2 4 2 2 2 6" xfId="30366" xr:uid="{00000000-0005-0000-0000-0000FFCF0000}"/>
    <cellStyle name="Normal 9 2 4 2 2 3" xfId="3495" xr:uid="{00000000-0005-0000-0000-000000D00000}"/>
    <cellStyle name="Normal 9 2 4 2 2 3 2" xfId="7069" xr:uid="{00000000-0005-0000-0000-000001D00000}"/>
    <cellStyle name="Normal 9 2 4 2 2 3 2 2" xfId="14227" xr:uid="{00000000-0005-0000-0000-000002D00000}"/>
    <cellStyle name="Normal 9 2 4 2 2 3 2 2 2" xfId="28519" xr:uid="{00000000-0005-0000-0000-000003D00000}"/>
    <cellStyle name="Normal 9 2 4 2 2 3 2 2 2 2" xfId="57101" xr:uid="{00000000-0005-0000-0000-000004D00000}"/>
    <cellStyle name="Normal 9 2 4 2 2 3 2 2 3" xfId="42812" xr:uid="{00000000-0005-0000-0000-000005D00000}"/>
    <cellStyle name="Normal 9 2 4 2 2 3 2 3" xfId="21375" xr:uid="{00000000-0005-0000-0000-000006D00000}"/>
    <cellStyle name="Normal 9 2 4 2 2 3 2 3 2" xfId="49957" xr:uid="{00000000-0005-0000-0000-000007D00000}"/>
    <cellStyle name="Normal 9 2 4 2 2 3 2 4" xfId="35668" xr:uid="{00000000-0005-0000-0000-000008D00000}"/>
    <cellStyle name="Normal 9 2 4 2 2 3 3" xfId="10656" xr:uid="{00000000-0005-0000-0000-000009D00000}"/>
    <cellStyle name="Normal 9 2 4 2 2 3 3 2" xfId="24948" xr:uid="{00000000-0005-0000-0000-00000AD00000}"/>
    <cellStyle name="Normal 9 2 4 2 2 3 3 2 2" xfId="53530" xr:uid="{00000000-0005-0000-0000-00000BD00000}"/>
    <cellStyle name="Normal 9 2 4 2 2 3 3 3" xfId="39241" xr:uid="{00000000-0005-0000-0000-00000CD00000}"/>
    <cellStyle name="Normal 9 2 4 2 2 3 4" xfId="17804" xr:uid="{00000000-0005-0000-0000-00000DD00000}"/>
    <cellStyle name="Normal 9 2 4 2 2 3 4 2" xfId="46386" xr:uid="{00000000-0005-0000-0000-00000ED00000}"/>
    <cellStyle name="Normal 9 2 4 2 2 3 5" xfId="32097" xr:uid="{00000000-0005-0000-0000-00000FD00000}"/>
    <cellStyle name="Normal 9 2 4 2 2 4" xfId="4445" xr:uid="{00000000-0005-0000-0000-000010D00000}"/>
    <cellStyle name="Normal 9 2 4 2 2 4 2" xfId="11603" xr:uid="{00000000-0005-0000-0000-000011D00000}"/>
    <cellStyle name="Normal 9 2 4 2 2 4 2 2" xfId="25895" xr:uid="{00000000-0005-0000-0000-000012D00000}"/>
    <cellStyle name="Normal 9 2 4 2 2 4 2 2 2" xfId="54477" xr:uid="{00000000-0005-0000-0000-000013D00000}"/>
    <cellStyle name="Normal 9 2 4 2 2 4 2 3" xfId="40188" xr:uid="{00000000-0005-0000-0000-000014D00000}"/>
    <cellStyle name="Normal 9 2 4 2 2 4 3" xfId="18751" xr:uid="{00000000-0005-0000-0000-000015D00000}"/>
    <cellStyle name="Normal 9 2 4 2 2 4 3 2" xfId="47333" xr:uid="{00000000-0005-0000-0000-000016D00000}"/>
    <cellStyle name="Normal 9 2 4 2 2 4 4" xfId="33044" xr:uid="{00000000-0005-0000-0000-000017D00000}"/>
    <cellStyle name="Normal 9 2 4 2 2 5" xfId="8032" xr:uid="{00000000-0005-0000-0000-000018D00000}"/>
    <cellStyle name="Normal 9 2 4 2 2 5 2" xfId="22324" xr:uid="{00000000-0005-0000-0000-000019D00000}"/>
    <cellStyle name="Normal 9 2 4 2 2 5 2 2" xfId="50906" xr:uid="{00000000-0005-0000-0000-00001AD00000}"/>
    <cellStyle name="Normal 9 2 4 2 2 5 3" xfId="36617" xr:uid="{00000000-0005-0000-0000-00001BD00000}"/>
    <cellStyle name="Normal 9 2 4 2 2 6" xfId="15180" xr:uid="{00000000-0005-0000-0000-00001CD00000}"/>
    <cellStyle name="Normal 9 2 4 2 2 6 2" xfId="43762" xr:uid="{00000000-0005-0000-0000-00001DD00000}"/>
    <cellStyle name="Normal 9 2 4 2 2 7" xfId="29473" xr:uid="{00000000-0005-0000-0000-00001ED00000}"/>
    <cellStyle name="Normal 9 2 4 2 3" xfId="1311" xr:uid="{00000000-0005-0000-0000-00001FD00000}"/>
    <cellStyle name="Normal 9 2 4 2 3 2" xfId="3497" xr:uid="{00000000-0005-0000-0000-000020D00000}"/>
    <cellStyle name="Normal 9 2 4 2 3 2 2" xfId="7071" xr:uid="{00000000-0005-0000-0000-000021D00000}"/>
    <cellStyle name="Normal 9 2 4 2 3 2 2 2" xfId="14229" xr:uid="{00000000-0005-0000-0000-000022D00000}"/>
    <cellStyle name="Normal 9 2 4 2 3 2 2 2 2" xfId="28521" xr:uid="{00000000-0005-0000-0000-000023D00000}"/>
    <cellStyle name="Normal 9 2 4 2 3 2 2 2 2 2" xfId="57103" xr:uid="{00000000-0005-0000-0000-000024D00000}"/>
    <cellStyle name="Normal 9 2 4 2 3 2 2 2 3" xfId="42814" xr:uid="{00000000-0005-0000-0000-000025D00000}"/>
    <cellStyle name="Normal 9 2 4 2 3 2 2 3" xfId="21377" xr:uid="{00000000-0005-0000-0000-000026D00000}"/>
    <cellStyle name="Normal 9 2 4 2 3 2 2 3 2" xfId="49959" xr:uid="{00000000-0005-0000-0000-000027D00000}"/>
    <cellStyle name="Normal 9 2 4 2 3 2 2 4" xfId="35670" xr:uid="{00000000-0005-0000-0000-000028D00000}"/>
    <cellStyle name="Normal 9 2 4 2 3 2 3" xfId="10658" xr:uid="{00000000-0005-0000-0000-000029D00000}"/>
    <cellStyle name="Normal 9 2 4 2 3 2 3 2" xfId="24950" xr:uid="{00000000-0005-0000-0000-00002AD00000}"/>
    <cellStyle name="Normal 9 2 4 2 3 2 3 2 2" xfId="53532" xr:uid="{00000000-0005-0000-0000-00002BD00000}"/>
    <cellStyle name="Normal 9 2 4 2 3 2 3 3" xfId="39243" xr:uid="{00000000-0005-0000-0000-00002CD00000}"/>
    <cellStyle name="Normal 9 2 4 2 3 2 4" xfId="17806" xr:uid="{00000000-0005-0000-0000-00002DD00000}"/>
    <cellStyle name="Normal 9 2 4 2 3 2 4 2" xfId="46388" xr:uid="{00000000-0005-0000-0000-00002ED00000}"/>
    <cellStyle name="Normal 9 2 4 2 3 2 5" xfId="32099" xr:uid="{00000000-0005-0000-0000-00002FD00000}"/>
    <cellStyle name="Normal 9 2 4 2 3 3" xfId="4892" xr:uid="{00000000-0005-0000-0000-000030D00000}"/>
    <cellStyle name="Normal 9 2 4 2 3 3 2" xfId="12050" xr:uid="{00000000-0005-0000-0000-000031D00000}"/>
    <cellStyle name="Normal 9 2 4 2 3 3 2 2" xfId="26342" xr:uid="{00000000-0005-0000-0000-000032D00000}"/>
    <cellStyle name="Normal 9 2 4 2 3 3 2 2 2" xfId="54924" xr:uid="{00000000-0005-0000-0000-000033D00000}"/>
    <cellStyle name="Normal 9 2 4 2 3 3 2 3" xfId="40635" xr:uid="{00000000-0005-0000-0000-000034D00000}"/>
    <cellStyle name="Normal 9 2 4 2 3 3 3" xfId="19198" xr:uid="{00000000-0005-0000-0000-000035D00000}"/>
    <cellStyle name="Normal 9 2 4 2 3 3 3 2" xfId="47780" xr:uid="{00000000-0005-0000-0000-000036D00000}"/>
    <cellStyle name="Normal 9 2 4 2 3 3 4" xfId="33491" xr:uid="{00000000-0005-0000-0000-000037D00000}"/>
    <cellStyle name="Normal 9 2 4 2 3 4" xfId="8479" xr:uid="{00000000-0005-0000-0000-000038D00000}"/>
    <cellStyle name="Normal 9 2 4 2 3 4 2" xfId="22771" xr:uid="{00000000-0005-0000-0000-000039D00000}"/>
    <cellStyle name="Normal 9 2 4 2 3 4 2 2" xfId="51353" xr:uid="{00000000-0005-0000-0000-00003AD00000}"/>
    <cellStyle name="Normal 9 2 4 2 3 4 3" xfId="37064" xr:uid="{00000000-0005-0000-0000-00003BD00000}"/>
    <cellStyle name="Normal 9 2 4 2 3 5" xfId="15627" xr:uid="{00000000-0005-0000-0000-00003CD00000}"/>
    <cellStyle name="Normal 9 2 4 2 3 5 2" xfId="44209" xr:uid="{00000000-0005-0000-0000-00003DD00000}"/>
    <cellStyle name="Normal 9 2 4 2 3 6" xfId="29920" xr:uid="{00000000-0005-0000-0000-00003ED00000}"/>
    <cellStyle name="Normal 9 2 4 2 4" xfId="3494" xr:uid="{00000000-0005-0000-0000-00003FD00000}"/>
    <cellStyle name="Normal 9 2 4 2 4 2" xfId="7068" xr:uid="{00000000-0005-0000-0000-000040D00000}"/>
    <cellStyle name="Normal 9 2 4 2 4 2 2" xfId="14226" xr:uid="{00000000-0005-0000-0000-000041D00000}"/>
    <cellStyle name="Normal 9 2 4 2 4 2 2 2" xfId="28518" xr:uid="{00000000-0005-0000-0000-000042D00000}"/>
    <cellStyle name="Normal 9 2 4 2 4 2 2 2 2" xfId="57100" xr:uid="{00000000-0005-0000-0000-000043D00000}"/>
    <cellStyle name="Normal 9 2 4 2 4 2 2 3" xfId="42811" xr:uid="{00000000-0005-0000-0000-000044D00000}"/>
    <cellStyle name="Normal 9 2 4 2 4 2 3" xfId="21374" xr:uid="{00000000-0005-0000-0000-000045D00000}"/>
    <cellStyle name="Normal 9 2 4 2 4 2 3 2" xfId="49956" xr:uid="{00000000-0005-0000-0000-000046D00000}"/>
    <cellStyle name="Normal 9 2 4 2 4 2 4" xfId="35667" xr:uid="{00000000-0005-0000-0000-000047D00000}"/>
    <cellStyle name="Normal 9 2 4 2 4 3" xfId="10655" xr:uid="{00000000-0005-0000-0000-000048D00000}"/>
    <cellStyle name="Normal 9 2 4 2 4 3 2" xfId="24947" xr:uid="{00000000-0005-0000-0000-000049D00000}"/>
    <cellStyle name="Normal 9 2 4 2 4 3 2 2" xfId="53529" xr:uid="{00000000-0005-0000-0000-00004AD00000}"/>
    <cellStyle name="Normal 9 2 4 2 4 3 3" xfId="39240" xr:uid="{00000000-0005-0000-0000-00004BD00000}"/>
    <cellStyle name="Normal 9 2 4 2 4 4" xfId="17803" xr:uid="{00000000-0005-0000-0000-00004CD00000}"/>
    <cellStyle name="Normal 9 2 4 2 4 4 2" xfId="46385" xr:uid="{00000000-0005-0000-0000-00004DD00000}"/>
    <cellStyle name="Normal 9 2 4 2 4 5" xfId="32096" xr:uid="{00000000-0005-0000-0000-00004ED00000}"/>
    <cellStyle name="Normal 9 2 4 2 5" xfId="3998" xr:uid="{00000000-0005-0000-0000-00004FD00000}"/>
    <cellStyle name="Normal 9 2 4 2 5 2" xfId="11157" xr:uid="{00000000-0005-0000-0000-000050D00000}"/>
    <cellStyle name="Normal 9 2 4 2 5 2 2" xfId="25449" xr:uid="{00000000-0005-0000-0000-000051D00000}"/>
    <cellStyle name="Normal 9 2 4 2 5 2 2 2" xfId="54031" xr:uid="{00000000-0005-0000-0000-000052D00000}"/>
    <cellStyle name="Normal 9 2 4 2 5 2 3" xfId="39742" xr:uid="{00000000-0005-0000-0000-000053D00000}"/>
    <cellStyle name="Normal 9 2 4 2 5 3" xfId="18305" xr:uid="{00000000-0005-0000-0000-000054D00000}"/>
    <cellStyle name="Normal 9 2 4 2 5 3 2" xfId="46887" xr:uid="{00000000-0005-0000-0000-000055D00000}"/>
    <cellStyle name="Normal 9 2 4 2 5 4" xfId="32598" xr:uid="{00000000-0005-0000-0000-000056D00000}"/>
    <cellStyle name="Normal 9 2 4 2 6" xfId="7586" xr:uid="{00000000-0005-0000-0000-000057D00000}"/>
    <cellStyle name="Normal 9 2 4 2 6 2" xfId="21878" xr:uid="{00000000-0005-0000-0000-000058D00000}"/>
    <cellStyle name="Normal 9 2 4 2 6 2 2" xfId="50460" xr:uid="{00000000-0005-0000-0000-000059D00000}"/>
    <cellStyle name="Normal 9 2 4 2 6 3" xfId="36171" xr:uid="{00000000-0005-0000-0000-00005AD00000}"/>
    <cellStyle name="Normal 9 2 4 2 7" xfId="14733" xr:uid="{00000000-0005-0000-0000-00005BD00000}"/>
    <cellStyle name="Normal 9 2 4 2 7 2" xfId="43316" xr:uid="{00000000-0005-0000-0000-00005CD00000}"/>
    <cellStyle name="Normal 9 2 4 2 8" xfId="29026" xr:uid="{00000000-0005-0000-0000-00005DD00000}"/>
    <cellStyle name="Normal 9 2 4 3" xfId="638" xr:uid="{00000000-0005-0000-0000-00005ED00000}"/>
    <cellStyle name="Normal 9 2 4 3 2" xfId="1535" xr:uid="{00000000-0005-0000-0000-00005FD00000}"/>
    <cellStyle name="Normal 9 2 4 3 2 2" xfId="3499" xr:uid="{00000000-0005-0000-0000-000060D00000}"/>
    <cellStyle name="Normal 9 2 4 3 2 2 2" xfId="7073" xr:uid="{00000000-0005-0000-0000-000061D00000}"/>
    <cellStyle name="Normal 9 2 4 3 2 2 2 2" xfId="14231" xr:uid="{00000000-0005-0000-0000-000062D00000}"/>
    <cellStyle name="Normal 9 2 4 3 2 2 2 2 2" xfId="28523" xr:uid="{00000000-0005-0000-0000-000063D00000}"/>
    <cellStyle name="Normal 9 2 4 3 2 2 2 2 2 2" xfId="57105" xr:uid="{00000000-0005-0000-0000-000064D00000}"/>
    <cellStyle name="Normal 9 2 4 3 2 2 2 2 3" xfId="42816" xr:uid="{00000000-0005-0000-0000-000065D00000}"/>
    <cellStyle name="Normal 9 2 4 3 2 2 2 3" xfId="21379" xr:uid="{00000000-0005-0000-0000-000066D00000}"/>
    <cellStyle name="Normal 9 2 4 3 2 2 2 3 2" xfId="49961" xr:uid="{00000000-0005-0000-0000-000067D00000}"/>
    <cellStyle name="Normal 9 2 4 3 2 2 2 4" xfId="35672" xr:uid="{00000000-0005-0000-0000-000068D00000}"/>
    <cellStyle name="Normal 9 2 4 3 2 2 3" xfId="10660" xr:uid="{00000000-0005-0000-0000-000069D00000}"/>
    <cellStyle name="Normal 9 2 4 3 2 2 3 2" xfId="24952" xr:uid="{00000000-0005-0000-0000-00006AD00000}"/>
    <cellStyle name="Normal 9 2 4 3 2 2 3 2 2" xfId="53534" xr:uid="{00000000-0005-0000-0000-00006BD00000}"/>
    <cellStyle name="Normal 9 2 4 3 2 2 3 3" xfId="39245" xr:uid="{00000000-0005-0000-0000-00006CD00000}"/>
    <cellStyle name="Normal 9 2 4 3 2 2 4" xfId="17808" xr:uid="{00000000-0005-0000-0000-00006DD00000}"/>
    <cellStyle name="Normal 9 2 4 3 2 2 4 2" xfId="46390" xr:uid="{00000000-0005-0000-0000-00006ED00000}"/>
    <cellStyle name="Normal 9 2 4 3 2 2 5" xfId="32101" xr:uid="{00000000-0005-0000-0000-00006FD00000}"/>
    <cellStyle name="Normal 9 2 4 3 2 3" xfId="5115" xr:uid="{00000000-0005-0000-0000-000070D00000}"/>
    <cellStyle name="Normal 9 2 4 3 2 3 2" xfId="12273" xr:uid="{00000000-0005-0000-0000-000071D00000}"/>
    <cellStyle name="Normal 9 2 4 3 2 3 2 2" xfId="26565" xr:uid="{00000000-0005-0000-0000-000072D00000}"/>
    <cellStyle name="Normal 9 2 4 3 2 3 2 2 2" xfId="55147" xr:uid="{00000000-0005-0000-0000-000073D00000}"/>
    <cellStyle name="Normal 9 2 4 3 2 3 2 3" xfId="40858" xr:uid="{00000000-0005-0000-0000-000074D00000}"/>
    <cellStyle name="Normal 9 2 4 3 2 3 3" xfId="19421" xr:uid="{00000000-0005-0000-0000-000075D00000}"/>
    <cellStyle name="Normal 9 2 4 3 2 3 3 2" xfId="48003" xr:uid="{00000000-0005-0000-0000-000076D00000}"/>
    <cellStyle name="Normal 9 2 4 3 2 3 4" xfId="33714" xr:uid="{00000000-0005-0000-0000-000077D00000}"/>
    <cellStyle name="Normal 9 2 4 3 2 4" xfId="8702" xr:uid="{00000000-0005-0000-0000-000078D00000}"/>
    <cellStyle name="Normal 9 2 4 3 2 4 2" xfId="22994" xr:uid="{00000000-0005-0000-0000-000079D00000}"/>
    <cellStyle name="Normal 9 2 4 3 2 4 2 2" xfId="51576" xr:uid="{00000000-0005-0000-0000-00007AD00000}"/>
    <cellStyle name="Normal 9 2 4 3 2 4 3" xfId="37287" xr:uid="{00000000-0005-0000-0000-00007BD00000}"/>
    <cellStyle name="Normal 9 2 4 3 2 5" xfId="15850" xr:uid="{00000000-0005-0000-0000-00007CD00000}"/>
    <cellStyle name="Normal 9 2 4 3 2 5 2" xfId="44432" xr:uid="{00000000-0005-0000-0000-00007DD00000}"/>
    <cellStyle name="Normal 9 2 4 3 2 6" xfId="30143" xr:uid="{00000000-0005-0000-0000-00007ED00000}"/>
    <cellStyle name="Normal 9 2 4 3 3" xfId="3498" xr:uid="{00000000-0005-0000-0000-00007FD00000}"/>
    <cellStyle name="Normal 9 2 4 3 3 2" xfId="7072" xr:uid="{00000000-0005-0000-0000-000080D00000}"/>
    <cellStyle name="Normal 9 2 4 3 3 2 2" xfId="14230" xr:uid="{00000000-0005-0000-0000-000081D00000}"/>
    <cellStyle name="Normal 9 2 4 3 3 2 2 2" xfId="28522" xr:uid="{00000000-0005-0000-0000-000082D00000}"/>
    <cellStyle name="Normal 9 2 4 3 3 2 2 2 2" xfId="57104" xr:uid="{00000000-0005-0000-0000-000083D00000}"/>
    <cellStyle name="Normal 9 2 4 3 3 2 2 3" xfId="42815" xr:uid="{00000000-0005-0000-0000-000084D00000}"/>
    <cellStyle name="Normal 9 2 4 3 3 2 3" xfId="21378" xr:uid="{00000000-0005-0000-0000-000085D00000}"/>
    <cellStyle name="Normal 9 2 4 3 3 2 3 2" xfId="49960" xr:uid="{00000000-0005-0000-0000-000086D00000}"/>
    <cellStyle name="Normal 9 2 4 3 3 2 4" xfId="35671" xr:uid="{00000000-0005-0000-0000-000087D00000}"/>
    <cellStyle name="Normal 9 2 4 3 3 3" xfId="10659" xr:uid="{00000000-0005-0000-0000-000088D00000}"/>
    <cellStyle name="Normal 9 2 4 3 3 3 2" xfId="24951" xr:uid="{00000000-0005-0000-0000-000089D00000}"/>
    <cellStyle name="Normal 9 2 4 3 3 3 2 2" xfId="53533" xr:uid="{00000000-0005-0000-0000-00008AD00000}"/>
    <cellStyle name="Normal 9 2 4 3 3 3 3" xfId="39244" xr:uid="{00000000-0005-0000-0000-00008BD00000}"/>
    <cellStyle name="Normal 9 2 4 3 3 4" xfId="17807" xr:uid="{00000000-0005-0000-0000-00008CD00000}"/>
    <cellStyle name="Normal 9 2 4 3 3 4 2" xfId="46389" xr:uid="{00000000-0005-0000-0000-00008DD00000}"/>
    <cellStyle name="Normal 9 2 4 3 3 5" xfId="32100" xr:uid="{00000000-0005-0000-0000-00008ED00000}"/>
    <cellStyle name="Normal 9 2 4 3 4" xfId="4222" xr:uid="{00000000-0005-0000-0000-00008FD00000}"/>
    <cellStyle name="Normal 9 2 4 3 4 2" xfId="11380" xr:uid="{00000000-0005-0000-0000-000090D00000}"/>
    <cellStyle name="Normal 9 2 4 3 4 2 2" xfId="25672" xr:uid="{00000000-0005-0000-0000-000091D00000}"/>
    <cellStyle name="Normal 9 2 4 3 4 2 2 2" xfId="54254" xr:uid="{00000000-0005-0000-0000-000092D00000}"/>
    <cellStyle name="Normal 9 2 4 3 4 2 3" xfId="39965" xr:uid="{00000000-0005-0000-0000-000093D00000}"/>
    <cellStyle name="Normal 9 2 4 3 4 3" xfId="18528" xr:uid="{00000000-0005-0000-0000-000094D00000}"/>
    <cellStyle name="Normal 9 2 4 3 4 3 2" xfId="47110" xr:uid="{00000000-0005-0000-0000-000095D00000}"/>
    <cellStyle name="Normal 9 2 4 3 4 4" xfId="32821" xr:uid="{00000000-0005-0000-0000-000096D00000}"/>
    <cellStyle name="Normal 9 2 4 3 5" xfId="7809" xr:uid="{00000000-0005-0000-0000-000097D00000}"/>
    <cellStyle name="Normal 9 2 4 3 5 2" xfId="22101" xr:uid="{00000000-0005-0000-0000-000098D00000}"/>
    <cellStyle name="Normal 9 2 4 3 5 2 2" xfId="50683" xr:uid="{00000000-0005-0000-0000-000099D00000}"/>
    <cellStyle name="Normal 9 2 4 3 5 3" xfId="36394" xr:uid="{00000000-0005-0000-0000-00009AD00000}"/>
    <cellStyle name="Normal 9 2 4 3 6" xfId="14957" xr:uid="{00000000-0005-0000-0000-00009BD00000}"/>
    <cellStyle name="Normal 9 2 4 3 6 2" xfId="43539" xr:uid="{00000000-0005-0000-0000-00009CD00000}"/>
    <cellStyle name="Normal 9 2 4 3 7" xfId="29250" xr:uid="{00000000-0005-0000-0000-00009DD00000}"/>
    <cellStyle name="Normal 9 2 4 4" xfId="1088" xr:uid="{00000000-0005-0000-0000-00009ED00000}"/>
    <cellStyle name="Normal 9 2 4 4 2" xfId="3500" xr:uid="{00000000-0005-0000-0000-00009FD00000}"/>
    <cellStyle name="Normal 9 2 4 4 2 2" xfId="7074" xr:uid="{00000000-0005-0000-0000-0000A0D00000}"/>
    <cellStyle name="Normal 9 2 4 4 2 2 2" xfId="14232" xr:uid="{00000000-0005-0000-0000-0000A1D00000}"/>
    <cellStyle name="Normal 9 2 4 4 2 2 2 2" xfId="28524" xr:uid="{00000000-0005-0000-0000-0000A2D00000}"/>
    <cellStyle name="Normal 9 2 4 4 2 2 2 2 2" xfId="57106" xr:uid="{00000000-0005-0000-0000-0000A3D00000}"/>
    <cellStyle name="Normal 9 2 4 4 2 2 2 3" xfId="42817" xr:uid="{00000000-0005-0000-0000-0000A4D00000}"/>
    <cellStyle name="Normal 9 2 4 4 2 2 3" xfId="21380" xr:uid="{00000000-0005-0000-0000-0000A5D00000}"/>
    <cellStyle name="Normal 9 2 4 4 2 2 3 2" xfId="49962" xr:uid="{00000000-0005-0000-0000-0000A6D00000}"/>
    <cellStyle name="Normal 9 2 4 4 2 2 4" xfId="35673" xr:uid="{00000000-0005-0000-0000-0000A7D00000}"/>
    <cellStyle name="Normal 9 2 4 4 2 3" xfId="10661" xr:uid="{00000000-0005-0000-0000-0000A8D00000}"/>
    <cellStyle name="Normal 9 2 4 4 2 3 2" xfId="24953" xr:uid="{00000000-0005-0000-0000-0000A9D00000}"/>
    <cellStyle name="Normal 9 2 4 4 2 3 2 2" xfId="53535" xr:uid="{00000000-0005-0000-0000-0000AAD00000}"/>
    <cellStyle name="Normal 9 2 4 4 2 3 3" xfId="39246" xr:uid="{00000000-0005-0000-0000-0000ABD00000}"/>
    <cellStyle name="Normal 9 2 4 4 2 4" xfId="17809" xr:uid="{00000000-0005-0000-0000-0000ACD00000}"/>
    <cellStyle name="Normal 9 2 4 4 2 4 2" xfId="46391" xr:uid="{00000000-0005-0000-0000-0000ADD00000}"/>
    <cellStyle name="Normal 9 2 4 4 2 5" xfId="32102" xr:uid="{00000000-0005-0000-0000-0000AED00000}"/>
    <cellStyle name="Normal 9 2 4 4 3" xfId="4669" xr:uid="{00000000-0005-0000-0000-0000AFD00000}"/>
    <cellStyle name="Normal 9 2 4 4 3 2" xfId="11827" xr:uid="{00000000-0005-0000-0000-0000B0D00000}"/>
    <cellStyle name="Normal 9 2 4 4 3 2 2" xfId="26119" xr:uid="{00000000-0005-0000-0000-0000B1D00000}"/>
    <cellStyle name="Normal 9 2 4 4 3 2 2 2" xfId="54701" xr:uid="{00000000-0005-0000-0000-0000B2D00000}"/>
    <cellStyle name="Normal 9 2 4 4 3 2 3" xfId="40412" xr:uid="{00000000-0005-0000-0000-0000B3D00000}"/>
    <cellStyle name="Normal 9 2 4 4 3 3" xfId="18975" xr:uid="{00000000-0005-0000-0000-0000B4D00000}"/>
    <cellStyle name="Normal 9 2 4 4 3 3 2" xfId="47557" xr:uid="{00000000-0005-0000-0000-0000B5D00000}"/>
    <cellStyle name="Normal 9 2 4 4 3 4" xfId="33268" xr:uid="{00000000-0005-0000-0000-0000B6D00000}"/>
    <cellStyle name="Normal 9 2 4 4 4" xfId="8256" xr:uid="{00000000-0005-0000-0000-0000B7D00000}"/>
    <cellStyle name="Normal 9 2 4 4 4 2" xfId="22548" xr:uid="{00000000-0005-0000-0000-0000B8D00000}"/>
    <cellStyle name="Normal 9 2 4 4 4 2 2" xfId="51130" xr:uid="{00000000-0005-0000-0000-0000B9D00000}"/>
    <cellStyle name="Normal 9 2 4 4 4 3" xfId="36841" xr:uid="{00000000-0005-0000-0000-0000BAD00000}"/>
    <cellStyle name="Normal 9 2 4 4 5" xfId="15404" xr:uid="{00000000-0005-0000-0000-0000BBD00000}"/>
    <cellStyle name="Normal 9 2 4 4 5 2" xfId="43986" xr:uid="{00000000-0005-0000-0000-0000BCD00000}"/>
    <cellStyle name="Normal 9 2 4 4 6" xfId="29697" xr:uid="{00000000-0005-0000-0000-0000BDD00000}"/>
    <cellStyle name="Normal 9 2 4 5" xfId="3493" xr:uid="{00000000-0005-0000-0000-0000BED00000}"/>
    <cellStyle name="Normal 9 2 4 5 2" xfId="7067" xr:uid="{00000000-0005-0000-0000-0000BFD00000}"/>
    <cellStyle name="Normal 9 2 4 5 2 2" xfId="14225" xr:uid="{00000000-0005-0000-0000-0000C0D00000}"/>
    <cellStyle name="Normal 9 2 4 5 2 2 2" xfId="28517" xr:uid="{00000000-0005-0000-0000-0000C1D00000}"/>
    <cellStyle name="Normal 9 2 4 5 2 2 2 2" xfId="57099" xr:uid="{00000000-0005-0000-0000-0000C2D00000}"/>
    <cellStyle name="Normal 9 2 4 5 2 2 3" xfId="42810" xr:uid="{00000000-0005-0000-0000-0000C3D00000}"/>
    <cellStyle name="Normal 9 2 4 5 2 3" xfId="21373" xr:uid="{00000000-0005-0000-0000-0000C4D00000}"/>
    <cellStyle name="Normal 9 2 4 5 2 3 2" xfId="49955" xr:uid="{00000000-0005-0000-0000-0000C5D00000}"/>
    <cellStyle name="Normal 9 2 4 5 2 4" xfId="35666" xr:uid="{00000000-0005-0000-0000-0000C6D00000}"/>
    <cellStyle name="Normal 9 2 4 5 3" xfId="10654" xr:uid="{00000000-0005-0000-0000-0000C7D00000}"/>
    <cellStyle name="Normal 9 2 4 5 3 2" xfId="24946" xr:uid="{00000000-0005-0000-0000-0000C8D00000}"/>
    <cellStyle name="Normal 9 2 4 5 3 2 2" xfId="53528" xr:uid="{00000000-0005-0000-0000-0000C9D00000}"/>
    <cellStyle name="Normal 9 2 4 5 3 3" xfId="39239" xr:uid="{00000000-0005-0000-0000-0000CAD00000}"/>
    <cellStyle name="Normal 9 2 4 5 4" xfId="17802" xr:uid="{00000000-0005-0000-0000-0000CBD00000}"/>
    <cellStyle name="Normal 9 2 4 5 4 2" xfId="46384" xr:uid="{00000000-0005-0000-0000-0000CCD00000}"/>
    <cellStyle name="Normal 9 2 4 5 5" xfId="32095" xr:uid="{00000000-0005-0000-0000-0000CDD00000}"/>
    <cellStyle name="Normal 9 2 4 6" xfId="3775" xr:uid="{00000000-0005-0000-0000-0000CED00000}"/>
    <cellStyle name="Normal 9 2 4 6 2" xfId="10934" xr:uid="{00000000-0005-0000-0000-0000CFD00000}"/>
    <cellStyle name="Normal 9 2 4 6 2 2" xfId="25226" xr:uid="{00000000-0005-0000-0000-0000D0D00000}"/>
    <cellStyle name="Normal 9 2 4 6 2 2 2" xfId="53808" xr:uid="{00000000-0005-0000-0000-0000D1D00000}"/>
    <cellStyle name="Normal 9 2 4 6 2 3" xfId="39519" xr:uid="{00000000-0005-0000-0000-0000D2D00000}"/>
    <cellStyle name="Normal 9 2 4 6 3" xfId="18082" xr:uid="{00000000-0005-0000-0000-0000D3D00000}"/>
    <cellStyle name="Normal 9 2 4 6 3 2" xfId="46664" xr:uid="{00000000-0005-0000-0000-0000D4D00000}"/>
    <cellStyle name="Normal 9 2 4 6 4" xfId="32375" xr:uid="{00000000-0005-0000-0000-0000D5D00000}"/>
    <cellStyle name="Normal 9 2 4 7" xfId="7363" xr:uid="{00000000-0005-0000-0000-0000D6D00000}"/>
    <cellStyle name="Normal 9 2 4 7 2" xfId="21655" xr:uid="{00000000-0005-0000-0000-0000D7D00000}"/>
    <cellStyle name="Normal 9 2 4 7 2 2" xfId="50237" xr:uid="{00000000-0005-0000-0000-0000D8D00000}"/>
    <cellStyle name="Normal 9 2 4 7 3" xfId="35948" xr:uid="{00000000-0005-0000-0000-0000D9D00000}"/>
    <cellStyle name="Normal 9 2 4 8" xfId="14510" xr:uid="{00000000-0005-0000-0000-0000DAD00000}"/>
    <cellStyle name="Normal 9 2 4 8 2" xfId="43093" xr:uid="{00000000-0005-0000-0000-0000DBD00000}"/>
    <cellStyle name="Normal 9 2 4 9" xfId="28803" xr:uid="{00000000-0005-0000-0000-0000DCD00000}"/>
    <cellStyle name="Normal 9 2 5" xfId="297" xr:uid="{00000000-0005-0000-0000-0000DDD00000}"/>
    <cellStyle name="Normal 9 2 5 2" xfId="749" xr:uid="{00000000-0005-0000-0000-0000DED00000}"/>
    <cellStyle name="Normal 9 2 5 2 2" xfId="1646" xr:uid="{00000000-0005-0000-0000-0000DFD00000}"/>
    <cellStyle name="Normal 9 2 5 2 2 2" xfId="3503" xr:uid="{00000000-0005-0000-0000-0000E0D00000}"/>
    <cellStyle name="Normal 9 2 5 2 2 2 2" xfId="7077" xr:uid="{00000000-0005-0000-0000-0000E1D00000}"/>
    <cellStyle name="Normal 9 2 5 2 2 2 2 2" xfId="14235" xr:uid="{00000000-0005-0000-0000-0000E2D00000}"/>
    <cellStyle name="Normal 9 2 5 2 2 2 2 2 2" xfId="28527" xr:uid="{00000000-0005-0000-0000-0000E3D00000}"/>
    <cellStyle name="Normal 9 2 5 2 2 2 2 2 2 2" xfId="57109" xr:uid="{00000000-0005-0000-0000-0000E4D00000}"/>
    <cellStyle name="Normal 9 2 5 2 2 2 2 2 3" xfId="42820" xr:uid="{00000000-0005-0000-0000-0000E5D00000}"/>
    <cellStyle name="Normal 9 2 5 2 2 2 2 3" xfId="21383" xr:uid="{00000000-0005-0000-0000-0000E6D00000}"/>
    <cellStyle name="Normal 9 2 5 2 2 2 2 3 2" xfId="49965" xr:uid="{00000000-0005-0000-0000-0000E7D00000}"/>
    <cellStyle name="Normal 9 2 5 2 2 2 2 4" xfId="35676" xr:uid="{00000000-0005-0000-0000-0000E8D00000}"/>
    <cellStyle name="Normal 9 2 5 2 2 2 3" xfId="10664" xr:uid="{00000000-0005-0000-0000-0000E9D00000}"/>
    <cellStyle name="Normal 9 2 5 2 2 2 3 2" xfId="24956" xr:uid="{00000000-0005-0000-0000-0000EAD00000}"/>
    <cellStyle name="Normal 9 2 5 2 2 2 3 2 2" xfId="53538" xr:uid="{00000000-0005-0000-0000-0000EBD00000}"/>
    <cellStyle name="Normal 9 2 5 2 2 2 3 3" xfId="39249" xr:uid="{00000000-0005-0000-0000-0000ECD00000}"/>
    <cellStyle name="Normal 9 2 5 2 2 2 4" xfId="17812" xr:uid="{00000000-0005-0000-0000-0000EDD00000}"/>
    <cellStyle name="Normal 9 2 5 2 2 2 4 2" xfId="46394" xr:uid="{00000000-0005-0000-0000-0000EED00000}"/>
    <cellStyle name="Normal 9 2 5 2 2 2 5" xfId="32105" xr:uid="{00000000-0005-0000-0000-0000EFD00000}"/>
    <cellStyle name="Normal 9 2 5 2 2 3" xfId="5226" xr:uid="{00000000-0005-0000-0000-0000F0D00000}"/>
    <cellStyle name="Normal 9 2 5 2 2 3 2" xfId="12384" xr:uid="{00000000-0005-0000-0000-0000F1D00000}"/>
    <cellStyle name="Normal 9 2 5 2 2 3 2 2" xfId="26676" xr:uid="{00000000-0005-0000-0000-0000F2D00000}"/>
    <cellStyle name="Normal 9 2 5 2 2 3 2 2 2" xfId="55258" xr:uid="{00000000-0005-0000-0000-0000F3D00000}"/>
    <cellStyle name="Normal 9 2 5 2 2 3 2 3" xfId="40969" xr:uid="{00000000-0005-0000-0000-0000F4D00000}"/>
    <cellStyle name="Normal 9 2 5 2 2 3 3" xfId="19532" xr:uid="{00000000-0005-0000-0000-0000F5D00000}"/>
    <cellStyle name="Normal 9 2 5 2 2 3 3 2" xfId="48114" xr:uid="{00000000-0005-0000-0000-0000F6D00000}"/>
    <cellStyle name="Normal 9 2 5 2 2 3 4" xfId="33825" xr:uid="{00000000-0005-0000-0000-0000F7D00000}"/>
    <cellStyle name="Normal 9 2 5 2 2 4" xfId="8813" xr:uid="{00000000-0005-0000-0000-0000F8D00000}"/>
    <cellStyle name="Normal 9 2 5 2 2 4 2" xfId="23105" xr:uid="{00000000-0005-0000-0000-0000F9D00000}"/>
    <cellStyle name="Normal 9 2 5 2 2 4 2 2" xfId="51687" xr:uid="{00000000-0005-0000-0000-0000FAD00000}"/>
    <cellStyle name="Normal 9 2 5 2 2 4 3" xfId="37398" xr:uid="{00000000-0005-0000-0000-0000FBD00000}"/>
    <cellStyle name="Normal 9 2 5 2 2 5" xfId="15961" xr:uid="{00000000-0005-0000-0000-0000FCD00000}"/>
    <cellStyle name="Normal 9 2 5 2 2 5 2" xfId="44543" xr:uid="{00000000-0005-0000-0000-0000FDD00000}"/>
    <cellStyle name="Normal 9 2 5 2 2 6" xfId="30254" xr:uid="{00000000-0005-0000-0000-0000FED00000}"/>
    <cellStyle name="Normal 9 2 5 2 3" xfId="3502" xr:uid="{00000000-0005-0000-0000-0000FFD00000}"/>
    <cellStyle name="Normal 9 2 5 2 3 2" xfId="7076" xr:uid="{00000000-0005-0000-0000-000000D10000}"/>
    <cellStyle name="Normal 9 2 5 2 3 2 2" xfId="14234" xr:uid="{00000000-0005-0000-0000-000001D10000}"/>
    <cellStyle name="Normal 9 2 5 2 3 2 2 2" xfId="28526" xr:uid="{00000000-0005-0000-0000-000002D10000}"/>
    <cellStyle name="Normal 9 2 5 2 3 2 2 2 2" xfId="57108" xr:uid="{00000000-0005-0000-0000-000003D10000}"/>
    <cellStyle name="Normal 9 2 5 2 3 2 2 3" xfId="42819" xr:uid="{00000000-0005-0000-0000-000004D10000}"/>
    <cellStyle name="Normal 9 2 5 2 3 2 3" xfId="21382" xr:uid="{00000000-0005-0000-0000-000005D10000}"/>
    <cellStyle name="Normal 9 2 5 2 3 2 3 2" xfId="49964" xr:uid="{00000000-0005-0000-0000-000006D10000}"/>
    <cellStyle name="Normal 9 2 5 2 3 2 4" xfId="35675" xr:uid="{00000000-0005-0000-0000-000007D10000}"/>
    <cellStyle name="Normal 9 2 5 2 3 3" xfId="10663" xr:uid="{00000000-0005-0000-0000-000008D10000}"/>
    <cellStyle name="Normal 9 2 5 2 3 3 2" xfId="24955" xr:uid="{00000000-0005-0000-0000-000009D10000}"/>
    <cellStyle name="Normal 9 2 5 2 3 3 2 2" xfId="53537" xr:uid="{00000000-0005-0000-0000-00000AD10000}"/>
    <cellStyle name="Normal 9 2 5 2 3 3 3" xfId="39248" xr:uid="{00000000-0005-0000-0000-00000BD10000}"/>
    <cellStyle name="Normal 9 2 5 2 3 4" xfId="17811" xr:uid="{00000000-0005-0000-0000-00000CD10000}"/>
    <cellStyle name="Normal 9 2 5 2 3 4 2" xfId="46393" xr:uid="{00000000-0005-0000-0000-00000DD10000}"/>
    <cellStyle name="Normal 9 2 5 2 3 5" xfId="32104" xr:uid="{00000000-0005-0000-0000-00000ED10000}"/>
    <cellStyle name="Normal 9 2 5 2 4" xfId="4333" xr:uid="{00000000-0005-0000-0000-00000FD10000}"/>
    <cellStyle name="Normal 9 2 5 2 4 2" xfId="11491" xr:uid="{00000000-0005-0000-0000-000010D10000}"/>
    <cellStyle name="Normal 9 2 5 2 4 2 2" xfId="25783" xr:uid="{00000000-0005-0000-0000-000011D10000}"/>
    <cellStyle name="Normal 9 2 5 2 4 2 2 2" xfId="54365" xr:uid="{00000000-0005-0000-0000-000012D10000}"/>
    <cellStyle name="Normal 9 2 5 2 4 2 3" xfId="40076" xr:uid="{00000000-0005-0000-0000-000013D10000}"/>
    <cellStyle name="Normal 9 2 5 2 4 3" xfId="18639" xr:uid="{00000000-0005-0000-0000-000014D10000}"/>
    <cellStyle name="Normal 9 2 5 2 4 3 2" xfId="47221" xr:uid="{00000000-0005-0000-0000-000015D10000}"/>
    <cellStyle name="Normal 9 2 5 2 4 4" xfId="32932" xr:uid="{00000000-0005-0000-0000-000016D10000}"/>
    <cellStyle name="Normal 9 2 5 2 5" xfId="7920" xr:uid="{00000000-0005-0000-0000-000017D10000}"/>
    <cellStyle name="Normal 9 2 5 2 5 2" xfId="22212" xr:uid="{00000000-0005-0000-0000-000018D10000}"/>
    <cellStyle name="Normal 9 2 5 2 5 2 2" xfId="50794" xr:uid="{00000000-0005-0000-0000-000019D10000}"/>
    <cellStyle name="Normal 9 2 5 2 5 3" xfId="36505" xr:uid="{00000000-0005-0000-0000-00001AD10000}"/>
    <cellStyle name="Normal 9 2 5 2 6" xfId="15068" xr:uid="{00000000-0005-0000-0000-00001BD10000}"/>
    <cellStyle name="Normal 9 2 5 2 6 2" xfId="43650" xr:uid="{00000000-0005-0000-0000-00001CD10000}"/>
    <cellStyle name="Normal 9 2 5 2 7" xfId="29361" xr:uid="{00000000-0005-0000-0000-00001DD10000}"/>
    <cellStyle name="Normal 9 2 5 3" xfId="1199" xr:uid="{00000000-0005-0000-0000-00001ED10000}"/>
    <cellStyle name="Normal 9 2 5 3 2" xfId="3504" xr:uid="{00000000-0005-0000-0000-00001FD10000}"/>
    <cellStyle name="Normal 9 2 5 3 2 2" xfId="7078" xr:uid="{00000000-0005-0000-0000-000020D10000}"/>
    <cellStyle name="Normal 9 2 5 3 2 2 2" xfId="14236" xr:uid="{00000000-0005-0000-0000-000021D10000}"/>
    <cellStyle name="Normal 9 2 5 3 2 2 2 2" xfId="28528" xr:uid="{00000000-0005-0000-0000-000022D10000}"/>
    <cellStyle name="Normal 9 2 5 3 2 2 2 2 2" xfId="57110" xr:uid="{00000000-0005-0000-0000-000023D10000}"/>
    <cellStyle name="Normal 9 2 5 3 2 2 2 3" xfId="42821" xr:uid="{00000000-0005-0000-0000-000024D10000}"/>
    <cellStyle name="Normal 9 2 5 3 2 2 3" xfId="21384" xr:uid="{00000000-0005-0000-0000-000025D10000}"/>
    <cellStyle name="Normal 9 2 5 3 2 2 3 2" xfId="49966" xr:uid="{00000000-0005-0000-0000-000026D10000}"/>
    <cellStyle name="Normal 9 2 5 3 2 2 4" xfId="35677" xr:uid="{00000000-0005-0000-0000-000027D10000}"/>
    <cellStyle name="Normal 9 2 5 3 2 3" xfId="10665" xr:uid="{00000000-0005-0000-0000-000028D10000}"/>
    <cellStyle name="Normal 9 2 5 3 2 3 2" xfId="24957" xr:uid="{00000000-0005-0000-0000-000029D10000}"/>
    <cellStyle name="Normal 9 2 5 3 2 3 2 2" xfId="53539" xr:uid="{00000000-0005-0000-0000-00002AD10000}"/>
    <cellStyle name="Normal 9 2 5 3 2 3 3" xfId="39250" xr:uid="{00000000-0005-0000-0000-00002BD10000}"/>
    <cellStyle name="Normal 9 2 5 3 2 4" xfId="17813" xr:uid="{00000000-0005-0000-0000-00002CD10000}"/>
    <cellStyle name="Normal 9 2 5 3 2 4 2" xfId="46395" xr:uid="{00000000-0005-0000-0000-00002DD10000}"/>
    <cellStyle name="Normal 9 2 5 3 2 5" xfId="32106" xr:uid="{00000000-0005-0000-0000-00002ED10000}"/>
    <cellStyle name="Normal 9 2 5 3 3" xfId="4780" xr:uid="{00000000-0005-0000-0000-00002FD10000}"/>
    <cellStyle name="Normal 9 2 5 3 3 2" xfId="11938" xr:uid="{00000000-0005-0000-0000-000030D10000}"/>
    <cellStyle name="Normal 9 2 5 3 3 2 2" xfId="26230" xr:uid="{00000000-0005-0000-0000-000031D10000}"/>
    <cellStyle name="Normal 9 2 5 3 3 2 2 2" xfId="54812" xr:uid="{00000000-0005-0000-0000-000032D10000}"/>
    <cellStyle name="Normal 9 2 5 3 3 2 3" xfId="40523" xr:uid="{00000000-0005-0000-0000-000033D10000}"/>
    <cellStyle name="Normal 9 2 5 3 3 3" xfId="19086" xr:uid="{00000000-0005-0000-0000-000034D10000}"/>
    <cellStyle name="Normal 9 2 5 3 3 3 2" xfId="47668" xr:uid="{00000000-0005-0000-0000-000035D10000}"/>
    <cellStyle name="Normal 9 2 5 3 3 4" xfId="33379" xr:uid="{00000000-0005-0000-0000-000036D10000}"/>
    <cellStyle name="Normal 9 2 5 3 4" xfId="8367" xr:uid="{00000000-0005-0000-0000-000037D10000}"/>
    <cellStyle name="Normal 9 2 5 3 4 2" xfId="22659" xr:uid="{00000000-0005-0000-0000-000038D10000}"/>
    <cellStyle name="Normal 9 2 5 3 4 2 2" xfId="51241" xr:uid="{00000000-0005-0000-0000-000039D10000}"/>
    <cellStyle name="Normal 9 2 5 3 4 3" xfId="36952" xr:uid="{00000000-0005-0000-0000-00003AD10000}"/>
    <cellStyle name="Normal 9 2 5 3 5" xfId="15515" xr:uid="{00000000-0005-0000-0000-00003BD10000}"/>
    <cellStyle name="Normal 9 2 5 3 5 2" xfId="44097" xr:uid="{00000000-0005-0000-0000-00003CD10000}"/>
    <cellStyle name="Normal 9 2 5 3 6" xfId="29808" xr:uid="{00000000-0005-0000-0000-00003DD10000}"/>
    <cellStyle name="Normal 9 2 5 4" xfId="3501" xr:uid="{00000000-0005-0000-0000-00003ED10000}"/>
    <cellStyle name="Normal 9 2 5 4 2" xfId="7075" xr:uid="{00000000-0005-0000-0000-00003FD10000}"/>
    <cellStyle name="Normal 9 2 5 4 2 2" xfId="14233" xr:uid="{00000000-0005-0000-0000-000040D10000}"/>
    <cellStyle name="Normal 9 2 5 4 2 2 2" xfId="28525" xr:uid="{00000000-0005-0000-0000-000041D10000}"/>
    <cellStyle name="Normal 9 2 5 4 2 2 2 2" xfId="57107" xr:uid="{00000000-0005-0000-0000-000042D10000}"/>
    <cellStyle name="Normal 9 2 5 4 2 2 3" xfId="42818" xr:uid="{00000000-0005-0000-0000-000043D10000}"/>
    <cellStyle name="Normal 9 2 5 4 2 3" xfId="21381" xr:uid="{00000000-0005-0000-0000-000044D10000}"/>
    <cellStyle name="Normal 9 2 5 4 2 3 2" xfId="49963" xr:uid="{00000000-0005-0000-0000-000045D10000}"/>
    <cellStyle name="Normal 9 2 5 4 2 4" xfId="35674" xr:uid="{00000000-0005-0000-0000-000046D10000}"/>
    <cellStyle name="Normal 9 2 5 4 3" xfId="10662" xr:uid="{00000000-0005-0000-0000-000047D10000}"/>
    <cellStyle name="Normal 9 2 5 4 3 2" xfId="24954" xr:uid="{00000000-0005-0000-0000-000048D10000}"/>
    <cellStyle name="Normal 9 2 5 4 3 2 2" xfId="53536" xr:uid="{00000000-0005-0000-0000-000049D10000}"/>
    <cellStyle name="Normal 9 2 5 4 3 3" xfId="39247" xr:uid="{00000000-0005-0000-0000-00004AD10000}"/>
    <cellStyle name="Normal 9 2 5 4 4" xfId="17810" xr:uid="{00000000-0005-0000-0000-00004BD10000}"/>
    <cellStyle name="Normal 9 2 5 4 4 2" xfId="46392" xr:uid="{00000000-0005-0000-0000-00004CD10000}"/>
    <cellStyle name="Normal 9 2 5 4 5" xfId="32103" xr:uid="{00000000-0005-0000-0000-00004DD10000}"/>
    <cellStyle name="Normal 9 2 5 5" xfId="3886" xr:uid="{00000000-0005-0000-0000-00004ED10000}"/>
    <cellStyle name="Normal 9 2 5 5 2" xfId="11045" xr:uid="{00000000-0005-0000-0000-00004FD10000}"/>
    <cellStyle name="Normal 9 2 5 5 2 2" xfId="25337" xr:uid="{00000000-0005-0000-0000-000050D10000}"/>
    <cellStyle name="Normal 9 2 5 5 2 2 2" xfId="53919" xr:uid="{00000000-0005-0000-0000-000051D10000}"/>
    <cellStyle name="Normal 9 2 5 5 2 3" xfId="39630" xr:uid="{00000000-0005-0000-0000-000052D10000}"/>
    <cellStyle name="Normal 9 2 5 5 3" xfId="18193" xr:uid="{00000000-0005-0000-0000-000053D10000}"/>
    <cellStyle name="Normal 9 2 5 5 3 2" xfId="46775" xr:uid="{00000000-0005-0000-0000-000054D10000}"/>
    <cellStyle name="Normal 9 2 5 5 4" xfId="32486" xr:uid="{00000000-0005-0000-0000-000055D10000}"/>
    <cellStyle name="Normal 9 2 5 6" xfId="7474" xr:uid="{00000000-0005-0000-0000-000056D10000}"/>
    <cellStyle name="Normal 9 2 5 6 2" xfId="21766" xr:uid="{00000000-0005-0000-0000-000057D10000}"/>
    <cellStyle name="Normal 9 2 5 6 2 2" xfId="50348" xr:uid="{00000000-0005-0000-0000-000058D10000}"/>
    <cellStyle name="Normal 9 2 5 6 3" xfId="36059" xr:uid="{00000000-0005-0000-0000-000059D10000}"/>
    <cellStyle name="Normal 9 2 5 7" xfId="14621" xr:uid="{00000000-0005-0000-0000-00005AD10000}"/>
    <cellStyle name="Normal 9 2 5 7 2" xfId="43204" xr:uid="{00000000-0005-0000-0000-00005BD10000}"/>
    <cellStyle name="Normal 9 2 5 8" xfId="28914" xr:uid="{00000000-0005-0000-0000-00005CD10000}"/>
    <cellStyle name="Normal 9 2 6" xfId="526" xr:uid="{00000000-0005-0000-0000-00005DD10000}"/>
    <cellStyle name="Normal 9 2 6 2" xfId="1423" xr:uid="{00000000-0005-0000-0000-00005ED10000}"/>
    <cellStyle name="Normal 9 2 6 2 2" xfId="3506" xr:uid="{00000000-0005-0000-0000-00005FD10000}"/>
    <cellStyle name="Normal 9 2 6 2 2 2" xfId="7080" xr:uid="{00000000-0005-0000-0000-000060D10000}"/>
    <cellStyle name="Normal 9 2 6 2 2 2 2" xfId="14238" xr:uid="{00000000-0005-0000-0000-000061D10000}"/>
    <cellStyle name="Normal 9 2 6 2 2 2 2 2" xfId="28530" xr:uid="{00000000-0005-0000-0000-000062D10000}"/>
    <cellStyle name="Normal 9 2 6 2 2 2 2 2 2" xfId="57112" xr:uid="{00000000-0005-0000-0000-000063D10000}"/>
    <cellStyle name="Normal 9 2 6 2 2 2 2 3" xfId="42823" xr:uid="{00000000-0005-0000-0000-000064D10000}"/>
    <cellStyle name="Normal 9 2 6 2 2 2 3" xfId="21386" xr:uid="{00000000-0005-0000-0000-000065D10000}"/>
    <cellStyle name="Normal 9 2 6 2 2 2 3 2" xfId="49968" xr:uid="{00000000-0005-0000-0000-000066D10000}"/>
    <cellStyle name="Normal 9 2 6 2 2 2 4" xfId="35679" xr:uid="{00000000-0005-0000-0000-000067D10000}"/>
    <cellStyle name="Normal 9 2 6 2 2 3" xfId="10667" xr:uid="{00000000-0005-0000-0000-000068D10000}"/>
    <cellStyle name="Normal 9 2 6 2 2 3 2" xfId="24959" xr:uid="{00000000-0005-0000-0000-000069D10000}"/>
    <cellStyle name="Normal 9 2 6 2 2 3 2 2" xfId="53541" xr:uid="{00000000-0005-0000-0000-00006AD10000}"/>
    <cellStyle name="Normal 9 2 6 2 2 3 3" xfId="39252" xr:uid="{00000000-0005-0000-0000-00006BD10000}"/>
    <cellStyle name="Normal 9 2 6 2 2 4" xfId="17815" xr:uid="{00000000-0005-0000-0000-00006CD10000}"/>
    <cellStyle name="Normal 9 2 6 2 2 4 2" xfId="46397" xr:uid="{00000000-0005-0000-0000-00006DD10000}"/>
    <cellStyle name="Normal 9 2 6 2 2 5" xfId="32108" xr:uid="{00000000-0005-0000-0000-00006ED10000}"/>
    <cellStyle name="Normal 9 2 6 2 3" xfId="5003" xr:uid="{00000000-0005-0000-0000-00006FD10000}"/>
    <cellStyle name="Normal 9 2 6 2 3 2" xfId="12161" xr:uid="{00000000-0005-0000-0000-000070D10000}"/>
    <cellStyle name="Normal 9 2 6 2 3 2 2" xfId="26453" xr:uid="{00000000-0005-0000-0000-000071D10000}"/>
    <cellStyle name="Normal 9 2 6 2 3 2 2 2" xfId="55035" xr:uid="{00000000-0005-0000-0000-000072D10000}"/>
    <cellStyle name="Normal 9 2 6 2 3 2 3" xfId="40746" xr:uid="{00000000-0005-0000-0000-000073D10000}"/>
    <cellStyle name="Normal 9 2 6 2 3 3" xfId="19309" xr:uid="{00000000-0005-0000-0000-000074D10000}"/>
    <cellStyle name="Normal 9 2 6 2 3 3 2" xfId="47891" xr:uid="{00000000-0005-0000-0000-000075D10000}"/>
    <cellStyle name="Normal 9 2 6 2 3 4" xfId="33602" xr:uid="{00000000-0005-0000-0000-000076D10000}"/>
    <cellStyle name="Normal 9 2 6 2 4" xfId="8590" xr:uid="{00000000-0005-0000-0000-000077D10000}"/>
    <cellStyle name="Normal 9 2 6 2 4 2" xfId="22882" xr:uid="{00000000-0005-0000-0000-000078D10000}"/>
    <cellStyle name="Normal 9 2 6 2 4 2 2" xfId="51464" xr:uid="{00000000-0005-0000-0000-000079D10000}"/>
    <cellStyle name="Normal 9 2 6 2 4 3" xfId="37175" xr:uid="{00000000-0005-0000-0000-00007AD10000}"/>
    <cellStyle name="Normal 9 2 6 2 5" xfId="15738" xr:uid="{00000000-0005-0000-0000-00007BD10000}"/>
    <cellStyle name="Normal 9 2 6 2 5 2" xfId="44320" xr:uid="{00000000-0005-0000-0000-00007CD10000}"/>
    <cellStyle name="Normal 9 2 6 2 6" xfId="30031" xr:uid="{00000000-0005-0000-0000-00007DD10000}"/>
    <cellStyle name="Normal 9 2 6 3" xfId="3505" xr:uid="{00000000-0005-0000-0000-00007ED10000}"/>
    <cellStyle name="Normal 9 2 6 3 2" xfId="7079" xr:uid="{00000000-0005-0000-0000-00007FD10000}"/>
    <cellStyle name="Normal 9 2 6 3 2 2" xfId="14237" xr:uid="{00000000-0005-0000-0000-000080D10000}"/>
    <cellStyle name="Normal 9 2 6 3 2 2 2" xfId="28529" xr:uid="{00000000-0005-0000-0000-000081D10000}"/>
    <cellStyle name="Normal 9 2 6 3 2 2 2 2" xfId="57111" xr:uid="{00000000-0005-0000-0000-000082D10000}"/>
    <cellStyle name="Normal 9 2 6 3 2 2 3" xfId="42822" xr:uid="{00000000-0005-0000-0000-000083D10000}"/>
    <cellStyle name="Normal 9 2 6 3 2 3" xfId="21385" xr:uid="{00000000-0005-0000-0000-000084D10000}"/>
    <cellStyle name="Normal 9 2 6 3 2 3 2" xfId="49967" xr:uid="{00000000-0005-0000-0000-000085D10000}"/>
    <cellStyle name="Normal 9 2 6 3 2 4" xfId="35678" xr:uid="{00000000-0005-0000-0000-000086D10000}"/>
    <cellStyle name="Normal 9 2 6 3 3" xfId="10666" xr:uid="{00000000-0005-0000-0000-000087D10000}"/>
    <cellStyle name="Normal 9 2 6 3 3 2" xfId="24958" xr:uid="{00000000-0005-0000-0000-000088D10000}"/>
    <cellStyle name="Normal 9 2 6 3 3 2 2" xfId="53540" xr:uid="{00000000-0005-0000-0000-000089D10000}"/>
    <cellStyle name="Normal 9 2 6 3 3 3" xfId="39251" xr:uid="{00000000-0005-0000-0000-00008AD10000}"/>
    <cellStyle name="Normal 9 2 6 3 4" xfId="17814" xr:uid="{00000000-0005-0000-0000-00008BD10000}"/>
    <cellStyle name="Normal 9 2 6 3 4 2" xfId="46396" xr:uid="{00000000-0005-0000-0000-00008CD10000}"/>
    <cellStyle name="Normal 9 2 6 3 5" xfId="32107" xr:uid="{00000000-0005-0000-0000-00008DD10000}"/>
    <cellStyle name="Normal 9 2 6 4" xfId="4110" xr:uid="{00000000-0005-0000-0000-00008ED10000}"/>
    <cellStyle name="Normal 9 2 6 4 2" xfId="11268" xr:uid="{00000000-0005-0000-0000-00008FD10000}"/>
    <cellStyle name="Normal 9 2 6 4 2 2" xfId="25560" xr:uid="{00000000-0005-0000-0000-000090D10000}"/>
    <cellStyle name="Normal 9 2 6 4 2 2 2" xfId="54142" xr:uid="{00000000-0005-0000-0000-000091D10000}"/>
    <cellStyle name="Normal 9 2 6 4 2 3" xfId="39853" xr:uid="{00000000-0005-0000-0000-000092D10000}"/>
    <cellStyle name="Normal 9 2 6 4 3" xfId="18416" xr:uid="{00000000-0005-0000-0000-000093D10000}"/>
    <cellStyle name="Normal 9 2 6 4 3 2" xfId="46998" xr:uid="{00000000-0005-0000-0000-000094D10000}"/>
    <cellStyle name="Normal 9 2 6 4 4" xfId="32709" xr:uid="{00000000-0005-0000-0000-000095D10000}"/>
    <cellStyle name="Normal 9 2 6 5" xfId="7697" xr:uid="{00000000-0005-0000-0000-000096D10000}"/>
    <cellStyle name="Normal 9 2 6 5 2" xfId="21989" xr:uid="{00000000-0005-0000-0000-000097D10000}"/>
    <cellStyle name="Normal 9 2 6 5 2 2" xfId="50571" xr:uid="{00000000-0005-0000-0000-000098D10000}"/>
    <cellStyle name="Normal 9 2 6 5 3" xfId="36282" xr:uid="{00000000-0005-0000-0000-000099D10000}"/>
    <cellStyle name="Normal 9 2 6 6" xfId="14845" xr:uid="{00000000-0005-0000-0000-00009AD10000}"/>
    <cellStyle name="Normal 9 2 6 6 2" xfId="43427" xr:uid="{00000000-0005-0000-0000-00009BD10000}"/>
    <cellStyle name="Normal 9 2 6 7" xfId="29138" xr:uid="{00000000-0005-0000-0000-00009CD10000}"/>
    <cellStyle name="Normal 9 2 7" xfId="975" xr:uid="{00000000-0005-0000-0000-00009DD10000}"/>
    <cellStyle name="Normal 9 2 7 2" xfId="3507" xr:uid="{00000000-0005-0000-0000-00009ED10000}"/>
    <cellStyle name="Normal 9 2 7 2 2" xfId="7081" xr:uid="{00000000-0005-0000-0000-00009FD10000}"/>
    <cellStyle name="Normal 9 2 7 2 2 2" xfId="14239" xr:uid="{00000000-0005-0000-0000-0000A0D10000}"/>
    <cellStyle name="Normal 9 2 7 2 2 2 2" xfId="28531" xr:uid="{00000000-0005-0000-0000-0000A1D10000}"/>
    <cellStyle name="Normal 9 2 7 2 2 2 2 2" xfId="57113" xr:uid="{00000000-0005-0000-0000-0000A2D10000}"/>
    <cellStyle name="Normal 9 2 7 2 2 2 3" xfId="42824" xr:uid="{00000000-0005-0000-0000-0000A3D10000}"/>
    <cellStyle name="Normal 9 2 7 2 2 3" xfId="21387" xr:uid="{00000000-0005-0000-0000-0000A4D10000}"/>
    <cellStyle name="Normal 9 2 7 2 2 3 2" xfId="49969" xr:uid="{00000000-0005-0000-0000-0000A5D10000}"/>
    <cellStyle name="Normal 9 2 7 2 2 4" xfId="35680" xr:uid="{00000000-0005-0000-0000-0000A6D10000}"/>
    <cellStyle name="Normal 9 2 7 2 3" xfId="10668" xr:uid="{00000000-0005-0000-0000-0000A7D10000}"/>
    <cellStyle name="Normal 9 2 7 2 3 2" xfId="24960" xr:uid="{00000000-0005-0000-0000-0000A8D10000}"/>
    <cellStyle name="Normal 9 2 7 2 3 2 2" xfId="53542" xr:uid="{00000000-0005-0000-0000-0000A9D10000}"/>
    <cellStyle name="Normal 9 2 7 2 3 3" xfId="39253" xr:uid="{00000000-0005-0000-0000-0000AAD10000}"/>
    <cellStyle name="Normal 9 2 7 2 4" xfId="17816" xr:uid="{00000000-0005-0000-0000-0000ABD10000}"/>
    <cellStyle name="Normal 9 2 7 2 4 2" xfId="46398" xr:uid="{00000000-0005-0000-0000-0000ACD10000}"/>
    <cellStyle name="Normal 9 2 7 2 5" xfId="32109" xr:uid="{00000000-0005-0000-0000-0000ADD10000}"/>
    <cellStyle name="Normal 9 2 7 3" xfId="4557" xr:uid="{00000000-0005-0000-0000-0000AED10000}"/>
    <cellStyle name="Normal 9 2 7 3 2" xfId="11715" xr:uid="{00000000-0005-0000-0000-0000AFD10000}"/>
    <cellStyle name="Normal 9 2 7 3 2 2" xfId="26007" xr:uid="{00000000-0005-0000-0000-0000B0D10000}"/>
    <cellStyle name="Normal 9 2 7 3 2 2 2" xfId="54589" xr:uid="{00000000-0005-0000-0000-0000B1D10000}"/>
    <cellStyle name="Normal 9 2 7 3 2 3" xfId="40300" xr:uid="{00000000-0005-0000-0000-0000B2D10000}"/>
    <cellStyle name="Normal 9 2 7 3 3" xfId="18863" xr:uid="{00000000-0005-0000-0000-0000B3D10000}"/>
    <cellStyle name="Normal 9 2 7 3 3 2" xfId="47445" xr:uid="{00000000-0005-0000-0000-0000B4D10000}"/>
    <cellStyle name="Normal 9 2 7 3 4" xfId="33156" xr:uid="{00000000-0005-0000-0000-0000B5D10000}"/>
    <cellStyle name="Normal 9 2 7 4" xfId="8144" xr:uid="{00000000-0005-0000-0000-0000B6D10000}"/>
    <cellStyle name="Normal 9 2 7 4 2" xfId="22436" xr:uid="{00000000-0005-0000-0000-0000B7D10000}"/>
    <cellStyle name="Normal 9 2 7 4 2 2" xfId="51018" xr:uid="{00000000-0005-0000-0000-0000B8D10000}"/>
    <cellStyle name="Normal 9 2 7 4 3" xfId="36729" xr:uid="{00000000-0005-0000-0000-0000B9D10000}"/>
    <cellStyle name="Normal 9 2 7 5" xfId="15292" xr:uid="{00000000-0005-0000-0000-0000BAD10000}"/>
    <cellStyle name="Normal 9 2 7 5 2" xfId="43874" xr:uid="{00000000-0005-0000-0000-0000BBD10000}"/>
    <cellStyle name="Normal 9 2 7 6" xfId="29585" xr:uid="{00000000-0005-0000-0000-0000BCD10000}"/>
    <cellStyle name="Normal 9 2 8" xfId="3444" xr:uid="{00000000-0005-0000-0000-0000BDD10000}"/>
    <cellStyle name="Normal 9 2 8 2" xfId="7018" xr:uid="{00000000-0005-0000-0000-0000BED10000}"/>
    <cellStyle name="Normal 9 2 8 2 2" xfId="14176" xr:uid="{00000000-0005-0000-0000-0000BFD10000}"/>
    <cellStyle name="Normal 9 2 8 2 2 2" xfId="28468" xr:uid="{00000000-0005-0000-0000-0000C0D10000}"/>
    <cellStyle name="Normal 9 2 8 2 2 2 2" xfId="57050" xr:uid="{00000000-0005-0000-0000-0000C1D10000}"/>
    <cellStyle name="Normal 9 2 8 2 2 3" xfId="42761" xr:uid="{00000000-0005-0000-0000-0000C2D10000}"/>
    <cellStyle name="Normal 9 2 8 2 3" xfId="21324" xr:uid="{00000000-0005-0000-0000-0000C3D10000}"/>
    <cellStyle name="Normal 9 2 8 2 3 2" xfId="49906" xr:uid="{00000000-0005-0000-0000-0000C4D10000}"/>
    <cellStyle name="Normal 9 2 8 2 4" xfId="35617" xr:uid="{00000000-0005-0000-0000-0000C5D10000}"/>
    <cellStyle name="Normal 9 2 8 3" xfId="10605" xr:uid="{00000000-0005-0000-0000-0000C6D10000}"/>
    <cellStyle name="Normal 9 2 8 3 2" xfId="24897" xr:uid="{00000000-0005-0000-0000-0000C7D10000}"/>
    <cellStyle name="Normal 9 2 8 3 2 2" xfId="53479" xr:uid="{00000000-0005-0000-0000-0000C8D10000}"/>
    <cellStyle name="Normal 9 2 8 3 3" xfId="39190" xr:uid="{00000000-0005-0000-0000-0000C9D10000}"/>
    <cellStyle name="Normal 9 2 8 4" xfId="17753" xr:uid="{00000000-0005-0000-0000-0000CAD10000}"/>
    <cellStyle name="Normal 9 2 8 4 2" xfId="46335" xr:uid="{00000000-0005-0000-0000-0000CBD10000}"/>
    <cellStyle name="Normal 9 2 8 5" xfId="32046" xr:uid="{00000000-0005-0000-0000-0000CCD10000}"/>
    <cellStyle name="Normal 9 2 9" xfId="3662" xr:uid="{00000000-0005-0000-0000-0000CDD10000}"/>
    <cellStyle name="Normal 9 2 9 2" xfId="10822" xr:uid="{00000000-0005-0000-0000-0000CED10000}"/>
    <cellStyle name="Normal 9 2 9 2 2" xfId="25114" xr:uid="{00000000-0005-0000-0000-0000CFD10000}"/>
    <cellStyle name="Normal 9 2 9 2 2 2" xfId="53696" xr:uid="{00000000-0005-0000-0000-0000D0D10000}"/>
    <cellStyle name="Normal 9 2 9 2 3" xfId="39407" xr:uid="{00000000-0005-0000-0000-0000D1D10000}"/>
    <cellStyle name="Normal 9 2 9 3" xfId="17970" xr:uid="{00000000-0005-0000-0000-0000D2D10000}"/>
    <cellStyle name="Normal 9 2 9 3 2" xfId="46552" xr:uid="{00000000-0005-0000-0000-0000D3D10000}"/>
    <cellStyle name="Normal 9 2 9 4" xfId="32263" xr:uid="{00000000-0005-0000-0000-0000D4D10000}"/>
    <cellStyle name="Normal 9 3" xfId="71" xr:uid="{00000000-0005-0000-0000-0000D5D10000}"/>
    <cellStyle name="Normal 9 3 10" xfId="14399" xr:uid="{00000000-0005-0000-0000-0000D6D10000}"/>
    <cellStyle name="Normal 9 3 10 2" xfId="42983" xr:uid="{00000000-0005-0000-0000-0000D7D10000}"/>
    <cellStyle name="Normal 9 3 11" xfId="28692" xr:uid="{00000000-0005-0000-0000-0000D8D10000}"/>
    <cellStyle name="Normal 9 3 2" xfId="137" xr:uid="{00000000-0005-0000-0000-0000D9D10000}"/>
    <cellStyle name="Normal 9 3 2 10" xfId="28756" xr:uid="{00000000-0005-0000-0000-0000DAD10000}"/>
    <cellStyle name="Normal 9 3 2 2" xfId="251" xr:uid="{00000000-0005-0000-0000-0000DBD10000}"/>
    <cellStyle name="Normal 9 3 2 2 2" xfId="477" xr:uid="{00000000-0005-0000-0000-0000DCD10000}"/>
    <cellStyle name="Normal 9 3 2 2 2 2" xfId="927" xr:uid="{00000000-0005-0000-0000-0000DDD10000}"/>
    <cellStyle name="Normal 9 3 2 2 2 2 2" xfId="1824" xr:uid="{00000000-0005-0000-0000-0000DED10000}"/>
    <cellStyle name="Normal 9 3 2 2 2 2 2 2" xfId="3513" xr:uid="{00000000-0005-0000-0000-0000DFD10000}"/>
    <cellStyle name="Normal 9 3 2 2 2 2 2 2 2" xfId="7087" xr:uid="{00000000-0005-0000-0000-0000E0D10000}"/>
    <cellStyle name="Normal 9 3 2 2 2 2 2 2 2 2" xfId="14245" xr:uid="{00000000-0005-0000-0000-0000E1D10000}"/>
    <cellStyle name="Normal 9 3 2 2 2 2 2 2 2 2 2" xfId="28537" xr:uid="{00000000-0005-0000-0000-0000E2D10000}"/>
    <cellStyle name="Normal 9 3 2 2 2 2 2 2 2 2 2 2" xfId="57119" xr:uid="{00000000-0005-0000-0000-0000E3D10000}"/>
    <cellStyle name="Normal 9 3 2 2 2 2 2 2 2 2 3" xfId="42830" xr:uid="{00000000-0005-0000-0000-0000E4D10000}"/>
    <cellStyle name="Normal 9 3 2 2 2 2 2 2 2 3" xfId="21393" xr:uid="{00000000-0005-0000-0000-0000E5D10000}"/>
    <cellStyle name="Normal 9 3 2 2 2 2 2 2 2 3 2" xfId="49975" xr:uid="{00000000-0005-0000-0000-0000E6D10000}"/>
    <cellStyle name="Normal 9 3 2 2 2 2 2 2 2 4" xfId="35686" xr:uid="{00000000-0005-0000-0000-0000E7D10000}"/>
    <cellStyle name="Normal 9 3 2 2 2 2 2 2 3" xfId="10674" xr:uid="{00000000-0005-0000-0000-0000E8D10000}"/>
    <cellStyle name="Normal 9 3 2 2 2 2 2 2 3 2" xfId="24966" xr:uid="{00000000-0005-0000-0000-0000E9D10000}"/>
    <cellStyle name="Normal 9 3 2 2 2 2 2 2 3 2 2" xfId="53548" xr:uid="{00000000-0005-0000-0000-0000EAD10000}"/>
    <cellStyle name="Normal 9 3 2 2 2 2 2 2 3 3" xfId="39259" xr:uid="{00000000-0005-0000-0000-0000EBD10000}"/>
    <cellStyle name="Normal 9 3 2 2 2 2 2 2 4" xfId="17822" xr:uid="{00000000-0005-0000-0000-0000ECD10000}"/>
    <cellStyle name="Normal 9 3 2 2 2 2 2 2 4 2" xfId="46404" xr:uid="{00000000-0005-0000-0000-0000EDD10000}"/>
    <cellStyle name="Normal 9 3 2 2 2 2 2 2 5" xfId="32115" xr:uid="{00000000-0005-0000-0000-0000EED10000}"/>
    <cellStyle name="Normal 9 3 2 2 2 2 2 3" xfId="5404" xr:uid="{00000000-0005-0000-0000-0000EFD10000}"/>
    <cellStyle name="Normal 9 3 2 2 2 2 2 3 2" xfId="12562" xr:uid="{00000000-0005-0000-0000-0000F0D10000}"/>
    <cellStyle name="Normal 9 3 2 2 2 2 2 3 2 2" xfId="26854" xr:uid="{00000000-0005-0000-0000-0000F1D10000}"/>
    <cellStyle name="Normal 9 3 2 2 2 2 2 3 2 2 2" xfId="55436" xr:uid="{00000000-0005-0000-0000-0000F2D10000}"/>
    <cellStyle name="Normal 9 3 2 2 2 2 2 3 2 3" xfId="41147" xr:uid="{00000000-0005-0000-0000-0000F3D10000}"/>
    <cellStyle name="Normal 9 3 2 2 2 2 2 3 3" xfId="19710" xr:uid="{00000000-0005-0000-0000-0000F4D10000}"/>
    <cellStyle name="Normal 9 3 2 2 2 2 2 3 3 2" xfId="48292" xr:uid="{00000000-0005-0000-0000-0000F5D10000}"/>
    <cellStyle name="Normal 9 3 2 2 2 2 2 3 4" xfId="34003" xr:uid="{00000000-0005-0000-0000-0000F6D10000}"/>
    <cellStyle name="Normal 9 3 2 2 2 2 2 4" xfId="8991" xr:uid="{00000000-0005-0000-0000-0000F7D10000}"/>
    <cellStyle name="Normal 9 3 2 2 2 2 2 4 2" xfId="23283" xr:uid="{00000000-0005-0000-0000-0000F8D10000}"/>
    <cellStyle name="Normal 9 3 2 2 2 2 2 4 2 2" xfId="51865" xr:uid="{00000000-0005-0000-0000-0000F9D10000}"/>
    <cellStyle name="Normal 9 3 2 2 2 2 2 4 3" xfId="37576" xr:uid="{00000000-0005-0000-0000-0000FAD10000}"/>
    <cellStyle name="Normal 9 3 2 2 2 2 2 5" xfId="16139" xr:uid="{00000000-0005-0000-0000-0000FBD10000}"/>
    <cellStyle name="Normal 9 3 2 2 2 2 2 5 2" xfId="44721" xr:uid="{00000000-0005-0000-0000-0000FCD10000}"/>
    <cellStyle name="Normal 9 3 2 2 2 2 2 6" xfId="30432" xr:uid="{00000000-0005-0000-0000-0000FDD10000}"/>
    <cellStyle name="Normal 9 3 2 2 2 2 3" xfId="3512" xr:uid="{00000000-0005-0000-0000-0000FED10000}"/>
    <cellStyle name="Normal 9 3 2 2 2 2 3 2" xfId="7086" xr:uid="{00000000-0005-0000-0000-0000FFD10000}"/>
    <cellStyle name="Normal 9 3 2 2 2 2 3 2 2" xfId="14244" xr:uid="{00000000-0005-0000-0000-000000D20000}"/>
    <cellStyle name="Normal 9 3 2 2 2 2 3 2 2 2" xfId="28536" xr:uid="{00000000-0005-0000-0000-000001D20000}"/>
    <cellStyle name="Normal 9 3 2 2 2 2 3 2 2 2 2" xfId="57118" xr:uid="{00000000-0005-0000-0000-000002D20000}"/>
    <cellStyle name="Normal 9 3 2 2 2 2 3 2 2 3" xfId="42829" xr:uid="{00000000-0005-0000-0000-000003D20000}"/>
    <cellStyle name="Normal 9 3 2 2 2 2 3 2 3" xfId="21392" xr:uid="{00000000-0005-0000-0000-000004D20000}"/>
    <cellStyle name="Normal 9 3 2 2 2 2 3 2 3 2" xfId="49974" xr:uid="{00000000-0005-0000-0000-000005D20000}"/>
    <cellStyle name="Normal 9 3 2 2 2 2 3 2 4" xfId="35685" xr:uid="{00000000-0005-0000-0000-000006D20000}"/>
    <cellStyle name="Normal 9 3 2 2 2 2 3 3" xfId="10673" xr:uid="{00000000-0005-0000-0000-000007D20000}"/>
    <cellStyle name="Normal 9 3 2 2 2 2 3 3 2" xfId="24965" xr:uid="{00000000-0005-0000-0000-000008D20000}"/>
    <cellStyle name="Normal 9 3 2 2 2 2 3 3 2 2" xfId="53547" xr:uid="{00000000-0005-0000-0000-000009D20000}"/>
    <cellStyle name="Normal 9 3 2 2 2 2 3 3 3" xfId="39258" xr:uid="{00000000-0005-0000-0000-00000AD20000}"/>
    <cellStyle name="Normal 9 3 2 2 2 2 3 4" xfId="17821" xr:uid="{00000000-0005-0000-0000-00000BD20000}"/>
    <cellStyle name="Normal 9 3 2 2 2 2 3 4 2" xfId="46403" xr:uid="{00000000-0005-0000-0000-00000CD20000}"/>
    <cellStyle name="Normal 9 3 2 2 2 2 3 5" xfId="32114" xr:uid="{00000000-0005-0000-0000-00000DD20000}"/>
    <cellStyle name="Normal 9 3 2 2 2 2 4" xfId="4511" xr:uid="{00000000-0005-0000-0000-00000ED20000}"/>
    <cellStyle name="Normal 9 3 2 2 2 2 4 2" xfId="11669" xr:uid="{00000000-0005-0000-0000-00000FD20000}"/>
    <cellStyle name="Normal 9 3 2 2 2 2 4 2 2" xfId="25961" xr:uid="{00000000-0005-0000-0000-000010D20000}"/>
    <cellStyle name="Normal 9 3 2 2 2 2 4 2 2 2" xfId="54543" xr:uid="{00000000-0005-0000-0000-000011D20000}"/>
    <cellStyle name="Normal 9 3 2 2 2 2 4 2 3" xfId="40254" xr:uid="{00000000-0005-0000-0000-000012D20000}"/>
    <cellStyle name="Normal 9 3 2 2 2 2 4 3" xfId="18817" xr:uid="{00000000-0005-0000-0000-000013D20000}"/>
    <cellStyle name="Normal 9 3 2 2 2 2 4 3 2" xfId="47399" xr:uid="{00000000-0005-0000-0000-000014D20000}"/>
    <cellStyle name="Normal 9 3 2 2 2 2 4 4" xfId="33110" xr:uid="{00000000-0005-0000-0000-000015D20000}"/>
    <cellStyle name="Normal 9 3 2 2 2 2 5" xfId="8098" xr:uid="{00000000-0005-0000-0000-000016D20000}"/>
    <cellStyle name="Normal 9 3 2 2 2 2 5 2" xfId="22390" xr:uid="{00000000-0005-0000-0000-000017D20000}"/>
    <cellStyle name="Normal 9 3 2 2 2 2 5 2 2" xfId="50972" xr:uid="{00000000-0005-0000-0000-000018D20000}"/>
    <cellStyle name="Normal 9 3 2 2 2 2 5 3" xfId="36683" xr:uid="{00000000-0005-0000-0000-000019D20000}"/>
    <cellStyle name="Normal 9 3 2 2 2 2 6" xfId="15246" xr:uid="{00000000-0005-0000-0000-00001AD20000}"/>
    <cellStyle name="Normal 9 3 2 2 2 2 6 2" xfId="43828" xr:uid="{00000000-0005-0000-0000-00001BD20000}"/>
    <cellStyle name="Normal 9 3 2 2 2 2 7" xfId="29539" xr:uid="{00000000-0005-0000-0000-00001CD20000}"/>
    <cellStyle name="Normal 9 3 2 2 2 3" xfId="1377" xr:uid="{00000000-0005-0000-0000-00001DD20000}"/>
    <cellStyle name="Normal 9 3 2 2 2 3 2" xfId="3514" xr:uid="{00000000-0005-0000-0000-00001ED20000}"/>
    <cellStyle name="Normal 9 3 2 2 2 3 2 2" xfId="7088" xr:uid="{00000000-0005-0000-0000-00001FD20000}"/>
    <cellStyle name="Normal 9 3 2 2 2 3 2 2 2" xfId="14246" xr:uid="{00000000-0005-0000-0000-000020D20000}"/>
    <cellStyle name="Normal 9 3 2 2 2 3 2 2 2 2" xfId="28538" xr:uid="{00000000-0005-0000-0000-000021D20000}"/>
    <cellStyle name="Normal 9 3 2 2 2 3 2 2 2 2 2" xfId="57120" xr:uid="{00000000-0005-0000-0000-000022D20000}"/>
    <cellStyle name="Normal 9 3 2 2 2 3 2 2 2 3" xfId="42831" xr:uid="{00000000-0005-0000-0000-000023D20000}"/>
    <cellStyle name="Normal 9 3 2 2 2 3 2 2 3" xfId="21394" xr:uid="{00000000-0005-0000-0000-000024D20000}"/>
    <cellStyle name="Normal 9 3 2 2 2 3 2 2 3 2" xfId="49976" xr:uid="{00000000-0005-0000-0000-000025D20000}"/>
    <cellStyle name="Normal 9 3 2 2 2 3 2 2 4" xfId="35687" xr:uid="{00000000-0005-0000-0000-000026D20000}"/>
    <cellStyle name="Normal 9 3 2 2 2 3 2 3" xfId="10675" xr:uid="{00000000-0005-0000-0000-000027D20000}"/>
    <cellStyle name="Normal 9 3 2 2 2 3 2 3 2" xfId="24967" xr:uid="{00000000-0005-0000-0000-000028D20000}"/>
    <cellStyle name="Normal 9 3 2 2 2 3 2 3 2 2" xfId="53549" xr:uid="{00000000-0005-0000-0000-000029D20000}"/>
    <cellStyle name="Normal 9 3 2 2 2 3 2 3 3" xfId="39260" xr:uid="{00000000-0005-0000-0000-00002AD20000}"/>
    <cellStyle name="Normal 9 3 2 2 2 3 2 4" xfId="17823" xr:uid="{00000000-0005-0000-0000-00002BD20000}"/>
    <cellStyle name="Normal 9 3 2 2 2 3 2 4 2" xfId="46405" xr:uid="{00000000-0005-0000-0000-00002CD20000}"/>
    <cellStyle name="Normal 9 3 2 2 2 3 2 5" xfId="32116" xr:uid="{00000000-0005-0000-0000-00002DD20000}"/>
    <cellStyle name="Normal 9 3 2 2 2 3 3" xfId="4958" xr:uid="{00000000-0005-0000-0000-00002ED20000}"/>
    <cellStyle name="Normal 9 3 2 2 2 3 3 2" xfId="12116" xr:uid="{00000000-0005-0000-0000-00002FD20000}"/>
    <cellStyle name="Normal 9 3 2 2 2 3 3 2 2" xfId="26408" xr:uid="{00000000-0005-0000-0000-000030D20000}"/>
    <cellStyle name="Normal 9 3 2 2 2 3 3 2 2 2" xfId="54990" xr:uid="{00000000-0005-0000-0000-000031D20000}"/>
    <cellStyle name="Normal 9 3 2 2 2 3 3 2 3" xfId="40701" xr:uid="{00000000-0005-0000-0000-000032D20000}"/>
    <cellStyle name="Normal 9 3 2 2 2 3 3 3" xfId="19264" xr:uid="{00000000-0005-0000-0000-000033D20000}"/>
    <cellStyle name="Normal 9 3 2 2 2 3 3 3 2" xfId="47846" xr:uid="{00000000-0005-0000-0000-000034D20000}"/>
    <cellStyle name="Normal 9 3 2 2 2 3 3 4" xfId="33557" xr:uid="{00000000-0005-0000-0000-000035D20000}"/>
    <cellStyle name="Normal 9 3 2 2 2 3 4" xfId="8545" xr:uid="{00000000-0005-0000-0000-000036D20000}"/>
    <cellStyle name="Normal 9 3 2 2 2 3 4 2" xfId="22837" xr:uid="{00000000-0005-0000-0000-000037D20000}"/>
    <cellStyle name="Normal 9 3 2 2 2 3 4 2 2" xfId="51419" xr:uid="{00000000-0005-0000-0000-000038D20000}"/>
    <cellStyle name="Normal 9 3 2 2 2 3 4 3" xfId="37130" xr:uid="{00000000-0005-0000-0000-000039D20000}"/>
    <cellStyle name="Normal 9 3 2 2 2 3 5" xfId="15693" xr:uid="{00000000-0005-0000-0000-00003AD20000}"/>
    <cellStyle name="Normal 9 3 2 2 2 3 5 2" xfId="44275" xr:uid="{00000000-0005-0000-0000-00003BD20000}"/>
    <cellStyle name="Normal 9 3 2 2 2 3 6" xfId="29986" xr:uid="{00000000-0005-0000-0000-00003CD20000}"/>
    <cellStyle name="Normal 9 3 2 2 2 4" xfId="3511" xr:uid="{00000000-0005-0000-0000-00003DD20000}"/>
    <cellStyle name="Normal 9 3 2 2 2 4 2" xfId="7085" xr:uid="{00000000-0005-0000-0000-00003ED20000}"/>
    <cellStyle name="Normal 9 3 2 2 2 4 2 2" xfId="14243" xr:uid="{00000000-0005-0000-0000-00003FD20000}"/>
    <cellStyle name="Normal 9 3 2 2 2 4 2 2 2" xfId="28535" xr:uid="{00000000-0005-0000-0000-000040D20000}"/>
    <cellStyle name="Normal 9 3 2 2 2 4 2 2 2 2" xfId="57117" xr:uid="{00000000-0005-0000-0000-000041D20000}"/>
    <cellStyle name="Normal 9 3 2 2 2 4 2 2 3" xfId="42828" xr:uid="{00000000-0005-0000-0000-000042D20000}"/>
    <cellStyle name="Normal 9 3 2 2 2 4 2 3" xfId="21391" xr:uid="{00000000-0005-0000-0000-000043D20000}"/>
    <cellStyle name="Normal 9 3 2 2 2 4 2 3 2" xfId="49973" xr:uid="{00000000-0005-0000-0000-000044D20000}"/>
    <cellStyle name="Normal 9 3 2 2 2 4 2 4" xfId="35684" xr:uid="{00000000-0005-0000-0000-000045D20000}"/>
    <cellStyle name="Normal 9 3 2 2 2 4 3" xfId="10672" xr:uid="{00000000-0005-0000-0000-000046D20000}"/>
    <cellStyle name="Normal 9 3 2 2 2 4 3 2" xfId="24964" xr:uid="{00000000-0005-0000-0000-000047D20000}"/>
    <cellStyle name="Normal 9 3 2 2 2 4 3 2 2" xfId="53546" xr:uid="{00000000-0005-0000-0000-000048D20000}"/>
    <cellStyle name="Normal 9 3 2 2 2 4 3 3" xfId="39257" xr:uid="{00000000-0005-0000-0000-000049D20000}"/>
    <cellStyle name="Normal 9 3 2 2 2 4 4" xfId="17820" xr:uid="{00000000-0005-0000-0000-00004AD20000}"/>
    <cellStyle name="Normal 9 3 2 2 2 4 4 2" xfId="46402" xr:uid="{00000000-0005-0000-0000-00004BD20000}"/>
    <cellStyle name="Normal 9 3 2 2 2 4 5" xfId="32113" xr:uid="{00000000-0005-0000-0000-00004CD20000}"/>
    <cellStyle name="Normal 9 3 2 2 2 5" xfId="4064" xr:uid="{00000000-0005-0000-0000-00004DD20000}"/>
    <cellStyle name="Normal 9 3 2 2 2 5 2" xfId="11223" xr:uid="{00000000-0005-0000-0000-00004ED20000}"/>
    <cellStyle name="Normal 9 3 2 2 2 5 2 2" xfId="25515" xr:uid="{00000000-0005-0000-0000-00004FD20000}"/>
    <cellStyle name="Normal 9 3 2 2 2 5 2 2 2" xfId="54097" xr:uid="{00000000-0005-0000-0000-000050D20000}"/>
    <cellStyle name="Normal 9 3 2 2 2 5 2 3" xfId="39808" xr:uid="{00000000-0005-0000-0000-000051D20000}"/>
    <cellStyle name="Normal 9 3 2 2 2 5 3" xfId="18371" xr:uid="{00000000-0005-0000-0000-000052D20000}"/>
    <cellStyle name="Normal 9 3 2 2 2 5 3 2" xfId="46953" xr:uid="{00000000-0005-0000-0000-000053D20000}"/>
    <cellStyle name="Normal 9 3 2 2 2 5 4" xfId="32664" xr:uid="{00000000-0005-0000-0000-000054D20000}"/>
    <cellStyle name="Normal 9 3 2 2 2 6" xfId="7652" xr:uid="{00000000-0005-0000-0000-000055D20000}"/>
    <cellStyle name="Normal 9 3 2 2 2 6 2" xfId="21944" xr:uid="{00000000-0005-0000-0000-000056D20000}"/>
    <cellStyle name="Normal 9 3 2 2 2 6 2 2" xfId="50526" xr:uid="{00000000-0005-0000-0000-000057D20000}"/>
    <cellStyle name="Normal 9 3 2 2 2 6 3" xfId="36237" xr:uid="{00000000-0005-0000-0000-000058D20000}"/>
    <cellStyle name="Normal 9 3 2 2 2 7" xfId="14799" xr:uid="{00000000-0005-0000-0000-000059D20000}"/>
    <cellStyle name="Normal 9 3 2 2 2 7 2" xfId="43382" xr:uid="{00000000-0005-0000-0000-00005AD20000}"/>
    <cellStyle name="Normal 9 3 2 2 2 8" xfId="29092" xr:uid="{00000000-0005-0000-0000-00005BD20000}"/>
    <cellStyle name="Normal 9 3 2 2 3" xfId="704" xr:uid="{00000000-0005-0000-0000-00005CD20000}"/>
    <cellStyle name="Normal 9 3 2 2 3 2" xfId="1601" xr:uid="{00000000-0005-0000-0000-00005DD20000}"/>
    <cellStyle name="Normal 9 3 2 2 3 2 2" xfId="3516" xr:uid="{00000000-0005-0000-0000-00005ED20000}"/>
    <cellStyle name="Normal 9 3 2 2 3 2 2 2" xfId="7090" xr:uid="{00000000-0005-0000-0000-00005FD20000}"/>
    <cellStyle name="Normal 9 3 2 2 3 2 2 2 2" xfId="14248" xr:uid="{00000000-0005-0000-0000-000060D20000}"/>
    <cellStyle name="Normal 9 3 2 2 3 2 2 2 2 2" xfId="28540" xr:uid="{00000000-0005-0000-0000-000061D20000}"/>
    <cellStyle name="Normal 9 3 2 2 3 2 2 2 2 2 2" xfId="57122" xr:uid="{00000000-0005-0000-0000-000062D20000}"/>
    <cellStyle name="Normal 9 3 2 2 3 2 2 2 2 3" xfId="42833" xr:uid="{00000000-0005-0000-0000-000063D20000}"/>
    <cellStyle name="Normal 9 3 2 2 3 2 2 2 3" xfId="21396" xr:uid="{00000000-0005-0000-0000-000064D20000}"/>
    <cellStyle name="Normal 9 3 2 2 3 2 2 2 3 2" xfId="49978" xr:uid="{00000000-0005-0000-0000-000065D20000}"/>
    <cellStyle name="Normal 9 3 2 2 3 2 2 2 4" xfId="35689" xr:uid="{00000000-0005-0000-0000-000066D20000}"/>
    <cellStyle name="Normal 9 3 2 2 3 2 2 3" xfId="10677" xr:uid="{00000000-0005-0000-0000-000067D20000}"/>
    <cellStyle name="Normal 9 3 2 2 3 2 2 3 2" xfId="24969" xr:uid="{00000000-0005-0000-0000-000068D20000}"/>
    <cellStyle name="Normal 9 3 2 2 3 2 2 3 2 2" xfId="53551" xr:uid="{00000000-0005-0000-0000-000069D20000}"/>
    <cellStyle name="Normal 9 3 2 2 3 2 2 3 3" xfId="39262" xr:uid="{00000000-0005-0000-0000-00006AD20000}"/>
    <cellStyle name="Normal 9 3 2 2 3 2 2 4" xfId="17825" xr:uid="{00000000-0005-0000-0000-00006BD20000}"/>
    <cellStyle name="Normal 9 3 2 2 3 2 2 4 2" xfId="46407" xr:uid="{00000000-0005-0000-0000-00006CD20000}"/>
    <cellStyle name="Normal 9 3 2 2 3 2 2 5" xfId="32118" xr:uid="{00000000-0005-0000-0000-00006DD20000}"/>
    <cellStyle name="Normal 9 3 2 2 3 2 3" xfId="5181" xr:uid="{00000000-0005-0000-0000-00006ED20000}"/>
    <cellStyle name="Normal 9 3 2 2 3 2 3 2" xfId="12339" xr:uid="{00000000-0005-0000-0000-00006FD20000}"/>
    <cellStyle name="Normal 9 3 2 2 3 2 3 2 2" xfId="26631" xr:uid="{00000000-0005-0000-0000-000070D20000}"/>
    <cellStyle name="Normal 9 3 2 2 3 2 3 2 2 2" xfId="55213" xr:uid="{00000000-0005-0000-0000-000071D20000}"/>
    <cellStyle name="Normal 9 3 2 2 3 2 3 2 3" xfId="40924" xr:uid="{00000000-0005-0000-0000-000072D20000}"/>
    <cellStyle name="Normal 9 3 2 2 3 2 3 3" xfId="19487" xr:uid="{00000000-0005-0000-0000-000073D20000}"/>
    <cellStyle name="Normal 9 3 2 2 3 2 3 3 2" xfId="48069" xr:uid="{00000000-0005-0000-0000-000074D20000}"/>
    <cellStyle name="Normal 9 3 2 2 3 2 3 4" xfId="33780" xr:uid="{00000000-0005-0000-0000-000075D20000}"/>
    <cellStyle name="Normal 9 3 2 2 3 2 4" xfId="8768" xr:uid="{00000000-0005-0000-0000-000076D20000}"/>
    <cellStyle name="Normal 9 3 2 2 3 2 4 2" xfId="23060" xr:uid="{00000000-0005-0000-0000-000077D20000}"/>
    <cellStyle name="Normal 9 3 2 2 3 2 4 2 2" xfId="51642" xr:uid="{00000000-0005-0000-0000-000078D20000}"/>
    <cellStyle name="Normal 9 3 2 2 3 2 4 3" xfId="37353" xr:uid="{00000000-0005-0000-0000-000079D20000}"/>
    <cellStyle name="Normal 9 3 2 2 3 2 5" xfId="15916" xr:uid="{00000000-0005-0000-0000-00007AD20000}"/>
    <cellStyle name="Normal 9 3 2 2 3 2 5 2" xfId="44498" xr:uid="{00000000-0005-0000-0000-00007BD20000}"/>
    <cellStyle name="Normal 9 3 2 2 3 2 6" xfId="30209" xr:uid="{00000000-0005-0000-0000-00007CD20000}"/>
    <cellStyle name="Normal 9 3 2 2 3 3" xfId="3515" xr:uid="{00000000-0005-0000-0000-00007DD20000}"/>
    <cellStyle name="Normal 9 3 2 2 3 3 2" xfId="7089" xr:uid="{00000000-0005-0000-0000-00007ED20000}"/>
    <cellStyle name="Normal 9 3 2 2 3 3 2 2" xfId="14247" xr:uid="{00000000-0005-0000-0000-00007FD20000}"/>
    <cellStyle name="Normal 9 3 2 2 3 3 2 2 2" xfId="28539" xr:uid="{00000000-0005-0000-0000-000080D20000}"/>
    <cellStyle name="Normal 9 3 2 2 3 3 2 2 2 2" xfId="57121" xr:uid="{00000000-0005-0000-0000-000081D20000}"/>
    <cellStyle name="Normal 9 3 2 2 3 3 2 2 3" xfId="42832" xr:uid="{00000000-0005-0000-0000-000082D20000}"/>
    <cellStyle name="Normal 9 3 2 2 3 3 2 3" xfId="21395" xr:uid="{00000000-0005-0000-0000-000083D20000}"/>
    <cellStyle name="Normal 9 3 2 2 3 3 2 3 2" xfId="49977" xr:uid="{00000000-0005-0000-0000-000084D20000}"/>
    <cellStyle name="Normal 9 3 2 2 3 3 2 4" xfId="35688" xr:uid="{00000000-0005-0000-0000-000085D20000}"/>
    <cellStyle name="Normal 9 3 2 2 3 3 3" xfId="10676" xr:uid="{00000000-0005-0000-0000-000086D20000}"/>
    <cellStyle name="Normal 9 3 2 2 3 3 3 2" xfId="24968" xr:uid="{00000000-0005-0000-0000-000087D20000}"/>
    <cellStyle name="Normal 9 3 2 2 3 3 3 2 2" xfId="53550" xr:uid="{00000000-0005-0000-0000-000088D20000}"/>
    <cellStyle name="Normal 9 3 2 2 3 3 3 3" xfId="39261" xr:uid="{00000000-0005-0000-0000-000089D20000}"/>
    <cellStyle name="Normal 9 3 2 2 3 3 4" xfId="17824" xr:uid="{00000000-0005-0000-0000-00008AD20000}"/>
    <cellStyle name="Normal 9 3 2 2 3 3 4 2" xfId="46406" xr:uid="{00000000-0005-0000-0000-00008BD20000}"/>
    <cellStyle name="Normal 9 3 2 2 3 3 5" xfId="32117" xr:uid="{00000000-0005-0000-0000-00008CD20000}"/>
    <cellStyle name="Normal 9 3 2 2 3 4" xfId="4288" xr:uid="{00000000-0005-0000-0000-00008DD20000}"/>
    <cellStyle name="Normal 9 3 2 2 3 4 2" xfId="11446" xr:uid="{00000000-0005-0000-0000-00008ED20000}"/>
    <cellStyle name="Normal 9 3 2 2 3 4 2 2" xfId="25738" xr:uid="{00000000-0005-0000-0000-00008FD20000}"/>
    <cellStyle name="Normal 9 3 2 2 3 4 2 2 2" xfId="54320" xr:uid="{00000000-0005-0000-0000-000090D20000}"/>
    <cellStyle name="Normal 9 3 2 2 3 4 2 3" xfId="40031" xr:uid="{00000000-0005-0000-0000-000091D20000}"/>
    <cellStyle name="Normal 9 3 2 2 3 4 3" xfId="18594" xr:uid="{00000000-0005-0000-0000-000092D20000}"/>
    <cellStyle name="Normal 9 3 2 2 3 4 3 2" xfId="47176" xr:uid="{00000000-0005-0000-0000-000093D20000}"/>
    <cellStyle name="Normal 9 3 2 2 3 4 4" xfId="32887" xr:uid="{00000000-0005-0000-0000-000094D20000}"/>
    <cellStyle name="Normal 9 3 2 2 3 5" xfId="7875" xr:uid="{00000000-0005-0000-0000-000095D20000}"/>
    <cellStyle name="Normal 9 3 2 2 3 5 2" xfId="22167" xr:uid="{00000000-0005-0000-0000-000096D20000}"/>
    <cellStyle name="Normal 9 3 2 2 3 5 2 2" xfId="50749" xr:uid="{00000000-0005-0000-0000-000097D20000}"/>
    <cellStyle name="Normal 9 3 2 2 3 5 3" xfId="36460" xr:uid="{00000000-0005-0000-0000-000098D20000}"/>
    <cellStyle name="Normal 9 3 2 2 3 6" xfId="15023" xr:uid="{00000000-0005-0000-0000-000099D20000}"/>
    <cellStyle name="Normal 9 3 2 2 3 6 2" xfId="43605" xr:uid="{00000000-0005-0000-0000-00009AD20000}"/>
    <cellStyle name="Normal 9 3 2 2 3 7" xfId="29316" xr:uid="{00000000-0005-0000-0000-00009BD20000}"/>
    <cellStyle name="Normal 9 3 2 2 4" xfId="1154" xr:uid="{00000000-0005-0000-0000-00009CD20000}"/>
    <cellStyle name="Normal 9 3 2 2 4 2" xfId="3517" xr:uid="{00000000-0005-0000-0000-00009DD20000}"/>
    <cellStyle name="Normal 9 3 2 2 4 2 2" xfId="7091" xr:uid="{00000000-0005-0000-0000-00009ED20000}"/>
    <cellStyle name="Normal 9 3 2 2 4 2 2 2" xfId="14249" xr:uid="{00000000-0005-0000-0000-00009FD20000}"/>
    <cellStyle name="Normal 9 3 2 2 4 2 2 2 2" xfId="28541" xr:uid="{00000000-0005-0000-0000-0000A0D20000}"/>
    <cellStyle name="Normal 9 3 2 2 4 2 2 2 2 2" xfId="57123" xr:uid="{00000000-0005-0000-0000-0000A1D20000}"/>
    <cellStyle name="Normal 9 3 2 2 4 2 2 2 3" xfId="42834" xr:uid="{00000000-0005-0000-0000-0000A2D20000}"/>
    <cellStyle name="Normal 9 3 2 2 4 2 2 3" xfId="21397" xr:uid="{00000000-0005-0000-0000-0000A3D20000}"/>
    <cellStyle name="Normal 9 3 2 2 4 2 2 3 2" xfId="49979" xr:uid="{00000000-0005-0000-0000-0000A4D20000}"/>
    <cellStyle name="Normal 9 3 2 2 4 2 2 4" xfId="35690" xr:uid="{00000000-0005-0000-0000-0000A5D20000}"/>
    <cellStyle name="Normal 9 3 2 2 4 2 3" xfId="10678" xr:uid="{00000000-0005-0000-0000-0000A6D20000}"/>
    <cellStyle name="Normal 9 3 2 2 4 2 3 2" xfId="24970" xr:uid="{00000000-0005-0000-0000-0000A7D20000}"/>
    <cellStyle name="Normal 9 3 2 2 4 2 3 2 2" xfId="53552" xr:uid="{00000000-0005-0000-0000-0000A8D20000}"/>
    <cellStyle name="Normal 9 3 2 2 4 2 3 3" xfId="39263" xr:uid="{00000000-0005-0000-0000-0000A9D20000}"/>
    <cellStyle name="Normal 9 3 2 2 4 2 4" xfId="17826" xr:uid="{00000000-0005-0000-0000-0000AAD20000}"/>
    <cellStyle name="Normal 9 3 2 2 4 2 4 2" xfId="46408" xr:uid="{00000000-0005-0000-0000-0000ABD20000}"/>
    <cellStyle name="Normal 9 3 2 2 4 2 5" xfId="32119" xr:uid="{00000000-0005-0000-0000-0000ACD20000}"/>
    <cellStyle name="Normal 9 3 2 2 4 3" xfId="4735" xr:uid="{00000000-0005-0000-0000-0000ADD20000}"/>
    <cellStyle name="Normal 9 3 2 2 4 3 2" xfId="11893" xr:uid="{00000000-0005-0000-0000-0000AED20000}"/>
    <cellStyle name="Normal 9 3 2 2 4 3 2 2" xfId="26185" xr:uid="{00000000-0005-0000-0000-0000AFD20000}"/>
    <cellStyle name="Normal 9 3 2 2 4 3 2 2 2" xfId="54767" xr:uid="{00000000-0005-0000-0000-0000B0D20000}"/>
    <cellStyle name="Normal 9 3 2 2 4 3 2 3" xfId="40478" xr:uid="{00000000-0005-0000-0000-0000B1D20000}"/>
    <cellStyle name="Normal 9 3 2 2 4 3 3" xfId="19041" xr:uid="{00000000-0005-0000-0000-0000B2D20000}"/>
    <cellStyle name="Normal 9 3 2 2 4 3 3 2" xfId="47623" xr:uid="{00000000-0005-0000-0000-0000B3D20000}"/>
    <cellStyle name="Normal 9 3 2 2 4 3 4" xfId="33334" xr:uid="{00000000-0005-0000-0000-0000B4D20000}"/>
    <cellStyle name="Normal 9 3 2 2 4 4" xfId="8322" xr:uid="{00000000-0005-0000-0000-0000B5D20000}"/>
    <cellStyle name="Normal 9 3 2 2 4 4 2" xfId="22614" xr:uid="{00000000-0005-0000-0000-0000B6D20000}"/>
    <cellStyle name="Normal 9 3 2 2 4 4 2 2" xfId="51196" xr:uid="{00000000-0005-0000-0000-0000B7D20000}"/>
    <cellStyle name="Normal 9 3 2 2 4 4 3" xfId="36907" xr:uid="{00000000-0005-0000-0000-0000B8D20000}"/>
    <cellStyle name="Normal 9 3 2 2 4 5" xfId="15470" xr:uid="{00000000-0005-0000-0000-0000B9D20000}"/>
    <cellStyle name="Normal 9 3 2 2 4 5 2" xfId="44052" xr:uid="{00000000-0005-0000-0000-0000BAD20000}"/>
    <cellStyle name="Normal 9 3 2 2 4 6" xfId="29763" xr:uid="{00000000-0005-0000-0000-0000BBD20000}"/>
    <cellStyle name="Normal 9 3 2 2 5" xfId="3510" xr:uid="{00000000-0005-0000-0000-0000BCD20000}"/>
    <cellStyle name="Normal 9 3 2 2 5 2" xfId="7084" xr:uid="{00000000-0005-0000-0000-0000BDD20000}"/>
    <cellStyle name="Normal 9 3 2 2 5 2 2" xfId="14242" xr:uid="{00000000-0005-0000-0000-0000BED20000}"/>
    <cellStyle name="Normal 9 3 2 2 5 2 2 2" xfId="28534" xr:uid="{00000000-0005-0000-0000-0000BFD20000}"/>
    <cellStyle name="Normal 9 3 2 2 5 2 2 2 2" xfId="57116" xr:uid="{00000000-0005-0000-0000-0000C0D20000}"/>
    <cellStyle name="Normal 9 3 2 2 5 2 2 3" xfId="42827" xr:uid="{00000000-0005-0000-0000-0000C1D20000}"/>
    <cellStyle name="Normal 9 3 2 2 5 2 3" xfId="21390" xr:uid="{00000000-0005-0000-0000-0000C2D20000}"/>
    <cellStyle name="Normal 9 3 2 2 5 2 3 2" xfId="49972" xr:uid="{00000000-0005-0000-0000-0000C3D20000}"/>
    <cellStyle name="Normal 9 3 2 2 5 2 4" xfId="35683" xr:uid="{00000000-0005-0000-0000-0000C4D20000}"/>
    <cellStyle name="Normal 9 3 2 2 5 3" xfId="10671" xr:uid="{00000000-0005-0000-0000-0000C5D20000}"/>
    <cellStyle name="Normal 9 3 2 2 5 3 2" xfId="24963" xr:uid="{00000000-0005-0000-0000-0000C6D20000}"/>
    <cellStyle name="Normal 9 3 2 2 5 3 2 2" xfId="53545" xr:uid="{00000000-0005-0000-0000-0000C7D20000}"/>
    <cellStyle name="Normal 9 3 2 2 5 3 3" xfId="39256" xr:uid="{00000000-0005-0000-0000-0000C8D20000}"/>
    <cellStyle name="Normal 9 3 2 2 5 4" xfId="17819" xr:uid="{00000000-0005-0000-0000-0000C9D20000}"/>
    <cellStyle name="Normal 9 3 2 2 5 4 2" xfId="46401" xr:uid="{00000000-0005-0000-0000-0000CAD20000}"/>
    <cellStyle name="Normal 9 3 2 2 5 5" xfId="32112" xr:uid="{00000000-0005-0000-0000-0000CBD20000}"/>
    <cellStyle name="Normal 9 3 2 2 6" xfId="3841" xr:uid="{00000000-0005-0000-0000-0000CCD20000}"/>
    <cellStyle name="Normal 9 3 2 2 6 2" xfId="11000" xr:uid="{00000000-0005-0000-0000-0000CDD20000}"/>
    <cellStyle name="Normal 9 3 2 2 6 2 2" xfId="25292" xr:uid="{00000000-0005-0000-0000-0000CED20000}"/>
    <cellStyle name="Normal 9 3 2 2 6 2 2 2" xfId="53874" xr:uid="{00000000-0005-0000-0000-0000CFD20000}"/>
    <cellStyle name="Normal 9 3 2 2 6 2 3" xfId="39585" xr:uid="{00000000-0005-0000-0000-0000D0D20000}"/>
    <cellStyle name="Normal 9 3 2 2 6 3" xfId="18148" xr:uid="{00000000-0005-0000-0000-0000D1D20000}"/>
    <cellStyle name="Normal 9 3 2 2 6 3 2" xfId="46730" xr:uid="{00000000-0005-0000-0000-0000D2D20000}"/>
    <cellStyle name="Normal 9 3 2 2 6 4" xfId="32441" xr:uid="{00000000-0005-0000-0000-0000D3D20000}"/>
    <cellStyle name="Normal 9 3 2 2 7" xfId="7429" xr:uid="{00000000-0005-0000-0000-0000D4D20000}"/>
    <cellStyle name="Normal 9 3 2 2 7 2" xfId="21721" xr:uid="{00000000-0005-0000-0000-0000D5D20000}"/>
    <cellStyle name="Normal 9 3 2 2 7 2 2" xfId="50303" xr:uid="{00000000-0005-0000-0000-0000D6D20000}"/>
    <cellStyle name="Normal 9 3 2 2 7 3" xfId="36014" xr:uid="{00000000-0005-0000-0000-0000D7D20000}"/>
    <cellStyle name="Normal 9 3 2 2 8" xfId="14576" xr:uid="{00000000-0005-0000-0000-0000D8D20000}"/>
    <cellStyle name="Normal 9 3 2 2 8 2" xfId="43159" xr:uid="{00000000-0005-0000-0000-0000D9D20000}"/>
    <cellStyle name="Normal 9 3 2 2 9" xfId="28869" xr:uid="{00000000-0005-0000-0000-0000DAD20000}"/>
    <cellStyle name="Normal 9 3 2 3" xfId="363" xr:uid="{00000000-0005-0000-0000-0000DBD20000}"/>
    <cellStyle name="Normal 9 3 2 3 2" xfId="815" xr:uid="{00000000-0005-0000-0000-0000DCD20000}"/>
    <cellStyle name="Normal 9 3 2 3 2 2" xfId="1712" xr:uid="{00000000-0005-0000-0000-0000DDD20000}"/>
    <cellStyle name="Normal 9 3 2 3 2 2 2" xfId="3520" xr:uid="{00000000-0005-0000-0000-0000DED20000}"/>
    <cellStyle name="Normal 9 3 2 3 2 2 2 2" xfId="7094" xr:uid="{00000000-0005-0000-0000-0000DFD20000}"/>
    <cellStyle name="Normal 9 3 2 3 2 2 2 2 2" xfId="14252" xr:uid="{00000000-0005-0000-0000-0000E0D20000}"/>
    <cellStyle name="Normal 9 3 2 3 2 2 2 2 2 2" xfId="28544" xr:uid="{00000000-0005-0000-0000-0000E1D20000}"/>
    <cellStyle name="Normal 9 3 2 3 2 2 2 2 2 2 2" xfId="57126" xr:uid="{00000000-0005-0000-0000-0000E2D20000}"/>
    <cellStyle name="Normal 9 3 2 3 2 2 2 2 2 3" xfId="42837" xr:uid="{00000000-0005-0000-0000-0000E3D20000}"/>
    <cellStyle name="Normal 9 3 2 3 2 2 2 2 3" xfId="21400" xr:uid="{00000000-0005-0000-0000-0000E4D20000}"/>
    <cellStyle name="Normal 9 3 2 3 2 2 2 2 3 2" xfId="49982" xr:uid="{00000000-0005-0000-0000-0000E5D20000}"/>
    <cellStyle name="Normal 9 3 2 3 2 2 2 2 4" xfId="35693" xr:uid="{00000000-0005-0000-0000-0000E6D20000}"/>
    <cellStyle name="Normal 9 3 2 3 2 2 2 3" xfId="10681" xr:uid="{00000000-0005-0000-0000-0000E7D20000}"/>
    <cellStyle name="Normal 9 3 2 3 2 2 2 3 2" xfId="24973" xr:uid="{00000000-0005-0000-0000-0000E8D20000}"/>
    <cellStyle name="Normal 9 3 2 3 2 2 2 3 2 2" xfId="53555" xr:uid="{00000000-0005-0000-0000-0000E9D20000}"/>
    <cellStyle name="Normal 9 3 2 3 2 2 2 3 3" xfId="39266" xr:uid="{00000000-0005-0000-0000-0000EAD20000}"/>
    <cellStyle name="Normal 9 3 2 3 2 2 2 4" xfId="17829" xr:uid="{00000000-0005-0000-0000-0000EBD20000}"/>
    <cellStyle name="Normal 9 3 2 3 2 2 2 4 2" xfId="46411" xr:uid="{00000000-0005-0000-0000-0000ECD20000}"/>
    <cellStyle name="Normal 9 3 2 3 2 2 2 5" xfId="32122" xr:uid="{00000000-0005-0000-0000-0000EDD20000}"/>
    <cellStyle name="Normal 9 3 2 3 2 2 3" xfId="5292" xr:uid="{00000000-0005-0000-0000-0000EED20000}"/>
    <cellStyle name="Normal 9 3 2 3 2 2 3 2" xfId="12450" xr:uid="{00000000-0005-0000-0000-0000EFD20000}"/>
    <cellStyle name="Normal 9 3 2 3 2 2 3 2 2" xfId="26742" xr:uid="{00000000-0005-0000-0000-0000F0D20000}"/>
    <cellStyle name="Normal 9 3 2 3 2 2 3 2 2 2" xfId="55324" xr:uid="{00000000-0005-0000-0000-0000F1D20000}"/>
    <cellStyle name="Normal 9 3 2 3 2 2 3 2 3" xfId="41035" xr:uid="{00000000-0005-0000-0000-0000F2D20000}"/>
    <cellStyle name="Normal 9 3 2 3 2 2 3 3" xfId="19598" xr:uid="{00000000-0005-0000-0000-0000F3D20000}"/>
    <cellStyle name="Normal 9 3 2 3 2 2 3 3 2" xfId="48180" xr:uid="{00000000-0005-0000-0000-0000F4D20000}"/>
    <cellStyle name="Normal 9 3 2 3 2 2 3 4" xfId="33891" xr:uid="{00000000-0005-0000-0000-0000F5D20000}"/>
    <cellStyle name="Normal 9 3 2 3 2 2 4" xfId="8879" xr:uid="{00000000-0005-0000-0000-0000F6D20000}"/>
    <cellStyle name="Normal 9 3 2 3 2 2 4 2" xfId="23171" xr:uid="{00000000-0005-0000-0000-0000F7D20000}"/>
    <cellStyle name="Normal 9 3 2 3 2 2 4 2 2" xfId="51753" xr:uid="{00000000-0005-0000-0000-0000F8D20000}"/>
    <cellStyle name="Normal 9 3 2 3 2 2 4 3" xfId="37464" xr:uid="{00000000-0005-0000-0000-0000F9D20000}"/>
    <cellStyle name="Normal 9 3 2 3 2 2 5" xfId="16027" xr:uid="{00000000-0005-0000-0000-0000FAD20000}"/>
    <cellStyle name="Normal 9 3 2 3 2 2 5 2" xfId="44609" xr:uid="{00000000-0005-0000-0000-0000FBD20000}"/>
    <cellStyle name="Normal 9 3 2 3 2 2 6" xfId="30320" xr:uid="{00000000-0005-0000-0000-0000FCD20000}"/>
    <cellStyle name="Normal 9 3 2 3 2 3" xfId="3519" xr:uid="{00000000-0005-0000-0000-0000FDD20000}"/>
    <cellStyle name="Normal 9 3 2 3 2 3 2" xfId="7093" xr:uid="{00000000-0005-0000-0000-0000FED20000}"/>
    <cellStyle name="Normal 9 3 2 3 2 3 2 2" xfId="14251" xr:uid="{00000000-0005-0000-0000-0000FFD20000}"/>
    <cellStyle name="Normal 9 3 2 3 2 3 2 2 2" xfId="28543" xr:uid="{00000000-0005-0000-0000-000000D30000}"/>
    <cellStyle name="Normal 9 3 2 3 2 3 2 2 2 2" xfId="57125" xr:uid="{00000000-0005-0000-0000-000001D30000}"/>
    <cellStyle name="Normal 9 3 2 3 2 3 2 2 3" xfId="42836" xr:uid="{00000000-0005-0000-0000-000002D30000}"/>
    <cellStyle name="Normal 9 3 2 3 2 3 2 3" xfId="21399" xr:uid="{00000000-0005-0000-0000-000003D30000}"/>
    <cellStyle name="Normal 9 3 2 3 2 3 2 3 2" xfId="49981" xr:uid="{00000000-0005-0000-0000-000004D30000}"/>
    <cellStyle name="Normal 9 3 2 3 2 3 2 4" xfId="35692" xr:uid="{00000000-0005-0000-0000-000005D30000}"/>
    <cellStyle name="Normal 9 3 2 3 2 3 3" xfId="10680" xr:uid="{00000000-0005-0000-0000-000006D30000}"/>
    <cellStyle name="Normal 9 3 2 3 2 3 3 2" xfId="24972" xr:uid="{00000000-0005-0000-0000-000007D30000}"/>
    <cellStyle name="Normal 9 3 2 3 2 3 3 2 2" xfId="53554" xr:uid="{00000000-0005-0000-0000-000008D30000}"/>
    <cellStyle name="Normal 9 3 2 3 2 3 3 3" xfId="39265" xr:uid="{00000000-0005-0000-0000-000009D30000}"/>
    <cellStyle name="Normal 9 3 2 3 2 3 4" xfId="17828" xr:uid="{00000000-0005-0000-0000-00000AD30000}"/>
    <cellStyle name="Normal 9 3 2 3 2 3 4 2" xfId="46410" xr:uid="{00000000-0005-0000-0000-00000BD30000}"/>
    <cellStyle name="Normal 9 3 2 3 2 3 5" xfId="32121" xr:uid="{00000000-0005-0000-0000-00000CD30000}"/>
    <cellStyle name="Normal 9 3 2 3 2 4" xfId="4399" xr:uid="{00000000-0005-0000-0000-00000DD30000}"/>
    <cellStyle name="Normal 9 3 2 3 2 4 2" xfId="11557" xr:uid="{00000000-0005-0000-0000-00000ED30000}"/>
    <cellStyle name="Normal 9 3 2 3 2 4 2 2" xfId="25849" xr:uid="{00000000-0005-0000-0000-00000FD30000}"/>
    <cellStyle name="Normal 9 3 2 3 2 4 2 2 2" xfId="54431" xr:uid="{00000000-0005-0000-0000-000010D30000}"/>
    <cellStyle name="Normal 9 3 2 3 2 4 2 3" xfId="40142" xr:uid="{00000000-0005-0000-0000-000011D30000}"/>
    <cellStyle name="Normal 9 3 2 3 2 4 3" xfId="18705" xr:uid="{00000000-0005-0000-0000-000012D30000}"/>
    <cellStyle name="Normal 9 3 2 3 2 4 3 2" xfId="47287" xr:uid="{00000000-0005-0000-0000-000013D30000}"/>
    <cellStyle name="Normal 9 3 2 3 2 4 4" xfId="32998" xr:uid="{00000000-0005-0000-0000-000014D30000}"/>
    <cellStyle name="Normal 9 3 2 3 2 5" xfId="7986" xr:uid="{00000000-0005-0000-0000-000015D30000}"/>
    <cellStyle name="Normal 9 3 2 3 2 5 2" xfId="22278" xr:uid="{00000000-0005-0000-0000-000016D30000}"/>
    <cellStyle name="Normal 9 3 2 3 2 5 2 2" xfId="50860" xr:uid="{00000000-0005-0000-0000-000017D30000}"/>
    <cellStyle name="Normal 9 3 2 3 2 5 3" xfId="36571" xr:uid="{00000000-0005-0000-0000-000018D30000}"/>
    <cellStyle name="Normal 9 3 2 3 2 6" xfId="15134" xr:uid="{00000000-0005-0000-0000-000019D30000}"/>
    <cellStyle name="Normal 9 3 2 3 2 6 2" xfId="43716" xr:uid="{00000000-0005-0000-0000-00001AD30000}"/>
    <cellStyle name="Normal 9 3 2 3 2 7" xfId="29427" xr:uid="{00000000-0005-0000-0000-00001BD30000}"/>
    <cellStyle name="Normal 9 3 2 3 3" xfId="1265" xr:uid="{00000000-0005-0000-0000-00001CD30000}"/>
    <cellStyle name="Normal 9 3 2 3 3 2" xfId="3521" xr:uid="{00000000-0005-0000-0000-00001DD30000}"/>
    <cellStyle name="Normal 9 3 2 3 3 2 2" xfId="7095" xr:uid="{00000000-0005-0000-0000-00001ED30000}"/>
    <cellStyle name="Normal 9 3 2 3 3 2 2 2" xfId="14253" xr:uid="{00000000-0005-0000-0000-00001FD30000}"/>
    <cellStyle name="Normal 9 3 2 3 3 2 2 2 2" xfId="28545" xr:uid="{00000000-0005-0000-0000-000020D30000}"/>
    <cellStyle name="Normal 9 3 2 3 3 2 2 2 2 2" xfId="57127" xr:uid="{00000000-0005-0000-0000-000021D30000}"/>
    <cellStyle name="Normal 9 3 2 3 3 2 2 2 3" xfId="42838" xr:uid="{00000000-0005-0000-0000-000022D30000}"/>
    <cellStyle name="Normal 9 3 2 3 3 2 2 3" xfId="21401" xr:uid="{00000000-0005-0000-0000-000023D30000}"/>
    <cellStyle name="Normal 9 3 2 3 3 2 2 3 2" xfId="49983" xr:uid="{00000000-0005-0000-0000-000024D30000}"/>
    <cellStyle name="Normal 9 3 2 3 3 2 2 4" xfId="35694" xr:uid="{00000000-0005-0000-0000-000025D30000}"/>
    <cellStyle name="Normal 9 3 2 3 3 2 3" xfId="10682" xr:uid="{00000000-0005-0000-0000-000026D30000}"/>
    <cellStyle name="Normal 9 3 2 3 3 2 3 2" xfId="24974" xr:uid="{00000000-0005-0000-0000-000027D30000}"/>
    <cellStyle name="Normal 9 3 2 3 3 2 3 2 2" xfId="53556" xr:uid="{00000000-0005-0000-0000-000028D30000}"/>
    <cellStyle name="Normal 9 3 2 3 3 2 3 3" xfId="39267" xr:uid="{00000000-0005-0000-0000-000029D30000}"/>
    <cellStyle name="Normal 9 3 2 3 3 2 4" xfId="17830" xr:uid="{00000000-0005-0000-0000-00002AD30000}"/>
    <cellStyle name="Normal 9 3 2 3 3 2 4 2" xfId="46412" xr:uid="{00000000-0005-0000-0000-00002BD30000}"/>
    <cellStyle name="Normal 9 3 2 3 3 2 5" xfId="32123" xr:uid="{00000000-0005-0000-0000-00002CD30000}"/>
    <cellStyle name="Normal 9 3 2 3 3 3" xfId="4846" xr:uid="{00000000-0005-0000-0000-00002DD30000}"/>
    <cellStyle name="Normal 9 3 2 3 3 3 2" xfId="12004" xr:uid="{00000000-0005-0000-0000-00002ED30000}"/>
    <cellStyle name="Normal 9 3 2 3 3 3 2 2" xfId="26296" xr:uid="{00000000-0005-0000-0000-00002FD30000}"/>
    <cellStyle name="Normal 9 3 2 3 3 3 2 2 2" xfId="54878" xr:uid="{00000000-0005-0000-0000-000030D30000}"/>
    <cellStyle name="Normal 9 3 2 3 3 3 2 3" xfId="40589" xr:uid="{00000000-0005-0000-0000-000031D30000}"/>
    <cellStyle name="Normal 9 3 2 3 3 3 3" xfId="19152" xr:uid="{00000000-0005-0000-0000-000032D30000}"/>
    <cellStyle name="Normal 9 3 2 3 3 3 3 2" xfId="47734" xr:uid="{00000000-0005-0000-0000-000033D30000}"/>
    <cellStyle name="Normal 9 3 2 3 3 3 4" xfId="33445" xr:uid="{00000000-0005-0000-0000-000034D30000}"/>
    <cellStyle name="Normal 9 3 2 3 3 4" xfId="8433" xr:uid="{00000000-0005-0000-0000-000035D30000}"/>
    <cellStyle name="Normal 9 3 2 3 3 4 2" xfId="22725" xr:uid="{00000000-0005-0000-0000-000036D30000}"/>
    <cellStyle name="Normal 9 3 2 3 3 4 2 2" xfId="51307" xr:uid="{00000000-0005-0000-0000-000037D30000}"/>
    <cellStyle name="Normal 9 3 2 3 3 4 3" xfId="37018" xr:uid="{00000000-0005-0000-0000-000038D30000}"/>
    <cellStyle name="Normal 9 3 2 3 3 5" xfId="15581" xr:uid="{00000000-0005-0000-0000-000039D30000}"/>
    <cellStyle name="Normal 9 3 2 3 3 5 2" xfId="44163" xr:uid="{00000000-0005-0000-0000-00003AD30000}"/>
    <cellStyle name="Normal 9 3 2 3 3 6" xfId="29874" xr:uid="{00000000-0005-0000-0000-00003BD30000}"/>
    <cellStyle name="Normal 9 3 2 3 4" xfId="3518" xr:uid="{00000000-0005-0000-0000-00003CD30000}"/>
    <cellStyle name="Normal 9 3 2 3 4 2" xfId="7092" xr:uid="{00000000-0005-0000-0000-00003DD30000}"/>
    <cellStyle name="Normal 9 3 2 3 4 2 2" xfId="14250" xr:uid="{00000000-0005-0000-0000-00003ED30000}"/>
    <cellStyle name="Normal 9 3 2 3 4 2 2 2" xfId="28542" xr:uid="{00000000-0005-0000-0000-00003FD30000}"/>
    <cellStyle name="Normal 9 3 2 3 4 2 2 2 2" xfId="57124" xr:uid="{00000000-0005-0000-0000-000040D30000}"/>
    <cellStyle name="Normal 9 3 2 3 4 2 2 3" xfId="42835" xr:uid="{00000000-0005-0000-0000-000041D30000}"/>
    <cellStyle name="Normal 9 3 2 3 4 2 3" xfId="21398" xr:uid="{00000000-0005-0000-0000-000042D30000}"/>
    <cellStyle name="Normal 9 3 2 3 4 2 3 2" xfId="49980" xr:uid="{00000000-0005-0000-0000-000043D30000}"/>
    <cellStyle name="Normal 9 3 2 3 4 2 4" xfId="35691" xr:uid="{00000000-0005-0000-0000-000044D30000}"/>
    <cellStyle name="Normal 9 3 2 3 4 3" xfId="10679" xr:uid="{00000000-0005-0000-0000-000045D30000}"/>
    <cellStyle name="Normal 9 3 2 3 4 3 2" xfId="24971" xr:uid="{00000000-0005-0000-0000-000046D30000}"/>
    <cellStyle name="Normal 9 3 2 3 4 3 2 2" xfId="53553" xr:uid="{00000000-0005-0000-0000-000047D30000}"/>
    <cellStyle name="Normal 9 3 2 3 4 3 3" xfId="39264" xr:uid="{00000000-0005-0000-0000-000048D30000}"/>
    <cellStyle name="Normal 9 3 2 3 4 4" xfId="17827" xr:uid="{00000000-0005-0000-0000-000049D30000}"/>
    <cellStyle name="Normal 9 3 2 3 4 4 2" xfId="46409" xr:uid="{00000000-0005-0000-0000-00004AD30000}"/>
    <cellStyle name="Normal 9 3 2 3 4 5" xfId="32120" xr:uid="{00000000-0005-0000-0000-00004BD30000}"/>
    <cellStyle name="Normal 9 3 2 3 5" xfId="3952" xr:uid="{00000000-0005-0000-0000-00004CD30000}"/>
    <cellStyle name="Normal 9 3 2 3 5 2" xfId="11111" xr:uid="{00000000-0005-0000-0000-00004DD30000}"/>
    <cellStyle name="Normal 9 3 2 3 5 2 2" xfId="25403" xr:uid="{00000000-0005-0000-0000-00004ED30000}"/>
    <cellStyle name="Normal 9 3 2 3 5 2 2 2" xfId="53985" xr:uid="{00000000-0005-0000-0000-00004FD30000}"/>
    <cellStyle name="Normal 9 3 2 3 5 2 3" xfId="39696" xr:uid="{00000000-0005-0000-0000-000050D30000}"/>
    <cellStyle name="Normal 9 3 2 3 5 3" xfId="18259" xr:uid="{00000000-0005-0000-0000-000051D30000}"/>
    <cellStyle name="Normal 9 3 2 3 5 3 2" xfId="46841" xr:uid="{00000000-0005-0000-0000-000052D30000}"/>
    <cellStyle name="Normal 9 3 2 3 5 4" xfId="32552" xr:uid="{00000000-0005-0000-0000-000053D30000}"/>
    <cellStyle name="Normal 9 3 2 3 6" xfId="7540" xr:uid="{00000000-0005-0000-0000-000054D30000}"/>
    <cellStyle name="Normal 9 3 2 3 6 2" xfId="21832" xr:uid="{00000000-0005-0000-0000-000055D30000}"/>
    <cellStyle name="Normal 9 3 2 3 6 2 2" xfId="50414" xr:uid="{00000000-0005-0000-0000-000056D30000}"/>
    <cellStyle name="Normal 9 3 2 3 6 3" xfId="36125" xr:uid="{00000000-0005-0000-0000-000057D30000}"/>
    <cellStyle name="Normal 9 3 2 3 7" xfId="14687" xr:uid="{00000000-0005-0000-0000-000058D30000}"/>
    <cellStyle name="Normal 9 3 2 3 7 2" xfId="43270" xr:uid="{00000000-0005-0000-0000-000059D30000}"/>
    <cellStyle name="Normal 9 3 2 3 8" xfId="28980" xr:uid="{00000000-0005-0000-0000-00005AD30000}"/>
    <cellStyle name="Normal 9 3 2 4" xfId="592" xr:uid="{00000000-0005-0000-0000-00005BD30000}"/>
    <cellStyle name="Normal 9 3 2 4 2" xfId="1489" xr:uid="{00000000-0005-0000-0000-00005CD30000}"/>
    <cellStyle name="Normal 9 3 2 4 2 2" xfId="3523" xr:uid="{00000000-0005-0000-0000-00005DD30000}"/>
    <cellStyle name="Normal 9 3 2 4 2 2 2" xfId="7097" xr:uid="{00000000-0005-0000-0000-00005ED30000}"/>
    <cellStyle name="Normal 9 3 2 4 2 2 2 2" xfId="14255" xr:uid="{00000000-0005-0000-0000-00005FD30000}"/>
    <cellStyle name="Normal 9 3 2 4 2 2 2 2 2" xfId="28547" xr:uid="{00000000-0005-0000-0000-000060D30000}"/>
    <cellStyle name="Normal 9 3 2 4 2 2 2 2 2 2" xfId="57129" xr:uid="{00000000-0005-0000-0000-000061D30000}"/>
    <cellStyle name="Normal 9 3 2 4 2 2 2 2 3" xfId="42840" xr:uid="{00000000-0005-0000-0000-000062D30000}"/>
    <cellStyle name="Normal 9 3 2 4 2 2 2 3" xfId="21403" xr:uid="{00000000-0005-0000-0000-000063D30000}"/>
    <cellStyle name="Normal 9 3 2 4 2 2 2 3 2" xfId="49985" xr:uid="{00000000-0005-0000-0000-000064D30000}"/>
    <cellStyle name="Normal 9 3 2 4 2 2 2 4" xfId="35696" xr:uid="{00000000-0005-0000-0000-000065D30000}"/>
    <cellStyle name="Normal 9 3 2 4 2 2 3" xfId="10684" xr:uid="{00000000-0005-0000-0000-000066D30000}"/>
    <cellStyle name="Normal 9 3 2 4 2 2 3 2" xfId="24976" xr:uid="{00000000-0005-0000-0000-000067D30000}"/>
    <cellStyle name="Normal 9 3 2 4 2 2 3 2 2" xfId="53558" xr:uid="{00000000-0005-0000-0000-000068D30000}"/>
    <cellStyle name="Normal 9 3 2 4 2 2 3 3" xfId="39269" xr:uid="{00000000-0005-0000-0000-000069D30000}"/>
    <cellStyle name="Normal 9 3 2 4 2 2 4" xfId="17832" xr:uid="{00000000-0005-0000-0000-00006AD30000}"/>
    <cellStyle name="Normal 9 3 2 4 2 2 4 2" xfId="46414" xr:uid="{00000000-0005-0000-0000-00006BD30000}"/>
    <cellStyle name="Normal 9 3 2 4 2 2 5" xfId="32125" xr:uid="{00000000-0005-0000-0000-00006CD30000}"/>
    <cellStyle name="Normal 9 3 2 4 2 3" xfId="5069" xr:uid="{00000000-0005-0000-0000-00006DD30000}"/>
    <cellStyle name="Normal 9 3 2 4 2 3 2" xfId="12227" xr:uid="{00000000-0005-0000-0000-00006ED30000}"/>
    <cellStyle name="Normal 9 3 2 4 2 3 2 2" xfId="26519" xr:uid="{00000000-0005-0000-0000-00006FD30000}"/>
    <cellStyle name="Normal 9 3 2 4 2 3 2 2 2" xfId="55101" xr:uid="{00000000-0005-0000-0000-000070D30000}"/>
    <cellStyle name="Normal 9 3 2 4 2 3 2 3" xfId="40812" xr:uid="{00000000-0005-0000-0000-000071D30000}"/>
    <cellStyle name="Normal 9 3 2 4 2 3 3" xfId="19375" xr:uid="{00000000-0005-0000-0000-000072D30000}"/>
    <cellStyle name="Normal 9 3 2 4 2 3 3 2" xfId="47957" xr:uid="{00000000-0005-0000-0000-000073D30000}"/>
    <cellStyle name="Normal 9 3 2 4 2 3 4" xfId="33668" xr:uid="{00000000-0005-0000-0000-000074D30000}"/>
    <cellStyle name="Normal 9 3 2 4 2 4" xfId="8656" xr:uid="{00000000-0005-0000-0000-000075D30000}"/>
    <cellStyle name="Normal 9 3 2 4 2 4 2" xfId="22948" xr:uid="{00000000-0005-0000-0000-000076D30000}"/>
    <cellStyle name="Normal 9 3 2 4 2 4 2 2" xfId="51530" xr:uid="{00000000-0005-0000-0000-000077D30000}"/>
    <cellStyle name="Normal 9 3 2 4 2 4 3" xfId="37241" xr:uid="{00000000-0005-0000-0000-000078D30000}"/>
    <cellStyle name="Normal 9 3 2 4 2 5" xfId="15804" xr:uid="{00000000-0005-0000-0000-000079D30000}"/>
    <cellStyle name="Normal 9 3 2 4 2 5 2" xfId="44386" xr:uid="{00000000-0005-0000-0000-00007AD30000}"/>
    <cellStyle name="Normal 9 3 2 4 2 6" xfId="30097" xr:uid="{00000000-0005-0000-0000-00007BD30000}"/>
    <cellStyle name="Normal 9 3 2 4 3" xfId="3522" xr:uid="{00000000-0005-0000-0000-00007CD30000}"/>
    <cellStyle name="Normal 9 3 2 4 3 2" xfId="7096" xr:uid="{00000000-0005-0000-0000-00007DD30000}"/>
    <cellStyle name="Normal 9 3 2 4 3 2 2" xfId="14254" xr:uid="{00000000-0005-0000-0000-00007ED30000}"/>
    <cellStyle name="Normal 9 3 2 4 3 2 2 2" xfId="28546" xr:uid="{00000000-0005-0000-0000-00007FD30000}"/>
    <cellStyle name="Normal 9 3 2 4 3 2 2 2 2" xfId="57128" xr:uid="{00000000-0005-0000-0000-000080D30000}"/>
    <cellStyle name="Normal 9 3 2 4 3 2 2 3" xfId="42839" xr:uid="{00000000-0005-0000-0000-000081D30000}"/>
    <cellStyle name="Normal 9 3 2 4 3 2 3" xfId="21402" xr:uid="{00000000-0005-0000-0000-000082D30000}"/>
    <cellStyle name="Normal 9 3 2 4 3 2 3 2" xfId="49984" xr:uid="{00000000-0005-0000-0000-000083D30000}"/>
    <cellStyle name="Normal 9 3 2 4 3 2 4" xfId="35695" xr:uid="{00000000-0005-0000-0000-000084D30000}"/>
    <cellStyle name="Normal 9 3 2 4 3 3" xfId="10683" xr:uid="{00000000-0005-0000-0000-000085D30000}"/>
    <cellStyle name="Normal 9 3 2 4 3 3 2" xfId="24975" xr:uid="{00000000-0005-0000-0000-000086D30000}"/>
    <cellStyle name="Normal 9 3 2 4 3 3 2 2" xfId="53557" xr:uid="{00000000-0005-0000-0000-000087D30000}"/>
    <cellStyle name="Normal 9 3 2 4 3 3 3" xfId="39268" xr:uid="{00000000-0005-0000-0000-000088D30000}"/>
    <cellStyle name="Normal 9 3 2 4 3 4" xfId="17831" xr:uid="{00000000-0005-0000-0000-000089D30000}"/>
    <cellStyle name="Normal 9 3 2 4 3 4 2" xfId="46413" xr:uid="{00000000-0005-0000-0000-00008AD30000}"/>
    <cellStyle name="Normal 9 3 2 4 3 5" xfId="32124" xr:uid="{00000000-0005-0000-0000-00008BD30000}"/>
    <cellStyle name="Normal 9 3 2 4 4" xfId="4176" xr:uid="{00000000-0005-0000-0000-00008CD30000}"/>
    <cellStyle name="Normal 9 3 2 4 4 2" xfId="11334" xr:uid="{00000000-0005-0000-0000-00008DD30000}"/>
    <cellStyle name="Normal 9 3 2 4 4 2 2" xfId="25626" xr:uid="{00000000-0005-0000-0000-00008ED30000}"/>
    <cellStyle name="Normal 9 3 2 4 4 2 2 2" xfId="54208" xr:uid="{00000000-0005-0000-0000-00008FD30000}"/>
    <cellStyle name="Normal 9 3 2 4 4 2 3" xfId="39919" xr:uid="{00000000-0005-0000-0000-000090D30000}"/>
    <cellStyle name="Normal 9 3 2 4 4 3" xfId="18482" xr:uid="{00000000-0005-0000-0000-000091D30000}"/>
    <cellStyle name="Normal 9 3 2 4 4 3 2" xfId="47064" xr:uid="{00000000-0005-0000-0000-000092D30000}"/>
    <cellStyle name="Normal 9 3 2 4 4 4" xfId="32775" xr:uid="{00000000-0005-0000-0000-000093D30000}"/>
    <cellStyle name="Normal 9 3 2 4 5" xfId="7763" xr:uid="{00000000-0005-0000-0000-000094D30000}"/>
    <cellStyle name="Normal 9 3 2 4 5 2" xfId="22055" xr:uid="{00000000-0005-0000-0000-000095D30000}"/>
    <cellStyle name="Normal 9 3 2 4 5 2 2" xfId="50637" xr:uid="{00000000-0005-0000-0000-000096D30000}"/>
    <cellStyle name="Normal 9 3 2 4 5 3" xfId="36348" xr:uid="{00000000-0005-0000-0000-000097D30000}"/>
    <cellStyle name="Normal 9 3 2 4 6" xfId="14911" xr:uid="{00000000-0005-0000-0000-000098D30000}"/>
    <cellStyle name="Normal 9 3 2 4 6 2" xfId="43493" xr:uid="{00000000-0005-0000-0000-000099D30000}"/>
    <cellStyle name="Normal 9 3 2 4 7" xfId="29204" xr:uid="{00000000-0005-0000-0000-00009AD30000}"/>
    <cellStyle name="Normal 9 3 2 5" xfId="1041" xr:uid="{00000000-0005-0000-0000-00009BD30000}"/>
    <cellStyle name="Normal 9 3 2 5 2" xfId="3524" xr:uid="{00000000-0005-0000-0000-00009CD30000}"/>
    <cellStyle name="Normal 9 3 2 5 2 2" xfId="7098" xr:uid="{00000000-0005-0000-0000-00009DD30000}"/>
    <cellStyle name="Normal 9 3 2 5 2 2 2" xfId="14256" xr:uid="{00000000-0005-0000-0000-00009ED30000}"/>
    <cellStyle name="Normal 9 3 2 5 2 2 2 2" xfId="28548" xr:uid="{00000000-0005-0000-0000-00009FD30000}"/>
    <cellStyle name="Normal 9 3 2 5 2 2 2 2 2" xfId="57130" xr:uid="{00000000-0005-0000-0000-0000A0D30000}"/>
    <cellStyle name="Normal 9 3 2 5 2 2 2 3" xfId="42841" xr:uid="{00000000-0005-0000-0000-0000A1D30000}"/>
    <cellStyle name="Normal 9 3 2 5 2 2 3" xfId="21404" xr:uid="{00000000-0005-0000-0000-0000A2D30000}"/>
    <cellStyle name="Normal 9 3 2 5 2 2 3 2" xfId="49986" xr:uid="{00000000-0005-0000-0000-0000A3D30000}"/>
    <cellStyle name="Normal 9 3 2 5 2 2 4" xfId="35697" xr:uid="{00000000-0005-0000-0000-0000A4D30000}"/>
    <cellStyle name="Normal 9 3 2 5 2 3" xfId="10685" xr:uid="{00000000-0005-0000-0000-0000A5D30000}"/>
    <cellStyle name="Normal 9 3 2 5 2 3 2" xfId="24977" xr:uid="{00000000-0005-0000-0000-0000A6D30000}"/>
    <cellStyle name="Normal 9 3 2 5 2 3 2 2" xfId="53559" xr:uid="{00000000-0005-0000-0000-0000A7D30000}"/>
    <cellStyle name="Normal 9 3 2 5 2 3 3" xfId="39270" xr:uid="{00000000-0005-0000-0000-0000A8D30000}"/>
    <cellStyle name="Normal 9 3 2 5 2 4" xfId="17833" xr:uid="{00000000-0005-0000-0000-0000A9D30000}"/>
    <cellStyle name="Normal 9 3 2 5 2 4 2" xfId="46415" xr:uid="{00000000-0005-0000-0000-0000AAD30000}"/>
    <cellStyle name="Normal 9 3 2 5 2 5" xfId="32126" xr:uid="{00000000-0005-0000-0000-0000ABD30000}"/>
    <cellStyle name="Normal 9 3 2 5 3" xfId="4623" xr:uid="{00000000-0005-0000-0000-0000ACD30000}"/>
    <cellStyle name="Normal 9 3 2 5 3 2" xfId="11781" xr:uid="{00000000-0005-0000-0000-0000ADD30000}"/>
    <cellStyle name="Normal 9 3 2 5 3 2 2" xfId="26073" xr:uid="{00000000-0005-0000-0000-0000AED30000}"/>
    <cellStyle name="Normal 9 3 2 5 3 2 2 2" xfId="54655" xr:uid="{00000000-0005-0000-0000-0000AFD30000}"/>
    <cellStyle name="Normal 9 3 2 5 3 2 3" xfId="40366" xr:uid="{00000000-0005-0000-0000-0000B0D30000}"/>
    <cellStyle name="Normal 9 3 2 5 3 3" xfId="18929" xr:uid="{00000000-0005-0000-0000-0000B1D30000}"/>
    <cellStyle name="Normal 9 3 2 5 3 3 2" xfId="47511" xr:uid="{00000000-0005-0000-0000-0000B2D30000}"/>
    <cellStyle name="Normal 9 3 2 5 3 4" xfId="33222" xr:uid="{00000000-0005-0000-0000-0000B3D30000}"/>
    <cellStyle name="Normal 9 3 2 5 4" xfId="8210" xr:uid="{00000000-0005-0000-0000-0000B4D30000}"/>
    <cellStyle name="Normal 9 3 2 5 4 2" xfId="22502" xr:uid="{00000000-0005-0000-0000-0000B5D30000}"/>
    <cellStyle name="Normal 9 3 2 5 4 2 2" xfId="51084" xr:uid="{00000000-0005-0000-0000-0000B6D30000}"/>
    <cellStyle name="Normal 9 3 2 5 4 3" xfId="36795" xr:uid="{00000000-0005-0000-0000-0000B7D30000}"/>
    <cellStyle name="Normal 9 3 2 5 5" xfId="15358" xr:uid="{00000000-0005-0000-0000-0000B8D30000}"/>
    <cellStyle name="Normal 9 3 2 5 5 2" xfId="43940" xr:uid="{00000000-0005-0000-0000-0000B9D30000}"/>
    <cellStyle name="Normal 9 3 2 5 6" xfId="29651" xr:uid="{00000000-0005-0000-0000-0000BAD30000}"/>
    <cellStyle name="Normal 9 3 2 6" xfId="3509" xr:uid="{00000000-0005-0000-0000-0000BBD30000}"/>
    <cellStyle name="Normal 9 3 2 6 2" xfId="7083" xr:uid="{00000000-0005-0000-0000-0000BCD30000}"/>
    <cellStyle name="Normal 9 3 2 6 2 2" xfId="14241" xr:uid="{00000000-0005-0000-0000-0000BDD30000}"/>
    <cellStyle name="Normal 9 3 2 6 2 2 2" xfId="28533" xr:uid="{00000000-0005-0000-0000-0000BED30000}"/>
    <cellStyle name="Normal 9 3 2 6 2 2 2 2" xfId="57115" xr:uid="{00000000-0005-0000-0000-0000BFD30000}"/>
    <cellStyle name="Normal 9 3 2 6 2 2 3" xfId="42826" xr:uid="{00000000-0005-0000-0000-0000C0D30000}"/>
    <cellStyle name="Normal 9 3 2 6 2 3" xfId="21389" xr:uid="{00000000-0005-0000-0000-0000C1D30000}"/>
    <cellStyle name="Normal 9 3 2 6 2 3 2" xfId="49971" xr:uid="{00000000-0005-0000-0000-0000C2D30000}"/>
    <cellStyle name="Normal 9 3 2 6 2 4" xfId="35682" xr:uid="{00000000-0005-0000-0000-0000C3D30000}"/>
    <cellStyle name="Normal 9 3 2 6 3" xfId="10670" xr:uid="{00000000-0005-0000-0000-0000C4D30000}"/>
    <cellStyle name="Normal 9 3 2 6 3 2" xfId="24962" xr:uid="{00000000-0005-0000-0000-0000C5D30000}"/>
    <cellStyle name="Normal 9 3 2 6 3 2 2" xfId="53544" xr:uid="{00000000-0005-0000-0000-0000C6D30000}"/>
    <cellStyle name="Normal 9 3 2 6 3 3" xfId="39255" xr:uid="{00000000-0005-0000-0000-0000C7D30000}"/>
    <cellStyle name="Normal 9 3 2 6 4" xfId="17818" xr:uid="{00000000-0005-0000-0000-0000C8D30000}"/>
    <cellStyle name="Normal 9 3 2 6 4 2" xfId="46400" xr:uid="{00000000-0005-0000-0000-0000C9D30000}"/>
    <cellStyle name="Normal 9 3 2 6 5" xfId="32111" xr:uid="{00000000-0005-0000-0000-0000CAD30000}"/>
    <cellStyle name="Normal 9 3 2 7" xfId="3728" xr:uid="{00000000-0005-0000-0000-0000CBD30000}"/>
    <cellStyle name="Normal 9 3 2 7 2" xfId="10888" xr:uid="{00000000-0005-0000-0000-0000CCD30000}"/>
    <cellStyle name="Normal 9 3 2 7 2 2" xfId="25180" xr:uid="{00000000-0005-0000-0000-0000CDD30000}"/>
    <cellStyle name="Normal 9 3 2 7 2 2 2" xfId="53762" xr:uid="{00000000-0005-0000-0000-0000CED30000}"/>
    <cellStyle name="Normal 9 3 2 7 2 3" xfId="39473" xr:uid="{00000000-0005-0000-0000-0000CFD30000}"/>
    <cellStyle name="Normal 9 3 2 7 3" xfId="18036" xr:uid="{00000000-0005-0000-0000-0000D0D30000}"/>
    <cellStyle name="Normal 9 3 2 7 3 2" xfId="46618" xr:uid="{00000000-0005-0000-0000-0000D1D30000}"/>
    <cellStyle name="Normal 9 3 2 7 4" xfId="32329" xr:uid="{00000000-0005-0000-0000-0000D2D30000}"/>
    <cellStyle name="Normal 9 3 2 8" xfId="7317" xr:uid="{00000000-0005-0000-0000-0000D3D30000}"/>
    <cellStyle name="Normal 9 3 2 8 2" xfId="21609" xr:uid="{00000000-0005-0000-0000-0000D4D30000}"/>
    <cellStyle name="Normal 9 3 2 8 2 2" xfId="50191" xr:uid="{00000000-0005-0000-0000-0000D5D30000}"/>
    <cellStyle name="Normal 9 3 2 8 3" xfId="35902" xr:uid="{00000000-0005-0000-0000-0000D6D30000}"/>
    <cellStyle name="Normal 9 3 2 9" xfId="14463" xr:uid="{00000000-0005-0000-0000-0000D7D30000}"/>
    <cellStyle name="Normal 9 3 2 9 2" xfId="43047" xr:uid="{00000000-0005-0000-0000-0000D8D30000}"/>
    <cellStyle name="Normal 9 3 3" xfId="187" xr:uid="{00000000-0005-0000-0000-0000D9D30000}"/>
    <cellStyle name="Normal 9 3 3 2" xfId="413" xr:uid="{00000000-0005-0000-0000-0000DAD30000}"/>
    <cellStyle name="Normal 9 3 3 2 2" xfId="863" xr:uid="{00000000-0005-0000-0000-0000DBD30000}"/>
    <cellStyle name="Normal 9 3 3 2 2 2" xfId="1760" xr:uid="{00000000-0005-0000-0000-0000DCD30000}"/>
    <cellStyle name="Normal 9 3 3 2 2 2 2" xfId="3528" xr:uid="{00000000-0005-0000-0000-0000DDD30000}"/>
    <cellStyle name="Normal 9 3 3 2 2 2 2 2" xfId="7102" xr:uid="{00000000-0005-0000-0000-0000DED30000}"/>
    <cellStyle name="Normal 9 3 3 2 2 2 2 2 2" xfId="14260" xr:uid="{00000000-0005-0000-0000-0000DFD30000}"/>
    <cellStyle name="Normal 9 3 3 2 2 2 2 2 2 2" xfId="28552" xr:uid="{00000000-0005-0000-0000-0000E0D30000}"/>
    <cellStyle name="Normal 9 3 3 2 2 2 2 2 2 2 2" xfId="57134" xr:uid="{00000000-0005-0000-0000-0000E1D30000}"/>
    <cellStyle name="Normal 9 3 3 2 2 2 2 2 2 3" xfId="42845" xr:uid="{00000000-0005-0000-0000-0000E2D30000}"/>
    <cellStyle name="Normal 9 3 3 2 2 2 2 2 3" xfId="21408" xr:uid="{00000000-0005-0000-0000-0000E3D30000}"/>
    <cellStyle name="Normal 9 3 3 2 2 2 2 2 3 2" xfId="49990" xr:uid="{00000000-0005-0000-0000-0000E4D30000}"/>
    <cellStyle name="Normal 9 3 3 2 2 2 2 2 4" xfId="35701" xr:uid="{00000000-0005-0000-0000-0000E5D30000}"/>
    <cellStyle name="Normal 9 3 3 2 2 2 2 3" xfId="10689" xr:uid="{00000000-0005-0000-0000-0000E6D30000}"/>
    <cellStyle name="Normal 9 3 3 2 2 2 2 3 2" xfId="24981" xr:uid="{00000000-0005-0000-0000-0000E7D30000}"/>
    <cellStyle name="Normal 9 3 3 2 2 2 2 3 2 2" xfId="53563" xr:uid="{00000000-0005-0000-0000-0000E8D30000}"/>
    <cellStyle name="Normal 9 3 3 2 2 2 2 3 3" xfId="39274" xr:uid="{00000000-0005-0000-0000-0000E9D30000}"/>
    <cellStyle name="Normal 9 3 3 2 2 2 2 4" xfId="17837" xr:uid="{00000000-0005-0000-0000-0000EAD30000}"/>
    <cellStyle name="Normal 9 3 3 2 2 2 2 4 2" xfId="46419" xr:uid="{00000000-0005-0000-0000-0000EBD30000}"/>
    <cellStyle name="Normal 9 3 3 2 2 2 2 5" xfId="32130" xr:uid="{00000000-0005-0000-0000-0000ECD30000}"/>
    <cellStyle name="Normal 9 3 3 2 2 2 3" xfId="5340" xr:uid="{00000000-0005-0000-0000-0000EDD30000}"/>
    <cellStyle name="Normal 9 3 3 2 2 2 3 2" xfId="12498" xr:uid="{00000000-0005-0000-0000-0000EED30000}"/>
    <cellStyle name="Normal 9 3 3 2 2 2 3 2 2" xfId="26790" xr:uid="{00000000-0005-0000-0000-0000EFD30000}"/>
    <cellStyle name="Normal 9 3 3 2 2 2 3 2 2 2" xfId="55372" xr:uid="{00000000-0005-0000-0000-0000F0D30000}"/>
    <cellStyle name="Normal 9 3 3 2 2 2 3 2 3" xfId="41083" xr:uid="{00000000-0005-0000-0000-0000F1D30000}"/>
    <cellStyle name="Normal 9 3 3 2 2 2 3 3" xfId="19646" xr:uid="{00000000-0005-0000-0000-0000F2D30000}"/>
    <cellStyle name="Normal 9 3 3 2 2 2 3 3 2" xfId="48228" xr:uid="{00000000-0005-0000-0000-0000F3D30000}"/>
    <cellStyle name="Normal 9 3 3 2 2 2 3 4" xfId="33939" xr:uid="{00000000-0005-0000-0000-0000F4D30000}"/>
    <cellStyle name="Normal 9 3 3 2 2 2 4" xfId="8927" xr:uid="{00000000-0005-0000-0000-0000F5D30000}"/>
    <cellStyle name="Normal 9 3 3 2 2 2 4 2" xfId="23219" xr:uid="{00000000-0005-0000-0000-0000F6D30000}"/>
    <cellStyle name="Normal 9 3 3 2 2 2 4 2 2" xfId="51801" xr:uid="{00000000-0005-0000-0000-0000F7D30000}"/>
    <cellStyle name="Normal 9 3 3 2 2 2 4 3" xfId="37512" xr:uid="{00000000-0005-0000-0000-0000F8D30000}"/>
    <cellStyle name="Normal 9 3 3 2 2 2 5" xfId="16075" xr:uid="{00000000-0005-0000-0000-0000F9D30000}"/>
    <cellStyle name="Normal 9 3 3 2 2 2 5 2" xfId="44657" xr:uid="{00000000-0005-0000-0000-0000FAD30000}"/>
    <cellStyle name="Normal 9 3 3 2 2 2 6" xfId="30368" xr:uid="{00000000-0005-0000-0000-0000FBD30000}"/>
    <cellStyle name="Normal 9 3 3 2 2 3" xfId="3527" xr:uid="{00000000-0005-0000-0000-0000FCD30000}"/>
    <cellStyle name="Normal 9 3 3 2 2 3 2" xfId="7101" xr:uid="{00000000-0005-0000-0000-0000FDD30000}"/>
    <cellStyle name="Normal 9 3 3 2 2 3 2 2" xfId="14259" xr:uid="{00000000-0005-0000-0000-0000FED30000}"/>
    <cellStyle name="Normal 9 3 3 2 2 3 2 2 2" xfId="28551" xr:uid="{00000000-0005-0000-0000-0000FFD30000}"/>
    <cellStyle name="Normal 9 3 3 2 2 3 2 2 2 2" xfId="57133" xr:uid="{00000000-0005-0000-0000-000000D40000}"/>
    <cellStyle name="Normal 9 3 3 2 2 3 2 2 3" xfId="42844" xr:uid="{00000000-0005-0000-0000-000001D40000}"/>
    <cellStyle name="Normal 9 3 3 2 2 3 2 3" xfId="21407" xr:uid="{00000000-0005-0000-0000-000002D40000}"/>
    <cellStyle name="Normal 9 3 3 2 2 3 2 3 2" xfId="49989" xr:uid="{00000000-0005-0000-0000-000003D40000}"/>
    <cellStyle name="Normal 9 3 3 2 2 3 2 4" xfId="35700" xr:uid="{00000000-0005-0000-0000-000004D40000}"/>
    <cellStyle name="Normal 9 3 3 2 2 3 3" xfId="10688" xr:uid="{00000000-0005-0000-0000-000005D40000}"/>
    <cellStyle name="Normal 9 3 3 2 2 3 3 2" xfId="24980" xr:uid="{00000000-0005-0000-0000-000006D40000}"/>
    <cellStyle name="Normal 9 3 3 2 2 3 3 2 2" xfId="53562" xr:uid="{00000000-0005-0000-0000-000007D40000}"/>
    <cellStyle name="Normal 9 3 3 2 2 3 3 3" xfId="39273" xr:uid="{00000000-0005-0000-0000-000008D40000}"/>
    <cellStyle name="Normal 9 3 3 2 2 3 4" xfId="17836" xr:uid="{00000000-0005-0000-0000-000009D40000}"/>
    <cellStyle name="Normal 9 3 3 2 2 3 4 2" xfId="46418" xr:uid="{00000000-0005-0000-0000-00000AD40000}"/>
    <cellStyle name="Normal 9 3 3 2 2 3 5" xfId="32129" xr:uid="{00000000-0005-0000-0000-00000BD40000}"/>
    <cellStyle name="Normal 9 3 3 2 2 4" xfId="4447" xr:uid="{00000000-0005-0000-0000-00000CD40000}"/>
    <cellStyle name="Normal 9 3 3 2 2 4 2" xfId="11605" xr:uid="{00000000-0005-0000-0000-00000DD40000}"/>
    <cellStyle name="Normal 9 3 3 2 2 4 2 2" xfId="25897" xr:uid="{00000000-0005-0000-0000-00000ED40000}"/>
    <cellStyle name="Normal 9 3 3 2 2 4 2 2 2" xfId="54479" xr:uid="{00000000-0005-0000-0000-00000FD40000}"/>
    <cellStyle name="Normal 9 3 3 2 2 4 2 3" xfId="40190" xr:uid="{00000000-0005-0000-0000-000010D40000}"/>
    <cellStyle name="Normal 9 3 3 2 2 4 3" xfId="18753" xr:uid="{00000000-0005-0000-0000-000011D40000}"/>
    <cellStyle name="Normal 9 3 3 2 2 4 3 2" xfId="47335" xr:uid="{00000000-0005-0000-0000-000012D40000}"/>
    <cellStyle name="Normal 9 3 3 2 2 4 4" xfId="33046" xr:uid="{00000000-0005-0000-0000-000013D40000}"/>
    <cellStyle name="Normal 9 3 3 2 2 5" xfId="8034" xr:uid="{00000000-0005-0000-0000-000014D40000}"/>
    <cellStyle name="Normal 9 3 3 2 2 5 2" xfId="22326" xr:uid="{00000000-0005-0000-0000-000015D40000}"/>
    <cellStyle name="Normal 9 3 3 2 2 5 2 2" xfId="50908" xr:uid="{00000000-0005-0000-0000-000016D40000}"/>
    <cellStyle name="Normal 9 3 3 2 2 5 3" xfId="36619" xr:uid="{00000000-0005-0000-0000-000017D40000}"/>
    <cellStyle name="Normal 9 3 3 2 2 6" xfId="15182" xr:uid="{00000000-0005-0000-0000-000018D40000}"/>
    <cellStyle name="Normal 9 3 3 2 2 6 2" xfId="43764" xr:uid="{00000000-0005-0000-0000-000019D40000}"/>
    <cellStyle name="Normal 9 3 3 2 2 7" xfId="29475" xr:uid="{00000000-0005-0000-0000-00001AD40000}"/>
    <cellStyle name="Normal 9 3 3 2 3" xfId="1313" xr:uid="{00000000-0005-0000-0000-00001BD40000}"/>
    <cellStyle name="Normal 9 3 3 2 3 2" xfId="3529" xr:uid="{00000000-0005-0000-0000-00001CD40000}"/>
    <cellStyle name="Normal 9 3 3 2 3 2 2" xfId="7103" xr:uid="{00000000-0005-0000-0000-00001DD40000}"/>
    <cellStyle name="Normal 9 3 3 2 3 2 2 2" xfId="14261" xr:uid="{00000000-0005-0000-0000-00001ED40000}"/>
    <cellStyle name="Normal 9 3 3 2 3 2 2 2 2" xfId="28553" xr:uid="{00000000-0005-0000-0000-00001FD40000}"/>
    <cellStyle name="Normal 9 3 3 2 3 2 2 2 2 2" xfId="57135" xr:uid="{00000000-0005-0000-0000-000020D40000}"/>
    <cellStyle name="Normal 9 3 3 2 3 2 2 2 3" xfId="42846" xr:uid="{00000000-0005-0000-0000-000021D40000}"/>
    <cellStyle name="Normal 9 3 3 2 3 2 2 3" xfId="21409" xr:uid="{00000000-0005-0000-0000-000022D40000}"/>
    <cellStyle name="Normal 9 3 3 2 3 2 2 3 2" xfId="49991" xr:uid="{00000000-0005-0000-0000-000023D40000}"/>
    <cellStyle name="Normal 9 3 3 2 3 2 2 4" xfId="35702" xr:uid="{00000000-0005-0000-0000-000024D40000}"/>
    <cellStyle name="Normal 9 3 3 2 3 2 3" xfId="10690" xr:uid="{00000000-0005-0000-0000-000025D40000}"/>
    <cellStyle name="Normal 9 3 3 2 3 2 3 2" xfId="24982" xr:uid="{00000000-0005-0000-0000-000026D40000}"/>
    <cellStyle name="Normal 9 3 3 2 3 2 3 2 2" xfId="53564" xr:uid="{00000000-0005-0000-0000-000027D40000}"/>
    <cellStyle name="Normal 9 3 3 2 3 2 3 3" xfId="39275" xr:uid="{00000000-0005-0000-0000-000028D40000}"/>
    <cellStyle name="Normal 9 3 3 2 3 2 4" xfId="17838" xr:uid="{00000000-0005-0000-0000-000029D40000}"/>
    <cellStyle name="Normal 9 3 3 2 3 2 4 2" xfId="46420" xr:uid="{00000000-0005-0000-0000-00002AD40000}"/>
    <cellStyle name="Normal 9 3 3 2 3 2 5" xfId="32131" xr:uid="{00000000-0005-0000-0000-00002BD40000}"/>
    <cellStyle name="Normal 9 3 3 2 3 3" xfId="4894" xr:uid="{00000000-0005-0000-0000-00002CD40000}"/>
    <cellStyle name="Normal 9 3 3 2 3 3 2" xfId="12052" xr:uid="{00000000-0005-0000-0000-00002DD40000}"/>
    <cellStyle name="Normal 9 3 3 2 3 3 2 2" xfId="26344" xr:uid="{00000000-0005-0000-0000-00002ED40000}"/>
    <cellStyle name="Normal 9 3 3 2 3 3 2 2 2" xfId="54926" xr:uid="{00000000-0005-0000-0000-00002FD40000}"/>
    <cellStyle name="Normal 9 3 3 2 3 3 2 3" xfId="40637" xr:uid="{00000000-0005-0000-0000-000030D40000}"/>
    <cellStyle name="Normal 9 3 3 2 3 3 3" xfId="19200" xr:uid="{00000000-0005-0000-0000-000031D40000}"/>
    <cellStyle name="Normal 9 3 3 2 3 3 3 2" xfId="47782" xr:uid="{00000000-0005-0000-0000-000032D40000}"/>
    <cellStyle name="Normal 9 3 3 2 3 3 4" xfId="33493" xr:uid="{00000000-0005-0000-0000-000033D40000}"/>
    <cellStyle name="Normal 9 3 3 2 3 4" xfId="8481" xr:uid="{00000000-0005-0000-0000-000034D40000}"/>
    <cellStyle name="Normal 9 3 3 2 3 4 2" xfId="22773" xr:uid="{00000000-0005-0000-0000-000035D40000}"/>
    <cellStyle name="Normal 9 3 3 2 3 4 2 2" xfId="51355" xr:uid="{00000000-0005-0000-0000-000036D40000}"/>
    <cellStyle name="Normal 9 3 3 2 3 4 3" xfId="37066" xr:uid="{00000000-0005-0000-0000-000037D40000}"/>
    <cellStyle name="Normal 9 3 3 2 3 5" xfId="15629" xr:uid="{00000000-0005-0000-0000-000038D40000}"/>
    <cellStyle name="Normal 9 3 3 2 3 5 2" xfId="44211" xr:uid="{00000000-0005-0000-0000-000039D40000}"/>
    <cellStyle name="Normal 9 3 3 2 3 6" xfId="29922" xr:uid="{00000000-0005-0000-0000-00003AD40000}"/>
    <cellStyle name="Normal 9 3 3 2 4" xfId="3526" xr:uid="{00000000-0005-0000-0000-00003BD40000}"/>
    <cellStyle name="Normal 9 3 3 2 4 2" xfId="7100" xr:uid="{00000000-0005-0000-0000-00003CD40000}"/>
    <cellStyle name="Normal 9 3 3 2 4 2 2" xfId="14258" xr:uid="{00000000-0005-0000-0000-00003DD40000}"/>
    <cellStyle name="Normal 9 3 3 2 4 2 2 2" xfId="28550" xr:uid="{00000000-0005-0000-0000-00003ED40000}"/>
    <cellStyle name="Normal 9 3 3 2 4 2 2 2 2" xfId="57132" xr:uid="{00000000-0005-0000-0000-00003FD40000}"/>
    <cellStyle name="Normal 9 3 3 2 4 2 2 3" xfId="42843" xr:uid="{00000000-0005-0000-0000-000040D40000}"/>
    <cellStyle name="Normal 9 3 3 2 4 2 3" xfId="21406" xr:uid="{00000000-0005-0000-0000-000041D40000}"/>
    <cellStyle name="Normal 9 3 3 2 4 2 3 2" xfId="49988" xr:uid="{00000000-0005-0000-0000-000042D40000}"/>
    <cellStyle name="Normal 9 3 3 2 4 2 4" xfId="35699" xr:uid="{00000000-0005-0000-0000-000043D40000}"/>
    <cellStyle name="Normal 9 3 3 2 4 3" xfId="10687" xr:uid="{00000000-0005-0000-0000-000044D40000}"/>
    <cellStyle name="Normal 9 3 3 2 4 3 2" xfId="24979" xr:uid="{00000000-0005-0000-0000-000045D40000}"/>
    <cellStyle name="Normal 9 3 3 2 4 3 2 2" xfId="53561" xr:uid="{00000000-0005-0000-0000-000046D40000}"/>
    <cellStyle name="Normal 9 3 3 2 4 3 3" xfId="39272" xr:uid="{00000000-0005-0000-0000-000047D40000}"/>
    <cellStyle name="Normal 9 3 3 2 4 4" xfId="17835" xr:uid="{00000000-0005-0000-0000-000048D40000}"/>
    <cellStyle name="Normal 9 3 3 2 4 4 2" xfId="46417" xr:uid="{00000000-0005-0000-0000-000049D40000}"/>
    <cellStyle name="Normal 9 3 3 2 4 5" xfId="32128" xr:uid="{00000000-0005-0000-0000-00004AD40000}"/>
    <cellStyle name="Normal 9 3 3 2 5" xfId="4000" xr:uid="{00000000-0005-0000-0000-00004BD40000}"/>
    <cellStyle name="Normal 9 3 3 2 5 2" xfId="11159" xr:uid="{00000000-0005-0000-0000-00004CD40000}"/>
    <cellStyle name="Normal 9 3 3 2 5 2 2" xfId="25451" xr:uid="{00000000-0005-0000-0000-00004DD40000}"/>
    <cellStyle name="Normal 9 3 3 2 5 2 2 2" xfId="54033" xr:uid="{00000000-0005-0000-0000-00004ED40000}"/>
    <cellStyle name="Normal 9 3 3 2 5 2 3" xfId="39744" xr:uid="{00000000-0005-0000-0000-00004FD40000}"/>
    <cellStyle name="Normal 9 3 3 2 5 3" xfId="18307" xr:uid="{00000000-0005-0000-0000-000050D40000}"/>
    <cellStyle name="Normal 9 3 3 2 5 3 2" xfId="46889" xr:uid="{00000000-0005-0000-0000-000051D40000}"/>
    <cellStyle name="Normal 9 3 3 2 5 4" xfId="32600" xr:uid="{00000000-0005-0000-0000-000052D40000}"/>
    <cellStyle name="Normal 9 3 3 2 6" xfId="7588" xr:uid="{00000000-0005-0000-0000-000053D40000}"/>
    <cellStyle name="Normal 9 3 3 2 6 2" xfId="21880" xr:uid="{00000000-0005-0000-0000-000054D40000}"/>
    <cellStyle name="Normal 9 3 3 2 6 2 2" xfId="50462" xr:uid="{00000000-0005-0000-0000-000055D40000}"/>
    <cellStyle name="Normal 9 3 3 2 6 3" xfId="36173" xr:uid="{00000000-0005-0000-0000-000056D40000}"/>
    <cellStyle name="Normal 9 3 3 2 7" xfId="14735" xr:uid="{00000000-0005-0000-0000-000057D40000}"/>
    <cellStyle name="Normal 9 3 3 2 7 2" xfId="43318" xr:uid="{00000000-0005-0000-0000-000058D40000}"/>
    <cellStyle name="Normal 9 3 3 2 8" xfId="29028" xr:uid="{00000000-0005-0000-0000-000059D40000}"/>
    <cellStyle name="Normal 9 3 3 3" xfId="640" xr:uid="{00000000-0005-0000-0000-00005AD40000}"/>
    <cellStyle name="Normal 9 3 3 3 2" xfId="1537" xr:uid="{00000000-0005-0000-0000-00005BD40000}"/>
    <cellStyle name="Normal 9 3 3 3 2 2" xfId="3531" xr:uid="{00000000-0005-0000-0000-00005CD40000}"/>
    <cellStyle name="Normal 9 3 3 3 2 2 2" xfId="7105" xr:uid="{00000000-0005-0000-0000-00005DD40000}"/>
    <cellStyle name="Normal 9 3 3 3 2 2 2 2" xfId="14263" xr:uid="{00000000-0005-0000-0000-00005ED40000}"/>
    <cellStyle name="Normal 9 3 3 3 2 2 2 2 2" xfId="28555" xr:uid="{00000000-0005-0000-0000-00005FD40000}"/>
    <cellStyle name="Normal 9 3 3 3 2 2 2 2 2 2" xfId="57137" xr:uid="{00000000-0005-0000-0000-000060D40000}"/>
    <cellStyle name="Normal 9 3 3 3 2 2 2 2 3" xfId="42848" xr:uid="{00000000-0005-0000-0000-000061D40000}"/>
    <cellStyle name="Normal 9 3 3 3 2 2 2 3" xfId="21411" xr:uid="{00000000-0005-0000-0000-000062D40000}"/>
    <cellStyle name="Normal 9 3 3 3 2 2 2 3 2" xfId="49993" xr:uid="{00000000-0005-0000-0000-000063D40000}"/>
    <cellStyle name="Normal 9 3 3 3 2 2 2 4" xfId="35704" xr:uid="{00000000-0005-0000-0000-000064D40000}"/>
    <cellStyle name="Normal 9 3 3 3 2 2 3" xfId="10692" xr:uid="{00000000-0005-0000-0000-000065D40000}"/>
    <cellStyle name="Normal 9 3 3 3 2 2 3 2" xfId="24984" xr:uid="{00000000-0005-0000-0000-000066D40000}"/>
    <cellStyle name="Normal 9 3 3 3 2 2 3 2 2" xfId="53566" xr:uid="{00000000-0005-0000-0000-000067D40000}"/>
    <cellStyle name="Normal 9 3 3 3 2 2 3 3" xfId="39277" xr:uid="{00000000-0005-0000-0000-000068D40000}"/>
    <cellStyle name="Normal 9 3 3 3 2 2 4" xfId="17840" xr:uid="{00000000-0005-0000-0000-000069D40000}"/>
    <cellStyle name="Normal 9 3 3 3 2 2 4 2" xfId="46422" xr:uid="{00000000-0005-0000-0000-00006AD40000}"/>
    <cellStyle name="Normal 9 3 3 3 2 2 5" xfId="32133" xr:uid="{00000000-0005-0000-0000-00006BD40000}"/>
    <cellStyle name="Normal 9 3 3 3 2 3" xfId="5117" xr:uid="{00000000-0005-0000-0000-00006CD40000}"/>
    <cellStyle name="Normal 9 3 3 3 2 3 2" xfId="12275" xr:uid="{00000000-0005-0000-0000-00006DD40000}"/>
    <cellStyle name="Normal 9 3 3 3 2 3 2 2" xfId="26567" xr:uid="{00000000-0005-0000-0000-00006ED40000}"/>
    <cellStyle name="Normal 9 3 3 3 2 3 2 2 2" xfId="55149" xr:uid="{00000000-0005-0000-0000-00006FD40000}"/>
    <cellStyle name="Normal 9 3 3 3 2 3 2 3" xfId="40860" xr:uid="{00000000-0005-0000-0000-000070D40000}"/>
    <cellStyle name="Normal 9 3 3 3 2 3 3" xfId="19423" xr:uid="{00000000-0005-0000-0000-000071D40000}"/>
    <cellStyle name="Normal 9 3 3 3 2 3 3 2" xfId="48005" xr:uid="{00000000-0005-0000-0000-000072D40000}"/>
    <cellStyle name="Normal 9 3 3 3 2 3 4" xfId="33716" xr:uid="{00000000-0005-0000-0000-000073D40000}"/>
    <cellStyle name="Normal 9 3 3 3 2 4" xfId="8704" xr:uid="{00000000-0005-0000-0000-000074D40000}"/>
    <cellStyle name="Normal 9 3 3 3 2 4 2" xfId="22996" xr:uid="{00000000-0005-0000-0000-000075D40000}"/>
    <cellStyle name="Normal 9 3 3 3 2 4 2 2" xfId="51578" xr:uid="{00000000-0005-0000-0000-000076D40000}"/>
    <cellStyle name="Normal 9 3 3 3 2 4 3" xfId="37289" xr:uid="{00000000-0005-0000-0000-000077D40000}"/>
    <cellStyle name="Normal 9 3 3 3 2 5" xfId="15852" xr:uid="{00000000-0005-0000-0000-000078D40000}"/>
    <cellStyle name="Normal 9 3 3 3 2 5 2" xfId="44434" xr:uid="{00000000-0005-0000-0000-000079D40000}"/>
    <cellStyle name="Normal 9 3 3 3 2 6" xfId="30145" xr:uid="{00000000-0005-0000-0000-00007AD40000}"/>
    <cellStyle name="Normal 9 3 3 3 3" xfId="3530" xr:uid="{00000000-0005-0000-0000-00007BD40000}"/>
    <cellStyle name="Normal 9 3 3 3 3 2" xfId="7104" xr:uid="{00000000-0005-0000-0000-00007CD40000}"/>
    <cellStyle name="Normal 9 3 3 3 3 2 2" xfId="14262" xr:uid="{00000000-0005-0000-0000-00007DD40000}"/>
    <cellStyle name="Normal 9 3 3 3 3 2 2 2" xfId="28554" xr:uid="{00000000-0005-0000-0000-00007ED40000}"/>
    <cellStyle name="Normal 9 3 3 3 3 2 2 2 2" xfId="57136" xr:uid="{00000000-0005-0000-0000-00007FD40000}"/>
    <cellStyle name="Normal 9 3 3 3 3 2 2 3" xfId="42847" xr:uid="{00000000-0005-0000-0000-000080D40000}"/>
    <cellStyle name="Normal 9 3 3 3 3 2 3" xfId="21410" xr:uid="{00000000-0005-0000-0000-000081D40000}"/>
    <cellStyle name="Normal 9 3 3 3 3 2 3 2" xfId="49992" xr:uid="{00000000-0005-0000-0000-000082D40000}"/>
    <cellStyle name="Normal 9 3 3 3 3 2 4" xfId="35703" xr:uid="{00000000-0005-0000-0000-000083D40000}"/>
    <cellStyle name="Normal 9 3 3 3 3 3" xfId="10691" xr:uid="{00000000-0005-0000-0000-000084D40000}"/>
    <cellStyle name="Normal 9 3 3 3 3 3 2" xfId="24983" xr:uid="{00000000-0005-0000-0000-000085D40000}"/>
    <cellStyle name="Normal 9 3 3 3 3 3 2 2" xfId="53565" xr:uid="{00000000-0005-0000-0000-000086D40000}"/>
    <cellStyle name="Normal 9 3 3 3 3 3 3" xfId="39276" xr:uid="{00000000-0005-0000-0000-000087D40000}"/>
    <cellStyle name="Normal 9 3 3 3 3 4" xfId="17839" xr:uid="{00000000-0005-0000-0000-000088D40000}"/>
    <cellStyle name="Normal 9 3 3 3 3 4 2" xfId="46421" xr:uid="{00000000-0005-0000-0000-000089D40000}"/>
    <cellStyle name="Normal 9 3 3 3 3 5" xfId="32132" xr:uid="{00000000-0005-0000-0000-00008AD40000}"/>
    <cellStyle name="Normal 9 3 3 3 4" xfId="4224" xr:uid="{00000000-0005-0000-0000-00008BD40000}"/>
    <cellStyle name="Normal 9 3 3 3 4 2" xfId="11382" xr:uid="{00000000-0005-0000-0000-00008CD40000}"/>
    <cellStyle name="Normal 9 3 3 3 4 2 2" xfId="25674" xr:uid="{00000000-0005-0000-0000-00008DD40000}"/>
    <cellStyle name="Normal 9 3 3 3 4 2 2 2" xfId="54256" xr:uid="{00000000-0005-0000-0000-00008ED40000}"/>
    <cellStyle name="Normal 9 3 3 3 4 2 3" xfId="39967" xr:uid="{00000000-0005-0000-0000-00008FD40000}"/>
    <cellStyle name="Normal 9 3 3 3 4 3" xfId="18530" xr:uid="{00000000-0005-0000-0000-000090D40000}"/>
    <cellStyle name="Normal 9 3 3 3 4 3 2" xfId="47112" xr:uid="{00000000-0005-0000-0000-000091D40000}"/>
    <cellStyle name="Normal 9 3 3 3 4 4" xfId="32823" xr:uid="{00000000-0005-0000-0000-000092D40000}"/>
    <cellStyle name="Normal 9 3 3 3 5" xfId="7811" xr:uid="{00000000-0005-0000-0000-000093D40000}"/>
    <cellStyle name="Normal 9 3 3 3 5 2" xfId="22103" xr:uid="{00000000-0005-0000-0000-000094D40000}"/>
    <cellStyle name="Normal 9 3 3 3 5 2 2" xfId="50685" xr:uid="{00000000-0005-0000-0000-000095D40000}"/>
    <cellStyle name="Normal 9 3 3 3 5 3" xfId="36396" xr:uid="{00000000-0005-0000-0000-000096D40000}"/>
    <cellStyle name="Normal 9 3 3 3 6" xfId="14959" xr:uid="{00000000-0005-0000-0000-000097D40000}"/>
    <cellStyle name="Normal 9 3 3 3 6 2" xfId="43541" xr:uid="{00000000-0005-0000-0000-000098D40000}"/>
    <cellStyle name="Normal 9 3 3 3 7" xfId="29252" xr:uid="{00000000-0005-0000-0000-000099D40000}"/>
    <cellStyle name="Normal 9 3 3 4" xfId="1090" xr:uid="{00000000-0005-0000-0000-00009AD40000}"/>
    <cellStyle name="Normal 9 3 3 4 2" xfId="3532" xr:uid="{00000000-0005-0000-0000-00009BD40000}"/>
    <cellStyle name="Normal 9 3 3 4 2 2" xfId="7106" xr:uid="{00000000-0005-0000-0000-00009CD40000}"/>
    <cellStyle name="Normal 9 3 3 4 2 2 2" xfId="14264" xr:uid="{00000000-0005-0000-0000-00009DD40000}"/>
    <cellStyle name="Normal 9 3 3 4 2 2 2 2" xfId="28556" xr:uid="{00000000-0005-0000-0000-00009ED40000}"/>
    <cellStyle name="Normal 9 3 3 4 2 2 2 2 2" xfId="57138" xr:uid="{00000000-0005-0000-0000-00009FD40000}"/>
    <cellStyle name="Normal 9 3 3 4 2 2 2 3" xfId="42849" xr:uid="{00000000-0005-0000-0000-0000A0D40000}"/>
    <cellStyle name="Normal 9 3 3 4 2 2 3" xfId="21412" xr:uid="{00000000-0005-0000-0000-0000A1D40000}"/>
    <cellStyle name="Normal 9 3 3 4 2 2 3 2" xfId="49994" xr:uid="{00000000-0005-0000-0000-0000A2D40000}"/>
    <cellStyle name="Normal 9 3 3 4 2 2 4" xfId="35705" xr:uid="{00000000-0005-0000-0000-0000A3D40000}"/>
    <cellStyle name="Normal 9 3 3 4 2 3" xfId="10693" xr:uid="{00000000-0005-0000-0000-0000A4D40000}"/>
    <cellStyle name="Normal 9 3 3 4 2 3 2" xfId="24985" xr:uid="{00000000-0005-0000-0000-0000A5D40000}"/>
    <cellStyle name="Normal 9 3 3 4 2 3 2 2" xfId="53567" xr:uid="{00000000-0005-0000-0000-0000A6D40000}"/>
    <cellStyle name="Normal 9 3 3 4 2 3 3" xfId="39278" xr:uid="{00000000-0005-0000-0000-0000A7D40000}"/>
    <cellStyle name="Normal 9 3 3 4 2 4" xfId="17841" xr:uid="{00000000-0005-0000-0000-0000A8D40000}"/>
    <cellStyle name="Normal 9 3 3 4 2 4 2" xfId="46423" xr:uid="{00000000-0005-0000-0000-0000A9D40000}"/>
    <cellStyle name="Normal 9 3 3 4 2 5" xfId="32134" xr:uid="{00000000-0005-0000-0000-0000AAD40000}"/>
    <cellStyle name="Normal 9 3 3 4 3" xfId="4671" xr:uid="{00000000-0005-0000-0000-0000ABD40000}"/>
    <cellStyle name="Normal 9 3 3 4 3 2" xfId="11829" xr:uid="{00000000-0005-0000-0000-0000ACD40000}"/>
    <cellStyle name="Normal 9 3 3 4 3 2 2" xfId="26121" xr:uid="{00000000-0005-0000-0000-0000ADD40000}"/>
    <cellStyle name="Normal 9 3 3 4 3 2 2 2" xfId="54703" xr:uid="{00000000-0005-0000-0000-0000AED40000}"/>
    <cellStyle name="Normal 9 3 3 4 3 2 3" xfId="40414" xr:uid="{00000000-0005-0000-0000-0000AFD40000}"/>
    <cellStyle name="Normal 9 3 3 4 3 3" xfId="18977" xr:uid="{00000000-0005-0000-0000-0000B0D40000}"/>
    <cellStyle name="Normal 9 3 3 4 3 3 2" xfId="47559" xr:uid="{00000000-0005-0000-0000-0000B1D40000}"/>
    <cellStyle name="Normal 9 3 3 4 3 4" xfId="33270" xr:uid="{00000000-0005-0000-0000-0000B2D40000}"/>
    <cellStyle name="Normal 9 3 3 4 4" xfId="8258" xr:uid="{00000000-0005-0000-0000-0000B3D40000}"/>
    <cellStyle name="Normal 9 3 3 4 4 2" xfId="22550" xr:uid="{00000000-0005-0000-0000-0000B4D40000}"/>
    <cellStyle name="Normal 9 3 3 4 4 2 2" xfId="51132" xr:uid="{00000000-0005-0000-0000-0000B5D40000}"/>
    <cellStyle name="Normal 9 3 3 4 4 3" xfId="36843" xr:uid="{00000000-0005-0000-0000-0000B6D40000}"/>
    <cellStyle name="Normal 9 3 3 4 5" xfId="15406" xr:uid="{00000000-0005-0000-0000-0000B7D40000}"/>
    <cellStyle name="Normal 9 3 3 4 5 2" xfId="43988" xr:uid="{00000000-0005-0000-0000-0000B8D40000}"/>
    <cellStyle name="Normal 9 3 3 4 6" xfId="29699" xr:uid="{00000000-0005-0000-0000-0000B9D40000}"/>
    <cellStyle name="Normal 9 3 3 5" xfId="3525" xr:uid="{00000000-0005-0000-0000-0000BAD40000}"/>
    <cellStyle name="Normal 9 3 3 5 2" xfId="7099" xr:uid="{00000000-0005-0000-0000-0000BBD40000}"/>
    <cellStyle name="Normal 9 3 3 5 2 2" xfId="14257" xr:uid="{00000000-0005-0000-0000-0000BCD40000}"/>
    <cellStyle name="Normal 9 3 3 5 2 2 2" xfId="28549" xr:uid="{00000000-0005-0000-0000-0000BDD40000}"/>
    <cellStyle name="Normal 9 3 3 5 2 2 2 2" xfId="57131" xr:uid="{00000000-0005-0000-0000-0000BED40000}"/>
    <cellStyle name="Normal 9 3 3 5 2 2 3" xfId="42842" xr:uid="{00000000-0005-0000-0000-0000BFD40000}"/>
    <cellStyle name="Normal 9 3 3 5 2 3" xfId="21405" xr:uid="{00000000-0005-0000-0000-0000C0D40000}"/>
    <cellStyle name="Normal 9 3 3 5 2 3 2" xfId="49987" xr:uid="{00000000-0005-0000-0000-0000C1D40000}"/>
    <cellStyle name="Normal 9 3 3 5 2 4" xfId="35698" xr:uid="{00000000-0005-0000-0000-0000C2D40000}"/>
    <cellStyle name="Normal 9 3 3 5 3" xfId="10686" xr:uid="{00000000-0005-0000-0000-0000C3D40000}"/>
    <cellStyle name="Normal 9 3 3 5 3 2" xfId="24978" xr:uid="{00000000-0005-0000-0000-0000C4D40000}"/>
    <cellStyle name="Normal 9 3 3 5 3 2 2" xfId="53560" xr:uid="{00000000-0005-0000-0000-0000C5D40000}"/>
    <cellStyle name="Normal 9 3 3 5 3 3" xfId="39271" xr:uid="{00000000-0005-0000-0000-0000C6D40000}"/>
    <cellStyle name="Normal 9 3 3 5 4" xfId="17834" xr:uid="{00000000-0005-0000-0000-0000C7D40000}"/>
    <cellStyle name="Normal 9 3 3 5 4 2" xfId="46416" xr:uid="{00000000-0005-0000-0000-0000C8D40000}"/>
    <cellStyle name="Normal 9 3 3 5 5" xfId="32127" xr:uid="{00000000-0005-0000-0000-0000C9D40000}"/>
    <cellStyle name="Normal 9 3 3 6" xfId="3777" xr:uid="{00000000-0005-0000-0000-0000CAD40000}"/>
    <cellStyle name="Normal 9 3 3 6 2" xfId="10936" xr:uid="{00000000-0005-0000-0000-0000CBD40000}"/>
    <cellStyle name="Normal 9 3 3 6 2 2" xfId="25228" xr:uid="{00000000-0005-0000-0000-0000CCD40000}"/>
    <cellStyle name="Normal 9 3 3 6 2 2 2" xfId="53810" xr:uid="{00000000-0005-0000-0000-0000CDD40000}"/>
    <cellStyle name="Normal 9 3 3 6 2 3" xfId="39521" xr:uid="{00000000-0005-0000-0000-0000CED40000}"/>
    <cellStyle name="Normal 9 3 3 6 3" xfId="18084" xr:uid="{00000000-0005-0000-0000-0000CFD40000}"/>
    <cellStyle name="Normal 9 3 3 6 3 2" xfId="46666" xr:uid="{00000000-0005-0000-0000-0000D0D40000}"/>
    <cellStyle name="Normal 9 3 3 6 4" xfId="32377" xr:uid="{00000000-0005-0000-0000-0000D1D40000}"/>
    <cellStyle name="Normal 9 3 3 7" xfId="7365" xr:uid="{00000000-0005-0000-0000-0000D2D40000}"/>
    <cellStyle name="Normal 9 3 3 7 2" xfId="21657" xr:uid="{00000000-0005-0000-0000-0000D3D40000}"/>
    <cellStyle name="Normal 9 3 3 7 2 2" xfId="50239" xr:uid="{00000000-0005-0000-0000-0000D4D40000}"/>
    <cellStyle name="Normal 9 3 3 7 3" xfId="35950" xr:uid="{00000000-0005-0000-0000-0000D5D40000}"/>
    <cellStyle name="Normal 9 3 3 8" xfId="14512" xr:uid="{00000000-0005-0000-0000-0000D6D40000}"/>
    <cellStyle name="Normal 9 3 3 8 2" xfId="43095" xr:uid="{00000000-0005-0000-0000-0000D7D40000}"/>
    <cellStyle name="Normal 9 3 3 9" xfId="28805" xr:uid="{00000000-0005-0000-0000-0000D8D40000}"/>
    <cellStyle name="Normal 9 3 4" xfId="299" xr:uid="{00000000-0005-0000-0000-0000D9D40000}"/>
    <cellStyle name="Normal 9 3 4 2" xfId="751" xr:uid="{00000000-0005-0000-0000-0000DAD40000}"/>
    <cellStyle name="Normal 9 3 4 2 2" xfId="1648" xr:uid="{00000000-0005-0000-0000-0000DBD40000}"/>
    <cellStyle name="Normal 9 3 4 2 2 2" xfId="3535" xr:uid="{00000000-0005-0000-0000-0000DCD40000}"/>
    <cellStyle name="Normal 9 3 4 2 2 2 2" xfId="7109" xr:uid="{00000000-0005-0000-0000-0000DDD40000}"/>
    <cellStyle name="Normal 9 3 4 2 2 2 2 2" xfId="14267" xr:uid="{00000000-0005-0000-0000-0000DED40000}"/>
    <cellStyle name="Normal 9 3 4 2 2 2 2 2 2" xfId="28559" xr:uid="{00000000-0005-0000-0000-0000DFD40000}"/>
    <cellStyle name="Normal 9 3 4 2 2 2 2 2 2 2" xfId="57141" xr:uid="{00000000-0005-0000-0000-0000E0D40000}"/>
    <cellStyle name="Normal 9 3 4 2 2 2 2 2 3" xfId="42852" xr:uid="{00000000-0005-0000-0000-0000E1D40000}"/>
    <cellStyle name="Normal 9 3 4 2 2 2 2 3" xfId="21415" xr:uid="{00000000-0005-0000-0000-0000E2D40000}"/>
    <cellStyle name="Normal 9 3 4 2 2 2 2 3 2" xfId="49997" xr:uid="{00000000-0005-0000-0000-0000E3D40000}"/>
    <cellStyle name="Normal 9 3 4 2 2 2 2 4" xfId="35708" xr:uid="{00000000-0005-0000-0000-0000E4D40000}"/>
    <cellStyle name="Normal 9 3 4 2 2 2 3" xfId="10696" xr:uid="{00000000-0005-0000-0000-0000E5D40000}"/>
    <cellStyle name="Normal 9 3 4 2 2 2 3 2" xfId="24988" xr:uid="{00000000-0005-0000-0000-0000E6D40000}"/>
    <cellStyle name="Normal 9 3 4 2 2 2 3 2 2" xfId="53570" xr:uid="{00000000-0005-0000-0000-0000E7D40000}"/>
    <cellStyle name="Normal 9 3 4 2 2 2 3 3" xfId="39281" xr:uid="{00000000-0005-0000-0000-0000E8D40000}"/>
    <cellStyle name="Normal 9 3 4 2 2 2 4" xfId="17844" xr:uid="{00000000-0005-0000-0000-0000E9D40000}"/>
    <cellStyle name="Normal 9 3 4 2 2 2 4 2" xfId="46426" xr:uid="{00000000-0005-0000-0000-0000EAD40000}"/>
    <cellStyle name="Normal 9 3 4 2 2 2 5" xfId="32137" xr:uid="{00000000-0005-0000-0000-0000EBD40000}"/>
    <cellStyle name="Normal 9 3 4 2 2 3" xfId="5228" xr:uid="{00000000-0005-0000-0000-0000ECD40000}"/>
    <cellStyle name="Normal 9 3 4 2 2 3 2" xfId="12386" xr:uid="{00000000-0005-0000-0000-0000EDD40000}"/>
    <cellStyle name="Normal 9 3 4 2 2 3 2 2" xfId="26678" xr:uid="{00000000-0005-0000-0000-0000EED40000}"/>
    <cellStyle name="Normal 9 3 4 2 2 3 2 2 2" xfId="55260" xr:uid="{00000000-0005-0000-0000-0000EFD40000}"/>
    <cellStyle name="Normal 9 3 4 2 2 3 2 3" xfId="40971" xr:uid="{00000000-0005-0000-0000-0000F0D40000}"/>
    <cellStyle name="Normal 9 3 4 2 2 3 3" xfId="19534" xr:uid="{00000000-0005-0000-0000-0000F1D40000}"/>
    <cellStyle name="Normal 9 3 4 2 2 3 3 2" xfId="48116" xr:uid="{00000000-0005-0000-0000-0000F2D40000}"/>
    <cellStyle name="Normal 9 3 4 2 2 3 4" xfId="33827" xr:uid="{00000000-0005-0000-0000-0000F3D40000}"/>
    <cellStyle name="Normal 9 3 4 2 2 4" xfId="8815" xr:uid="{00000000-0005-0000-0000-0000F4D40000}"/>
    <cellStyle name="Normal 9 3 4 2 2 4 2" xfId="23107" xr:uid="{00000000-0005-0000-0000-0000F5D40000}"/>
    <cellStyle name="Normal 9 3 4 2 2 4 2 2" xfId="51689" xr:uid="{00000000-0005-0000-0000-0000F6D40000}"/>
    <cellStyle name="Normal 9 3 4 2 2 4 3" xfId="37400" xr:uid="{00000000-0005-0000-0000-0000F7D40000}"/>
    <cellStyle name="Normal 9 3 4 2 2 5" xfId="15963" xr:uid="{00000000-0005-0000-0000-0000F8D40000}"/>
    <cellStyle name="Normal 9 3 4 2 2 5 2" xfId="44545" xr:uid="{00000000-0005-0000-0000-0000F9D40000}"/>
    <cellStyle name="Normal 9 3 4 2 2 6" xfId="30256" xr:uid="{00000000-0005-0000-0000-0000FAD40000}"/>
    <cellStyle name="Normal 9 3 4 2 3" xfId="3534" xr:uid="{00000000-0005-0000-0000-0000FBD40000}"/>
    <cellStyle name="Normal 9 3 4 2 3 2" xfId="7108" xr:uid="{00000000-0005-0000-0000-0000FCD40000}"/>
    <cellStyle name="Normal 9 3 4 2 3 2 2" xfId="14266" xr:uid="{00000000-0005-0000-0000-0000FDD40000}"/>
    <cellStyle name="Normal 9 3 4 2 3 2 2 2" xfId="28558" xr:uid="{00000000-0005-0000-0000-0000FED40000}"/>
    <cellStyle name="Normal 9 3 4 2 3 2 2 2 2" xfId="57140" xr:uid="{00000000-0005-0000-0000-0000FFD40000}"/>
    <cellStyle name="Normal 9 3 4 2 3 2 2 3" xfId="42851" xr:uid="{00000000-0005-0000-0000-000000D50000}"/>
    <cellStyle name="Normal 9 3 4 2 3 2 3" xfId="21414" xr:uid="{00000000-0005-0000-0000-000001D50000}"/>
    <cellStyle name="Normal 9 3 4 2 3 2 3 2" xfId="49996" xr:uid="{00000000-0005-0000-0000-000002D50000}"/>
    <cellStyle name="Normal 9 3 4 2 3 2 4" xfId="35707" xr:uid="{00000000-0005-0000-0000-000003D50000}"/>
    <cellStyle name="Normal 9 3 4 2 3 3" xfId="10695" xr:uid="{00000000-0005-0000-0000-000004D50000}"/>
    <cellStyle name="Normal 9 3 4 2 3 3 2" xfId="24987" xr:uid="{00000000-0005-0000-0000-000005D50000}"/>
    <cellStyle name="Normal 9 3 4 2 3 3 2 2" xfId="53569" xr:uid="{00000000-0005-0000-0000-000006D50000}"/>
    <cellStyle name="Normal 9 3 4 2 3 3 3" xfId="39280" xr:uid="{00000000-0005-0000-0000-000007D50000}"/>
    <cellStyle name="Normal 9 3 4 2 3 4" xfId="17843" xr:uid="{00000000-0005-0000-0000-000008D50000}"/>
    <cellStyle name="Normal 9 3 4 2 3 4 2" xfId="46425" xr:uid="{00000000-0005-0000-0000-000009D50000}"/>
    <cellStyle name="Normal 9 3 4 2 3 5" xfId="32136" xr:uid="{00000000-0005-0000-0000-00000AD50000}"/>
    <cellStyle name="Normal 9 3 4 2 4" xfId="4335" xr:uid="{00000000-0005-0000-0000-00000BD50000}"/>
    <cellStyle name="Normal 9 3 4 2 4 2" xfId="11493" xr:uid="{00000000-0005-0000-0000-00000CD50000}"/>
    <cellStyle name="Normal 9 3 4 2 4 2 2" xfId="25785" xr:uid="{00000000-0005-0000-0000-00000DD50000}"/>
    <cellStyle name="Normal 9 3 4 2 4 2 2 2" xfId="54367" xr:uid="{00000000-0005-0000-0000-00000ED50000}"/>
    <cellStyle name="Normal 9 3 4 2 4 2 3" xfId="40078" xr:uid="{00000000-0005-0000-0000-00000FD50000}"/>
    <cellStyle name="Normal 9 3 4 2 4 3" xfId="18641" xr:uid="{00000000-0005-0000-0000-000010D50000}"/>
    <cellStyle name="Normal 9 3 4 2 4 3 2" xfId="47223" xr:uid="{00000000-0005-0000-0000-000011D50000}"/>
    <cellStyle name="Normal 9 3 4 2 4 4" xfId="32934" xr:uid="{00000000-0005-0000-0000-000012D50000}"/>
    <cellStyle name="Normal 9 3 4 2 5" xfId="7922" xr:uid="{00000000-0005-0000-0000-000013D50000}"/>
    <cellStyle name="Normal 9 3 4 2 5 2" xfId="22214" xr:uid="{00000000-0005-0000-0000-000014D50000}"/>
    <cellStyle name="Normal 9 3 4 2 5 2 2" xfId="50796" xr:uid="{00000000-0005-0000-0000-000015D50000}"/>
    <cellStyle name="Normal 9 3 4 2 5 3" xfId="36507" xr:uid="{00000000-0005-0000-0000-000016D50000}"/>
    <cellStyle name="Normal 9 3 4 2 6" xfId="15070" xr:uid="{00000000-0005-0000-0000-000017D50000}"/>
    <cellStyle name="Normal 9 3 4 2 6 2" xfId="43652" xr:uid="{00000000-0005-0000-0000-000018D50000}"/>
    <cellStyle name="Normal 9 3 4 2 7" xfId="29363" xr:uid="{00000000-0005-0000-0000-000019D50000}"/>
    <cellStyle name="Normal 9 3 4 3" xfId="1201" xr:uid="{00000000-0005-0000-0000-00001AD50000}"/>
    <cellStyle name="Normal 9 3 4 3 2" xfId="3536" xr:uid="{00000000-0005-0000-0000-00001BD50000}"/>
    <cellStyle name="Normal 9 3 4 3 2 2" xfId="7110" xr:uid="{00000000-0005-0000-0000-00001CD50000}"/>
    <cellStyle name="Normal 9 3 4 3 2 2 2" xfId="14268" xr:uid="{00000000-0005-0000-0000-00001DD50000}"/>
    <cellStyle name="Normal 9 3 4 3 2 2 2 2" xfId="28560" xr:uid="{00000000-0005-0000-0000-00001ED50000}"/>
    <cellStyle name="Normal 9 3 4 3 2 2 2 2 2" xfId="57142" xr:uid="{00000000-0005-0000-0000-00001FD50000}"/>
    <cellStyle name="Normal 9 3 4 3 2 2 2 3" xfId="42853" xr:uid="{00000000-0005-0000-0000-000020D50000}"/>
    <cellStyle name="Normal 9 3 4 3 2 2 3" xfId="21416" xr:uid="{00000000-0005-0000-0000-000021D50000}"/>
    <cellStyle name="Normal 9 3 4 3 2 2 3 2" xfId="49998" xr:uid="{00000000-0005-0000-0000-000022D50000}"/>
    <cellStyle name="Normal 9 3 4 3 2 2 4" xfId="35709" xr:uid="{00000000-0005-0000-0000-000023D50000}"/>
    <cellStyle name="Normal 9 3 4 3 2 3" xfId="10697" xr:uid="{00000000-0005-0000-0000-000024D50000}"/>
    <cellStyle name="Normal 9 3 4 3 2 3 2" xfId="24989" xr:uid="{00000000-0005-0000-0000-000025D50000}"/>
    <cellStyle name="Normal 9 3 4 3 2 3 2 2" xfId="53571" xr:uid="{00000000-0005-0000-0000-000026D50000}"/>
    <cellStyle name="Normal 9 3 4 3 2 3 3" xfId="39282" xr:uid="{00000000-0005-0000-0000-000027D50000}"/>
    <cellStyle name="Normal 9 3 4 3 2 4" xfId="17845" xr:uid="{00000000-0005-0000-0000-000028D50000}"/>
    <cellStyle name="Normal 9 3 4 3 2 4 2" xfId="46427" xr:uid="{00000000-0005-0000-0000-000029D50000}"/>
    <cellStyle name="Normal 9 3 4 3 2 5" xfId="32138" xr:uid="{00000000-0005-0000-0000-00002AD50000}"/>
    <cellStyle name="Normal 9 3 4 3 3" xfId="4782" xr:uid="{00000000-0005-0000-0000-00002BD50000}"/>
    <cellStyle name="Normal 9 3 4 3 3 2" xfId="11940" xr:uid="{00000000-0005-0000-0000-00002CD50000}"/>
    <cellStyle name="Normal 9 3 4 3 3 2 2" xfId="26232" xr:uid="{00000000-0005-0000-0000-00002DD50000}"/>
    <cellStyle name="Normal 9 3 4 3 3 2 2 2" xfId="54814" xr:uid="{00000000-0005-0000-0000-00002ED50000}"/>
    <cellStyle name="Normal 9 3 4 3 3 2 3" xfId="40525" xr:uid="{00000000-0005-0000-0000-00002FD50000}"/>
    <cellStyle name="Normal 9 3 4 3 3 3" xfId="19088" xr:uid="{00000000-0005-0000-0000-000030D50000}"/>
    <cellStyle name="Normal 9 3 4 3 3 3 2" xfId="47670" xr:uid="{00000000-0005-0000-0000-000031D50000}"/>
    <cellStyle name="Normal 9 3 4 3 3 4" xfId="33381" xr:uid="{00000000-0005-0000-0000-000032D50000}"/>
    <cellStyle name="Normal 9 3 4 3 4" xfId="8369" xr:uid="{00000000-0005-0000-0000-000033D50000}"/>
    <cellStyle name="Normal 9 3 4 3 4 2" xfId="22661" xr:uid="{00000000-0005-0000-0000-000034D50000}"/>
    <cellStyle name="Normal 9 3 4 3 4 2 2" xfId="51243" xr:uid="{00000000-0005-0000-0000-000035D50000}"/>
    <cellStyle name="Normal 9 3 4 3 4 3" xfId="36954" xr:uid="{00000000-0005-0000-0000-000036D50000}"/>
    <cellStyle name="Normal 9 3 4 3 5" xfId="15517" xr:uid="{00000000-0005-0000-0000-000037D50000}"/>
    <cellStyle name="Normal 9 3 4 3 5 2" xfId="44099" xr:uid="{00000000-0005-0000-0000-000038D50000}"/>
    <cellStyle name="Normal 9 3 4 3 6" xfId="29810" xr:uid="{00000000-0005-0000-0000-000039D50000}"/>
    <cellStyle name="Normal 9 3 4 4" xfId="3533" xr:uid="{00000000-0005-0000-0000-00003AD50000}"/>
    <cellStyle name="Normal 9 3 4 4 2" xfId="7107" xr:uid="{00000000-0005-0000-0000-00003BD50000}"/>
    <cellStyle name="Normal 9 3 4 4 2 2" xfId="14265" xr:uid="{00000000-0005-0000-0000-00003CD50000}"/>
    <cellStyle name="Normal 9 3 4 4 2 2 2" xfId="28557" xr:uid="{00000000-0005-0000-0000-00003DD50000}"/>
    <cellStyle name="Normal 9 3 4 4 2 2 2 2" xfId="57139" xr:uid="{00000000-0005-0000-0000-00003ED50000}"/>
    <cellStyle name="Normal 9 3 4 4 2 2 3" xfId="42850" xr:uid="{00000000-0005-0000-0000-00003FD50000}"/>
    <cellStyle name="Normal 9 3 4 4 2 3" xfId="21413" xr:uid="{00000000-0005-0000-0000-000040D50000}"/>
    <cellStyle name="Normal 9 3 4 4 2 3 2" xfId="49995" xr:uid="{00000000-0005-0000-0000-000041D50000}"/>
    <cellStyle name="Normal 9 3 4 4 2 4" xfId="35706" xr:uid="{00000000-0005-0000-0000-000042D50000}"/>
    <cellStyle name="Normal 9 3 4 4 3" xfId="10694" xr:uid="{00000000-0005-0000-0000-000043D50000}"/>
    <cellStyle name="Normal 9 3 4 4 3 2" xfId="24986" xr:uid="{00000000-0005-0000-0000-000044D50000}"/>
    <cellStyle name="Normal 9 3 4 4 3 2 2" xfId="53568" xr:uid="{00000000-0005-0000-0000-000045D50000}"/>
    <cellStyle name="Normal 9 3 4 4 3 3" xfId="39279" xr:uid="{00000000-0005-0000-0000-000046D50000}"/>
    <cellStyle name="Normal 9 3 4 4 4" xfId="17842" xr:uid="{00000000-0005-0000-0000-000047D50000}"/>
    <cellStyle name="Normal 9 3 4 4 4 2" xfId="46424" xr:uid="{00000000-0005-0000-0000-000048D50000}"/>
    <cellStyle name="Normal 9 3 4 4 5" xfId="32135" xr:uid="{00000000-0005-0000-0000-000049D50000}"/>
    <cellStyle name="Normal 9 3 4 5" xfId="3888" xr:uid="{00000000-0005-0000-0000-00004AD50000}"/>
    <cellStyle name="Normal 9 3 4 5 2" xfId="11047" xr:uid="{00000000-0005-0000-0000-00004BD50000}"/>
    <cellStyle name="Normal 9 3 4 5 2 2" xfId="25339" xr:uid="{00000000-0005-0000-0000-00004CD50000}"/>
    <cellStyle name="Normal 9 3 4 5 2 2 2" xfId="53921" xr:uid="{00000000-0005-0000-0000-00004DD50000}"/>
    <cellStyle name="Normal 9 3 4 5 2 3" xfId="39632" xr:uid="{00000000-0005-0000-0000-00004ED50000}"/>
    <cellStyle name="Normal 9 3 4 5 3" xfId="18195" xr:uid="{00000000-0005-0000-0000-00004FD50000}"/>
    <cellStyle name="Normal 9 3 4 5 3 2" xfId="46777" xr:uid="{00000000-0005-0000-0000-000050D50000}"/>
    <cellStyle name="Normal 9 3 4 5 4" xfId="32488" xr:uid="{00000000-0005-0000-0000-000051D50000}"/>
    <cellStyle name="Normal 9 3 4 6" xfId="7476" xr:uid="{00000000-0005-0000-0000-000052D50000}"/>
    <cellStyle name="Normal 9 3 4 6 2" xfId="21768" xr:uid="{00000000-0005-0000-0000-000053D50000}"/>
    <cellStyle name="Normal 9 3 4 6 2 2" xfId="50350" xr:uid="{00000000-0005-0000-0000-000054D50000}"/>
    <cellStyle name="Normal 9 3 4 6 3" xfId="36061" xr:uid="{00000000-0005-0000-0000-000055D50000}"/>
    <cellStyle name="Normal 9 3 4 7" xfId="14623" xr:uid="{00000000-0005-0000-0000-000056D50000}"/>
    <cellStyle name="Normal 9 3 4 7 2" xfId="43206" xr:uid="{00000000-0005-0000-0000-000057D50000}"/>
    <cellStyle name="Normal 9 3 4 8" xfId="28916" xr:uid="{00000000-0005-0000-0000-000058D50000}"/>
    <cellStyle name="Normal 9 3 5" xfId="528" xr:uid="{00000000-0005-0000-0000-000059D50000}"/>
    <cellStyle name="Normal 9 3 5 2" xfId="1425" xr:uid="{00000000-0005-0000-0000-00005AD50000}"/>
    <cellStyle name="Normal 9 3 5 2 2" xfId="3538" xr:uid="{00000000-0005-0000-0000-00005BD50000}"/>
    <cellStyle name="Normal 9 3 5 2 2 2" xfId="7112" xr:uid="{00000000-0005-0000-0000-00005CD50000}"/>
    <cellStyle name="Normal 9 3 5 2 2 2 2" xfId="14270" xr:uid="{00000000-0005-0000-0000-00005DD50000}"/>
    <cellStyle name="Normal 9 3 5 2 2 2 2 2" xfId="28562" xr:uid="{00000000-0005-0000-0000-00005ED50000}"/>
    <cellStyle name="Normal 9 3 5 2 2 2 2 2 2" xfId="57144" xr:uid="{00000000-0005-0000-0000-00005FD50000}"/>
    <cellStyle name="Normal 9 3 5 2 2 2 2 3" xfId="42855" xr:uid="{00000000-0005-0000-0000-000060D50000}"/>
    <cellStyle name="Normal 9 3 5 2 2 2 3" xfId="21418" xr:uid="{00000000-0005-0000-0000-000061D50000}"/>
    <cellStyle name="Normal 9 3 5 2 2 2 3 2" xfId="50000" xr:uid="{00000000-0005-0000-0000-000062D50000}"/>
    <cellStyle name="Normal 9 3 5 2 2 2 4" xfId="35711" xr:uid="{00000000-0005-0000-0000-000063D50000}"/>
    <cellStyle name="Normal 9 3 5 2 2 3" xfId="10699" xr:uid="{00000000-0005-0000-0000-000064D50000}"/>
    <cellStyle name="Normal 9 3 5 2 2 3 2" xfId="24991" xr:uid="{00000000-0005-0000-0000-000065D50000}"/>
    <cellStyle name="Normal 9 3 5 2 2 3 2 2" xfId="53573" xr:uid="{00000000-0005-0000-0000-000066D50000}"/>
    <cellStyle name="Normal 9 3 5 2 2 3 3" xfId="39284" xr:uid="{00000000-0005-0000-0000-000067D50000}"/>
    <cellStyle name="Normal 9 3 5 2 2 4" xfId="17847" xr:uid="{00000000-0005-0000-0000-000068D50000}"/>
    <cellStyle name="Normal 9 3 5 2 2 4 2" xfId="46429" xr:uid="{00000000-0005-0000-0000-000069D50000}"/>
    <cellStyle name="Normal 9 3 5 2 2 5" xfId="32140" xr:uid="{00000000-0005-0000-0000-00006AD50000}"/>
    <cellStyle name="Normal 9 3 5 2 3" xfId="5005" xr:uid="{00000000-0005-0000-0000-00006BD50000}"/>
    <cellStyle name="Normal 9 3 5 2 3 2" xfId="12163" xr:uid="{00000000-0005-0000-0000-00006CD50000}"/>
    <cellStyle name="Normal 9 3 5 2 3 2 2" xfId="26455" xr:uid="{00000000-0005-0000-0000-00006DD50000}"/>
    <cellStyle name="Normal 9 3 5 2 3 2 2 2" xfId="55037" xr:uid="{00000000-0005-0000-0000-00006ED50000}"/>
    <cellStyle name="Normal 9 3 5 2 3 2 3" xfId="40748" xr:uid="{00000000-0005-0000-0000-00006FD50000}"/>
    <cellStyle name="Normal 9 3 5 2 3 3" xfId="19311" xr:uid="{00000000-0005-0000-0000-000070D50000}"/>
    <cellStyle name="Normal 9 3 5 2 3 3 2" xfId="47893" xr:uid="{00000000-0005-0000-0000-000071D50000}"/>
    <cellStyle name="Normal 9 3 5 2 3 4" xfId="33604" xr:uid="{00000000-0005-0000-0000-000072D50000}"/>
    <cellStyle name="Normal 9 3 5 2 4" xfId="8592" xr:uid="{00000000-0005-0000-0000-000073D50000}"/>
    <cellStyle name="Normal 9 3 5 2 4 2" xfId="22884" xr:uid="{00000000-0005-0000-0000-000074D50000}"/>
    <cellStyle name="Normal 9 3 5 2 4 2 2" xfId="51466" xr:uid="{00000000-0005-0000-0000-000075D50000}"/>
    <cellStyle name="Normal 9 3 5 2 4 3" xfId="37177" xr:uid="{00000000-0005-0000-0000-000076D50000}"/>
    <cellStyle name="Normal 9 3 5 2 5" xfId="15740" xr:uid="{00000000-0005-0000-0000-000077D50000}"/>
    <cellStyle name="Normal 9 3 5 2 5 2" xfId="44322" xr:uid="{00000000-0005-0000-0000-000078D50000}"/>
    <cellStyle name="Normal 9 3 5 2 6" xfId="30033" xr:uid="{00000000-0005-0000-0000-000079D50000}"/>
    <cellStyle name="Normal 9 3 5 3" xfId="3537" xr:uid="{00000000-0005-0000-0000-00007AD50000}"/>
    <cellStyle name="Normal 9 3 5 3 2" xfId="7111" xr:uid="{00000000-0005-0000-0000-00007BD50000}"/>
    <cellStyle name="Normal 9 3 5 3 2 2" xfId="14269" xr:uid="{00000000-0005-0000-0000-00007CD50000}"/>
    <cellStyle name="Normal 9 3 5 3 2 2 2" xfId="28561" xr:uid="{00000000-0005-0000-0000-00007DD50000}"/>
    <cellStyle name="Normal 9 3 5 3 2 2 2 2" xfId="57143" xr:uid="{00000000-0005-0000-0000-00007ED50000}"/>
    <cellStyle name="Normal 9 3 5 3 2 2 3" xfId="42854" xr:uid="{00000000-0005-0000-0000-00007FD50000}"/>
    <cellStyle name="Normal 9 3 5 3 2 3" xfId="21417" xr:uid="{00000000-0005-0000-0000-000080D50000}"/>
    <cellStyle name="Normal 9 3 5 3 2 3 2" xfId="49999" xr:uid="{00000000-0005-0000-0000-000081D50000}"/>
    <cellStyle name="Normal 9 3 5 3 2 4" xfId="35710" xr:uid="{00000000-0005-0000-0000-000082D50000}"/>
    <cellStyle name="Normal 9 3 5 3 3" xfId="10698" xr:uid="{00000000-0005-0000-0000-000083D50000}"/>
    <cellStyle name="Normal 9 3 5 3 3 2" xfId="24990" xr:uid="{00000000-0005-0000-0000-000084D50000}"/>
    <cellStyle name="Normal 9 3 5 3 3 2 2" xfId="53572" xr:uid="{00000000-0005-0000-0000-000085D50000}"/>
    <cellStyle name="Normal 9 3 5 3 3 3" xfId="39283" xr:uid="{00000000-0005-0000-0000-000086D50000}"/>
    <cellStyle name="Normal 9 3 5 3 4" xfId="17846" xr:uid="{00000000-0005-0000-0000-000087D50000}"/>
    <cellStyle name="Normal 9 3 5 3 4 2" xfId="46428" xr:uid="{00000000-0005-0000-0000-000088D50000}"/>
    <cellStyle name="Normal 9 3 5 3 5" xfId="32139" xr:uid="{00000000-0005-0000-0000-000089D50000}"/>
    <cellStyle name="Normal 9 3 5 4" xfId="4112" xr:uid="{00000000-0005-0000-0000-00008AD50000}"/>
    <cellStyle name="Normal 9 3 5 4 2" xfId="11270" xr:uid="{00000000-0005-0000-0000-00008BD50000}"/>
    <cellStyle name="Normal 9 3 5 4 2 2" xfId="25562" xr:uid="{00000000-0005-0000-0000-00008CD50000}"/>
    <cellStyle name="Normal 9 3 5 4 2 2 2" xfId="54144" xr:uid="{00000000-0005-0000-0000-00008DD50000}"/>
    <cellStyle name="Normal 9 3 5 4 2 3" xfId="39855" xr:uid="{00000000-0005-0000-0000-00008ED50000}"/>
    <cellStyle name="Normal 9 3 5 4 3" xfId="18418" xr:uid="{00000000-0005-0000-0000-00008FD50000}"/>
    <cellStyle name="Normal 9 3 5 4 3 2" xfId="47000" xr:uid="{00000000-0005-0000-0000-000090D50000}"/>
    <cellStyle name="Normal 9 3 5 4 4" xfId="32711" xr:uid="{00000000-0005-0000-0000-000091D50000}"/>
    <cellStyle name="Normal 9 3 5 5" xfId="7699" xr:uid="{00000000-0005-0000-0000-000092D50000}"/>
    <cellStyle name="Normal 9 3 5 5 2" xfId="21991" xr:uid="{00000000-0005-0000-0000-000093D50000}"/>
    <cellStyle name="Normal 9 3 5 5 2 2" xfId="50573" xr:uid="{00000000-0005-0000-0000-000094D50000}"/>
    <cellStyle name="Normal 9 3 5 5 3" xfId="36284" xr:uid="{00000000-0005-0000-0000-000095D50000}"/>
    <cellStyle name="Normal 9 3 5 6" xfId="14847" xr:uid="{00000000-0005-0000-0000-000096D50000}"/>
    <cellStyle name="Normal 9 3 5 6 2" xfId="43429" xr:uid="{00000000-0005-0000-0000-000097D50000}"/>
    <cellStyle name="Normal 9 3 5 7" xfId="29140" xr:uid="{00000000-0005-0000-0000-000098D50000}"/>
    <cellStyle name="Normal 9 3 6" xfId="977" xr:uid="{00000000-0005-0000-0000-000099D50000}"/>
    <cellStyle name="Normal 9 3 6 2" xfId="3539" xr:uid="{00000000-0005-0000-0000-00009AD50000}"/>
    <cellStyle name="Normal 9 3 6 2 2" xfId="7113" xr:uid="{00000000-0005-0000-0000-00009BD50000}"/>
    <cellStyle name="Normal 9 3 6 2 2 2" xfId="14271" xr:uid="{00000000-0005-0000-0000-00009CD50000}"/>
    <cellStyle name="Normal 9 3 6 2 2 2 2" xfId="28563" xr:uid="{00000000-0005-0000-0000-00009DD50000}"/>
    <cellStyle name="Normal 9 3 6 2 2 2 2 2" xfId="57145" xr:uid="{00000000-0005-0000-0000-00009ED50000}"/>
    <cellStyle name="Normal 9 3 6 2 2 2 3" xfId="42856" xr:uid="{00000000-0005-0000-0000-00009FD50000}"/>
    <cellStyle name="Normal 9 3 6 2 2 3" xfId="21419" xr:uid="{00000000-0005-0000-0000-0000A0D50000}"/>
    <cellStyle name="Normal 9 3 6 2 2 3 2" xfId="50001" xr:uid="{00000000-0005-0000-0000-0000A1D50000}"/>
    <cellStyle name="Normal 9 3 6 2 2 4" xfId="35712" xr:uid="{00000000-0005-0000-0000-0000A2D50000}"/>
    <cellStyle name="Normal 9 3 6 2 3" xfId="10700" xr:uid="{00000000-0005-0000-0000-0000A3D50000}"/>
    <cellStyle name="Normal 9 3 6 2 3 2" xfId="24992" xr:uid="{00000000-0005-0000-0000-0000A4D50000}"/>
    <cellStyle name="Normal 9 3 6 2 3 2 2" xfId="53574" xr:uid="{00000000-0005-0000-0000-0000A5D50000}"/>
    <cellStyle name="Normal 9 3 6 2 3 3" xfId="39285" xr:uid="{00000000-0005-0000-0000-0000A6D50000}"/>
    <cellStyle name="Normal 9 3 6 2 4" xfId="17848" xr:uid="{00000000-0005-0000-0000-0000A7D50000}"/>
    <cellStyle name="Normal 9 3 6 2 4 2" xfId="46430" xr:uid="{00000000-0005-0000-0000-0000A8D50000}"/>
    <cellStyle name="Normal 9 3 6 2 5" xfId="32141" xr:uid="{00000000-0005-0000-0000-0000A9D50000}"/>
    <cellStyle name="Normal 9 3 6 3" xfId="4559" xr:uid="{00000000-0005-0000-0000-0000AAD50000}"/>
    <cellStyle name="Normal 9 3 6 3 2" xfId="11717" xr:uid="{00000000-0005-0000-0000-0000ABD50000}"/>
    <cellStyle name="Normal 9 3 6 3 2 2" xfId="26009" xr:uid="{00000000-0005-0000-0000-0000ACD50000}"/>
    <cellStyle name="Normal 9 3 6 3 2 2 2" xfId="54591" xr:uid="{00000000-0005-0000-0000-0000ADD50000}"/>
    <cellStyle name="Normal 9 3 6 3 2 3" xfId="40302" xr:uid="{00000000-0005-0000-0000-0000AED50000}"/>
    <cellStyle name="Normal 9 3 6 3 3" xfId="18865" xr:uid="{00000000-0005-0000-0000-0000AFD50000}"/>
    <cellStyle name="Normal 9 3 6 3 3 2" xfId="47447" xr:uid="{00000000-0005-0000-0000-0000B0D50000}"/>
    <cellStyle name="Normal 9 3 6 3 4" xfId="33158" xr:uid="{00000000-0005-0000-0000-0000B1D50000}"/>
    <cellStyle name="Normal 9 3 6 4" xfId="8146" xr:uid="{00000000-0005-0000-0000-0000B2D50000}"/>
    <cellStyle name="Normal 9 3 6 4 2" xfId="22438" xr:uid="{00000000-0005-0000-0000-0000B3D50000}"/>
    <cellStyle name="Normal 9 3 6 4 2 2" xfId="51020" xr:uid="{00000000-0005-0000-0000-0000B4D50000}"/>
    <cellStyle name="Normal 9 3 6 4 3" xfId="36731" xr:uid="{00000000-0005-0000-0000-0000B5D50000}"/>
    <cellStyle name="Normal 9 3 6 5" xfId="15294" xr:uid="{00000000-0005-0000-0000-0000B6D50000}"/>
    <cellStyle name="Normal 9 3 6 5 2" xfId="43876" xr:uid="{00000000-0005-0000-0000-0000B7D50000}"/>
    <cellStyle name="Normal 9 3 6 6" xfId="29587" xr:uid="{00000000-0005-0000-0000-0000B8D50000}"/>
    <cellStyle name="Normal 9 3 7" xfId="3508" xr:uid="{00000000-0005-0000-0000-0000B9D50000}"/>
    <cellStyle name="Normal 9 3 7 2" xfId="7082" xr:uid="{00000000-0005-0000-0000-0000BAD50000}"/>
    <cellStyle name="Normal 9 3 7 2 2" xfId="14240" xr:uid="{00000000-0005-0000-0000-0000BBD50000}"/>
    <cellStyle name="Normal 9 3 7 2 2 2" xfId="28532" xr:uid="{00000000-0005-0000-0000-0000BCD50000}"/>
    <cellStyle name="Normal 9 3 7 2 2 2 2" xfId="57114" xr:uid="{00000000-0005-0000-0000-0000BDD50000}"/>
    <cellStyle name="Normal 9 3 7 2 2 3" xfId="42825" xr:uid="{00000000-0005-0000-0000-0000BED50000}"/>
    <cellStyle name="Normal 9 3 7 2 3" xfId="21388" xr:uid="{00000000-0005-0000-0000-0000BFD50000}"/>
    <cellStyle name="Normal 9 3 7 2 3 2" xfId="49970" xr:uid="{00000000-0005-0000-0000-0000C0D50000}"/>
    <cellStyle name="Normal 9 3 7 2 4" xfId="35681" xr:uid="{00000000-0005-0000-0000-0000C1D50000}"/>
    <cellStyle name="Normal 9 3 7 3" xfId="10669" xr:uid="{00000000-0005-0000-0000-0000C2D50000}"/>
    <cellStyle name="Normal 9 3 7 3 2" xfId="24961" xr:uid="{00000000-0005-0000-0000-0000C3D50000}"/>
    <cellStyle name="Normal 9 3 7 3 2 2" xfId="53543" xr:uid="{00000000-0005-0000-0000-0000C4D50000}"/>
    <cellStyle name="Normal 9 3 7 3 3" xfId="39254" xr:uid="{00000000-0005-0000-0000-0000C5D50000}"/>
    <cellStyle name="Normal 9 3 7 4" xfId="17817" xr:uid="{00000000-0005-0000-0000-0000C6D50000}"/>
    <cellStyle name="Normal 9 3 7 4 2" xfId="46399" xr:uid="{00000000-0005-0000-0000-0000C7D50000}"/>
    <cellStyle name="Normal 9 3 7 5" xfId="32110" xr:uid="{00000000-0005-0000-0000-0000C8D50000}"/>
    <cellStyle name="Normal 9 3 8" xfId="3664" xr:uid="{00000000-0005-0000-0000-0000C9D50000}"/>
    <cellStyle name="Normal 9 3 8 2" xfId="10824" xr:uid="{00000000-0005-0000-0000-0000CAD50000}"/>
    <cellStyle name="Normal 9 3 8 2 2" xfId="25116" xr:uid="{00000000-0005-0000-0000-0000CBD50000}"/>
    <cellStyle name="Normal 9 3 8 2 2 2" xfId="53698" xr:uid="{00000000-0005-0000-0000-0000CCD50000}"/>
    <cellStyle name="Normal 9 3 8 2 3" xfId="39409" xr:uid="{00000000-0005-0000-0000-0000CDD50000}"/>
    <cellStyle name="Normal 9 3 8 3" xfId="17972" xr:uid="{00000000-0005-0000-0000-0000CED50000}"/>
    <cellStyle name="Normal 9 3 8 3 2" xfId="46554" xr:uid="{00000000-0005-0000-0000-0000CFD50000}"/>
    <cellStyle name="Normal 9 3 8 4" xfId="32265" xr:uid="{00000000-0005-0000-0000-0000D0D50000}"/>
    <cellStyle name="Normal 9 3 9" xfId="7253" xr:uid="{00000000-0005-0000-0000-0000D1D50000}"/>
    <cellStyle name="Normal 9 3 9 2" xfId="21545" xr:uid="{00000000-0005-0000-0000-0000D2D50000}"/>
    <cellStyle name="Normal 9 3 9 2 2" xfId="50127" xr:uid="{00000000-0005-0000-0000-0000D3D50000}"/>
    <cellStyle name="Normal 9 3 9 3" xfId="35838" xr:uid="{00000000-0005-0000-0000-0000D4D50000}"/>
    <cellStyle name="Normal 9 4" xfId="72" xr:uid="{00000000-0005-0000-0000-0000D5D50000}"/>
    <cellStyle name="Normal 9 4 10" xfId="14400" xr:uid="{00000000-0005-0000-0000-0000D6D50000}"/>
    <cellStyle name="Normal 9 4 10 2" xfId="42984" xr:uid="{00000000-0005-0000-0000-0000D7D50000}"/>
    <cellStyle name="Normal 9 4 11" xfId="28693" xr:uid="{00000000-0005-0000-0000-0000D8D50000}"/>
    <cellStyle name="Normal 9 4 2" xfId="138" xr:uid="{00000000-0005-0000-0000-0000D9D50000}"/>
    <cellStyle name="Normal 9 4 2 10" xfId="28757" xr:uid="{00000000-0005-0000-0000-0000DAD50000}"/>
    <cellStyle name="Normal 9 4 2 2" xfId="252" xr:uid="{00000000-0005-0000-0000-0000DBD50000}"/>
    <cellStyle name="Normal 9 4 2 2 2" xfId="478" xr:uid="{00000000-0005-0000-0000-0000DCD50000}"/>
    <cellStyle name="Normal 9 4 2 2 2 2" xfId="928" xr:uid="{00000000-0005-0000-0000-0000DDD50000}"/>
    <cellStyle name="Normal 9 4 2 2 2 2 2" xfId="1825" xr:uid="{00000000-0005-0000-0000-0000DED50000}"/>
    <cellStyle name="Normal 9 4 2 2 2 2 2 2" xfId="3545" xr:uid="{00000000-0005-0000-0000-0000DFD50000}"/>
    <cellStyle name="Normal 9 4 2 2 2 2 2 2 2" xfId="7119" xr:uid="{00000000-0005-0000-0000-0000E0D50000}"/>
    <cellStyle name="Normal 9 4 2 2 2 2 2 2 2 2" xfId="14277" xr:uid="{00000000-0005-0000-0000-0000E1D50000}"/>
    <cellStyle name="Normal 9 4 2 2 2 2 2 2 2 2 2" xfId="28569" xr:uid="{00000000-0005-0000-0000-0000E2D50000}"/>
    <cellStyle name="Normal 9 4 2 2 2 2 2 2 2 2 2 2" xfId="57151" xr:uid="{00000000-0005-0000-0000-0000E3D50000}"/>
    <cellStyle name="Normal 9 4 2 2 2 2 2 2 2 2 3" xfId="42862" xr:uid="{00000000-0005-0000-0000-0000E4D50000}"/>
    <cellStyle name="Normal 9 4 2 2 2 2 2 2 2 3" xfId="21425" xr:uid="{00000000-0005-0000-0000-0000E5D50000}"/>
    <cellStyle name="Normal 9 4 2 2 2 2 2 2 2 3 2" xfId="50007" xr:uid="{00000000-0005-0000-0000-0000E6D50000}"/>
    <cellStyle name="Normal 9 4 2 2 2 2 2 2 2 4" xfId="35718" xr:uid="{00000000-0005-0000-0000-0000E7D50000}"/>
    <cellStyle name="Normal 9 4 2 2 2 2 2 2 3" xfId="10706" xr:uid="{00000000-0005-0000-0000-0000E8D50000}"/>
    <cellStyle name="Normal 9 4 2 2 2 2 2 2 3 2" xfId="24998" xr:uid="{00000000-0005-0000-0000-0000E9D50000}"/>
    <cellStyle name="Normal 9 4 2 2 2 2 2 2 3 2 2" xfId="53580" xr:uid="{00000000-0005-0000-0000-0000EAD50000}"/>
    <cellStyle name="Normal 9 4 2 2 2 2 2 2 3 3" xfId="39291" xr:uid="{00000000-0005-0000-0000-0000EBD50000}"/>
    <cellStyle name="Normal 9 4 2 2 2 2 2 2 4" xfId="17854" xr:uid="{00000000-0005-0000-0000-0000ECD50000}"/>
    <cellStyle name="Normal 9 4 2 2 2 2 2 2 4 2" xfId="46436" xr:uid="{00000000-0005-0000-0000-0000EDD50000}"/>
    <cellStyle name="Normal 9 4 2 2 2 2 2 2 5" xfId="32147" xr:uid="{00000000-0005-0000-0000-0000EED50000}"/>
    <cellStyle name="Normal 9 4 2 2 2 2 2 3" xfId="5405" xr:uid="{00000000-0005-0000-0000-0000EFD50000}"/>
    <cellStyle name="Normal 9 4 2 2 2 2 2 3 2" xfId="12563" xr:uid="{00000000-0005-0000-0000-0000F0D50000}"/>
    <cellStyle name="Normal 9 4 2 2 2 2 2 3 2 2" xfId="26855" xr:uid="{00000000-0005-0000-0000-0000F1D50000}"/>
    <cellStyle name="Normal 9 4 2 2 2 2 2 3 2 2 2" xfId="55437" xr:uid="{00000000-0005-0000-0000-0000F2D50000}"/>
    <cellStyle name="Normal 9 4 2 2 2 2 2 3 2 3" xfId="41148" xr:uid="{00000000-0005-0000-0000-0000F3D50000}"/>
    <cellStyle name="Normal 9 4 2 2 2 2 2 3 3" xfId="19711" xr:uid="{00000000-0005-0000-0000-0000F4D50000}"/>
    <cellStyle name="Normal 9 4 2 2 2 2 2 3 3 2" xfId="48293" xr:uid="{00000000-0005-0000-0000-0000F5D50000}"/>
    <cellStyle name="Normal 9 4 2 2 2 2 2 3 4" xfId="34004" xr:uid="{00000000-0005-0000-0000-0000F6D50000}"/>
    <cellStyle name="Normal 9 4 2 2 2 2 2 4" xfId="8992" xr:uid="{00000000-0005-0000-0000-0000F7D50000}"/>
    <cellStyle name="Normal 9 4 2 2 2 2 2 4 2" xfId="23284" xr:uid="{00000000-0005-0000-0000-0000F8D50000}"/>
    <cellStyle name="Normal 9 4 2 2 2 2 2 4 2 2" xfId="51866" xr:uid="{00000000-0005-0000-0000-0000F9D50000}"/>
    <cellStyle name="Normal 9 4 2 2 2 2 2 4 3" xfId="37577" xr:uid="{00000000-0005-0000-0000-0000FAD50000}"/>
    <cellStyle name="Normal 9 4 2 2 2 2 2 5" xfId="16140" xr:uid="{00000000-0005-0000-0000-0000FBD50000}"/>
    <cellStyle name="Normal 9 4 2 2 2 2 2 5 2" xfId="44722" xr:uid="{00000000-0005-0000-0000-0000FCD50000}"/>
    <cellStyle name="Normal 9 4 2 2 2 2 2 6" xfId="30433" xr:uid="{00000000-0005-0000-0000-0000FDD50000}"/>
    <cellStyle name="Normal 9 4 2 2 2 2 3" xfId="3544" xr:uid="{00000000-0005-0000-0000-0000FED50000}"/>
    <cellStyle name="Normal 9 4 2 2 2 2 3 2" xfId="7118" xr:uid="{00000000-0005-0000-0000-0000FFD50000}"/>
    <cellStyle name="Normal 9 4 2 2 2 2 3 2 2" xfId="14276" xr:uid="{00000000-0005-0000-0000-000000D60000}"/>
    <cellStyle name="Normal 9 4 2 2 2 2 3 2 2 2" xfId="28568" xr:uid="{00000000-0005-0000-0000-000001D60000}"/>
    <cellStyle name="Normal 9 4 2 2 2 2 3 2 2 2 2" xfId="57150" xr:uid="{00000000-0005-0000-0000-000002D60000}"/>
    <cellStyle name="Normal 9 4 2 2 2 2 3 2 2 3" xfId="42861" xr:uid="{00000000-0005-0000-0000-000003D60000}"/>
    <cellStyle name="Normal 9 4 2 2 2 2 3 2 3" xfId="21424" xr:uid="{00000000-0005-0000-0000-000004D60000}"/>
    <cellStyle name="Normal 9 4 2 2 2 2 3 2 3 2" xfId="50006" xr:uid="{00000000-0005-0000-0000-000005D60000}"/>
    <cellStyle name="Normal 9 4 2 2 2 2 3 2 4" xfId="35717" xr:uid="{00000000-0005-0000-0000-000006D60000}"/>
    <cellStyle name="Normal 9 4 2 2 2 2 3 3" xfId="10705" xr:uid="{00000000-0005-0000-0000-000007D60000}"/>
    <cellStyle name="Normal 9 4 2 2 2 2 3 3 2" xfId="24997" xr:uid="{00000000-0005-0000-0000-000008D60000}"/>
    <cellStyle name="Normal 9 4 2 2 2 2 3 3 2 2" xfId="53579" xr:uid="{00000000-0005-0000-0000-000009D60000}"/>
    <cellStyle name="Normal 9 4 2 2 2 2 3 3 3" xfId="39290" xr:uid="{00000000-0005-0000-0000-00000AD60000}"/>
    <cellStyle name="Normal 9 4 2 2 2 2 3 4" xfId="17853" xr:uid="{00000000-0005-0000-0000-00000BD60000}"/>
    <cellStyle name="Normal 9 4 2 2 2 2 3 4 2" xfId="46435" xr:uid="{00000000-0005-0000-0000-00000CD60000}"/>
    <cellStyle name="Normal 9 4 2 2 2 2 3 5" xfId="32146" xr:uid="{00000000-0005-0000-0000-00000DD60000}"/>
    <cellStyle name="Normal 9 4 2 2 2 2 4" xfId="4512" xr:uid="{00000000-0005-0000-0000-00000ED60000}"/>
    <cellStyle name="Normal 9 4 2 2 2 2 4 2" xfId="11670" xr:uid="{00000000-0005-0000-0000-00000FD60000}"/>
    <cellStyle name="Normal 9 4 2 2 2 2 4 2 2" xfId="25962" xr:uid="{00000000-0005-0000-0000-000010D60000}"/>
    <cellStyle name="Normal 9 4 2 2 2 2 4 2 2 2" xfId="54544" xr:uid="{00000000-0005-0000-0000-000011D60000}"/>
    <cellStyle name="Normal 9 4 2 2 2 2 4 2 3" xfId="40255" xr:uid="{00000000-0005-0000-0000-000012D60000}"/>
    <cellStyle name="Normal 9 4 2 2 2 2 4 3" xfId="18818" xr:uid="{00000000-0005-0000-0000-000013D60000}"/>
    <cellStyle name="Normal 9 4 2 2 2 2 4 3 2" xfId="47400" xr:uid="{00000000-0005-0000-0000-000014D60000}"/>
    <cellStyle name="Normal 9 4 2 2 2 2 4 4" xfId="33111" xr:uid="{00000000-0005-0000-0000-000015D60000}"/>
    <cellStyle name="Normal 9 4 2 2 2 2 5" xfId="8099" xr:uid="{00000000-0005-0000-0000-000016D60000}"/>
    <cellStyle name="Normal 9 4 2 2 2 2 5 2" xfId="22391" xr:uid="{00000000-0005-0000-0000-000017D60000}"/>
    <cellStyle name="Normal 9 4 2 2 2 2 5 2 2" xfId="50973" xr:uid="{00000000-0005-0000-0000-000018D60000}"/>
    <cellStyle name="Normal 9 4 2 2 2 2 5 3" xfId="36684" xr:uid="{00000000-0005-0000-0000-000019D60000}"/>
    <cellStyle name="Normal 9 4 2 2 2 2 6" xfId="15247" xr:uid="{00000000-0005-0000-0000-00001AD60000}"/>
    <cellStyle name="Normal 9 4 2 2 2 2 6 2" xfId="43829" xr:uid="{00000000-0005-0000-0000-00001BD60000}"/>
    <cellStyle name="Normal 9 4 2 2 2 2 7" xfId="29540" xr:uid="{00000000-0005-0000-0000-00001CD60000}"/>
    <cellStyle name="Normal 9 4 2 2 2 3" xfId="1378" xr:uid="{00000000-0005-0000-0000-00001DD60000}"/>
    <cellStyle name="Normal 9 4 2 2 2 3 2" xfId="3546" xr:uid="{00000000-0005-0000-0000-00001ED60000}"/>
    <cellStyle name="Normal 9 4 2 2 2 3 2 2" xfId="7120" xr:uid="{00000000-0005-0000-0000-00001FD60000}"/>
    <cellStyle name="Normal 9 4 2 2 2 3 2 2 2" xfId="14278" xr:uid="{00000000-0005-0000-0000-000020D60000}"/>
    <cellStyle name="Normal 9 4 2 2 2 3 2 2 2 2" xfId="28570" xr:uid="{00000000-0005-0000-0000-000021D60000}"/>
    <cellStyle name="Normal 9 4 2 2 2 3 2 2 2 2 2" xfId="57152" xr:uid="{00000000-0005-0000-0000-000022D60000}"/>
    <cellStyle name="Normal 9 4 2 2 2 3 2 2 2 3" xfId="42863" xr:uid="{00000000-0005-0000-0000-000023D60000}"/>
    <cellStyle name="Normal 9 4 2 2 2 3 2 2 3" xfId="21426" xr:uid="{00000000-0005-0000-0000-000024D60000}"/>
    <cellStyle name="Normal 9 4 2 2 2 3 2 2 3 2" xfId="50008" xr:uid="{00000000-0005-0000-0000-000025D60000}"/>
    <cellStyle name="Normal 9 4 2 2 2 3 2 2 4" xfId="35719" xr:uid="{00000000-0005-0000-0000-000026D60000}"/>
    <cellStyle name="Normal 9 4 2 2 2 3 2 3" xfId="10707" xr:uid="{00000000-0005-0000-0000-000027D60000}"/>
    <cellStyle name="Normal 9 4 2 2 2 3 2 3 2" xfId="24999" xr:uid="{00000000-0005-0000-0000-000028D60000}"/>
    <cellStyle name="Normal 9 4 2 2 2 3 2 3 2 2" xfId="53581" xr:uid="{00000000-0005-0000-0000-000029D60000}"/>
    <cellStyle name="Normal 9 4 2 2 2 3 2 3 3" xfId="39292" xr:uid="{00000000-0005-0000-0000-00002AD60000}"/>
    <cellStyle name="Normal 9 4 2 2 2 3 2 4" xfId="17855" xr:uid="{00000000-0005-0000-0000-00002BD60000}"/>
    <cellStyle name="Normal 9 4 2 2 2 3 2 4 2" xfId="46437" xr:uid="{00000000-0005-0000-0000-00002CD60000}"/>
    <cellStyle name="Normal 9 4 2 2 2 3 2 5" xfId="32148" xr:uid="{00000000-0005-0000-0000-00002DD60000}"/>
    <cellStyle name="Normal 9 4 2 2 2 3 3" xfId="4959" xr:uid="{00000000-0005-0000-0000-00002ED60000}"/>
    <cellStyle name="Normal 9 4 2 2 2 3 3 2" xfId="12117" xr:uid="{00000000-0005-0000-0000-00002FD60000}"/>
    <cellStyle name="Normal 9 4 2 2 2 3 3 2 2" xfId="26409" xr:uid="{00000000-0005-0000-0000-000030D60000}"/>
    <cellStyle name="Normal 9 4 2 2 2 3 3 2 2 2" xfId="54991" xr:uid="{00000000-0005-0000-0000-000031D60000}"/>
    <cellStyle name="Normal 9 4 2 2 2 3 3 2 3" xfId="40702" xr:uid="{00000000-0005-0000-0000-000032D60000}"/>
    <cellStyle name="Normal 9 4 2 2 2 3 3 3" xfId="19265" xr:uid="{00000000-0005-0000-0000-000033D60000}"/>
    <cellStyle name="Normal 9 4 2 2 2 3 3 3 2" xfId="47847" xr:uid="{00000000-0005-0000-0000-000034D60000}"/>
    <cellStyle name="Normal 9 4 2 2 2 3 3 4" xfId="33558" xr:uid="{00000000-0005-0000-0000-000035D60000}"/>
    <cellStyle name="Normal 9 4 2 2 2 3 4" xfId="8546" xr:uid="{00000000-0005-0000-0000-000036D60000}"/>
    <cellStyle name="Normal 9 4 2 2 2 3 4 2" xfId="22838" xr:uid="{00000000-0005-0000-0000-000037D60000}"/>
    <cellStyle name="Normal 9 4 2 2 2 3 4 2 2" xfId="51420" xr:uid="{00000000-0005-0000-0000-000038D60000}"/>
    <cellStyle name="Normal 9 4 2 2 2 3 4 3" xfId="37131" xr:uid="{00000000-0005-0000-0000-000039D60000}"/>
    <cellStyle name="Normal 9 4 2 2 2 3 5" xfId="15694" xr:uid="{00000000-0005-0000-0000-00003AD60000}"/>
    <cellStyle name="Normal 9 4 2 2 2 3 5 2" xfId="44276" xr:uid="{00000000-0005-0000-0000-00003BD60000}"/>
    <cellStyle name="Normal 9 4 2 2 2 3 6" xfId="29987" xr:uid="{00000000-0005-0000-0000-00003CD60000}"/>
    <cellStyle name="Normal 9 4 2 2 2 4" xfId="3543" xr:uid="{00000000-0005-0000-0000-00003DD60000}"/>
    <cellStyle name="Normal 9 4 2 2 2 4 2" xfId="7117" xr:uid="{00000000-0005-0000-0000-00003ED60000}"/>
    <cellStyle name="Normal 9 4 2 2 2 4 2 2" xfId="14275" xr:uid="{00000000-0005-0000-0000-00003FD60000}"/>
    <cellStyle name="Normal 9 4 2 2 2 4 2 2 2" xfId="28567" xr:uid="{00000000-0005-0000-0000-000040D60000}"/>
    <cellStyle name="Normal 9 4 2 2 2 4 2 2 2 2" xfId="57149" xr:uid="{00000000-0005-0000-0000-000041D60000}"/>
    <cellStyle name="Normal 9 4 2 2 2 4 2 2 3" xfId="42860" xr:uid="{00000000-0005-0000-0000-000042D60000}"/>
    <cellStyle name="Normal 9 4 2 2 2 4 2 3" xfId="21423" xr:uid="{00000000-0005-0000-0000-000043D60000}"/>
    <cellStyle name="Normal 9 4 2 2 2 4 2 3 2" xfId="50005" xr:uid="{00000000-0005-0000-0000-000044D60000}"/>
    <cellStyle name="Normal 9 4 2 2 2 4 2 4" xfId="35716" xr:uid="{00000000-0005-0000-0000-000045D60000}"/>
    <cellStyle name="Normal 9 4 2 2 2 4 3" xfId="10704" xr:uid="{00000000-0005-0000-0000-000046D60000}"/>
    <cellStyle name="Normal 9 4 2 2 2 4 3 2" xfId="24996" xr:uid="{00000000-0005-0000-0000-000047D60000}"/>
    <cellStyle name="Normal 9 4 2 2 2 4 3 2 2" xfId="53578" xr:uid="{00000000-0005-0000-0000-000048D60000}"/>
    <cellStyle name="Normal 9 4 2 2 2 4 3 3" xfId="39289" xr:uid="{00000000-0005-0000-0000-000049D60000}"/>
    <cellStyle name="Normal 9 4 2 2 2 4 4" xfId="17852" xr:uid="{00000000-0005-0000-0000-00004AD60000}"/>
    <cellStyle name="Normal 9 4 2 2 2 4 4 2" xfId="46434" xr:uid="{00000000-0005-0000-0000-00004BD60000}"/>
    <cellStyle name="Normal 9 4 2 2 2 4 5" xfId="32145" xr:uid="{00000000-0005-0000-0000-00004CD60000}"/>
    <cellStyle name="Normal 9 4 2 2 2 5" xfId="4065" xr:uid="{00000000-0005-0000-0000-00004DD60000}"/>
    <cellStyle name="Normal 9 4 2 2 2 5 2" xfId="11224" xr:uid="{00000000-0005-0000-0000-00004ED60000}"/>
    <cellStyle name="Normal 9 4 2 2 2 5 2 2" xfId="25516" xr:uid="{00000000-0005-0000-0000-00004FD60000}"/>
    <cellStyle name="Normal 9 4 2 2 2 5 2 2 2" xfId="54098" xr:uid="{00000000-0005-0000-0000-000050D60000}"/>
    <cellStyle name="Normal 9 4 2 2 2 5 2 3" xfId="39809" xr:uid="{00000000-0005-0000-0000-000051D60000}"/>
    <cellStyle name="Normal 9 4 2 2 2 5 3" xfId="18372" xr:uid="{00000000-0005-0000-0000-000052D60000}"/>
    <cellStyle name="Normal 9 4 2 2 2 5 3 2" xfId="46954" xr:uid="{00000000-0005-0000-0000-000053D60000}"/>
    <cellStyle name="Normal 9 4 2 2 2 5 4" xfId="32665" xr:uid="{00000000-0005-0000-0000-000054D60000}"/>
    <cellStyle name="Normal 9 4 2 2 2 6" xfId="7653" xr:uid="{00000000-0005-0000-0000-000055D60000}"/>
    <cellStyle name="Normal 9 4 2 2 2 6 2" xfId="21945" xr:uid="{00000000-0005-0000-0000-000056D60000}"/>
    <cellStyle name="Normal 9 4 2 2 2 6 2 2" xfId="50527" xr:uid="{00000000-0005-0000-0000-000057D60000}"/>
    <cellStyle name="Normal 9 4 2 2 2 6 3" xfId="36238" xr:uid="{00000000-0005-0000-0000-000058D60000}"/>
    <cellStyle name="Normal 9 4 2 2 2 7" xfId="14800" xr:uid="{00000000-0005-0000-0000-000059D60000}"/>
    <cellStyle name="Normal 9 4 2 2 2 7 2" xfId="43383" xr:uid="{00000000-0005-0000-0000-00005AD60000}"/>
    <cellStyle name="Normal 9 4 2 2 2 8" xfId="29093" xr:uid="{00000000-0005-0000-0000-00005BD60000}"/>
    <cellStyle name="Normal 9 4 2 2 3" xfId="705" xr:uid="{00000000-0005-0000-0000-00005CD60000}"/>
    <cellStyle name="Normal 9 4 2 2 3 2" xfId="1602" xr:uid="{00000000-0005-0000-0000-00005DD60000}"/>
    <cellStyle name="Normal 9 4 2 2 3 2 2" xfId="3548" xr:uid="{00000000-0005-0000-0000-00005ED60000}"/>
    <cellStyle name="Normal 9 4 2 2 3 2 2 2" xfId="7122" xr:uid="{00000000-0005-0000-0000-00005FD60000}"/>
    <cellStyle name="Normal 9 4 2 2 3 2 2 2 2" xfId="14280" xr:uid="{00000000-0005-0000-0000-000060D60000}"/>
    <cellStyle name="Normal 9 4 2 2 3 2 2 2 2 2" xfId="28572" xr:uid="{00000000-0005-0000-0000-000061D60000}"/>
    <cellStyle name="Normal 9 4 2 2 3 2 2 2 2 2 2" xfId="57154" xr:uid="{00000000-0005-0000-0000-000062D60000}"/>
    <cellStyle name="Normal 9 4 2 2 3 2 2 2 2 3" xfId="42865" xr:uid="{00000000-0005-0000-0000-000063D60000}"/>
    <cellStyle name="Normal 9 4 2 2 3 2 2 2 3" xfId="21428" xr:uid="{00000000-0005-0000-0000-000064D60000}"/>
    <cellStyle name="Normal 9 4 2 2 3 2 2 2 3 2" xfId="50010" xr:uid="{00000000-0005-0000-0000-000065D60000}"/>
    <cellStyle name="Normal 9 4 2 2 3 2 2 2 4" xfId="35721" xr:uid="{00000000-0005-0000-0000-000066D60000}"/>
    <cellStyle name="Normal 9 4 2 2 3 2 2 3" xfId="10709" xr:uid="{00000000-0005-0000-0000-000067D60000}"/>
    <cellStyle name="Normal 9 4 2 2 3 2 2 3 2" xfId="25001" xr:uid="{00000000-0005-0000-0000-000068D60000}"/>
    <cellStyle name="Normal 9 4 2 2 3 2 2 3 2 2" xfId="53583" xr:uid="{00000000-0005-0000-0000-000069D60000}"/>
    <cellStyle name="Normal 9 4 2 2 3 2 2 3 3" xfId="39294" xr:uid="{00000000-0005-0000-0000-00006AD60000}"/>
    <cellStyle name="Normal 9 4 2 2 3 2 2 4" xfId="17857" xr:uid="{00000000-0005-0000-0000-00006BD60000}"/>
    <cellStyle name="Normal 9 4 2 2 3 2 2 4 2" xfId="46439" xr:uid="{00000000-0005-0000-0000-00006CD60000}"/>
    <cellStyle name="Normal 9 4 2 2 3 2 2 5" xfId="32150" xr:uid="{00000000-0005-0000-0000-00006DD60000}"/>
    <cellStyle name="Normal 9 4 2 2 3 2 3" xfId="5182" xr:uid="{00000000-0005-0000-0000-00006ED60000}"/>
    <cellStyle name="Normal 9 4 2 2 3 2 3 2" xfId="12340" xr:uid="{00000000-0005-0000-0000-00006FD60000}"/>
    <cellStyle name="Normal 9 4 2 2 3 2 3 2 2" xfId="26632" xr:uid="{00000000-0005-0000-0000-000070D60000}"/>
    <cellStyle name="Normal 9 4 2 2 3 2 3 2 2 2" xfId="55214" xr:uid="{00000000-0005-0000-0000-000071D60000}"/>
    <cellStyle name="Normal 9 4 2 2 3 2 3 2 3" xfId="40925" xr:uid="{00000000-0005-0000-0000-000072D60000}"/>
    <cellStyle name="Normal 9 4 2 2 3 2 3 3" xfId="19488" xr:uid="{00000000-0005-0000-0000-000073D60000}"/>
    <cellStyle name="Normal 9 4 2 2 3 2 3 3 2" xfId="48070" xr:uid="{00000000-0005-0000-0000-000074D60000}"/>
    <cellStyle name="Normal 9 4 2 2 3 2 3 4" xfId="33781" xr:uid="{00000000-0005-0000-0000-000075D60000}"/>
    <cellStyle name="Normal 9 4 2 2 3 2 4" xfId="8769" xr:uid="{00000000-0005-0000-0000-000076D60000}"/>
    <cellStyle name="Normal 9 4 2 2 3 2 4 2" xfId="23061" xr:uid="{00000000-0005-0000-0000-000077D60000}"/>
    <cellStyle name="Normal 9 4 2 2 3 2 4 2 2" xfId="51643" xr:uid="{00000000-0005-0000-0000-000078D60000}"/>
    <cellStyle name="Normal 9 4 2 2 3 2 4 3" xfId="37354" xr:uid="{00000000-0005-0000-0000-000079D60000}"/>
    <cellStyle name="Normal 9 4 2 2 3 2 5" xfId="15917" xr:uid="{00000000-0005-0000-0000-00007AD60000}"/>
    <cellStyle name="Normal 9 4 2 2 3 2 5 2" xfId="44499" xr:uid="{00000000-0005-0000-0000-00007BD60000}"/>
    <cellStyle name="Normal 9 4 2 2 3 2 6" xfId="30210" xr:uid="{00000000-0005-0000-0000-00007CD60000}"/>
    <cellStyle name="Normal 9 4 2 2 3 3" xfId="3547" xr:uid="{00000000-0005-0000-0000-00007DD60000}"/>
    <cellStyle name="Normal 9 4 2 2 3 3 2" xfId="7121" xr:uid="{00000000-0005-0000-0000-00007ED60000}"/>
    <cellStyle name="Normal 9 4 2 2 3 3 2 2" xfId="14279" xr:uid="{00000000-0005-0000-0000-00007FD60000}"/>
    <cellStyle name="Normal 9 4 2 2 3 3 2 2 2" xfId="28571" xr:uid="{00000000-0005-0000-0000-000080D60000}"/>
    <cellStyle name="Normal 9 4 2 2 3 3 2 2 2 2" xfId="57153" xr:uid="{00000000-0005-0000-0000-000081D60000}"/>
    <cellStyle name="Normal 9 4 2 2 3 3 2 2 3" xfId="42864" xr:uid="{00000000-0005-0000-0000-000082D60000}"/>
    <cellStyle name="Normal 9 4 2 2 3 3 2 3" xfId="21427" xr:uid="{00000000-0005-0000-0000-000083D60000}"/>
    <cellStyle name="Normal 9 4 2 2 3 3 2 3 2" xfId="50009" xr:uid="{00000000-0005-0000-0000-000084D60000}"/>
    <cellStyle name="Normal 9 4 2 2 3 3 2 4" xfId="35720" xr:uid="{00000000-0005-0000-0000-000085D60000}"/>
    <cellStyle name="Normal 9 4 2 2 3 3 3" xfId="10708" xr:uid="{00000000-0005-0000-0000-000086D60000}"/>
    <cellStyle name="Normal 9 4 2 2 3 3 3 2" xfId="25000" xr:uid="{00000000-0005-0000-0000-000087D60000}"/>
    <cellStyle name="Normal 9 4 2 2 3 3 3 2 2" xfId="53582" xr:uid="{00000000-0005-0000-0000-000088D60000}"/>
    <cellStyle name="Normal 9 4 2 2 3 3 3 3" xfId="39293" xr:uid="{00000000-0005-0000-0000-000089D60000}"/>
    <cellStyle name="Normal 9 4 2 2 3 3 4" xfId="17856" xr:uid="{00000000-0005-0000-0000-00008AD60000}"/>
    <cellStyle name="Normal 9 4 2 2 3 3 4 2" xfId="46438" xr:uid="{00000000-0005-0000-0000-00008BD60000}"/>
    <cellStyle name="Normal 9 4 2 2 3 3 5" xfId="32149" xr:uid="{00000000-0005-0000-0000-00008CD60000}"/>
    <cellStyle name="Normal 9 4 2 2 3 4" xfId="4289" xr:uid="{00000000-0005-0000-0000-00008DD60000}"/>
    <cellStyle name="Normal 9 4 2 2 3 4 2" xfId="11447" xr:uid="{00000000-0005-0000-0000-00008ED60000}"/>
    <cellStyle name="Normal 9 4 2 2 3 4 2 2" xfId="25739" xr:uid="{00000000-0005-0000-0000-00008FD60000}"/>
    <cellStyle name="Normal 9 4 2 2 3 4 2 2 2" xfId="54321" xr:uid="{00000000-0005-0000-0000-000090D60000}"/>
    <cellStyle name="Normal 9 4 2 2 3 4 2 3" xfId="40032" xr:uid="{00000000-0005-0000-0000-000091D60000}"/>
    <cellStyle name="Normal 9 4 2 2 3 4 3" xfId="18595" xr:uid="{00000000-0005-0000-0000-000092D60000}"/>
    <cellStyle name="Normal 9 4 2 2 3 4 3 2" xfId="47177" xr:uid="{00000000-0005-0000-0000-000093D60000}"/>
    <cellStyle name="Normal 9 4 2 2 3 4 4" xfId="32888" xr:uid="{00000000-0005-0000-0000-000094D60000}"/>
    <cellStyle name="Normal 9 4 2 2 3 5" xfId="7876" xr:uid="{00000000-0005-0000-0000-000095D60000}"/>
    <cellStyle name="Normal 9 4 2 2 3 5 2" xfId="22168" xr:uid="{00000000-0005-0000-0000-000096D60000}"/>
    <cellStyle name="Normal 9 4 2 2 3 5 2 2" xfId="50750" xr:uid="{00000000-0005-0000-0000-000097D60000}"/>
    <cellStyle name="Normal 9 4 2 2 3 5 3" xfId="36461" xr:uid="{00000000-0005-0000-0000-000098D60000}"/>
    <cellStyle name="Normal 9 4 2 2 3 6" xfId="15024" xr:uid="{00000000-0005-0000-0000-000099D60000}"/>
    <cellStyle name="Normal 9 4 2 2 3 6 2" xfId="43606" xr:uid="{00000000-0005-0000-0000-00009AD60000}"/>
    <cellStyle name="Normal 9 4 2 2 3 7" xfId="29317" xr:uid="{00000000-0005-0000-0000-00009BD60000}"/>
    <cellStyle name="Normal 9 4 2 2 4" xfId="1155" xr:uid="{00000000-0005-0000-0000-00009CD60000}"/>
    <cellStyle name="Normal 9 4 2 2 4 2" xfId="3549" xr:uid="{00000000-0005-0000-0000-00009DD60000}"/>
    <cellStyle name="Normal 9 4 2 2 4 2 2" xfId="7123" xr:uid="{00000000-0005-0000-0000-00009ED60000}"/>
    <cellStyle name="Normal 9 4 2 2 4 2 2 2" xfId="14281" xr:uid="{00000000-0005-0000-0000-00009FD60000}"/>
    <cellStyle name="Normal 9 4 2 2 4 2 2 2 2" xfId="28573" xr:uid="{00000000-0005-0000-0000-0000A0D60000}"/>
    <cellStyle name="Normal 9 4 2 2 4 2 2 2 2 2" xfId="57155" xr:uid="{00000000-0005-0000-0000-0000A1D60000}"/>
    <cellStyle name="Normal 9 4 2 2 4 2 2 2 3" xfId="42866" xr:uid="{00000000-0005-0000-0000-0000A2D60000}"/>
    <cellStyle name="Normal 9 4 2 2 4 2 2 3" xfId="21429" xr:uid="{00000000-0005-0000-0000-0000A3D60000}"/>
    <cellStyle name="Normal 9 4 2 2 4 2 2 3 2" xfId="50011" xr:uid="{00000000-0005-0000-0000-0000A4D60000}"/>
    <cellStyle name="Normal 9 4 2 2 4 2 2 4" xfId="35722" xr:uid="{00000000-0005-0000-0000-0000A5D60000}"/>
    <cellStyle name="Normal 9 4 2 2 4 2 3" xfId="10710" xr:uid="{00000000-0005-0000-0000-0000A6D60000}"/>
    <cellStyle name="Normal 9 4 2 2 4 2 3 2" xfId="25002" xr:uid="{00000000-0005-0000-0000-0000A7D60000}"/>
    <cellStyle name="Normal 9 4 2 2 4 2 3 2 2" xfId="53584" xr:uid="{00000000-0005-0000-0000-0000A8D60000}"/>
    <cellStyle name="Normal 9 4 2 2 4 2 3 3" xfId="39295" xr:uid="{00000000-0005-0000-0000-0000A9D60000}"/>
    <cellStyle name="Normal 9 4 2 2 4 2 4" xfId="17858" xr:uid="{00000000-0005-0000-0000-0000AAD60000}"/>
    <cellStyle name="Normal 9 4 2 2 4 2 4 2" xfId="46440" xr:uid="{00000000-0005-0000-0000-0000ABD60000}"/>
    <cellStyle name="Normal 9 4 2 2 4 2 5" xfId="32151" xr:uid="{00000000-0005-0000-0000-0000ACD60000}"/>
    <cellStyle name="Normal 9 4 2 2 4 3" xfId="4736" xr:uid="{00000000-0005-0000-0000-0000ADD60000}"/>
    <cellStyle name="Normal 9 4 2 2 4 3 2" xfId="11894" xr:uid="{00000000-0005-0000-0000-0000AED60000}"/>
    <cellStyle name="Normal 9 4 2 2 4 3 2 2" xfId="26186" xr:uid="{00000000-0005-0000-0000-0000AFD60000}"/>
    <cellStyle name="Normal 9 4 2 2 4 3 2 2 2" xfId="54768" xr:uid="{00000000-0005-0000-0000-0000B0D60000}"/>
    <cellStyle name="Normal 9 4 2 2 4 3 2 3" xfId="40479" xr:uid="{00000000-0005-0000-0000-0000B1D60000}"/>
    <cellStyle name="Normal 9 4 2 2 4 3 3" xfId="19042" xr:uid="{00000000-0005-0000-0000-0000B2D60000}"/>
    <cellStyle name="Normal 9 4 2 2 4 3 3 2" xfId="47624" xr:uid="{00000000-0005-0000-0000-0000B3D60000}"/>
    <cellStyle name="Normal 9 4 2 2 4 3 4" xfId="33335" xr:uid="{00000000-0005-0000-0000-0000B4D60000}"/>
    <cellStyle name="Normal 9 4 2 2 4 4" xfId="8323" xr:uid="{00000000-0005-0000-0000-0000B5D60000}"/>
    <cellStyle name="Normal 9 4 2 2 4 4 2" xfId="22615" xr:uid="{00000000-0005-0000-0000-0000B6D60000}"/>
    <cellStyle name="Normal 9 4 2 2 4 4 2 2" xfId="51197" xr:uid="{00000000-0005-0000-0000-0000B7D60000}"/>
    <cellStyle name="Normal 9 4 2 2 4 4 3" xfId="36908" xr:uid="{00000000-0005-0000-0000-0000B8D60000}"/>
    <cellStyle name="Normal 9 4 2 2 4 5" xfId="15471" xr:uid="{00000000-0005-0000-0000-0000B9D60000}"/>
    <cellStyle name="Normal 9 4 2 2 4 5 2" xfId="44053" xr:uid="{00000000-0005-0000-0000-0000BAD60000}"/>
    <cellStyle name="Normal 9 4 2 2 4 6" xfId="29764" xr:uid="{00000000-0005-0000-0000-0000BBD60000}"/>
    <cellStyle name="Normal 9 4 2 2 5" xfId="3542" xr:uid="{00000000-0005-0000-0000-0000BCD60000}"/>
    <cellStyle name="Normal 9 4 2 2 5 2" xfId="7116" xr:uid="{00000000-0005-0000-0000-0000BDD60000}"/>
    <cellStyle name="Normal 9 4 2 2 5 2 2" xfId="14274" xr:uid="{00000000-0005-0000-0000-0000BED60000}"/>
    <cellStyle name="Normal 9 4 2 2 5 2 2 2" xfId="28566" xr:uid="{00000000-0005-0000-0000-0000BFD60000}"/>
    <cellStyle name="Normal 9 4 2 2 5 2 2 2 2" xfId="57148" xr:uid="{00000000-0005-0000-0000-0000C0D60000}"/>
    <cellStyle name="Normal 9 4 2 2 5 2 2 3" xfId="42859" xr:uid="{00000000-0005-0000-0000-0000C1D60000}"/>
    <cellStyle name="Normal 9 4 2 2 5 2 3" xfId="21422" xr:uid="{00000000-0005-0000-0000-0000C2D60000}"/>
    <cellStyle name="Normal 9 4 2 2 5 2 3 2" xfId="50004" xr:uid="{00000000-0005-0000-0000-0000C3D60000}"/>
    <cellStyle name="Normal 9 4 2 2 5 2 4" xfId="35715" xr:uid="{00000000-0005-0000-0000-0000C4D60000}"/>
    <cellStyle name="Normal 9 4 2 2 5 3" xfId="10703" xr:uid="{00000000-0005-0000-0000-0000C5D60000}"/>
    <cellStyle name="Normal 9 4 2 2 5 3 2" xfId="24995" xr:uid="{00000000-0005-0000-0000-0000C6D60000}"/>
    <cellStyle name="Normal 9 4 2 2 5 3 2 2" xfId="53577" xr:uid="{00000000-0005-0000-0000-0000C7D60000}"/>
    <cellStyle name="Normal 9 4 2 2 5 3 3" xfId="39288" xr:uid="{00000000-0005-0000-0000-0000C8D60000}"/>
    <cellStyle name="Normal 9 4 2 2 5 4" xfId="17851" xr:uid="{00000000-0005-0000-0000-0000C9D60000}"/>
    <cellStyle name="Normal 9 4 2 2 5 4 2" xfId="46433" xr:uid="{00000000-0005-0000-0000-0000CAD60000}"/>
    <cellStyle name="Normal 9 4 2 2 5 5" xfId="32144" xr:uid="{00000000-0005-0000-0000-0000CBD60000}"/>
    <cellStyle name="Normal 9 4 2 2 6" xfId="3842" xr:uid="{00000000-0005-0000-0000-0000CCD60000}"/>
    <cellStyle name="Normal 9 4 2 2 6 2" xfId="11001" xr:uid="{00000000-0005-0000-0000-0000CDD60000}"/>
    <cellStyle name="Normal 9 4 2 2 6 2 2" xfId="25293" xr:uid="{00000000-0005-0000-0000-0000CED60000}"/>
    <cellStyle name="Normal 9 4 2 2 6 2 2 2" xfId="53875" xr:uid="{00000000-0005-0000-0000-0000CFD60000}"/>
    <cellStyle name="Normal 9 4 2 2 6 2 3" xfId="39586" xr:uid="{00000000-0005-0000-0000-0000D0D60000}"/>
    <cellStyle name="Normal 9 4 2 2 6 3" xfId="18149" xr:uid="{00000000-0005-0000-0000-0000D1D60000}"/>
    <cellStyle name="Normal 9 4 2 2 6 3 2" xfId="46731" xr:uid="{00000000-0005-0000-0000-0000D2D60000}"/>
    <cellStyle name="Normal 9 4 2 2 6 4" xfId="32442" xr:uid="{00000000-0005-0000-0000-0000D3D60000}"/>
    <cellStyle name="Normal 9 4 2 2 7" xfId="7430" xr:uid="{00000000-0005-0000-0000-0000D4D60000}"/>
    <cellStyle name="Normal 9 4 2 2 7 2" xfId="21722" xr:uid="{00000000-0005-0000-0000-0000D5D60000}"/>
    <cellStyle name="Normal 9 4 2 2 7 2 2" xfId="50304" xr:uid="{00000000-0005-0000-0000-0000D6D60000}"/>
    <cellStyle name="Normal 9 4 2 2 7 3" xfId="36015" xr:uid="{00000000-0005-0000-0000-0000D7D60000}"/>
    <cellStyle name="Normal 9 4 2 2 8" xfId="14577" xr:uid="{00000000-0005-0000-0000-0000D8D60000}"/>
    <cellStyle name="Normal 9 4 2 2 8 2" xfId="43160" xr:uid="{00000000-0005-0000-0000-0000D9D60000}"/>
    <cellStyle name="Normal 9 4 2 2 9" xfId="28870" xr:uid="{00000000-0005-0000-0000-0000DAD60000}"/>
    <cellStyle name="Normal 9 4 2 3" xfId="364" xr:uid="{00000000-0005-0000-0000-0000DBD60000}"/>
    <cellStyle name="Normal 9 4 2 3 2" xfId="816" xr:uid="{00000000-0005-0000-0000-0000DCD60000}"/>
    <cellStyle name="Normal 9 4 2 3 2 2" xfId="1713" xr:uid="{00000000-0005-0000-0000-0000DDD60000}"/>
    <cellStyle name="Normal 9 4 2 3 2 2 2" xfId="3552" xr:uid="{00000000-0005-0000-0000-0000DED60000}"/>
    <cellStyle name="Normal 9 4 2 3 2 2 2 2" xfId="7126" xr:uid="{00000000-0005-0000-0000-0000DFD60000}"/>
    <cellStyle name="Normal 9 4 2 3 2 2 2 2 2" xfId="14284" xr:uid="{00000000-0005-0000-0000-0000E0D60000}"/>
    <cellStyle name="Normal 9 4 2 3 2 2 2 2 2 2" xfId="28576" xr:uid="{00000000-0005-0000-0000-0000E1D60000}"/>
    <cellStyle name="Normal 9 4 2 3 2 2 2 2 2 2 2" xfId="57158" xr:uid="{00000000-0005-0000-0000-0000E2D60000}"/>
    <cellStyle name="Normal 9 4 2 3 2 2 2 2 2 3" xfId="42869" xr:uid="{00000000-0005-0000-0000-0000E3D60000}"/>
    <cellStyle name="Normal 9 4 2 3 2 2 2 2 3" xfId="21432" xr:uid="{00000000-0005-0000-0000-0000E4D60000}"/>
    <cellStyle name="Normal 9 4 2 3 2 2 2 2 3 2" xfId="50014" xr:uid="{00000000-0005-0000-0000-0000E5D60000}"/>
    <cellStyle name="Normal 9 4 2 3 2 2 2 2 4" xfId="35725" xr:uid="{00000000-0005-0000-0000-0000E6D60000}"/>
    <cellStyle name="Normal 9 4 2 3 2 2 2 3" xfId="10713" xr:uid="{00000000-0005-0000-0000-0000E7D60000}"/>
    <cellStyle name="Normal 9 4 2 3 2 2 2 3 2" xfId="25005" xr:uid="{00000000-0005-0000-0000-0000E8D60000}"/>
    <cellStyle name="Normal 9 4 2 3 2 2 2 3 2 2" xfId="53587" xr:uid="{00000000-0005-0000-0000-0000E9D60000}"/>
    <cellStyle name="Normal 9 4 2 3 2 2 2 3 3" xfId="39298" xr:uid="{00000000-0005-0000-0000-0000EAD60000}"/>
    <cellStyle name="Normal 9 4 2 3 2 2 2 4" xfId="17861" xr:uid="{00000000-0005-0000-0000-0000EBD60000}"/>
    <cellStyle name="Normal 9 4 2 3 2 2 2 4 2" xfId="46443" xr:uid="{00000000-0005-0000-0000-0000ECD60000}"/>
    <cellStyle name="Normal 9 4 2 3 2 2 2 5" xfId="32154" xr:uid="{00000000-0005-0000-0000-0000EDD60000}"/>
    <cellStyle name="Normal 9 4 2 3 2 2 3" xfId="5293" xr:uid="{00000000-0005-0000-0000-0000EED60000}"/>
    <cellStyle name="Normal 9 4 2 3 2 2 3 2" xfId="12451" xr:uid="{00000000-0005-0000-0000-0000EFD60000}"/>
    <cellStyle name="Normal 9 4 2 3 2 2 3 2 2" xfId="26743" xr:uid="{00000000-0005-0000-0000-0000F0D60000}"/>
    <cellStyle name="Normal 9 4 2 3 2 2 3 2 2 2" xfId="55325" xr:uid="{00000000-0005-0000-0000-0000F1D60000}"/>
    <cellStyle name="Normal 9 4 2 3 2 2 3 2 3" xfId="41036" xr:uid="{00000000-0005-0000-0000-0000F2D60000}"/>
    <cellStyle name="Normal 9 4 2 3 2 2 3 3" xfId="19599" xr:uid="{00000000-0005-0000-0000-0000F3D60000}"/>
    <cellStyle name="Normal 9 4 2 3 2 2 3 3 2" xfId="48181" xr:uid="{00000000-0005-0000-0000-0000F4D60000}"/>
    <cellStyle name="Normal 9 4 2 3 2 2 3 4" xfId="33892" xr:uid="{00000000-0005-0000-0000-0000F5D60000}"/>
    <cellStyle name="Normal 9 4 2 3 2 2 4" xfId="8880" xr:uid="{00000000-0005-0000-0000-0000F6D60000}"/>
    <cellStyle name="Normal 9 4 2 3 2 2 4 2" xfId="23172" xr:uid="{00000000-0005-0000-0000-0000F7D60000}"/>
    <cellStyle name="Normal 9 4 2 3 2 2 4 2 2" xfId="51754" xr:uid="{00000000-0005-0000-0000-0000F8D60000}"/>
    <cellStyle name="Normal 9 4 2 3 2 2 4 3" xfId="37465" xr:uid="{00000000-0005-0000-0000-0000F9D60000}"/>
    <cellStyle name="Normal 9 4 2 3 2 2 5" xfId="16028" xr:uid="{00000000-0005-0000-0000-0000FAD60000}"/>
    <cellStyle name="Normal 9 4 2 3 2 2 5 2" xfId="44610" xr:uid="{00000000-0005-0000-0000-0000FBD60000}"/>
    <cellStyle name="Normal 9 4 2 3 2 2 6" xfId="30321" xr:uid="{00000000-0005-0000-0000-0000FCD60000}"/>
    <cellStyle name="Normal 9 4 2 3 2 3" xfId="3551" xr:uid="{00000000-0005-0000-0000-0000FDD60000}"/>
    <cellStyle name="Normal 9 4 2 3 2 3 2" xfId="7125" xr:uid="{00000000-0005-0000-0000-0000FED60000}"/>
    <cellStyle name="Normal 9 4 2 3 2 3 2 2" xfId="14283" xr:uid="{00000000-0005-0000-0000-0000FFD60000}"/>
    <cellStyle name="Normal 9 4 2 3 2 3 2 2 2" xfId="28575" xr:uid="{00000000-0005-0000-0000-000000D70000}"/>
    <cellStyle name="Normal 9 4 2 3 2 3 2 2 2 2" xfId="57157" xr:uid="{00000000-0005-0000-0000-000001D70000}"/>
    <cellStyle name="Normal 9 4 2 3 2 3 2 2 3" xfId="42868" xr:uid="{00000000-0005-0000-0000-000002D70000}"/>
    <cellStyle name="Normal 9 4 2 3 2 3 2 3" xfId="21431" xr:uid="{00000000-0005-0000-0000-000003D70000}"/>
    <cellStyle name="Normal 9 4 2 3 2 3 2 3 2" xfId="50013" xr:uid="{00000000-0005-0000-0000-000004D70000}"/>
    <cellStyle name="Normal 9 4 2 3 2 3 2 4" xfId="35724" xr:uid="{00000000-0005-0000-0000-000005D70000}"/>
    <cellStyle name="Normal 9 4 2 3 2 3 3" xfId="10712" xr:uid="{00000000-0005-0000-0000-000006D70000}"/>
    <cellStyle name="Normal 9 4 2 3 2 3 3 2" xfId="25004" xr:uid="{00000000-0005-0000-0000-000007D70000}"/>
    <cellStyle name="Normal 9 4 2 3 2 3 3 2 2" xfId="53586" xr:uid="{00000000-0005-0000-0000-000008D70000}"/>
    <cellStyle name="Normal 9 4 2 3 2 3 3 3" xfId="39297" xr:uid="{00000000-0005-0000-0000-000009D70000}"/>
    <cellStyle name="Normal 9 4 2 3 2 3 4" xfId="17860" xr:uid="{00000000-0005-0000-0000-00000AD70000}"/>
    <cellStyle name="Normal 9 4 2 3 2 3 4 2" xfId="46442" xr:uid="{00000000-0005-0000-0000-00000BD70000}"/>
    <cellStyle name="Normal 9 4 2 3 2 3 5" xfId="32153" xr:uid="{00000000-0005-0000-0000-00000CD70000}"/>
    <cellStyle name="Normal 9 4 2 3 2 4" xfId="4400" xr:uid="{00000000-0005-0000-0000-00000DD70000}"/>
    <cellStyle name="Normal 9 4 2 3 2 4 2" xfId="11558" xr:uid="{00000000-0005-0000-0000-00000ED70000}"/>
    <cellStyle name="Normal 9 4 2 3 2 4 2 2" xfId="25850" xr:uid="{00000000-0005-0000-0000-00000FD70000}"/>
    <cellStyle name="Normal 9 4 2 3 2 4 2 2 2" xfId="54432" xr:uid="{00000000-0005-0000-0000-000010D70000}"/>
    <cellStyle name="Normal 9 4 2 3 2 4 2 3" xfId="40143" xr:uid="{00000000-0005-0000-0000-000011D70000}"/>
    <cellStyle name="Normal 9 4 2 3 2 4 3" xfId="18706" xr:uid="{00000000-0005-0000-0000-000012D70000}"/>
    <cellStyle name="Normal 9 4 2 3 2 4 3 2" xfId="47288" xr:uid="{00000000-0005-0000-0000-000013D70000}"/>
    <cellStyle name="Normal 9 4 2 3 2 4 4" xfId="32999" xr:uid="{00000000-0005-0000-0000-000014D70000}"/>
    <cellStyle name="Normal 9 4 2 3 2 5" xfId="7987" xr:uid="{00000000-0005-0000-0000-000015D70000}"/>
    <cellStyle name="Normal 9 4 2 3 2 5 2" xfId="22279" xr:uid="{00000000-0005-0000-0000-000016D70000}"/>
    <cellStyle name="Normal 9 4 2 3 2 5 2 2" xfId="50861" xr:uid="{00000000-0005-0000-0000-000017D70000}"/>
    <cellStyle name="Normal 9 4 2 3 2 5 3" xfId="36572" xr:uid="{00000000-0005-0000-0000-000018D70000}"/>
    <cellStyle name="Normal 9 4 2 3 2 6" xfId="15135" xr:uid="{00000000-0005-0000-0000-000019D70000}"/>
    <cellStyle name="Normal 9 4 2 3 2 6 2" xfId="43717" xr:uid="{00000000-0005-0000-0000-00001AD70000}"/>
    <cellStyle name="Normal 9 4 2 3 2 7" xfId="29428" xr:uid="{00000000-0005-0000-0000-00001BD70000}"/>
    <cellStyle name="Normal 9 4 2 3 3" xfId="1266" xr:uid="{00000000-0005-0000-0000-00001CD70000}"/>
    <cellStyle name="Normal 9 4 2 3 3 2" xfId="3553" xr:uid="{00000000-0005-0000-0000-00001DD70000}"/>
    <cellStyle name="Normal 9 4 2 3 3 2 2" xfId="7127" xr:uid="{00000000-0005-0000-0000-00001ED70000}"/>
    <cellStyle name="Normal 9 4 2 3 3 2 2 2" xfId="14285" xr:uid="{00000000-0005-0000-0000-00001FD70000}"/>
    <cellStyle name="Normal 9 4 2 3 3 2 2 2 2" xfId="28577" xr:uid="{00000000-0005-0000-0000-000020D70000}"/>
    <cellStyle name="Normal 9 4 2 3 3 2 2 2 2 2" xfId="57159" xr:uid="{00000000-0005-0000-0000-000021D70000}"/>
    <cellStyle name="Normal 9 4 2 3 3 2 2 2 3" xfId="42870" xr:uid="{00000000-0005-0000-0000-000022D70000}"/>
    <cellStyle name="Normal 9 4 2 3 3 2 2 3" xfId="21433" xr:uid="{00000000-0005-0000-0000-000023D70000}"/>
    <cellStyle name="Normal 9 4 2 3 3 2 2 3 2" xfId="50015" xr:uid="{00000000-0005-0000-0000-000024D70000}"/>
    <cellStyle name="Normal 9 4 2 3 3 2 2 4" xfId="35726" xr:uid="{00000000-0005-0000-0000-000025D70000}"/>
    <cellStyle name="Normal 9 4 2 3 3 2 3" xfId="10714" xr:uid="{00000000-0005-0000-0000-000026D70000}"/>
    <cellStyle name="Normal 9 4 2 3 3 2 3 2" xfId="25006" xr:uid="{00000000-0005-0000-0000-000027D70000}"/>
    <cellStyle name="Normal 9 4 2 3 3 2 3 2 2" xfId="53588" xr:uid="{00000000-0005-0000-0000-000028D70000}"/>
    <cellStyle name="Normal 9 4 2 3 3 2 3 3" xfId="39299" xr:uid="{00000000-0005-0000-0000-000029D70000}"/>
    <cellStyle name="Normal 9 4 2 3 3 2 4" xfId="17862" xr:uid="{00000000-0005-0000-0000-00002AD70000}"/>
    <cellStyle name="Normal 9 4 2 3 3 2 4 2" xfId="46444" xr:uid="{00000000-0005-0000-0000-00002BD70000}"/>
    <cellStyle name="Normal 9 4 2 3 3 2 5" xfId="32155" xr:uid="{00000000-0005-0000-0000-00002CD70000}"/>
    <cellStyle name="Normal 9 4 2 3 3 3" xfId="4847" xr:uid="{00000000-0005-0000-0000-00002DD70000}"/>
    <cellStyle name="Normal 9 4 2 3 3 3 2" xfId="12005" xr:uid="{00000000-0005-0000-0000-00002ED70000}"/>
    <cellStyle name="Normal 9 4 2 3 3 3 2 2" xfId="26297" xr:uid="{00000000-0005-0000-0000-00002FD70000}"/>
    <cellStyle name="Normal 9 4 2 3 3 3 2 2 2" xfId="54879" xr:uid="{00000000-0005-0000-0000-000030D70000}"/>
    <cellStyle name="Normal 9 4 2 3 3 3 2 3" xfId="40590" xr:uid="{00000000-0005-0000-0000-000031D70000}"/>
    <cellStyle name="Normal 9 4 2 3 3 3 3" xfId="19153" xr:uid="{00000000-0005-0000-0000-000032D70000}"/>
    <cellStyle name="Normal 9 4 2 3 3 3 3 2" xfId="47735" xr:uid="{00000000-0005-0000-0000-000033D70000}"/>
    <cellStyle name="Normal 9 4 2 3 3 3 4" xfId="33446" xr:uid="{00000000-0005-0000-0000-000034D70000}"/>
    <cellStyle name="Normal 9 4 2 3 3 4" xfId="8434" xr:uid="{00000000-0005-0000-0000-000035D70000}"/>
    <cellStyle name="Normal 9 4 2 3 3 4 2" xfId="22726" xr:uid="{00000000-0005-0000-0000-000036D70000}"/>
    <cellStyle name="Normal 9 4 2 3 3 4 2 2" xfId="51308" xr:uid="{00000000-0005-0000-0000-000037D70000}"/>
    <cellStyle name="Normal 9 4 2 3 3 4 3" xfId="37019" xr:uid="{00000000-0005-0000-0000-000038D70000}"/>
    <cellStyle name="Normal 9 4 2 3 3 5" xfId="15582" xr:uid="{00000000-0005-0000-0000-000039D70000}"/>
    <cellStyle name="Normal 9 4 2 3 3 5 2" xfId="44164" xr:uid="{00000000-0005-0000-0000-00003AD70000}"/>
    <cellStyle name="Normal 9 4 2 3 3 6" xfId="29875" xr:uid="{00000000-0005-0000-0000-00003BD70000}"/>
    <cellStyle name="Normal 9 4 2 3 4" xfId="3550" xr:uid="{00000000-0005-0000-0000-00003CD70000}"/>
    <cellStyle name="Normal 9 4 2 3 4 2" xfId="7124" xr:uid="{00000000-0005-0000-0000-00003DD70000}"/>
    <cellStyle name="Normal 9 4 2 3 4 2 2" xfId="14282" xr:uid="{00000000-0005-0000-0000-00003ED70000}"/>
    <cellStyle name="Normal 9 4 2 3 4 2 2 2" xfId="28574" xr:uid="{00000000-0005-0000-0000-00003FD70000}"/>
    <cellStyle name="Normal 9 4 2 3 4 2 2 2 2" xfId="57156" xr:uid="{00000000-0005-0000-0000-000040D70000}"/>
    <cellStyle name="Normal 9 4 2 3 4 2 2 3" xfId="42867" xr:uid="{00000000-0005-0000-0000-000041D70000}"/>
    <cellStyle name="Normal 9 4 2 3 4 2 3" xfId="21430" xr:uid="{00000000-0005-0000-0000-000042D70000}"/>
    <cellStyle name="Normal 9 4 2 3 4 2 3 2" xfId="50012" xr:uid="{00000000-0005-0000-0000-000043D70000}"/>
    <cellStyle name="Normal 9 4 2 3 4 2 4" xfId="35723" xr:uid="{00000000-0005-0000-0000-000044D70000}"/>
    <cellStyle name="Normal 9 4 2 3 4 3" xfId="10711" xr:uid="{00000000-0005-0000-0000-000045D70000}"/>
    <cellStyle name="Normal 9 4 2 3 4 3 2" xfId="25003" xr:uid="{00000000-0005-0000-0000-000046D70000}"/>
    <cellStyle name="Normal 9 4 2 3 4 3 2 2" xfId="53585" xr:uid="{00000000-0005-0000-0000-000047D70000}"/>
    <cellStyle name="Normal 9 4 2 3 4 3 3" xfId="39296" xr:uid="{00000000-0005-0000-0000-000048D70000}"/>
    <cellStyle name="Normal 9 4 2 3 4 4" xfId="17859" xr:uid="{00000000-0005-0000-0000-000049D70000}"/>
    <cellStyle name="Normal 9 4 2 3 4 4 2" xfId="46441" xr:uid="{00000000-0005-0000-0000-00004AD70000}"/>
    <cellStyle name="Normal 9 4 2 3 4 5" xfId="32152" xr:uid="{00000000-0005-0000-0000-00004BD70000}"/>
    <cellStyle name="Normal 9 4 2 3 5" xfId="3953" xr:uid="{00000000-0005-0000-0000-00004CD70000}"/>
    <cellStyle name="Normal 9 4 2 3 5 2" xfId="11112" xr:uid="{00000000-0005-0000-0000-00004DD70000}"/>
    <cellStyle name="Normal 9 4 2 3 5 2 2" xfId="25404" xr:uid="{00000000-0005-0000-0000-00004ED70000}"/>
    <cellStyle name="Normal 9 4 2 3 5 2 2 2" xfId="53986" xr:uid="{00000000-0005-0000-0000-00004FD70000}"/>
    <cellStyle name="Normal 9 4 2 3 5 2 3" xfId="39697" xr:uid="{00000000-0005-0000-0000-000050D70000}"/>
    <cellStyle name="Normal 9 4 2 3 5 3" xfId="18260" xr:uid="{00000000-0005-0000-0000-000051D70000}"/>
    <cellStyle name="Normal 9 4 2 3 5 3 2" xfId="46842" xr:uid="{00000000-0005-0000-0000-000052D70000}"/>
    <cellStyle name="Normal 9 4 2 3 5 4" xfId="32553" xr:uid="{00000000-0005-0000-0000-000053D70000}"/>
    <cellStyle name="Normal 9 4 2 3 6" xfId="7541" xr:uid="{00000000-0005-0000-0000-000054D70000}"/>
    <cellStyle name="Normal 9 4 2 3 6 2" xfId="21833" xr:uid="{00000000-0005-0000-0000-000055D70000}"/>
    <cellStyle name="Normal 9 4 2 3 6 2 2" xfId="50415" xr:uid="{00000000-0005-0000-0000-000056D70000}"/>
    <cellStyle name="Normal 9 4 2 3 6 3" xfId="36126" xr:uid="{00000000-0005-0000-0000-000057D70000}"/>
    <cellStyle name="Normal 9 4 2 3 7" xfId="14688" xr:uid="{00000000-0005-0000-0000-000058D70000}"/>
    <cellStyle name="Normal 9 4 2 3 7 2" xfId="43271" xr:uid="{00000000-0005-0000-0000-000059D70000}"/>
    <cellStyle name="Normal 9 4 2 3 8" xfId="28981" xr:uid="{00000000-0005-0000-0000-00005AD70000}"/>
    <cellStyle name="Normal 9 4 2 4" xfId="593" xr:uid="{00000000-0005-0000-0000-00005BD70000}"/>
    <cellStyle name="Normal 9 4 2 4 2" xfId="1490" xr:uid="{00000000-0005-0000-0000-00005CD70000}"/>
    <cellStyle name="Normal 9 4 2 4 2 2" xfId="3555" xr:uid="{00000000-0005-0000-0000-00005DD70000}"/>
    <cellStyle name="Normal 9 4 2 4 2 2 2" xfId="7129" xr:uid="{00000000-0005-0000-0000-00005ED70000}"/>
    <cellStyle name="Normal 9 4 2 4 2 2 2 2" xfId="14287" xr:uid="{00000000-0005-0000-0000-00005FD70000}"/>
    <cellStyle name="Normal 9 4 2 4 2 2 2 2 2" xfId="28579" xr:uid="{00000000-0005-0000-0000-000060D70000}"/>
    <cellStyle name="Normal 9 4 2 4 2 2 2 2 2 2" xfId="57161" xr:uid="{00000000-0005-0000-0000-000061D70000}"/>
    <cellStyle name="Normal 9 4 2 4 2 2 2 2 3" xfId="42872" xr:uid="{00000000-0005-0000-0000-000062D70000}"/>
    <cellStyle name="Normal 9 4 2 4 2 2 2 3" xfId="21435" xr:uid="{00000000-0005-0000-0000-000063D70000}"/>
    <cellStyle name="Normal 9 4 2 4 2 2 2 3 2" xfId="50017" xr:uid="{00000000-0005-0000-0000-000064D70000}"/>
    <cellStyle name="Normal 9 4 2 4 2 2 2 4" xfId="35728" xr:uid="{00000000-0005-0000-0000-000065D70000}"/>
    <cellStyle name="Normal 9 4 2 4 2 2 3" xfId="10716" xr:uid="{00000000-0005-0000-0000-000066D70000}"/>
    <cellStyle name="Normal 9 4 2 4 2 2 3 2" xfId="25008" xr:uid="{00000000-0005-0000-0000-000067D70000}"/>
    <cellStyle name="Normal 9 4 2 4 2 2 3 2 2" xfId="53590" xr:uid="{00000000-0005-0000-0000-000068D70000}"/>
    <cellStyle name="Normal 9 4 2 4 2 2 3 3" xfId="39301" xr:uid="{00000000-0005-0000-0000-000069D70000}"/>
    <cellStyle name="Normal 9 4 2 4 2 2 4" xfId="17864" xr:uid="{00000000-0005-0000-0000-00006AD70000}"/>
    <cellStyle name="Normal 9 4 2 4 2 2 4 2" xfId="46446" xr:uid="{00000000-0005-0000-0000-00006BD70000}"/>
    <cellStyle name="Normal 9 4 2 4 2 2 5" xfId="32157" xr:uid="{00000000-0005-0000-0000-00006CD70000}"/>
    <cellStyle name="Normal 9 4 2 4 2 3" xfId="5070" xr:uid="{00000000-0005-0000-0000-00006DD70000}"/>
    <cellStyle name="Normal 9 4 2 4 2 3 2" xfId="12228" xr:uid="{00000000-0005-0000-0000-00006ED70000}"/>
    <cellStyle name="Normal 9 4 2 4 2 3 2 2" xfId="26520" xr:uid="{00000000-0005-0000-0000-00006FD70000}"/>
    <cellStyle name="Normal 9 4 2 4 2 3 2 2 2" xfId="55102" xr:uid="{00000000-0005-0000-0000-000070D70000}"/>
    <cellStyle name="Normal 9 4 2 4 2 3 2 3" xfId="40813" xr:uid="{00000000-0005-0000-0000-000071D70000}"/>
    <cellStyle name="Normal 9 4 2 4 2 3 3" xfId="19376" xr:uid="{00000000-0005-0000-0000-000072D70000}"/>
    <cellStyle name="Normal 9 4 2 4 2 3 3 2" xfId="47958" xr:uid="{00000000-0005-0000-0000-000073D70000}"/>
    <cellStyle name="Normal 9 4 2 4 2 3 4" xfId="33669" xr:uid="{00000000-0005-0000-0000-000074D70000}"/>
    <cellStyle name="Normal 9 4 2 4 2 4" xfId="8657" xr:uid="{00000000-0005-0000-0000-000075D70000}"/>
    <cellStyle name="Normal 9 4 2 4 2 4 2" xfId="22949" xr:uid="{00000000-0005-0000-0000-000076D70000}"/>
    <cellStyle name="Normal 9 4 2 4 2 4 2 2" xfId="51531" xr:uid="{00000000-0005-0000-0000-000077D70000}"/>
    <cellStyle name="Normal 9 4 2 4 2 4 3" xfId="37242" xr:uid="{00000000-0005-0000-0000-000078D70000}"/>
    <cellStyle name="Normal 9 4 2 4 2 5" xfId="15805" xr:uid="{00000000-0005-0000-0000-000079D70000}"/>
    <cellStyle name="Normal 9 4 2 4 2 5 2" xfId="44387" xr:uid="{00000000-0005-0000-0000-00007AD70000}"/>
    <cellStyle name="Normal 9 4 2 4 2 6" xfId="30098" xr:uid="{00000000-0005-0000-0000-00007BD70000}"/>
    <cellStyle name="Normal 9 4 2 4 3" xfId="3554" xr:uid="{00000000-0005-0000-0000-00007CD70000}"/>
    <cellStyle name="Normal 9 4 2 4 3 2" xfId="7128" xr:uid="{00000000-0005-0000-0000-00007DD70000}"/>
    <cellStyle name="Normal 9 4 2 4 3 2 2" xfId="14286" xr:uid="{00000000-0005-0000-0000-00007ED70000}"/>
    <cellStyle name="Normal 9 4 2 4 3 2 2 2" xfId="28578" xr:uid="{00000000-0005-0000-0000-00007FD70000}"/>
    <cellStyle name="Normal 9 4 2 4 3 2 2 2 2" xfId="57160" xr:uid="{00000000-0005-0000-0000-000080D70000}"/>
    <cellStyle name="Normal 9 4 2 4 3 2 2 3" xfId="42871" xr:uid="{00000000-0005-0000-0000-000081D70000}"/>
    <cellStyle name="Normal 9 4 2 4 3 2 3" xfId="21434" xr:uid="{00000000-0005-0000-0000-000082D70000}"/>
    <cellStyle name="Normal 9 4 2 4 3 2 3 2" xfId="50016" xr:uid="{00000000-0005-0000-0000-000083D70000}"/>
    <cellStyle name="Normal 9 4 2 4 3 2 4" xfId="35727" xr:uid="{00000000-0005-0000-0000-000084D70000}"/>
    <cellStyle name="Normal 9 4 2 4 3 3" xfId="10715" xr:uid="{00000000-0005-0000-0000-000085D70000}"/>
    <cellStyle name="Normal 9 4 2 4 3 3 2" xfId="25007" xr:uid="{00000000-0005-0000-0000-000086D70000}"/>
    <cellStyle name="Normal 9 4 2 4 3 3 2 2" xfId="53589" xr:uid="{00000000-0005-0000-0000-000087D70000}"/>
    <cellStyle name="Normal 9 4 2 4 3 3 3" xfId="39300" xr:uid="{00000000-0005-0000-0000-000088D70000}"/>
    <cellStyle name="Normal 9 4 2 4 3 4" xfId="17863" xr:uid="{00000000-0005-0000-0000-000089D70000}"/>
    <cellStyle name="Normal 9 4 2 4 3 4 2" xfId="46445" xr:uid="{00000000-0005-0000-0000-00008AD70000}"/>
    <cellStyle name="Normal 9 4 2 4 3 5" xfId="32156" xr:uid="{00000000-0005-0000-0000-00008BD70000}"/>
    <cellStyle name="Normal 9 4 2 4 4" xfId="4177" xr:uid="{00000000-0005-0000-0000-00008CD70000}"/>
    <cellStyle name="Normal 9 4 2 4 4 2" xfId="11335" xr:uid="{00000000-0005-0000-0000-00008DD70000}"/>
    <cellStyle name="Normal 9 4 2 4 4 2 2" xfId="25627" xr:uid="{00000000-0005-0000-0000-00008ED70000}"/>
    <cellStyle name="Normal 9 4 2 4 4 2 2 2" xfId="54209" xr:uid="{00000000-0005-0000-0000-00008FD70000}"/>
    <cellStyle name="Normal 9 4 2 4 4 2 3" xfId="39920" xr:uid="{00000000-0005-0000-0000-000090D70000}"/>
    <cellStyle name="Normal 9 4 2 4 4 3" xfId="18483" xr:uid="{00000000-0005-0000-0000-000091D70000}"/>
    <cellStyle name="Normal 9 4 2 4 4 3 2" xfId="47065" xr:uid="{00000000-0005-0000-0000-000092D70000}"/>
    <cellStyle name="Normal 9 4 2 4 4 4" xfId="32776" xr:uid="{00000000-0005-0000-0000-000093D70000}"/>
    <cellStyle name="Normal 9 4 2 4 5" xfId="7764" xr:uid="{00000000-0005-0000-0000-000094D70000}"/>
    <cellStyle name="Normal 9 4 2 4 5 2" xfId="22056" xr:uid="{00000000-0005-0000-0000-000095D70000}"/>
    <cellStyle name="Normal 9 4 2 4 5 2 2" xfId="50638" xr:uid="{00000000-0005-0000-0000-000096D70000}"/>
    <cellStyle name="Normal 9 4 2 4 5 3" xfId="36349" xr:uid="{00000000-0005-0000-0000-000097D70000}"/>
    <cellStyle name="Normal 9 4 2 4 6" xfId="14912" xr:uid="{00000000-0005-0000-0000-000098D70000}"/>
    <cellStyle name="Normal 9 4 2 4 6 2" xfId="43494" xr:uid="{00000000-0005-0000-0000-000099D70000}"/>
    <cellStyle name="Normal 9 4 2 4 7" xfId="29205" xr:uid="{00000000-0005-0000-0000-00009AD70000}"/>
    <cellStyle name="Normal 9 4 2 5" xfId="1042" xr:uid="{00000000-0005-0000-0000-00009BD70000}"/>
    <cellStyle name="Normal 9 4 2 5 2" xfId="3556" xr:uid="{00000000-0005-0000-0000-00009CD70000}"/>
    <cellStyle name="Normal 9 4 2 5 2 2" xfId="7130" xr:uid="{00000000-0005-0000-0000-00009DD70000}"/>
    <cellStyle name="Normal 9 4 2 5 2 2 2" xfId="14288" xr:uid="{00000000-0005-0000-0000-00009ED70000}"/>
    <cellStyle name="Normal 9 4 2 5 2 2 2 2" xfId="28580" xr:uid="{00000000-0005-0000-0000-00009FD70000}"/>
    <cellStyle name="Normal 9 4 2 5 2 2 2 2 2" xfId="57162" xr:uid="{00000000-0005-0000-0000-0000A0D70000}"/>
    <cellStyle name="Normal 9 4 2 5 2 2 2 3" xfId="42873" xr:uid="{00000000-0005-0000-0000-0000A1D70000}"/>
    <cellStyle name="Normal 9 4 2 5 2 2 3" xfId="21436" xr:uid="{00000000-0005-0000-0000-0000A2D70000}"/>
    <cellStyle name="Normal 9 4 2 5 2 2 3 2" xfId="50018" xr:uid="{00000000-0005-0000-0000-0000A3D70000}"/>
    <cellStyle name="Normal 9 4 2 5 2 2 4" xfId="35729" xr:uid="{00000000-0005-0000-0000-0000A4D70000}"/>
    <cellStyle name="Normal 9 4 2 5 2 3" xfId="10717" xr:uid="{00000000-0005-0000-0000-0000A5D70000}"/>
    <cellStyle name="Normal 9 4 2 5 2 3 2" xfId="25009" xr:uid="{00000000-0005-0000-0000-0000A6D70000}"/>
    <cellStyle name="Normal 9 4 2 5 2 3 2 2" xfId="53591" xr:uid="{00000000-0005-0000-0000-0000A7D70000}"/>
    <cellStyle name="Normal 9 4 2 5 2 3 3" xfId="39302" xr:uid="{00000000-0005-0000-0000-0000A8D70000}"/>
    <cellStyle name="Normal 9 4 2 5 2 4" xfId="17865" xr:uid="{00000000-0005-0000-0000-0000A9D70000}"/>
    <cellStyle name="Normal 9 4 2 5 2 4 2" xfId="46447" xr:uid="{00000000-0005-0000-0000-0000AAD70000}"/>
    <cellStyle name="Normal 9 4 2 5 2 5" xfId="32158" xr:uid="{00000000-0005-0000-0000-0000ABD70000}"/>
    <cellStyle name="Normal 9 4 2 5 3" xfId="4624" xr:uid="{00000000-0005-0000-0000-0000ACD70000}"/>
    <cellStyle name="Normal 9 4 2 5 3 2" xfId="11782" xr:uid="{00000000-0005-0000-0000-0000ADD70000}"/>
    <cellStyle name="Normal 9 4 2 5 3 2 2" xfId="26074" xr:uid="{00000000-0005-0000-0000-0000AED70000}"/>
    <cellStyle name="Normal 9 4 2 5 3 2 2 2" xfId="54656" xr:uid="{00000000-0005-0000-0000-0000AFD70000}"/>
    <cellStyle name="Normal 9 4 2 5 3 2 3" xfId="40367" xr:uid="{00000000-0005-0000-0000-0000B0D70000}"/>
    <cellStyle name="Normal 9 4 2 5 3 3" xfId="18930" xr:uid="{00000000-0005-0000-0000-0000B1D70000}"/>
    <cellStyle name="Normal 9 4 2 5 3 3 2" xfId="47512" xr:uid="{00000000-0005-0000-0000-0000B2D70000}"/>
    <cellStyle name="Normal 9 4 2 5 3 4" xfId="33223" xr:uid="{00000000-0005-0000-0000-0000B3D70000}"/>
    <cellStyle name="Normal 9 4 2 5 4" xfId="8211" xr:uid="{00000000-0005-0000-0000-0000B4D70000}"/>
    <cellStyle name="Normal 9 4 2 5 4 2" xfId="22503" xr:uid="{00000000-0005-0000-0000-0000B5D70000}"/>
    <cellStyle name="Normal 9 4 2 5 4 2 2" xfId="51085" xr:uid="{00000000-0005-0000-0000-0000B6D70000}"/>
    <cellStyle name="Normal 9 4 2 5 4 3" xfId="36796" xr:uid="{00000000-0005-0000-0000-0000B7D70000}"/>
    <cellStyle name="Normal 9 4 2 5 5" xfId="15359" xr:uid="{00000000-0005-0000-0000-0000B8D70000}"/>
    <cellStyle name="Normal 9 4 2 5 5 2" xfId="43941" xr:uid="{00000000-0005-0000-0000-0000B9D70000}"/>
    <cellStyle name="Normal 9 4 2 5 6" xfId="29652" xr:uid="{00000000-0005-0000-0000-0000BAD70000}"/>
    <cellStyle name="Normal 9 4 2 6" xfId="3541" xr:uid="{00000000-0005-0000-0000-0000BBD70000}"/>
    <cellStyle name="Normal 9 4 2 6 2" xfId="7115" xr:uid="{00000000-0005-0000-0000-0000BCD70000}"/>
    <cellStyle name="Normal 9 4 2 6 2 2" xfId="14273" xr:uid="{00000000-0005-0000-0000-0000BDD70000}"/>
    <cellStyle name="Normal 9 4 2 6 2 2 2" xfId="28565" xr:uid="{00000000-0005-0000-0000-0000BED70000}"/>
    <cellStyle name="Normal 9 4 2 6 2 2 2 2" xfId="57147" xr:uid="{00000000-0005-0000-0000-0000BFD70000}"/>
    <cellStyle name="Normal 9 4 2 6 2 2 3" xfId="42858" xr:uid="{00000000-0005-0000-0000-0000C0D70000}"/>
    <cellStyle name="Normal 9 4 2 6 2 3" xfId="21421" xr:uid="{00000000-0005-0000-0000-0000C1D70000}"/>
    <cellStyle name="Normal 9 4 2 6 2 3 2" xfId="50003" xr:uid="{00000000-0005-0000-0000-0000C2D70000}"/>
    <cellStyle name="Normal 9 4 2 6 2 4" xfId="35714" xr:uid="{00000000-0005-0000-0000-0000C3D70000}"/>
    <cellStyle name="Normal 9 4 2 6 3" xfId="10702" xr:uid="{00000000-0005-0000-0000-0000C4D70000}"/>
    <cellStyle name="Normal 9 4 2 6 3 2" xfId="24994" xr:uid="{00000000-0005-0000-0000-0000C5D70000}"/>
    <cellStyle name="Normal 9 4 2 6 3 2 2" xfId="53576" xr:uid="{00000000-0005-0000-0000-0000C6D70000}"/>
    <cellStyle name="Normal 9 4 2 6 3 3" xfId="39287" xr:uid="{00000000-0005-0000-0000-0000C7D70000}"/>
    <cellStyle name="Normal 9 4 2 6 4" xfId="17850" xr:uid="{00000000-0005-0000-0000-0000C8D70000}"/>
    <cellStyle name="Normal 9 4 2 6 4 2" xfId="46432" xr:uid="{00000000-0005-0000-0000-0000C9D70000}"/>
    <cellStyle name="Normal 9 4 2 6 5" xfId="32143" xr:uid="{00000000-0005-0000-0000-0000CAD70000}"/>
    <cellStyle name="Normal 9 4 2 7" xfId="3729" xr:uid="{00000000-0005-0000-0000-0000CBD70000}"/>
    <cellStyle name="Normal 9 4 2 7 2" xfId="10889" xr:uid="{00000000-0005-0000-0000-0000CCD70000}"/>
    <cellStyle name="Normal 9 4 2 7 2 2" xfId="25181" xr:uid="{00000000-0005-0000-0000-0000CDD70000}"/>
    <cellStyle name="Normal 9 4 2 7 2 2 2" xfId="53763" xr:uid="{00000000-0005-0000-0000-0000CED70000}"/>
    <cellStyle name="Normal 9 4 2 7 2 3" xfId="39474" xr:uid="{00000000-0005-0000-0000-0000CFD70000}"/>
    <cellStyle name="Normal 9 4 2 7 3" xfId="18037" xr:uid="{00000000-0005-0000-0000-0000D0D70000}"/>
    <cellStyle name="Normal 9 4 2 7 3 2" xfId="46619" xr:uid="{00000000-0005-0000-0000-0000D1D70000}"/>
    <cellStyle name="Normal 9 4 2 7 4" xfId="32330" xr:uid="{00000000-0005-0000-0000-0000D2D70000}"/>
    <cellStyle name="Normal 9 4 2 8" xfId="7318" xr:uid="{00000000-0005-0000-0000-0000D3D70000}"/>
    <cellStyle name="Normal 9 4 2 8 2" xfId="21610" xr:uid="{00000000-0005-0000-0000-0000D4D70000}"/>
    <cellStyle name="Normal 9 4 2 8 2 2" xfId="50192" xr:uid="{00000000-0005-0000-0000-0000D5D70000}"/>
    <cellStyle name="Normal 9 4 2 8 3" xfId="35903" xr:uid="{00000000-0005-0000-0000-0000D6D70000}"/>
    <cellStyle name="Normal 9 4 2 9" xfId="14464" xr:uid="{00000000-0005-0000-0000-0000D7D70000}"/>
    <cellStyle name="Normal 9 4 2 9 2" xfId="43048" xr:uid="{00000000-0005-0000-0000-0000D8D70000}"/>
    <cellStyle name="Normal 9 4 3" xfId="188" xr:uid="{00000000-0005-0000-0000-0000D9D70000}"/>
    <cellStyle name="Normal 9 4 3 2" xfId="414" xr:uid="{00000000-0005-0000-0000-0000DAD70000}"/>
    <cellStyle name="Normal 9 4 3 2 2" xfId="864" xr:uid="{00000000-0005-0000-0000-0000DBD70000}"/>
    <cellStyle name="Normal 9 4 3 2 2 2" xfId="1761" xr:uid="{00000000-0005-0000-0000-0000DCD70000}"/>
    <cellStyle name="Normal 9 4 3 2 2 2 2" xfId="3560" xr:uid="{00000000-0005-0000-0000-0000DDD70000}"/>
    <cellStyle name="Normal 9 4 3 2 2 2 2 2" xfId="7134" xr:uid="{00000000-0005-0000-0000-0000DED70000}"/>
    <cellStyle name="Normal 9 4 3 2 2 2 2 2 2" xfId="14292" xr:uid="{00000000-0005-0000-0000-0000DFD70000}"/>
    <cellStyle name="Normal 9 4 3 2 2 2 2 2 2 2" xfId="28584" xr:uid="{00000000-0005-0000-0000-0000E0D70000}"/>
    <cellStyle name="Normal 9 4 3 2 2 2 2 2 2 2 2" xfId="57166" xr:uid="{00000000-0005-0000-0000-0000E1D70000}"/>
    <cellStyle name="Normal 9 4 3 2 2 2 2 2 2 3" xfId="42877" xr:uid="{00000000-0005-0000-0000-0000E2D70000}"/>
    <cellStyle name="Normal 9 4 3 2 2 2 2 2 3" xfId="21440" xr:uid="{00000000-0005-0000-0000-0000E3D70000}"/>
    <cellStyle name="Normal 9 4 3 2 2 2 2 2 3 2" xfId="50022" xr:uid="{00000000-0005-0000-0000-0000E4D70000}"/>
    <cellStyle name="Normal 9 4 3 2 2 2 2 2 4" xfId="35733" xr:uid="{00000000-0005-0000-0000-0000E5D70000}"/>
    <cellStyle name="Normal 9 4 3 2 2 2 2 3" xfId="10721" xr:uid="{00000000-0005-0000-0000-0000E6D70000}"/>
    <cellStyle name="Normal 9 4 3 2 2 2 2 3 2" xfId="25013" xr:uid="{00000000-0005-0000-0000-0000E7D70000}"/>
    <cellStyle name="Normal 9 4 3 2 2 2 2 3 2 2" xfId="53595" xr:uid="{00000000-0005-0000-0000-0000E8D70000}"/>
    <cellStyle name="Normal 9 4 3 2 2 2 2 3 3" xfId="39306" xr:uid="{00000000-0005-0000-0000-0000E9D70000}"/>
    <cellStyle name="Normal 9 4 3 2 2 2 2 4" xfId="17869" xr:uid="{00000000-0005-0000-0000-0000EAD70000}"/>
    <cellStyle name="Normal 9 4 3 2 2 2 2 4 2" xfId="46451" xr:uid="{00000000-0005-0000-0000-0000EBD70000}"/>
    <cellStyle name="Normal 9 4 3 2 2 2 2 5" xfId="32162" xr:uid="{00000000-0005-0000-0000-0000ECD70000}"/>
    <cellStyle name="Normal 9 4 3 2 2 2 3" xfId="5341" xr:uid="{00000000-0005-0000-0000-0000EDD70000}"/>
    <cellStyle name="Normal 9 4 3 2 2 2 3 2" xfId="12499" xr:uid="{00000000-0005-0000-0000-0000EED70000}"/>
    <cellStyle name="Normal 9 4 3 2 2 2 3 2 2" xfId="26791" xr:uid="{00000000-0005-0000-0000-0000EFD70000}"/>
    <cellStyle name="Normal 9 4 3 2 2 2 3 2 2 2" xfId="55373" xr:uid="{00000000-0005-0000-0000-0000F0D70000}"/>
    <cellStyle name="Normal 9 4 3 2 2 2 3 2 3" xfId="41084" xr:uid="{00000000-0005-0000-0000-0000F1D70000}"/>
    <cellStyle name="Normal 9 4 3 2 2 2 3 3" xfId="19647" xr:uid="{00000000-0005-0000-0000-0000F2D70000}"/>
    <cellStyle name="Normal 9 4 3 2 2 2 3 3 2" xfId="48229" xr:uid="{00000000-0005-0000-0000-0000F3D70000}"/>
    <cellStyle name="Normal 9 4 3 2 2 2 3 4" xfId="33940" xr:uid="{00000000-0005-0000-0000-0000F4D70000}"/>
    <cellStyle name="Normal 9 4 3 2 2 2 4" xfId="8928" xr:uid="{00000000-0005-0000-0000-0000F5D70000}"/>
    <cellStyle name="Normal 9 4 3 2 2 2 4 2" xfId="23220" xr:uid="{00000000-0005-0000-0000-0000F6D70000}"/>
    <cellStyle name="Normal 9 4 3 2 2 2 4 2 2" xfId="51802" xr:uid="{00000000-0005-0000-0000-0000F7D70000}"/>
    <cellStyle name="Normal 9 4 3 2 2 2 4 3" xfId="37513" xr:uid="{00000000-0005-0000-0000-0000F8D70000}"/>
    <cellStyle name="Normal 9 4 3 2 2 2 5" xfId="16076" xr:uid="{00000000-0005-0000-0000-0000F9D70000}"/>
    <cellStyle name="Normal 9 4 3 2 2 2 5 2" xfId="44658" xr:uid="{00000000-0005-0000-0000-0000FAD70000}"/>
    <cellStyle name="Normal 9 4 3 2 2 2 6" xfId="30369" xr:uid="{00000000-0005-0000-0000-0000FBD70000}"/>
    <cellStyle name="Normal 9 4 3 2 2 3" xfId="3559" xr:uid="{00000000-0005-0000-0000-0000FCD70000}"/>
    <cellStyle name="Normal 9 4 3 2 2 3 2" xfId="7133" xr:uid="{00000000-0005-0000-0000-0000FDD70000}"/>
    <cellStyle name="Normal 9 4 3 2 2 3 2 2" xfId="14291" xr:uid="{00000000-0005-0000-0000-0000FED70000}"/>
    <cellStyle name="Normal 9 4 3 2 2 3 2 2 2" xfId="28583" xr:uid="{00000000-0005-0000-0000-0000FFD70000}"/>
    <cellStyle name="Normal 9 4 3 2 2 3 2 2 2 2" xfId="57165" xr:uid="{00000000-0005-0000-0000-000000D80000}"/>
    <cellStyle name="Normal 9 4 3 2 2 3 2 2 3" xfId="42876" xr:uid="{00000000-0005-0000-0000-000001D80000}"/>
    <cellStyle name="Normal 9 4 3 2 2 3 2 3" xfId="21439" xr:uid="{00000000-0005-0000-0000-000002D80000}"/>
    <cellStyle name="Normal 9 4 3 2 2 3 2 3 2" xfId="50021" xr:uid="{00000000-0005-0000-0000-000003D80000}"/>
    <cellStyle name="Normal 9 4 3 2 2 3 2 4" xfId="35732" xr:uid="{00000000-0005-0000-0000-000004D80000}"/>
    <cellStyle name="Normal 9 4 3 2 2 3 3" xfId="10720" xr:uid="{00000000-0005-0000-0000-000005D80000}"/>
    <cellStyle name="Normal 9 4 3 2 2 3 3 2" xfId="25012" xr:uid="{00000000-0005-0000-0000-000006D80000}"/>
    <cellStyle name="Normal 9 4 3 2 2 3 3 2 2" xfId="53594" xr:uid="{00000000-0005-0000-0000-000007D80000}"/>
    <cellStyle name="Normal 9 4 3 2 2 3 3 3" xfId="39305" xr:uid="{00000000-0005-0000-0000-000008D80000}"/>
    <cellStyle name="Normal 9 4 3 2 2 3 4" xfId="17868" xr:uid="{00000000-0005-0000-0000-000009D80000}"/>
    <cellStyle name="Normal 9 4 3 2 2 3 4 2" xfId="46450" xr:uid="{00000000-0005-0000-0000-00000AD80000}"/>
    <cellStyle name="Normal 9 4 3 2 2 3 5" xfId="32161" xr:uid="{00000000-0005-0000-0000-00000BD80000}"/>
    <cellStyle name="Normal 9 4 3 2 2 4" xfId="4448" xr:uid="{00000000-0005-0000-0000-00000CD80000}"/>
    <cellStyle name="Normal 9 4 3 2 2 4 2" xfId="11606" xr:uid="{00000000-0005-0000-0000-00000DD80000}"/>
    <cellStyle name="Normal 9 4 3 2 2 4 2 2" xfId="25898" xr:uid="{00000000-0005-0000-0000-00000ED80000}"/>
    <cellStyle name="Normal 9 4 3 2 2 4 2 2 2" xfId="54480" xr:uid="{00000000-0005-0000-0000-00000FD80000}"/>
    <cellStyle name="Normal 9 4 3 2 2 4 2 3" xfId="40191" xr:uid="{00000000-0005-0000-0000-000010D80000}"/>
    <cellStyle name="Normal 9 4 3 2 2 4 3" xfId="18754" xr:uid="{00000000-0005-0000-0000-000011D80000}"/>
    <cellStyle name="Normal 9 4 3 2 2 4 3 2" xfId="47336" xr:uid="{00000000-0005-0000-0000-000012D80000}"/>
    <cellStyle name="Normal 9 4 3 2 2 4 4" xfId="33047" xr:uid="{00000000-0005-0000-0000-000013D80000}"/>
    <cellStyle name="Normal 9 4 3 2 2 5" xfId="8035" xr:uid="{00000000-0005-0000-0000-000014D80000}"/>
    <cellStyle name="Normal 9 4 3 2 2 5 2" xfId="22327" xr:uid="{00000000-0005-0000-0000-000015D80000}"/>
    <cellStyle name="Normal 9 4 3 2 2 5 2 2" xfId="50909" xr:uid="{00000000-0005-0000-0000-000016D80000}"/>
    <cellStyle name="Normal 9 4 3 2 2 5 3" xfId="36620" xr:uid="{00000000-0005-0000-0000-000017D80000}"/>
    <cellStyle name="Normal 9 4 3 2 2 6" xfId="15183" xr:uid="{00000000-0005-0000-0000-000018D80000}"/>
    <cellStyle name="Normal 9 4 3 2 2 6 2" xfId="43765" xr:uid="{00000000-0005-0000-0000-000019D80000}"/>
    <cellStyle name="Normal 9 4 3 2 2 7" xfId="29476" xr:uid="{00000000-0005-0000-0000-00001AD80000}"/>
    <cellStyle name="Normal 9 4 3 2 3" xfId="1314" xr:uid="{00000000-0005-0000-0000-00001BD80000}"/>
    <cellStyle name="Normal 9 4 3 2 3 2" xfId="3561" xr:uid="{00000000-0005-0000-0000-00001CD80000}"/>
    <cellStyle name="Normal 9 4 3 2 3 2 2" xfId="7135" xr:uid="{00000000-0005-0000-0000-00001DD80000}"/>
    <cellStyle name="Normal 9 4 3 2 3 2 2 2" xfId="14293" xr:uid="{00000000-0005-0000-0000-00001ED80000}"/>
    <cellStyle name="Normal 9 4 3 2 3 2 2 2 2" xfId="28585" xr:uid="{00000000-0005-0000-0000-00001FD80000}"/>
    <cellStyle name="Normal 9 4 3 2 3 2 2 2 2 2" xfId="57167" xr:uid="{00000000-0005-0000-0000-000020D80000}"/>
    <cellStyle name="Normal 9 4 3 2 3 2 2 2 3" xfId="42878" xr:uid="{00000000-0005-0000-0000-000021D80000}"/>
    <cellStyle name="Normal 9 4 3 2 3 2 2 3" xfId="21441" xr:uid="{00000000-0005-0000-0000-000022D80000}"/>
    <cellStyle name="Normal 9 4 3 2 3 2 2 3 2" xfId="50023" xr:uid="{00000000-0005-0000-0000-000023D80000}"/>
    <cellStyle name="Normal 9 4 3 2 3 2 2 4" xfId="35734" xr:uid="{00000000-0005-0000-0000-000024D80000}"/>
    <cellStyle name="Normal 9 4 3 2 3 2 3" xfId="10722" xr:uid="{00000000-0005-0000-0000-000025D80000}"/>
    <cellStyle name="Normal 9 4 3 2 3 2 3 2" xfId="25014" xr:uid="{00000000-0005-0000-0000-000026D80000}"/>
    <cellStyle name="Normal 9 4 3 2 3 2 3 2 2" xfId="53596" xr:uid="{00000000-0005-0000-0000-000027D80000}"/>
    <cellStyle name="Normal 9 4 3 2 3 2 3 3" xfId="39307" xr:uid="{00000000-0005-0000-0000-000028D80000}"/>
    <cellStyle name="Normal 9 4 3 2 3 2 4" xfId="17870" xr:uid="{00000000-0005-0000-0000-000029D80000}"/>
    <cellStyle name="Normal 9 4 3 2 3 2 4 2" xfId="46452" xr:uid="{00000000-0005-0000-0000-00002AD80000}"/>
    <cellStyle name="Normal 9 4 3 2 3 2 5" xfId="32163" xr:uid="{00000000-0005-0000-0000-00002BD80000}"/>
    <cellStyle name="Normal 9 4 3 2 3 3" xfId="4895" xr:uid="{00000000-0005-0000-0000-00002CD80000}"/>
    <cellStyle name="Normal 9 4 3 2 3 3 2" xfId="12053" xr:uid="{00000000-0005-0000-0000-00002DD80000}"/>
    <cellStyle name="Normal 9 4 3 2 3 3 2 2" xfId="26345" xr:uid="{00000000-0005-0000-0000-00002ED80000}"/>
    <cellStyle name="Normal 9 4 3 2 3 3 2 2 2" xfId="54927" xr:uid="{00000000-0005-0000-0000-00002FD80000}"/>
    <cellStyle name="Normal 9 4 3 2 3 3 2 3" xfId="40638" xr:uid="{00000000-0005-0000-0000-000030D80000}"/>
    <cellStyle name="Normal 9 4 3 2 3 3 3" xfId="19201" xr:uid="{00000000-0005-0000-0000-000031D80000}"/>
    <cellStyle name="Normal 9 4 3 2 3 3 3 2" xfId="47783" xr:uid="{00000000-0005-0000-0000-000032D80000}"/>
    <cellStyle name="Normal 9 4 3 2 3 3 4" xfId="33494" xr:uid="{00000000-0005-0000-0000-000033D80000}"/>
    <cellStyle name="Normal 9 4 3 2 3 4" xfId="8482" xr:uid="{00000000-0005-0000-0000-000034D80000}"/>
    <cellStyle name="Normal 9 4 3 2 3 4 2" xfId="22774" xr:uid="{00000000-0005-0000-0000-000035D80000}"/>
    <cellStyle name="Normal 9 4 3 2 3 4 2 2" xfId="51356" xr:uid="{00000000-0005-0000-0000-000036D80000}"/>
    <cellStyle name="Normal 9 4 3 2 3 4 3" xfId="37067" xr:uid="{00000000-0005-0000-0000-000037D80000}"/>
    <cellStyle name="Normal 9 4 3 2 3 5" xfId="15630" xr:uid="{00000000-0005-0000-0000-000038D80000}"/>
    <cellStyle name="Normal 9 4 3 2 3 5 2" xfId="44212" xr:uid="{00000000-0005-0000-0000-000039D80000}"/>
    <cellStyle name="Normal 9 4 3 2 3 6" xfId="29923" xr:uid="{00000000-0005-0000-0000-00003AD80000}"/>
    <cellStyle name="Normal 9 4 3 2 4" xfId="3558" xr:uid="{00000000-0005-0000-0000-00003BD80000}"/>
    <cellStyle name="Normal 9 4 3 2 4 2" xfId="7132" xr:uid="{00000000-0005-0000-0000-00003CD80000}"/>
    <cellStyle name="Normal 9 4 3 2 4 2 2" xfId="14290" xr:uid="{00000000-0005-0000-0000-00003DD80000}"/>
    <cellStyle name="Normal 9 4 3 2 4 2 2 2" xfId="28582" xr:uid="{00000000-0005-0000-0000-00003ED80000}"/>
    <cellStyle name="Normal 9 4 3 2 4 2 2 2 2" xfId="57164" xr:uid="{00000000-0005-0000-0000-00003FD80000}"/>
    <cellStyle name="Normal 9 4 3 2 4 2 2 3" xfId="42875" xr:uid="{00000000-0005-0000-0000-000040D80000}"/>
    <cellStyle name="Normal 9 4 3 2 4 2 3" xfId="21438" xr:uid="{00000000-0005-0000-0000-000041D80000}"/>
    <cellStyle name="Normal 9 4 3 2 4 2 3 2" xfId="50020" xr:uid="{00000000-0005-0000-0000-000042D80000}"/>
    <cellStyle name="Normal 9 4 3 2 4 2 4" xfId="35731" xr:uid="{00000000-0005-0000-0000-000043D80000}"/>
    <cellStyle name="Normal 9 4 3 2 4 3" xfId="10719" xr:uid="{00000000-0005-0000-0000-000044D80000}"/>
    <cellStyle name="Normal 9 4 3 2 4 3 2" xfId="25011" xr:uid="{00000000-0005-0000-0000-000045D80000}"/>
    <cellStyle name="Normal 9 4 3 2 4 3 2 2" xfId="53593" xr:uid="{00000000-0005-0000-0000-000046D80000}"/>
    <cellStyle name="Normal 9 4 3 2 4 3 3" xfId="39304" xr:uid="{00000000-0005-0000-0000-000047D80000}"/>
    <cellStyle name="Normal 9 4 3 2 4 4" xfId="17867" xr:uid="{00000000-0005-0000-0000-000048D80000}"/>
    <cellStyle name="Normal 9 4 3 2 4 4 2" xfId="46449" xr:uid="{00000000-0005-0000-0000-000049D80000}"/>
    <cellStyle name="Normal 9 4 3 2 4 5" xfId="32160" xr:uid="{00000000-0005-0000-0000-00004AD80000}"/>
    <cellStyle name="Normal 9 4 3 2 5" xfId="4001" xr:uid="{00000000-0005-0000-0000-00004BD80000}"/>
    <cellStyle name="Normal 9 4 3 2 5 2" xfId="11160" xr:uid="{00000000-0005-0000-0000-00004CD80000}"/>
    <cellStyle name="Normal 9 4 3 2 5 2 2" xfId="25452" xr:uid="{00000000-0005-0000-0000-00004DD80000}"/>
    <cellStyle name="Normal 9 4 3 2 5 2 2 2" xfId="54034" xr:uid="{00000000-0005-0000-0000-00004ED80000}"/>
    <cellStyle name="Normal 9 4 3 2 5 2 3" xfId="39745" xr:uid="{00000000-0005-0000-0000-00004FD80000}"/>
    <cellStyle name="Normal 9 4 3 2 5 3" xfId="18308" xr:uid="{00000000-0005-0000-0000-000050D80000}"/>
    <cellStyle name="Normal 9 4 3 2 5 3 2" xfId="46890" xr:uid="{00000000-0005-0000-0000-000051D80000}"/>
    <cellStyle name="Normal 9 4 3 2 5 4" xfId="32601" xr:uid="{00000000-0005-0000-0000-000052D80000}"/>
    <cellStyle name="Normal 9 4 3 2 6" xfId="7589" xr:uid="{00000000-0005-0000-0000-000053D80000}"/>
    <cellStyle name="Normal 9 4 3 2 6 2" xfId="21881" xr:uid="{00000000-0005-0000-0000-000054D80000}"/>
    <cellStyle name="Normal 9 4 3 2 6 2 2" xfId="50463" xr:uid="{00000000-0005-0000-0000-000055D80000}"/>
    <cellStyle name="Normal 9 4 3 2 6 3" xfId="36174" xr:uid="{00000000-0005-0000-0000-000056D80000}"/>
    <cellStyle name="Normal 9 4 3 2 7" xfId="14736" xr:uid="{00000000-0005-0000-0000-000057D80000}"/>
    <cellStyle name="Normal 9 4 3 2 7 2" xfId="43319" xr:uid="{00000000-0005-0000-0000-000058D80000}"/>
    <cellStyle name="Normal 9 4 3 2 8" xfId="29029" xr:uid="{00000000-0005-0000-0000-000059D80000}"/>
    <cellStyle name="Normal 9 4 3 3" xfId="641" xr:uid="{00000000-0005-0000-0000-00005AD80000}"/>
    <cellStyle name="Normal 9 4 3 3 2" xfId="1538" xr:uid="{00000000-0005-0000-0000-00005BD80000}"/>
    <cellStyle name="Normal 9 4 3 3 2 2" xfId="3563" xr:uid="{00000000-0005-0000-0000-00005CD80000}"/>
    <cellStyle name="Normal 9 4 3 3 2 2 2" xfId="7137" xr:uid="{00000000-0005-0000-0000-00005DD80000}"/>
    <cellStyle name="Normal 9 4 3 3 2 2 2 2" xfId="14295" xr:uid="{00000000-0005-0000-0000-00005ED80000}"/>
    <cellStyle name="Normal 9 4 3 3 2 2 2 2 2" xfId="28587" xr:uid="{00000000-0005-0000-0000-00005FD80000}"/>
    <cellStyle name="Normal 9 4 3 3 2 2 2 2 2 2" xfId="57169" xr:uid="{00000000-0005-0000-0000-000060D80000}"/>
    <cellStyle name="Normal 9 4 3 3 2 2 2 2 3" xfId="42880" xr:uid="{00000000-0005-0000-0000-000061D80000}"/>
    <cellStyle name="Normal 9 4 3 3 2 2 2 3" xfId="21443" xr:uid="{00000000-0005-0000-0000-000062D80000}"/>
    <cellStyle name="Normal 9 4 3 3 2 2 2 3 2" xfId="50025" xr:uid="{00000000-0005-0000-0000-000063D80000}"/>
    <cellStyle name="Normal 9 4 3 3 2 2 2 4" xfId="35736" xr:uid="{00000000-0005-0000-0000-000064D80000}"/>
    <cellStyle name="Normal 9 4 3 3 2 2 3" xfId="10724" xr:uid="{00000000-0005-0000-0000-000065D80000}"/>
    <cellStyle name="Normal 9 4 3 3 2 2 3 2" xfId="25016" xr:uid="{00000000-0005-0000-0000-000066D80000}"/>
    <cellStyle name="Normal 9 4 3 3 2 2 3 2 2" xfId="53598" xr:uid="{00000000-0005-0000-0000-000067D80000}"/>
    <cellStyle name="Normal 9 4 3 3 2 2 3 3" xfId="39309" xr:uid="{00000000-0005-0000-0000-000068D80000}"/>
    <cellStyle name="Normal 9 4 3 3 2 2 4" xfId="17872" xr:uid="{00000000-0005-0000-0000-000069D80000}"/>
    <cellStyle name="Normal 9 4 3 3 2 2 4 2" xfId="46454" xr:uid="{00000000-0005-0000-0000-00006AD80000}"/>
    <cellStyle name="Normal 9 4 3 3 2 2 5" xfId="32165" xr:uid="{00000000-0005-0000-0000-00006BD80000}"/>
    <cellStyle name="Normal 9 4 3 3 2 3" xfId="5118" xr:uid="{00000000-0005-0000-0000-00006CD80000}"/>
    <cellStyle name="Normal 9 4 3 3 2 3 2" xfId="12276" xr:uid="{00000000-0005-0000-0000-00006DD80000}"/>
    <cellStyle name="Normal 9 4 3 3 2 3 2 2" xfId="26568" xr:uid="{00000000-0005-0000-0000-00006ED80000}"/>
    <cellStyle name="Normal 9 4 3 3 2 3 2 2 2" xfId="55150" xr:uid="{00000000-0005-0000-0000-00006FD80000}"/>
    <cellStyle name="Normal 9 4 3 3 2 3 2 3" xfId="40861" xr:uid="{00000000-0005-0000-0000-000070D80000}"/>
    <cellStyle name="Normal 9 4 3 3 2 3 3" xfId="19424" xr:uid="{00000000-0005-0000-0000-000071D80000}"/>
    <cellStyle name="Normal 9 4 3 3 2 3 3 2" xfId="48006" xr:uid="{00000000-0005-0000-0000-000072D80000}"/>
    <cellStyle name="Normal 9 4 3 3 2 3 4" xfId="33717" xr:uid="{00000000-0005-0000-0000-000073D80000}"/>
    <cellStyle name="Normal 9 4 3 3 2 4" xfId="8705" xr:uid="{00000000-0005-0000-0000-000074D80000}"/>
    <cellStyle name="Normal 9 4 3 3 2 4 2" xfId="22997" xr:uid="{00000000-0005-0000-0000-000075D80000}"/>
    <cellStyle name="Normal 9 4 3 3 2 4 2 2" xfId="51579" xr:uid="{00000000-0005-0000-0000-000076D80000}"/>
    <cellStyle name="Normal 9 4 3 3 2 4 3" xfId="37290" xr:uid="{00000000-0005-0000-0000-000077D80000}"/>
    <cellStyle name="Normal 9 4 3 3 2 5" xfId="15853" xr:uid="{00000000-0005-0000-0000-000078D80000}"/>
    <cellStyle name="Normal 9 4 3 3 2 5 2" xfId="44435" xr:uid="{00000000-0005-0000-0000-000079D80000}"/>
    <cellStyle name="Normal 9 4 3 3 2 6" xfId="30146" xr:uid="{00000000-0005-0000-0000-00007AD80000}"/>
    <cellStyle name="Normal 9 4 3 3 3" xfId="3562" xr:uid="{00000000-0005-0000-0000-00007BD80000}"/>
    <cellStyle name="Normal 9 4 3 3 3 2" xfId="7136" xr:uid="{00000000-0005-0000-0000-00007CD80000}"/>
    <cellStyle name="Normal 9 4 3 3 3 2 2" xfId="14294" xr:uid="{00000000-0005-0000-0000-00007DD80000}"/>
    <cellStyle name="Normal 9 4 3 3 3 2 2 2" xfId="28586" xr:uid="{00000000-0005-0000-0000-00007ED80000}"/>
    <cellStyle name="Normal 9 4 3 3 3 2 2 2 2" xfId="57168" xr:uid="{00000000-0005-0000-0000-00007FD80000}"/>
    <cellStyle name="Normal 9 4 3 3 3 2 2 3" xfId="42879" xr:uid="{00000000-0005-0000-0000-000080D80000}"/>
    <cellStyle name="Normal 9 4 3 3 3 2 3" xfId="21442" xr:uid="{00000000-0005-0000-0000-000081D80000}"/>
    <cellStyle name="Normal 9 4 3 3 3 2 3 2" xfId="50024" xr:uid="{00000000-0005-0000-0000-000082D80000}"/>
    <cellStyle name="Normal 9 4 3 3 3 2 4" xfId="35735" xr:uid="{00000000-0005-0000-0000-000083D80000}"/>
    <cellStyle name="Normal 9 4 3 3 3 3" xfId="10723" xr:uid="{00000000-0005-0000-0000-000084D80000}"/>
    <cellStyle name="Normal 9 4 3 3 3 3 2" xfId="25015" xr:uid="{00000000-0005-0000-0000-000085D80000}"/>
    <cellStyle name="Normal 9 4 3 3 3 3 2 2" xfId="53597" xr:uid="{00000000-0005-0000-0000-000086D80000}"/>
    <cellStyle name="Normal 9 4 3 3 3 3 3" xfId="39308" xr:uid="{00000000-0005-0000-0000-000087D80000}"/>
    <cellStyle name="Normal 9 4 3 3 3 4" xfId="17871" xr:uid="{00000000-0005-0000-0000-000088D80000}"/>
    <cellStyle name="Normal 9 4 3 3 3 4 2" xfId="46453" xr:uid="{00000000-0005-0000-0000-000089D80000}"/>
    <cellStyle name="Normal 9 4 3 3 3 5" xfId="32164" xr:uid="{00000000-0005-0000-0000-00008AD80000}"/>
    <cellStyle name="Normal 9 4 3 3 4" xfId="4225" xr:uid="{00000000-0005-0000-0000-00008BD80000}"/>
    <cellStyle name="Normal 9 4 3 3 4 2" xfId="11383" xr:uid="{00000000-0005-0000-0000-00008CD80000}"/>
    <cellStyle name="Normal 9 4 3 3 4 2 2" xfId="25675" xr:uid="{00000000-0005-0000-0000-00008DD80000}"/>
    <cellStyle name="Normal 9 4 3 3 4 2 2 2" xfId="54257" xr:uid="{00000000-0005-0000-0000-00008ED80000}"/>
    <cellStyle name="Normal 9 4 3 3 4 2 3" xfId="39968" xr:uid="{00000000-0005-0000-0000-00008FD80000}"/>
    <cellStyle name="Normal 9 4 3 3 4 3" xfId="18531" xr:uid="{00000000-0005-0000-0000-000090D80000}"/>
    <cellStyle name="Normal 9 4 3 3 4 3 2" xfId="47113" xr:uid="{00000000-0005-0000-0000-000091D80000}"/>
    <cellStyle name="Normal 9 4 3 3 4 4" xfId="32824" xr:uid="{00000000-0005-0000-0000-000092D80000}"/>
    <cellStyle name="Normal 9 4 3 3 5" xfId="7812" xr:uid="{00000000-0005-0000-0000-000093D80000}"/>
    <cellStyle name="Normal 9 4 3 3 5 2" xfId="22104" xr:uid="{00000000-0005-0000-0000-000094D80000}"/>
    <cellStyle name="Normal 9 4 3 3 5 2 2" xfId="50686" xr:uid="{00000000-0005-0000-0000-000095D80000}"/>
    <cellStyle name="Normal 9 4 3 3 5 3" xfId="36397" xr:uid="{00000000-0005-0000-0000-000096D80000}"/>
    <cellStyle name="Normal 9 4 3 3 6" xfId="14960" xr:uid="{00000000-0005-0000-0000-000097D80000}"/>
    <cellStyle name="Normal 9 4 3 3 6 2" xfId="43542" xr:uid="{00000000-0005-0000-0000-000098D80000}"/>
    <cellStyle name="Normal 9 4 3 3 7" xfId="29253" xr:uid="{00000000-0005-0000-0000-000099D80000}"/>
    <cellStyle name="Normal 9 4 3 4" xfId="1091" xr:uid="{00000000-0005-0000-0000-00009AD80000}"/>
    <cellStyle name="Normal 9 4 3 4 2" xfId="3564" xr:uid="{00000000-0005-0000-0000-00009BD80000}"/>
    <cellStyle name="Normal 9 4 3 4 2 2" xfId="7138" xr:uid="{00000000-0005-0000-0000-00009CD80000}"/>
    <cellStyle name="Normal 9 4 3 4 2 2 2" xfId="14296" xr:uid="{00000000-0005-0000-0000-00009DD80000}"/>
    <cellStyle name="Normal 9 4 3 4 2 2 2 2" xfId="28588" xr:uid="{00000000-0005-0000-0000-00009ED80000}"/>
    <cellStyle name="Normal 9 4 3 4 2 2 2 2 2" xfId="57170" xr:uid="{00000000-0005-0000-0000-00009FD80000}"/>
    <cellStyle name="Normal 9 4 3 4 2 2 2 3" xfId="42881" xr:uid="{00000000-0005-0000-0000-0000A0D80000}"/>
    <cellStyle name="Normal 9 4 3 4 2 2 3" xfId="21444" xr:uid="{00000000-0005-0000-0000-0000A1D80000}"/>
    <cellStyle name="Normal 9 4 3 4 2 2 3 2" xfId="50026" xr:uid="{00000000-0005-0000-0000-0000A2D80000}"/>
    <cellStyle name="Normal 9 4 3 4 2 2 4" xfId="35737" xr:uid="{00000000-0005-0000-0000-0000A3D80000}"/>
    <cellStyle name="Normal 9 4 3 4 2 3" xfId="10725" xr:uid="{00000000-0005-0000-0000-0000A4D80000}"/>
    <cellStyle name="Normal 9 4 3 4 2 3 2" xfId="25017" xr:uid="{00000000-0005-0000-0000-0000A5D80000}"/>
    <cellStyle name="Normal 9 4 3 4 2 3 2 2" xfId="53599" xr:uid="{00000000-0005-0000-0000-0000A6D80000}"/>
    <cellStyle name="Normal 9 4 3 4 2 3 3" xfId="39310" xr:uid="{00000000-0005-0000-0000-0000A7D80000}"/>
    <cellStyle name="Normal 9 4 3 4 2 4" xfId="17873" xr:uid="{00000000-0005-0000-0000-0000A8D80000}"/>
    <cellStyle name="Normal 9 4 3 4 2 4 2" xfId="46455" xr:uid="{00000000-0005-0000-0000-0000A9D80000}"/>
    <cellStyle name="Normal 9 4 3 4 2 5" xfId="32166" xr:uid="{00000000-0005-0000-0000-0000AAD80000}"/>
    <cellStyle name="Normal 9 4 3 4 3" xfId="4672" xr:uid="{00000000-0005-0000-0000-0000ABD80000}"/>
    <cellStyle name="Normal 9 4 3 4 3 2" xfId="11830" xr:uid="{00000000-0005-0000-0000-0000ACD80000}"/>
    <cellStyle name="Normal 9 4 3 4 3 2 2" xfId="26122" xr:uid="{00000000-0005-0000-0000-0000ADD80000}"/>
    <cellStyle name="Normal 9 4 3 4 3 2 2 2" xfId="54704" xr:uid="{00000000-0005-0000-0000-0000AED80000}"/>
    <cellStyle name="Normal 9 4 3 4 3 2 3" xfId="40415" xr:uid="{00000000-0005-0000-0000-0000AFD80000}"/>
    <cellStyle name="Normal 9 4 3 4 3 3" xfId="18978" xr:uid="{00000000-0005-0000-0000-0000B0D80000}"/>
    <cellStyle name="Normal 9 4 3 4 3 3 2" xfId="47560" xr:uid="{00000000-0005-0000-0000-0000B1D80000}"/>
    <cellStyle name="Normal 9 4 3 4 3 4" xfId="33271" xr:uid="{00000000-0005-0000-0000-0000B2D80000}"/>
    <cellStyle name="Normal 9 4 3 4 4" xfId="8259" xr:uid="{00000000-0005-0000-0000-0000B3D80000}"/>
    <cellStyle name="Normal 9 4 3 4 4 2" xfId="22551" xr:uid="{00000000-0005-0000-0000-0000B4D80000}"/>
    <cellStyle name="Normal 9 4 3 4 4 2 2" xfId="51133" xr:uid="{00000000-0005-0000-0000-0000B5D80000}"/>
    <cellStyle name="Normal 9 4 3 4 4 3" xfId="36844" xr:uid="{00000000-0005-0000-0000-0000B6D80000}"/>
    <cellStyle name="Normal 9 4 3 4 5" xfId="15407" xr:uid="{00000000-0005-0000-0000-0000B7D80000}"/>
    <cellStyle name="Normal 9 4 3 4 5 2" xfId="43989" xr:uid="{00000000-0005-0000-0000-0000B8D80000}"/>
    <cellStyle name="Normal 9 4 3 4 6" xfId="29700" xr:uid="{00000000-0005-0000-0000-0000B9D80000}"/>
    <cellStyle name="Normal 9 4 3 5" xfId="3557" xr:uid="{00000000-0005-0000-0000-0000BAD80000}"/>
    <cellStyle name="Normal 9 4 3 5 2" xfId="7131" xr:uid="{00000000-0005-0000-0000-0000BBD80000}"/>
    <cellStyle name="Normal 9 4 3 5 2 2" xfId="14289" xr:uid="{00000000-0005-0000-0000-0000BCD80000}"/>
    <cellStyle name="Normal 9 4 3 5 2 2 2" xfId="28581" xr:uid="{00000000-0005-0000-0000-0000BDD80000}"/>
    <cellStyle name="Normal 9 4 3 5 2 2 2 2" xfId="57163" xr:uid="{00000000-0005-0000-0000-0000BED80000}"/>
    <cellStyle name="Normal 9 4 3 5 2 2 3" xfId="42874" xr:uid="{00000000-0005-0000-0000-0000BFD80000}"/>
    <cellStyle name="Normal 9 4 3 5 2 3" xfId="21437" xr:uid="{00000000-0005-0000-0000-0000C0D80000}"/>
    <cellStyle name="Normal 9 4 3 5 2 3 2" xfId="50019" xr:uid="{00000000-0005-0000-0000-0000C1D80000}"/>
    <cellStyle name="Normal 9 4 3 5 2 4" xfId="35730" xr:uid="{00000000-0005-0000-0000-0000C2D80000}"/>
    <cellStyle name="Normal 9 4 3 5 3" xfId="10718" xr:uid="{00000000-0005-0000-0000-0000C3D80000}"/>
    <cellStyle name="Normal 9 4 3 5 3 2" xfId="25010" xr:uid="{00000000-0005-0000-0000-0000C4D80000}"/>
    <cellStyle name="Normal 9 4 3 5 3 2 2" xfId="53592" xr:uid="{00000000-0005-0000-0000-0000C5D80000}"/>
    <cellStyle name="Normal 9 4 3 5 3 3" xfId="39303" xr:uid="{00000000-0005-0000-0000-0000C6D80000}"/>
    <cellStyle name="Normal 9 4 3 5 4" xfId="17866" xr:uid="{00000000-0005-0000-0000-0000C7D80000}"/>
    <cellStyle name="Normal 9 4 3 5 4 2" xfId="46448" xr:uid="{00000000-0005-0000-0000-0000C8D80000}"/>
    <cellStyle name="Normal 9 4 3 5 5" xfId="32159" xr:uid="{00000000-0005-0000-0000-0000C9D80000}"/>
    <cellStyle name="Normal 9 4 3 6" xfId="3778" xr:uid="{00000000-0005-0000-0000-0000CAD80000}"/>
    <cellStyle name="Normal 9 4 3 6 2" xfId="10937" xr:uid="{00000000-0005-0000-0000-0000CBD80000}"/>
    <cellStyle name="Normal 9 4 3 6 2 2" xfId="25229" xr:uid="{00000000-0005-0000-0000-0000CCD80000}"/>
    <cellStyle name="Normal 9 4 3 6 2 2 2" xfId="53811" xr:uid="{00000000-0005-0000-0000-0000CDD80000}"/>
    <cellStyle name="Normal 9 4 3 6 2 3" xfId="39522" xr:uid="{00000000-0005-0000-0000-0000CED80000}"/>
    <cellStyle name="Normal 9 4 3 6 3" xfId="18085" xr:uid="{00000000-0005-0000-0000-0000CFD80000}"/>
    <cellStyle name="Normal 9 4 3 6 3 2" xfId="46667" xr:uid="{00000000-0005-0000-0000-0000D0D80000}"/>
    <cellStyle name="Normal 9 4 3 6 4" xfId="32378" xr:uid="{00000000-0005-0000-0000-0000D1D80000}"/>
    <cellStyle name="Normal 9 4 3 7" xfId="7366" xr:uid="{00000000-0005-0000-0000-0000D2D80000}"/>
    <cellStyle name="Normal 9 4 3 7 2" xfId="21658" xr:uid="{00000000-0005-0000-0000-0000D3D80000}"/>
    <cellStyle name="Normal 9 4 3 7 2 2" xfId="50240" xr:uid="{00000000-0005-0000-0000-0000D4D80000}"/>
    <cellStyle name="Normal 9 4 3 7 3" xfId="35951" xr:uid="{00000000-0005-0000-0000-0000D5D80000}"/>
    <cellStyle name="Normal 9 4 3 8" xfId="14513" xr:uid="{00000000-0005-0000-0000-0000D6D80000}"/>
    <cellStyle name="Normal 9 4 3 8 2" xfId="43096" xr:uid="{00000000-0005-0000-0000-0000D7D80000}"/>
    <cellStyle name="Normal 9 4 3 9" xfId="28806" xr:uid="{00000000-0005-0000-0000-0000D8D80000}"/>
    <cellStyle name="Normal 9 4 4" xfId="300" xr:uid="{00000000-0005-0000-0000-0000D9D80000}"/>
    <cellStyle name="Normal 9 4 4 2" xfId="752" xr:uid="{00000000-0005-0000-0000-0000DAD80000}"/>
    <cellStyle name="Normal 9 4 4 2 2" xfId="1649" xr:uid="{00000000-0005-0000-0000-0000DBD80000}"/>
    <cellStyle name="Normal 9 4 4 2 2 2" xfId="3567" xr:uid="{00000000-0005-0000-0000-0000DCD80000}"/>
    <cellStyle name="Normal 9 4 4 2 2 2 2" xfId="7141" xr:uid="{00000000-0005-0000-0000-0000DDD80000}"/>
    <cellStyle name="Normal 9 4 4 2 2 2 2 2" xfId="14299" xr:uid="{00000000-0005-0000-0000-0000DED80000}"/>
    <cellStyle name="Normal 9 4 4 2 2 2 2 2 2" xfId="28591" xr:uid="{00000000-0005-0000-0000-0000DFD80000}"/>
    <cellStyle name="Normal 9 4 4 2 2 2 2 2 2 2" xfId="57173" xr:uid="{00000000-0005-0000-0000-0000E0D80000}"/>
    <cellStyle name="Normal 9 4 4 2 2 2 2 2 3" xfId="42884" xr:uid="{00000000-0005-0000-0000-0000E1D80000}"/>
    <cellStyle name="Normal 9 4 4 2 2 2 2 3" xfId="21447" xr:uid="{00000000-0005-0000-0000-0000E2D80000}"/>
    <cellStyle name="Normal 9 4 4 2 2 2 2 3 2" xfId="50029" xr:uid="{00000000-0005-0000-0000-0000E3D80000}"/>
    <cellStyle name="Normal 9 4 4 2 2 2 2 4" xfId="35740" xr:uid="{00000000-0005-0000-0000-0000E4D80000}"/>
    <cellStyle name="Normal 9 4 4 2 2 2 3" xfId="10728" xr:uid="{00000000-0005-0000-0000-0000E5D80000}"/>
    <cellStyle name="Normal 9 4 4 2 2 2 3 2" xfId="25020" xr:uid="{00000000-0005-0000-0000-0000E6D80000}"/>
    <cellStyle name="Normal 9 4 4 2 2 2 3 2 2" xfId="53602" xr:uid="{00000000-0005-0000-0000-0000E7D80000}"/>
    <cellStyle name="Normal 9 4 4 2 2 2 3 3" xfId="39313" xr:uid="{00000000-0005-0000-0000-0000E8D80000}"/>
    <cellStyle name="Normal 9 4 4 2 2 2 4" xfId="17876" xr:uid="{00000000-0005-0000-0000-0000E9D80000}"/>
    <cellStyle name="Normal 9 4 4 2 2 2 4 2" xfId="46458" xr:uid="{00000000-0005-0000-0000-0000EAD80000}"/>
    <cellStyle name="Normal 9 4 4 2 2 2 5" xfId="32169" xr:uid="{00000000-0005-0000-0000-0000EBD80000}"/>
    <cellStyle name="Normal 9 4 4 2 2 3" xfId="5229" xr:uid="{00000000-0005-0000-0000-0000ECD80000}"/>
    <cellStyle name="Normal 9 4 4 2 2 3 2" xfId="12387" xr:uid="{00000000-0005-0000-0000-0000EDD80000}"/>
    <cellStyle name="Normal 9 4 4 2 2 3 2 2" xfId="26679" xr:uid="{00000000-0005-0000-0000-0000EED80000}"/>
    <cellStyle name="Normal 9 4 4 2 2 3 2 2 2" xfId="55261" xr:uid="{00000000-0005-0000-0000-0000EFD80000}"/>
    <cellStyle name="Normal 9 4 4 2 2 3 2 3" xfId="40972" xr:uid="{00000000-0005-0000-0000-0000F0D80000}"/>
    <cellStyle name="Normal 9 4 4 2 2 3 3" xfId="19535" xr:uid="{00000000-0005-0000-0000-0000F1D80000}"/>
    <cellStyle name="Normal 9 4 4 2 2 3 3 2" xfId="48117" xr:uid="{00000000-0005-0000-0000-0000F2D80000}"/>
    <cellStyle name="Normal 9 4 4 2 2 3 4" xfId="33828" xr:uid="{00000000-0005-0000-0000-0000F3D80000}"/>
    <cellStyle name="Normal 9 4 4 2 2 4" xfId="8816" xr:uid="{00000000-0005-0000-0000-0000F4D80000}"/>
    <cellStyle name="Normal 9 4 4 2 2 4 2" xfId="23108" xr:uid="{00000000-0005-0000-0000-0000F5D80000}"/>
    <cellStyle name="Normal 9 4 4 2 2 4 2 2" xfId="51690" xr:uid="{00000000-0005-0000-0000-0000F6D80000}"/>
    <cellStyle name="Normal 9 4 4 2 2 4 3" xfId="37401" xr:uid="{00000000-0005-0000-0000-0000F7D80000}"/>
    <cellStyle name="Normal 9 4 4 2 2 5" xfId="15964" xr:uid="{00000000-0005-0000-0000-0000F8D80000}"/>
    <cellStyle name="Normal 9 4 4 2 2 5 2" xfId="44546" xr:uid="{00000000-0005-0000-0000-0000F9D80000}"/>
    <cellStyle name="Normal 9 4 4 2 2 6" xfId="30257" xr:uid="{00000000-0005-0000-0000-0000FAD80000}"/>
    <cellStyle name="Normal 9 4 4 2 3" xfId="3566" xr:uid="{00000000-0005-0000-0000-0000FBD80000}"/>
    <cellStyle name="Normal 9 4 4 2 3 2" xfId="7140" xr:uid="{00000000-0005-0000-0000-0000FCD80000}"/>
    <cellStyle name="Normal 9 4 4 2 3 2 2" xfId="14298" xr:uid="{00000000-0005-0000-0000-0000FDD80000}"/>
    <cellStyle name="Normal 9 4 4 2 3 2 2 2" xfId="28590" xr:uid="{00000000-0005-0000-0000-0000FED80000}"/>
    <cellStyle name="Normal 9 4 4 2 3 2 2 2 2" xfId="57172" xr:uid="{00000000-0005-0000-0000-0000FFD80000}"/>
    <cellStyle name="Normal 9 4 4 2 3 2 2 3" xfId="42883" xr:uid="{00000000-0005-0000-0000-000000D90000}"/>
    <cellStyle name="Normal 9 4 4 2 3 2 3" xfId="21446" xr:uid="{00000000-0005-0000-0000-000001D90000}"/>
    <cellStyle name="Normal 9 4 4 2 3 2 3 2" xfId="50028" xr:uid="{00000000-0005-0000-0000-000002D90000}"/>
    <cellStyle name="Normal 9 4 4 2 3 2 4" xfId="35739" xr:uid="{00000000-0005-0000-0000-000003D90000}"/>
    <cellStyle name="Normal 9 4 4 2 3 3" xfId="10727" xr:uid="{00000000-0005-0000-0000-000004D90000}"/>
    <cellStyle name="Normal 9 4 4 2 3 3 2" xfId="25019" xr:uid="{00000000-0005-0000-0000-000005D90000}"/>
    <cellStyle name="Normal 9 4 4 2 3 3 2 2" xfId="53601" xr:uid="{00000000-0005-0000-0000-000006D90000}"/>
    <cellStyle name="Normal 9 4 4 2 3 3 3" xfId="39312" xr:uid="{00000000-0005-0000-0000-000007D90000}"/>
    <cellStyle name="Normal 9 4 4 2 3 4" xfId="17875" xr:uid="{00000000-0005-0000-0000-000008D90000}"/>
    <cellStyle name="Normal 9 4 4 2 3 4 2" xfId="46457" xr:uid="{00000000-0005-0000-0000-000009D90000}"/>
    <cellStyle name="Normal 9 4 4 2 3 5" xfId="32168" xr:uid="{00000000-0005-0000-0000-00000AD90000}"/>
    <cellStyle name="Normal 9 4 4 2 4" xfId="4336" xr:uid="{00000000-0005-0000-0000-00000BD90000}"/>
    <cellStyle name="Normal 9 4 4 2 4 2" xfId="11494" xr:uid="{00000000-0005-0000-0000-00000CD90000}"/>
    <cellStyle name="Normal 9 4 4 2 4 2 2" xfId="25786" xr:uid="{00000000-0005-0000-0000-00000DD90000}"/>
    <cellStyle name="Normal 9 4 4 2 4 2 2 2" xfId="54368" xr:uid="{00000000-0005-0000-0000-00000ED90000}"/>
    <cellStyle name="Normal 9 4 4 2 4 2 3" xfId="40079" xr:uid="{00000000-0005-0000-0000-00000FD90000}"/>
    <cellStyle name="Normal 9 4 4 2 4 3" xfId="18642" xr:uid="{00000000-0005-0000-0000-000010D90000}"/>
    <cellStyle name="Normal 9 4 4 2 4 3 2" xfId="47224" xr:uid="{00000000-0005-0000-0000-000011D90000}"/>
    <cellStyle name="Normal 9 4 4 2 4 4" xfId="32935" xr:uid="{00000000-0005-0000-0000-000012D90000}"/>
    <cellStyle name="Normal 9 4 4 2 5" xfId="7923" xr:uid="{00000000-0005-0000-0000-000013D90000}"/>
    <cellStyle name="Normal 9 4 4 2 5 2" xfId="22215" xr:uid="{00000000-0005-0000-0000-000014D90000}"/>
    <cellStyle name="Normal 9 4 4 2 5 2 2" xfId="50797" xr:uid="{00000000-0005-0000-0000-000015D90000}"/>
    <cellStyle name="Normal 9 4 4 2 5 3" xfId="36508" xr:uid="{00000000-0005-0000-0000-000016D90000}"/>
    <cellStyle name="Normal 9 4 4 2 6" xfId="15071" xr:uid="{00000000-0005-0000-0000-000017D90000}"/>
    <cellStyle name="Normal 9 4 4 2 6 2" xfId="43653" xr:uid="{00000000-0005-0000-0000-000018D90000}"/>
    <cellStyle name="Normal 9 4 4 2 7" xfId="29364" xr:uid="{00000000-0005-0000-0000-000019D90000}"/>
    <cellStyle name="Normal 9 4 4 3" xfId="1202" xr:uid="{00000000-0005-0000-0000-00001AD90000}"/>
    <cellStyle name="Normal 9 4 4 3 2" xfId="3568" xr:uid="{00000000-0005-0000-0000-00001BD90000}"/>
    <cellStyle name="Normal 9 4 4 3 2 2" xfId="7142" xr:uid="{00000000-0005-0000-0000-00001CD90000}"/>
    <cellStyle name="Normal 9 4 4 3 2 2 2" xfId="14300" xr:uid="{00000000-0005-0000-0000-00001DD90000}"/>
    <cellStyle name="Normal 9 4 4 3 2 2 2 2" xfId="28592" xr:uid="{00000000-0005-0000-0000-00001ED90000}"/>
    <cellStyle name="Normal 9 4 4 3 2 2 2 2 2" xfId="57174" xr:uid="{00000000-0005-0000-0000-00001FD90000}"/>
    <cellStyle name="Normal 9 4 4 3 2 2 2 3" xfId="42885" xr:uid="{00000000-0005-0000-0000-000020D90000}"/>
    <cellStyle name="Normal 9 4 4 3 2 2 3" xfId="21448" xr:uid="{00000000-0005-0000-0000-000021D90000}"/>
    <cellStyle name="Normal 9 4 4 3 2 2 3 2" xfId="50030" xr:uid="{00000000-0005-0000-0000-000022D90000}"/>
    <cellStyle name="Normal 9 4 4 3 2 2 4" xfId="35741" xr:uid="{00000000-0005-0000-0000-000023D90000}"/>
    <cellStyle name="Normal 9 4 4 3 2 3" xfId="10729" xr:uid="{00000000-0005-0000-0000-000024D90000}"/>
    <cellStyle name="Normal 9 4 4 3 2 3 2" xfId="25021" xr:uid="{00000000-0005-0000-0000-000025D90000}"/>
    <cellStyle name="Normal 9 4 4 3 2 3 2 2" xfId="53603" xr:uid="{00000000-0005-0000-0000-000026D90000}"/>
    <cellStyle name="Normal 9 4 4 3 2 3 3" xfId="39314" xr:uid="{00000000-0005-0000-0000-000027D90000}"/>
    <cellStyle name="Normal 9 4 4 3 2 4" xfId="17877" xr:uid="{00000000-0005-0000-0000-000028D90000}"/>
    <cellStyle name="Normal 9 4 4 3 2 4 2" xfId="46459" xr:uid="{00000000-0005-0000-0000-000029D90000}"/>
    <cellStyle name="Normal 9 4 4 3 2 5" xfId="32170" xr:uid="{00000000-0005-0000-0000-00002AD90000}"/>
    <cellStyle name="Normal 9 4 4 3 3" xfId="4783" xr:uid="{00000000-0005-0000-0000-00002BD90000}"/>
    <cellStyle name="Normal 9 4 4 3 3 2" xfId="11941" xr:uid="{00000000-0005-0000-0000-00002CD90000}"/>
    <cellStyle name="Normal 9 4 4 3 3 2 2" xfId="26233" xr:uid="{00000000-0005-0000-0000-00002DD90000}"/>
    <cellStyle name="Normal 9 4 4 3 3 2 2 2" xfId="54815" xr:uid="{00000000-0005-0000-0000-00002ED90000}"/>
    <cellStyle name="Normal 9 4 4 3 3 2 3" xfId="40526" xr:uid="{00000000-0005-0000-0000-00002FD90000}"/>
    <cellStyle name="Normal 9 4 4 3 3 3" xfId="19089" xr:uid="{00000000-0005-0000-0000-000030D90000}"/>
    <cellStyle name="Normal 9 4 4 3 3 3 2" xfId="47671" xr:uid="{00000000-0005-0000-0000-000031D90000}"/>
    <cellStyle name="Normal 9 4 4 3 3 4" xfId="33382" xr:uid="{00000000-0005-0000-0000-000032D90000}"/>
    <cellStyle name="Normal 9 4 4 3 4" xfId="8370" xr:uid="{00000000-0005-0000-0000-000033D90000}"/>
    <cellStyle name="Normal 9 4 4 3 4 2" xfId="22662" xr:uid="{00000000-0005-0000-0000-000034D90000}"/>
    <cellStyle name="Normal 9 4 4 3 4 2 2" xfId="51244" xr:uid="{00000000-0005-0000-0000-000035D90000}"/>
    <cellStyle name="Normal 9 4 4 3 4 3" xfId="36955" xr:uid="{00000000-0005-0000-0000-000036D90000}"/>
    <cellStyle name="Normal 9 4 4 3 5" xfId="15518" xr:uid="{00000000-0005-0000-0000-000037D90000}"/>
    <cellStyle name="Normal 9 4 4 3 5 2" xfId="44100" xr:uid="{00000000-0005-0000-0000-000038D90000}"/>
    <cellStyle name="Normal 9 4 4 3 6" xfId="29811" xr:uid="{00000000-0005-0000-0000-000039D90000}"/>
    <cellStyle name="Normal 9 4 4 4" xfId="3565" xr:uid="{00000000-0005-0000-0000-00003AD90000}"/>
    <cellStyle name="Normal 9 4 4 4 2" xfId="7139" xr:uid="{00000000-0005-0000-0000-00003BD90000}"/>
    <cellStyle name="Normal 9 4 4 4 2 2" xfId="14297" xr:uid="{00000000-0005-0000-0000-00003CD90000}"/>
    <cellStyle name="Normal 9 4 4 4 2 2 2" xfId="28589" xr:uid="{00000000-0005-0000-0000-00003DD90000}"/>
    <cellStyle name="Normal 9 4 4 4 2 2 2 2" xfId="57171" xr:uid="{00000000-0005-0000-0000-00003ED90000}"/>
    <cellStyle name="Normal 9 4 4 4 2 2 3" xfId="42882" xr:uid="{00000000-0005-0000-0000-00003FD90000}"/>
    <cellStyle name="Normal 9 4 4 4 2 3" xfId="21445" xr:uid="{00000000-0005-0000-0000-000040D90000}"/>
    <cellStyle name="Normal 9 4 4 4 2 3 2" xfId="50027" xr:uid="{00000000-0005-0000-0000-000041D90000}"/>
    <cellStyle name="Normal 9 4 4 4 2 4" xfId="35738" xr:uid="{00000000-0005-0000-0000-000042D90000}"/>
    <cellStyle name="Normal 9 4 4 4 3" xfId="10726" xr:uid="{00000000-0005-0000-0000-000043D90000}"/>
    <cellStyle name="Normal 9 4 4 4 3 2" xfId="25018" xr:uid="{00000000-0005-0000-0000-000044D90000}"/>
    <cellStyle name="Normal 9 4 4 4 3 2 2" xfId="53600" xr:uid="{00000000-0005-0000-0000-000045D90000}"/>
    <cellStyle name="Normal 9 4 4 4 3 3" xfId="39311" xr:uid="{00000000-0005-0000-0000-000046D90000}"/>
    <cellStyle name="Normal 9 4 4 4 4" xfId="17874" xr:uid="{00000000-0005-0000-0000-000047D90000}"/>
    <cellStyle name="Normal 9 4 4 4 4 2" xfId="46456" xr:uid="{00000000-0005-0000-0000-000048D90000}"/>
    <cellStyle name="Normal 9 4 4 4 5" xfId="32167" xr:uid="{00000000-0005-0000-0000-000049D90000}"/>
    <cellStyle name="Normal 9 4 4 5" xfId="3889" xr:uid="{00000000-0005-0000-0000-00004AD90000}"/>
    <cellStyle name="Normal 9 4 4 5 2" xfId="11048" xr:uid="{00000000-0005-0000-0000-00004BD90000}"/>
    <cellStyle name="Normal 9 4 4 5 2 2" xfId="25340" xr:uid="{00000000-0005-0000-0000-00004CD90000}"/>
    <cellStyle name="Normal 9 4 4 5 2 2 2" xfId="53922" xr:uid="{00000000-0005-0000-0000-00004DD90000}"/>
    <cellStyle name="Normal 9 4 4 5 2 3" xfId="39633" xr:uid="{00000000-0005-0000-0000-00004ED90000}"/>
    <cellStyle name="Normal 9 4 4 5 3" xfId="18196" xr:uid="{00000000-0005-0000-0000-00004FD90000}"/>
    <cellStyle name="Normal 9 4 4 5 3 2" xfId="46778" xr:uid="{00000000-0005-0000-0000-000050D90000}"/>
    <cellStyle name="Normal 9 4 4 5 4" xfId="32489" xr:uid="{00000000-0005-0000-0000-000051D90000}"/>
    <cellStyle name="Normal 9 4 4 6" xfId="7477" xr:uid="{00000000-0005-0000-0000-000052D90000}"/>
    <cellStyle name="Normal 9 4 4 6 2" xfId="21769" xr:uid="{00000000-0005-0000-0000-000053D90000}"/>
    <cellStyle name="Normal 9 4 4 6 2 2" xfId="50351" xr:uid="{00000000-0005-0000-0000-000054D90000}"/>
    <cellStyle name="Normal 9 4 4 6 3" xfId="36062" xr:uid="{00000000-0005-0000-0000-000055D90000}"/>
    <cellStyle name="Normal 9 4 4 7" xfId="14624" xr:uid="{00000000-0005-0000-0000-000056D90000}"/>
    <cellStyle name="Normal 9 4 4 7 2" xfId="43207" xr:uid="{00000000-0005-0000-0000-000057D90000}"/>
    <cellStyle name="Normal 9 4 4 8" xfId="28917" xr:uid="{00000000-0005-0000-0000-000058D90000}"/>
    <cellStyle name="Normal 9 4 5" xfId="529" xr:uid="{00000000-0005-0000-0000-000059D90000}"/>
    <cellStyle name="Normal 9 4 5 2" xfId="1426" xr:uid="{00000000-0005-0000-0000-00005AD90000}"/>
    <cellStyle name="Normal 9 4 5 2 2" xfId="3570" xr:uid="{00000000-0005-0000-0000-00005BD90000}"/>
    <cellStyle name="Normal 9 4 5 2 2 2" xfId="7144" xr:uid="{00000000-0005-0000-0000-00005CD90000}"/>
    <cellStyle name="Normal 9 4 5 2 2 2 2" xfId="14302" xr:uid="{00000000-0005-0000-0000-00005DD90000}"/>
    <cellStyle name="Normal 9 4 5 2 2 2 2 2" xfId="28594" xr:uid="{00000000-0005-0000-0000-00005ED90000}"/>
    <cellStyle name="Normal 9 4 5 2 2 2 2 2 2" xfId="57176" xr:uid="{00000000-0005-0000-0000-00005FD90000}"/>
    <cellStyle name="Normal 9 4 5 2 2 2 2 3" xfId="42887" xr:uid="{00000000-0005-0000-0000-000060D90000}"/>
    <cellStyle name="Normal 9 4 5 2 2 2 3" xfId="21450" xr:uid="{00000000-0005-0000-0000-000061D90000}"/>
    <cellStyle name="Normal 9 4 5 2 2 2 3 2" xfId="50032" xr:uid="{00000000-0005-0000-0000-000062D90000}"/>
    <cellStyle name="Normal 9 4 5 2 2 2 4" xfId="35743" xr:uid="{00000000-0005-0000-0000-000063D90000}"/>
    <cellStyle name="Normal 9 4 5 2 2 3" xfId="10731" xr:uid="{00000000-0005-0000-0000-000064D90000}"/>
    <cellStyle name="Normal 9 4 5 2 2 3 2" xfId="25023" xr:uid="{00000000-0005-0000-0000-000065D90000}"/>
    <cellStyle name="Normal 9 4 5 2 2 3 2 2" xfId="53605" xr:uid="{00000000-0005-0000-0000-000066D90000}"/>
    <cellStyle name="Normal 9 4 5 2 2 3 3" xfId="39316" xr:uid="{00000000-0005-0000-0000-000067D90000}"/>
    <cellStyle name="Normal 9 4 5 2 2 4" xfId="17879" xr:uid="{00000000-0005-0000-0000-000068D90000}"/>
    <cellStyle name="Normal 9 4 5 2 2 4 2" xfId="46461" xr:uid="{00000000-0005-0000-0000-000069D90000}"/>
    <cellStyle name="Normal 9 4 5 2 2 5" xfId="32172" xr:uid="{00000000-0005-0000-0000-00006AD90000}"/>
    <cellStyle name="Normal 9 4 5 2 3" xfId="5006" xr:uid="{00000000-0005-0000-0000-00006BD90000}"/>
    <cellStyle name="Normal 9 4 5 2 3 2" xfId="12164" xr:uid="{00000000-0005-0000-0000-00006CD90000}"/>
    <cellStyle name="Normal 9 4 5 2 3 2 2" xfId="26456" xr:uid="{00000000-0005-0000-0000-00006DD90000}"/>
    <cellStyle name="Normal 9 4 5 2 3 2 2 2" xfId="55038" xr:uid="{00000000-0005-0000-0000-00006ED90000}"/>
    <cellStyle name="Normal 9 4 5 2 3 2 3" xfId="40749" xr:uid="{00000000-0005-0000-0000-00006FD90000}"/>
    <cellStyle name="Normal 9 4 5 2 3 3" xfId="19312" xr:uid="{00000000-0005-0000-0000-000070D90000}"/>
    <cellStyle name="Normal 9 4 5 2 3 3 2" xfId="47894" xr:uid="{00000000-0005-0000-0000-000071D90000}"/>
    <cellStyle name="Normal 9 4 5 2 3 4" xfId="33605" xr:uid="{00000000-0005-0000-0000-000072D90000}"/>
    <cellStyle name="Normal 9 4 5 2 4" xfId="8593" xr:uid="{00000000-0005-0000-0000-000073D90000}"/>
    <cellStyle name="Normal 9 4 5 2 4 2" xfId="22885" xr:uid="{00000000-0005-0000-0000-000074D90000}"/>
    <cellStyle name="Normal 9 4 5 2 4 2 2" xfId="51467" xr:uid="{00000000-0005-0000-0000-000075D90000}"/>
    <cellStyle name="Normal 9 4 5 2 4 3" xfId="37178" xr:uid="{00000000-0005-0000-0000-000076D90000}"/>
    <cellStyle name="Normal 9 4 5 2 5" xfId="15741" xr:uid="{00000000-0005-0000-0000-000077D90000}"/>
    <cellStyle name="Normal 9 4 5 2 5 2" xfId="44323" xr:uid="{00000000-0005-0000-0000-000078D90000}"/>
    <cellStyle name="Normal 9 4 5 2 6" xfId="30034" xr:uid="{00000000-0005-0000-0000-000079D90000}"/>
    <cellStyle name="Normal 9 4 5 3" xfId="3569" xr:uid="{00000000-0005-0000-0000-00007AD90000}"/>
    <cellStyle name="Normal 9 4 5 3 2" xfId="7143" xr:uid="{00000000-0005-0000-0000-00007BD90000}"/>
    <cellStyle name="Normal 9 4 5 3 2 2" xfId="14301" xr:uid="{00000000-0005-0000-0000-00007CD90000}"/>
    <cellStyle name="Normal 9 4 5 3 2 2 2" xfId="28593" xr:uid="{00000000-0005-0000-0000-00007DD90000}"/>
    <cellStyle name="Normal 9 4 5 3 2 2 2 2" xfId="57175" xr:uid="{00000000-0005-0000-0000-00007ED90000}"/>
    <cellStyle name="Normal 9 4 5 3 2 2 3" xfId="42886" xr:uid="{00000000-0005-0000-0000-00007FD90000}"/>
    <cellStyle name="Normal 9 4 5 3 2 3" xfId="21449" xr:uid="{00000000-0005-0000-0000-000080D90000}"/>
    <cellStyle name="Normal 9 4 5 3 2 3 2" xfId="50031" xr:uid="{00000000-0005-0000-0000-000081D90000}"/>
    <cellStyle name="Normal 9 4 5 3 2 4" xfId="35742" xr:uid="{00000000-0005-0000-0000-000082D90000}"/>
    <cellStyle name="Normal 9 4 5 3 3" xfId="10730" xr:uid="{00000000-0005-0000-0000-000083D90000}"/>
    <cellStyle name="Normal 9 4 5 3 3 2" xfId="25022" xr:uid="{00000000-0005-0000-0000-000084D90000}"/>
    <cellStyle name="Normal 9 4 5 3 3 2 2" xfId="53604" xr:uid="{00000000-0005-0000-0000-000085D90000}"/>
    <cellStyle name="Normal 9 4 5 3 3 3" xfId="39315" xr:uid="{00000000-0005-0000-0000-000086D90000}"/>
    <cellStyle name="Normal 9 4 5 3 4" xfId="17878" xr:uid="{00000000-0005-0000-0000-000087D90000}"/>
    <cellStyle name="Normal 9 4 5 3 4 2" xfId="46460" xr:uid="{00000000-0005-0000-0000-000088D90000}"/>
    <cellStyle name="Normal 9 4 5 3 5" xfId="32171" xr:uid="{00000000-0005-0000-0000-000089D90000}"/>
    <cellStyle name="Normal 9 4 5 4" xfId="4113" xr:uid="{00000000-0005-0000-0000-00008AD90000}"/>
    <cellStyle name="Normal 9 4 5 4 2" xfId="11271" xr:uid="{00000000-0005-0000-0000-00008BD90000}"/>
    <cellStyle name="Normal 9 4 5 4 2 2" xfId="25563" xr:uid="{00000000-0005-0000-0000-00008CD90000}"/>
    <cellStyle name="Normal 9 4 5 4 2 2 2" xfId="54145" xr:uid="{00000000-0005-0000-0000-00008DD90000}"/>
    <cellStyle name="Normal 9 4 5 4 2 3" xfId="39856" xr:uid="{00000000-0005-0000-0000-00008ED90000}"/>
    <cellStyle name="Normal 9 4 5 4 3" xfId="18419" xr:uid="{00000000-0005-0000-0000-00008FD90000}"/>
    <cellStyle name="Normal 9 4 5 4 3 2" xfId="47001" xr:uid="{00000000-0005-0000-0000-000090D90000}"/>
    <cellStyle name="Normal 9 4 5 4 4" xfId="32712" xr:uid="{00000000-0005-0000-0000-000091D90000}"/>
    <cellStyle name="Normal 9 4 5 5" xfId="7700" xr:uid="{00000000-0005-0000-0000-000092D90000}"/>
    <cellStyle name="Normal 9 4 5 5 2" xfId="21992" xr:uid="{00000000-0005-0000-0000-000093D90000}"/>
    <cellStyle name="Normal 9 4 5 5 2 2" xfId="50574" xr:uid="{00000000-0005-0000-0000-000094D90000}"/>
    <cellStyle name="Normal 9 4 5 5 3" xfId="36285" xr:uid="{00000000-0005-0000-0000-000095D90000}"/>
    <cellStyle name="Normal 9 4 5 6" xfId="14848" xr:uid="{00000000-0005-0000-0000-000096D90000}"/>
    <cellStyle name="Normal 9 4 5 6 2" xfId="43430" xr:uid="{00000000-0005-0000-0000-000097D90000}"/>
    <cellStyle name="Normal 9 4 5 7" xfId="29141" xr:uid="{00000000-0005-0000-0000-000098D90000}"/>
    <cellStyle name="Normal 9 4 6" xfId="978" xr:uid="{00000000-0005-0000-0000-000099D90000}"/>
    <cellStyle name="Normal 9 4 6 2" xfId="3571" xr:uid="{00000000-0005-0000-0000-00009AD90000}"/>
    <cellStyle name="Normal 9 4 6 2 2" xfId="7145" xr:uid="{00000000-0005-0000-0000-00009BD90000}"/>
    <cellStyle name="Normal 9 4 6 2 2 2" xfId="14303" xr:uid="{00000000-0005-0000-0000-00009CD90000}"/>
    <cellStyle name="Normal 9 4 6 2 2 2 2" xfId="28595" xr:uid="{00000000-0005-0000-0000-00009DD90000}"/>
    <cellStyle name="Normal 9 4 6 2 2 2 2 2" xfId="57177" xr:uid="{00000000-0005-0000-0000-00009ED90000}"/>
    <cellStyle name="Normal 9 4 6 2 2 2 3" xfId="42888" xr:uid="{00000000-0005-0000-0000-00009FD90000}"/>
    <cellStyle name="Normal 9 4 6 2 2 3" xfId="21451" xr:uid="{00000000-0005-0000-0000-0000A0D90000}"/>
    <cellStyle name="Normal 9 4 6 2 2 3 2" xfId="50033" xr:uid="{00000000-0005-0000-0000-0000A1D90000}"/>
    <cellStyle name="Normal 9 4 6 2 2 4" xfId="35744" xr:uid="{00000000-0005-0000-0000-0000A2D90000}"/>
    <cellStyle name="Normal 9 4 6 2 3" xfId="10732" xr:uid="{00000000-0005-0000-0000-0000A3D90000}"/>
    <cellStyle name="Normal 9 4 6 2 3 2" xfId="25024" xr:uid="{00000000-0005-0000-0000-0000A4D90000}"/>
    <cellStyle name="Normal 9 4 6 2 3 2 2" xfId="53606" xr:uid="{00000000-0005-0000-0000-0000A5D90000}"/>
    <cellStyle name="Normal 9 4 6 2 3 3" xfId="39317" xr:uid="{00000000-0005-0000-0000-0000A6D90000}"/>
    <cellStyle name="Normal 9 4 6 2 4" xfId="17880" xr:uid="{00000000-0005-0000-0000-0000A7D90000}"/>
    <cellStyle name="Normal 9 4 6 2 4 2" xfId="46462" xr:uid="{00000000-0005-0000-0000-0000A8D90000}"/>
    <cellStyle name="Normal 9 4 6 2 5" xfId="32173" xr:uid="{00000000-0005-0000-0000-0000A9D90000}"/>
    <cellStyle name="Normal 9 4 6 3" xfId="4560" xr:uid="{00000000-0005-0000-0000-0000AAD90000}"/>
    <cellStyle name="Normal 9 4 6 3 2" xfId="11718" xr:uid="{00000000-0005-0000-0000-0000ABD90000}"/>
    <cellStyle name="Normal 9 4 6 3 2 2" xfId="26010" xr:uid="{00000000-0005-0000-0000-0000ACD90000}"/>
    <cellStyle name="Normal 9 4 6 3 2 2 2" xfId="54592" xr:uid="{00000000-0005-0000-0000-0000ADD90000}"/>
    <cellStyle name="Normal 9 4 6 3 2 3" xfId="40303" xr:uid="{00000000-0005-0000-0000-0000AED90000}"/>
    <cellStyle name="Normal 9 4 6 3 3" xfId="18866" xr:uid="{00000000-0005-0000-0000-0000AFD90000}"/>
    <cellStyle name="Normal 9 4 6 3 3 2" xfId="47448" xr:uid="{00000000-0005-0000-0000-0000B0D90000}"/>
    <cellStyle name="Normal 9 4 6 3 4" xfId="33159" xr:uid="{00000000-0005-0000-0000-0000B1D90000}"/>
    <cellStyle name="Normal 9 4 6 4" xfId="8147" xr:uid="{00000000-0005-0000-0000-0000B2D90000}"/>
    <cellStyle name="Normal 9 4 6 4 2" xfId="22439" xr:uid="{00000000-0005-0000-0000-0000B3D90000}"/>
    <cellStyle name="Normal 9 4 6 4 2 2" xfId="51021" xr:uid="{00000000-0005-0000-0000-0000B4D90000}"/>
    <cellStyle name="Normal 9 4 6 4 3" xfId="36732" xr:uid="{00000000-0005-0000-0000-0000B5D90000}"/>
    <cellStyle name="Normal 9 4 6 5" xfId="15295" xr:uid="{00000000-0005-0000-0000-0000B6D90000}"/>
    <cellStyle name="Normal 9 4 6 5 2" xfId="43877" xr:uid="{00000000-0005-0000-0000-0000B7D90000}"/>
    <cellStyle name="Normal 9 4 6 6" xfId="29588" xr:uid="{00000000-0005-0000-0000-0000B8D90000}"/>
    <cellStyle name="Normal 9 4 7" xfId="3540" xr:uid="{00000000-0005-0000-0000-0000B9D90000}"/>
    <cellStyle name="Normal 9 4 7 2" xfId="7114" xr:uid="{00000000-0005-0000-0000-0000BAD90000}"/>
    <cellStyle name="Normal 9 4 7 2 2" xfId="14272" xr:uid="{00000000-0005-0000-0000-0000BBD90000}"/>
    <cellStyle name="Normal 9 4 7 2 2 2" xfId="28564" xr:uid="{00000000-0005-0000-0000-0000BCD90000}"/>
    <cellStyle name="Normal 9 4 7 2 2 2 2" xfId="57146" xr:uid="{00000000-0005-0000-0000-0000BDD90000}"/>
    <cellStyle name="Normal 9 4 7 2 2 3" xfId="42857" xr:uid="{00000000-0005-0000-0000-0000BED90000}"/>
    <cellStyle name="Normal 9 4 7 2 3" xfId="21420" xr:uid="{00000000-0005-0000-0000-0000BFD90000}"/>
    <cellStyle name="Normal 9 4 7 2 3 2" xfId="50002" xr:uid="{00000000-0005-0000-0000-0000C0D90000}"/>
    <cellStyle name="Normal 9 4 7 2 4" xfId="35713" xr:uid="{00000000-0005-0000-0000-0000C1D90000}"/>
    <cellStyle name="Normal 9 4 7 3" xfId="10701" xr:uid="{00000000-0005-0000-0000-0000C2D90000}"/>
    <cellStyle name="Normal 9 4 7 3 2" xfId="24993" xr:uid="{00000000-0005-0000-0000-0000C3D90000}"/>
    <cellStyle name="Normal 9 4 7 3 2 2" xfId="53575" xr:uid="{00000000-0005-0000-0000-0000C4D90000}"/>
    <cellStyle name="Normal 9 4 7 3 3" xfId="39286" xr:uid="{00000000-0005-0000-0000-0000C5D90000}"/>
    <cellStyle name="Normal 9 4 7 4" xfId="17849" xr:uid="{00000000-0005-0000-0000-0000C6D90000}"/>
    <cellStyle name="Normal 9 4 7 4 2" xfId="46431" xr:uid="{00000000-0005-0000-0000-0000C7D90000}"/>
    <cellStyle name="Normal 9 4 7 5" xfId="32142" xr:uid="{00000000-0005-0000-0000-0000C8D90000}"/>
    <cellStyle name="Normal 9 4 8" xfId="3665" xr:uid="{00000000-0005-0000-0000-0000C9D90000}"/>
    <cellStyle name="Normal 9 4 8 2" xfId="10825" xr:uid="{00000000-0005-0000-0000-0000CAD90000}"/>
    <cellStyle name="Normal 9 4 8 2 2" xfId="25117" xr:uid="{00000000-0005-0000-0000-0000CBD90000}"/>
    <cellStyle name="Normal 9 4 8 2 2 2" xfId="53699" xr:uid="{00000000-0005-0000-0000-0000CCD90000}"/>
    <cellStyle name="Normal 9 4 8 2 3" xfId="39410" xr:uid="{00000000-0005-0000-0000-0000CDD90000}"/>
    <cellStyle name="Normal 9 4 8 3" xfId="17973" xr:uid="{00000000-0005-0000-0000-0000CED90000}"/>
    <cellStyle name="Normal 9 4 8 3 2" xfId="46555" xr:uid="{00000000-0005-0000-0000-0000CFD90000}"/>
    <cellStyle name="Normal 9 4 8 4" xfId="32266" xr:uid="{00000000-0005-0000-0000-0000D0D90000}"/>
    <cellStyle name="Normal 9 4 9" xfId="7254" xr:uid="{00000000-0005-0000-0000-0000D1D90000}"/>
    <cellStyle name="Normal 9 4 9 2" xfId="21546" xr:uid="{00000000-0005-0000-0000-0000D2D90000}"/>
    <cellStyle name="Normal 9 4 9 2 2" xfId="50128" xr:uid="{00000000-0005-0000-0000-0000D3D90000}"/>
    <cellStyle name="Normal 9 4 9 3" xfId="35839" xr:uid="{00000000-0005-0000-0000-0000D4D90000}"/>
    <cellStyle name="Normal 9 5" xfId="134" xr:uid="{00000000-0005-0000-0000-0000D5D90000}"/>
    <cellStyle name="Normal 9 5 10" xfId="28753" xr:uid="{00000000-0005-0000-0000-0000D6D90000}"/>
    <cellStyle name="Normal 9 5 2" xfId="248" xr:uid="{00000000-0005-0000-0000-0000D7D90000}"/>
    <cellStyle name="Normal 9 5 2 2" xfId="474" xr:uid="{00000000-0005-0000-0000-0000D8D90000}"/>
    <cellStyle name="Normal 9 5 2 2 2" xfId="924" xr:uid="{00000000-0005-0000-0000-0000D9D90000}"/>
    <cellStyle name="Normal 9 5 2 2 2 2" xfId="1821" xr:uid="{00000000-0005-0000-0000-0000DAD90000}"/>
    <cellStyle name="Normal 9 5 2 2 2 2 2" xfId="3576" xr:uid="{00000000-0005-0000-0000-0000DBD90000}"/>
    <cellStyle name="Normal 9 5 2 2 2 2 2 2" xfId="7150" xr:uid="{00000000-0005-0000-0000-0000DCD90000}"/>
    <cellStyle name="Normal 9 5 2 2 2 2 2 2 2" xfId="14308" xr:uid="{00000000-0005-0000-0000-0000DDD90000}"/>
    <cellStyle name="Normal 9 5 2 2 2 2 2 2 2 2" xfId="28600" xr:uid="{00000000-0005-0000-0000-0000DED90000}"/>
    <cellStyle name="Normal 9 5 2 2 2 2 2 2 2 2 2" xfId="57182" xr:uid="{00000000-0005-0000-0000-0000DFD90000}"/>
    <cellStyle name="Normal 9 5 2 2 2 2 2 2 2 3" xfId="42893" xr:uid="{00000000-0005-0000-0000-0000E0D90000}"/>
    <cellStyle name="Normal 9 5 2 2 2 2 2 2 3" xfId="21456" xr:uid="{00000000-0005-0000-0000-0000E1D90000}"/>
    <cellStyle name="Normal 9 5 2 2 2 2 2 2 3 2" xfId="50038" xr:uid="{00000000-0005-0000-0000-0000E2D90000}"/>
    <cellStyle name="Normal 9 5 2 2 2 2 2 2 4" xfId="35749" xr:uid="{00000000-0005-0000-0000-0000E3D90000}"/>
    <cellStyle name="Normal 9 5 2 2 2 2 2 3" xfId="10737" xr:uid="{00000000-0005-0000-0000-0000E4D90000}"/>
    <cellStyle name="Normal 9 5 2 2 2 2 2 3 2" xfId="25029" xr:uid="{00000000-0005-0000-0000-0000E5D90000}"/>
    <cellStyle name="Normal 9 5 2 2 2 2 2 3 2 2" xfId="53611" xr:uid="{00000000-0005-0000-0000-0000E6D90000}"/>
    <cellStyle name="Normal 9 5 2 2 2 2 2 3 3" xfId="39322" xr:uid="{00000000-0005-0000-0000-0000E7D90000}"/>
    <cellStyle name="Normal 9 5 2 2 2 2 2 4" xfId="17885" xr:uid="{00000000-0005-0000-0000-0000E8D90000}"/>
    <cellStyle name="Normal 9 5 2 2 2 2 2 4 2" xfId="46467" xr:uid="{00000000-0005-0000-0000-0000E9D90000}"/>
    <cellStyle name="Normal 9 5 2 2 2 2 2 5" xfId="32178" xr:uid="{00000000-0005-0000-0000-0000EAD90000}"/>
    <cellStyle name="Normal 9 5 2 2 2 2 3" xfId="5401" xr:uid="{00000000-0005-0000-0000-0000EBD90000}"/>
    <cellStyle name="Normal 9 5 2 2 2 2 3 2" xfId="12559" xr:uid="{00000000-0005-0000-0000-0000ECD90000}"/>
    <cellStyle name="Normal 9 5 2 2 2 2 3 2 2" xfId="26851" xr:uid="{00000000-0005-0000-0000-0000EDD90000}"/>
    <cellStyle name="Normal 9 5 2 2 2 2 3 2 2 2" xfId="55433" xr:uid="{00000000-0005-0000-0000-0000EED90000}"/>
    <cellStyle name="Normal 9 5 2 2 2 2 3 2 3" xfId="41144" xr:uid="{00000000-0005-0000-0000-0000EFD90000}"/>
    <cellStyle name="Normal 9 5 2 2 2 2 3 3" xfId="19707" xr:uid="{00000000-0005-0000-0000-0000F0D90000}"/>
    <cellStyle name="Normal 9 5 2 2 2 2 3 3 2" xfId="48289" xr:uid="{00000000-0005-0000-0000-0000F1D90000}"/>
    <cellStyle name="Normal 9 5 2 2 2 2 3 4" xfId="34000" xr:uid="{00000000-0005-0000-0000-0000F2D90000}"/>
    <cellStyle name="Normal 9 5 2 2 2 2 4" xfId="8988" xr:uid="{00000000-0005-0000-0000-0000F3D90000}"/>
    <cellStyle name="Normal 9 5 2 2 2 2 4 2" xfId="23280" xr:uid="{00000000-0005-0000-0000-0000F4D90000}"/>
    <cellStyle name="Normal 9 5 2 2 2 2 4 2 2" xfId="51862" xr:uid="{00000000-0005-0000-0000-0000F5D90000}"/>
    <cellStyle name="Normal 9 5 2 2 2 2 4 3" xfId="37573" xr:uid="{00000000-0005-0000-0000-0000F6D90000}"/>
    <cellStyle name="Normal 9 5 2 2 2 2 5" xfId="16136" xr:uid="{00000000-0005-0000-0000-0000F7D90000}"/>
    <cellStyle name="Normal 9 5 2 2 2 2 5 2" xfId="44718" xr:uid="{00000000-0005-0000-0000-0000F8D90000}"/>
    <cellStyle name="Normal 9 5 2 2 2 2 6" xfId="30429" xr:uid="{00000000-0005-0000-0000-0000F9D90000}"/>
    <cellStyle name="Normal 9 5 2 2 2 3" xfId="3575" xr:uid="{00000000-0005-0000-0000-0000FAD90000}"/>
    <cellStyle name="Normal 9 5 2 2 2 3 2" xfId="7149" xr:uid="{00000000-0005-0000-0000-0000FBD90000}"/>
    <cellStyle name="Normal 9 5 2 2 2 3 2 2" xfId="14307" xr:uid="{00000000-0005-0000-0000-0000FCD90000}"/>
    <cellStyle name="Normal 9 5 2 2 2 3 2 2 2" xfId="28599" xr:uid="{00000000-0005-0000-0000-0000FDD90000}"/>
    <cellStyle name="Normal 9 5 2 2 2 3 2 2 2 2" xfId="57181" xr:uid="{00000000-0005-0000-0000-0000FED90000}"/>
    <cellStyle name="Normal 9 5 2 2 2 3 2 2 3" xfId="42892" xr:uid="{00000000-0005-0000-0000-0000FFD90000}"/>
    <cellStyle name="Normal 9 5 2 2 2 3 2 3" xfId="21455" xr:uid="{00000000-0005-0000-0000-000000DA0000}"/>
    <cellStyle name="Normal 9 5 2 2 2 3 2 3 2" xfId="50037" xr:uid="{00000000-0005-0000-0000-000001DA0000}"/>
    <cellStyle name="Normal 9 5 2 2 2 3 2 4" xfId="35748" xr:uid="{00000000-0005-0000-0000-000002DA0000}"/>
    <cellStyle name="Normal 9 5 2 2 2 3 3" xfId="10736" xr:uid="{00000000-0005-0000-0000-000003DA0000}"/>
    <cellStyle name="Normal 9 5 2 2 2 3 3 2" xfId="25028" xr:uid="{00000000-0005-0000-0000-000004DA0000}"/>
    <cellStyle name="Normal 9 5 2 2 2 3 3 2 2" xfId="53610" xr:uid="{00000000-0005-0000-0000-000005DA0000}"/>
    <cellStyle name="Normal 9 5 2 2 2 3 3 3" xfId="39321" xr:uid="{00000000-0005-0000-0000-000006DA0000}"/>
    <cellStyle name="Normal 9 5 2 2 2 3 4" xfId="17884" xr:uid="{00000000-0005-0000-0000-000007DA0000}"/>
    <cellStyle name="Normal 9 5 2 2 2 3 4 2" xfId="46466" xr:uid="{00000000-0005-0000-0000-000008DA0000}"/>
    <cellStyle name="Normal 9 5 2 2 2 3 5" xfId="32177" xr:uid="{00000000-0005-0000-0000-000009DA0000}"/>
    <cellStyle name="Normal 9 5 2 2 2 4" xfId="4508" xr:uid="{00000000-0005-0000-0000-00000ADA0000}"/>
    <cellStyle name="Normal 9 5 2 2 2 4 2" xfId="11666" xr:uid="{00000000-0005-0000-0000-00000BDA0000}"/>
    <cellStyle name="Normal 9 5 2 2 2 4 2 2" xfId="25958" xr:uid="{00000000-0005-0000-0000-00000CDA0000}"/>
    <cellStyle name="Normal 9 5 2 2 2 4 2 2 2" xfId="54540" xr:uid="{00000000-0005-0000-0000-00000DDA0000}"/>
    <cellStyle name="Normal 9 5 2 2 2 4 2 3" xfId="40251" xr:uid="{00000000-0005-0000-0000-00000EDA0000}"/>
    <cellStyle name="Normal 9 5 2 2 2 4 3" xfId="18814" xr:uid="{00000000-0005-0000-0000-00000FDA0000}"/>
    <cellStyle name="Normal 9 5 2 2 2 4 3 2" xfId="47396" xr:uid="{00000000-0005-0000-0000-000010DA0000}"/>
    <cellStyle name="Normal 9 5 2 2 2 4 4" xfId="33107" xr:uid="{00000000-0005-0000-0000-000011DA0000}"/>
    <cellStyle name="Normal 9 5 2 2 2 5" xfId="8095" xr:uid="{00000000-0005-0000-0000-000012DA0000}"/>
    <cellStyle name="Normal 9 5 2 2 2 5 2" xfId="22387" xr:uid="{00000000-0005-0000-0000-000013DA0000}"/>
    <cellStyle name="Normal 9 5 2 2 2 5 2 2" xfId="50969" xr:uid="{00000000-0005-0000-0000-000014DA0000}"/>
    <cellStyle name="Normal 9 5 2 2 2 5 3" xfId="36680" xr:uid="{00000000-0005-0000-0000-000015DA0000}"/>
    <cellStyle name="Normal 9 5 2 2 2 6" xfId="15243" xr:uid="{00000000-0005-0000-0000-000016DA0000}"/>
    <cellStyle name="Normal 9 5 2 2 2 6 2" xfId="43825" xr:uid="{00000000-0005-0000-0000-000017DA0000}"/>
    <cellStyle name="Normal 9 5 2 2 2 7" xfId="29536" xr:uid="{00000000-0005-0000-0000-000018DA0000}"/>
    <cellStyle name="Normal 9 5 2 2 3" xfId="1374" xr:uid="{00000000-0005-0000-0000-000019DA0000}"/>
    <cellStyle name="Normal 9 5 2 2 3 2" xfId="3577" xr:uid="{00000000-0005-0000-0000-00001ADA0000}"/>
    <cellStyle name="Normal 9 5 2 2 3 2 2" xfId="7151" xr:uid="{00000000-0005-0000-0000-00001BDA0000}"/>
    <cellStyle name="Normal 9 5 2 2 3 2 2 2" xfId="14309" xr:uid="{00000000-0005-0000-0000-00001CDA0000}"/>
    <cellStyle name="Normal 9 5 2 2 3 2 2 2 2" xfId="28601" xr:uid="{00000000-0005-0000-0000-00001DDA0000}"/>
    <cellStyle name="Normal 9 5 2 2 3 2 2 2 2 2" xfId="57183" xr:uid="{00000000-0005-0000-0000-00001EDA0000}"/>
    <cellStyle name="Normal 9 5 2 2 3 2 2 2 3" xfId="42894" xr:uid="{00000000-0005-0000-0000-00001FDA0000}"/>
    <cellStyle name="Normal 9 5 2 2 3 2 2 3" xfId="21457" xr:uid="{00000000-0005-0000-0000-000020DA0000}"/>
    <cellStyle name="Normal 9 5 2 2 3 2 2 3 2" xfId="50039" xr:uid="{00000000-0005-0000-0000-000021DA0000}"/>
    <cellStyle name="Normal 9 5 2 2 3 2 2 4" xfId="35750" xr:uid="{00000000-0005-0000-0000-000022DA0000}"/>
    <cellStyle name="Normal 9 5 2 2 3 2 3" xfId="10738" xr:uid="{00000000-0005-0000-0000-000023DA0000}"/>
    <cellStyle name="Normal 9 5 2 2 3 2 3 2" xfId="25030" xr:uid="{00000000-0005-0000-0000-000024DA0000}"/>
    <cellStyle name="Normal 9 5 2 2 3 2 3 2 2" xfId="53612" xr:uid="{00000000-0005-0000-0000-000025DA0000}"/>
    <cellStyle name="Normal 9 5 2 2 3 2 3 3" xfId="39323" xr:uid="{00000000-0005-0000-0000-000026DA0000}"/>
    <cellStyle name="Normal 9 5 2 2 3 2 4" xfId="17886" xr:uid="{00000000-0005-0000-0000-000027DA0000}"/>
    <cellStyle name="Normal 9 5 2 2 3 2 4 2" xfId="46468" xr:uid="{00000000-0005-0000-0000-000028DA0000}"/>
    <cellStyle name="Normal 9 5 2 2 3 2 5" xfId="32179" xr:uid="{00000000-0005-0000-0000-000029DA0000}"/>
    <cellStyle name="Normal 9 5 2 2 3 3" xfId="4955" xr:uid="{00000000-0005-0000-0000-00002ADA0000}"/>
    <cellStyle name="Normal 9 5 2 2 3 3 2" xfId="12113" xr:uid="{00000000-0005-0000-0000-00002BDA0000}"/>
    <cellStyle name="Normal 9 5 2 2 3 3 2 2" xfId="26405" xr:uid="{00000000-0005-0000-0000-00002CDA0000}"/>
    <cellStyle name="Normal 9 5 2 2 3 3 2 2 2" xfId="54987" xr:uid="{00000000-0005-0000-0000-00002DDA0000}"/>
    <cellStyle name="Normal 9 5 2 2 3 3 2 3" xfId="40698" xr:uid="{00000000-0005-0000-0000-00002EDA0000}"/>
    <cellStyle name="Normal 9 5 2 2 3 3 3" xfId="19261" xr:uid="{00000000-0005-0000-0000-00002FDA0000}"/>
    <cellStyle name="Normal 9 5 2 2 3 3 3 2" xfId="47843" xr:uid="{00000000-0005-0000-0000-000030DA0000}"/>
    <cellStyle name="Normal 9 5 2 2 3 3 4" xfId="33554" xr:uid="{00000000-0005-0000-0000-000031DA0000}"/>
    <cellStyle name="Normal 9 5 2 2 3 4" xfId="8542" xr:uid="{00000000-0005-0000-0000-000032DA0000}"/>
    <cellStyle name="Normal 9 5 2 2 3 4 2" xfId="22834" xr:uid="{00000000-0005-0000-0000-000033DA0000}"/>
    <cellStyle name="Normal 9 5 2 2 3 4 2 2" xfId="51416" xr:uid="{00000000-0005-0000-0000-000034DA0000}"/>
    <cellStyle name="Normal 9 5 2 2 3 4 3" xfId="37127" xr:uid="{00000000-0005-0000-0000-000035DA0000}"/>
    <cellStyle name="Normal 9 5 2 2 3 5" xfId="15690" xr:uid="{00000000-0005-0000-0000-000036DA0000}"/>
    <cellStyle name="Normal 9 5 2 2 3 5 2" xfId="44272" xr:uid="{00000000-0005-0000-0000-000037DA0000}"/>
    <cellStyle name="Normal 9 5 2 2 3 6" xfId="29983" xr:uid="{00000000-0005-0000-0000-000038DA0000}"/>
    <cellStyle name="Normal 9 5 2 2 4" xfId="3574" xr:uid="{00000000-0005-0000-0000-000039DA0000}"/>
    <cellStyle name="Normal 9 5 2 2 4 2" xfId="7148" xr:uid="{00000000-0005-0000-0000-00003ADA0000}"/>
    <cellStyle name="Normal 9 5 2 2 4 2 2" xfId="14306" xr:uid="{00000000-0005-0000-0000-00003BDA0000}"/>
    <cellStyle name="Normal 9 5 2 2 4 2 2 2" xfId="28598" xr:uid="{00000000-0005-0000-0000-00003CDA0000}"/>
    <cellStyle name="Normal 9 5 2 2 4 2 2 2 2" xfId="57180" xr:uid="{00000000-0005-0000-0000-00003DDA0000}"/>
    <cellStyle name="Normal 9 5 2 2 4 2 2 3" xfId="42891" xr:uid="{00000000-0005-0000-0000-00003EDA0000}"/>
    <cellStyle name="Normal 9 5 2 2 4 2 3" xfId="21454" xr:uid="{00000000-0005-0000-0000-00003FDA0000}"/>
    <cellStyle name="Normal 9 5 2 2 4 2 3 2" xfId="50036" xr:uid="{00000000-0005-0000-0000-000040DA0000}"/>
    <cellStyle name="Normal 9 5 2 2 4 2 4" xfId="35747" xr:uid="{00000000-0005-0000-0000-000041DA0000}"/>
    <cellStyle name="Normal 9 5 2 2 4 3" xfId="10735" xr:uid="{00000000-0005-0000-0000-000042DA0000}"/>
    <cellStyle name="Normal 9 5 2 2 4 3 2" xfId="25027" xr:uid="{00000000-0005-0000-0000-000043DA0000}"/>
    <cellStyle name="Normal 9 5 2 2 4 3 2 2" xfId="53609" xr:uid="{00000000-0005-0000-0000-000044DA0000}"/>
    <cellStyle name="Normal 9 5 2 2 4 3 3" xfId="39320" xr:uid="{00000000-0005-0000-0000-000045DA0000}"/>
    <cellStyle name="Normal 9 5 2 2 4 4" xfId="17883" xr:uid="{00000000-0005-0000-0000-000046DA0000}"/>
    <cellStyle name="Normal 9 5 2 2 4 4 2" xfId="46465" xr:uid="{00000000-0005-0000-0000-000047DA0000}"/>
    <cellStyle name="Normal 9 5 2 2 4 5" xfId="32176" xr:uid="{00000000-0005-0000-0000-000048DA0000}"/>
    <cellStyle name="Normal 9 5 2 2 5" xfId="4061" xr:uid="{00000000-0005-0000-0000-000049DA0000}"/>
    <cellStyle name="Normal 9 5 2 2 5 2" xfId="11220" xr:uid="{00000000-0005-0000-0000-00004ADA0000}"/>
    <cellStyle name="Normal 9 5 2 2 5 2 2" xfId="25512" xr:uid="{00000000-0005-0000-0000-00004BDA0000}"/>
    <cellStyle name="Normal 9 5 2 2 5 2 2 2" xfId="54094" xr:uid="{00000000-0005-0000-0000-00004CDA0000}"/>
    <cellStyle name="Normal 9 5 2 2 5 2 3" xfId="39805" xr:uid="{00000000-0005-0000-0000-00004DDA0000}"/>
    <cellStyle name="Normal 9 5 2 2 5 3" xfId="18368" xr:uid="{00000000-0005-0000-0000-00004EDA0000}"/>
    <cellStyle name="Normal 9 5 2 2 5 3 2" xfId="46950" xr:uid="{00000000-0005-0000-0000-00004FDA0000}"/>
    <cellStyle name="Normal 9 5 2 2 5 4" xfId="32661" xr:uid="{00000000-0005-0000-0000-000050DA0000}"/>
    <cellStyle name="Normal 9 5 2 2 6" xfId="7649" xr:uid="{00000000-0005-0000-0000-000051DA0000}"/>
    <cellStyle name="Normal 9 5 2 2 6 2" xfId="21941" xr:uid="{00000000-0005-0000-0000-000052DA0000}"/>
    <cellStyle name="Normal 9 5 2 2 6 2 2" xfId="50523" xr:uid="{00000000-0005-0000-0000-000053DA0000}"/>
    <cellStyle name="Normal 9 5 2 2 6 3" xfId="36234" xr:uid="{00000000-0005-0000-0000-000054DA0000}"/>
    <cellStyle name="Normal 9 5 2 2 7" xfId="14796" xr:uid="{00000000-0005-0000-0000-000055DA0000}"/>
    <cellStyle name="Normal 9 5 2 2 7 2" xfId="43379" xr:uid="{00000000-0005-0000-0000-000056DA0000}"/>
    <cellStyle name="Normal 9 5 2 2 8" xfId="29089" xr:uid="{00000000-0005-0000-0000-000057DA0000}"/>
    <cellStyle name="Normal 9 5 2 3" xfId="701" xr:uid="{00000000-0005-0000-0000-000058DA0000}"/>
    <cellStyle name="Normal 9 5 2 3 2" xfId="1598" xr:uid="{00000000-0005-0000-0000-000059DA0000}"/>
    <cellStyle name="Normal 9 5 2 3 2 2" xfId="3579" xr:uid="{00000000-0005-0000-0000-00005ADA0000}"/>
    <cellStyle name="Normal 9 5 2 3 2 2 2" xfId="7153" xr:uid="{00000000-0005-0000-0000-00005BDA0000}"/>
    <cellStyle name="Normal 9 5 2 3 2 2 2 2" xfId="14311" xr:uid="{00000000-0005-0000-0000-00005CDA0000}"/>
    <cellStyle name="Normal 9 5 2 3 2 2 2 2 2" xfId="28603" xr:uid="{00000000-0005-0000-0000-00005DDA0000}"/>
    <cellStyle name="Normal 9 5 2 3 2 2 2 2 2 2" xfId="57185" xr:uid="{00000000-0005-0000-0000-00005EDA0000}"/>
    <cellStyle name="Normal 9 5 2 3 2 2 2 2 3" xfId="42896" xr:uid="{00000000-0005-0000-0000-00005FDA0000}"/>
    <cellStyle name="Normal 9 5 2 3 2 2 2 3" xfId="21459" xr:uid="{00000000-0005-0000-0000-000060DA0000}"/>
    <cellStyle name="Normal 9 5 2 3 2 2 2 3 2" xfId="50041" xr:uid="{00000000-0005-0000-0000-000061DA0000}"/>
    <cellStyle name="Normal 9 5 2 3 2 2 2 4" xfId="35752" xr:uid="{00000000-0005-0000-0000-000062DA0000}"/>
    <cellStyle name="Normal 9 5 2 3 2 2 3" xfId="10740" xr:uid="{00000000-0005-0000-0000-000063DA0000}"/>
    <cellStyle name="Normal 9 5 2 3 2 2 3 2" xfId="25032" xr:uid="{00000000-0005-0000-0000-000064DA0000}"/>
    <cellStyle name="Normal 9 5 2 3 2 2 3 2 2" xfId="53614" xr:uid="{00000000-0005-0000-0000-000065DA0000}"/>
    <cellStyle name="Normal 9 5 2 3 2 2 3 3" xfId="39325" xr:uid="{00000000-0005-0000-0000-000066DA0000}"/>
    <cellStyle name="Normal 9 5 2 3 2 2 4" xfId="17888" xr:uid="{00000000-0005-0000-0000-000067DA0000}"/>
    <cellStyle name="Normal 9 5 2 3 2 2 4 2" xfId="46470" xr:uid="{00000000-0005-0000-0000-000068DA0000}"/>
    <cellStyle name="Normal 9 5 2 3 2 2 5" xfId="32181" xr:uid="{00000000-0005-0000-0000-000069DA0000}"/>
    <cellStyle name="Normal 9 5 2 3 2 3" xfId="5178" xr:uid="{00000000-0005-0000-0000-00006ADA0000}"/>
    <cellStyle name="Normal 9 5 2 3 2 3 2" xfId="12336" xr:uid="{00000000-0005-0000-0000-00006BDA0000}"/>
    <cellStyle name="Normal 9 5 2 3 2 3 2 2" xfId="26628" xr:uid="{00000000-0005-0000-0000-00006CDA0000}"/>
    <cellStyle name="Normal 9 5 2 3 2 3 2 2 2" xfId="55210" xr:uid="{00000000-0005-0000-0000-00006DDA0000}"/>
    <cellStyle name="Normal 9 5 2 3 2 3 2 3" xfId="40921" xr:uid="{00000000-0005-0000-0000-00006EDA0000}"/>
    <cellStyle name="Normal 9 5 2 3 2 3 3" xfId="19484" xr:uid="{00000000-0005-0000-0000-00006FDA0000}"/>
    <cellStyle name="Normal 9 5 2 3 2 3 3 2" xfId="48066" xr:uid="{00000000-0005-0000-0000-000070DA0000}"/>
    <cellStyle name="Normal 9 5 2 3 2 3 4" xfId="33777" xr:uid="{00000000-0005-0000-0000-000071DA0000}"/>
    <cellStyle name="Normal 9 5 2 3 2 4" xfId="8765" xr:uid="{00000000-0005-0000-0000-000072DA0000}"/>
    <cellStyle name="Normal 9 5 2 3 2 4 2" xfId="23057" xr:uid="{00000000-0005-0000-0000-000073DA0000}"/>
    <cellStyle name="Normal 9 5 2 3 2 4 2 2" xfId="51639" xr:uid="{00000000-0005-0000-0000-000074DA0000}"/>
    <cellStyle name="Normal 9 5 2 3 2 4 3" xfId="37350" xr:uid="{00000000-0005-0000-0000-000075DA0000}"/>
    <cellStyle name="Normal 9 5 2 3 2 5" xfId="15913" xr:uid="{00000000-0005-0000-0000-000076DA0000}"/>
    <cellStyle name="Normal 9 5 2 3 2 5 2" xfId="44495" xr:uid="{00000000-0005-0000-0000-000077DA0000}"/>
    <cellStyle name="Normal 9 5 2 3 2 6" xfId="30206" xr:uid="{00000000-0005-0000-0000-000078DA0000}"/>
    <cellStyle name="Normal 9 5 2 3 3" xfId="3578" xr:uid="{00000000-0005-0000-0000-000079DA0000}"/>
    <cellStyle name="Normal 9 5 2 3 3 2" xfId="7152" xr:uid="{00000000-0005-0000-0000-00007ADA0000}"/>
    <cellStyle name="Normal 9 5 2 3 3 2 2" xfId="14310" xr:uid="{00000000-0005-0000-0000-00007BDA0000}"/>
    <cellStyle name="Normal 9 5 2 3 3 2 2 2" xfId="28602" xr:uid="{00000000-0005-0000-0000-00007CDA0000}"/>
    <cellStyle name="Normal 9 5 2 3 3 2 2 2 2" xfId="57184" xr:uid="{00000000-0005-0000-0000-00007DDA0000}"/>
    <cellStyle name="Normal 9 5 2 3 3 2 2 3" xfId="42895" xr:uid="{00000000-0005-0000-0000-00007EDA0000}"/>
    <cellStyle name="Normal 9 5 2 3 3 2 3" xfId="21458" xr:uid="{00000000-0005-0000-0000-00007FDA0000}"/>
    <cellStyle name="Normal 9 5 2 3 3 2 3 2" xfId="50040" xr:uid="{00000000-0005-0000-0000-000080DA0000}"/>
    <cellStyle name="Normal 9 5 2 3 3 2 4" xfId="35751" xr:uid="{00000000-0005-0000-0000-000081DA0000}"/>
    <cellStyle name="Normal 9 5 2 3 3 3" xfId="10739" xr:uid="{00000000-0005-0000-0000-000082DA0000}"/>
    <cellStyle name="Normal 9 5 2 3 3 3 2" xfId="25031" xr:uid="{00000000-0005-0000-0000-000083DA0000}"/>
    <cellStyle name="Normal 9 5 2 3 3 3 2 2" xfId="53613" xr:uid="{00000000-0005-0000-0000-000084DA0000}"/>
    <cellStyle name="Normal 9 5 2 3 3 3 3" xfId="39324" xr:uid="{00000000-0005-0000-0000-000085DA0000}"/>
    <cellStyle name="Normal 9 5 2 3 3 4" xfId="17887" xr:uid="{00000000-0005-0000-0000-000086DA0000}"/>
    <cellStyle name="Normal 9 5 2 3 3 4 2" xfId="46469" xr:uid="{00000000-0005-0000-0000-000087DA0000}"/>
    <cellStyle name="Normal 9 5 2 3 3 5" xfId="32180" xr:uid="{00000000-0005-0000-0000-000088DA0000}"/>
    <cellStyle name="Normal 9 5 2 3 4" xfId="4285" xr:uid="{00000000-0005-0000-0000-000089DA0000}"/>
    <cellStyle name="Normal 9 5 2 3 4 2" xfId="11443" xr:uid="{00000000-0005-0000-0000-00008ADA0000}"/>
    <cellStyle name="Normal 9 5 2 3 4 2 2" xfId="25735" xr:uid="{00000000-0005-0000-0000-00008BDA0000}"/>
    <cellStyle name="Normal 9 5 2 3 4 2 2 2" xfId="54317" xr:uid="{00000000-0005-0000-0000-00008CDA0000}"/>
    <cellStyle name="Normal 9 5 2 3 4 2 3" xfId="40028" xr:uid="{00000000-0005-0000-0000-00008DDA0000}"/>
    <cellStyle name="Normal 9 5 2 3 4 3" xfId="18591" xr:uid="{00000000-0005-0000-0000-00008EDA0000}"/>
    <cellStyle name="Normal 9 5 2 3 4 3 2" xfId="47173" xr:uid="{00000000-0005-0000-0000-00008FDA0000}"/>
    <cellStyle name="Normal 9 5 2 3 4 4" xfId="32884" xr:uid="{00000000-0005-0000-0000-000090DA0000}"/>
    <cellStyle name="Normal 9 5 2 3 5" xfId="7872" xr:uid="{00000000-0005-0000-0000-000091DA0000}"/>
    <cellStyle name="Normal 9 5 2 3 5 2" xfId="22164" xr:uid="{00000000-0005-0000-0000-000092DA0000}"/>
    <cellStyle name="Normal 9 5 2 3 5 2 2" xfId="50746" xr:uid="{00000000-0005-0000-0000-000093DA0000}"/>
    <cellStyle name="Normal 9 5 2 3 5 3" xfId="36457" xr:uid="{00000000-0005-0000-0000-000094DA0000}"/>
    <cellStyle name="Normal 9 5 2 3 6" xfId="15020" xr:uid="{00000000-0005-0000-0000-000095DA0000}"/>
    <cellStyle name="Normal 9 5 2 3 6 2" xfId="43602" xr:uid="{00000000-0005-0000-0000-000096DA0000}"/>
    <cellStyle name="Normal 9 5 2 3 7" xfId="29313" xr:uid="{00000000-0005-0000-0000-000097DA0000}"/>
    <cellStyle name="Normal 9 5 2 4" xfId="1151" xr:uid="{00000000-0005-0000-0000-000098DA0000}"/>
    <cellStyle name="Normal 9 5 2 4 2" xfId="3580" xr:uid="{00000000-0005-0000-0000-000099DA0000}"/>
    <cellStyle name="Normal 9 5 2 4 2 2" xfId="7154" xr:uid="{00000000-0005-0000-0000-00009ADA0000}"/>
    <cellStyle name="Normal 9 5 2 4 2 2 2" xfId="14312" xr:uid="{00000000-0005-0000-0000-00009BDA0000}"/>
    <cellStyle name="Normal 9 5 2 4 2 2 2 2" xfId="28604" xr:uid="{00000000-0005-0000-0000-00009CDA0000}"/>
    <cellStyle name="Normal 9 5 2 4 2 2 2 2 2" xfId="57186" xr:uid="{00000000-0005-0000-0000-00009DDA0000}"/>
    <cellStyle name="Normal 9 5 2 4 2 2 2 3" xfId="42897" xr:uid="{00000000-0005-0000-0000-00009EDA0000}"/>
    <cellStyle name="Normal 9 5 2 4 2 2 3" xfId="21460" xr:uid="{00000000-0005-0000-0000-00009FDA0000}"/>
    <cellStyle name="Normal 9 5 2 4 2 2 3 2" xfId="50042" xr:uid="{00000000-0005-0000-0000-0000A0DA0000}"/>
    <cellStyle name="Normal 9 5 2 4 2 2 4" xfId="35753" xr:uid="{00000000-0005-0000-0000-0000A1DA0000}"/>
    <cellStyle name="Normal 9 5 2 4 2 3" xfId="10741" xr:uid="{00000000-0005-0000-0000-0000A2DA0000}"/>
    <cellStyle name="Normal 9 5 2 4 2 3 2" xfId="25033" xr:uid="{00000000-0005-0000-0000-0000A3DA0000}"/>
    <cellStyle name="Normal 9 5 2 4 2 3 2 2" xfId="53615" xr:uid="{00000000-0005-0000-0000-0000A4DA0000}"/>
    <cellStyle name="Normal 9 5 2 4 2 3 3" xfId="39326" xr:uid="{00000000-0005-0000-0000-0000A5DA0000}"/>
    <cellStyle name="Normal 9 5 2 4 2 4" xfId="17889" xr:uid="{00000000-0005-0000-0000-0000A6DA0000}"/>
    <cellStyle name="Normal 9 5 2 4 2 4 2" xfId="46471" xr:uid="{00000000-0005-0000-0000-0000A7DA0000}"/>
    <cellStyle name="Normal 9 5 2 4 2 5" xfId="32182" xr:uid="{00000000-0005-0000-0000-0000A8DA0000}"/>
    <cellStyle name="Normal 9 5 2 4 3" xfId="4732" xr:uid="{00000000-0005-0000-0000-0000A9DA0000}"/>
    <cellStyle name="Normal 9 5 2 4 3 2" xfId="11890" xr:uid="{00000000-0005-0000-0000-0000AADA0000}"/>
    <cellStyle name="Normal 9 5 2 4 3 2 2" xfId="26182" xr:uid="{00000000-0005-0000-0000-0000ABDA0000}"/>
    <cellStyle name="Normal 9 5 2 4 3 2 2 2" xfId="54764" xr:uid="{00000000-0005-0000-0000-0000ACDA0000}"/>
    <cellStyle name="Normal 9 5 2 4 3 2 3" xfId="40475" xr:uid="{00000000-0005-0000-0000-0000ADDA0000}"/>
    <cellStyle name="Normal 9 5 2 4 3 3" xfId="19038" xr:uid="{00000000-0005-0000-0000-0000AEDA0000}"/>
    <cellStyle name="Normal 9 5 2 4 3 3 2" xfId="47620" xr:uid="{00000000-0005-0000-0000-0000AFDA0000}"/>
    <cellStyle name="Normal 9 5 2 4 3 4" xfId="33331" xr:uid="{00000000-0005-0000-0000-0000B0DA0000}"/>
    <cellStyle name="Normal 9 5 2 4 4" xfId="8319" xr:uid="{00000000-0005-0000-0000-0000B1DA0000}"/>
    <cellStyle name="Normal 9 5 2 4 4 2" xfId="22611" xr:uid="{00000000-0005-0000-0000-0000B2DA0000}"/>
    <cellStyle name="Normal 9 5 2 4 4 2 2" xfId="51193" xr:uid="{00000000-0005-0000-0000-0000B3DA0000}"/>
    <cellStyle name="Normal 9 5 2 4 4 3" xfId="36904" xr:uid="{00000000-0005-0000-0000-0000B4DA0000}"/>
    <cellStyle name="Normal 9 5 2 4 5" xfId="15467" xr:uid="{00000000-0005-0000-0000-0000B5DA0000}"/>
    <cellStyle name="Normal 9 5 2 4 5 2" xfId="44049" xr:uid="{00000000-0005-0000-0000-0000B6DA0000}"/>
    <cellStyle name="Normal 9 5 2 4 6" xfId="29760" xr:uid="{00000000-0005-0000-0000-0000B7DA0000}"/>
    <cellStyle name="Normal 9 5 2 5" xfId="3573" xr:uid="{00000000-0005-0000-0000-0000B8DA0000}"/>
    <cellStyle name="Normal 9 5 2 5 2" xfId="7147" xr:uid="{00000000-0005-0000-0000-0000B9DA0000}"/>
    <cellStyle name="Normal 9 5 2 5 2 2" xfId="14305" xr:uid="{00000000-0005-0000-0000-0000BADA0000}"/>
    <cellStyle name="Normal 9 5 2 5 2 2 2" xfId="28597" xr:uid="{00000000-0005-0000-0000-0000BBDA0000}"/>
    <cellStyle name="Normal 9 5 2 5 2 2 2 2" xfId="57179" xr:uid="{00000000-0005-0000-0000-0000BCDA0000}"/>
    <cellStyle name="Normal 9 5 2 5 2 2 3" xfId="42890" xr:uid="{00000000-0005-0000-0000-0000BDDA0000}"/>
    <cellStyle name="Normal 9 5 2 5 2 3" xfId="21453" xr:uid="{00000000-0005-0000-0000-0000BEDA0000}"/>
    <cellStyle name="Normal 9 5 2 5 2 3 2" xfId="50035" xr:uid="{00000000-0005-0000-0000-0000BFDA0000}"/>
    <cellStyle name="Normal 9 5 2 5 2 4" xfId="35746" xr:uid="{00000000-0005-0000-0000-0000C0DA0000}"/>
    <cellStyle name="Normal 9 5 2 5 3" xfId="10734" xr:uid="{00000000-0005-0000-0000-0000C1DA0000}"/>
    <cellStyle name="Normal 9 5 2 5 3 2" xfId="25026" xr:uid="{00000000-0005-0000-0000-0000C2DA0000}"/>
    <cellStyle name="Normal 9 5 2 5 3 2 2" xfId="53608" xr:uid="{00000000-0005-0000-0000-0000C3DA0000}"/>
    <cellStyle name="Normal 9 5 2 5 3 3" xfId="39319" xr:uid="{00000000-0005-0000-0000-0000C4DA0000}"/>
    <cellStyle name="Normal 9 5 2 5 4" xfId="17882" xr:uid="{00000000-0005-0000-0000-0000C5DA0000}"/>
    <cellStyle name="Normal 9 5 2 5 4 2" xfId="46464" xr:uid="{00000000-0005-0000-0000-0000C6DA0000}"/>
    <cellStyle name="Normal 9 5 2 5 5" xfId="32175" xr:uid="{00000000-0005-0000-0000-0000C7DA0000}"/>
    <cellStyle name="Normal 9 5 2 6" xfId="3838" xr:uid="{00000000-0005-0000-0000-0000C8DA0000}"/>
    <cellStyle name="Normal 9 5 2 6 2" xfId="10997" xr:uid="{00000000-0005-0000-0000-0000C9DA0000}"/>
    <cellStyle name="Normal 9 5 2 6 2 2" xfId="25289" xr:uid="{00000000-0005-0000-0000-0000CADA0000}"/>
    <cellStyle name="Normal 9 5 2 6 2 2 2" xfId="53871" xr:uid="{00000000-0005-0000-0000-0000CBDA0000}"/>
    <cellStyle name="Normal 9 5 2 6 2 3" xfId="39582" xr:uid="{00000000-0005-0000-0000-0000CCDA0000}"/>
    <cellStyle name="Normal 9 5 2 6 3" xfId="18145" xr:uid="{00000000-0005-0000-0000-0000CDDA0000}"/>
    <cellStyle name="Normal 9 5 2 6 3 2" xfId="46727" xr:uid="{00000000-0005-0000-0000-0000CEDA0000}"/>
    <cellStyle name="Normal 9 5 2 6 4" xfId="32438" xr:uid="{00000000-0005-0000-0000-0000CFDA0000}"/>
    <cellStyle name="Normal 9 5 2 7" xfId="7426" xr:uid="{00000000-0005-0000-0000-0000D0DA0000}"/>
    <cellStyle name="Normal 9 5 2 7 2" xfId="21718" xr:uid="{00000000-0005-0000-0000-0000D1DA0000}"/>
    <cellStyle name="Normal 9 5 2 7 2 2" xfId="50300" xr:uid="{00000000-0005-0000-0000-0000D2DA0000}"/>
    <cellStyle name="Normal 9 5 2 7 3" xfId="36011" xr:uid="{00000000-0005-0000-0000-0000D3DA0000}"/>
    <cellStyle name="Normal 9 5 2 8" xfId="14573" xr:uid="{00000000-0005-0000-0000-0000D4DA0000}"/>
    <cellStyle name="Normal 9 5 2 8 2" xfId="43156" xr:uid="{00000000-0005-0000-0000-0000D5DA0000}"/>
    <cellStyle name="Normal 9 5 2 9" xfId="28866" xr:uid="{00000000-0005-0000-0000-0000D6DA0000}"/>
    <cellStyle name="Normal 9 5 3" xfId="360" xr:uid="{00000000-0005-0000-0000-0000D7DA0000}"/>
    <cellStyle name="Normal 9 5 3 2" xfId="812" xr:uid="{00000000-0005-0000-0000-0000D8DA0000}"/>
    <cellStyle name="Normal 9 5 3 2 2" xfId="1709" xr:uid="{00000000-0005-0000-0000-0000D9DA0000}"/>
    <cellStyle name="Normal 9 5 3 2 2 2" xfId="3583" xr:uid="{00000000-0005-0000-0000-0000DADA0000}"/>
    <cellStyle name="Normal 9 5 3 2 2 2 2" xfId="7157" xr:uid="{00000000-0005-0000-0000-0000DBDA0000}"/>
    <cellStyle name="Normal 9 5 3 2 2 2 2 2" xfId="14315" xr:uid="{00000000-0005-0000-0000-0000DCDA0000}"/>
    <cellStyle name="Normal 9 5 3 2 2 2 2 2 2" xfId="28607" xr:uid="{00000000-0005-0000-0000-0000DDDA0000}"/>
    <cellStyle name="Normal 9 5 3 2 2 2 2 2 2 2" xfId="57189" xr:uid="{00000000-0005-0000-0000-0000DEDA0000}"/>
    <cellStyle name="Normal 9 5 3 2 2 2 2 2 3" xfId="42900" xr:uid="{00000000-0005-0000-0000-0000DFDA0000}"/>
    <cellStyle name="Normal 9 5 3 2 2 2 2 3" xfId="21463" xr:uid="{00000000-0005-0000-0000-0000E0DA0000}"/>
    <cellStyle name="Normal 9 5 3 2 2 2 2 3 2" xfId="50045" xr:uid="{00000000-0005-0000-0000-0000E1DA0000}"/>
    <cellStyle name="Normal 9 5 3 2 2 2 2 4" xfId="35756" xr:uid="{00000000-0005-0000-0000-0000E2DA0000}"/>
    <cellStyle name="Normal 9 5 3 2 2 2 3" xfId="10744" xr:uid="{00000000-0005-0000-0000-0000E3DA0000}"/>
    <cellStyle name="Normal 9 5 3 2 2 2 3 2" xfId="25036" xr:uid="{00000000-0005-0000-0000-0000E4DA0000}"/>
    <cellStyle name="Normal 9 5 3 2 2 2 3 2 2" xfId="53618" xr:uid="{00000000-0005-0000-0000-0000E5DA0000}"/>
    <cellStyle name="Normal 9 5 3 2 2 2 3 3" xfId="39329" xr:uid="{00000000-0005-0000-0000-0000E6DA0000}"/>
    <cellStyle name="Normal 9 5 3 2 2 2 4" xfId="17892" xr:uid="{00000000-0005-0000-0000-0000E7DA0000}"/>
    <cellStyle name="Normal 9 5 3 2 2 2 4 2" xfId="46474" xr:uid="{00000000-0005-0000-0000-0000E8DA0000}"/>
    <cellStyle name="Normal 9 5 3 2 2 2 5" xfId="32185" xr:uid="{00000000-0005-0000-0000-0000E9DA0000}"/>
    <cellStyle name="Normal 9 5 3 2 2 3" xfId="5289" xr:uid="{00000000-0005-0000-0000-0000EADA0000}"/>
    <cellStyle name="Normal 9 5 3 2 2 3 2" xfId="12447" xr:uid="{00000000-0005-0000-0000-0000EBDA0000}"/>
    <cellStyle name="Normal 9 5 3 2 2 3 2 2" xfId="26739" xr:uid="{00000000-0005-0000-0000-0000ECDA0000}"/>
    <cellStyle name="Normal 9 5 3 2 2 3 2 2 2" xfId="55321" xr:uid="{00000000-0005-0000-0000-0000EDDA0000}"/>
    <cellStyle name="Normal 9 5 3 2 2 3 2 3" xfId="41032" xr:uid="{00000000-0005-0000-0000-0000EEDA0000}"/>
    <cellStyle name="Normal 9 5 3 2 2 3 3" xfId="19595" xr:uid="{00000000-0005-0000-0000-0000EFDA0000}"/>
    <cellStyle name="Normal 9 5 3 2 2 3 3 2" xfId="48177" xr:uid="{00000000-0005-0000-0000-0000F0DA0000}"/>
    <cellStyle name="Normal 9 5 3 2 2 3 4" xfId="33888" xr:uid="{00000000-0005-0000-0000-0000F1DA0000}"/>
    <cellStyle name="Normal 9 5 3 2 2 4" xfId="8876" xr:uid="{00000000-0005-0000-0000-0000F2DA0000}"/>
    <cellStyle name="Normal 9 5 3 2 2 4 2" xfId="23168" xr:uid="{00000000-0005-0000-0000-0000F3DA0000}"/>
    <cellStyle name="Normal 9 5 3 2 2 4 2 2" xfId="51750" xr:uid="{00000000-0005-0000-0000-0000F4DA0000}"/>
    <cellStyle name="Normal 9 5 3 2 2 4 3" xfId="37461" xr:uid="{00000000-0005-0000-0000-0000F5DA0000}"/>
    <cellStyle name="Normal 9 5 3 2 2 5" xfId="16024" xr:uid="{00000000-0005-0000-0000-0000F6DA0000}"/>
    <cellStyle name="Normal 9 5 3 2 2 5 2" xfId="44606" xr:uid="{00000000-0005-0000-0000-0000F7DA0000}"/>
    <cellStyle name="Normal 9 5 3 2 2 6" xfId="30317" xr:uid="{00000000-0005-0000-0000-0000F8DA0000}"/>
    <cellStyle name="Normal 9 5 3 2 3" xfId="3582" xr:uid="{00000000-0005-0000-0000-0000F9DA0000}"/>
    <cellStyle name="Normal 9 5 3 2 3 2" xfId="7156" xr:uid="{00000000-0005-0000-0000-0000FADA0000}"/>
    <cellStyle name="Normal 9 5 3 2 3 2 2" xfId="14314" xr:uid="{00000000-0005-0000-0000-0000FBDA0000}"/>
    <cellStyle name="Normal 9 5 3 2 3 2 2 2" xfId="28606" xr:uid="{00000000-0005-0000-0000-0000FCDA0000}"/>
    <cellStyle name="Normal 9 5 3 2 3 2 2 2 2" xfId="57188" xr:uid="{00000000-0005-0000-0000-0000FDDA0000}"/>
    <cellStyle name="Normal 9 5 3 2 3 2 2 3" xfId="42899" xr:uid="{00000000-0005-0000-0000-0000FEDA0000}"/>
    <cellStyle name="Normal 9 5 3 2 3 2 3" xfId="21462" xr:uid="{00000000-0005-0000-0000-0000FFDA0000}"/>
    <cellStyle name="Normal 9 5 3 2 3 2 3 2" xfId="50044" xr:uid="{00000000-0005-0000-0000-000000DB0000}"/>
    <cellStyle name="Normal 9 5 3 2 3 2 4" xfId="35755" xr:uid="{00000000-0005-0000-0000-000001DB0000}"/>
    <cellStyle name="Normal 9 5 3 2 3 3" xfId="10743" xr:uid="{00000000-0005-0000-0000-000002DB0000}"/>
    <cellStyle name="Normal 9 5 3 2 3 3 2" xfId="25035" xr:uid="{00000000-0005-0000-0000-000003DB0000}"/>
    <cellStyle name="Normal 9 5 3 2 3 3 2 2" xfId="53617" xr:uid="{00000000-0005-0000-0000-000004DB0000}"/>
    <cellStyle name="Normal 9 5 3 2 3 3 3" xfId="39328" xr:uid="{00000000-0005-0000-0000-000005DB0000}"/>
    <cellStyle name="Normal 9 5 3 2 3 4" xfId="17891" xr:uid="{00000000-0005-0000-0000-000006DB0000}"/>
    <cellStyle name="Normal 9 5 3 2 3 4 2" xfId="46473" xr:uid="{00000000-0005-0000-0000-000007DB0000}"/>
    <cellStyle name="Normal 9 5 3 2 3 5" xfId="32184" xr:uid="{00000000-0005-0000-0000-000008DB0000}"/>
    <cellStyle name="Normal 9 5 3 2 4" xfId="4396" xr:uid="{00000000-0005-0000-0000-000009DB0000}"/>
    <cellStyle name="Normal 9 5 3 2 4 2" xfId="11554" xr:uid="{00000000-0005-0000-0000-00000ADB0000}"/>
    <cellStyle name="Normal 9 5 3 2 4 2 2" xfId="25846" xr:uid="{00000000-0005-0000-0000-00000BDB0000}"/>
    <cellStyle name="Normal 9 5 3 2 4 2 2 2" xfId="54428" xr:uid="{00000000-0005-0000-0000-00000CDB0000}"/>
    <cellStyle name="Normal 9 5 3 2 4 2 3" xfId="40139" xr:uid="{00000000-0005-0000-0000-00000DDB0000}"/>
    <cellStyle name="Normal 9 5 3 2 4 3" xfId="18702" xr:uid="{00000000-0005-0000-0000-00000EDB0000}"/>
    <cellStyle name="Normal 9 5 3 2 4 3 2" xfId="47284" xr:uid="{00000000-0005-0000-0000-00000FDB0000}"/>
    <cellStyle name="Normal 9 5 3 2 4 4" xfId="32995" xr:uid="{00000000-0005-0000-0000-000010DB0000}"/>
    <cellStyle name="Normal 9 5 3 2 5" xfId="7983" xr:uid="{00000000-0005-0000-0000-000011DB0000}"/>
    <cellStyle name="Normal 9 5 3 2 5 2" xfId="22275" xr:uid="{00000000-0005-0000-0000-000012DB0000}"/>
    <cellStyle name="Normal 9 5 3 2 5 2 2" xfId="50857" xr:uid="{00000000-0005-0000-0000-000013DB0000}"/>
    <cellStyle name="Normal 9 5 3 2 5 3" xfId="36568" xr:uid="{00000000-0005-0000-0000-000014DB0000}"/>
    <cellStyle name="Normal 9 5 3 2 6" xfId="15131" xr:uid="{00000000-0005-0000-0000-000015DB0000}"/>
    <cellStyle name="Normal 9 5 3 2 6 2" xfId="43713" xr:uid="{00000000-0005-0000-0000-000016DB0000}"/>
    <cellStyle name="Normal 9 5 3 2 7" xfId="29424" xr:uid="{00000000-0005-0000-0000-000017DB0000}"/>
    <cellStyle name="Normal 9 5 3 3" xfId="1262" xr:uid="{00000000-0005-0000-0000-000018DB0000}"/>
    <cellStyle name="Normal 9 5 3 3 2" xfId="3584" xr:uid="{00000000-0005-0000-0000-000019DB0000}"/>
    <cellStyle name="Normal 9 5 3 3 2 2" xfId="7158" xr:uid="{00000000-0005-0000-0000-00001ADB0000}"/>
    <cellStyle name="Normal 9 5 3 3 2 2 2" xfId="14316" xr:uid="{00000000-0005-0000-0000-00001BDB0000}"/>
    <cellStyle name="Normal 9 5 3 3 2 2 2 2" xfId="28608" xr:uid="{00000000-0005-0000-0000-00001CDB0000}"/>
    <cellStyle name="Normal 9 5 3 3 2 2 2 2 2" xfId="57190" xr:uid="{00000000-0005-0000-0000-00001DDB0000}"/>
    <cellStyle name="Normal 9 5 3 3 2 2 2 3" xfId="42901" xr:uid="{00000000-0005-0000-0000-00001EDB0000}"/>
    <cellStyle name="Normal 9 5 3 3 2 2 3" xfId="21464" xr:uid="{00000000-0005-0000-0000-00001FDB0000}"/>
    <cellStyle name="Normal 9 5 3 3 2 2 3 2" xfId="50046" xr:uid="{00000000-0005-0000-0000-000020DB0000}"/>
    <cellStyle name="Normal 9 5 3 3 2 2 4" xfId="35757" xr:uid="{00000000-0005-0000-0000-000021DB0000}"/>
    <cellStyle name="Normal 9 5 3 3 2 3" xfId="10745" xr:uid="{00000000-0005-0000-0000-000022DB0000}"/>
    <cellStyle name="Normal 9 5 3 3 2 3 2" xfId="25037" xr:uid="{00000000-0005-0000-0000-000023DB0000}"/>
    <cellStyle name="Normal 9 5 3 3 2 3 2 2" xfId="53619" xr:uid="{00000000-0005-0000-0000-000024DB0000}"/>
    <cellStyle name="Normal 9 5 3 3 2 3 3" xfId="39330" xr:uid="{00000000-0005-0000-0000-000025DB0000}"/>
    <cellStyle name="Normal 9 5 3 3 2 4" xfId="17893" xr:uid="{00000000-0005-0000-0000-000026DB0000}"/>
    <cellStyle name="Normal 9 5 3 3 2 4 2" xfId="46475" xr:uid="{00000000-0005-0000-0000-000027DB0000}"/>
    <cellStyle name="Normal 9 5 3 3 2 5" xfId="32186" xr:uid="{00000000-0005-0000-0000-000028DB0000}"/>
    <cellStyle name="Normal 9 5 3 3 3" xfId="4843" xr:uid="{00000000-0005-0000-0000-000029DB0000}"/>
    <cellStyle name="Normal 9 5 3 3 3 2" xfId="12001" xr:uid="{00000000-0005-0000-0000-00002ADB0000}"/>
    <cellStyle name="Normal 9 5 3 3 3 2 2" xfId="26293" xr:uid="{00000000-0005-0000-0000-00002BDB0000}"/>
    <cellStyle name="Normal 9 5 3 3 3 2 2 2" xfId="54875" xr:uid="{00000000-0005-0000-0000-00002CDB0000}"/>
    <cellStyle name="Normal 9 5 3 3 3 2 3" xfId="40586" xr:uid="{00000000-0005-0000-0000-00002DDB0000}"/>
    <cellStyle name="Normal 9 5 3 3 3 3" xfId="19149" xr:uid="{00000000-0005-0000-0000-00002EDB0000}"/>
    <cellStyle name="Normal 9 5 3 3 3 3 2" xfId="47731" xr:uid="{00000000-0005-0000-0000-00002FDB0000}"/>
    <cellStyle name="Normal 9 5 3 3 3 4" xfId="33442" xr:uid="{00000000-0005-0000-0000-000030DB0000}"/>
    <cellStyle name="Normal 9 5 3 3 4" xfId="8430" xr:uid="{00000000-0005-0000-0000-000031DB0000}"/>
    <cellStyle name="Normal 9 5 3 3 4 2" xfId="22722" xr:uid="{00000000-0005-0000-0000-000032DB0000}"/>
    <cellStyle name="Normal 9 5 3 3 4 2 2" xfId="51304" xr:uid="{00000000-0005-0000-0000-000033DB0000}"/>
    <cellStyle name="Normal 9 5 3 3 4 3" xfId="37015" xr:uid="{00000000-0005-0000-0000-000034DB0000}"/>
    <cellStyle name="Normal 9 5 3 3 5" xfId="15578" xr:uid="{00000000-0005-0000-0000-000035DB0000}"/>
    <cellStyle name="Normal 9 5 3 3 5 2" xfId="44160" xr:uid="{00000000-0005-0000-0000-000036DB0000}"/>
    <cellStyle name="Normal 9 5 3 3 6" xfId="29871" xr:uid="{00000000-0005-0000-0000-000037DB0000}"/>
    <cellStyle name="Normal 9 5 3 4" xfId="3581" xr:uid="{00000000-0005-0000-0000-000038DB0000}"/>
    <cellStyle name="Normal 9 5 3 4 2" xfId="7155" xr:uid="{00000000-0005-0000-0000-000039DB0000}"/>
    <cellStyle name="Normal 9 5 3 4 2 2" xfId="14313" xr:uid="{00000000-0005-0000-0000-00003ADB0000}"/>
    <cellStyle name="Normal 9 5 3 4 2 2 2" xfId="28605" xr:uid="{00000000-0005-0000-0000-00003BDB0000}"/>
    <cellStyle name="Normal 9 5 3 4 2 2 2 2" xfId="57187" xr:uid="{00000000-0005-0000-0000-00003CDB0000}"/>
    <cellStyle name="Normal 9 5 3 4 2 2 3" xfId="42898" xr:uid="{00000000-0005-0000-0000-00003DDB0000}"/>
    <cellStyle name="Normal 9 5 3 4 2 3" xfId="21461" xr:uid="{00000000-0005-0000-0000-00003EDB0000}"/>
    <cellStyle name="Normal 9 5 3 4 2 3 2" xfId="50043" xr:uid="{00000000-0005-0000-0000-00003FDB0000}"/>
    <cellStyle name="Normal 9 5 3 4 2 4" xfId="35754" xr:uid="{00000000-0005-0000-0000-000040DB0000}"/>
    <cellStyle name="Normal 9 5 3 4 3" xfId="10742" xr:uid="{00000000-0005-0000-0000-000041DB0000}"/>
    <cellStyle name="Normal 9 5 3 4 3 2" xfId="25034" xr:uid="{00000000-0005-0000-0000-000042DB0000}"/>
    <cellStyle name="Normal 9 5 3 4 3 2 2" xfId="53616" xr:uid="{00000000-0005-0000-0000-000043DB0000}"/>
    <cellStyle name="Normal 9 5 3 4 3 3" xfId="39327" xr:uid="{00000000-0005-0000-0000-000044DB0000}"/>
    <cellStyle name="Normal 9 5 3 4 4" xfId="17890" xr:uid="{00000000-0005-0000-0000-000045DB0000}"/>
    <cellStyle name="Normal 9 5 3 4 4 2" xfId="46472" xr:uid="{00000000-0005-0000-0000-000046DB0000}"/>
    <cellStyle name="Normal 9 5 3 4 5" xfId="32183" xr:uid="{00000000-0005-0000-0000-000047DB0000}"/>
    <cellStyle name="Normal 9 5 3 5" xfId="3949" xr:uid="{00000000-0005-0000-0000-000048DB0000}"/>
    <cellStyle name="Normal 9 5 3 5 2" xfId="11108" xr:uid="{00000000-0005-0000-0000-000049DB0000}"/>
    <cellStyle name="Normal 9 5 3 5 2 2" xfId="25400" xr:uid="{00000000-0005-0000-0000-00004ADB0000}"/>
    <cellStyle name="Normal 9 5 3 5 2 2 2" xfId="53982" xr:uid="{00000000-0005-0000-0000-00004BDB0000}"/>
    <cellStyle name="Normal 9 5 3 5 2 3" xfId="39693" xr:uid="{00000000-0005-0000-0000-00004CDB0000}"/>
    <cellStyle name="Normal 9 5 3 5 3" xfId="18256" xr:uid="{00000000-0005-0000-0000-00004DDB0000}"/>
    <cellStyle name="Normal 9 5 3 5 3 2" xfId="46838" xr:uid="{00000000-0005-0000-0000-00004EDB0000}"/>
    <cellStyle name="Normal 9 5 3 5 4" xfId="32549" xr:uid="{00000000-0005-0000-0000-00004FDB0000}"/>
    <cellStyle name="Normal 9 5 3 6" xfId="7537" xr:uid="{00000000-0005-0000-0000-000050DB0000}"/>
    <cellStyle name="Normal 9 5 3 6 2" xfId="21829" xr:uid="{00000000-0005-0000-0000-000051DB0000}"/>
    <cellStyle name="Normal 9 5 3 6 2 2" xfId="50411" xr:uid="{00000000-0005-0000-0000-000052DB0000}"/>
    <cellStyle name="Normal 9 5 3 6 3" xfId="36122" xr:uid="{00000000-0005-0000-0000-000053DB0000}"/>
    <cellStyle name="Normal 9 5 3 7" xfId="14684" xr:uid="{00000000-0005-0000-0000-000054DB0000}"/>
    <cellStyle name="Normal 9 5 3 7 2" xfId="43267" xr:uid="{00000000-0005-0000-0000-000055DB0000}"/>
    <cellStyle name="Normal 9 5 3 8" xfId="28977" xr:uid="{00000000-0005-0000-0000-000056DB0000}"/>
    <cellStyle name="Normal 9 5 4" xfId="589" xr:uid="{00000000-0005-0000-0000-000057DB0000}"/>
    <cellStyle name="Normal 9 5 4 2" xfId="1486" xr:uid="{00000000-0005-0000-0000-000058DB0000}"/>
    <cellStyle name="Normal 9 5 4 2 2" xfId="3586" xr:uid="{00000000-0005-0000-0000-000059DB0000}"/>
    <cellStyle name="Normal 9 5 4 2 2 2" xfId="7160" xr:uid="{00000000-0005-0000-0000-00005ADB0000}"/>
    <cellStyle name="Normal 9 5 4 2 2 2 2" xfId="14318" xr:uid="{00000000-0005-0000-0000-00005BDB0000}"/>
    <cellStyle name="Normal 9 5 4 2 2 2 2 2" xfId="28610" xr:uid="{00000000-0005-0000-0000-00005CDB0000}"/>
    <cellStyle name="Normal 9 5 4 2 2 2 2 2 2" xfId="57192" xr:uid="{00000000-0005-0000-0000-00005DDB0000}"/>
    <cellStyle name="Normal 9 5 4 2 2 2 2 3" xfId="42903" xr:uid="{00000000-0005-0000-0000-00005EDB0000}"/>
    <cellStyle name="Normal 9 5 4 2 2 2 3" xfId="21466" xr:uid="{00000000-0005-0000-0000-00005FDB0000}"/>
    <cellStyle name="Normal 9 5 4 2 2 2 3 2" xfId="50048" xr:uid="{00000000-0005-0000-0000-000060DB0000}"/>
    <cellStyle name="Normal 9 5 4 2 2 2 4" xfId="35759" xr:uid="{00000000-0005-0000-0000-000061DB0000}"/>
    <cellStyle name="Normal 9 5 4 2 2 3" xfId="10747" xr:uid="{00000000-0005-0000-0000-000062DB0000}"/>
    <cellStyle name="Normal 9 5 4 2 2 3 2" xfId="25039" xr:uid="{00000000-0005-0000-0000-000063DB0000}"/>
    <cellStyle name="Normal 9 5 4 2 2 3 2 2" xfId="53621" xr:uid="{00000000-0005-0000-0000-000064DB0000}"/>
    <cellStyle name="Normal 9 5 4 2 2 3 3" xfId="39332" xr:uid="{00000000-0005-0000-0000-000065DB0000}"/>
    <cellStyle name="Normal 9 5 4 2 2 4" xfId="17895" xr:uid="{00000000-0005-0000-0000-000066DB0000}"/>
    <cellStyle name="Normal 9 5 4 2 2 4 2" xfId="46477" xr:uid="{00000000-0005-0000-0000-000067DB0000}"/>
    <cellStyle name="Normal 9 5 4 2 2 5" xfId="32188" xr:uid="{00000000-0005-0000-0000-000068DB0000}"/>
    <cellStyle name="Normal 9 5 4 2 3" xfId="5066" xr:uid="{00000000-0005-0000-0000-000069DB0000}"/>
    <cellStyle name="Normal 9 5 4 2 3 2" xfId="12224" xr:uid="{00000000-0005-0000-0000-00006ADB0000}"/>
    <cellStyle name="Normal 9 5 4 2 3 2 2" xfId="26516" xr:uid="{00000000-0005-0000-0000-00006BDB0000}"/>
    <cellStyle name="Normal 9 5 4 2 3 2 2 2" xfId="55098" xr:uid="{00000000-0005-0000-0000-00006CDB0000}"/>
    <cellStyle name="Normal 9 5 4 2 3 2 3" xfId="40809" xr:uid="{00000000-0005-0000-0000-00006DDB0000}"/>
    <cellStyle name="Normal 9 5 4 2 3 3" xfId="19372" xr:uid="{00000000-0005-0000-0000-00006EDB0000}"/>
    <cellStyle name="Normal 9 5 4 2 3 3 2" xfId="47954" xr:uid="{00000000-0005-0000-0000-00006FDB0000}"/>
    <cellStyle name="Normal 9 5 4 2 3 4" xfId="33665" xr:uid="{00000000-0005-0000-0000-000070DB0000}"/>
    <cellStyle name="Normal 9 5 4 2 4" xfId="8653" xr:uid="{00000000-0005-0000-0000-000071DB0000}"/>
    <cellStyle name="Normal 9 5 4 2 4 2" xfId="22945" xr:uid="{00000000-0005-0000-0000-000072DB0000}"/>
    <cellStyle name="Normal 9 5 4 2 4 2 2" xfId="51527" xr:uid="{00000000-0005-0000-0000-000073DB0000}"/>
    <cellStyle name="Normal 9 5 4 2 4 3" xfId="37238" xr:uid="{00000000-0005-0000-0000-000074DB0000}"/>
    <cellStyle name="Normal 9 5 4 2 5" xfId="15801" xr:uid="{00000000-0005-0000-0000-000075DB0000}"/>
    <cellStyle name="Normal 9 5 4 2 5 2" xfId="44383" xr:uid="{00000000-0005-0000-0000-000076DB0000}"/>
    <cellStyle name="Normal 9 5 4 2 6" xfId="30094" xr:uid="{00000000-0005-0000-0000-000077DB0000}"/>
    <cellStyle name="Normal 9 5 4 3" xfId="3585" xr:uid="{00000000-0005-0000-0000-000078DB0000}"/>
    <cellStyle name="Normal 9 5 4 3 2" xfId="7159" xr:uid="{00000000-0005-0000-0000-000079DB0000}"/>
    <cellStyle name="Normal 9 5 4 3 2 2" xfId="14317" xr:uid="{00000000-0005-0000-0000-00007ADB0000}"/>
    <cellStyle name="Normal 9 5 4 3 2 2 2" xfId="28609" xr:uid="{00000000-0005-0000-0000-00007BDB0000}"/>
    <cellStyle name="Normal 9 5 4 3 2 2 2 2" xfId="57191" xr:uid="{00000000-0005-0000-0000-00007CDB0000}"/>
    <cellStyle name="Normal 9 5 4 3 2 2 3" xfId="42902" xr:uid="{00000000-0005-0000-0000-00007DDB0000}"/>
    <cellStyle name="Normal 9 5 4 3 2 3" xfId="21465" xr:uid="{00000000-0005-0000-0000-00007EDB0000}"/>
    <cellStyle name="Normal 9 5 4 3 2 3 2" xfId="50047" xr:uid="{00000000-0005-0000-0000-00007FDB0000}"/>
    <cellStyle name="Normal 9 5 4 3 2 4" xfId="35758" xr:uid="{00000000-0005-0000-0000-000080DB0000}"/>
    <cellStyle name="Normal 9 5 4 3 3" xfId="10746" xr:uid="{00000000-0005-0000-0000-000081DB0000}"/>
    <cellStyle name="Normal 9 5 4 3 3 2" xfId="25038" xr:uid="{00000000-0005-0000-0000-000082DB0000}"/>
    <cellStyle name="Normal 9 5 4 3 3 2 2" xfId="53620" xr:uid="{00000000-0005-0000-0000-000083DB0000}"/>
    <cellStyle name="Normal 9 5 4 3 3 3" xfId="39331" xr:uid="{00000000-0005-0000-0000-000084DB0000}"/>
    <cellStyle name="Normal 9 5 4 3 4" xfId="17894" xr:uid="{00000000-0005-0000-0000-000085DB0000}"/>
    <cellStyle name="Normal 9 5 4 3 4 2" xfId="46476" xr:uid="{00000000-0005-0000-0000-000086DB0000}"/>
    <cellStyle name="Normal 9 5 4 3 5" xfId="32187" xr:uid="{00000000-0005-0000-0000-000087DB0000}"/>
    <cellStyle name="Normal 9 5 4 4" xfId="4173" xr:uid="{00000000-0005-0000-0000-000088DB0000}"/>
    <cellStyle name="Normal 9 5 4 4 2" xfId="11331" xr:uid="{00000000-0005-0000-0000-000089DB0000}"/>
    <cellStyle name="Normal 9 5 4 4 2 2" xfId="25623" xr:uid="{00000000-0005-0000-0000-00008ADB0000}"/>
    <cellStyle name="Normal 9 5 4 4 2 2 2" xfId="54205" xr:uid="{00000000-0005-0000-0000-00008BDB0000}"/>
    <cellStyle name="Normal 9 5 4 4 2 3" xfId="39916" xr:uid="{00000000-0005-0000-0000-00008CDB0000}"/>
    <cellStyle name="Normal 9 5 4 4 3" xfId="18479" xr:uid="{00000000-0005-0000-0000-00008DDB0000}"/>
    <cellStyle name="Normal 9 5 4 4 3 2" xfId="47061" xr:uid="{00000000-0005-0000-0000-00008EDB0000}"/>
    <cellStyle name="Normal 9 5 4 4 4" xfId="32772" xr:uid="{00000000-0005-0000-0000-00008FDB0000}"/>
    <cellStyle name="Normal 9 5 4 5" xfId="7760" xr:uid="{00000000-0005-0000-0000-000090DB0000}"/>
    <cellStyle name="Normal 9 5 4 5 2" xfId="22052" xr:uid="{00000000-0005-0000-0000-000091DB0000}"/>
    <cellStyle name="Normal 9 5 4 5 2 2" xfId="50634" xr:uid="{00000000-0005-0000-0000-000092DB0000}"/>
    <cellStyle name="Normal 9 5 4 5 3" xfId="36345" xr:uid="{00000000-0005-0000-0000-000093DB0000}"/>
    <cellStyle name="Normal 9 5 4 6" xfId="14908" xr:uid="{00000000-0005-0000-0000-000094DB0000}"/>
    <cellStyle name="Normal 9 5 4 6 2" xfId="43490" xr:uid="{00000000-0005-0000-0000-000095DB0000}"/>
    <cellStyle name="Normal 9 5 4 7" xfId="29201" xr:uid="{00000000-0005-0000-0000-000096DB0000}"/>
    <cellStyle name="Normal 9 5 5" xfId="1038" xr:uid="{00000000-0005-0000-0000-000097DB0000}"/>
    <cellStyle name="Normal 9 5 5 2" xfId="3587" xr:uid="{00000000-0005-0000-0000-000098DB0000}"/>
    <cellStyle name="Normal 9 5 5 2 2" xfId="7161" xr:uid="{00000000-0005-0000-0000-000099DB0000}"/>
    <cellStyle name="Normal 9 5 5 2 2 2" xfId="14319" xr:uid="{00000000-0005-0000-0000-00009ADB0000}"/>
    <cellStyle name="Normal 9 5 5 2 2 2 2" xfId="28611" xr:uid="{00000000-0005-0000-0000-00009BDB0000}"/>
    <cellStyle name="Normal 9 5 5 2 2 2 2 2" xfId="57193" xr:uid="{00000000-0005-0000-0000-00009CDB0000}"/>
    <cellStyle name="Normal 9 5 5 2 2 2 3" xfId="42904" xr:uid="{00000000-0005-0000-0000-00009DDB0000}"/>
    <cellStyle name="Normal 9 5 5 2 2 3" xfId="21467" xr:uid="{00000000-0005-0000-0000-00009EDB0000}"/>
    <cellStyle name="Normal 9 5 5 2 2 3 2" xfId="50049" xr:uid="{00000000-0005-0000-0000-00009FDB0000}"/>
    <cellStyle name="Normal 9 5 5 2 2 4" xfId="35760" xr:uid="{00000000-0005-0000-0000-0000A0DB0000}"/>
    <cellStyle name="Normal 9 5 5 2 3" xfId="10748" xr:uid="{00000000-0005-0000-0000-0000A1DB0000}"/>
    <cellStyle name="Normal 9 5 5 2 3 2" xfId="25040" xr:uid="{00000000-0005-0000-0000-0000A2DB0000}"/>
    <cellStyle name="Normal 9 5 5 2 3 2 2" xfId="53622" xr:uid="{00000000-0005-0000-0000-0000A3DB0000}"/>
    <cellStyle name="Normal 9 5 5 2 3 3" xfId="39333" xr:uid="{00000000-0005-0000-0000-0000A4DB0000}"/>
    <cellStyle name="Normal 9 5 5 2 4" xfId="17896" xr:uid="{00000000-0005-0000-0000-0000A5DB0000}"/>
    <cellStyle name="Normal 9 5 5 2 4 2" xfId="46478" xr:uid="{00000000-0005-0000-0000-0000A6DB0000}"/>
    <cellStyle name="Normal 9 5 5 2 5" xfId="32189" xr:uid="{00000000-0005-0000-0000-0000A7DB0000}"/>
    <cellStyle name="Normal 9 5 5 3" xfId="4620" xr:uid="{00000000-0005-0000-0000-0000A8DB0000}"/>
    <cellStyle name="Normal 9 5 5 3 2" xfId="11778" xr:uid="{00000000-0005-0000-0000-0000A9DB0000}"/>
    <cellStyle name="Normal 9 5 5 3 2 2" xfId="26070" xr:uid="{00000000-0005-0000-0000-0000AADB0000}"/>
    <cellStyle name="Normal 9 5 5 3 2 2 2" xfId="54652" xr:uid="{00000000-0005-0000-0000-0000ABDB0000}"/>
    <cellStyle name="Normal 9 5 5 3 2 3" xfId="40363" xr:uid="{00000000-0005-0000-0000-0000ACDB0000}"/>
    <cellStyle name="Normal 9 5 5 3 3" xfId="18926" xr:uid="{00000000-0005-0000-0000-0000ADDB0000}"/>
    <cellStyle name="Normal 9 5 5 3 3 2" xfId="47508" xr:uid="{00000000-0005-0000-0000-0000AEDB0000}"/>
    <cellStyle name="Normal 9 5 5 3 4" xfId="33219" xr:uid="{00000000-0005-0000-0000-0000AFDB0000}"/>
    <cellStyle name="Normal 9 5 5 4" xfId="8207" xr:uid="{00000000-0005-0000-0000-0000B0DB0000}"/>
    <cellStyle name="Normal 9 5 5 4 2" xfId="22499" xr:uid="{00000000-0005-0000-0000-0000B1DB0000}"/>
    <cellStyle name="Normal 9 5 5 4 2 2" xfId="51081" xr:uid="{00000000-0005-0000-0000-0000B2DB0000}"/>
    <cellStyle name="Normal 9 5 5 4 3" xfId="36792" xr:uid="{00000000-0005-0000-0000-0000B3DB0000}"/>
    <cellStyle name="Normal 9 5 5 5" xfId="15355" xr:uid="{00000000-0005-0000-0000-0000B4DB0000}"/>
    <cellStyle name="Normal 9 5 5 5 2" xfId="43937" xr:uid="{00000000-0005-0000-0000-0000B5DB0000}"/>
    <cellStyle name="Normal 9 5 5 6" xfId="29648" xr:uid="{00000000-0005-0000-0000-0000B6DB0000}"/>
    <cellStyle name="Normal 9 5 6" xfId="3572" xr:uid="{00000000-0005-0000-0000-0000B7DB0000}"/>
    <cellStyle name="Normal 9 5 6 2" xfId="7146" xr:uid="{00000000-0005-0000-0000-0000B8DB0000}"/>
    <cellStyle name="Normal 9 5 6 2 2" xfId="14304" xr:uid="{00000000-0005-0000-0000-0000B9DB0000}"/>
    <cellStyle name="Normal 9 5 6 2 2 2" xfId="28596" xr:uid="{00000000-0005-0000-0000-0000BADB0000}"/>
    <cellStyle name="Normal 9 5 6 2 2 2 2" xfId="57178" xr:uid="{00000000-0005-0000-0000-0000BBDB0000}"/>
    <cellStyle name="Normal 9 5 6 2 2 3" xfId="42889" xr:uid="{00000000-0005-0000-0000-0000BCDB0000}"/>
    <cellStyle name="Normal 9 5 6 2 3" xfId="21452" xr:uid="{00000000-0005-0000-0000-0000BDDB0000}"/>
    <cellStyle name="Normal 9 5 6 2 3 2" xfId="50034" xr:uid="{00000000-0005-0000-0000-0000BEDB0000}"/>
    <cellStyle name="Normal 9 5 6 2 4" xfId="35745" xr:uid="{00000000-0005-0000-0000-0000BFDB0000}"/>
    <cellStyle name="Normal 9 5 6 3" xfId="10733" xr:uid="{00000000-0005-0000-0000-0000C0DB0000}"/>
    <cellStyle name="Normal 9 5 6 3 2" xfId="25025" xr:uid="{00000000-0005-0000-0000-0000C1DB0000}"/>
    <cellStyle name="Normal 9 5 6 3 2 2" xfId="53607" xr:uid="{00000000-0005-0000-0000-0000C2DB0000}"/>
    <cellStyle name="Normal 9 5 6 3 3" xfId="39318" xr:uid="{00000000-0005-0000-0000-0000C3DB0000}"/>
    <cellStyle name="Normal 9 5 6 4" xfId="17881" xr:uid="{00000000-0005-0000-0000-0000C4DB0000}"/>
    <cellStyle name="Normal 9 5 6 4 2" xfId="46463" xr:uid="{00000000-0005-0000-0000-0000C5DB0000}"/>
    <cellStyle name="Normal 9 5 6 5" xfId="32174" xr:uid="{00000000-0005-0000-0000-0000C6DB0000}"/>
    <cellStyle name="Normal 9 5 7" xfId="3725" xr:uid="{00000000-0005-0000-0000-0000C7DB0000}"/>
    <cellStyle name="Normal 9 5 7 2" xfId="10885" xr:uid="{00000000-0005-0000-0000-0000C8DB0000}"/>
    <cellStyle name="Normal 9 5 7 2 2" xfId="25177" xr:uid="{00000000-0005-0000-0000-0000C9DB0000}"/>
    <cellStyle name="Normal 9 5 7 2 2 2" xfId="53759" xr:uid="{00000000-0005-0000-0000-0000CADB0000}"/>
    <cellStyle name="Normal 9 5 7 2 3" xfId="39470" xr:uid="{00000000-0005-0000-0000-0000CBDB0000}"/>
    <cellStyle name="Normal 9 5 7 3" xfId="18033" xr:uid="{00000000-0005-0000-0000-0000CCDB0000}"/>
    <cellStyle name="Normal 9 5 7 3 2" xfId="46615" xr:uid="{00000000-0005-0000-0000-0000CDDB0000}"/>
    <cellStyle name="Normal 9 5 7 4" xfId="32326" xr:uid="{00000000-0005-0000-0000-0000CEDB0000}"/>
    <cellStyle name="Normal 9 5 8" xfId="7314" xr:uid="{00000000-0005-0000-0000-0000CFDB0000}"/>
    <cellStyle name="Normal 9 5 8 2" xfId="21606" xr:uid="{00000000-0005-0000-0000-0000D0DB0000}"/>
    <cellStyle name="Normal 9 5 8 2 2" xfId="50188" xr:uid="{00000000-0005-0000-0000-0000D1DB0000}"/>
    <cellStyle name="Normal 9 5 8 3" xfId="35899" xr:uid="{00000000-0005-0000-0000-0000D2DB0000}"/>
    <cellStyle name="Normal 9 5 9" xfId="14460" xr:uid="{00000000-0005-0000-0000-0000D3DB0000}"/>
    <cellStyle name="Normal 9 5 9 2" xfId="43044" xr:uid="{00000000-0005-0000-0000-0000D4DB0000}"/>
    <cellStyle name="Normal 9 6" xfId="184" xr:uid="{00000000-0005-0000-0000-0000D5DB0000}"/>
    <cellStyle name="Normal 9 6 2" xfId="410" xr:uid="{00000000-0005-0000-0000-0000D6DB0000}"/>
    <cellStyle name="Normal 9 6 2 2" xfId="860" xr:uid="{00000000-0005-0000-0000-0000D7DB0000}"/>
    <cellStyle name="Normal 9 6 2 2 2" xfId="1757" xr:uid="{00000000-0005-0000-0000-0000D8DB0000}"/>
    <cellStyle name="Normal 9 6 2 2 2 2" xfId="3591" xr:uid="{00000000-0005-0000-0000-0000D9DB0000}"/>
    <cellStyle name="Normal 9 6 2 2 2 2 2" xfId="7165" xr:uid="{00000000-0005-0000-0000-0000DADB0000}"/>
    <cellStyle name="Normal 9 6 2 2 2 2 2 2" xfId="14323" xr:uid="{00000000-0005-0000-0000-0000DBDB0000}"/>
    <cellStyle name="Normal 9 6 2 2 2 2 2 2 2" xfId="28615" xr:uid="{00000000-0005-0000-0000-0000DCDB0000}"/>
    <cellStyle name="Normal 9 6 2 2 2 2 2 2 2 2" xfId="57197" xr:uid="{00000000-0005-0000-0000-0000DDDB0000}"/>
    <cellStyle name="Normal 9 6 2 2 2 2 2 2 3" xfId="42908" xr:uid="{00000000-0005-0000-0000-0000DEDB0000}"/>
    <cellStyle name="Normal 9 6 2 2 2 2 2 3" xfId="21471" xr:uid="{00000000-0005-0000-0000-0000DFDB0000}"/>
    <cellStyle name="Normal 9 6 2 2 2 2 2 3 2" xfId="50053" xr:uid="{00000000-0005-0000-0000-0000E0DB0000}"/>
    <cellStyle name="Normal 9 6 2 2 2 2 2 4" xfId="35764" xr:uid="{00000000-0005-0000-0000-0000E1DB0000}"/>
    <cellStyle name="Normal 9 6 2 2 2 2 3" xfId="10752" xr:uid="{00000000-0005-0000-0000-0000E2DB0000}"/>
    <cellStyle name="Normal 9 6 2 2 2 2 3 2" xfId="25044" xr:uid="{00000000-0005-0000-0000-0000E3DB0000}"/>
    <cellStyle name="Normal 9 6 2 2 2 2 3 2 2" xfId="53626" xr:uid="{00000000-0005-0000-0000-0000E4DB0000}"/>
    <cellStyle name="Normal 9 6 2 2 2 2 3 3" xfId="39337" xr:uid="{00000000-0005-0000-0000-0000E5DB0000}"/>
    <cellStyle name="Normal 9 6 2 2 2 2 4" xfId="17900" xr:uid="{00000000-0005-0000-0000-0000E6DB0000}"/>
    <cellStyle name="Normal 9 6 2 2 2 2 4 2" xfId="46482" xr:uid="{00000000-0005-0000-0000-0000E7DB0000}"/>
    <cellStyle name="Normal 9 6 2 2 2 2 5" xfId="32193" xr:uid="{00000000-0005-0000-0000-0000E8DB0000}"/>
    <cellStyle name="Normal 9 6 2 2 2 3" xfId="5337" xr:uid="{00000000-0005-0000-0000-0000E9DB0000}"/>
    <cellStyle name="Normal 9 6 2 2 2 3 2" xfId="12495" xr:uid="{00000000-0005-0000-0000-0000EADB0000}"/>
    <cellStyle name="Normal 9 6 2 2 2 3 2 2" xfId="26787" xr:uid="{00000000-0005-0000-0000-0000EBDB0000}"/>
    <cellStyle name="Normal 9 6 2 2 2 3 2 2 2" xfId="55369" xr:uid="{00000000-0005-0000-0000-0000ECDB0000}"/>
    <cellStyle name="Normal 9 6 2 2 2 3 2 3" xfId="41080" xr:uid="{00000000-0005-0000-0000-0000EDDB0000}"/>
    <cellStyle name="Normal 9 6 2 2 2 3 3" xfId="19643" xr:uid="{00000000-0005-0000-0000-0000EEDB0000}"/>
    <cellStyle name="Normal 9 6 2 2 2 3 3 2" xfId="48225" xr:uid="{00000000-0005-0000-0000-0000EFDB0000}"/>
    <cellStyle name="Normal 9 6 2 2 2 3 4" xfId="33936" xr:uid="{00000000-0005-0000-0000-0000F0DB0000}"/>
    <cellStyle name="Normal 9 6 2 2 2 4" xfId="8924" xr:uid="{00000000-0005-0000-0000-0000F1DB0000}"/>
    <cellStyle name="Normal 9 6 2 2 2 4 2" xfId="23216" xr:uid="{00000000-0005-0000-0000-0000F2DB0000}"/>
    <cellStyle name="Normal 9 6 2 2 2 4 2 2" xfId="51798" xr:uid="{00000000-0005-0000-0000-0000F3DB0000}"/>
    <cellStyle name="Normal 9 6 2 2 2 4 3" xfId="37509" xr:uid="{00000000-0005-0000-0000-0000F4DB0000}"/>
    <cellStyle name="Normal 9 6 2 2 2 5" xfId="16072" xr:uid="{00000000-0005-0000-0000-0000F5DB0000}"/>
    <cellStyle name="Normal 9 6 2 2 2 5 2" xfId="44654" xr:uid="{00000000-0005-0000-0000-0000F6DB0000}"/>
    <cellStyle name="Normal 9 6 2 2 2 6" xfId="30365" xr:uid="{00000000-0005-0000-0000-0000F7DB0000}"/>
    <cellStyle name="Normal 9 6 2 2 3" xfId="3590" xr:uid="{00000000-0005-0000-0000-0000F8DB0000}"/>
    <cellStyle name="Normal 9 6 2 2 3 2" xfId="7164" xr:uid="{00000000-0005-0000-0000-0000F9DB0000}"/>
    <cellStyle name="Normal 9 6 2 2 3 2 2" xfId="14322" xr:uid="{00000000-0005-0000-0000-0000FADB0000}"/>
    <cellStyle name="Normal 9 6 2 2 3 2 2 2" xfId="28614" xr:uid="{00000000-0005-0000-0000-0000FBDB0000}"/>
    <cellStyle name="Normal 9 6 2 2 3 2 2 2 2" xfId="57196" xr:uid="{00000000-0005-0000-0000-0000FCDB0000}"/>
    <cellStyle name="Normal 9 6 2 2 3 2 2 3" xfId="42907" xr:uid="{00000000-0005-0000-0000-0000FDDB0000}"/>
    <cellStyle name="Normal 9 6 2 2 3 2 3" xfId="21470" xr:uid="{00000000-0005-0000-0000-0000FEDB0000}"/>
    <cellStyle name="Normal 9 6 2 2 3 2 3 2" xfId="50052" xr:uid="{00000000-0005-0000-0000-0000FFDB0000}"/>
    <cellStyle name="Normal 9 6 2 2 3 2 4" xfId="35763" xr:uid="{00000000-0005-0000-0000-000000DC0000}"/>
    <cellStyle name="Normal 9 6 2 2 3 3" xfId="10751" xr:uid="{00000000-0005-0000-0000-000001DC0000}"/>
    <cellStyle name="Normal 9 6 2 2 3 3 2" xfId="25043" xr:uid="{00000000-0005-0000-0000-000002DC0000}"/>
    <cellStyle name="Normal 9 6 2 2 3 3 2 2" xfId="53625" xr:uid="{00000000-0005-0000-0000-000003DC0000}"/>
    <cellStyle name="Normal 9 6 2 2 3 3 3" xfId="39336" xr:uid="{00000000-0005-0000-0000-000004DC0000}"/>
    <cellStyle name="Normal 9 6 2 2 3 4" xfId="17899" xr:uid="{00000000-0005-0000-0000-000005DC0000}"/>
    <cellStyle name="Normal 9 6 2 2 3 4 2" xfId="46481" xr:uid="{00000000-0005-0000-0000-000006DC0000}"/>
    <cellStyle name="Normal 9 6 2 2 3 5" xfId="32192" xr:uid="{00000000-0005-0000-0000-000007DC0000}"/>
    <cellStyle name="Normal 9 6 2 2 4" xfId="4444" xr:uid="{00000000-0005-0000-0000-000008DC0000}"/>
    <cellStyle name="Normal 9 6 2 2 4 2" xfId="11602" xr:uid="{00000000-0005-0000-0000-000009DC0000}"/>
    <cellStyle name="Normal 9 6 2 2 4 2 2" xfId="25894" xr:uid="{00000000-0005-0000-0000-00000ADC0000}"/>
    <cellStyle name="Normal 9 6 2 2 4 2 2 2" xfId="54476" xr:uid="{00000000-0005-0000-0000-00000BDC0000}"/>
    <cellStyle name="Normal 9 6 2 2 4 2 3" xfId="40187" xr:uid="{00000000-0005-0000-0000-00000CDC0000}"/>
    <cellStyle name="Normal 9 6 2 2 4 3" xfId="18750" xr:uid="{00000000-0005-0000-0000-00000DDC0000}"/>
    <cellStyle name="Normal 9 6 2 2 4 3 2" xfId="47332" xr:uid="{00000000-0005-0000-0000-00000EDC0000}"/>
    <cellStyle name="Normal 9 6 2 2 4 4" xfId="33043" xr:uid="{00000000-0005-0000-0000-00000FDC0000}"/>
    <cellStyle name="Normal 9 6 2 2 5" xfId="8031" xr:uid="{00000000-0005-0000-0000-000010DC0000}"/>
    <cellStyle name="Normal 9 6 2 2 5 2" xfId="22323" xr:uid="{00000000-0005-0000-0000-000011DC0000}"/>
    <cellStyle name="Normal 9 6 2 2 5 2 2" xfId="50905" xr:uid="{00000000-0005-0000-0000-000012DC0000}"/>
    <cellStyle name="Normal 9 6 2 2 5 3" xfId="36616" xr:uid="{00000000-0005-0000-0000-000013DC0000}"/>
    <cellStyle name="Normal 9 6 2 2 6" xfId="15179" xr:uid="{00000000-0005-0000-0000-000014DC0000}"/>
    <cellStyle name="Normal 9 6 2 2 6 2" xfId="43761" xr:uid="{00000000-0005-0000-0000-000015DC0000}"/>
    <cellStyle name="Normal 9 6 2 2 7" xfId="29472" xr:uid="{00000000-0005-0000-0000-000016DC0000}"/>
    <cellStyle name="Normal 9 6 2 3" xfId="1310" xr:uid="{00000000-0005-0000-0000-000017DC0000}"/>
    <cellStyle name="Normal 9 6 2 3 2" xfId="3592" xr:uid="{00000000-0005-0000-0000-000018DC0000}"/>
    <cellStyle name="Normal 9 6 2 3 2 2" xfId="7166" xr:uid="{00000000-0005-0000-0000-000019DC0000}"/>
    <cellStyle name="Normal 9 6 2 3 2 2 2" xfId="14324" xr:uid="{00000000-0005-0000-0000-00001ADC0000}"/>
    <cellStyle name="Normal 9 6 2 3 2 2 2 2" xfId="28616" xr:uid="{00000000-0005-0000-0000-00001BDC0000}"/>
    <cellStyle name="Normal 9 6 2 3 2 2 2 2 2" xfId="57198" xr:uid="{00000000-0005-0000-0000-00001CDC0000}"/>
    <cellStyle name="Normal 9 6 2 3 2 2 2 3" xfId="42909" xr:uid="{00000000-0005-0000-0000-00001DDC0000}"/>
    <cellStyle name="Normal 9 6 2 3 2 2 3" xfId="21472" xr:uid="{00000000-0005-0000-0000-00001EDC0000}"/>
    <cellStyle name="Normal 9 6 2 3 2 2 3 2" xfId="50054" xr:uid="{00000000-0005-0000-0000-00001FDC0000}"/>
    <cellStyle name="Normal 9 6 2 3 2 2 4" xfId="35765" xr:uid="{00000000-0005-0000-0000-000020DC0000}"/>
    <cellStyle name="Normal 9 6 2 3 2 3" xfId="10753" xr:uid="{00000000-0005-0000-0000-000021DC0000}"/>
    <cellStyle name="Normal 9 6 2 3 2 3 2" xfId="25045" xr:uid="{00000000-0005-0000-0000-000022DC0000}"/>
    <cellStyle name="Normal 9 6 2 3 2 3 2 2" xfId="53627" xr:uid="{00000000-0005-0000-0000-000023DC0000}"/>
    <cellStyle name="Normal 9 6 2 3 2 3 3" xfId="39338" xr:uid="{00000000-0005-0000-0000-000024DC0000}"/>
    <cellStyle name="Normal 9 6 2 3 2 4" xfId="17901" xr:uid="{00000000-0005-0000-0000-000025DC0000}"/>
    <cellStyle name="Normal 9 6 2 3 2 4 2" xfId="46483" xr:uid="{00000000-0005-0000-0000-000026DC0000}"/>
    <cellStyle name="Normal 9 6 2 3 2 5" xfId="32194" xr:uid="{00000000-0005-0000-0000-000027DC0000}"/>
    <cellStyle name="Normal 9 6 2 3 3" xfId="4891" xr:uid="{00000000-0005-0000-0000-000028DC0000}"/>
    <cellStyle name="Normal 9 6 2 3 3 2" xfId="12049" xr:uid="{00000000-0005-0000-0000-000029DC0000}"/>
    <cellStyle name="Normal 9 6 2 3 3 2 2" xfId="26341" xr:uid="{00000000-0005-0000-0000-00002ADC0000}"/>
    <cellStyle name="Normal 9 6 2 3 3 2 2 2" xfId="54923" xr:uid="{00000000-0005-0000-0000-00002BDC0000}"/>
    <cellStyle name="Normal 9 6 2 3 3 2 3" xfId="40634" xr:uid="{00000000-0005-0000-0000-00002CDC0000}"/>
    <cellStyle name="Normal 9 6 2 3 3 3" xfId="19197" xr:uid="{00000000-0005-0000-0000-00002DDC0000}"/>
    <cellStyle name="Normal 9 6 2 3 3 3 2" xfId="47779" xr:uid="{00000000-0005-0000-0000-00002EDC0000}"/>
    <cellStyle name="Normal 9 6 2 3 3 4" xfId="33490" xr:uid="{00000000-0005-0000-0000-00002FDC0000}"/>
    <cellStyle name="Normal 9 6 2 3 4" xfId="8478" xr:uid="{00000000-0005-0000-0000-000030DC0000}"/>
    <cellStyle name="Normal 9 6 2 3 4 2" xfId="22770" xr:uid="{00000000-0005-0000-0000-000031DC0000}"/>
    <cellStyle name="Normal 9 6 2 3 4 2 2" xfId="51352" xr:uid="{00000000-0005-0000-0000-000032DC0000}"/>
    <cellStyle name="Normal 9 6 2 3 4 3" xfId="37063" xr:uid="{00000000-0005-0000-0000-000033DC0000}"/>
    <cellStyle name="Normal 9 6 2 3 5" xfId="15626" xr:uid="{00000000-0005-0000-0000-000034DC0000}"/>
    <cellStyle name="Normal 9 6 2 3 5 2" xfId="44208" xr:uid="{00000000-0005-0000-0000-000035DC0000}"/>
    <cellStyle name="Normal 9 6 2 3 6" xfId="29919" xr:uid="{00000000-0005-0000-0000-000036DC0000}"/>
    <cellStyle name="Normal 9 6 2 4" xfId="3589" xr:uid="{00000000-0005-0000-0000-000037DC0000}"/>
    <cellStyle name="Normal 9 6 2 4 2" xfId="7163" xr:uid="{00000000-0005-0000-0000-000038DC0000}"/>
    <cellStyle name="Normal 9 6 2 4 2 2" xfId="14321" xr:uid="{00000000-0005-0000-0000-000039DC0000}"/>
    <cellStyle name="Normal 9 6 2 4 2 2 2" xfId="28613" xr:uid="{00000000-0005-0000-0000-00003ADC0000}"/>
    <cellStyle name="Normal 9 6 2 4 2 2 2 2" xfId="57195" xr:uid="{00000000-0005-0000-0000-00003BDC0000}"/>
    <cellStyle name="Normal 9 6 2 4 2 2 3" xfId="42906" xr:uid="{00000000-0005-0000-0000-00003CDC0000}"/>
    <cellStyle name="Normal 9 6 2 4 2 3" xfId="21469" xr:uid="{00000000-0005-0000-0000-00003DDC0000}"/>
    <cellStyle name="Normal 9 6 2 4 2 3 2" xfId="50051" xr:uid="{00000000-0005-0000-0000-00003EDC0000}"/>
    <cellStyle name="Normal 9 6 2 4 2 4" xfId="35762" xr:uid="{00000000-0005-0000-0000-00003FDC0000}"/>
    <cellStyle name="Normal 9 6 2 4 3" xfId="10750" xr:uid="{00000000-0005-0000-0000-000040DC0000}"/>
    <cellStyle name="Normal 9 6 2 4 3 2" xfId="25042" xr:uid="{00000000-0005-0000-0000-000041DC0000}"/>
    <cellStyle name="Normal 9 6 2 4 3 2 2" xfId="53624" xr:uid="{00000000-0005-0000-0000-000042DC0000}"/>
    <cellStyle name="Normal 9 6 2 4 3 3" xfId="39335" xr:uid="{00000000-0005-0000-0000-000043DC0000}"/>
    <cellStyle name="Normal 9 6 2 4 4" xfId="17898" xr:uid="{00000000-0005-0000-0000-000044DC0000}"/>
    <cellStyle name="Normal 9 6 2 4 4 2" xfId="46480" xr:uid="{00000000-0005-0000-0000-000045DC0000}"/>
    <cellStyle name="Normal 9 6 2 4 5" xfId="32191" xr:uid="{00000000-0005-0000-0000-000046DC0000}"/>
    <cellStyle name="Normal 9 6 2 5" xfId="3997" xr:uid="{00000000-0005-0000-0000-000047DC0000}"/>
    <cellStyle name="Normal 9 6 2 5 2" xfId="11156" xr:uid="{00000000-0005-0000-0000-000048DC0000}"/>
    <cellStyle name="Normal 9 6 2 5 2 2" xfId="25448" xr:uid="{00000000-0005-0000-0000-000049DC0000}"/>
    <cellStyle name="Normal 9 6 2 5 2 2 2" xfId="54030" xr:uid="{00000000-0005-0000-0000-00004ADC0000}"/>
    <cellStyle name="Normal 9 6 2 5 2 3" xfId="39741" xr:uid="{00000000-0005-0000-0000-00004BDC0000}"/>
    <cellStyle name="Normal 9 6 2 5 3" xfId="18304" xr:uid="{00000000-0005-0000-0000-00004CDC0000}"/>
    <cellStyle name="Normal 9 6 2 5 3 2" xfId="46886" xr:uid="{00000000-0005-0000-0000-00004DDC0000}"/>
    <cellStyle name="Normal 9 6 2 5 4" xfId="32597" xr:uid="{00000000-0005-0000-0000-00004EDC0000}"/>
    <cellStyle name="Normal 9 6 2 6" xfId="7585" xr:uid="{00000000-0005-0000-0000-00004FDC0000}"/>
    <cellStyle name="Normal 9 6 2 6 2" xfId="21877" xr:uid="{00000000-0005-0000-0000-000050DC0000}"/>
    <cellStyle name="Normal 9 6 2 6 2 2" xfId="50459" xr:uid="{00000000-0005-0000-0000-000051DC0000}"/>
    <cellStyle name="Normal 9 6 2 6 3" xfId="36170" xr:uid="{00000000-0005-0000-0000-000052DC0000}"/>
    <cellStyle name="Normal 9 6 2 7" xfId="14732" xr:uid="{00000000-0005-0000-0000-000053DC0000}"/>
    <cellStyle name="Normal 9 6 2 7 2" xfId="43315" xr:uid="{00000000-0005-0000-0000-000054DC0000}"/>
    <cellStyle name="Normal 9 6 2 8" xfId="29025" xr:uid="{00000000-0005-0000-0000-000055DC0000}"/>
    <cellStyle name="Normal 9 6 3" xfId="637" xr:uid="{00000000-0005-0000-0000-000056DC0000}"/>
    <cellStyle name="Normal 9 6 3 2" xfId="1534" xr:uid="{00000000-0005-0000-0000-000057DC0000}"/>
    <cellStyle name="Normal 9 6 3 2 2" xfId="3594" xr:uid="{00000000-0005-0000-0000-000058DC0000}"/>
    <cellStyle name="Normal 9 6 3 2 2 2" xfId="7168" xr:uid="{00000000-0005-0000-0000-000059DC0000}"/>
    <cellStyle name="Normal 9 6 3 2 2 2 2" xfId="14326" xr:uid="{00000000-0005-0000-0000-00005ADC0000}"/>
    <cellStyle name="Normal 9 6 3 2 2 2 2 2" xfId="28618" xr:uid="{00000000-0005-0000-0000-00005BDC0000}"/>
    <cellStyle name="Normal 9 6 3 2 2 2 2 2 2" xfId="57200" xr:uid="{00000000-0005-0000-0000-00005CDC0000}"/>
    <cellStyle name="Normal 9 6 3 2 2 2 2 3" xfId="42911" xr:uid="{00000000-0005-0000-0000-00005DDC0000}"/>
    <cellStyle name="Normal 9 6 3 2 2 2 3" xfId="21474" xr:uid="{00000000-0005-0000-0000-00005EDC0000}"/>
    <cellStyle name="Normal 9 6 3 2 2 2 3 2" xfId="50056" xr:uid="{00000000-0005-0000-0000-00005FDC0000}"/>
    <cellStyle name="Normal 9 6 3 2 2 2 4" xfId="35767" xr:uid="{00000000-0005-0000-0000-000060DC0000}"/>
    <cellStyle name="Normal 9 6 3 2 2 3" xfId="10755" xr:uid="{00000000-0005-0000-0000-000061DC0000}"/>
    <cellStyle name="Normal 9 6 3 2 2 3 2" xfId="25047" xr:uid="{00000000-0005-0000-0000-000062DC0000}"/>
    <cellStyle name="Normal 9 6 3 2 2 3 2 2" xfId="53629" xr:uid="{00000000-0005-0000-0000-000063DC0000}"/>
    <cellStyle name="Normal 9 6 3 2 2 3 3" xfId="39340" xr:uid="{00000000-0005-0000-0000-000064DC0000}"/>
    <cellStyle name="Normal 9 6 3 2 2 4" xfId="17903" xr:uid="{00000000-0005-0000-0000-000065DC0000}"/>
    <cellStyle name="Normal 9 6 3 2 2 4 2" xfId="46485" xr:uid="{00000000-0005-0000-0000-000066DC0000}"/>
    <cellStyle name="Normal 9 6 3 2 2 5" xfId="32196" xr:uid="{00000000-0005-0000-0000-000067DC0000}"/>
    <cellStyle name="Normal 9 6 3 2 3" xfId="5114" xr:uid="{00000000-0005-0000-0000-000068DC0000}"/>
    <cellStyle name="Normal 9 6 3 2 3 2" xfId="12272" xr:uid="{00000000-0005-0000-0000-000069DC0000}"/>
    <cellStyle name="Normal 9 6 3 2 3 2 2" xfId="26564" xr:uid="{00000000-0005-0000-0000-00006ADC0000}"/>
    <cellStyle name="Normal 9 6 3 2 3 2 2 2" xfId="55146" xr:uid="{00000000-0005-0000-0000-00006BDC0000}"/>
    <cellStyle name="Normal 9 6 3 2 3 2 3" xfId="40857" xr:uid="{00000000-0005-0000-0000-00006CDC0000}"/>
    <cellStyle name="Normal 9 6 3 2 3 3" xfId="19420" xr:uid="{00000000-0005-0000-0000-00006DDC0000}"/>
    <cellStyle name="Normal 9 6 3 2 3 3 2" xfId="48002" xr:uid="{00000000-0005-0000-0000-00006EDC0000}"/>
    <cellStyle name="Normal 9 6 3 2 3 4" xfId="33713" xr:uid="{00000000-0005-0000-0000-00006FDC0000}"/>
    <cellStyle name="Normal 9 6 3 2 4" xfId="8701" xr:uid="{00000000-0005-0000-0000-000070DC0000}"/>
    <cellStyle name="Normal 9 6 3 2 4 2" xfId="22993" xr:uid="{00000000-0005-0000-0000-000071DC0000}"/>
    <cellStyle name="Normal 9 6 3 2 4 2 2" xfId="51575" xr:uid="{00000000-0005-0000-0000-000072DC0000}"/>
    <cellStyle name="Normal 9 6 3 2 4 3" xfId="37286" xr:uid="{00000000-0005-0000-0000-000073DC0000}"/>
    <cellStyle name="Normal 9 6 3 2 5" xfId="15849" xr:uid="{00000000-0005-0000-0000-000074DC0000}"/>
    <cellStyle name="Normal 9 6 3 2 5 2" xfId="44431" xr:uid="{00000000-0005-0000-0000-000075DC0000}"/>
    <cellStyle name="Normal 9 6 3 2 6" xfId="30142" xr:uid="{00000000-0005-0000-0000-000076DC0000}"/>
    <cellStyle name="Normal 9 6 3 3" xfId="3593" xr:uid="{00000000-0005-0000-0000-000077DC0000}"/>
    <cellStyle name="Normal 9 6 3 3 2" xfId="7167" xr:uid="{00000000-0005-0000-0000-000078DC0000}"/>
    <cellStyle name="Normal 9 6 3 3 2 2" xfId="14325" xr:uid="{00000000-0005-0000-0000-000079DC0000}"/>
    <cellStyle name="Normal 9 6 3 3 2 2 2" xfId="28617" xr:uid="{00000000-0005-0000-0000-00007ADC0000}"/>
    <cellStyle name="Normal 9 6 3 3 2 2 2 2" xfId="57199" xr:uid="{00000000-0005-0000-0000-00007BDC0000}"/>
    <cellStyle name="Normal 9 6 3 3 2 2 3" xfId="42910" xr:uid="{00000000-0005-0000-0000-00007CDC0000}"/>
    <cellStyle name="Normal 9 6 3 3 2 3" xfId="21473" xr:uid="{00000000-0005-0000-0000-00007DDC0000}"/>
    <cellStyle name="Normal 9 6 3 3 2 3 2" xfId="50055" xr:uid="{00000000-0005-0000-0000-00007EDC0000}"/>
    <cellStyle name="Normal 9 6 3 3 2 4" xfId="35766" xr:uid="{00000000-0005-0000-0000-00007FDC0000}"/>
    <cellStyle name="Normal 9 6 3 3 3" xfId="10754" xr:uid="{00000000-0005-0000-0000-000080DC0000}"/>
    <cellStyle name="Normal 9 6 3 3 3 2" xfId="25046" xr:uid="{00000000-0005-0000-0000-000081DC0000}"/>
    <cellStyle name="Normal 9 6 3 3 3 2 2" xfId="53628" xr:uid="{00000000-0005-0000-0000-000082DC0000}"/>
    <cellStyle name="Normal 9 6 3 3 3 3" xfId="39339" xr:uid="{00000000-0005-0000-0000-000083DC0000}"/>
    <cellStyle name="Normal 9 6 3 3 4" xfId="17902" xr:uid="{00000000-0005-0000-0000-000084DC0000}"/>
    <cellStyle name="Normal 9 6 3 3 4 2" xfId="46484" xr:uid="{00000000-0005-0000-0000-000085DC0000}"/>
    <cellStyle name="Normal 9 6 3 3 5" xfId="32195" xr:uid="{00000000-0005-0000-0000-000086DC0000}"/>
    <cellStyle name="Normal 9 6 3 4" xfId="4221" xr:uid="{00000000-0005-0000-0000-000087DC0000}"/>
    <cellStyle name="Normal 9 6 3 4 2" xfId="11379" xr:uid="{00000000-0005-0000-0000-000088DC0000}"/>
    <cellStyle name="Normal 9 6 3 4 2 2" xfId="25671" xr:uid="{00000000-0005-0000-0000-000089DC0000}"/>
    <cellStyle name="Normal 9 6 3 4 2 2 2" xfId="54253" xr:uid="{00000000-0005-0000-0000-00008ADC0000}"/>
    <cellStyle name="Normal 9 6 3 4 2 3" xfId="39964" xr:uid="{00000000-0005-0000-0000-00008BDC0000}"/>
    <cellStyle name="Normal 9 6 3 4 3" xfId="18527" xr:uid="{00000000-0005-0000-0000-00008CDC0000}"/>
    <cellStyle name="Normal 9 6 3 4 3 2" xfId="47109" xr:uid="{00000000-0005-0000-0000-00008DDC0000}"/>
    <cellStyle name="Normal 9 6 3 4 4" xfId="32820" xr:uid="{00000000-0005-0000-0000-00008EDC0000}"/>
    <cellStyle name="Normal 9 6 3 5" xfId="7808" xr:uid="{00000000-0005-0000-0000-00008FDC0000}"/>
    <cellStyle name="Normal 9 6 3 5 2" xfId="22100" xr:uid="{00000000-0005-0000-0000-000090DC0000}"/>
    <cellStyle name="Normal 9 6 3 5 2 2" xfId="50682" xr:uid="{00000000-0005-0000-0000-000091DC0000}"/>
    <cellStyle name="Normal 9 6 3 5 3" xfId="36393" xr:uid="{00000000-0005-0000-0000-000092DC0000}"/>
    <cellStyle name="Normal 9 6 3 6" xfId="14956" xr:uid="{00000000-0005-0000-0000-000093DC0000}"/>
    <cellStyle name="Normal 9 6 3 6 2" xfId="43538" xr:uid="{00000000-0005-0000-0000-000094DC0000}"/>
    <cellStyle name="Normal 9 6 3 7" xfId="29249" xr:uid="{00000000-0005-0000-0000-000095DC0000}"/>
    <cellStyle name="Normal 9 6 4" xfId="1087" xr:uid="{00000000-0005-0000-0000-000096DC0000}"/>
    <cellStyle name="Normal 9 6 4 2" xfId="3595" xr:uid="{00000000-0005-0000-0000-000097DC0000}"/>
    <cellStyle name="Normal 9 6 4 2 2" xfId="7169" xr:uid="{00000000-0005-0000-0000-000098DC0000}"/>
    <cellStyle name="Normal 9 6 4 2 2 2" xfId="14327" xr:uid="{00000000-0005-0000-0000-000099DC0000}"/>
    <cellStyle name="Normal 9 6 4 2 2 2 2" xfId="28619" xr:uid="{00000000-0005-0000-0000-00009ADC0000}"/>
    <cellStyle name="Normal 9 6 4 2 2 2 2 2" xfId="57201" xr:uid="{00000000-0005-0000-0000-00009BDC0000}"/>
    <cellStyle name="Normal 9 6 4 2 2 2 3" xfId="42912" xr:uid="{00000000-0005-0000-0000-00009CDC0000}"/>
    <cellStyle name="Normal 9 6 4 2 2 3" xfId="21475" xr:uid="{00000000-0005-0000-0000-00009DDC0000}"/>
    <cellStyle name="Normal 9 6 4 2 2 3 2" xfId="50057" xr:uid="{00000000-0005-0000-0000-00009EDC0000}"/>
    <cellStyle name="Normal 9 6 4 2 2 4" xfId="35768" xr:uid="{00000000-0005-0000-0000-00009FDC0000}"/>
    <cellStyle name="Normal 9 6 4 2 3" xfId="10756" xr:uid="{00000000-0005-0000-0000-0000A0DC0000}"/>
    <cellStyle name="Normal 9 6 4 2 3 2" xfId="25048" xr:uid="{00000000-0005-0000-0000-0000A1DC0000}"/>
    <cellStyle name="Normal 9 6 4 2 3 2 2" xfId="53630" xr:uid="{00000000-0005-0000-0000-0000A2DC0000}"/>
    <cellStyle name="Normal 9 6 4 2 3 3" xfId="39341" xr:uid="{00000000-0005-0000-0000-0000A3DC0000}"/>
    <cellStyle name="Normal 9 6 4 2 4" xfId="17904" xr:uid="{00000000-0005-0000-0000-0000A4DC0000}"/>
    <cellStyle name="Normal 9 6 4 2 4 2" xfId="46486" xr:uid="{00000000-0005-0000-0000-0000A5DC0000}"/>
    <cellStyle name="Normal 9 6 4 2 5" xfId="32197" xr:uid="{00000000-0005-0000-0000-0000A6DC0000}"/>
    <cellStyle name="Normal 9 6 4 3" xfId="4668" xr:uid="{00000000-0005-0000-0000-0000A7DC0000}"/>
    <cellStyle name="Normal 9 6 4 3 2" xfId="11826" xr:uid="{00000000-0005-0000-0000-0000A8DC0000}"/>
    <cellStyle name="Normal 9 6 4 3 2 2" xfId="26118" xr:uid="{00000000-0005-0000-0000-0000A9DC0000}"/>
    <cellStyle name="Normal 9 6 4 3 2 2 2" xfId="54700" xr:uid="{00000000-0005-0000-0000-0000AADC0000}"/>
    <cellStyle name="Normal 9 6 4 3 2 3" xfId="40411" xr:uid="{00000000-0005-0000-0000-0000ABDC0000}"/>
    <cellStyle name="Normal 9 6 4 3 3" xfId="18974" xr:uid="{00000000-0005-0000-0000-0000ACDC0000}"/>
    <cellStyle name="Normal 9 6 4 3 3 2" xfId="47556" xr:uid="{00000000-0005-0000-0000-0000ADDC0000}"/>
    <cellStyle name="Normal 9 6 4 3 4" xfId="33267" xr:uid="{00000000-0005-0000-0000-0000AEDC0000}"/>
    <cellStyle name="Normal 9 6 4 4" xfId="8255" xr:uid="{00000000-0005-0000-0000-0000AFDC0000}"/>
    <cellStyle name="Normal 9 6 4 4 2" xfId="22547" xr:uid="{00000000-0005-0000-0000-0000B0DC0000}"/>
    <cellStyle name="Normal 9 6 4 4 2 2" xfId="51129" xr:uid="{00000000-0005-0000-0000-0000B1DC0000}"/>
    <cellStyle name="Normal 9 6 4 4 3" xfId="36840" xr:uid="{00000000-0005-0000-0000-0000B2DC0000}"/>
    <cellStyle name="Normal 9 6 4 5" xfId="15403" xr:uid="{00000000-0005-0000-0000-0000B3DC0000}"/>
    <cellStyle name="Normal 9 6 4 5 2" xfId="43985" xr:uid="{00000000-0005-0000-0000-0000B4DC0000}"/>
    <cellStyle name="Normal 9 6 4 6" xfId="29696" xr:uid="{00000000-0005-0000-0000-0000B5DC0000}"/>
    <cellStyle name="Normal 9 6 5" xfId="3588" xr:uid="{00000000-0005-0000-0000-0000B6DC0000}"/>
    <cellStyle name="Normal 9 6 5 2" xfId="7162" xr:uid="{00000000-0005-0000-0000-0000B7DC0000}"/>
    <cellStyle name="Normal 9 6 5 2 2" xfId="14320" xr:uid="{00000000-0005-0000-0000-0000B8DC0000}"/>
    <cellStyle name="Normal 9 6 5 2 2 2" xfId="28612" xr:uid="{00000000-0005-0000-0000-0000B9DC0000}"/>
    <cellStyle name="Normal 9 6 5 2 2 2 2" xfId="57194" xr:uid="{00000000-0005-0000-0000-0000BADC0000}"/>
    <cellStyle name="Normal 9 6 5 2 2 3" xfId="42905" xr:uid="{00000000-0005-0000-0000-0000BBDC0000}"/>
    <cellStyle name="Normal 9 6 5 2 3" xfId="21468" xr:uid="{00000000-0005-0000-0000-0000BCDC0000}"/>
    <cellStyle name="Normal 9 6 5 2 3 2" xfId="50050" xr:uid="{00000000-0005-0000-0000-0000BDDC0000}"/>
    <cellStyle name="Normal 9 6 5 2 4" xfId="35761" xr:uid="{00000000-0005-0000-0000-0000BEDC0000}"/>
    <cellStyle name="Normal 9 6 5 3" xfId="10749" xr:uid="{00000000-0005-0000-0000-0000BFDC0000}"/>
    <cellStyle name="Normal 9 6 5 3 2" xfId="25041" xr:uid="{00000000-0005-0000-0000-0000C0DC0000}"/>
    <cellStyle name="Normal 9 6 5 3 2 2" xfId="53623" xr:uid="{00000000-0005-0000-0000-0000C1DC0000}"/>
    <cellStyle name="Normal 9 6 5 3 3" xfId="39334" xr:uid="{00000000-0005-0000-0000-0000C2DC0000}"/>
    <cellStyle name="Normal 9 6 5 4" xfId="17897" xr:uid="{00000000-0005-0000-0000-0000C3DC0000}"/>
    <cellStyle name="Normal 9 6 5 4 2" xfId="46479" xr:uid="{00000000-0005-0000-0000-0000C4DC0000}"/>
    <cellStyle name="Normal 9 6 5 5" xfId="32190" xr:uid="{00000000-0005-0000-0000-0000C5DC0000}"/>
    <cellStyle name="Normal 9 6 6" xfId="3774" xr:uid="{00000000-0005-0000-0000-0000C6DC0000}"/>
    <cellStyle name="Normal 9 6 6 2" xfId="10933" xr:uid="{00000000-0005-0000-0000-0000C7DC0000}"/>
    <cellStyle name="Normal 9 6 6 2 2" xfId="25225" xr:uid="{00000000-0005-0000-0000-0000C8DC0000}"/>
    <cellStyle name="Normal 9 6 6 2 2 2" xfId="53807" xr:uid="{00000000-0005-0000-0000-0000C9DC0000}"/>
    <cellStyle name="Normal 9 6 6 2 3" xfId="39518" xr:uid="{00000000-0005-0000-0000-0000CADC0000}"/>
    <cellStyle name="Normal 9 6 6 3" xfId="18081" xr:uid="{00000000-0005-0000-0000-0000CBDC0000}"/>
    <cellStyle name="Normal 9 6 6 3 2" xfId="46663" xr:uid="{00000000-0005-0000-0000-0000CCDC0000}"/>
    <cellStyle name="Normal 9 6 6 4" xfId="32374" xr:uid="{00000000-0005-0000-0000-0000CDDC0000}"/>
    <cellStyle name="Normal 9 6 7" xfId="7362" xr:uid="{00000000-0005-0000-0000-0000CEDC0000}"/>
    <cellStyle name="Normal 9 6 7 2" xfId="21654" xr:uid="{00000000-0005-0000-0000-0000CFDC0000}"/>
    <cellStyle name="Normal 9 6 7 2 2" xfId="50236" xr:uid="{00000000-0005-0000-0000-0000D0DC0000}"/>
    <cellStyle name="Normal 9 6 7 3" xfId="35947" xr:uid="{00000000-0005-0000-0000-0000D1DC0000}"/>
    <cellStyle name="Normal 9 6 8" xfId="14509" xr:uid="{00000000-0005-0000-0000-0000D2DC0000}"/>
    <cellStyle name="Normal 9 6 8 2" xfId="43092" xr:uid="{00000000-0005-0000-0000-0000D3DC0000}"/>
    <cellStyle name="Normal 9 6 9" xfId="28802" xr:uid="{00000000-0005-0000-0000-0000D4DC0000}"/>
    <cellStyle name="Normal 9 7" xfId="296" xr:uid="{00000000-0005-0000-0000-0000D5DC0000}"/>
    <cellStyle name="Normal 9 7 2" xfId="748" xr:uid="{00000000-0005-0000-0000-0000D6DC0000}"/>
    <cellStyle name="Normal 9 7 2 2" xfId="1645" xr:uid="{00000000-0005-0000-0000-0000D7DC0000}"/>
    <cellStyle name="Normal 9 7 2 2 2" xfId="3598" xr:uid="{00000000-0005-0000-0000-0000D8DC0000}"/>
    <cellStyle name="Normal 9 7 2 2 2 2" xfId="7172" xr:uid="{00000000-0005-0000-0000-0000D9DC0000}"/>
    <cellStyle name="Normal 9 7 2 2 2 2 2" xfId="14330" xr:uid="{00000000-0005-0000-0000-0000DADC0000}"/>
    <cellStyle name="Normal 9 7 2 2 2 2 2 2" xfId="28622" xr:uid="{00000000-0005-0000-0000-0000DBDC0000}"/>
    <cellStyle name="Normal 9 7 2 2 2 2 2 2 2" xfId="57204" xr:uid="{00000000-0005-0000-0000-0000DCDC0000}"/>
    <cellStyle name="Normal 9 7 2 2 2 2 2 3" xfId="42915" xr:uid="{00000000-0005-0000-0000-0000DDDC0000}"/>
    <cellStyle name="Normal 9 7 2 2 2 2 3" xfId="21478" xr:uid="{00000000-0005-0000-0000-0000DEDC0000}"/>
    <cellStyle name="Normal 9 7 2 2 2 2 3 2" xfId="50060" xr:uid="{00000000-0005-0000-0000-0000DFDC0000}"/>
    <cellStyle name="Normal 9 7 2 2 2 2 4" xfId="35771" xr:uid="{00000000-0005-0000-0000-0000E0DC0000}"/>
    <cellStyle name="Normal 9 7 2 2 2 3" xfId="10759" xr:uid="{00000000-0005-0000-0000-0000E1DC0000}"/>
    <cellStyle name="Normal 9 7 2 2 2 3 2" xfId="25051" xr:uid="{00000000-0005-0000-0000-0000E2DC0000}"/>
    <cellStyle name="Normal 9 7 2 2 2 3 2 2" xfId="53633" xr:uid="{00000000-0005-0000-0000-0000E3DC0000}"/>
    <cellStyle name="Normal 9 7 2 2 2 3 3" xfId="39344" xr:uid="{00000000-0005-0000-0000-0000E4DC0000}"/>
    <cellStyle name="Normal 9 7 2 2 2 4" xfId="17907" xr:uid="{00000000-0005-0000-0000-0000E5DC0000}"/>
    <cellStyle name="Normal 9 7 2 2 2 4 2" xfId="46489" xr:uid="{00000000-0005-0000-0000-0000E6DC0000}"/>
    <cellStyle name="Normal 9 7 2 2 2 5" xfId="32200" xr:uid="{00000000-0005-0000-0000-0000E7DC0000}"/>
    <cellStyle name="Normal 9 7 2 2 3" xfId="5225" xr:uid="{00000000-0005-0000-0000-0000E8DC0000}"/>
    <cellStyle name="Normal 9 7 2 2 3 2" xfId="12383" xr:uid="{00000000-0005-0000-0000-0000E9DC0000}"/>
    <cellStyle name="Normal 9 7 2 2 3 2 2" xfId="26675" xr:uid="{00000000-0005-0000-0000-0000EADC0000}"/>
    <cellStyle name="Normal 9 7 2 2 3 2 2 2" xfId="55257" xr:uid="{00000000-0005-0000-0000-0000EBDC0000}"/>
    <cellStyle name="Normal 9 7 2 2 3 2 3" xfId="40968" xr:uid="{00000000-0005-0000-0000-0000ECDC0000}"/>
    <cellStyle name="Normal 9 7 2 2 3 3" xfId="19531" xr:uid="{00000000-0005-0000-0000-0000EDDC0000}"/>
    <cellStyle name="Normal 9 7 2 2 3 3 2" xfId="48113" xr:uid="{00000000-0005-0000-0000-0000EEDC0000}"/>
    <cellStyle name="Normal 9 7 2 2 3 4" xfId="33824" xr:uid="{00000000-0005-0000-0000-0000EFDC0000}"/>
    <cellStyle name="Normal 9 7 2 2 4" xfId="8812" xr:uid="{00000000-0005-0000-0000-0000F0DC0000}"/>
    <cellStyle name="Normal 9 7 2 2 4 2" xfId="23104" xr:uid="{00000000-0005-0000-0000-0000F1DC0000}"/>
    <cellStyle name="Normal 9 7 2 2 4 2 2" xfId="51686" xr:uid="{00000000-0005-0000-0000-0000F2DC0000}"/>
    <cellStyle name="Normal 9 7 2 2 4 3" xfId="37397" xr:uid="{00000000-0005-0000-0000-0000F3DC0000}"/>
    <cellStyle name="Normal 9 7 2 2 5" xfId="15960" xr:uid="{00000000-0005-0000-0000-0000F4DC0000}"/>
    <cellStyle name="Normal 9 7 2 2 5 2" xfId="44542" xr:uid="{00000000-0005-0000-0000-0000F5DC0000}"/>
    <cellStyle name="Normal 9 7 2 2 6" xfId="30253" xr:uid="{00000000-0005-0000-0000-0000F6DC0000}"/>
    <cellStyle name="Normal 9 7 2 3" xfId="3597" xr:uid="{00000000-0005-0000-0000-0000F7DC0000}"/>
    <cellStyle name="Normal 9 7 2 3 2" xfId="7171" xr:uid="{00000000-0005-0000-0000-0000F8DC0000}"/>
    <cellStyle name="Normal 9 7 2 3 2 2" xfId="14329" xr:uid="{00000000-0005-0000-0000-0000F9DC0000}"/>
    <cellStyle name="Normal 9 7 2 3 2 2 2" xfId="28621" xr:uid="{00000000-0005-0000-0000-0000FADC0000}"/>
    <cellStyle name="Normal 9 7 2 3 2 2 2 2" xfId="57203" xr:uid="{00000000-0005-0000-0000-0000FBDC0000}"/>
    <cellStyle name="Normal 9 7 2 3 2 2 3" xfId="42914" xr:uid="{00000000-0005-0000-0000-0000FCDC0000}"/>
    <cellStyle name="Normal 9 7 2 3 2 3" xfId="21477" xr:uid="{00000000-0005-0000-0000-0000FDDC0000}"/>
    <cellStyle name="Normal 9 7 2 3 2 3 2" xfId="50059" xr:uid="{00000000-0005-0000-0000-0000FEDC0000}"/>
    <cellStyle name="Normal 9 7 2 3 2 4" xfId="35770" xr:uid="{00000000-0005-0000-0000-0000FFDC0000}"/>
    <cellStyle name="Normal 9 7 2 3 3" xfId="10758" xr:uid="{00000000-0005-0000-0000-000000DD0000}"/>
    <cellStyle name="Normal 9 7 2 3 3 2" xfId="25050" xr:uid="{00000000-0005-0000-0000-000001DD0000}"/>
    <cellStyle name="Normal 9 7 2 3 3 2 2" xfId="53632" xr:uid="{00000000-0005-0000-0000-000002DD0000}"/>
    <cellStyle name="Normal 9 7 2 3 3 3" xfId="39343" xr:uid="{00000000-0005-0000-0000-000003DD0000}"/>
    <cellStyle name="Normal 9 7 2 3 4" xfId="17906" xr:uid="{00000000-0005-0000-0000-000004DD0000}"/>
    <cellStyle name="Normal 9 7 2 3 4 2" xfId="46488" xr:uid="{00000000-0005-0000-0000-000005DD0000}"/>
    <cellStyle name="Normal 9 7 2 3 5" xfId="32199" xr:uid="{00000000-0005-0000-0000-000006DD0000}"/>
    <cellStyle name="Normal 9 7 2 4" xfId="4332" xr:uid="{00000000-0005-0000-0000-000007DD0000}"/>
    <cellStyle name="Normal 9 7 2 4 2" xfId="11490" xr:uid="{00000000-0005-0000-0000-000008DD0000}"/>
    <cellStyle name="Normal 9 7 2 4 2 2" xfId="25782" xr:uid="{00000000-0005-0000-0000-000009DD0000}"/>
    <cellStyle name="Normal 9 7 2 4 2 2 2" xfId="54364" xr:uid="{00000000-0005-0000-0000-00000ADD0000}"/>
    <cellStyle name="Normal 9 7 2 4 2 3" xfId="40075" xr:uid="{00000000-0005-0000-0000-00000BDD0000}"/>
    <cellStyle name="Normal 9 7 2 4 3" xfId="18638" xr:uid="{00000000-0005-0000-0000-00000CDD0000}"/>
    <cellStyle name="Normal 9 7 2 4 3 2" xfId="47220" xr:uid="{00000000-0005-0000-0000-00000DDD0000}"/>
    <cellStyle name="Normal 9 7 2 4 4" xfId="32931" xr:uid="{00000000-0005-0000-0000-00000EDD0000}"/>
    <cellStyle name="Normal 9 7 2 5" xfId="7919" xr:uid="{00000000-0005-0000-0000-00000FDD0000}"/>
    <cellStyle name="Normal 9 7 2 5 2" xfId="22211" xr:uid="{00000000-0005-0000-0000-000010DD0000}"/>
    <cellStyle name="Normal 9 7 2 5 2 2" xfId="50793" xr:uid="{00000000-0005-0000-0000-000011DD0000}"/>
    <cellStyle name="Normal 9 7 2 5 3" xfId="36504" xr:uid="{00000000-0005-0000-0000-000012DD0000}"/>
    <cellStyle name="Normal 9 7 2 6" xfId="15067" xr:uid="{00000000-0005-0000-0000-000013DD0000}"/>
    <cellStyle name="Normal 9 7 2 6 2" xfId="43649" xr:uid="{00000000-0005-0000-0000-000014DD0000}"/>
    <cellStyle name="Normal 9 7 2 7" xfId="29360" xr:uid="{00000000-0005-0000-0000-000015DD0000}"/>
    <cellStyle name="Normal 9 7 3" xfId="1198" xr:uid="{00000000-0005-0000-0000-000016DD0000}"/>
    <cellStyle name="Normal 9 7 3 2" xfId="3599" xr:uid="{00000000-0005-0000-0000-000017DD0000}"/>
    <cellStyle name="Normal 9 7 3 2 2" xfId="7173" xr:uid="{00000000-0005-0000-0000-000018DD0000}"/>
    <cellStyle name="Normal 9 7 3 2 2 2" xfId="14331" xr:uid="{00000000-0005-0000-0000-000019DD0000}"/>
    <cellStyle name="Normal 9 7 3 2 2 2 2" xfId="28623" xr:uid="{00000000-0005-0000-0000-00001ADD0000}"/>
    <cellStyle name="Normal 9 7 3 2 2 2 2 2" xfId="57205" xr:uid="{00000000-0005-0000-0000-00001BDD0000}"/>
    <cellStyle name="Normal 9 7 3 2 2 2 3" xfId="42916" xr:uid="{00000000-0005-0000-0000-00001CDD0000}"/>
    <cellStyle name="Normal 9 7 3 2 2 3" xfId="21479" xr:uid="{00000000-0005-0000-0000-00001DDD0000}"/>
    <cellStyle name="Normal 9 7 3 2 2 3 2" xfId="50061" xr:uid="{00000000-0005-0000-0000-00001EDD0000}"/>
    <cellStyle name="Normal 9 7 3 2 2 4" xfId="35772" xr:uid="{00000000-0005-0000-0000-00001FDD0000}"/>
    <cellStyle name="Normal 9 7 3 2 3" xfId="10760" xr:uid="{00000000-0005-0000-0000-000020DD0000}"/>
    <cellStyle name="Normal 9 7 3 2 3 2" xfId="25052" xr:uid="{00000000-0005-0000-0000-000021DD0000}"/>
    <cellStyle name="Normal 9 7 3 2 3 2 2" xfId="53634" xr:uid="{00000000-0005-0000-0000-000022DD0000}"/>
    <cellStyle name="Normal 9 7 3 2 3 3" xfId="39345" xr:uid="{00000000-0005-0000-0000-000023DD0000}"/>
    <cellStyle name="Normal 9 7 3 2 4" xfId="17908" xr:uid="{00000000-0005-0000-0000-000024DD0000}"/>
    <cellStyle name="Normal 9 7 3 2 4 2" xfId="46490" xr:uid="{00000000-0005-0000-0000-000025DD0000}"/>
    <cellStyle name="Normal 9 7 3 2 5" xfId="32201" xr:uid="{00000000-0005-0000-0000-000026DD0000}"/>
    <cellStyle name="Normal 9 7 3 3" xfId="4779" xr:uid="{00000000-0005-0000-0000-000027DD0000}"/>
    <cellStyle name="Normal 9 7 3 3 2" xfId="11937" xr:uid="{00000000-0005-0000-0000-000028DD0000}"/>
    <cellStyle name="Normal 9 7 3 3 2 2" xfId="26229" xr:uid="{00000000-0005-0000-0000-000029DD0000}"/>
    <cellStyle name="Normal 9 7 3 3 2 2 2" xfId="54811" xr:uid="{00000000-0005-0000-0000-00002ADD0000}"/>
    <cellStyle name="Normal 9 7 3 3 2 3" xfId="40522" xr:uid="{00000000-0005-0000-0000-00002BDD0000}"/>
    <cellStyle name="Normal 9 7 3 3 3" xfId="19085" xr:uid="{00000000-0005-0000-0000-00002CDD0000}"/>
    <cellStyle name="Normal 9 7 3 3 3 2" xfId="47667" xr:uid="{00000000-0005-0000-0000-00002DDD0000}"/>
    <cellStyle name="Normal 9 7 3 3 4" xfId="33378" xr:uid="{00000000-0005-0000-0000-00002EDD0000}"/>
    <cellStyle name="Normal 9 7 3 4" xfId="8366" xr:uid="{00000000-0005-0000-0000-00002FDD0000}"/>
    <cellStyle name="Normal 9 7 3 4 2" xfId="22658" xr:uid="{00000000-0005-0000-0000-000030DD0000}"/>
    <cellStyle name="Normal 9 7 3 4 2 2" xfId="51240" xr:uid="{00000000-0005-0000-0000-000031DD0000}"/>
    <cellStyle name="Normal 9 7 3 4 3" xfId="36951" xr:uid="{00000000-0005-0000-0000-000032DD0000}"/>
    <cellStyle name="Normal 9 7 3 5" xfId="15514" xr:uid="{00000000-0005-0000-0000-000033DD0000}"/>
    <cellStyle name="Normal 9 7 3 5 2" xfId="44096" xr:uid="{00000000-0005-0000-0000-000034DD0000}"/>
    <cellStyle name="Normal 9 7 3 6" xfId="29807" xr:uid="{00000000-0005-0000-0000-000035DD0000}"/>
    <cellStyle name="Normal 9 7 4" xfId="3596" xr:uid="{00000000-0005-0000-0000-000036DD0000}"/>
    <cellStyle name="Normal 9 7 4 2" xfId="7170" xr:uid="{00000000-0005-0000-0000-000037DD0000}"/>
    <cellStyle name="Normal 9 7 4 2 2" xfId="14328" xr:uid="{00000000-0005-0000-0000-000038DD0000}"/>
    <cellStyle name="Normal 9 7 4 2 2 2" xfId="28620" xr:uid="{00000000-0005-0000-0000-000039DD0000}"/>
    <cellStyle name="Normal 9 7 4 2 2 2 2" xfId="57202" xr:uid="{00000000-0005-0000-0000-00003ADD0000}"/>
    <cellStyle name="Normal 9 7 4 2 2 3" xfId="42913" xr:uid="{00000000-0005-0000-0000-00003BDD0000}"/>
    <cellStyle name="Normal 9 7 4 2 3" xfId="21476" xr:uid="{00000000-0005-0000-0000-00003CDD0000}"/>
    <cellStyle name="Normal 9 7 4 2 3 2" xfId="50058" xr:uid="{00000000-0005-0000-0000-00003DDD0000}"/>
    <cellStyle name="Normal 9 7 4 2 4" xfId="35769" xr:uid="{00000000-0005-0000-0000-00003EDD0000}"/>
    <cellStyle name="Normal 9 7 4 3" xfId="10757" xr:uid="{00000000-0005-0000-0000-00003FDD0000}"/>
    <cellStyle name="Normal 9 7 4 3 2" xfId="25049" xr:uid="{00000000-0005-0000-0000-000040DD0000}"/>
    <cellStyle name="Normal 9 7 4 3 2 2" xfId="53631" xr:uid="{00000000-0005-0000-0000-000041DD0000}"/>
    <cellStyle name="Normal 9 7 4 3 3" xfId="39342" xr:uid="{00000000-0005-0000-0000-000042DD0000}"/>
    <cellStyle name="Normal 9 7 4 4" xfId="17905" xr:uid="{00000000-0005-0000-0000-000043DD0000}"/>
    <cellStyle name="Normal 9 7 4 4 2" xfId="46487" xr:uid="{00000000-0005-0000-0000-000044DD0000}"/>
    <cellStyle name="Normal 9 7 4 5" xfId="32198" xr:uid="{00000000-0005-0000-0000-000045DD0000}"/>
    <cellStyle name="Normal 9 7 5" xfId="3885" xr:uid="{00000000-0005-0000-0000-000046DD0000}"/>
    <cellStyle name="Normal 9 7 5 2" xfId="11044" xr:uid="{00000000-0005-0000-0000-000047DD0000}"/>
    <cellStyle name="Normal 9 7 5 2 2" xfId="25336" xr:uid="{00000000-0005-0000-0000-000048DD0000}"/>
    <cellStyle name="Normal 9 7 5 2 2 2" xfId="53918" xr:uid="{00000000-0005-0000-0000-000049DD0000}"/>
    <cellStyle name="Normal 9 7 5 2 3" xfId="39629" xr:uid="{00000000-0005-0000-0000-00004ADD0000}"/>
    <cellStyle name="Normal 9 7 5 3" xfId="18192" xr:uid="{00000000-0005-0000-0000-00004BDD0000}"/>
    <cellStyle name="Normal 9 7 5 3 2" xfId="46774" xr:uid="{00000000-0005-0000-0000-00004CDD0000}"/>
    <cellStyle name="Normal 9 7 5 4" xfId="32485" xr:uid="{00000000-0005-0000-0000-00004DDD0000}"/>
    <cellStyle name="Normal 9 7 6" xfId="7473" xr:uid="{00000000-0005-0000-0000-00004EDD0000}"/>
    <cellStyle name="Normal 9 7 6 2" xfId="21765" xr:uid="{00000000-0005-0000-0000-00004FDD0000}"/>
    <cellStyle name="Normal 9 7 6 2 2" xfId="50347" xr:uid="{00000000-0005-0000-0000-000050DD0000}"/>
    <cellStyle name="Normal 9 7 6 3" xfId="36058" xr:uid="{00000000-0005-0000-0000-000051DD0000}"/>
    <cellStyle name="Normal 9 7 7" xfId="14620" xr:uid="{00000000-0005-0000-0000-000052DD0000}"/>
    <cellStyle name="Normal 9 7 7 2" xfId="43203" xr:uid="{00000000-0005-0000-0000-000053DD0000}"/>
    <cellStyle name="Normal 9 7 8" xfId="28913" xr:uid="{00000000-0005-0000-0000-000054DD0000}"/>
    <cellStyle name="Normal 9 8" xfId="525" xr:uid="{00000000-0005-0000-0000-000055DD0000}"/>
    <cellStyle name="Normal 9 8 2" xfId="1422" xr:uid="{00000000-0005-0000-0000-000056DD0000}"/>
    <cellStyle name="Normal 9 8 2 2" xfId="3601" xr:uid="{00000000-0005-0000-0000-000057DD0000}"/>
    <cellStyle name="Normal 9 8 2 2 2" xfId="7175" xr:uid="{00000000-0005-0000-0000-000058DD0000}"/>
    <cellStyle name="Normal 9 8 2 2 2 2" xfId="14333" xr:uid="{00000000-0005-0000-0000-000059DD0000}"/>
    <cellStyle name="Normal 9 8 2 2 2 2 2" xfId="28625" xr:uid="{00000000-0005-0000-0000-00005ADD0000}"/>
    <cellStyle name="Normal 9 8 2 2 2 2 2 2" xfId="57207" xr:uid="{00000000-0005-0000-0000-00005BDD0000}"/>
    <cellStyle name="Normal 9 8 2 2 2 2 3" xfId="42918" xr:uid="{00000000-0005-0000-0000-00005CDD0000}"/>
    <cellStyle name="Normal 9 8 2 2 2 3" xfId="21481" xr:uid="{00000000-0005-0000-0000-00005DDD0000}"/>
    <cellStyle name="Normal 9 8 2 2 2 3 2" xfId="50063" xr:uid="{00000000-0005-0000-0000-00005EDD0000}"/>
    <cellStyle name="Normal 9 8 2 2 2 4" xfId="35774" xr:uid="{00000000-0005-0000-0000-00005FDD0000}"/>
    <cellStyle name="Normal 9 8 2 2 3" xfId="10762" xr:uid="{00000000-0005-0000-0000-000060DD0000}"/>
    <cellStyle name="Normal 9 8 2 2 3 2" xfId="25054" xr:uid="{00000000-0005-0000-0000-000061DD0000}"/>
    <cellStyle name="Normal 9 8 2 2 3 2 2" xfId="53636" xr:uid="{00000000-0005-0000-0000-000062DD0000}"/>
    <cellStyle name="Normal 9 8 2 2 3 3" xfId="39347" xr:uid="{00000000-0005-0000-0000-000063DD0000}"/>
    <cellStyle name="Normal 9 8 2 2 4" xfId="17910" xr:uid="{00000000-0005-0000-0000-000064DD0000}"/>
    <cellStyle name="Normal 9 8 2 2 4 2" xfId="46492" xr:uid="{00000000-0005-0000-0000-000065DD0000}"/>
    <cellStyle name="Normal 9 8 2 2 5" xfId="32203" xr:uid="{00000000-0005-0000-0000-000066DD0000}"/>
    <cellStyle name="Normal 9 8 2 3" xfId="5002" xr:uid="{00000000-0005-0000-0000-000067DD0000}"/>
    <cellStyle name="Normal 9 8 2 3 2" xfId="12160" xr:uid="{00000000-0005-0000-0000-000068DD0000}"/>
    <cellStyle name="Normal 9 8 2 3 2 2" xfId="26452" xr:uid="{00000000-0005-0000-0000-000069DD0000}"/>
    <cellStyle name="Normal 9 8 2 3 2 2 2" xfId="55034" xr:uid="{00000000-0005-0000-0000-00006ADD0000}"/>
    <cellStyle name="Normal 9 8 2 3 2 3" xfId="40745" xr:uid="{00000000-0005-0000-0000-00006BDD0000}"/>
    <cellStyle name="Normal 9 8 2 3 3" xfId="19308" xr:uid="{00000000-0005-0000-0000-00006CDD0000}"/>
    <cellStyle name="Normal 9 8 2 3 3 2" xfId="47890" xr:uid="{00000000-0005-0000-0000-00006DDD0000}"/>
    <cellStyle name="Normal 9 8 2 3 4" xfId="33601" xr:uid="{00000000-0005-0000-0000-00006EDD0000}"/>
    <cellStyle name="Normal 9 8 2 4" xfId="8589" xr:uid="{00000000-0005-0000-0000-00006FDD0000}"/>
    <cellStyle name="Normal 9 8 2 4 2" xfId="22881" xr:uid="{00000000-0005-0000-0000-000070DD0000}"/>
    <cellStyle name="Normal 9 8 2 4 2 2" xfId="51463" xr:uid="{00000000-0005-0000-0000-000071DD0000}"/>
    <cellStyle name="Normal 9 8 2 4 3" xfId="37174" xr:uid="{00000000-0005-0000-0000-000072DD0000}"/>
    <cellStyle name="Normal 9 8 2 5" xfId="15737" xr:uid="{00000000-0005-0000-0000-000073DD0000}"/>
    <cellStyle name="Normal 9 8 2 5 2" xfId="44319" xr:uid="{00000000-0005-0000-0000-000074DD0000}"/>
    <cellStyle name="Normal 9 8 2 6" xfId="30030" xr:uid="{00000000-0005-0000-0000-000075DD0000}"/>
    <cellStyle name="Normal 9 8 3" xfId="3600" xr:uid="{00000000-0005-0000-0000-000076DD0000}"/>
    <cellStyle name="Normal 9 8 3 2" xfId="7174" xr:uid="{00000000-0005-0000-0000-000077DD0000}"/>
    <cellStyle name="Normal 9 8 3 2 2" xfId="14332" xr:uid="{00000000-0005-0000-0000-000078DD0000}"/>
    <cellStyle name="Normal 9 8 3 2 2 2" xfId="28624" xr:uid="{00000000-0005-0000-0000-000079DD0000}"/>
    <cellStyle name="Normal 9 8 3 2 2 2 2" xfId="57206" xr:uid="{00000000-0005-0000-0000-00007ADD0000}"/>
    <cellStyle name="Normal 9 8 3 2 2 3" xfId="42917" xr:uid="{00000000-0005-0000-0000-00007BDD0000}"/>
    <cellStyle name="Normal 9 8 3 2 3" xfId="21480" xr:uid="{00000000-0005-0000-0000-00007CDD0000}"/>
    <cellStyle name="Normal 9 8 3 2 3 2" xfId="50062" xr:uid="{00000000-0005-0000-0000-00007DDD0000}"/>
    <cellStyle name="Normal 9 8 3 2 4" xfId="35773" xr:uid="{00000000-0005-0000-0000-00007EDD0000}"/>
    <cellStyle name="Normal 9 8 3 3" xfId="10761" xr:uid="{00000000-0005-0000-0000-00007FDD0000}"/>
    <cellStyle name="Normal 9 8 3 3 2" xfId="25053" xr:uid="{00000000-0005-0000-0000-000080DD0000}"/>
    <cellStyle name="Normal 9 8 3 3 2 2" xfId="53635" xr:uid="{00000000-0005-0000-0000-000081DD0000}"/>
    <cellStyle name="Normal 9 8 3 3 3" xfId="39346" xr:uid="{00000000-0005-0000-0000-000082DD0000}"/>
    <cellStyle name="Normal 9 8 3 4" xfId="17909" xr:uid="{00000000-0005-0000-0000-000083DD0000}"/>
    <cellStyle name="Normal 9 8 3 4 2" xfId="46491" xr:uid="{00000000-0005-0000-0000-000084DD0000}"/>
    <cellStyle name="Normal 9 8 3 5" xfId="32202" xr:uid="{00000000-0005-0000-0000-000085DD0000}"/>
    <cellStyle name="Normal 9 8 4" xfId="4109" xr:uid="{00000000-0005-0000-0000-000086DD0000}"/>
    <cellStyle name="Normal 9 8 4 2" xfId="11267" xr:uid="{00000000-0005-0000-0000-000087DD0000}"/>
    <cellStyle name="Normal 9 8 4 2 2" xfId="25559" xr:uid="{00000000-0005-0000-0000-000088DD0000}"/>
    <cellStyle name="Normal 9 8 4 2 2 2" xfId="54141" xr:uid="{00000000-0005-0000-0000-000089DD0000}"/>
    <cellStyle name="Normal 9 8 4 2 3" xfId="39852" xr:uid="{00000000-0005-0000-0000-00008ADD0000}"/>
    <cellStyle name="Normal 9 8 4 3" xfId="18415" xr:uid="{00000000-0005-0000-0000-00008BDD0000}"/>
    <cellStyle name="Normal 9 8 4 3 2" xfId="46997" xr:uid="{00000000-0005-0000-0000-00008CDD0000}"/>
    <cellStyle name="Normal 9 8 4 4" xfId="32708" xr:uid="{00000000-0005-0000-0000-00008DDD0000}"/>
    <cellStyle name="Normal 9 8 5" xfId="7696" xr:uid="{00000000-0005-0000-0000-00008EDD0000}"/>
    <cellStyle name="Normal 9 8 5 2" xfId="21988" xr:uid="{00000000-0005-0000-0000-00008FDD0000}"/>
    <cellStyle name="Normal 9 8 5 2 2" xfId="50570" xr:uid="{00000000-0005-0000-0000-000090DD0000}"/>
    <cellStyle name="Normal 9 8 5 3" xfId="36281" xr:uid="{00000000-0005-0000-0000-000091DD0000}"/>
    <cellStyle name="Normal 9 8 6" xfId="14844" xr:uid="{00000000-0005-0000-0000-000092DD0000}"/>
    <cellStyle name="Normal 9 8 6 2" xfId="43426" xr:uid="{00000000-0005-0000-0000-000093DD0000}"/>
    <cellStyle name="Normal 9 8 7" xfId="29137" xr:uid="{00000000-0005-0000-0000-000094DD0000}"/>
    <cellStyle name="Normal 9 9" xfId="974" xr:uid="{00000000-0005-0000-0000-000095DD0000}"/>
    <cellStyle name="Normal 9 9 2" xfId="3602" xr:uid="{00000000-0005-0000-0000-000096DD0000}"/>
    <cellStyle name="Normal 9 9 2 2" xfId="7176" xr:uid="{00000000-0005-0000-0000-000097DD0000}"/>
    <cellStyle name="Normal 9 9 2 2 2" xfId="14334" xr:uid="{00000000-0005-0000-0000-000098DD0000}"/>
    <cellStyle name="Normal 9 9 2 2 2 2" xfId="28626" xr:uid="{00000000-0005-0000-0000-000099DD0000}"/>
    <cellStyle name="Normal 9 9 2 2 2 2 2" xfId="57208" xr:uid="{00000000-0005-0000-0000-00009ADD0000}"/>
    <cellStyle name="Normal 9 9 2 2 2 3" xfId="42919" xr:uid="{00000000-0005-0000-0000-00009BDD0000}"/>
    <cellStyle name="Normal 9 9 2 2 3" xfId="21482" xr:uid="{00000000-0005-0000-0000-00009CDD0000}"/>
    <cellStyle name="Normal 9 9 2 2 3 2" xfId="50064" xr:uid="{00000000-0005-0000-0000-00009DDD0000}"/>
    <cellStyle name="Normal 9 9 2 2 4" xfId="35775" xr:uid="{00000000-0005-0000-0000-00009EDD0000}"/>
    <cellStyle name="Normal 9 9 2 3" xfId="10763" xr:uid="{00000000-0005-0000-0000-00009FDD0000}"/>
    <cellStyle name="Normal 9 9 2 3 2" xfId="25055" xr:uid="{00000000-0005-0000-0000-0000A0DD0000}"/>
    <cellStyle name="Normal 9 9 2 3 2 2" xfId="53637" xr:uid="{00000000-0005-0000-0000-0000A1DD0000}"/>
    <cellStyle name="Normal 9 9 2 3 3" xfId="39348" xr:uid="{00000000-0005-0000-0000-0000A2DD0000}"/>
    <cellStyle name="Normal 9 9 2 4" xfId="17911" xr:uid="{00000000-0005-0000-0000-0000A3DD0000}"/>
    <cellStyle name="Normal 9 9 2 4 2" xfId="46493" xr:uid="{00000000-0005-0000-0000-0000A4DD0000}"/>
    <cellStyle name="Normal 9 9 2 5" xfId="32204" xr:uid="{00000000-0005-0000-0000-0000A5DD0000}"/>
    <cellStyle name="Normal 9 9 3" xfId="4556" xr:uid="{00000000-0005-0000-0000-0000A6DD0000}"/>
    <cellStyle name="Normal 9 9 3 2" xfId="11714" xr:uid="{00000000-0005-0000-0000-0000A7DD0000}"/>
    <cellStyle name="Normal 9 9 3 2 2" xfId="26006" xr:uid="{00000000-0005-0000-0000-0000A8DD0000}"/>
    <cellStyle name="Normal 9 9 3 2 2 2" xfId="54588" xr:uid="{00000000-0005-0000-0000-0000A9DD0000}"/>
    <cellStyle name="Normal 9 9 3 2 3" xfId="40299" xr:uid="{00000000-0005-0000-0000-0000AADD0000}"/>
    <cellStyle name="Normal 9 9 3 3" xfId="18862" xr:uid="{00000000-0005-0000-0000-0000ABDD0000}"/>
    <cellStyle name="Normal 9 9 3 3 2" xfId="47444" xr:uid="{00000000-0005-0000-0000-0000ACDD0000}"/>
    <cellStyle name="Normal 9 9 3 4" xfId="33155" xr:uid="{00000000-0005-0000-0000-0000ADDD0000}"/>
    <cellStyle name="Normal 9 9 4" xfId="8143" xr:uid="{00000000-0005-0000-0000-0000AEDD0000}"/>
    <cellStyle name="Normal 9 9 4 2" xfId="22435" xr:uid="{00000000-0005-0000-0000-0000AFDD0000}"/>
    <cellStyle name="Normal 9 9 4 2 2" xfId="51017" xr:uid="{00000000-0005-0000-0000-0000B0DD0000}"/>
    <cellStyle name="Normal 9 9 4 3" xfId="36728" xr:uid="{00000000-0005-0000-0000-0000B1DD0000}"/>
    <cellStyle name="Normal 9 9 5" xfId="15291" xr:uid="{00000000-0005-0000-0000-0000B2DD0000}"/>
    <cellStyle name="Normal 9 9 5 2" xfId="43873" xr:uid="{00000000-0005-0000-0000-0000B3DD0000}"/>
    <cellStyle name="Normal 9 9 6" xfId="29584" xr:uid="{00000000-0005-0000-0000-0000B4DD0000}"/>
    <cellStyle name="Normal_10" xfId="24" xr:uid="{00000000-0005-0000-0000-0000B5DD0000}"/>
    <cellStyle name="Normal_13" xfId="13" xr:uid="{00000000-0005-0000-0000-0000B6DD0000}"/>
    <cellStyle name="Normal_15" xfId="15" xr:uid="{00000000-0005-0000-0000-0000B7DD0000}"/>
    <cellStyle name="Normal_16" xfId="14" xr:uid="{00000000-0005-0000-0000-0000B8DD0000}"/>
    <cellStyle name="Normal_17" xfId="23" xr:uid="{00000000-0005-0000-0000-0000B9DD0000}"/>
    <cellStyle name="Normal_19" xfId="57345" xr:uid="{00000000-0005-0000-0000-0000BADD0000}"/>
    <cellStyle name="Normal_2" xfId="5" xr:uid="{00000000-0005-0000-0000-0000BBDD0000}"/>
    <cellStyle name="Normal_2_a" xfId="10" xr:uid="{00000000-0005-0000-0000-0000BCDD0000}"/>
    <cellStyle name="Normal_20" xfId="57315" xr:uid="{00000000-0005-0000-0000-0000BDDD0000}"/>
    <cellStyle name="Normal_20 (2)" xfId="57326" xr:uid="{00000000-0005-0000-0000-0000BEDD0000}"/>
    <cellStyle name="Normal_21" xfId="57316" xr:uid="{00000000-0005-0000-0000-0000BFDD0000}"/>
    <cellStyle name="Normal_22" xfId="57317" xr:uid="{00000000-0005-0000-0000-0000C0DD0000}"/>
    <cellStyle name="Normal_22 (2)" xfId="57327" xr:uid="{00000000-0005-0000-0000-0000C1DD0000}"/>
    <cellStyle name="Normal_22z" xfId="57307" xr:uid="{00000000-0005-0000-0000-0000C2DD0000}"/>
    <cellStyle name="Normal_23" xfId="57318" xr:uid="{00000000-0005-0000-0000-0000C3DD0000}"/>
    <cellStyle name="Normal_25" xfId="57319" xr:uid="{00000000-0005-0000-0000-0000C4DD0000}"/>
    <cellStyle name="Normal_27" xfId="57229" xr:uid="{00000000-0005-0000-0000-0000C6DD0000}"/>
    <cellStyle name="Normal_28" xfId="482" xr:uid="{00000000-0005-0000-0000-0000C7DD0000}"/>
    <cellStyle name="Normal_29 (2)" xfId="57328" xr:uid="{00000000-0005-0000-0000-0000C8DD0000}"/>
    <cellStyle name="Normal_3_a" xfId="11" xr:uid="{00000000-0005-0000-0000-0000CADD0000}"/>
    <cellStyle name="Normal_30" xfId="57321" xr:uid="{00000000-0005-0000-0000-0000CBDD0000}"/>
    <cellStyle name="Normal_31" xfId="57322" xr:uid="{00000000-0005-0000-0000-0000CCDD0000}"/>
    <cellStyle name="Normal_33" xfId="57308" xr:uid="{00000000-0005-0000-0000-0000CDDD0000}"/>
    <cellStyle name="Normal_4 (2)" xfId="57323" xr:uid="{00000000-0005-0000-0000-0000CFDD0000}"/>
    <cellStyle name="Normal_4_1" xfId="3" xr:uid="{00000000-0005-0000-0000-0000D0DD0000}"/>
    <cellStyle name="Normal_5" xfId="57312" xr:uid="{00000000-0005-0000-0000-0000D1DD0000}"/>
    <cellStyle name="Normal_5 (2)" xfId="57324" xr:uid="{00000000-0005-0000-0000-0000D2DD0000}"/>
    <cellStyle name="Normal_51 (2)" xfId="57338" xr:uid="{00000000-0005-0000-0000-0000D3DD0000}"/>
    <cellStyle name="Normal_5a" xfId="57337" xr:uid="{00000000-0005-0000-0000-0000D4DD0000}"/>
    <cellStyle name="Normal_6" xfId="8" xr:uid="{00000000-0005-0000-0000-0000D5DD0000}"/>
    <cellStyle name="Normal_6 (2)" xfId="57325" xr:uid="{00000000-0005-0000-0000-0000D6DD0000}"/>
    <cellStyle name="Normal_6_1" xfId="7" xr:uid="{00000000-0005-0000-0000-0000D7DD0000}"/>
    <cellStyle name="Normal_7" xfId="57313" xr:uid="{00000000-0005-0000-0000-0000D8DD0000}"/>
    <cellStyle name="Normal_9" xfId="12" xr:uid="{00000000-0005-0000-0000-0000D9DD0000}"/>
    <cellStyle name="Normal_C_18" xfId="57314" xr:uid="{00000000-0005-0000-0000-0000DCDD0000}"/>
    <cellStyle name="Normal_Page7" xfId="57336" xr:uid="{00000000-0005-0000-0000-0000DDDD0000}"/>
    <cellStyle name="Normal_ruagegen" xfId="9" xr:uid="{00000000-0005-0000-0000-0000DEDD0000}"/>
    <cellStyle name="Normal_rustate" xfId="2" xr:uid="{00000000-0005-0000-0000-0000DFDD0000}"/>
    <cellStyle name="Normal_Sheet6" xfId="22" xr:uid="{00000000-0005-0000-0000-0000E0DD0000}"/>
    <cellStyle name="Note 2" xfId="143" xr:uid="{00000000-0005-0000-0000-0000E1DD0000}"/>
    <cellStyle name="Note 2 10" xfId="57294" xr:uid="{00000000-0005-0000-0000-0000E2DD0000}"/>
    <cellStyle name="Note 2 2" xfId="367" xr:uid="{00000000-0005-0000-0000-0000E3DD0000}"/>
    <cellStyle name="Note 2 2 2" xfId="819" xr:uid="{00000000-0005-0000-0000-0000E4DD0000}"/>
    <cellStyle name="Note 2 2 2 2" xfId="1716" xr:uid="{00000000-0005-0000-0000-0000E5DD0000}"/>
    <cellStyle name="Note 2 2 2 2 2" xfId="3606" xr:uid="{00000000-0005-0000-0000-0000E6DD0000}"/>
    <cellStyle name="Note 2 2 2 2 2 2" xfId="7180" xr:uid="{00000000-0005-0000-0000-0000E7DD0000}"/>
    <cellStyle name="Note 2 2 2 2 2 2 2" xfId="14338" xr:uid="{00000000-0005-0000-0000-0000E8DD0000}"/>
    <cellStyle name="Note 2 2 2 2 2 2 2 2" xfId="28630" xr:uid="{00000000-0005-0000-0000-0000E9DD0000}"/>
    <cellStyle name="Note 2 2 2 2 2 2 2 2 2" xfId="57212" xr:uid="{00000000-0005-0000-0000-0000EADD0000}"/>
    <cellStyle name="Note 2 2 2 2 2 2 2 3" xfId="42923" xr:uid="{00000000-0005-0000-0000-0000EBDD0000}"/>
    <cellStyle name="Note 2 2 2 2 2 2 3" xfId="21486" xr:uid="{00000000-0005-0000-0000-0000ECDD0000}"/>
    <cellStyle name="Note 2 2 2 2 2 2 3 2" xfId="50068" xr:uid="{00000000-0005-0000-0000-0000EDDD0000}"/>
    <cellStyle name="Note 2 2 2 2 2 2 4" xfId="35779" xr:uid="{00000000-0005-0000-0000-0000EEDD0000}"/>
    <cellStyle name="Note 2 2 2 2 2 3" xfId="10767" xr:uid="{00000000-0005-0000-0000-0000EFDD0000}"/>
    <cellStyle name="Note 2 2 2 2 2 3 2" xfId="25059" xr:uid="{00000000-0005-0000-0000-0000F0DD0000}"/>
    <cellStyle name="Note 2 2 2 2 2 3 2 2" xfId="53641" xr:uid="{00000000-0005-0000-0000-0000F1DD0000}"/>
    <cellStyle name="Note 2 2 2 2 2 3 3" xfId="39352" xr:uid="{00000000-0005-0000-0000-0000F2DD0000}"/>
    <cellStyle name="Note 2 2 2 2 2 4" xfId="17915" xr:uid="{00000000-0005-0000-0000-0000F3DD0000}"/>
    <cellStyle name="Note 2 2 2 2 2 4 2" xfId="46497" xr:uid="{00000000-0005-0000-0000-0000F4DD0000}"/>
    <cellStyle name="Note 2 2 2 2 2 5" xfId="32208" xr:uid="{00000000-0005-0000-0000-0000F5DD0000}"/>
    <cellStyle name="Note 2 2 2 2 3" xfId="5296" xr:uid="{00000000-0005-0000-0000-0000F6DD0000}"/>
    <cellStyle name="Note 2 2 2 2 3 2" xfId="12454" xr:uid="{00000000-0005-0000-0000-0000F7DD0000}"/>
    <cellStyle name="Note 2 2 2 2 3 2 2" xfId="26746" xr:uid="{00000000-0005-0000-0000-0000F8DD0000}"/>
    <cellStyle name="Note 2 2 2 2 3 2 2 2" xfId="55328" xr:uid="{00000000-0005-0000-0000-0000F9DD0000}"/>
    <cellStyle name="Note 2 2 2 2 3 2 3" xfId="41039" xr:uid="{00000000-0005-0000-0000-0000FADD0000}"/>
    <cellStyle name="Note 2 2 2 2 3 3" xfId="19602" xr:uid="{00000000-0005-0000-0000-0000FBDD0000}"/>
    <cellStyle name="Note 2 2 2 2 3 3 2" xfId="48184" xr:uid="{00000000-0005-0000-0000-0000FCDD0000}"/>
    <cellStyle name="Note 2 2 2 2 3 4" xfId="33895" xr:uid="{00000000-0005-0000-0000-0000FDDD0000}"/>
    <cellStyle name="Note 2 2 2 2 4" xfId="8883" xr:uid="{00000000-0005-0000-0000-0000FEDD0000}"/>
    <cellStyle name="Note 2 2 2 2 4 2" xfId="23175" xr:uid="{00000000-0005-0000-0000-0000FFDD0000}"/>
    <cellStyle name="Note 2 2 2 2 4 2 2" xfId="51757" xr:uid="{00000000-0005-0000-0000-000000DE0000}"/>
    <cellStyle name="Note 2 2 2 2 4 3" xfId="37468" xr:uid="{00000000-0005-0000-0000-000001DE0000}"/>
    <cellStyle name="Note 2 2 2 2 5" xfId="16031" xr:uid="{00000000-0005-0000-0000-000002DE0000}"/>
    <cellStyle name="Note 2 2 2 2 5 2" xfId="44613" xr:uid="{00000000-0005-0000-0000-000003DE0000}"/>
    <cellStyle name="Note 2 2 2 2 6" xfId="30324" xr:uid="{00000000-0005-0000-0000-000004DE0000}"/>
    <cellStyle name="Note 2 2 2 3" xfId="3605" xr:uid="{00000000-0005-0000-0000-000005DE0000}"/>
    <cellStyle name="Note 2 2 2 3 2" xfId="7179" xr:uid="{00000000-0005-0000-0000-000006DE0000}"/>
    <cellStyle name="Note 2 2 2 3 2 2" xfId="14337" xr:uid="{00000000-0005-0000-0000-000007DE0000}"/>
    <cellStyle name="Note 2 2 2 3 2 2 2" xfId="28629" xr:uid="{00000000-0005-0000-0000-000008DE0000}"/>
    <cellStyle name="Note 2 2 2 3 2 2 2 2" xfId="57211" xr:uid="{00000000-0005-0000-0000-000009DE0000}"/>
    <cellStyle name="Note 2 2 2 3 2 2 3" xfId="42922" xr:uid="{00000000-0005-0000-0000-00000ADE0000}"/>
    <cellStyle name="Note 2 2 2 3 2 3" xfId="21485" xr:uid="{00000000-0005-0000-0000-00000BDE0000}"/>
    <cellStyle name="Note 2 2 2 3 2 3 2" xfId="50067" xr:uid="{00000000-0005-0000-0000-00000CDE0000}"/>
    <cellStyle name="Note 2 2 2 3 2 4" xfId="35778" xr:uid="{00000000-0005-0000-0000-00000DDE0000}"/>
    <cellStyle name="Note 2 2 2 3 3" xfId="10766" xr:uid="{00000000-0005-0000-0000-00000EDE0000}"/>
    <cellStyle name="Note 2 2 2 3 3 2" xfId="25058" xr:uid="{00000000-0005-0000-0000-00000FDE0000}"/>
    <cellStyle name="Note 2 2 2 3 3 2 2" xfId="53640" xr:uid="{00000000-0005-0000-0000-000010DE0000}"/>
    <cellStyle name="Note 2 2 2 3 3 3" xfId="39351" xr:uid="{00000000-0005-0000-0000-000011DE0000}"/>
    <cellStyle name="Note 2 2 2 3 4" xfId="17914" xr:uid="{00000000-0005-0000-0000-000012DE0000}"/>
    <cellStyle name="Note 2 2 2 3 4 2" xfId="46496" xr:uid="{00000000-0005-0000-0000-000013DE0000}"/>
    <cellStyle name="Note 2 2 2 3 5" xfId="32207" xr:uid="{00000000-0005-0000-0000-000014DE0000}"/>
    <cellStyle name="Note 2 2 2 4" xfId="4403" xr:uid="{00000000-0005-0000-0000-000015DE0000}"/>
    <cellStyle name="Note 2 2 2 4 2" xfId="11561" xr:uid="{00000000-0005-0000-0000-000016DE0000}"/>
    <cellStyle name="Note 2 2 2 4 2 2" xfId="25853" xr:uid="{00000000-0005-0000-0000-000017DE0000}"/>
    <cellStyle name="Note 2 2 2 4 2 2 2" xfId="54435" xr:uid="{00000000-0005-0000-0000-000018DE0000}"/>
    <cellStyle name="Note 2 2 2 4 2 3" xfId="40146" xr:uid="{00000000-0005-0000-0000-000019DE0000}"/>
    <cellStyle name="Note 2 2 2 4 3" xfId="18709" xr:uid="{00000000-0005-0000-0000-00001ADE0000}"/>
    <cellStyle name="Note 2 2 2 4 3 2" xfId="47291" xr:uid="{00000000-0005-0000-0000-00001BDE0000}"/>
    <cellStyle name="Note 2 2 2 4 4" xfId="33002" xr:uid="{00000000-0005-0000-0000-00001CDE0000}"/>
    <cellStyle name="Note 2 2 2 5" xfId="7990" xr:uid="{00000000-0005-0000-0000-00001DDE0000}"/>
    <cellStyle name="Note 2 2 2 5 2" xfId="22282" xr:uid="{00000000-0005-0000-0000-00001EDE0000}"/>
    <cellStyle name="Note 2 2 2 5 2 2" xfId="50864" xr:uid="{00000000-0005-0000-0000-00001FDE0000}"/>
    <cellStyle name="Note 2 2 2 5 3" xfId="36575" xr:uid="{00000000-0005-0000-0000-000020DE0000}"/>
    <cellStyle name="Note 2 2 2 6" xfId="15138" xr:uid="{00000000-0005-0000-0000-000021DE0000}"/>
    <cellStyle name="Note 2 2 2 6 2" xfId="43720" xr:uid="{00000000-0005-0000-0000-000022DE0000}"/>
    <cellStyle name="Note 2 2 2 7" xfId="29431" xr:uid="{00000000-0005-0000-0000-000023DE0000}"/>
    <cellStyle name="Note 2 2 3" xfId="1269" xr:uid="{00000000-0005-0000-0000-000024DE0000}"/>
    <cellStyle name="Note 2 2 3 2" xfId="3607" xr:uid="{00000000-0005-0000-0000-000025DE0000}"/>
    <cellStyle name="Note 2 2 3 2 2" xfId="7181" xr:uid="{00000000-0005-0000-0000-000026DE0000}"/>
    <cellStyle name="Note 2 2 3 2 2 2" xfId="14339" xr:uid="{00000000-0005-0000-0000-000027DE0000}"/>
    <cellStyle name="Note 2 2 3 2 2 2 2" xfId="28631" xr:uid="{00000000-0005-0000-0000-000028DE0000}"/>
    <cellStyle name="Note 2 2 3 2 2 2 2 2" xfId="57213" xr:uid="{00000000-0005-0000-0000-000029DE0000}"/>
    <cellStyle name="Note 2 2 3 2 2 2 3" xfId="42924" xr:uid="{00000000-0005-0000-0000-00002ADE0000}"/>
    <cellStyle name="Note 2 2 3 2 2 3" xfId="21487" xr:uid="{00000000-0005-0000-0000-00002BDE0000}"/>
    <cellStyle name="Note 2 2 3 2 2 3 2" xfId="50069" xr:uid="{00000000-0005-0000-0000-00002CDE0000}"/>
    <cellStyle name="Note 2 2 3 2 2 4" xfId="35780" xr:uid="{00000000-0005-0000-0000-00002DDE0000}"/>
    <cellStyle name="Note 2 2 3 2 3" xfId="10768" xr:uid="{00000000-0005-0000-0000-00002EDE0000}"/>
    <cellStyle name="Note 2 2 3 2 3 2" xfId="25060" xr:uid="{00000000-0005-0000-0000-00002FDE0000}"/>
    <cellStyle name="Note 2 2 3 2 3 2 2" xfId="53642" xr:uid="{00000000-0005-0000-0000-000030DE0000}"/>
    <cellStyle name="Note 2 2 3 2 3 3" xfId="39353" xr:uid="{00000000-0005-0000-0000-000031DE0000}"/>
    <cellStyle name="Note 2 2 3 2 4" xfId="17916" xr:uid="{00000000-0005-0000-0000-000032DE0000}"/>
    <cellStyle name="Note 2 2 3 2 4 2" xfId="46498" xr:uid="{00000000-0005-0000-0000-000033DE0000}"/>
    <cellStyle name="Note 2 2 3 2 5" xfId="32209" xr:uid="{00000000-0005-0000-0000-000034DE0000}"/>
    <cellStyle name="Note 2 2 3 3" xfId="4850" xr:uid="{00000000-0005-0000-0000-000035DE0000}"/>
    <cellStyle name="Note 2 2 3 3 2" xfId="12008" xr:uid="{00000000-0005-0000-0000-000036DE0000}"/>
    <cellStyle name="Note 2 2 3 3 2 2" xfId="26300" xr:uid="{00000000-0005-0000-0000-000037DE0000}"/>
    <cellStyle name="Note 2 2 3 3 2 2 2" xfId="54882" xr:uid="{00000000-0005-0000-0000-000038DE0000}"/>
    <cellStyle name="Note 2 2 3 3 2 3" xfId="40593" xr:uid="{00000000-0005-0000-0000-000039DE0000}"/>
    <cellStyle name="Note 2 2 3 3 3" xfId="19156" xr:uid="{00000000-0005-0000-0000-00003ADE0000}"/>
    <cellStyle name="Note 2 2 3 3 3 2" xfId="47738" xr:uid="{00000000-0005-0000-0000-00003BDE0000}"/>
    <cellStyle name="Note 2 2 3 3 4" xfId="33449" xr:uid="{00000000-0005-0000-0000-00003CDE0000}"/>
    <cellStyle name="Note 2 2 3 4" xfId="8437" xr:uid="{00000000-0005-0000-0000-00003DDE0000}"/>
    <cellStyle name="Note 2 2 3 4 2" xfId="22729" xr:uid="{00000000-0005-0000-0000-00003EDE0000}"/>
    <cellStyle name="Note 2 2 3 4 2 2" xfId="51311" xr:uid="{00000000-0005-0000-0000-00003FDE0000}"/>
    <cellStyle name="Note 2 2 3 4 3" xfId="37022" xr:uid="{00000000-0005-0000-0000-000040DE0000}"/>
    <cellStyle name="Note 2 2 3 5" xfId="15585" xr:uid="{00000000-0005-0000-0000-000041DE0000}"/>
    <cellStyle name="Note 2 2 3 5 2" xfId="44167" xr:uid="{00000000-0005-0000-0000-000042DE0000}"/>
    <cellStyle name="Note 2 2 3 6" xfId="29878" xr:uid="{00000000-0005-0000-0000-000043DE0000}"/>
    <cellStyle name="Note 2 2 4" xfId="3604" xr:uid="{00000000-0005-0000-0000-000044DE0000}"/>
    <cellStyle name="Note 2 2 4 2" xfId="7178" xr:uid="{00000000-0005-0000-0000-000045DE0000}"/>
    <cellStyle name="Note 2 2 4 2 2" xfId="14336" xr:uid="{00000000-0005-0000-0000-000046DE0000}"/>
    <cellStyle name="Note 2 2 4 2 2 2" xfId="28628" xr:uid="{00000000-0005-0000-0000-000047DE0000}"/>
    <cellStyle name="Note 2 2 4 2 2 2 2" xfId="57210" xr:uid="{00000000-0005-0000-0000-000048DE0000}"/>
    <cellStyle name="Note 2 2 4 2 2 3" xfId="42921" xr:uid="{00000000-0005-0000-0000-000049DE0000}"/>
    <cellStyle name="Note 2 2 4 2 3" xfId="21484" xr:uid="{00000000-0005-0000-0000-00004ADE0000}"/>
    <cellStyle name="Note 2 2 4 2 3 2" xfId="50066" xr:uid="{00000000-0005-0000-0000-00004BDE0000}"/>
    <cellStyle name="Note 2 2 4 2 4" xfId="35777" xr:uid="{00000000-0005-0000-0000-00004CDE0000}"/>
    <cellStyle name="Note 2 2 4 3" xfId="10765" xr:uid="{00000000-0005-0000-0000-00004DDE0000}"/>
    <cellStyle name="Note 2 2 4 3 2" xfId="25057" xr:uid="{00000000-0005-0000-0000-00004EDE0000}"/>
    <cellStyle name="Note 2 2 4 3 2 2" xfId="53639" xr:uid="{00000000-0005-0000-0000-00004FDE0000}"/>
    <cellStyle name="Note 2 2 4 3 3" xfId="39350" xr:uid="{00000000-0005-0000-0000-000050DE0000}"/>
    <cellStyle name="Note 2 2 4 4" xfId="17913" xr:uid="{00000000-0005-0000-0000-000051DE0000}"/>
    <cellStyle name="Note 2 2 4 4 2" xfId="46495" xr:uid="{00000000-0005-0000-0000-000052DE0000}"/>
    <cellStyle name="Note 2 2 4 5" xfId="32206" xr:uid="{00000000-0005-0000-0000-000053DE0000}"/>
    <cellStyle name="Note 2 2 5" xfId="3956" xr:uid="{00000000-0005-0000-0000-000054DE0000}"/>
    <cellStyle name="Note 2 2 5 2" xfId="11115" xr:uid="{00000000-0005-0000-0000-000055DE0000}"/>
    <cellStyle name="Note 2 2 5 2 2" xfId="25407" xr:uid="{00000000-0005-0000-0000-000056DE0000}"/>
    <cellStyle name="Note 2 2 5 2 2 2" xfId="53989" xr:uid="{00000000-0005-0000-0000-000057DE0000}"/>
    <cellStyle name="Note 2 2 5 2 3" xfId="39700" xr:uid="{00000000-0005-0000-0000-000058DE0000}"/>
    <cellStyle name="Note 2 2 5 3" xfId="18263" xr:uid="{00000000-0005-0000-0000-000059DE0000}"/>
    <cellStyle name="Note 2 2 5 3 2" xfId="46845" xr:uid="{00000000-0005-0000-0000-00005ADE0000}"/>
    <cellStyle name="Note 2 2 5 4" xfId="32556" xr:uid="{00000000-0005-0000-0000-00005BDE0000}"/>
    <cellStyle name="Note 2 2 6" xfId="7544" xr:uid="{00000000-0005-0000-0000-00005CDE0000}"/>
    <cellStyle name="Note 2 2 6 2" xfId="21836" xr:uid="{00000000-0005-0000-0000-00005DDE0000}"/>
    <cellStyle name="Note 2 2 6 2 2" xfId="50418" xr:uid="{00000000-0005-0000-0000-00005EDE0000}"/>
    <cellStyle name="Note 2 2 6 3" xfId="36129" xr:uid="{00000000-0005-0000-0000-00005FDE0000}"/>
    <cellStyle name="Note 2 2 7" xfId="14691" xr:uid="{00000000-0005-0000-0000-000060DE0000}"/>
    <cellStyle name="Note 2 2 7 2" xfId="43274" xr:uid="{00000000-0005-0000-0000-000061DE0000}"/>
    <cellStyle name="Note 2 2 8" xfId="28984" xr:uid="{00000000-0005-0000-0000-000062DE0000}"/>
    <cellStyle name="Note 2 2 9" xfId="57295" xr:uid="{00000000-0005-0000-0000-000063DE0000}"/>
    <cellStyle name="Note 2 3" xfId="596" xr:uid="{00000000-0005-0000-0000-000064DE0000}"/>
    <cellStyle name="Note 2 3 2" xfId="1493" xr:uid="{00000000-0005-0000-0000-000065DE0000}"/>
    <cellStyle name="Note 2 3 2 2" xfId="3609" xr:uid="{00000000-0005-0000-0000-000066DE0000}"/>
    <cellStyle name="Note 2 3 2 2 2" xfId="7183" xr:uid="{00000000-0005-0000-0000-000067DE0000}"/>
    <cellStyle name="Note 2 3 2 2 2 2" xfId="14341" xr:uid="{00000000-0005-0000-0000-000068DE0000}"/>
    <cellStyle name="Note 2 3 2 2 2 2 2" xfId="28633" xr:uid="{00000000-0005-0000-0000-000069DE0000}"/>
    <cellStyle name="Note 2 3 2 2 2 2 2 2" xfId="57215" xr:uid="{00000000-0005-0000-0000-00006ADE0000}"/>
    <cellStyle name="Note 2 3 2 2 2 2 3" xfId="42926" xr:uid="{00000000-0005-0000-0000-00006BDE0000}"/>
    <cellStyle name="Note 2 3 2 2 2 3" xfId="21489" xr:uid="{00000000-0005-0000-0000-00006CDE0000}"/>
    <cellStyle name="Note 2 3 2 2 2 3 2" xfId="50071" xr:uid="{00000000-0005-0000-0000-00006DDE0000}"/>
    <cellStyle name="Note 2 3 2 2 2 4" xfId="35782" xr:uid="{00000000-0005-0000-0000-00006EDE0000}"/>
    <cellStyle name="Note 2 3 2 2 3" xfId="10770" xr:uid="{00000000-0005-0000-0000-00006FDE0000}"/>
    <cellStyle name="Note 2 3 2 2 3 2" xfId="25062" xr:uid="{00000000-0005-0000-0000-000070DE0000}"/>
    <cellStyle name="Note 2 3 2 2 3 2 2" xfId="53644" xr:uid="{00000000-0005-0000-0000-000071DE0000}"/>
    <cellStyle name="Note 2 3 2 2 3 3" xfId="39355" xr:uid="{00000000-0005-0000-0000-000072DE0000}"/>
    <cellStyle name="Note 2 3 2 2 4" xfId="17918" xr:uid="{00000000-0005-0000-0000-000073DE0000}"/>
    <cellStyle name="Note 2 3 2 2 4 2" xfId="46500" xr:uid="{00000000-0005-0000-0000-000074DE0000}"/>
    <cellStyle name="Note 2 3 2 2 5" xfId="32211" xr:uid="{00000000-0005-0000-0000-000075DE0000}"/>
    <cellStyle name="Note 2 3 2 3" xfId="5073" xr:uid="{00000000-0005-0000-0000-000076DE0000}"/>
    <cellStyle name="Note 2 3 2 3 2" xfId="12231" xr:uid="{00000000-0005-0000-0000-000077DE0000}"/>
    <cellStyle name="Note 2 3 2 3 2 2" xfId="26523" xr:uid="{00000000-0005-0000-0000-000078DE0000}"/>
    <cellStyle name="Note 2 3 2 3 2 2 2" xfId="55105" xr:uid="{00000000-0005-0000-0000-000079DE0000}"/>
    <cellStyle name="Note 2 3 2 3 2 3" xfId="40816" xr:uid="{00000000-0005-0000-0000-00007ADE0000}"/>
    <cellStyle name="Note 2 3 2 3 3" xfId="19379" xr:uid="{00000000-0005-0000-0000-00007BDE0000}"/>
    <cellStyle name="Note 2 3 2 3 3 2" xfId="47961" xr:uid="{00000000-0005-0000-0000-00007CDE0000}"/>
    <cellStyle name="Note 2 3 2 3 4" xfId="33672" xr:uid="{00000000-0005-0000-0000-00007DDE0000}"/>
    <cellStyle name="Note 2 3 2 4" xfId="8660" xr:uid="{00000000-0005-0000-0000-00007EDE0000}"/>
    <cellStyle name="Note 2 3 2 4 2" xfId="22952" xr:uid="{00000000-0005-0000-0000-00007FDE0000}"/>
    <cellStyle name="Note 2 3 2 4 2 2" xfId="51534" xr:uid="{00000000-0005-0000-0000-000080DE0000}"/>
    <cellStyle name="Note 2 3 2 4 3" xfId="37245" xr:uid="{00000000-0005-0000-0000-000081DE0000}"/>
    <cellStyle name="Note 2 3 2 5" xfId="15808" xr:uid="{00000000-0005-0000-0000-000082DE0000}"/>
    <cellStyle name="Note 2 3 2 5 2" xfId="44390" xr:uid="{00000000-0005-0000-0000-000083DE0000}"/>
    <cellStyle name="Note 2 3 2 6" xfId="30101" xr:uid="{00000000-0005-0000-0000-000084DE0000}"/>
    <cellStyle name="Note 2 3 3" xfId="3608" xr:uid="{00000000-0005-0000-0000-000085DE0000}"/>
    <cellStyle name="Note 2 3 3 2" xfId="7182" xr:uid="{00000000-0005-0000-0000-000086DE0000}"/>
    <cellStyle name="Note 2 3 3 2 2" xfId="14340" xr:uid="{00000000-0005-0000-0000-000087DE0000}"/>
    <cellStyle name="Note 2 3 3 2 2 2" xfId="28632" xr:uid="{00000000-0005-0000-0000-000088DE0000}"/>
    <cellStyle name="Note 2 3 3 2 2 2 2" xfId="57214" xr:uid="{00000000-0005-0000-0000-000089DE0000}"/>
    <cellStyle name="Note 2 3 3 2 2 3" xfId="42925" xr:uid="{00000000-0005-0000-0000-00008ADE0000}"/>
    <cellStyle name="Note 2 3 3 2 3" xfId="21488" xr:uid="{00000000-0005-0000-0000-00008BDE0000}"/>
    <cellStyle name="Note 2 3 3 2 3 2" xfId="50070" xr:uid="{00000000-0005-0000-0000-00008CDE0000}"/>
    <cellStyle name="Note 2 3 3 2 4" xfId="35781" xr:uid="{00000000-0005-0000-0000-00008DDE0000}"/>
    <cellStyle name="Note 2 3 3 3" xfId="10769" xr:uid="{00000000-0005-0000-0000-00008EDE0000}"/>
    <cellStyle name="Note 2 3 3 3 2" xfId="25061" xr:uid="{00000000-0005-0000-0000-00008FDE0000}"/>
    <cellStyle name="Note 2 3 3 3 2 2" xfId="53643" xr:uid="{00000000-0005-0000-0000-000090DE0000}"/>
    <cellStyle name="Note 2 3 3 3 3" xfId="39354" xr:uid="{00000000-0005-0000-0000-000091DE0000}"/>
    <cellStyle name="Note 2 3 3 4" xfId="17917" xr:uid="{00000000-0005-0000-0000-000092DE0000}"/>
    <cellStyle name="Note 2 3 3 4 2" xfId="46499" xr:uid="{00000000-0005-0000-0000-000093DE0000}"/>
    <cellStyle name="Note 2 3 3 5" xfId="32210" xr:uid="{00000000-0005-0000-0000-000094DE0000}"/>
    <cellStyle name="Note 2 3 4" xfId="4180" xr:uid="{00000000-0005-0000-0000-000095DE0000}"/>
    <cellStyle name="Note 2 3 4 2" xfId="11338" xr:uid="{00000000-0005-0000-0000-000096DE0000}"/>
    <cellStyle name="Note 2 3 4 2 2" xfId="25630" xr:uid="{00000000-0005-0000-0000-000097DE0000}"/>
    <cellStyle name="Note 2 3 4 2 2 2" xfId="54212" xr:uid="{00000000-0005-0000-0000-000098DE0000}"/>
    <cellStyle name="Note 2 3 4 2 3" xfId="39923" xr:uid="{00000000-0005-0000-0000-000099DE0000}"/>
    <cellStyle name="Note 2 3 4 3" xfId="18486" xr:uid="{00000000-0005-0000-0000-00009ADE0000}"/>
    <cellStyle name="Note 2 3 4 3 2" xfId="47068" xr:uid="{00000000-0005-0000-0000-00009BDE0000}"/>
    <cellStyle name="Note 2 3 4 4" xfId="32779" xr:uid="{00000000-0005-0000-0000-00009CDE0000}"/>
    <cellStyle name="Note 2 3 5" xfId="7767" xr:uid="{00000000-0005-0000-0000-00009DDE0000}"/>
    <cellStyle name="Note 2 3 5 2" xfId="22059" xr:uid="{00000000-0005-0000-0000-00009EDE0000}"/>
    <cellStyle name="Note 2 3 5 2 2" xfId="50641" xr:uid="{00000000-0005-0000-0000-00009FDE0000}"/>
    <cellStyle name="Note 2 3 5 3" xfId="36352" xr:uid="{00000000-0005-0000-0000-0000A0DE0000}"/>
    <cellStyle name="Note 2 3 6" xfId="14915" xr:uid="{00000000-0005-0000-0000-0000A1DE0000}"/>
    <cellStyle name="Note 2 3 6 2" xfId="43497" xr:uid="{00000000-0005-0000-0000-0000A2DE0000}"/>
    <cellStyle name="Note 2 3 7" xfId="29208" xr:uid="{00000000-0005-0000-0000-0000A3DE0000}"/>
    <cellStyle name="Note 2 4" xfId="1046" xr:uid="{00000000-0005-0000-0000-0000A4DE0000}"/>
    <cellStyle name="Note 2 4 2" xfId="3610" xr:uid="{00000000-0005-0000-0000-0000A5DE0000}"/>
    <cellStyle name="Note 2 4 2 2" xfId="7184" xr:uid="{00000000-0005-0000-0000-0000A6DE0000}"/>
    <cellStyle name="Note 2 4 2 2 2" xfId="14342" xr:uid="{00000000-0005-0000-0000-0000A7DE0000}"/>
    <cellStyle name="Note 2 4 2 2 2 2" xfId="28634" xr:uid="{00000000-0005-0000-0000-0000A8DE0000}"/>
    <cellStyle name="Note 2 4 2 2 2 2 2" xfId="57216" xr:uid="{00000000-0005-0000-0000-0000A9DE0000}"/>
    <cellStyle name="Note 2 4 2 2 2 3" xfId="42927" xr:uid="{00000000-0005-0000-0000-0000AADE0000}"/>
    <cellStyle name="Note 2 4 2 2 3" xfId="21490" xr:uid="{00000000-0005-0000-0000-0000ABDE0000}"/>
    <cellStyle name="Note 2 4 2 2 3 2" xfId="50072" xr:uid="{00000000-0005-0000-0000-0000ACDE0000}"/>
    <cellStyle name="Note 2 4 2 2 4" xfId="35783" xr:uid="{00000000-0005-0000-0000-0000ADDE0000}"/>
    <cellStyle name="Note 2 4 2 3" xfId="10771" xr:uid="{00000000-0005-0000-0000-0000AEDE0000}"/>
    <cellStyle name="Note 2 4 2 3 2" xfId="25063" xr:uid="{00000000-0005-0000-0000-0000AFDE0000}"/>
    <cellStyle name="Note 2 4 2 3 2 2" xfId="53645" xr:uid="{00000000-0005-0000-0000-0000B0DE0000}"/>
    <cellStyle name="Note 2 4 2 3 3" xfId="39356" xr:uid="{00000000-0005-0000-0000-0000B1DE0000}"/>
    <cellStyle name="Note 2 4 2 4" xfId="17919" xr:uid="{00000000-0005-0000-0000-0000B2DE0000}"/>
    <cellStyle name="Note 2 4 2 4 2" xfId="46501" xr:uid="{00000000-0005-0000-0000-0000B3DE0000}"/>
    <cellStyle name="Note 2 4 2 5" xfId="32212" xr:uid="{00000000-0005-0000-0000-0000B4DE0000}"/>
    <cellStyle name="Note 2 4 3" xfId="4627" xr:uid="{00000000-0005-0000-0000-0000B5DE0000}"/>
    <cellStyle name="Note 2 4 3 2" xfId="11785" xr:uid="{00000000-0005-0000-0000-0000B6DE0000}"/>
    <cellStyle name="Note 2 4 3 2 2" xfId="26077" xr:uid="{00000000-0005-0000-0000-0000B7DE0000}"/>
    <cellStyle name="Note 2 4 3 2 2 2" xfId="54659" xr:uid="{00000000-0005-0000-0000-0000B8DE0000}"/>
    <cellStyle name="Note 2 4 3 2 3" xfId="40370" xr:uid="{00000000-0005-0000-0000-0000B9DE0000}"/>
    <cellStyle name="Note 2 4 3 3" xfId="18933" xr:uid="{00000000-0005-0000-0000-0000BADE0000}"/>
    <cellStyle name="Note 2 4 3 3 2" xfId="47515" xr:uid="{00000000-0005-0000-0000-0000BBDE0000}"/>
    <cellStyle name="Note 2 4 3 4" xfId="33226" xr:uid="{00000000-0005-0000-0000-0000BCDE0000}"/>
    <cellStyle name="Note 2 4 4" xfId="8214" xr:uid="{00000000-0005-0000-0000-0000BDDE0000}"/>
    <cellStyle name="Note 2 4 4 2" xfId="22506" xr:uid="{00000000-0005-0000-0000-0000BEDE0000}"/>
    <cellStyle name="Note 2 4 4 2 2" xfId="51088" xr:uid="{00000000-0005-0000-0000-0000BFDE0000}"/>
    <cellStyle name="Note 2 4 4 3" xfId="36799" xr:uid="{00000000-0005-0000-0000-0000C0DE0000}"/>
    <cellStyle name="Note 2 4 5" xfId="15362" xr:uid="{00000000-0005-0000-0000-0000C1DE0000}"/>
    <cellStyle name="Note 2 4 5 2" xfId="43944" xr:uid="{00000000-0005-0000-0000-0000C2DE0000}"/>
    <cellStyle name="Note 2 4 6" xfId="29655" xr:uid="{00000000-0005-0000-0000-0000C3DE0000}"/>
    <cellStyle name="Note 2 5" xfId="3603" xr:uid="{00000000-0005-0000-0000-0000C4DE0000}"/>
    <cellStyle name="Note 2 5 2" xfId="7177" xr:uid="{00000000-0005-0000-0000-0000C5DE0000}"/>
    <cellStyle name="Note 2 5 2 2" xfId="14335" xr:uid="{00000000-0005-0000-0000-0000C6DE0000}"/>
    <cellStyle name="Note 2 5 2 2 2" xfId="28627" xr:uid="{00000000-0005-0000-0000-0000C7DE0000}"/>
    <cellStyle name="Note 2 5 2 2 2 2" xfId="57209" xr:uid="{00000000-0005-0000-0000-0000C8DE0000}"/>
    <cellStyle name="Note 2 5 2 2 3" xfId="42920" xr:uid="{00000000-0005-0000-0000-0000C9DE0000}"/>
    <cellStyle name="Note 2 5 2 3" xfId="21483" xr:uid="{00000000-0005-0000-0000-0000CADE0000}"/>
    <cellStyle name="Note 2 5 2 3 2" xfId="50065" xr:uid="{00000000-0005-0000-0000-0000CBDE0000}"/>
    <cellStyle name="Note 2 5 2 4" xfId="35776" xr:uid="{00000000-0005-0000-0000-0000CCDE0000}"/>
    <cellStyle name="Note 2 5 3" xfId="10764" xr:uid="{00000000-0005-0000-0000-0000CDDE0000}"/>
    <cellStyle name="Note 2 5 3 2" xfId="25056" xr:uid="{00000000-0005-0000-0000-0000CEDE0000}"/>
    <cellStyle name="Note 2 5 3 2 2" xfId="53638" xr:uid="{00000000-0005-0000-0000-0000CFDE0000}"/>
    <cellStyle name="Note 2 5 3 3" xfId="39349" xr:uid="{00000000-0005-0000-0000-0000D0DE0000}"/>
    <cellStyle name="Note 2 5 4" xfId="17912" xr:uid="{00000000-0005-0000-0000-0000D1DE0000}"/>
    <cellStyle name="Note 2 5 4 2" xfId="46494" xr:uid="{00000000-0005-0000-0000-0000D2DE0000}"/>
    <cellStyle name="Note 2 5 5" xfId="32205" xr:uid="{00000000-0005-0000-0000-0000D3DE0000}"/>
    <cellStyle name="Note 2 6" xfId="3733" xr:uid="{00000000-0005-0000-0000-0000D4DE0000}"/>
    <cellStyle name="Note 2 6 2" xfId="10892" xr:uid="{00000000-0005-0000-0000-0000D5DE0000}"/>
    <cellStyle name="Note 2 6 2 2" xfId="25184" xr:uid="{00000000-0005-0000-0000-0000D6DE0000}"/>
    <cellStyle name="Note 2 6 2 2 2" xfId="53766" xr:uid="{00000000-0005-0000-0000-0000D7DE0000}"/>
    <cellStyle name="Note 2 6 2 3" xfId="39477" xr:uid="{00000000-0005-0000-0000-0000D8DE0000}"/>
    <cellStyle name="Note 2 6 3" xfId="18040" xr:uid="{00000000-0005-0000-0000-0000D9DE0000}"/>
    <cellStyle name="Note 2 6 3 2" xfId="46622" xr:uid="{00000000-0005-0000-0000-0000DADE0000}"/>
    <cellStyle name="Note 2 6 4" xfId="32333" xr:uid="{00000000-0005-0000-0000-0000DBDE0000}"/>
    <cellStyle name="Note 2 7" xfId="7321" xr:uid="{00000000-0005-0000-0000-0000DCDE0000}"/>
    <cellStyle name="Note 2 7 2" xfId="21613" xr:uid="{00000000-0005-0000-0000-0000DDDE0000}"/>
    <cellStyle name="Note 2 7 2 2" xfId="50195" xr:uid="{00000000-0005-0000-0000-0000DEDE0000}"/>
    <cellStyle name="Note 2 7 3" xfId="35906" xr:uid="{00000000-0005-0000-0000-0000DFDE0000}"/>
    <cellStyle name="Note 2 8" xfId="14468" xr:uid="{00000000-0005-0000-0000-0000E0DE0000}"/>
    <cellStyle name="Note 2 8 2" xfId="43051" xr:uid="{00000000-0005-0000-0000-0000E1DE0000}"/>
    <cellStyle name="Note 2 9" xfId="28761" xr:uid="{00000000-0005-0000-0000-0000E2DE0000}"/>
    <cellStyle name="Note 2_VKT detail" xfId="57305" xr:uid="{00000000-0005-0000-0000-0000E3DE0000}"/>
    <cellStyle name="Note 3" xfId="57296" xr:uid="{00000000-0005-0000-0000-0000E4DE0000}"/>
    <cellStyle name="Note 4" xfId="57297" xr:uid="{00000000-0005-0000-0000-0000E5DE0000}"/>
    <cellStyle name="Output 2" xfId="57298" xr:uid="{00000000-0005-0000-0000-0000E6DE0000}"/>
    <cellStyle name="Percent" xfId="139" builtinId="5"/>
    <cellStyle name="Percent 10" xfId="3730" xr:uid="{00000000-0005-0000-0000-0000E8DE0000}"/>
    <cellStyle name="Percent 11" xfId="7208" xr:uid="{00000000-0005-0000-0000-0000E9DE0000}"/>
    <cellStyle name="Percent 12" xfId="14465" xr:uid="{00000000-0005-0000-0000-0000EADE0000}"/>
    <cellStyle name="Percent 13" xfId="28758" xr:uid="{00000000-0005-0000-0000-0000EBDE0000}"/>
    <cellStyle name="Percent 14" xfId="57332" xr:uid="{00000000-0005-0000-0000-0000ECDE0000}"/>
    <cellStyle name="Percent 15" xfId="57334" xr:uid="{00000000-0005-0000-0000-0000EDDE0000}"/>
    <cellStyle name="Percent 16" xfId="57347" xr:uid="{00000000-0005-0000-0000-0000EEDE0000}"/>
    <cellStyle name="Percent 2" xfId="73" xr:uid="{00000000-0005-0000-0000-0000EFDE0000}"/>
    <cellStyle name="Percent 2 2" xfId="74" xr:uid="{00000000-0005-0000-0000-0000F0DE0000}"/>
    <cellStyle name="Percent 3" xfId="144" xr:uid="{00000000-0005-0000-0000-0000F1DE0000}"/>
    <cellStyle name="Percent 3 10" xfId="28762" xr:uid="{00000000-0005-0000-0000-0000F2DE0000}"/>
    <cellStyle name="Percent 3 2" xfId="368" xr:uid="{00000000-0005-0000-0000-0000F3DE0000}"/>
    <cellStyle name="Percent 3 2 2" xfId="820" xr:uid="{00000000-0005-0000-0000-0000F4DE0000}"/>
    <cellStyle name="Percent 3 2 2 2" xfId="1717" xr:uid="{00000000-0005-0000-0000-0000F5DE0000}"/>
    <cellStyle name="Percent 3 2 2 2 2" xfId="3614" xr:uid="{00000000-0005-0000-0000-0000F6DE0000}"/>
    <cellStyle name="Percent 3 2 2 2 2 2" xfId="7188" xr:uid="{00000000-0005-0000-0000-0000F7DE0000}"/>
    <cellStyle name="Percent 3 2 2 2 2 2 2" xfId="14346" xr:uid="{00000000-0005-0000-0000-0000F8DE0000}"/>
    <cellStyle name="Percent 3 2 2 2 2 2 2 2" xfId="28638" xr:uid="{00000000-0005-0000-0000-0000F9DE0000}"/>
    <cellStyle name="Percent 3 2 2 2 2 2 2 2 2" xfId="57220" xr:uid="{00000000-0005-0000-0000-0000FADE0000}"/>
    <cellStyle name="Percent 3 2 2 2 2 2 2 3" xfId="42931" xr:uid="{00000000-0005-0000-0000-0000FBDE0000}"/>
    <cellStyle name="Percent 3 2 2 2 2 2 3" xfId="21494" xr:uid="{00000000-0005-0000-0000-0000FCDE0000}"/>
    <cellStyle name="Percent 3 2 2 2 2 2 3 2" xfId="50076" xr:uid="{00000000-0005-0000-0000-0000FDDE0000}"/>
    <cellStyle name="Percent 3 2 2 2 2 2 4" xfId="35787" xr:uid="{00000000-0005-0000-0000-0000FEDE0000}"/>
    <cellStyle name="Percent 3 2 2 2 2 2 5" xfId="57330" xr:uid="{00000000-0005-0000-0000-0000FFDE0000}"/>
    <cellStyle name="Percent 3 2 2 2 2 3" xfId="10775" xr:uid="{00000000-0005-0000-0000-000000DF0000}"/>
    <cellStyle name="Percent 3 2 2 2 2 3 2" xfId="25067" xr:uid="{00000000-0005-0000-0000-000001DF0000}"/>
    <cellStyle name="Percent 3 2 2 2 2 3 2 2" xfId="53649" xr:uid="{00000000-0005-0000-0000-000002DF0000}"/>
    <cellStyle name="Percent 3 2 2 2 2 3 3" xfId="39360" xr:uid="{00000000-0005-0000-0000-000003DF0000}"/>
    <cellStyle name="Percent 3 2 2 2 2 4" xfId="17923" xr:uid="{00000000-0005-0000-0000-000004DF0000}"/>
    <cellStyle name="Percent 3 2 2 2 2 4 2" xfId="46505" xr:uid="{00000000-0005-0000-0000-000005DF0000}"/>
    <cellStyle name="Percent 3 2 2 2 2 5" xfId="32216" xr:uid="{00000000-0005-0000-0000-000006DF0000}"/>
    <cellStyle name="Percent 3 2 2 2 3" xfId="5297" xr:uid="{00000000-0005-0000-0000-000007DF0000}"/>
    <cellStyle name="Percent 3 2 2 2 3 2" xfId="12455" xr:uid="{00000000-0005-0000-0000-000008DF0000}"/>
    <cellStyle name="Percent 3 2 2 2 3 2 2" xfId="26747" xr:uid="{00000000-0005-0000-0000-000009DF0000}"/>
    <cellStyle name="Percent 3 2 2 2 3 2 2 2" xfId="55329" xr:uid="{00000000-0005-0000-0000-00000ADF0000}"/>
    <cellStyle name="Percent 3 2 2 2 3 2 3" xfId="41040" xr:uid="{00000000-0005-0000-0000-00000BDF0000}"/>
    <cellStyle name="Percent 3 2 2 2 3 3" xfId="19603" xr:uid="{00000000-0005-0000-0000-00000CDF0000}"/>
    <cellStyle name="Percent 3 2 2 2 3 3 2" xfId="48185" xr:uid="{00000000-0005-0000-0000-00000DDF0000}"/>
    <cellStyle name="Percent 3 2 2 2 3 4" xfId="33896" xr:uid="{00000000-0005-0000-0000-00000EDF0000}"/>
    <cellStyle name="Percent 3 2 2 2 4" xfId="8884" xr:uid="{00000000-0005-0000-0000-00000FDF0000}"/>
    <cellStyle name="Percent 3 2 2 2 4 2" xfId="23176" xr:uid="{00000000-0005-0000-0000-000010DF0000}"/>
    <cellStyle name="Percent 3 2 2 2 4 2 2" xfId="51758" xr:uid="{00000000-0005-0000-0000-000011DF0000}"/>
    <cellStyle name="Percent 3 2 2 2 4 3" xfId="37469" xr:uid="{00000000-0005-0000-0000-000012DF0000}"/>
    <cellStyle name="Percent 3 2 2 2 5" xfId="16032" xr:uid="{00000000-0005-0000-0000-000013DF0000}"/>
    <cellStyle name="Percent 3 2 2 2 5 2" xfId="44614" xr:uid="{00000000-0005-0000-0000-000014DF0000}"/>
    <cellStyle name="Percent 3 2 2 2 6" xfId="30325" xr:uid="{00000000-0005-0000-0000-000015DF0000}"/>
    <cellStyle name="Percent 3 2 2 3" xfId="3613" xr:uid="{00000000-0005-0000-0000-000016DF0000}"/>
    <cellStyle name="Percent 3 2 2 3 2" xfId="7187" xr:uid="{00000000-0005-0000-0000-000017DF0000}"/>
    <cellStyle name="Percent 3 2 2 3 2 2" xfId="14345" xr:uid="{00000000-0005-0000-0000-000018DF0000}"/>
    <cellStyle name="Percent 3 2 2 3 2 2 2" xfId="28637" xr:uid="{00000000-0005-0000-0000-000019DF0000}"/>
    <cellStyle name="Percent 3 2 2 3 2 2 2 2" xfId="57219" xr:uid="{00000000-0005-0000-0000-00001ADF0000}"/>
    <cellStyle name="Percent 3 2 2 3 2 2 3" xfId="42930" xr:uid="{00000000-0005-0000-0000-00001BDF0000}"/>
    <cellStyle name="Percent 3 2 2 3 2 3" xfId="21493" xr:uid="{00000000-0005-0000-0000-00001CDF0000}"/>
    <cellStyle name="Percent 3 2 2 3 2 3 2" xfId="50075" xr:uid="{00000000-0005-0000-0000-00001DDF0000}"/>
    <cellStyle name="Percent 3 2 2 3 2 4" xfId="35786" xr:uid="{00000000-0005-0000-0000-00001EDF0000}"/>
    <cellStyle name="Percent 3 2 2 3 3" xfId="10774" xr:uid="{00000000-0005-0000-0000-00001FDF0000}"/>
    <cellStyle name="Percent 3 2 2 3 3 2" xfId="25066" xr:uid="{00000000-0005-0000-0000-000020DF0000}"/>
    <cellStyle name="Percent 3 2 2 3 3 2 2" xfId="53648" xr:uid="{00000000-0005-0000-0000-000021DF0000}"/>
    <cellStyle name="Percent 3 2 2 3 3 3" xfId="39359" xr:uid="{00000000-0005-0000-0000-000022DF0000}"/>
    <cellStyle name="Percent 3 2 2 3 4" xfId="17922" xr:uid="{00000000-0005-0000-0000-000023DF0000}"/>
    <cellStyle name="Percent 3 2 2 3 4 2" xfId="46504" xr:uid="{00000000-0005-0000-0000-000024DF0000}"/>
    <cellStyle name="Percent 3 2 2 3 5" xfId="32215" xr:uid="{00000000-0005-0000-0000-000025DF0000}"/>
    <cellStyle name="Percent 3 2 2 4" xfId="4404" xr:uid="{00000000-0005-0000-0000-000026DF0000}"/>
    <cellStyle name="Percent 3 2 2 4 2" xfId="11562" xr:uid="{00000000-0005-0000-0000-000027DF0000}"/>
    <cellStyle name="Percent 3 2 2 4 2 2" xfId="25854" xr:uid="{00000000-0005-0000-0000-000028DF0000}"/>
    <cellStyle name="Percent 3 2 2 4 2 2 2" xfId="54436" xr:uid="{00000000-0005-0000-0000-000029DF0000}"/>
    <cellStyle name="Percent 3 2 2 4 2 3" xfId="40147" xr:uid="{00000000-0005-0000-0000-00002ADF0000}"/>
    <cellStyle name="Percent 3 2 2 4 3" xfId="18710" xr:uid="{00000000-0005-0000-0000-00002BDF0000}"/>
    <cellStyle name="Percent 3 2 2 4 3 2" xfId="47292" xr:uid="{00000000-0005-0000-0000-00002CDF0000}"/>
    <cellStyle name="Percent 3 2 2 4 4" xfId="33003" xr:uid="{00000000-0005-0000-0000-00002DDF0000}"/>
    <cellStyle name="Percent 3 2 2 5" xfId="7991" xr:uid="{00000000-0005-0000-0000-00002EDF0000}"/>
    <cellStyle name="Percent 3 2 2 5 2" xfId="22283" xr:uid="{00000000-0005-0000-0000-00002FDF0000}"/>
    <cellStyle name="Percent 3 2 2 5 2 2" xfId="50865" xr:uid="{00000000-0005-0000-0000-000030DF0000}"/>
    <cellStyle name="Percent 3 2 2 5 3" xfId="36576" xr:uid="{00000000-0005-0000-0000-000031DF0000}"/>
    <cellStyle name="Percent 3 2 2 6" xfId="15139" xr:uid="{00000000-0005-0000-0000-000032DF0000}"/>
    <cellStyle name="Percent 3 2 2 6 2" xfId="43721" xr:uid="{00000000-0005-0000-0000-000033DF0000}"/>
    <cellStyle name="Percent 3 2 2 7" xfId="29432" xr:uid="{00000000-0005-0000-0000-000034DF0000}"/>
    <cellStyle name="Percent 3 2 3" xfId="1270" xr:uid="{00000000-0005-0000-0000-000035DF0000}"/>
    <cellStyle name="Percent 3 2 3 2" xfId="3615" xr:uid="{00000000-0005-0000-0000-000036DF0000}"/>
    <cellStyle name="Percent 3 2 3 2 2" xfId="7189" xr:uid="{00000000-0005-0000-0000-000037DF0000}"/>
    <cellStyle name="Percent 3 2 3 2 2 2" xfId="14347" xr:uid="{00000000-0005-0000-0000-000038DF0000}"/>
    <cellStyle name="Percent 3 2 3 2 2 2 2" xfId="28639" xr:uid="{00000000-0005-0000-0000-000039DF0000}"/>
    <cellStyle name="Percent 3 2 3 2 2 2 2 2" xfId="57221" xr:uid="{00000000-0005-0000-0000-00003ADF0000}"/>
    <cellStyle name="Percent 3 2 3 2 2 2 3" xfId="42932" xr:uid="{00000000-0005-0000-0000-00003BDF0000}"/>
    <cellStyle name="Percent 3 2 3 2 2 3" xfId="21495" xr:uid="{00000000-0005-0000-0000-00003CDF0000}"/>
    <cellStyle name="Percent 3 2 3 2 2 3 2" xfId="50077" xr:uid="{00000000-0005-0000-0000-00003DDF0000}"/>
    <cellStyle name="Percent 3 2 3 2 2 4" xfId="35788" xr:uid="{00000000-0005-0000-0000-00003EDF0000}"/>
    <cellStyle name="Percent 3 2 3 2 3" xfId="10776" xr:uid="{00000000-0005-0000-0000-00003FDF0000}"/>
    <cellStyle name="Percent 3 2 3 2 3 2" xfId="25068" xr:uid="{00000000-0005-0000-0000-000040DF0000}"/>
    <cellStyle name="Percent 3 2 3 2 3 2 2" xfId="53650" xr:uid="{00000000-0005-0000-0000-000041DF0000}"/>
    <cellStyle name="Percent 3 2 3 2 3 3" xfId="39361" xr:uid="{00000000-0005-0000-0000-000042DF0000}"/>
    <cellStyle name="Percent 3 2 3 2 4" xfId="17924" xr:uid="{00000000-0005-0000-0000-000043DF0000}"/>
    <cellStyle name="Percent 3 2 3 2 4 2" xfId="46506" xr:uid="{00000000-0005-0000-0000-000044DF0000}"/>
    <cellStyle name="Percent 3 2 3 2 5" xfId="32217" xr:uid="{00000000-0005-0000-0000-000045DF0000}"/>
    <cellStyle name="Percent 3 2 3 3" xfId="4851" xr:uid="{00000000-0005-0000-0000-000046DF0000}"/>
    <cellStyle name="Percent 3 2 3 3 2" xfId="12009" xr:uid="{00000000-0005-0000-0000-000047DF0000}"/>
    <cellStyle name="Percent 3 2 3 3 2 2" xfId="26301" xr:uid="{00000000-0005-0000-0000-000048DF0000}"/>
    <cellStyle name="Percent 3 2 3 3 2 2 2" xfId="54883" xr:uid="{00000000-0005-0000-0000-000049DF0000}"/>
    <cellStyle name="Percent 3 2 3 3 2 3" xfId="40594" xr:uid="{00000000-0005-0000-0000-00004ADF0000}"/>
    <cellStyle name="Percent 3 2 3 3 3" xfId="19157" xr:uid="{00000000-0005-0000-0000-00004BDF0000}"/>
    <cellStyle name="Percent 3 2 3 3 3 2" xfId="47739" xr:uid="{00000000-0005-0000-0000-00004CDF0000}"/>
    <cellStyle name="Percent 3 2 3 3 4" xfId="33450" xr:uid="{00000000-0005-0000-0000-00004DDF0000}"/>
    <cellStyle name="Percent 3 2 3 4" xfId="8438" xr:uid="{00000000-0005-0000-0000-00004EDF0000}"/>
    <cellStyle name="Percent 3 2 3 4 2" xfId="22730" xr:uid="{00000000-0005-0000-0000-00004FDF0000}"/>
    <cellStyle name="Percent 3 2 3 4 2 2" xfId="51312" xr:uid="{00000000-0005-0000-0000-000050DF0000}"/>
    <cellStyle name="Percent 3 2 3 4 3" xfId="37023" xr:uid="{00000000-0005-0000-0000-000051DF0000}"/>
    <cellStyle name="Percent 3 2 3 5" xfId="15586" xr:uid="{00000000-0005-0000-0000-000052DF0000}"/>
    <cellStyle name="Percent 3 2 3 5 2" xfId="44168" xr:uid="{00000000-0005-0000-0000-000053DF0000}"/>
    <cellStyle name="Percent 3 2 3 6" xfId="29879" xr:uid="{00000000-0005-0000-0000-000054DF0000}"/>
    <cellStyle name="Percent 3 2 4" xfId="3612" xr:uid="{00000000-0005-0000-0000-000055DF0000}"/>
    <cellStyle name="Percent 3 2 4 2" xfId="7186" xr:uid="{00000000-0005-0000-0000-000056DF0000}"/>
    <cellStyle name="Percent 3 2 4 2 2" xfId="14344" xr:uid="{00000000-0005-0000-0000-000057DF0000}"/>
    <cellStyle name="Percent 3 2 4 2 2 2" xfId="28636" xr:uid="{00000000-0005-0000-0000-000058DF0000}"/>
    <cellStyle name="Percent 3 2 4 2 2 2 2" xfId="57218" xr:uid="{00000000-0005-0000-0000-000059DF0000}"/>
    <cellStyle name="Percent 3 2 4 2 2 3" xfId="42929" xr:uid="{00000000-0005-0000-0000-00005ADF0000}"/>
    <cellStyle name="Percent 3 2 4 2 3" xfId="21492" xr:uid="{00000000-0005-0000-0000-00005BDF0000}"/>
    <cellStyle name="Percent 3 2 4 2 3 2" xfId="50074" xr:uid="{00000000-0005-0000-0000-00005CDF0000}"/>
    <cellStyle name="Percent 3 2 4 2 4" xfId="35785" xr:uid="{00000000-0005-0000-0000-00005DDF0000}"/>
    <cellStyle name="Percent 3 2 4 3" xfId="10773" xr:uid="{00000000-0005-0000-0000-00005EDF0000}"/>
    <cellStyle name="Percent 3 2 4 3 2" xfId="25065" xr:uid="{00000000-0005-0000-0000-00005FDF0000}"/>
    <cellStyle name="Percent 3 2 4 3 2 2" xfId="53647" xr:uid="{00000000-0005-0000-0000-000060DF0000}"/>
    <cellStyle name="Percent 3 2 4 3 3" xfId="39358" xr:uid="{00000000-0005-0000-0000-000061DF0000}"/>
    <cellStyle name="Percent 3 2 4 4" xfId="17921" xr:uid="{00000000-0005-0000-0000-000062DF0000}"/>
    <cellStyle name="Percent 3 2 4 4 2" xfId="46503" xr:uid="{00000000-0005-0000-0000-000063DF0000}"/>
    <cellStyle name="Percent 3 2 4 5" xfId="32214" xr:uid="{00000000-0005-0000-0000-000064DF0000}"/>
    <cellStyle name="Percent 3 2 5" xfId="3957" xr:uid="{00000000-0005-0000-0000-000065DF0000}"/>
    <cellStyle name="Percent 3 2 5 2" xfId="11116" xr:uid="{00000000-0005-0000-0000-000066DF0000}"/>
    <cellStyle name="Percent 3 2 5 2 2" xfId="25408" xr:uid="{00000000-0005-0000-0000-000067DF0000}"/>
    <cellStyle name="Percent 3 2 5 2 2 2" xfId="53990" xr:uid="{00000000-0005-0000-0000-000068DF0000}"/>
    <cellStyle name="Percent 3 2 5 2 3" xfId="39701" xr:uid="{00000000-0005-0000-0000-000069DF0000}"/>
    <cellStyle name="Percent 3 2 5 3" xfId="18264" xr:uid="{00000000-0005-0000-0000-00006ADF0000}"/>
    <cellStyle name="Percent 3 2 5 3 2" xfId="46846" xr:uid="{00000000-0005-0000-0000-00006BDF0000}"/>
    <cellStyle name="Percent 3 2 5 4" xfId="32557" xr:uid="{00000000-0005-0000-0000-00006CDF0000}"/>
    <cellStyle name="Percent 3 2 6" xfId="7201" xr:uid="{00000000-0005-0000-0000-00006DDF0000}"/>
    <cellStyle name="Percent 3 2 7" xfId="7545" xr:uid="{00000000-0005-0000-0000-00006EDF0000}"/>
    <cellStyle name="Percent 3 2 7 2" xfId="21837" xr:uid="{00000000-0005-0000-0000-00006FDF0000}"/>
    <cellStyle name="Percent 3 2 7 2 2" xfId="50419" xr:uid="{00000000-0005-0000-0000-000070DF0000}"/>
    <cellStyle name="Percent 3 2 7 3" xfId="36130" xr:uid="{00000000-0005-0000-0000-000071DF0000}"/>
    <cellStyle name="Percent 3 2 8" xfId="14692" xr:uid="{00000000-0005-0000-0000-000072DF0000}"/>
    <cellStyle name="Percent 3 2 8 2" xfId="43275" xr:uid="{00000000-0005-0000-0000-000073DF0000}"/>
    <cellStyle name="Percent 3 2 9" xfId="28985" xr:uid="{00000000-0005-0000-0000-000074DF0000}"/>
    <cellStyle name="Percent 3 3" xfId="597" xr:uid="{00000000-0005-0000-0000-000075DF0000}"/>
    <cellStyle name="Percent 3 3 2" xfId="1494" xr:uid="{00000000-0005-0000-0000-000076DF0000}"/>
    <cellStyle name="Percent 3 3 2 2" xfId="3617" xr:uid="{00000000-0005-0000-0000-000077DF0000}"/>
    <cellStyle name="Percent 3 3 2 2 2" xfId="7191" xr:uid="{00000000-0005-0000-0000-000078DF0000}"/>
    <cellStyle name="Percent 3 3 2 2 2 2" xfId="14349" xr:uid="{00000000-0005-0000-0000-000079DF0000}"/>
    <cellStyle name="Percent 3 3 2 2 2 2 2" xfId="28641" xr:uid="{00000000-0005-0000-0000-00007ADF0000}"/>
    <cellStyle name="Percent 3 3 2 2 2 2 2 2" xfId="57223" xr:uid="{00000000-0005-0000-0000-00007BDF0000}"/>
    <cellStyle name="Percent 3 3 2 2 2 2 3" xfId="42934" xr:uid="{00000000-0005-0000-0000-00007CDF0000}"/>
    <cellStyle name="Percent 3 3 2 2 2 3" xfId="21497" xr:uid="{00000000-0005-0000-0000-00007DDF0000}"/>
    <cellStyle name="Percent 3 3 2 2 2 3 2" xfId="50079" xr:uid="{00000000-0005-0000-0000-00007EDF0000}"/>
    <cellStyle name="Percent 3 3 2 2 2 4" xfId="35790" xr:uid="{00000000-0005-0000-0000-00007FDF0000}"/>
    <cellStyle name="Percent 3 3 2 2 3" xfId="10778" xr:uid="{00000000-0005-0000-0000-000080DF0000}"/>
    <cellStyle name="Percent 3 3 2 2 3 2" xfId="25070" xr:uid="{00000000-0005-0000-0000-000081DF0000}"/>
    <cellStyle name="Percent 3 3 2 2 3 2 2" xfId="53652" xr:uid="{00000000-0005-0000-0000-000082DF0000}"/>
    <cellStyle name="Percent 3 3 2 2 3 3" xfId="39363" xr:uid="{00000000-0005-0000-0000-000083DF0000}"/>
    <cellStyle name="Percent 3 3 2 2 4" xfId="17926" xr:uid="{00000000-0005-0000-0000-000084DF0000}"/>
    <cellStyle name="Percent 3 3 2 2 4 2" xfId="46508" xr:uid="{00000000-0005-0000-0000-000085DF0000}"/>
    <cellStyle name="Percent 3 3 2 2 5" xfId="32219" xr:uid="{00000000-0005-0000-0000-000086DF0000}"/>
    <cellStyle name="Percent 3 3 2 3" xfId="5074" xr:uid="{00000000-0005-0000-0000-000087DF0000}"/>
    <cellStyle name="Percent 3 3 2 3 2" xfId="12232" xr:uid="{00000000-0005-0000-0000-000088DF0000}"/>
    <cellStyle name="Percent 3 3 2 3 2 2" xfId="26524" xr:uid="{00000000-0005-0000-0000-000089DF0000}"/>
    <cellStyle name="Percent 3 3 2 3 2 2 2" xfId="55106" xr:uid="{00000000-0005-0000-0000-00008ADF0000}"/>
    <cellStyle name="Percent 3 3 2 3 2 3" xfId="40817" xr:uid="{00000000-0005-0000-0000-00008BDF0000}"/>
    <cellStyle name="Percent 3 3 2 3 3" xfId="19380" xr:uid="{00000000-0005-0000-0000-00008CDF0000}"/>
    <cellStyle name="Percent 3 3 2 3 3 2" xfId="47962" xr:uid="{00000000-0005-0000-0000-00008DDF0000}"/>
    <cellStyle name="Percent 3 3 2 3 4" xfId="33673" xr:uid="{00000000-0005-0000-0000-00008EDF0000}"/>
    <cellStyle name="Percent 3 3 2 4" xfId="8661" xr:uid="{00000000-0005-0000-0000-00008FDF0000}"/>
    <cellStyle name="Percent 3 3 2 4 2" xfId="22953" xr:uid="{00000000-0005-0000-0000-000090DF0000}"/>
    <cellStyle name="Percent 3 3 2 4 2 2" xfId="51535" xr:uid="{00000000-0005-0000-0000-000091DF0000}"/>
    <cellStyle name="Percent 3 3 2 4 3" xfId="37246" xr:uid="{00000000-0005-0000-0000-000092DF0000}"/>
    <cellStyle name="Percent 3 3 2 5" xfId="15809" xr:uid="{00000000-0005-0000-0000-000093DF0000}"/>
    <cellStyle name="Percent 3 3 2 5 2" xfId="44391" xr:uid="{00000000-0005-0000-0000-000094DF0000}"/>
    <cellStyle name="Percent 3 3 2 6" xfId="30102" xr:uid="{00000000-0005-0000-0000-000095DF0000}"/>
    <cellStyle name="Percent 3 3 3" xfId="3616" xr:uid="{00000000-0005-0000-0000-000096DF0000}"/>
    <cellStyle name="Percent 3 3 3 2" xfId="7190" xr:uid="{00000000-0005-0000-0000-000097DF0000}"/>
    <cellStyle name="Percent 3 3 3 2 2" xfId="14348" xr:uid="{00000000-0005-0000-0000-000098DF0000}"/>
    <cellStyle name="Percent 3 3 3 2 2 2" xfId="28640" xr:uid="{00000000-0005-0000-0000-000099DF0000}"/>
    <cellStyle name="Percent 3 3 3 2 2 2 2" xfId="57222" xr:uid="{00000000-0005-0000-0000-00009ADF0000}"/>
    <cellStyle name="Percent 3 3 3 2 2 3" xfId="42933" xr:uid="{00000000-0005-0000-0000-00009BDF0000}"/>
    <cellStyle name="Percent 3 3 3 2 3" xfId="21496" xr:uid="{00000000-0005-0000-0000-00009CDF0000}"/>
    <cellStyle name="Percent 3 3 3 2 3 2" xfId="50078" xr:uid="{00000000-0005-0000-0000-00009DDF0000}"/>
    <cellStyle name="Percent 3 3 3 2 4" xfId="35789" xr:uid="{00000000-0005-0000-0000-00009EDF0000}"/>
    <cellStyle name="Percent 3 3 3 3" xfId="10777" xr:uid="{00000000-0005-0000-0000-00009FDF0000}"/>
    <cellStyle name="Percent 3 3 3 3 2" xfId="25069" xr:uid="{00000000-0005-0000-0000-0000A0DF0000}"/>
    <cellStyle name="Percent 3 3 3 3 2 2" xfId="53651" xr:uid="{00000000-0005-0000-0000-0000A1DF0000}"/>
    <cellStyle name="Percent 3 3 3 3 3" xfId="39362" xr:uid="{00000000-0005-0000-0000-0000A2DF0000}"/>
    <cellStyle name="Percent 3 3 3 4" xfId="17925" xr:uid="{00000000-0005-0000-0000-0000A3DF0000}"/>
    <cellStyle name="Percent 3 3 3 4 2" xfId="46507" xr:uid="{00000000-0005-0000-0000-0000A4DF0000}"/>
    <cellStyle name="Percent 3 3 3 5" xfId="32218" xr:uid="{00000000-0005-0000-0000-0000A5DF0000}"/>
    <cellStyle name="Percent 3 3 4" xfId="4181" xr:uid="{00000000-0005-0000-0000-0000A6DF0000}"/>
    <cellStyle name="Percent 3 3 4 2" xfId="11339" xr:uid="{00000000-0005-0000-0000-0000A7DF0000}"/>
    <cellStyle name="Percent 3 3 4 2 2" xfId="25631" xr:uid="{00000000-0005-0000-0000-0000A8DF0000}"/>
    <cellStyle name="Percent 3 3 4 2 2 2" xfId="54213" xr:uid="{00000000-0005-0000-0000-0000A9DF0000}"/>
    <cellStyle name="Percent 3 3 4 2 3" xfId="39924" xr:uid="{00000000-0005-0000-0000-0000AADF0000}"/>
    <cellStyle name="Percent 3 3 4 3" xfId="18487" xr:uid="{00000000-0005-0000-0000-0000ABDF0000}"/>
    <cellStyle name="Percent 3 3 4 3 2" xfId="47069" xr:uid="{00000000-0005-0000-0000-0000ACDF0000}"/>
    <cellStyle name="Percent 3 3 4 4" xfId="32780" xr:uid="{00000000-0005-0000-0000-0000ADDF0000}"/>
    <cellStyle name="Percent 3 3 5" xfId="7768" xr:uid="{00000000-0005-0000-0000-0000AEDF0000}"/>
    <cellStyle name="Percent 3 3 5 2" xfId="22060" xr:uid="{00000000-0005-0000-0000-0000AFDF0000}"/>
    <cellStyle name="Percent 3 3 5 2 2" xfId="50642" xr:uid="{00000000-0005-0000-0000-0000B0DF0000}"/>
    <cellStyle name="Percent 3 3 5 3" xfId="36353" xr:uid="{00000000-0005-0000-0000-0000B1DF0000}"/>
    <cellStyle name="Percent 3 3 6" xfId="14916" xr:uid="{00000000-0005-0000-0000-0000B2DF0000}"/>
    <cellStyle name="Percent 3 3 6 2" xfId="43498" xr:uid="{00000000-0005-0000-0000-0000B3DF0000}"/>
    <cellStyle name="Percent 3 3 7" xfId="29209" xr:uid="{00000000-0005-0000-0000-0000B4DF0000}"/>
    <cellStyle name="Percent 3 4" xfId="1047" xr:uid="{00000000-0005-0000-0000-0000B5DF0000}"/>
    <cellStyle name="Percent 3 4 2" xfId="3618" xr:uid="{00000000-0005-0000-0000-0000B6DF0000}"/>
    <cellStyle name="Percent 3 4 2 2" xfId="7192" xr:uid="{00000000-0005-0000-0000-0000B7DF0000}"/>
    <cellStyle name="Percent 3 4 2 2 2" xfId="14350" xr:uid="{00000000-0005-0000-0000-0000B8DF0000}"/>
    <cellStyle name="Percent 3 4 2 2 2 2" xfId="28642" xr:uid="{00000000-0005-0000-0000-0000B9DF0000}"/>
    <cellStyle name="Percent 3 4 2 2 2 2 2" xfId="57224" xr:uid="{00000000-0005-0000-0000-0000BADF0000}"/>
    <cellStyle name="Percent 3 4 2 2 2 3" xfId="42935" xr:uid="{00000000-0005-0000-0000-0000BBDF0000}"/>
    <cellStyle name="Percent 3 4 2 2 3" xfId="21498" xr:uid="{00000000-0005-0000-0000-0000BCDF0000}"/>
    <cellStyle name="Percent 3 4 2 2 3 2" xfId="50080" xr:uid="{00000000-0005-0000-0000-0000BDDF0000}"/>
    <cellStyle name="Percent 3 4 2 2 4" xfId="35791" xr:uid="{00000000-0005-0000-0000-0000BEDF0000}"/>
    <cellStyle name="Percent 3 4 2 3" xfId="10779" xr:uid="{00000000-0005-0000-0000-0000BFDF0000}"/>
    <cellStyle name="Percent 3 4 2 3 2" xfId="25071" xr:uid="{00000000-0005-0000-0000-0000C0DF0000}"/>
    <cellStyle name="Percent 3 4 2 3 2 2" xfId="53653" xr:uid="{00000000-0005-0000-0000-0000C1DF0000}"/>
    <cellStyle name="Percent 3 4 2 3 3" xfId="39364" xr:uid="{00000000-0005-0000-0000-0000C2DF0000}"/>
    <cellStyle name="Percent 3 4 2 4" xfId="17927" xr:uid="{00000000-0005-0000-0000-0000C3DF0000}"/>
    <cellStyle name="Percent 3 4 2 4 2" xfId="46509" xr:uid="{00000000-0005-0000-0000-0000C4DF0000}"/>
    <cellStyle name="Percent 3 4 2 5" xfId="32220" xr:uid="{00000000-0005-0000-0000-0000C5DF0000}"/>
    <cellStyle name="Percent 3 4 3" xfId="4628" xr:uid="{00000000-0005-0000-0000-0000C6DF0000}"/>
    <cellStyle name="Percent 3 4 3 2" xfId="11786" xr:uid="{00000000-0005-0000-0000-0000C7DF0000}"/>
    <cellStyle name="Percent 3 4 3 2 2" xfId="26078" xr:uid="{00000000-0005-0000-0000-0000C8DF0000}"/>
    <cellStyle name="Percent 3 4 3 2 2 2" xfId="54660" xr:uid="{00000000-0005-0000-0000-0000C9DF0000}"/>
    <cellStyle name="Percent 3 4 3 2 3" xfId="40371" xr:uid="{00000000-0005-0000-0000-0000CADF0000}"/>
    <cellStyle name="Percent 3 4 3 3" xfId="18934" xr:uid="{00000000-0005-0000-0000-0000CBDF0000}"/>
    <cellStyle name="Percent 3 4 3 3 2" xfId="47516" xr:uid="{00000000-0005-0000-0000-0000CCDF0000}"/>
    <cellStyle name="Percent 3 4 3 4" xfId="33227" xr:uid="{00000000-0005-0000-0000-0000CDDF0000}"/>
    <cellStyle name="Percent 3 4 4" xfId="8215" xr:uid="{00000000-0005-0000-0000-0000CEDF0000}"/>
    <cellStyle name="Percent 3 4 4 2" xfId="22507" xr:uid="{00000000-0005-0000-0000-0000CFDF0000}"/>
    <cellStyle name="Percent 3 4 4 2 2" xfId="51089" xr:uid="{00000000-0005-0000-0000-0000D0DF0000}"/>
    <cellStyle name="Percent 3 4 4 3" xfId="36800" xr:uid="{00000000-0005-0000-0000-0000D1DF0000}"/>
    <cellStyle name="Percent 3 4 5" xfId="15363" xr:uid="{00000000-0005-0000-0000-0000D2DF0000}"/>
    <cellStyle name="Percent 3 4 5 2" xfId="43945" xr:uid="{00000000-0005-0000-0000-0000D3DF0000}"/>
    <cellStyle name="Percent 3 4 6" xfId="29656" xr:uid="{00000000-0005-0000-0000-0000D4DF0000}"/>
    <cellStyle name="Percent 3 5" xfId="3611" xr:uid="{00000000-0005-0000-0000-0000D5DF0000}"/>
    <cellStyle name="Percent 3 5 2" xfId="7185" xr:uid="{00000000-0005-0000-0000-0000D6DF0000}"/>
    <cellStyle name="Percent 3 5 2 2" xfId="14343" xr:uid="{00000000-0005-0000-0000-0000D7DF0000}"/>
    <cellStyle name="Percent 3 5 2 2 2" xfId="28635" xr:uid="{00000000-0005-0000-0000-0000D8DF0000}"/>
    <cellStyle name="Percent 3 5 2 2 2 2" xfId="57217" xr:uid="{00000000-0005-0000-0000-0000D9DF0000}"/>
    <cellStyle name="Percent 3 5 2 2 3" xfId="42928" xr:uid="{00000000-0005-0000-0000-0000DADF0000}"/>
    <cellStyle name="Percent 3 5 2 3" xfId="21491" xr:uid="{00000000-0005-0000-0000-0000DBDF0000}"/>
    <cellStyle name="Percent 3 5 2 3 2" xfId="50073" xr:uid="{00000000-0005-0000-0000-0000DCDF0000}"/>
    <cellStyle name="Percent 3 5 2 4" xfId="35784" xr:uid="{00000000-0005-0000-0000-0000DDDF0000}"/>
    <cellStyle name="Percent 3 5 3" xfId="10772" xr:uid="{00000000-0005-0000-0000-0000DEDF0000}"/>
    <cellStyle name="Percent 3 5 3 2" xfId="25064" xr:uid="{00000000-0005-0000-0000-0000DFDF0000}"/>
    <cellStyle name="Percent 3 5 3 2 2" xfId="53646" xr:uid="{00000000-0005-0000-0000-0000E0DF0000}"/>
    <cellStyle name="Percent 3 5 3 3" xfId="39357" xr:uid="{00000000-0005-0000-0000-0000E1DF0000}"/>
    <cellStyle name="Percent 3 5 4" xfId="17920" xr:uid="{00000000-0005-0000-0000-0000E2DF0000}"/>
    <cellStyle name="Percent 3 5 4 2" xfId="46502" xr:uid="{00000000-0005-0000-0000-0000E3DF0000}"/>
    <cellStyle name="Percent 3 5 5" xfId="32213" xr:uid="{00000000-0005-0000-0000-0000E4DF0000}"/>
    <cellStyle name="Percent 3 6" xfId="3734" xr:uid="{00000000-0005-0000-0000-0000E5DF0000}"/>
    <cellStyle name="Percent 3 6 2" xfId="10893" xr:uid="{00000000-0005-0000-0000-0000E6DF0000}"/>
    <cellStyle name="Percent 3 6 2 2" xfId="25185" xr:uid="{00000000-0005-0000-0000-0000E7DF0000}"/>
    <cellStyle name="Percent 3 6 2 2 2" xfId="53767" xr:uid="{00000000-0005-0000-0000-0000E8DF0000}"/>
    <cellStyle name="Percent 3 6 2 3" xfId="39478" xr:uid="{00000000-0005-0000-0000-0000E9DF0000}"/>
    <cellStyle name="Percent 3 6 3" xfId="18041" xr:uid="{00000000-0005-0000-0000-0000EADF0000}"/>
    <cellStyle name="Percent 3 6 3 2" xfId="46623" xr:uid="{00000000-0005-0000-0000-0000EBDF0000}"/>
    <cellStyle name="Percent 3 6 4" xfId="32334" xr:uid="{00000000-0005-0000-0000-0000ECDF0000}"/>
    <cellStyle name="Percent 3 7" xfId="7196" xr:uid="{00000000-0005-0000-0000-0000EDDF0000}"/>
    <cellStyle name="Percent 3 8" xfId="7322" xr:uid="{00000000-0005-0000-0000-0000EEDF0000}"/>
    <cellStyle name="Percent 3 8 2" xfId="21614" xr:uid="{00000000-0005-0000-0000-0000EFDF0000}"/>
    <cellStyle name="Percent 3 8 2 2" xfId="50196" xr:uid="{00000000-0005-0000-0000-0000F0DF0000}"/>
    <cellStyle name="Percent 3 8 3" xfId="35907" xr:uid="{00000000-0005-0000-0000-0000F1DF0000}"/>
    <cellStyle name="Percent 3 9" xfId="14469" xr:uid="{00000000-0005-0000-0000-0000F2DF0000}"/>
    <cellStyle name="Percent 3 9 2" xfId="43052" xr:uid="{00000000-0005-0000-0000-0000F3DF0000}"/>
    <cellStyle name="Percent 4" xfId="370" xr:uid="{00000000-0005-0000-0000-0000F4DF0000}"/>
    <cellStyle name="Percent 5" xfId="479" xr:uid="{00000000-0005-0000-0000-0000F5DF0000}"/>
    <cellStyle name="Percent 5 2" xfId="7203" xr:uid="{00000000-0005-0000-0000-0000F6DF0000}"/>
    <cellStyle name="Percent 5 2 2" xfId="14351" xr:uid="{00000000-0005-0000-0000-0000F7DF0000}"/>
    <cellStyle name="Percent 5 2 2 2" xfId="28643" xr:uid="{00000000-0005-0000-0000-0000F8DF0000}"/>
    <cellStyle name="Percent 5 2 2 2 2" xfId="57225" xr:uid="{00000000-0005-0000-0000-0000F9DF0000}"/>
    <cellStyle name="Percent 5 2 2 3" xfId="42936" xr:uid="{00000000-0005-0000-0000-0000FADF0000}"/>
    <cellStyle name="Percent 5 2 3" xfId="21499" xr:uid="{00000000-0005-0000-0000-0000FBDF0000}"/>
    <cellStyle name="Percent 5 2 3 2" xfId="50081" xr:uid="{00000000-0005-0000-0000-0000FCDF0000}"/>
    <cellStyle name="Percent 5 2 4" xfId="35792" xr:uid="{00000000-0005-0000-0000-0000FDDF0000}"/>
    <cellStyle name="Percent 6" xfId="480" xr:uid="{00000000-0005-0000-0000-0000FEDF0000}"/>
    <cellStyle name="Percent 6 2" xfId="7207" xr:uid="{00000000-0005-0000-0000-0000FFDF0000}"/>
    <cellStyle name="Percent 7" xfId="1043" xr:uid="{00000000-0005-0000-0000-000000E00000}"/>
    <cellStyle name="Percent 8" xfId="1828" xr:uid="{00000000-0005-0000-0000-000001E00000}"/>
    <cellStyle name="Percent 9" xfId="1832" xr:uid="{00000000-0005-0000-0000-000002E00000}"/>
    <cellStyle name="Style 1" xfId="57299" xr:uid="{00000000-0005-0000-0000-000003E00000}"/>
    <cellStyle name="Style 1 2" xfId="57300" xr:uid="{00000000-0005-0000-0000-000004E00000}"/>
    <cellStyle name="Style 1 2 2" xfId="57301" xr:uid="{00000000-0005-0000-0000-000005E00000}"/>
    <cellStyle name="Title 2" xfId="57302" xr:uid="{00000000-0005-0000-0000-000006E00000}"/>
    <cellStyle name="Total 2" xfId="57303" xr:uid="{00000000-0005-0000-0000-000007E00000}"/>
    <cellStyle name="Warning Text 2" xfId="57304" xr:uid="{00000000-0005-0000-0000-000008E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B2BB1E"/>
      <color rgb="FF0065A4"/>
      <color rgb="FFF6A01A"/>
      <color rgb="FFBBB0A3"/>
      <color rgb="FFF5F2EF"/>
      <color rgb="FFD3D78D"/>
      <color rgb="FFF09376"/>
      <color rgb="FF455560"/>
      <color rgb="FFFFFFCD"/>
      <color rgb="FF7581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0.xml"/><Relationship Id="rId1" Type="http://schemas.microsoft.com/office/2011/relationships/chartStyle" Target="style10.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1.xml"/><Relationship Id="rId1" Type="http://schemas.microsoft.com/office/2011/relationships/chartStyle" Target="style1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2.xml"/><Relationship Id="rId1" Type="http://schemas.microsoft.com/office/2011/relationships/chartStyle" Target="style12.xml"/></Relationships>
</file>

<file path=xl/charts/_rels/chart1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bar"/>
        <c:varyColors val="1"/>
        <c:ser>
          <c:idx val="0"/>
          <c:order val="0"/>
          <c:dPt>
            <c:idx val="0"/>
            <c:bubble3D val="0"/>
            <c:spPr>
              <a:solidFill>
                <a:srgbClr val="455560"/>
              </a:solidFill>
              <a:ln w="19050">
                <a:solidFill>
                  <a:schemeClr val="lt1"/>
                </a:solidFill>
              </a:ln>
              <a:effectLst/>
            </c:spPr>
            <c:extLst>
              <c:ext xmlns:c16="http://schemas.microsoft.com/office/drawing/2014/chart" uri="{C3380CC4-5D6E-409C-BE32-E72D297353CC}">
                <c16:uniqueId val="{00000001-183E-4E06-99A0-99A24AB13237}"/>
              </c:ext>
            </c:extLst>
          </c:dPt>
          <c:dPt>
            <c:idx val="1"/>
            <c:bubble3D val="0"/>
            <c:spPr>
              <a:solidFill>
                <a:srgbClr val="B2BB1E"/>
              </a:solidFill>
              <a:ln w="19050">
                <a:solidFill>
                  <a:schemeClr val="lt1"/>
                </a:solidFill>
              </a:ln>
              <a:effectLst/>
            </c:spPr>
            <c:extLst>
              <c:ext xmlns:c16="http://schemas.microsoft.com/office/drawing/2014/chart" uri="{C3380CC4-5D6E-409C-BE32-E72D297353CC}">
                <c16:uniqueId val="{00000003-183E-4E06-99A0-99A24AB13237}"/>
              </c:ext>
            </c:extLst>
          </c:dPt>
          <c:dPt>
            <c:idx val="2"/>
            <c:bubble3D val="0"/>
            <c:spPr>
              <a:solidFill>
                <a:srgbClr val="7581BF"/>
              </a:solidFill>
              <a:ln w="19050">
                <a:solidFill>
                  <a:schemeClr val="lt1"/>
                </a:solidFill>
              </a:ln>
              <a:effectLst/>
            </c:spPr>
            <c:extLst>
              <c:ext xmlns:c16="http://schemas.microsoft.com/office/drawing/2014/chart" uri="{C3380CC4-5D6E-409C-BE32-E72D297353CC}">
                <c16:uniqueId val="{00000005-183E-4E06-99A0-99A24AB13237}"/>
              </c:ext>
            </c:extLst>
          </c:dPt>
          <c:dPt>
            <c:idx val="3"/>
            <c:bubble3D val="0"/>
            <c:spPr>
              <a:solidFill>
                <a:srgbClr val="E31B23"/>
              </a:solidFill>
              <a:ln w="19050">
                <a:solidFill>
                  <a:schemeClr val="lt1"/>
                </a:solidFill>
              </a:ln>
              <a:effectLst/>
            </c:spPr>
            <c:extLst>
              <c:ext xmlns:c16="http://schemas.microsoft.com/office/drawing/2014/chart" uri="{C3380CC4-5D6E-409C-BE32-E72D297353CC}">
                <c16:uniqueId val="{00000007-183E-4E06-99A0-99A24AB13237}"/>
              </c:ext>
            </c:extLst>
          </c:dPt>
          <c:dPt>
            <c:idx val="4"/>
            <c:bubble3D val="0"/>
            <c:spPr>
              <a:solidFill>
                <a:srgbClr val="F6A01A"/>
              </a:solidFill>
              <a:ln w="19050">
                <a:solidFill>
                  <a:schemeClr val="lt1"/>
                </a:solidFill>
              </a:ln>
              <a:effectLst/>
            </c:spPr>
            <c:extLst>
              <c:ext xmlns:c16="http://schemas.microsoft.com/office/drawing/2014/chart" uri="{C3380CC4-5D6E-409C-BE32-E72D297353CC}">
                <c16:uniqueId val="{00000009-183E-4E06-99A0-99A24AB13237}"/>
              </c:ext>
            </c:extLst>
          </c:dPt>
          <c:dLbls>
            <c:dLbl>
              <c:idx val="0"/>
              <c:layout>
                <c:manualLayout>
                  <c:x val="0.15033454734364576"/>
                  <c:y val="6.5089068008510775E-2"/>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r>
                      <a:rPr lang="en-US" sz="1100" b="1">
                        <a:solidFill>
                          <a:schemeClr val="bg1"/>
                        </a:solidFill>
                      </a:rPr>
                      <a:t>No Heavy Truck involved</a:t>
                    </a:r>
                  </a:p>
                  <a:p>
                    <a:pPr>
                      <a:defRPr sz="1100" b="1">
                        <a:solidFill>
                          <a:schemeClr val="bg1"/>
                        </a:solidFill>
                      </a:defRPr>
                    </a:pPr>
                    <a:r>
                      <a:rPr lang="en-US" sz="1100" b="1" baseline="0">
                        <a:solidFill>
                          <a:schemeClr val="bg1"/>
                        </a:solidFill>
                      </a:rPr>
                      <a:t>84.5 %</a:t>
                    </a:r>
                    <a:endParaRPr lang="en-US" sz="1100" b="1">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manualLayout>
                      <c:w val="0.15454310201415888"/>
                      <c:h val="0.20506918883660252"/>
                    </c:manualLayout>
                  </c15:layout>
                </c:ext>
                <c:ext xmlns:c16="http://schemas.microsoft.com/office/drawing/2014/chart" uri="{C3380CC4-5D6E-409C-BE32-E72D297353CC}">
                  <c16:uniqueId val="{00000001-183E-4E06-99A0-99A24AB13237}"/>
                </c:ext>
              </c:extLst>
            </c:dLbl>
            <c:dLbl>
              <c:idx val="1"/>
              <c:layout>
                <c:manualLayout>
                  <c:x val="-0.11661276530059984"/>
                  <c:y val="-3.6344406653310346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Articulated</a:t>
                    </a:r>
                    <a:r>
                      <a:rPr lang="en-US" sz="1100" b="1" baseline="0">
                        <a:solidFill>
                          <a:sysClr val="windowText" lastClr="000000"/>
                        </a:solidFill>
                      </a:rPr>
                      <a:t> truck involved</a:t>
                    </a:r>
                  </a:p>
                  <a:p>
                    <a:pPr>
                      <a:defRPr sz="1100" b="1">
                        <a:solidFill>
                          <a:sysClr val="windowText" lastClr="000000"/>
                        </a:solidFill>
                      </a:defRPr>
                    </a:pPr>
                    <a:r>
                      <a:rPr lang="en-US" sz="1100" b="1" baseline="0">
                        <a:solidFill>
                          <a:sysClr val="windowText" lastClr="000000"/>
                        </a:solidFill>
                      </a:rPr>
                      <a:t>7.5 %</a:t>
                    </a:r>
                    <a:endParaRPr lang="en-US" sz="1100" b="1">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3E-4E06-99A0-99A24AB13237}"/>
                </c:ext>
              </c:extLst>
            </c:dLbl>
            <c:dLbl>
              <c:idx val="2"/>
              <c:layout>
                <c:manualLayout>
                  <c:x val="-0.12888042003827196"/>
                  <c:y val="-1.2779822640513132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Heavy</a:t>
                    </a:r>
                    <a:r>
                      <a:rPr lang="en-US" sz="1100" b="1" baseline="0">
                        <a:solidFill>
                          <a:sysClr val="windowText" lastClr="000000"/>
                        </a:solidFill>
                      </a:rPr>
                      <a:t> Rigid </a:t>
                    </a:r>
                  </a:p>
                  <a:p>
                    <a:pPr>
                      <a:defRPr sz="1100" b="1">
                        <a:solidFill>
                          <a:sysClr val="windowText" lastClr="000000"/>
                        </a:solidFill>
                      </a:defRPr>
                    </a:pPr>
                    <a:r>
                      <a:rPr lang="en-US" sz="1100" b="1" baseline="0">
                        <a:solidFill>
                          <a:sysClr val="windowText" lastClr="000000"/>
                        </a:solidFill>
                      </a:rPr>
                      <a:t>truck involved </a:t>
                    </a:r>
                  </a:p>
                  <a:p>
                    <a:pPr>
                      <a:defRPr sz="1100" b="1">
                        <a:solidFill>
                          <a:sysClr val="windowText" lastClr="000000"/>
                        </a:solidFill>
                      </a:defRPr>
                    </a:pPr>
                    <a:r>
                      <a:rPr lang="en-US" sz="1100" b="1" baseline="0">
                        <a:solidFill>
                          <a:sysClr val="windowText" lastClr="000000"/>
                        </a:solidFill>
                      </a:rPr>
                      <a:t>7.3 %</a:t>
                    </a:r>
                    <a:endParaRPr lang="en-US" sz="1100" b="1">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3E-4E06-99A0-99A24AB13237}"/>
                </c:ext>
              </c:extLst>
            </c:dLbl>
            <c:dLbl>
              <c:idx val="3"/>
              <c:layout>
                <c:manualLayout>
                  <c:x val="0"/>
                  <c:y val="7.0702759788162581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Both </a:t>
                    </a:r>
                    <a:fld id="{D279D0BE-8106-429A-A390-461FC9DAF49F}" type="VALUE">
                      <a:rPr lang="en-US" sz="1100" b="1">
                        <a:solidFill>
                          <a:sysClr val="windowText" lastClr="000000"/>
                        </a:solidFill>
                      </a:rPr>
                      <a:pPr>
                        <a:defRPr sz="1100" b="1">
                          <a:solidFill>
                            <a:sysClr val="windowText" lastClr="000000"/>
                          </a:solidFill>
                        </a:defRPr>
                      </a:pPr>
                      <a:t>[VALUE]</a:t>
                    </a:fld>
                    <a:endParaRPr lang="en-US" sz="1100" b="1">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83E-4E06-99A0-99A24AB13237}"/>
                </c:ext>
              </c:extLst>
            </c:dLbl>
            <c:dLbl>
              <c:idx val="4"/>
              <c:layout>
                <c:manualLayout>
                  <c:x val="-0.18912910028442928"/>
                  <c:y val="5.9173150693441479E-3"/>
                </c:manualLayout>
              </c:layout>
              <c:tx>
                <c:rich>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Any Heavy</a:t>
                    </a:r>
                    <a:r>
                      <a:rPr lang="en-US" sz="1100" b="1" baseline="0">
                        <a:solidFill>
                          <a:sysClr val="windowText" lastClr="000000"/>
                        </a:solidFill>
                      </a:rPr>
                      <a:t> Truck Involved</a:t>
                    </a:r>
                  </a:p>
                  <a:p>
                    <a:pPr>
                      <a:defRPr sz="1100" b="1">
                        <a:solidFill>
                          <a:sysClr val="windowText" lastClr="000000"/>
                        </a:solidFill>
                      </a:defRPr>
                    </a:pPr>
                    <a:r>
                      <a:rPr lang="en-US" sz="1100" b="1" baseline="0">
                        <a:solidFill>
                          <a:sysClr val="windowText" lastClr="000000"/>
                        </a:solidFill>
                      </a:rPr>
                      <a:t>15.5 %</a:t>
                    </a:r>
                    <a:endParaRPr lang="en-US" sz="1100" b="1">
                      <a:solidFill>
                        <a:sysClr val="windowText" lastClr="000000"/>
                      </a:solidFill>
                    </a:endParaRP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manualLayout>
                      <c:w val="0.16652765702711564"/>
                      <c:h val="0.17745577660780568"/>
                    </c:manualLayout>
                  </c15:layout>
                </c:ext>
                <c:ext xmlns:c16="http://schemas.microsoft.com/office/drawing/2014/chart" uri="{C3380CC4-5D6E-409C-BE32-E72D297353CC}">
                  <c16:uniqueId val="{00000009-183E-4E06-99A0-99A24AB132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inEnd"/>
            <c:showLegendKey val="0"/>
            <c:showVal val="1"/>
            <c:showCatName val="0"/>
            <c:showSerName val="0"/>
            <c:showPercent val="0"/>
            <c:showBubbleSize val="0"/>
            <c:showLeaderLines val="1"/>
            <c:leaderLines>
              <c:spPr>
                <a:ln w="12700" cap="flat" cmpd="sng" algn="ctr">
                  <a:solidFill>
                    <a:srgbClr val="E31B23"/>
                  </a:solidFill>
                  <a:round/>
                </a:ln>
                <a:effectLst/>
              </c:spPr>
            </c:leaderLines>
            <c:extLst>
              <c:ext xmlns:c15="http://schemas.microsoft.com/office/drawing/2012/chart" uri="{CE6537A1-D6FC-4f65-9D91-7224C49458BB}"/>
            </c:extLst>
          </c:dLbls>
          <c:cat>
            <c:strRef>
              <c:f>'Fatal Crash PieChart'!$D$12:$G$12</c:f>
              <c:strCache>
                <c:ptCount val="4"/>
                <c:pt idx="0">
                  <c:v>Total Fatality</c:v>
                </c:pt>
                <c:pt idx="1">
                  <c:v>Artic Only</c:v>
                </c:pt>
                <c:pt idx="2">
                  <c:v>HV Rigid Only</c:v>
                </c:pt>
                <c:pt idx="3">
                  <c:v>Both Involved</c:v>
                </c:pt>
              </c:strCache>
            </c:strRef>
          </c:cat>
          <c:val>
            <c:numRef>
              <c:f>'Fatal Crash PieChart'!$D$13:$G$13</c:f>
              <c:numCache>
                <c:formatCode>0.0%</c:formatCode>
                <c:ptCount val="4"/>
                <c:pt idx="0">
                  <c:v>0.84513274336283184</c:v>
                </c:pt>
                <c:pt idx="1">
                  <c:v>7.5221238938053089E-2</c:v>
                </c:pt>
                <c:pt idx="2">
                  <c:v>7.2566371681415928E-2</c:v>
                </c:pt>
                <c:pt idx="3">
                  <c:v>7.0796460176991149E-3</c:v>
                </c:pt>
              </c:numCache>
            </c:numRef>
          </c:val>
          <c:extLst>
            <c:ext xmlns:c16="http://schemas.microsoft.com/office/drawing/2014/chart" uri="{C3380CC4-5D6E-409C-BE32-E72D297353CC}">
              <c16:uniqueId val="{0000000A-183E-4E06-99A0-99A24AB13237}"/>
            </c:ext>
          </c:extLst>
        </c:ser>
        <c:dLbls>
          <c:showLegendKey val="0"/>
          <c:showVal val="0"/>
          <c:showCatName val="0"/>
          <c:showSerName val="0"/>
          <c:showPercent val="0"/>
          <c:showBubbleSize val="0"/>
          <c:showLeaderLines val="1"/>
        </c:dLbls>
        <c:gapWidth val="100"/>
        <c:splitType val="pos"/>
        <c:splitPos val="3"/>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B1B7DC"/>
            </a:solidFill>
          </c:spPr>
          <c:invertIfNegative val="0"/>
          <c:dPt>
            <c:idx val="0"/>
            <c:invertIfNegative val="0"/>
            <c:bubble3D val="0"/>
            <c:spPr>
              <a:solidFill>
                <a:srgbClr val="F6A01A"/>
              </a:solidFill>
            </c:spPr>
            <c:extLst>
              <c:ext xmlns:c16="http://schemas.microsoft.com/office/drawing/2014/chart" uri="{C3380CC4-5D6E-409C-BE32-E72D297353CC}">
                <c16:uniqueId val="{00000006-4F7D-4A30-85F2-6939C0BF7576}"/>
              </c:ext>
            </c:extLst>
          </c:dPt>
          <c:dPt>
            <c:idx val="1"/>
            <c:invertIfNegative val="0"/>
            <c:bubble3D val="0"/>
            <c:spPr>
              <a:solidFill>
                <a:srgbClr val="F6A01A"/>
              </a:solidFill>
            </c:spPr>
            <c:extLst>
              <c:ext xmlns:c16="http://schemas.microsoft.com/office/drawing/2014/chart" uri="{C3380CC4-5D6E-409C-BE32-E72D297353CC}">
                <c16:uniqueId val="{00000005-4F7D-4A30-85F2-6939C0BF7576}"/>
              </c:ext>
            </c:extLst>
          </c:dPt>
          <c:dPt>
            <c:idx val="2"/>
            <c:invertIfNegative val="0"/>
            <c:bubble3D val="0"/>
            <c:spPr>
              <a:solidFill>
                <a:srgbClr val="F6A01A"/>
              </a:solidFill>
            </c:spPr>
            <c:extLst>
              <c:ext xmlns:c16="http://schemas.microsoft.com/office/drawing/2014/chart" uri="{C3380CC4-5D6E-409C-BE32-E72D297353CC}">
                <c16:uniqueId val="{00000004-4F7D-4A30-85F2-6939C0BF7576}"/>
              </c:ext>
            </c:extLst>
          </c:dPt>
          <c:dPt>
            <c:idx val="3"/>
            <c:invertIfNegative val="0"/>
            <c:bubble3D val="0"/>
            <c:spPr>
              <a:solidFill>
                <a:srgbClr val="F6A01A"/>
              </a:solidFill>
            </c:spPr>
            <c:extLst>
              <c:ext xmlns:c16="http://schemas.microsoft.com/office/drawing/2014/chart" uri="{C3380CC4-5D6E-409C-BE32-E72D297353CC}">
                <c16:uniqueId val="{00000003-4F7D-4A30-85F2-6939C0BF7576}"/>
              </c:ext>
            </c:extLst>
          </c:dPt>
          <c:dPt>
            <c:idx val="4"/>
            <c:invertIfNegative val="0"/>
            <c:bubble3D val="0"/>
            <c:spPr>
              <a:solidFill>
                <a:srgbClr val="F6A01A"/>
              </a:solidFill>
            </c:spPr>
            <c:extLst>
              <c:ext xmlns:c16="http://schemas.microsoft.com/office/drawing/2014/chart" uri="{C3380CC4-5D6E-409C-BE32-E72D297353CC}">
                <c16:uniqueId val="{00000002-4F7D-4A30-85F2-6939C0BF7576}"/>
              </c:ext>
            </c:extLst>
          </c:dPt>
          <c:dPt>
            <c:idx val="5"/>
            <c:invertIfNegative val="0"/>
            <c:bubble3D val="0"/>
            <c:spPr>
              <a:solidFill>
                <a:srgbClr val="F6A01A"/>
              </a:solidFill>
            </c:spPr>
            <c:extLst>
              <c:ext xmlns:c16="http://schemas.microsoft.com/office/drawing/2014/chart" uri="{C3380CC4-5D6E-409C-BE32-E72D297353CC}">
                <c16:uniqueId val="{00000001-4F7D-4A30-85F2-6939C0BF7576}"/>
              </c:ext>
            </c:extLst>
          </c:dPt>
          <c:dPt>
            <c:idx val="6"/>
            <c:invertIfNegative val="0"/>
            <c:bubble3D val="0"/>
            <c:spPr>
              <a:solidFill>
                <a:srgbClr val="F6A01A"/>
              </a:solidFill>
            </c:spPr>
            <c:extLst>
              <c:ext xmlns:c16="http://schemas.microsoft.com/office/drawing/2014/chart" uri="{C3380CC4-5D6E-409C-BE32-E72D297353CC}">
                <c16:uniqueId val="{00000000-4F7D-4A30-85F2-6939C0BF7576}"/>
              </c:ext>
            </c:extLst>
          </c:dPt>
          <c:dLbls>
            <c:dLbl>
              <c:idx val="6"/>
              <c:layout>
                <c:manualLayout>
                  <c:x val="2.18980619353058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7D-4A30-85F2-6939C0BF7576}"/>
                </c:ext>
              </c:extLst>
            </c:dLbl>
            <c:numFmt formatCode="0.0%" sourceLinked="0"/>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'x20'!$P$35:$P$41</c:f>
              <c:strCache>
                <c:ptCount val="7"/>
                <c:pt idx="0">
                  <c:v>Other</c:v>
                </c:pt>
                <c:pt idx="1">
                  <c:v>Overtaking</c:v>
                </c:pt>
                <c:pt idx="2">
                  <c:v>Pedestrian</c:v>
                </c:pt>
                <c:pt idx="3">
                  <c:v>Adjacent Directions</c:v>
                </c:pt>
                <c:pt idx="4">
                  <c:v>Non-collision</c:v>
                </c:pt>
                <c:pt idx="5">
                  <c:v>Same Directions</c:v>
                </c:pt>
                <c:pt idx="6">
                  <c:v>Opposing Directions</c:v>
                </c:pt>
              </c:strCache>
            </c:strRef>
          </c:cat>
          <c:val>
            <c:numRef>
              <c:f>'x20'!$R$35:$R$41</c:f>
              <c:numCache>
                <c:formatCode>0.0%</c:formatCode>
                <c:ptCount val="7"/>
                <c:pt idx="0">
                  <c:v>5.9551430781129157E-2</c:v>
                </c:pt>
                <c:pt idx="1">
                  <c:v>5.0270688321732405E-2</c:v>
                </c:pt>
                <c:pt idx="2">
                  <c:v>8.3526682134570762E-2</c:v>
                </c:pt>
                <c:pt idx="3">
                  <c:v>9.126063418406806E-2</c:v>
                </c:pt>
                <c:pt idx="4">
                  <c:v>9.2807424593967514E-2</c:v>
                </c:pt>
                <c:pt idx="5">
                  <c:v>0.242846094354215</c:v>
                </c:pt>
                <c:pt idx="6">
                  <c:v>0.37973704563031707</c:v>
                </c:pt>
              </c:numCache>
            </c:numRef>
          </c:val>
          <c:extLst>
            <c:ext xmlns:c16="http://schemas.microsoft.com/office/drawing/2014/chart" uri="{C3380CC4-5D6E-409C-BE32-E72D297353CC}">
              <c16:uniqueId val="{00000000-540E-4D01-B599-6093FCFBCBAE}"/>
            </c:ext>
          </c:extLst>
        </c:ser>
        <c:dLbls>
          <c:showLegendKey val="0"/>
          <c:showVal val="0"/>
          <c:showCatName val="0"/>
          <c:showSerName val="0"/>
          <c:showPercent val="0"/>
          <c:showBubbleSize val="0"/>
        </c:dLbls>
        <c:gapWidth val="70"/>
        <c:axId val="151871872"/>
        <c:axId val="151955712"/>
      </c:barChart>
      <c:catAx>
        <c:axId val="151871872"/>
        <c:scaling>
          <c:orientation val="minMax"/>
        </c:scaling>
        <c:delete val="0"/>
        <c:axPos val="l"/>
        <c:numFmt formatCode="General" sourceLinked="0"/>
        <c:majorTickMark val="out"/>
        <c:minorTickMark val="none"/>
        <c:tickLblPos val="nextTo"/>
        <c:txPr>
          <a:bodyPr/>
          <a:lstStyle/>
          <a:p>
            <a:pPr>
              <a:defRPr sz="1000"/>
            </a:pPr>
            <a:endParaRPr lang="en-US"/>
          </a:p>
        </c:txPr>
        <c:crossAx val="151955712"/>
        <c:crosses val="autoZero"/>
        <c:auto val="1"/>
        <c:lblAlgn val="ctr"/>
        <c:lblOffset val="100"/>
        <c:noMultiLvlLbl val="0"/>
      </c:catAx>
      <c:valAx>
        <c:axId val="151955712"/>
        <c:scaling>
          <c:orientation val="minMax"/>
          <c:max val="0.4"/>
        </c:scaling>
        <c:delete val="0"/>
        <c:axPos val="b"/>
        <c:majorGridlines>
          <c:spPr>
            <a:ln>
              <a:solidFill>
                <a:srgbClr val="B7B7B7"/>
              </a:solidFill>
              <a:prstDash val="dash"/>
            </a:ln>
          </c:spPr>
        </c:majorGridlines>
        <c:numFmt formatCode="0%" sourceLinked="0"/>
        <c:majorTickMark val="out"/>
        <c:minorTickMark val="none"/>
        <c:tickLblPos val="nextTo"/>
        <c:crossAx val="151871872"/>
        <c:crosses val="autoZero"/>
        <c:crossBetween val="between"/>
        <c:majorUnit val="5.000000000000001E-2"/>
      </c:valAx>
      <c:spPr>
        <a:ln>
          <a:noFill/>
        </a:ln>
      </c:spPr>
    </c:plotArea>
    <c:plotVisOnly val="1"/>
    <c:dispBlanksAs val="gap"/>
    <c:showDLblsOverMax val="0"/>
  </c:chart>
  <c:spPr>
    <a:ln w="3175">
      <a:solidFill>
        <a:schemeClr val="tx1"/>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29343167263595E-2"/>
          <c:y val="5.1400554097404488E-2"/>
          <c:w val="0.86386181805641771"/>
          <c:h val="0.73522834545222604"/>
        </c:manualLayout>
      </c:layout>
      <c:lineChart>
        <c:grouping val="standard"/>
        <c:varyColors val="0"/>
        <c:ser>
          <c:idx val="0"/>
          <c:order val="0"/>
          <c:tx>
            <c:strRef>
              <c:f>'x29'!$M$31</c:f>
              <c:strCache>
                <c:ptCount val="1"/>
                <c:pt idx="0">
                  <c:v>Articulated truck involved</c:v>
                </c:pt>
              </c:strCache>
            </c:strRef>
          </c:tx>
          <c:spPr>
            <a:ln w="22225">
              <a:solidFill>
                <a:srgbClr val="7581BF"/>
              </a:solidFill>
            </a:ln>
          </c:spPr>
          <c:marker>
            <c:symbol val="none"/>
          </c:marker>
          <c:cat>
            <c:strRef>
              <c:f>'x29'!$D$32:$D$59</c:f>
              <c:strCache>
                <c:ptCount val="28"/>
                <c:pt idx="0">
                  <c:v>Mon
Morning</c:v>
                </c:pt>
                <c:pt idx="1">
                  <c:v>Mon Morning</c:v>
                </c:pt>
                <c:pt idx="2">
                  <c:v>Mon Afternoon</c:v>
                </c:pt>
                <c:pt idx="3">
                  <c:v>Mon Evening</c:v>
                </c:pt>
                <c:pt idx="4">
                  <c:v>Tue
Morning</c:v>
                </c:pt>
                <c:pt idx="5">
                  <c:v>Tue Morning</c:v>
                </c:pt>
                <c:pt idx="6">
                  <c:v>Tue Afternoon</c:v>
                </c:pt>
                <c:pt idx="7">
                  <c:v>Tue Evening</c:v>
                </c:pt>
                <c:pt idx="8">
                  <c:v>Wed
Morning</c:v>
                </c:pt>
                <c:pt idx="9">
                  <c:v>Wed Morning</c:v>
                </c:pt>
                <c:pt idx="10">
                  <c:v>Wed Afternoon</c:v>
                </c:pt>
                <c:pt idx="11">
                  <c:v>Wed Evening</c:v>
                </c:pt>
                <c:pt idx="12">
                  <c:v>Thur
Morning</c:v>
                </c:pt>
                <c:pt idx="13">
                  <c:v>Thur Morning</c:v>
                </c:pt>
                <c:pt idx="14">
                  <c:v>Thur Afternoon</c:v>
                </c:pt>
                <c:pt idx="15">
                  <c:v>Thur Evening</c:v>
                </c:pt>
                <c:pt idx="16">
                  <c:v>Fri
Morning</c:v>
                </c:pt>
                <c:pt idx="17">
                  <c:v>Fri Morning</c:v>
                </c:pt>
                <c:pt idx="18">
                  <c:v>Fri Afternoon</c:v>
                </c:pt>
                <c:pt idx="19">
                  <c:v>Fri Evening</c:v>
                </c:pt>
                <c:pt idx="20">
                  <c:v>Sat
Morning</c:v>
                </c:pt>
                <c:pt idx="21">
                  <c:v>Sat Morning</c:v>
                </c:pt>
                <c:pt idx="22">
                  <c:v>Sat Afternoon</c:v>
                </c:pt>
                <c:pt idx="23">
                  <c:v>Sat Evening</c:v>
                </c:pt>
                <c:pt idx="24">
                  <c:v>Sun
Morning</c:v>
                </c:pt>
                <c:pt idx="25">
                  <c:v>Sun Morning</c:v>
                </c:pt>
                <c:pt idx="26">
                  <c:v>Sun Afternoon</c:v>
                </c:pt>
                <c:pt idx="27">
                  <c:v>Sun Evening</c:v>
                </c:pt>
              </c:strCache>
            </c:strRef>
          </c:cat>
          <c:val>
            <c:numRef>
              <c:f>'x29'!$N$32:$N$59</c:f>
              <c:numCache>
                <c:formatCode>0.0%</c:formatCode>
                <c:ptCount val="28"/>
                <c:pt idx="0">
                  <c:v>2.6804123711340205E-2</c:v>
                </c:pt>
                <c:pt idx="1">
                  <c:v>4.9484536082474224E-2</c:v>
                </c:pt>
                <c:pt idx="2">
                  <c:v>3.5051546391752578E-2</c:v>
                </c:pt>
                <c:pt idx="3">
                  <c:v>2.0618556701030927E-2</c:v>
                </c:pt>
                <c:pt idx="4">
                  <c:v>2.88659793814433E-2</c:v>
                </c:pt>
                <c:pt idx="5">
                  <c:v>7.8350515463917525E-2</c:v>
                </c:pt>
                <c:pt idx="6">
                  <c:v>4.536082474226804E-2</c:v>
                </c:pt>
                <c:pt idx="7">
                  <c:v>1.443298969072165E-2</c:v>
                </c:pt>
                <c:pt idx="8">
                  <c:v>3.711340206185567E-2</c:v>
                </c:pt>
                <c:pt idx="9">
                  <c:v>5.5670103092783509E-2</c:v>
                </c:pt>
                <c:pt idx="10">
                  <c:v>5.3608247422680409E-2</c:v>
                </c:pt>
                <c:pt idx="11">
                  <c:v>3.711340206185567E-2</c:v>
                </c:pt>
                <c:pt idx="12">
                  <c:v>4.3298969072164947E-2</c:v>
                </c:pt>
                <c:pt idx="13">
                  <c:v>6.5979381443298971E-2</c:v>
                </c:pt>
                <c:pt idx="14">
                  <c:v>4.536082474226804E-2</c:v>
                </c:pt>
                <c:pt idx="15">
                  <c:v>2.4742268041237112E-2</c:v>
                </c:pt>
                <c:pt idx="16">
                  <c:v>3.0927835051546393E-2</c:v>
                </c:pt>
                <c:pt idx="17">
                  <c:v>5.9793814432989693E-2</c:v>
                </c:pt>
                <c:pt idx="18">
                  <c:v>4.7422680412371132E-2</c:v>
                </c:pt>
                <c:pt idx="19">
                  <c:v>2.0618556701030927E-2</c:v>
                </c:pt>
                <c:pt idx="20">
                  <c:v>3.0927835051546393E-2</c:v>
                </c:pt>
                <c:pt idx="21">
                  <c:v>1.8556701030927835E-2</c:v>
                </c:pt>
                <c:pt idx="22">
                  <c:v>2.0618556701030927E-2</c:v>
                </c:pt>
                <c:pt idx="23">
                  <c:v>2.6804123711340205E-2</c:v>
                </c:pt>
                <c:pt idx="24">
                  <c:v>1.6494845360824743E-2</c:v>
                </c:pt>
                <c:pt idx="25">
                  <c:v>2.268041237113402E-2</c:v>
                </c:pt>
                <c:pt idx="26">
                  <c:v>3.711340206185567E-2</c:v>
                </c:pt>
                <c:pt idx="27">
                  <c:v>6.1855670103092781E-3</c:v>
                </c:pt>
              </c:numCache>
            </c:numRef>
          </c:val>
          <c:smooth val="1"/>
          <c:extLst>
            <c:ext xmlns:c16="http://schemas.microsoft.com/office/drawing/2014/chart" uri="{C3380CC4-5D6E-409C-BE32-E72D297353CC}">
              <c16:uniqueId val="{00000000-0F56-4271-89BD-24E6DAAB6509}"/>
            </c:ext>
          </c:extLst>
        </c:ser>
        <c:ser>
          <c:idx val="1"/>
          <c:order val="1"/>
          <c:tx>
            <c:strRef>
              <c:f>'x29'!$O$31</c:f>
              <c:strCache>
                <c:ptCount val="1"/>
                <c:pt idx="0">
                  <c:v>Heavy Rigid truck involved</c:v>
                </c:pt>
              </c:strCache>
            </c:strRef>
          </c:tx>
          <c:spPr>
            <a:ln w="22225">
              <a:solidFill>
                <a:srgbClr val="B2BB1E"/>
              </a:solidFill>
            </a:ln>
          </c:spPr>
          <c:marker>
            <c:symbol val="none"/>
          </c:marker>
          <c:cat>
            <c:strRef>
              <c:f>'x29'!$D$32:$D$59</c:f>
              <c:strCache>
                <c:ptCount val="28"/>
                <c:pt idx="0">
                  <c:v>Mon
Morning</c:v>
                </c:pt>
                <c:pt idx="1">
                  <c:v>Mon Morning</c:v>
                </c:pt>
                <c:pt idx="2">
                  <c:v>Mon Afternoon</c:v>
                </c:pt>
                <c:pt idx="3">
                  <c:v>Mon Evening</c:v>
                </c:pt>
                <c:pt idx="4">
                  <c:v>Tue
Morning</c:v>
                </c:pt>
                <c:pt idx="5">
                  <c:v>Tue Morning</c:v>
                </c:pt>
                <c:pt idx="6">
                  <c:v>Tue Afternoon</c:v>
                </c:pt>
                <c:pt idx="7">
                  <c:v>Tue Evening</c:v>
                </c:pt>
                <c:pt idx="8">
                  <c:v>Wed
Morning</c:v>
                </c:pt>
                <c:pt idx="9">
                  <c:v>Wed Morning</c:v>
                </c:pt>
                <c:pt idx="10">
                  <c:v>Wed Afternoon</c:v>
                </c:pt>
                <c:pt idx="11">
                  <c:v>Wed Evening</c:v>
                </c:pt>
                <c:pt idx="12">
                  <c:v>Thur
Morning</c:v>
                </c:pt>
                <c:pt idx="13">
                  <c:v>Thur Morning</c:v>
                </c:pt>
                <c:pt idx="14">
                  <c:v>Thur Afternoon</c:v>
                </c:pt>
                <c:pt idx="15">
                  <c:v>Thur Evening</c:v>
                </c:pt>
                <c:pt idx="16">
                  <c:v>Fri
Morning</c:v>
                </c:pt>
                <c:pt idx="17">
                  <c:v>Fri Morning</c:v>
                </c:pt>
                <c:pt idx="18">
                  <c:v>Fri Afternoon</c:v>
                </c:pt>
                <c:pt idx="19">
                  <c:v>Fri Evening</c:v>
                </c:pt>
                <c:pt idx="20">
                  <c:v>Sat
Morning</c:v>
                </c:pt>
                <c:pt idx="21">
                  <c:v>Sat Morning</c:v>
                </c:pt>
                <c:pt idx="22">
                  <c:v>Sat Afternoon</c:v>
                </c:pt>
                <c:pt idx="23">
                  <c:v>Sat Evening</c:v>
                </c:pt>
                <c:pt idx="24">
                  <c:v>Sun
Morning</c:v>
                </c:pt>
                <c:pt idx="25">
                  <c:v>Sun Morning</c:v>
                </c:pt>
                <c:pt idx="26">
                  <c:v>Sun Afternoon</c:v>
                </c:pt>
                <c:pt idx="27">
                  <c:v>Sun Evening</c:v>
                </c:pt>
              </c:strCache>
            </c:strRef>
          </c:cat>
          <c:val>
            <c:numRef>
              <c:f>'x29'!$P$32:$P$59</c:f>
              <c:numCache>
                <c:formatCode>0.0%</c:formatCode>
                <c:ptCount val="28"/>
                <c:pt idx="0">
                  <c:v>5.8510638297872342E-2</c:v>
                </c:pt>
                <c:pt idx="1">
                  <c:v>9.0425531914893623E-2</c:v>
                </c:pt>
                <c:pt idx="2">
                  <c:v>3.9893617021276598E-2</c:v>
                </c:pt>
                <c:pt idx="3">
                  <c:v>2.6595744680851063E-3</c:v>
                </c:pt>
                <c:pt idx="4">
                  <c:v>5.3191489361702128E-2</c:v>
                </c:pt>
                <c:pt idx="5">
                  <c:v>4.7872340425531915E-2</c:v>
                </c:pt>
                <c:pt idx="6">
                  <c:v>6.3829787234042548E-2</c:v>
                </c:pt>
                <c:pt idx="7">
                  <c:v>7.9787234042553185E-3</c:v>
                </c:pt>
                <c:pt idx="8">
                  <c:v>4.2553191489361701E-2</c:v>
                </c:pt>
                <c:pt idx="9">
                  <c:v>7.1808510638297879E-2</c:v>
                </c:pt>
                <c:pt idx="10">
                  <c:v>3.1914893617021274E-2</c:v>
                </c:pt>
                <c:pt idx="11">
                  <c:v>2.6595744680851063E-3</c:v>
                </c:pt>
                <c:pt idx="12">
                  <c:v>6.1170212765957445E-2</c:v>
                </c:pt>
                <c:pt idx="13">
                  <c:v>0.10372340425531915</c:v>
                </c:pt>
                <c:pt idx="14">
                  <c:v>3.1914893617021274E-2</c:v>
                </c:pt>
                <c:pt idx="15">
                  <c:v>5.3191489361702126E-3</c:v>
                </c:pt>
                <c:pt idx="16">
                  <c:v>3.9893617021276598E-2</c:v>
                </c:pt>
                <c:pt idx="17">
                  <c:v>7.1808510638297879E-2</c:v>
                </c:pt>
                <c:pt idx="18">
                  <c:v>4.5212765957446811E-2</c:v>
                </c:pt>
                <c:pt idx="19">
                  <c:v>7.9787234042553185E-3</c:v>
                </c:pt>
                <c:pt idx="20">
                  <c:v>4.2553191489361701E-2</c:v>
                </c:pt>
                <c:pt idx="21">
                  <c:v>3.1914893617021274E-2</c:v>
                </c:pt>
                <c:pt idx="22">
                  <c:v>0</c:v>
                </c:pt>
                <c:pt idx="23">
                  <c:v>0</c:v>
                </c:pt>
                <c:pt idx="24">
                  <c:v>1.8617021276595744E-2</c:v>
                </c:pt>
                <c:pt idx="25">
                  <c:v>1.3297872340425532E-2</c:v>
                </c:pt>
                <c:pt idx="26">
                  <c:v>5.3191489361702126E-3</c:v>
                </c:pt>
                <c:pt idx="27">
                  <c:v>7.9787234042553185E-3</c:v>
                </c:pt>
              </c:numCache>
            </c:numRef>
          </c:val>
          <c:smooth val="1"/>
          <c:extLst>
            <c:ext xmlns:c16="http://schemas.microsoft.com/office/drawing/2014/chart" uri="{C3380CC4-5D6E-409C-BE32-E72D297353CC}">
              <c16:uniqueId val="{00000001-0F56-4271-89BD-24E6DAAB6509}"/>
            </c:ext>
          </c:extLst>
        </c:ser>
        <c:dLbls>
          <c:showLegendKey val="0"/>
          <c:showVal val="0"/>
          <c:showCatName val="0"/>
          <c:showSerName val="0"/>
          <c:showPercent val="0"/>
          <c:showBubbleSize val="0"/>
        </c:dLbls>
        <c:smooth val="0"/>
        <c:axId val="156096000"/>
        <c:axId val="156097536"/>
      </c:lineChart>
      <c:catAx>
        <c:axId val="156096000"/>
        <c:scaling>
          <c:orientation val="minMax"/>
        </c:scaling>
        <c:delete val="0"/>
        <c:axPos val="b"/>
        <c:majorGridlines/>
        <c:minorGridlines>
          <c:spPr>
            <a:ln>
              <a:noFill/>
            </a:ln>
          </c:spPr>
        </c:minorGridlines>
        <c:numFmt formatCode="General" sourceLinked="0"/>
        <c:majorTickMark val="out"/>
        <c:minorTickMark val="none"/>
        <c:tickLblPos val="nextTo"/>
        <c:spPr>
          <a:ln>
            <a:prstDash val="dash"/>
          </a:ln>
        </c:spPr>
        <c:txPr>
          <a:bodyPr/>
          <a:lstStyle/>
          <a:p>
            <a:pPr>
              <a:defRPr sz="1000"/>
            </a:pPr>
            <a:endParaRPr lang="en-US"/>
          </a:p>
        </c:txPr>
        <c:crossAx val="156097536"/>
        <c:crosses val="autoZero"/>
        <c:auto val="0"/>
        <c:lblAlgn val="ctr"/>
        <c:lblOffset val="1"/>
        <c:tickLblSkip val="4"/>
        <c:tickMarkSkip val="4"/>
        <c:noMultiLvlLbl val="0"/>
      </c:catAx>
      <c:valAx>
        <c:axId val="156097536"/>
        <c:scaling>
          <c:orientation val="minMax"/>
          <c:max val="0.16000000000000003"/>
          <c:min val="0"/>
        </c:scaling>
        <c:delete val="0"/>
        <c:axPos val="l"/>
        <c:majorGridlines>
          <c:spPr>
            <a:ln>
              <a:solidFill>
                <a:srgbClr val="868686"/>
              </a:solidFill>
              <a:prstDash val="dash"/>
            </a:ln>
          </c:spPr>
        </c:majorGridlines>
        <c:numFmt formatCode="0%" sourceLinked="0"/>
        <c:majorTickMark val="out"/>
        <c:minorTickMark val="none"/>
        <c:tickLblPos val="nextTo"/>
        <c:txPr>
          <a:bodyPr/>
          <a:lstStyle/>
          <a:p>
            <a:pPr>
              <a:defRPr sz="1000"/>
            </a:pPr>
            <a:endParaRPr lang="en-US"/>
          </a:p>
        </c:txPr>
        <c:crossAx val="156096000"/>
        <c:crosses val="autoZero"/>
        <c:crossBetween val="midCat"/>
        <c:majorUnit val="4.0000000000000008E-2"/>
      </c:valAx>
      <c:spPr>
        <a:ln w="3175">
          <a:noFill/>
        </a:ln>
      </c:spPr>
    </c:plotArea>
    <c:legend>
      <c:legendPos val="b"/>
      <c:overlay val="0"/>
      <c:spPr>
        <a:noFill/>
      </c:spPr>
      <c:txPr>
        <a:bodyPr/>
        <a:lstStyle/>
        <a:p>
          <a:pPr>
            <a:defRPr sz="1000" b="0">
              <a:solidFill>
                <a:sysClr val="windowText" lastClr="000000"/>
              </a:solidFill>
            </a:defRPr>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69816272965882E-2"/>
          <c:y val="8.3333333333333329E-2"/>
          <c:w val="0.87353018372703417"/>
          <c:h val="0.82778579760863225"/>
        </c:manualLayout>
      </c:layout>
      <c:barChart>
        <c:barDir val="col"/>
        <c:grouping val="clustered"/>
        <c:varyColors val="0"/>
        <c:ser>
          <c:idx val="1"/>
          <c:order val="0"/>
          <c:spPr>
            <a:solidFill>
              <a:srgbClr val="F6A01A"/>
            </a:solidFill>
            <a:ln>
              <a:noFill/>
            </a:ln>
            <a:effectLst/>
          </c:spPr>
          <c:invertIfNegative val="0"/>
          <c:cat>
            <c:numRef>
              <c:f>xBus1!$B$8:$B$17</c:f>
              <c:numCache>
                <c:formatCode>General</c:formatCode>
                <c:ptCount val="10"/>
                <c:pt idx="0">
                  <c:v>2009</c:v>
                </c:pt>
                <c:pt idx="1">
                  <c:v>2010</c:v>
                </c:pt>
                <c:pt idx="2">
                  <c:v>2011</c:v>
                </c:pt>
                <c:pt idx="3">
                  <c:v>2012</c:v>
                </c:pt>
                <c:pt idx="4">
                  <c:v>2013</c:v>
                </c:pt>
                <c:pt idx="5">
                  <c:v>2014</c:v>
                </c:pt>
                <c:pt idx="6">
                  <c:v>2015</c:v>
                </c:pt>
                <c:pt idx="7">
                  <c:v>2016</c:v>
                </c:pt>
                <c:pt idx="8">
                  <c:v>2017</c:v>
                </c:pt>
                <c:pt idx="9">
                  <c:v>2018</c:v>
                </c:pt>
              </c:numCache>
            </c:numRef>
          </c:cat>
          <c:val>
            <c:numRef>
              <c:f>xBus1!$D$8:$D$18</c:f>
              <c:numCache>
                <c:formatCode>0</c:formatCode>
                <c:ptCount val="11"/>
                <c:pt idx="0">
                  <c:v>32</c:v>
                </c:pt>
                <c:pt idx="1">
                  <c:v>22</c:v>
                </c:pt>
                <c:pt idx="2">
                  <c:v>24</c:v>
                </c:pt>
                <c:pt idx="3" formatCode="General">
                  <c:v>22</c:v>
                </c:pt>
                <c:pt idx="4">
                  <c:v>12</c:v>
                </c:pt>
                <c:pt idx="5">
                  <c:v>18</c:v>
                </c:pt>
                <c:pt idx="6">
                  <c:v>21</c:v>
                </c:pt>
                <c:pt idx="7">
                  <c:v>21</c:v>
                </c:pt>
                <c:pt idx="8" formatCode="General">
                  <c:v>29</c:v>
                </c:pt>
                <c:pt idx="9" formatCode="General">
                  <c:v>18</c:v>
                </c:pt>
              </c:numCache>
            </c:numRef>
          </c:val>
          <c:extLst>
            <c:ext xmlns:c16="http://schemas.microsoft.com/office/drawing/2014/chart" uri="{C3380CC4-5D6E-409C-BE32-E72D297353CC}">
              <c16:uniqueId val="{00000000-7AFF-45AF-9A61-26CFC28A2C00}"/>
            </c:ext>
          </c:extLst>
        </c:ser>
        <c:dLbls>
          <c:showLegendKey val="0"/>
          <c:showVal val="0"/>
          <c:showCatName val="0"/>
          <c:showSerName val="0"/>
          <c:showPercent val="0"/>
          <c:showBubbleSize val="0"/>
        </c:dLbls>
        <c:gapWidth val="82"/>
        <c:overlap val="-27"/>
        <c:axId val="723938472"/>
        <c:axId val="723938800"/>
      </c:barChart>
      <c:catAx>
        <c:axId val="723938472"/>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23938800"/>
        <c:crosses val="autoZero"/>
        <c:auto val="1"/>
        <c:lblAlgn val="ctr"/>
        <c:lblOffset val="100"/>
        <c:noMultiLvlLbl val="0"/>
      </c:catAx>
      <c:valAx>
        <c:axId val="723938800"/>
        <c:scaling>
          <c:orientation val="minMax"/>
          <c:max val="50"/>
          <c:min val="0"/>
        </c:scaling>
        <c:delete val="0"/>
        <c:axPos val="l"/>
        <c:majorGridlines>
          <c:spPr>
            <a:ln w="3175" cap="flat" cmpd="sng" algn="ctr">
              <a:solidFill>
                <a:schemeClr val="bg1">
                  <a:lumMod val="65000"/>
                </a:schemeClr>
              </a:solidFill>
              <a:prstDash val="sysDash"/>
              <a:round/>
            </a:ln>
            <a:effectLst/>
          </c:spPr>
        </c:majorGridlines>
        <c:numFmt formatCode="0"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23938472"/>
        <c:crosses val="autoZero"/>
        <c:crossBetween val="midCat"/>
        <c:majorUnit val="10"/>
      </c:valAx>
      <c:spPr>
        <a:noFill/>
        <a:ln w="3175">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971810053710021E-2"/>
          <c:y val="9.5848455673599869E-2"/>
          <c:w val="0.87353018372703417"/>
          <c:h val="0.82778579760863225"/>
        </c:manualLayout>
      </c:layout>
      <c:barChart>
        <c:barDir val="col"/>
        <c:grouping val="clustered"/>
        <c:varyColors val="0"/>
        <c:ser>
          <c:idx val="1"/>
          <c:order val="0"/>
          <c:tx>
            <c:strRef>
              <c:f>xBus2!$B$8</c:f>
              <c:strCache>
                <c:ptCount val="1"/>
                <c:pt idx="0">
                  <c:v>Bus involved</c:v>
                </c:pt>
              </c:strCache>
            </c:strRef>
          </c:tx>
          <c:spPr>
            <a:solidFill>
              <a:srgbClr val="F6A01A"/>
            </a:solidFill>
            <a:ln>
              <a:noFill/>
            </a:ln>
            <a:effectLst/>
          </c:spPr>
          <c:invertIfNegative val="0"/>
          <c:cat>
            <c:numRef>
              <c:f>xBus2!$R$32:$R$43</c:f>
              <c:numCache>
                <c:formatCode>General</c:formatCode>
                <c:ptCount val="12"/>
                <c:pt idx="1">
                  <c:v>2009</c:v>
                </c:pt>
                <c:pt idx="2">
                  <c:v>2010</c:v>
                </c:pt>
                <c:pt idx="3">
                  <c:v>2011</c:v>
                </c:pt>
                <c:pt idx="4">
                  <c:v>2012</c:v>
                </c:pt>
                <c:pt idx="5">
                  <c:v>2013</c:v>
                </c:pt>
                <c:pt idx="6">
                  <c:v>2014</c:v>
                </c:pt>
                <c:pt idx="7">
                  <c:v>2015</c:v>
                </c:pt>
                <c:pt idx="8">
                  <c:v>2016</c:v>
                </c:pt>
                <c:pt idx="9">
                  <c:v>2017</c:v>
                </c:pt>
                <c:pt idx="10">
                  <c:v>2018</c:v>
                </c:pt>
              </c:numCache>
            </c:numRef>
          </c:cat>
          <c:val>
            <c:numRef>
              <c:f>xBus2!$AB$32:$AB$43</c:f>
              <c:numCache>
                <c:formatCode>General</c:formatCode>
                <c:ptCount val="12"/>
                <c:pt idx="1">
                  <c:v>32</c:v>
                </c:pt>
                <c:pt idx="2">
                  <c:v>22</c:v>
                </c:pt>
                <c:pt idx="3">
                  <c:v>24</c:v>
                </c:pt>
                <c:pt idx="4">
                  <c:v>22</c:v>
                </c:pt>
                <c:pt idx="5">
                  <c:v>12</c:v>
                </c:pt>
                <c:pt idx="6">
                  <c:v>18</c:v>
                </c:pt>
                <c:pt idx="7">
                  <c:v>21</c:v>
                </c:pt>
                <c:pt idx="8">
                  <c:v>21</c:v>
                </c:pt>
                <c:pt idx="9">
                  <c:v>29</c:v>
                </c:pt>
                <c:pt idx="10">
                  <c:v>18</c:v>
                </c:pt>
              </c:numCache>
            </c:numRef>
          </c:val>
          <c:extLst>
            <c:ext xmlns:c16="http://schemas.microsoft.com/office/drawing/2014/chart" uri="{C3380CC4-5D6E-409C-BE32-E72D297353CC}">
              <c16:uniqueId val="{00000000-6716-4993-9745-05E93EB2DB90}"/>
            </c:ext>
          </c:extLst>
        </c:ser>
        <c:dLbls>
          <c:showLegendKey val="0"/>
          <c:showVal val="0"/>
          <c:showCatName val="0"/>
          <c:showSerName val="0"/>
          <c:showPercent val="0"/>
          <c:showBubbleSize val="0"/>
        </c:dLbls>
        <c:gapWidth val="82"/>
        <c:overlap val="-27"/>
        <c:axId val="723938472"/>
        <c:axId val="723938800"/>
      </c:barChart>
      <c:lineChart>
        <c:grouping val="standard"/>
        <c:varyColors val="0"/>
        <c:ser>
          <c:idx val="2"/>
          <c:order val="1"/>
          <c:tx>
            <c:strRef>
              <c:f>xBus2!$AG$29</c:f>
              <c:strCache>
                <c:ptCount val="1"/>
                <c:pt idx="0">
                  <c:v>x_sm_10</c:v>
                </c:pt>
              </c:strCache>
            </c:strRef>
          </c:tx>
          <c:spPr>
            <a:ln w="28575" cap="rnd">
              <a:solidFill>
                <a:schemeClr val="accent5">
                  <a:lumMod val="50000"/>
                </a:schemeClr>
              </a:solidFill>
              <a:round/>
            </a:ln>
            <a:effectLst/>
          </c:spPr>
          <c:marker>
            <c:symbol val="none"/>
          </c:marker>
          <c:val>
            <c:numRef>
              <c:f>xBus2!$AG$32:$AG$43</c:f>
              <c:numCache>
                <c:formatCode>0.00</c:formatCode>
                <c:ptCount val="12"/>
                <c:pt idx="1">
                  <c:v>25.279184755699401</c:v>
                </c:pt>
                <c:pt idx="2">
                  <c:v>23.697482951279</c:v>
                </c:pt>
                <c:pt idx="3">
                  <c:v>22.085883296721299</c:v>
                </c:pt>
                <c:pt idx="4">
                  <c:v>20.5957293340451</c:v>
                </c:pt>
                <c:pt idx="5">
                  <c:v>19.569776275596499</c:v>
                </c:pt>
                <c:pt idx="6">
                  <c:v>19.491206400317601</c:v>
                </c:pt>
                <c:pt idx="7">
                  <c:v>20.086224359590599</c:v>
                </c:pt>
                <c:pt idx="8">
                  <c:v>20.931914164765999</c:v>
                </c:pt>
                <c:pt idx="9">
                  <c:v>21.6967373912352</c:v>
                </c:pt>
                <c:pt idx="10">
                  <c:v>22.055964197913099</c:v>
                </c:pt>
              </c:numCache>
            </c:numRef>
          </c:val>
          <c:smooth val="0"/>
          <c:extLst>
            <c:ext xmlns:c16="http://schemas.microsoft.com/office/drawing/2014/chart" uri="{C3380CC4-5D6E-409C-BE32-E72D297353CC}">
              <c16:uniqueId val="{00000002-6716-4993-9745-05E93EB2DB90}"/>
            </c:ext>
          </c:extLst>
        </c:ser>
        <c:dLbls>
          <c:showLegendKey val="0"/>
          <c:showVal val="0"/>
          <c:showCatName val="0"/>
          <c:showSerName val="0"/>
          <c:showPercent val="0"/>
          <c:showBubbleSize val="0"/>
        </c:dLbls>
        <c:marker val="1"/>
        <c:smooth val="0"/>
        <c:axId val="723938472"/>
        <c:axId val="723938800"/>
      </c:lineChart>
      <c:catAx>
        <c:axId val="723938472"/>
        <c:scaling>
          <c:orientation val="minMax"/>
        </c:scaling>
        <c:delete val="0"/>
        <c:axPos val="b"/>
        <c:numFmt formatCode="General" sourceLinked="1"/>
        <c:majorTickMark val="in"/>
        <c:minorTickMark val="none"/>
        <c:tickLblPos val="nextTo"/>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23938800"/>
        <c:crosses val="autoZero"/>
        <c:auto val="1"/>
        <c:lblAlgn val="ctr"/>
        <c:lblOffset val="100"/>
        <c:noMultiLvlLbl val="0"/>
      </c:catAx>
      <c:valAx>
        <c:axId val="723938800"/>
        <c:scaling>
          <c:orientation val="minMax"/>
          <c:max val="50"/>
          <c:min val="0"/>
        </c:scaling>
        <c:delete val="0"/>
        <c:axPos val="l"/>
        <c:majorGridlines>
          <c:spPr>
            <a:ln w="3175" cap="flat" cmpd="sng" algn="ctr">
              <a:solidFill>
                <a:schemeClr val="bg1">
                  <a:lumMod val="65000"/>
                </a:schemeClr>
              </a:solidFill>
              <a:prstDash val="sysDash"/>
              <a:round/>
            </a:ln>
            <a:effectLst/>
          </c:spPr>
        </c:majorGridlines>
        <c:numFmt formatCode="General" sourceLinked="1"/>
        <c:majorTickMark val="none"/>
        <c:minorTickMark val="none"/>
        <c:tickLblPos val="nextTo"/>
        <c:spPr>
          <a:noFill/>
          <a:ln w="3175">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723938472"/>
        <c:crosses val="autoZero"/>
        <c:crossBetween val="midCat"/>
        <c:majorUnit val="10"/>
      </c:valAx>
      <c:spPr>
        <a:noFill/>
        <a:ln w="3175">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100950377592E-2"/>
          <c:y val="5.4314314811594926E-2"/>
          <c:w val="0.88619685039370089"/>
          <c:h val="0.83659239755913795"/>
        </c:manualLayout>
      </c:layout>
      <c:lineChart>
        <c:grouping val="standard"/>
        <c:varyColors val="0"/>
        <c:ser>
          <c:idx val="0"/>
          <c:order val="0"/>
          <c:tx>
            <c:strRef>
              <c:f>xBus6!$D$6:$H$6</c:f>
              <c:strCache>
                <c:ptCount val="1"/>
                <c:pt idx="0">
                  <c:v>Single vehicle crash</c:v>
                </c:pt>
              </c:strCache>
            </c:strRef>
          </c:tx>
          <c:spPr>
            <a:ln w="22225" cap="rnd">
              <a:solidFill>
                <a:schemeClr val="accent1">
                  <a:lumMod val="75000"/>
                </a:schemeClr>
              </a:solidFill>
              <a:round/>
            </a:ln>
            <a:effectLst/>
          </c:spPr>
          <c:marker>
            <c:symbol val="diamond"/>
            <c:size val="5"/>
            <c:spPr>
              <a:solidFill>
                <a:schemeClr val="accent1">
                  <a:lumMod val="20000"/>
                  <a:lumOff val="80000"/>
                </a:schemeClr>
              </a:solidFill>
              <a:ln w="3175">
                <a:solidFill>
                  <a:schemeClr val="accent1">
                    <a:lumMod val="75000"/>
                  </a:schemeClr>
                </a:solidFill>
              </a:ln>
              <a:effectLst/>
            </c:spPr>
          </c:marker>
          <c:cat>
            <c:numRef>
              <c:f>xBus6!$B$10:$B$20</c:f>
              <c:numCache>
                <c:formatCode>General</c:formatCode>
                <c:ptCount val="11"/>
                <c:pt idx="0">
                  <c:v>2009</c:v>
                </c:pt>
                <c:pt idx="1">
                  <c:v>2010</c:v>
                </c:pt>
                <c:pt idx="2">
                  <c:v>2011</c:v>
                </c:pt>
                <c:pt idx="3" formatCode="0">
                  <c:v>2012</c:v>
                </c:pt>
                <c:pt idx="4">
                  <c:v>2013</c:v>
                </c:pt>
                <c:pt idx="5" formatCode="0">
                  <c:v>2014</c:v>
                </c:pt>
                <c:pt idx="6">
                  <c:v>2015</c:v>
                </c:pt>
                <c:pt idx="7">
                  <c:v>2016</c:v>
                </c:pt>
                <c:pt idx="8">
                  <c:v>2017</c:v>
                </c:pt>
                <c:pt idx="9">
                  <c:v>2018</c:v>
                </c:pt>
              </c:numCache>
            </c:numRef>
          </c:cat>
          <c:val>
            <c:numRef>
              <c:f>xBus6!$H$10:$H$20</c:f>
              <c:numCache>
                <c:formatCode>General</c:formatCode>
                <c:ptCount val="11"/>
                <c:pt idx="0">
                  <c:v>11</c:v>
                </c:pt>
                <c:pt idx="1">
                  <c:v>3</c:v>
                </c:pt>
                <c:pt idx="2">
                  <c:v>7</c:v>
                </c:pt>
                <c:pt idx="3">
                  <c:v>5</c:v>
                </c:pt>
                <c:pt idx="4">
                  <c:v>0</c:v>
                </c:pt>
                <c:pt idx="5">
                  <c:v>5</c:v>
                </c:pt>
                <c:pt idx="6">
                  <c:v>3</c:v>
                </c:pt>
                <c:pt idx="7">
                  <c:v>4</c:v>
                </c:pt>
                <c:pt idx="8">
                  <c:v>12</c:v>
                </c:pt>
                <c:pt idx="9">
                  <c:v>5</c:v>
                </c:pt>
              </c:numCache>
            </c:numRef>
          </c:val>
          <c:smooth val="0"/>
          <c:extLst>
            <c:ext xmlns:c16="http://schemas.microsoft.com/office/drawing/2014/chart" uri="{C3380CC4-5D6E-409C-BE32-E72D297353CC}">
              <c16:uniqueId val="{00000000-F1CD-4E58-BE63-96C08BF0D663}"/>
            </c:ext>
          </c:extLst>
        </c:ser>
        <c:ser>
          <c:idx val="1"/>
          <c:order val="1"/>
          <c:tx>
            <c:strRef>
              <c:f>xBus6!$D$26:$H$26</c:f>
              <c:strCache>
                <c:ptCount val="1"/>
                <c:pt idx="0">
                  <c:v>Multiple vehicle crash</c:v>
                </c:pt>
              </c:strCache>
            </c:strRef>
          </c:tx>
          <c:spPr>
            <a:ln w="22225" cap="rnd">
              <a:solidFill>
                <a:schemeClr val="tx1">
                  <a:lumMod val="65000"/>
                  <a:lumOff val="35000"/>
                </a:schemeClr>
              </a:solidFill>
              <a:round/>
            </a:ln>
            <a:effectLst/>
          </c:spPr>
          <c:marker>
            <c:symbol val="diamond"/>
            <c:size val="5"/>
            <c:spPr>
              <a:solidFill>
                <a:schemeClr val="bg1">
                  <a:lumMod val="85000"/>
                </a:schemeClr>
              </a:solidFill>
              <a:ln w="3175">
                <a:solidFill>
                  <a:schemeClr val="tx1"/>
                </a:solidFill>
              </a:ln>
              <a:effectLst/>
            </c:spPr>
          </c:marker>
          <c:val>
            <c:numRef>
              <c:f>xBus6!$H$30:$H$40</c:f>
              <c:numCache>
                <c:formatCode>General</c:formatCode>
                <c:ptCount val="11"/>
                <c:pt idx="0">
                  <c:v>21</c:v>
                </c:pt>
                <c:pt idx="1">
                  <c:v>19</c:v>
                </c:pt>
                <c:pt idx="2">
                  <c:v>17</c:v>
                </c:pt>
                <c:pt idx="3">
                  <c:v>17</c:v>
                </c:pt>
                <c:pt idx="4">
                  <c:v>12</c:v>
                </c:pt>
                <c:pt idx="5">
                  <c:v>13</c:v>
                </c:pt>
                <c:pt idx="6">
                  <c:v>18</c:v>
                </c:pt>
                <c:pt idx="7">
                  <c:v>17</c:v>
                </c:pt>
                <c:pt idx="8">
                  <c:v>17</c:v>
                </c:pt>
                <c:pt idx="9">
                  <c:v>13</c:v>
                </c:pt>
              </c:numCache>
            </c:numRef>
          </c:val>
          <c:smooth val="0"/>
          <c:extLst>
            <c:ext xmlns:c16="http://schemas.microsoft.com/office/drawing/2014/chart" uri="{C3380CC4-5D6E-409C-BE32-E72D297353CC}">
              <c16:uniqueId val="{00000001-F1CD-4E58-BE63-96C08BF0D663}"/>
            </c:ext>
          </c:extLst>
        </c:ser>
        <c:dLbls>
          <c:showLegendKey val="0"/>
          <c:showVal val="0"/>
          <c:showCatName val="0"/>
          <c:showSerName val="0"/>
          <c:showPercent val="0"/>
          <c:showBubbleSize val="0"/>
        </c:dLbls>
        <c:marker val="1"/>
        <c:smooth val="0"/>
        <c:axId val="680711512"/>
        <c:axId val="680713808"/>
      </c:lineChart>
      <c:catAx>
        <c:axId val="680711512"/>
        <c:scaling>
          <c:orientation val="minMax"/>
        </c:scaling>
        <c:delete val="0"/>
        <c:axPos val="b"/>
        <c:numFmt formatCode="General" sourceLinked="1"/>
        <c:majorTickMark val="in"/>
        <c:minorTickMark val="none"/>
        <c:tickLblPos val="nextTo"/>
        <c:spPr>
          <a:noFill/>
          <a:ln w="317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80713808"/>
        <c:crosses val="autoZero"/>
        <c:auto val="1"/>
        <c:lblAlgn val="ctr"/>
        <c:lblOffset val="100"/>
        <c:noMultiLvlLbl val="0"/>
      </c:catAx>
      <c:valAx>
        <c:axId val="680713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3175">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80711512"/>
        <c:crosses val="autoZero"/>
        <c:crossBetween val="midCat"/>
      </c:valAx>
      <c:spPr>
        <a:noFill/>
        <a:ln w="3175">
          <a:noFill/>
        </a:ln>
        <a:effectLst/>
      </c:spPr>
    </c:plotArea>
    <c:plotVisOnly val="1"/>
    <c:dispBlanksAs val="gap"/>
    <c:showDLblsOverMax val="0"/>
  </c:chart>
  <c:spPr>
    <a:solidFill>
      <a:schemeClr val="bg1"/>
    </a:solidFill>
    <a:ln w="317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'x34'!$J$4</c:f>
              <c:strCache>
                <c:ptCount val="1"/>
                <c:pt idx="0">
                  <c:v>Articulated truck involved</c:v>
                </c:pt>
              </c:strCache>
            </c:strRef>
          </c:tx>
          <c:spPr>
            <a:solidFill>
              <a:srgbClr val="B2BB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'x34'!$I$5:$I$14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'x34'!$J$5:$J$14</c:f>
              <c:numCache>
                <c:formatCode>0.0</c:formatCode>
                <c:ptCount val="10"/>
                <c:pt idx="0">
                  <c:v>16.3018753475206</c:v>
                </c:pt>
                <c:pt idx="1">
                  <c:v>14.528977923341172</c:v>
                </c:pt>
                <c:pt idx="2">
                  <c:v>14.799359503129699</c:v>
                </c:pt>
                <c:pt idx="3">
                  <c:v>15.006107136625371</c:v>
                </c:pt>
                <c:pt idx="4">
                  <c:v>14.773566679924997</c:v>
                </c:pt>
                <c:pt idx="5">
                  <c:v>10.450585232773037</c:v>
                </c:pt>
                <c:pt idx="6">
                  <c:v>10.761510020990272</c:v>
                </c:pt>
                <c:pt idx="7">
                  <c:v>10.634377467754671</c:v>
                </c:pt>
                <c:pt idx="8">
                  <c:v>9.8767999168269469</c:v>
                </c:pt>
                <c:pt idx="9">
                  <c:v>9.4793492885391615</c:v>
                </c:pt>
              </c:numCache>
            </c:numRef>
          </c:val>
          <c:extLst>
            <c:ext xmlns:c16="http://schemas.microsoft.com/office/drawing/2014/chart" uri="{C3380CC4-5D6E-409C-BE32-E72D297353CC}">
              <c16:uniqueId val="{00000000-8ADB-485D-A65E-93C9CCD9FB9D}"/>
            </c:ext>
          </c:extLst>
        </c:ser>
        <c:ser>
          <c:idx val="1"/>
          <c:order val="1"/>
          <c:tx>
            <c:strRef>
              <c:f>'x34'!$K$4</c:f>
              <c:strCache>
                <c:ptCount val="1"/>
                <c:pt idx="0">
                  <c:v>Rigid truck involved</c:v>
                </c:pt>
              </c:strCache>
            </c:strRef>
          </c:tx>
          <c:spPr>
            <a:solidFill>
              <a:srgbClr val="7581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'x34'!$I$5:$I$14</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'x34'!$K$5:$K$14</c:f>
              <c:numCache>
                <c:formatCode>0.0</c:formatCode>
                <c:ptCount val="10"/>
                <c:pt idx="0">
                  <c:v>2.785204991087344</c:v>
                </c:pt>
                <c:pt idx="1">
                  <c:v>2.5085306121136299</c:v>
                </c:pt>
                <c:pt idx="2">
                  <c:v>2.282562176042608</c:v>
                </c:pt>
                <c:pt idx="3">
                  <c:v>1.885470251993099</c:v>
                </c:pt>
                <c:pt idx="4">
                  <c:v>2.6077643077782779</c:v>
                </c:pt>
                <c:pt idx="5">
                  <c:v>1.8711771237860355</c:v>
                </c:pt>
                <c:pt idx="6">
                  <c:v>2.3067770682077557</c:v>
                </c:pt>
                <c:pt idx="7">
                  <c:v>2.2309382904380177</c:v>
                </c:pt>
                <c:pt idx="8">
                  <c:v>2.2400630801763377</c:v>
                </c:pt>
                <c:pt idx="9">
                  <c:v>2.6379114775528389</c:v>
                </c:pt>
              </c:numCache>
            </c:numRef>
          </c:val>
          <c:extLst>
            <c:ext xmlns:c16="http://schemas.microsoft.com/office/drawing/2014/chart" uri="{C3380CC4-5D6E-409C-BE32-E72D297353CC}">
              <c16:uniqueId val="{00000001-8ADB-485D-A65E-93C9CCD9FB9D}"/>
            </c:ext>
          </c:extLst>
        </c:ser>
        <c:dLbls>
          <c:showLegendKey val="0"/>
          <c:showVal val="0"/>
          <c:showCatName val="0"/>
          <c:showSerName val="0"/>
          <c:showPercent val="0"/>
          <c:showBubbleSize val="0"/>
        </c:dLbls>
        <c:gapWidth val="70"/>
        <c:axId val="596202712"/>
        <c:axId val="596193528"/>
      </c:barChart>
      <c:catAx>
        <c:axId val="596202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193528"/>
        <c:crosses val="autoZero"/>
        <c:auto val="1"/>
        <c:lblAlgn val="ctr"/>
        <c:lblOffset val="100"/>
        <c:noMultiLvlLbl val="0"/>
      </c:catAx>
      <c:valAx>
        <c:axId val="59619352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202712"/>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'x34'!$L$25</c:f>
              <c:strCache>
                <c:ptCount val="1"/>
                <c:pt idx="0">
                  <c:v>Articulated truck involved</c:v>
                </c:pt>
              </c:strCache>
            </c:strRef>
          </c:tx>
          <c:spPr>
            <a:solidFill>
              <a:srgbClr val="B2BB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'x34'!$K$26:$K$35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'x34'!$L$26:$L$35</c:f>
              <c:numCache>
                <c:formatCode>0.0</c:formatCode>
                <c:ptCount val="10"/>
                <c:pt idx="0">
                  <c:v>18.66198668996433</c:v>
                </c:pt>
                <c:pt idx="1">
                  <c:v>17.271927601895872</c:v>
                </c:pt>
                <c:pt idx="2">
                  <c:v>17.554209997476352</c:v>
                </c:pt>
                <c:pt idx="3">
                  <c:v>17.912525925486324</c:v>
                </c:pt>
                <c:pt idx="4">
                  <c:v>17.443973799124844</c:v>
                </c:pt>
                <c:pt idx="5">
                  <c:v>12.415073659359473</c:v>
                </c:pt>
                <c:pt idx="6">
                  <c:v>12.878234937343397</c:v>
                </c:pt>
                <c:pt idx="7">
                  <c:v>12.712093876063177</c:v>
                </c:pt>
                <c:pt idx="8">
                  <c:v>11.722403029429854</c:v>
                </c:pt>
                <c:pt idx="9">
                  <c:v>11.258072913763641</c:v>
                </c:pt>
              </c:numCache>
            </c:numRef>
          </c:val>
          <c:extLst>
            <c:ext xmlns:c16="http://schemas.microsoft.com/office/drawing/2014/chart" uri="{C3380CC4-5D6E-409C-BE32-E72D297353CC}">
              <c16:uniqueId val="{00000000-5F9A-4978-A958-CA98B462C00E}"/>
            </c:ext>
          </c:extLst>
        </c:ser>
        <c:ser>
          <c:idx val="1"/>
          <c:order val="1"/>
          <c:tx>
            <c:strRef>
              <c:f>'x34'!$M$25</c:f>
              <c:strCache>
                <c:ptCount val="1"/>
                <c:pt idx="0">
                  <c:v>Rigid truck involved</c:v>
                </c:pt>
              </c:strCache>
            </c:strRef>
          </c:tx>
          <c:spPr>
            <a:solidFill>
              <a:srgbClr val="7581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'x34'!$K$26:$K$35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'x34'!$M$26:$M$35</c:f>
              <c:numCache>
                <c:formatCode>0.0</c:formatCode>
                <c:ptCount val="10"/>
                <c:pt idx="0">
                  <c:v>9.5899711373130838</c:v>
                </c:pt>
                <c:pt idx="1">
                  <c:v>8.9114458352722856</c:v>
                </c:pt>
                <c:pt idx="2">
                  <c:v>8.007953100596886</c:v>
                </c:pt>
                <c:pt idx="3">
                  <c:v>6.5136773342620478</c:v>
                </c:pt>
                <c:pt idx="4">
                  <c:v>8.8915056432016861</c:v>
                </c:pt>
                <c:pt idx="5">
                  <c:v>6.3231026246414412</c:v>
                </c:pt>
                <c:pt idx="6">
                  <c:v>7.7215611230210017</c:v>
                </c:pt>
                <c:pt idx="7">
                  <c:v>7.3756798556276024</c:v>
                </c:pt>
                <c:pt idx="8">
                  <c:v>7.2812001952581378</c:v>
                </c:pt>
                <c:pt idx="9">
                  <c:v>8.5159131077254138</c:v>
                </c:pt>
              </c:numCache>
            </c:numRef>
          </c:val>
          <c:extLst>
            <c:ext xmlns:c16="http://schemas.microsoft.com/office/drawing/2014/chart" uri="{C3380CC4-5D6E-409C-BE32-E72D297353CC}">
              <c16:uniqueId val="{00000001-5F9A-4978-A958-CA98B462C00E}"/>
            </c:ext>
          </c:extLst>
        </c:ser>
        <c:dLbls>
          <c:showLegendKey val="0"/>
          <c:showVal val="0"/>
          <c:showCatName val="0"/>
          <c:showSerName val="0"/>
          <c:showPercent val="0"/>
          <c:showBubbleSize val="0"/>
        </c:dLbls>
        <c:gapWidth val="70"/>
        <c:axId val="627230800"/>
        <c:axId val="627237032"/>
      </c:barChart>
      <c:catAx>
        <c:axId val="62723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7237032"/>
        <c:crosses val="autoZero"/>
        <c:auto val="1"/>
        <c:lblAlgn val="ctr"/>
        <c:lblOffset val="100"/>
        <c:noMultiLvlLbl val="0"/>
      </c:catAx>
      <c:valAx>
        <c:axId val="6272370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7230800"/>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455560"/>
            </a:solidFill>
          </c:spPr>
          <c:dPt>
            <c:idx val="0"/>
            <c:bubble3D val="0"/>
            <c:spPr>
              <a:solidFill>
                <a:srgbClr val="F09376"/>
              </a:solidFill>
              <a:ln w="19050">
                <a:solidFill>
                  <a:schemeClr val="lt1"/>
                </a:solidFill>
              </a:ln>
              <a:effectLst/>
            </c:spPr>
            <c:extLst>
              <c:ext xmlns:c16="http://schemas.microsoft.com/office/drawing/2014/chart" uri="{C3380CC4-5D6E-409C-BE32-E72D297353CC}">
                <c16:uniqueId val="{00000001-9D61-48A6-84CC-81703E7AD430}"/>
              </c:ext>
            </c:extLst>
          </c:dPt>
          <c:dPt>
            <c:idx val="1"/>
            <c:bubble3D val="0"/>
            <c:spPr>
              <a:solidFill>
                <a:srgbClr val="455560"/>
              </a:solidFill>
              <a:ln w="19050">
                <a:solidFill>
                  <a:schemeClr val="lt1"/>
                </a:solidFill>
              </a:ln>
              <a:effectLst/>
            </c:spPr>
            <c:extLst>
              <c:ext xmlns:c16="http://schemas.microsoft.com/office/drawing/2014/chart" uri="{C3380CC4-5D6E-409C-BE32-E72D297353CC}">
                <c16:uniqueId val="{00000003-B18B-4AE8-8290-2E35559070D5}"/>
              </c:ext>
            </c:extLst>
          </c:dPt>
          <c:cat>
            <c:strRef>
              <c:f>'x42'!$N$36:$O$36</c:f>
              <c:strCache>
                <c:ptCount val="2"/>
                <c:pt idx="0">
                  <c:v>Bus involved</c:v>
                </c:pt>
                <c:pt idx="1">
                  <c:v>No Bus involved</c:v>
                </c:pt>
              </c:strCache>
            </c:strRef>
          </c:cat>
          <c:val>
            <c:numRef>
              <c:f>'x42'!$N$37:$O$37</c:f>
              <c:numCache>
                <c:formatCode>0.0%</c:formatCode>
                <c:ptCount val="2"/>
                <c:pt idx="0">
                  <c:v>2.2123893805309734E-2</c:v>
                </c:pt>
                <c:pt idx="1">
                  <c:v>0.97787610619469023</c:v>
                </c:pt>
              </c:numCache>
            </c:numRef>
          </c:val>
          <c:extLst>
            <c:ext xmlns:c16="http://schemas.microsoft.com/office/drawing/2014/chart" uri="{C3380CC4-5D6E-409C-BE32-E72D297353CC}">
              <c16:uniqueId val="{00000000-9D61-48A6-84CC-81703E7AD43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'x43'!$I$6</c:f>
              <c:strCache>
                <c:ptCount val="1"/>
                <c:pt idx="0">
                  <c:v>Buses</c:v>
                </c:pt>
              </c:strCache>
            </c:strRef>
          </c:tx>
          <c:spPr>
            <a:solidFill>
              <a:srgbClr val="F093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'x43'!$H$7:$H$16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'x43'!$I$7:$I$16</c:f>
              <c:numCache>
                <c:formatCode>0</c:formatCode>
                <c:ptCount val="10"/>
                <c:pt idx="0">
                  <c:v>22</c:v>
                </c:pt>
                <c:pt idx="1">
                  <c:v>26</c:v>
                </c:pt>
                <c:pt idx="2">
                  <c:v>21</c:v>
                </c:pt>
                <c:pt idx="3" formatCode="General">
                  <c:v>23</c:v>
                </c:pt>
                <c:pt idx="4">
                  <c:v>19</c:v>
                </c:pt>
                <c:pt idx="5">
                  <c:v>11</c:v>
                </c:pt>
                <c:pt idx="6">
                  <c:v>14</c:v>
                </c:pt>
                <c:pt idx="7">
                  <c:v>18</c:v>
                </c:pt>
                <c:pt idx="8" formatCode="General">
                  <c:v>21</c:v>
                </c:pt>
                <c:pt idx="9" formatCode="General">
                  <c:v>25</c:v>
                </c:pt>
              </c:numCache>
            </c:numRef>
          </c:val>
          <c:extLst>
            <c:ext xmlns:c16="http://schemas.microsoft.com/office/drawing/2014/chart" uri="{C3380CC4-5D6E-409C-BE32-E72D297353CC}">
              <c16:uniqueId val="{00000000-B777-4111-8993-7882A229AEC0}"/>
            </c:ext>
          </c:extLst>
        </c:ser>
        <c:dLbls>
          <c:showLegendKey val="0"/>
          <c:showVal val="0"/>
          <c:showCatName val="0"/>
          <c:showSerName val="0"/>
          <c:showPercent val="0"/>
          <c:showBubbleSize val="0"/>
        </c:dLbls>
        <c:gapWidth val="70"/>
        <c:overlap val="-27"/>
        <c:axId val="546623032"/>
        <c:axId val="546562024"/>
      </c:barChart>
      <c:catAx>
        <c:axId val="546623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6562024"/>
        <c:crosses val="autoZero"/>
        <c:auto val="1"/>
        <c:lblAlgn val="ctr"/>
        <c:lblOffset val="100"/>
        <c:noMultiLvlLbl val="0"/>
      </c:catAx>
      <c:valAx>
        <c:axId val="546562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66230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093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'x43'!$J$35:$Q$35</c:f>
              <c:strCache>
                <c:ptCount val="8"/>
                <c:pt idx="0">
                  <c:v>NSW</c:v>
                </c:pt>
                <c:pt idx="1">
                  <c:v>Vic</c:v>
                </c:pt>
                <c:pt idx="2">
                  <c:v>Qld</c:v>
                </c:pt>
                <c:pt idx="3">
                  <c:v>SA</c:v>
                </c:pt>
                <c:pt idx="4">
                  <c:v>WA</c:v>
                </c:pt>
                <c:pt idx="5">
                  <c:v>Tas</c:v>
                </c:pt>
                <c:pt idx="6">
                  <c:v>NT</c:v>
                </c:pt>
                <c:pt idx="7">
                  <c:v>ACT</c:v>
                </c:pt>
              </c:strCache>
            </c:strRef>
          </c:cat>
          <c:val>
            <c:numRef>
              <c:f>'x43'!$J$40:$Q$40</c:f>
              <c:numCache>
                <c:formatCode>0.0%</c:formatCode>
                <c:ptCount val="8"/>
                <c:pt idx="0">
                  <c:v>0.3125</c:v>
                </c:pt>
                <c:pt idx="1">
                  <c:v>0.234375</c:v>
                </c:pt>
                <c:pt idx="2">
                  <c:v>0.203125</c:v>
                </c:pt>
                <c:pt idx="3">
                  <c:v>6.25E-2</c:v>
                </c:pt>
                <c:pt idx="4">
                  <c:v>9.375E-2</c:v>
                </c:pt>
                <c:pt idx="5">
                  <c:v>4.6875E-2</c:v>
                </c:pt>
                <c:pt idx="6">
                  <c:v>4.6875E-2</c:v>
                </c:pt>
                <c:pt idx="7">
                  <c:v>0</c:v>
                </c:pt>
              </c:numCache>
            </c:numRef>
          </c:val>
          <c:extLst>
            <c:ext xmlns:c16="http://schemas.microsoft.com/office/drawing/2014/chart" uri="{C3380CC4-5D6E-409C-BE32-E72D297353CC}">
              <c16:uniqueId val="{00000000-F145-477C-A500-6898723A48F9}"/>
            </c:ext>
          </c:extLst>
        </c:ser>
        <c:dLbls>
          <c:showLegendKey val="0"/>
          <c:showVal val="0"/>
          <c:showCatName val="0"/>
          <c:showSerName val="0"/>
          <c:showPercent val="0"/>
          <c:showBubbleSize val="0"/>
        </c:dLbls>
        <c:gapWidth val="90"/>
        <c:overlap val="-27"/>
        <c:axId val="546594824"/>
        <c:axId val="546597776"/>
      </c:barChart>
      <c:catAx>
        <c:axId val="546594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6597776"/>
        <c:crosses val="autoZero"/>
        <c:auto val="1"/>
        <c:lblAlgn val="ctr"/>
        <c:lblOffset val="100"/>
        <c:noMultiLvlLbl val="0"/>
      </c:catAx>
      <c:valAx>
        <c:axId val="546597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6594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bar"/>
        <c:varyColors val="1"/>
        <c:ser>
          <c:idx val="0"/>
          <c:order val="0"/>
          <c:dPt>
            <c:idx val="0"/>
            <c:bubble3D val="0"/>
            <c:spPr>
              <a:solidFill>
                <a:srgbClr val="455560"/>
              </a:solidFill>
              <a:ln w="19050">
                <a:solidFill>
                  <a:schemeClr val="lt1"/>
                </a:solidFill>
              </a:ln>
              <a:effectLst/>
            </c:spPr>
            <c:extLst>
              <c:ext xmlns:c16="http://schemas.microsoft.com/office/drawing/2014/chart" uri="{C3380CC4-5D6E-409C-BE32-E72D297353CC}">
                <c16:uniqueId val="{00000001-31BF-4A07-B539-E8CFB926E8AB}"/>
              </c:ext>
            </c:extLst>
          </c:dPt>
          <c:dPt>
            <c:idx val="1"/>
            <c:bubble3D val="0"/>
            <c:spPr>
              <a:solidFill>
                <a:srgbClr val="B2BB1E"/>
              </a:solidFill>
              <a:ln w="19050">
                <a:solidFill>
                  <a:schemeClr val="lt1"/>
                </a:solidFill>
              </a:ln>
              <a:effectLst/>
            </c:spPr>
            <c:extLst>
              <c:ext xmlns:c16="http://schemas.microsoft.com/office/drawing/2014/chart" uri="{C3380CC4-5D6E-409C-BE32-E72D297353CC}">
                <c16:uniqueId val="{00000003-31BF-4A07-B539-E8CFB926E8AB}"/>
              </c:ext>
            </c:extLst>
          </c:dPt>
          <c:dPt>
            <c:idx val="2"/>
            <c:bubble3D val="0"/>
            <c:spPr>
              <a:solidFill>
                <a:srgbClr val="7581BF"/>
              </a:solidFill>
              <a:ln w="19050">
                <a:solidFill>
                  <a:schemeClr val="lt1"/>
                </a:solidFill>
              </a:ln>
              <a:effectLst/>
            </c:spPr>
            <c:extLst>
              <c:ext xmlns:c16="http://schemas.microsoft.com/office/drawing/2014/chart" uri="{C3380CC4-5D6E-409C-BE32-E72D297353CC}">
                <c16:uniqueId val="{00000005-31BF-4A07-B539-E8CFB926E8AB}"/>
              </c:ext>
            </c:extLst>
          </c:dPt>
          <c:dPt>
            <c:idx val="3"/>
            <c:bubble3D val="0"/>
            <c:spPr>
              <a:solidFill>
                <a:srgbClr val="E31B23"/>
              </a:solidFill>
              <a:ln w="19050">
                <a:solidFill>
                  <a:schemeClr val="lt1"/>
                </a:solidFill>
              </a:ln>
              <a:effectLst/>
            </c:spPr>
            <c:extLst>
              <c:ext xmlns:c16="http://schemas.microsoft.com/office/drawing/2014/chart" uri="{C3380CC4-5D6E-409C-BE32-E72D297353CC}">
                <c16:uniqueId val="{00000007-31BF-4A07-B539-E8CFB926E8AB}"/>
              </c:ext>
            </c:extLst>
          </c:dPt>
          <c:dPt>
            <c:idx val="4"/>
            <c:bubble3D val="0"/>
            <c:spPr>
              <a:solidFill>
                <a:srgbClr val="F6A01A"/>
              </a:solidFill>
              <a:ln w="19050">
                <a:solidFill>
                  <a:schemeClr val="lt1"/>
                </a:solidFill>
              </a:ln>
              <a:effectLst/>
            </c:spPr>
            <c:extLst>
              <c:ext xmlns:c16="http://schemas.microsoft.com/office/drawing/2014/chart" uri="{C3380CC4-5D6E-409C-BE32-E72D297353CC}">
                <c16:uniqueId val="{00000009-31BF-4A07-B539-E8CFB926E8AB}"/>
              </c:ext>
            </c:extLst>
          </c:dPt>
          <c:dLbls>
            <c:dLbl>
              <c:idx val="0"/>
              <c:layout>
                <c:manualLayout>
                  <c:x val="0.12974252842103967"/>
                  <c:y val="6.5088912702480239E-2"/>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r>
                      <a:rPr lang="en-US" sz="1100" b="1">
                        <a:solidFill>
                          <a:schemeClr val="bg1"/>
                        </a:solidFill>
                      </a:rPr>
                      <a:t>Total Fatality</a:t>
                    </a:r>
                    <a:r>
                      <a:rPr lang="en-US" sz="1100" b="1" baseline="0">
                        <a:solidFill>
                          <a:schemeClr val="bg1"/>
                        </a:solidFill>
                      </a:rPr>
                      <a:t> (All vehicles) 84%</a:t>
                    </a:r>
                    <a:endParaRPr lang="en-US" sz="1100" b="1">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manualLayout>
                      <c:w val="0.15454310201415888"/>
                      <c:h val="0.20506918883660252"/>
                    </c:manualLayout>
                  </c15:layout>
                </c:ext>
                <c:ext xmlns:c16="http://schemas.microsoft.com/office/drawing/2014/chart" uri="{C3380CC4-5D6E-409C-BE32-E72D297353CC}">
                  <c16:uniqueId val="{00000001-31BF-4A07-B539-E8CFB926E8AB}"/>
                </c:ext>
              </c:extLst>
            </c:dLbl>
            <c:dLbl>
              <c:idx val="1"/>
              <c:layout>
                <c:manualLayout>
                  <c:x val="-0.11661276530059984"/>
                  <c:y val="-3.6344406653310346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Articulated</a:t>
                    </a:r>
                    <a:r>
                      <a:rPr lang="en-US" sz="1100" b="1" baseline="0">
                        <a:solidFill>
                          <a:sysClr val="windowText" lastClr="000000"/>
                        </a:solidFill>
                      </a:rPr>
                      <a:t> truck involved</a:t>
                    </a:r>
                  </a:p>
                  <a:p>
                    <a:pPr>
                      <a:defRPr sz="1100" b="1">
                        <a:solidFill>
                          <a:sysClr val="windowText" lastClr="000000"/>
                        </a:solidFill>
                      </a:defRPr>
                    </a:pPr>
                    <a:r>
                      <a:rPr lang="en-US" sz="1100" b="1" baseline="0">
                        <a:solidFill>
                          <a:sysClr val="windowText" lastClr="000000"/>
                        </a:solidFill>
                      </a:rPr>
                      <a:t>7.9 %</a:t>
                    </a:r>
                    <a:endParaRPr lang="en-US" sz="1100" b="1">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BF-4A07-B539-E8CFB926E8AB}"/>
                </c:ext>
              </c:extLst>
            </c:dLbl>
            <c:dLbl>
              <c:idx val="2"/>
              <c:layout>
                <c:manualLayout>
                  <c:x val="-0.12888042003827196"/>
                  <c:y val="-1.2779822640513132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Heavy</a:t>
                    </a:r>
                    <a:r>
                      <a:rPr lang="en-US" sz="1100" b="1" baseline="0">
                        <a:solidFill>
                          <a:sysClr val="windowText" lastClr="000000"/>
                        </a:solidFill>
                      </a:rPr>
                      <a:t> Rigid </a:t>
                    </a:r>
                  </a:p>
                  <a:p>
                    <a:pPr>
                      <a:defRPr sz="1100" b="1">
                        <a:solidFill>
                          <a:sysClr val="windowText" lastClr="000000"/>
                        </a:solidFill>
                      </a:defRPr>
                    </a:pPr>
                    <a:r>
                      <a:rPr lang="en-US" sz="1100" b="1" baseline="0">
                        <a:solidFill>
                          <a:sysClr val="windowText" lastClr="000000"/>
                        </a:solidFill>
                      </a:rPr>
                      <a:t>truck involved </a:t>
                    </a:r>
                  </a:p>
                  <a:p>
                    <a:pPr>
                      <a:defRPr sz="1100" b="1">
                        <a:solidFill>
                          <a:sysClr val="windowText" lastClr="000000"/>
                        </a:solidFill>
                      </a:defRPr>
                    </a:pPr>
                    <a:r>
                      <a:rPr lang="en-US" sz="1100" b="1" baseline="0">
                        <a:solidFill>
                          <a:sysClr val="windowText" lastClr="000000"/>
                        </a:solidFill>
                      </a:rPr>
                      <a:t>7.0 %</a:t>
                    </a:r>
                    <a:endParaRPr lang="en-US" sz="1100" b="1">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BF-4A07-B539-E8CFB926E8AB}"/>
                </c:ext>
              </c:extLst>
            </c:dLbl>
            <c:dLbl>
              <c:idx val="3"/>
              <c:layout>
                <c:manualLayout>
                  <c:x val="0"/>
                  <c:y val="7.0702759788162581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Both </a:t>
                    </a:r>
                    <a:fld id="{D279D0BE-8106-429A-A390-461FC9DAF49F}" type="VALUE">
                      <a:rPr lang="en-US" sz="1100" b="1">
                        <a:solidFill>
                          <a:sysClr val="windowText" lastClr="000000"/>
                        </a:solidFill>
                      </a:rPr>
                      <a:pPr>
                        <a:defRPr sz="1100" b="1">
                          <a:solidFill>
                            <a:sysClr val="windowText" lastClr="000000"/>
                          </a:solidFill>
                        </a:defRPr>
                      </a:pPr>
                      <a:t>[VALUE]</a:t>
                    </a:fld>
                    <a:endParaRPr lang="en-US" sz="1100" b="1">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31BF-4A07-B539-E8CFB926E8AB}"/>
                </c:ext>
              </c:extLst>
            </c:dLbl>
            <c:dLbl>
              <c:idx val="4"/>
              <c:layout>
                <c:manualLayout>
                  <c:x val="-0.18912910028442928"/>
                  <c:y val="5.9173150693441479E-3"/>
                </c:manualLayout>
              </c:layout>
              <c:tx>
                <c:rich>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Any Heavy</a:t>
                    </a:r>
                    <a:r>
                      <a:rPr lang="en-US" sz="1100" b="1" baseline="0">
                        <a:solidFill>
                          <a:sysClr val="windowText" lastClr="000000"/>
                        </a:solidFill>
                      </a:rPr>
                      <a:t> Truck Fatality</a:t>
                    </a:r>
                  </a:p>
                  <a:p>
                    <a:pPr>
                      <a:defRPr sz="1100" b="1">
                        <a:solidFill>
                          <a:sysClr val="windowText" lastClr="000000"/>
                        </a:solidFill>
                      </a:defRPr>
                    </a:pPr>
                    <a:r>
                      <a:rPr lang="en-US" sz="1100" b="1" baseline="0">
                        <a:solidFill>
                          <a:sysClr val="windowText" lastClr="000000"/>
                        </a:solidFill>
                      </a:rPr>
                      <a:t>16%</a:t>
                    </a:r>
                    <a:endParaRPr lang="en-US" sz="1100" b="1">
                      <a:solidFill>
                        <a:sysClr val="windowText" lastClr="000000"/>
                      </a:solidFill>
                    </a:endParaRP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manualLayout>
                      <c:w val="0.16652765702711564"/>
                      <c:h val="0.17745577660780568"/>
                    </c:manualLayout>
                  </c15:layout>
                </c:ext>
                <c:ext xmlns:c16="http://schemas.microsoft.com/office/drawing/2014/chart" uri="{C3380CC4-5D6E-409C-BE32-E72D297353CC}">
                  <c16:uniqueId val="{00000009-31BF-4A07-B539-E8CFB926E8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inEnd"/>
            <c:showLegendKey val="0"/>
            <c:showVal val="1"/>
            <c:showCatName val="0"/>
            <c:showSerName val="0"/>
            <c:showPercent val="0"/>
            <c:showBubbleSize val="0"/>
            <c:showLeaderLines val="1"/>
            <c:leaderLines>
              <c:spPr>
                <a:ln w="12700" cap="flat" cmpd="sng" algn="ctr">
                  <a:solidFill>
                    <a:srgbClr val="E31B23"/>
                  </a:solidFill>
                  <a:round/>
                </a:ln>
                <a:effectLst/>
              </c:spPr>
            </c:leaderLines>
            <c:extLst>
              <c:ext xmlns:c15="http://schemas.microsoft.com/office/drawing/2012/chart" uri="{CE6537A1-D6FC-4f65-9D91-7224C49458BB}"/>
            </c:extLst>
          </c:dLbls>
          <c:cat>
            <c:strRef>
              <c:f>'Fatality PieChart'!$D$12:$G$12</c:f>
              <c:strCache>
                <c:ptCount val="4"/>
                <c:pt idx="0">
                  <c:v>Total Fatality</c:v>
                </c:pt>
                <c:pt idx="1">
                  <c:v>Artic Only</c:v>
                </c:pt>
                <c:pt idx="2">
                  <c:v>HV Rigid Only</c:v>
                </c:pt>
                <c:pt idx="3">
                  <c:v>Both Involved</c:v>
                </c:pt>
              </c:strCache>
            </c:strRef>
          </c:cat>
          <c:val>
            <c:numRef>
              <c:f>'Fatality PieChart'!$D$13:$G$13</c:f>
              <c:numCache>
                <c:formatCode>0.0%</c:formatCode>
                <c:ptCount val="4"/>
                <c:pt idx="0" formatCode="0%">
                  <c:v>0.84339314845024471</c:v>
                </c:pt>
                <c:pt idx="1">
                  <c:v>7.9119086460032628E-2</c:v>
                </c:pt>
                <c:pt idx="2">
                  <c:v>7.0146818923327886E-2</c:v>
                </c:pt>
                <c:pt idx="3">
                  <c:v>7.3409461663947791E-3</c:v>
                </c:pt>
              </c:numCache>
            </c:numRef>
          </c:val>
          <c:extLst>
            <c:ext xmlns:c16="http://schemas.microsoft.com/office/drawing/2014/chart" uri="{C3380CC4-5D6E-409C-BE32-E72D297353CC}">
              <c16:uniqueId val="{0000000A-31BF-4A07-B539-E8CFB926E8AB}"/>
            </c:ext>
          </c:extLst>
        </c:ser>
        <c:dLbls>
          <c:showLegendKey val="0"/>
          <c:showVal val="0"/>
          <c:showCatName val="0"/>
          <c:showSerName val="0"/>
          <c:showPercent val="0"/>
          <c:showBubbleSize val="0"/>
          <c:showLeaderLines val="1"/>
        </c:dLbls>
        <c:gapWidth val="100"/>
        <c:splitType val="pos"/>
        <c:splitPos val="3"/>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417613832058961"/>
          <c:y val="4.2131768026687194E-2"/>
          <c:w val="0.50258317834263277"/>
          <c:h val="0.93610469591993839"/>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1E3-4643-8270-D00D5F908BD5}"/>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2-31E3-4643-8270-D00D5F908BD5}"/>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3-31E3-4643-8270-D00D5F908BD5}"/>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4-31E3-4643-8270-D00D5F908BD5}"/>
              </c:ext>
            </c:extLst>
          </c:dPt>
          <c:dLbls>
            <c:dLbl>
              <c:idx val="0"/>
              <c:layout>
                <c:manualLayout>
                  <c:x val="-0.14750327202590074"/>
                  <c:y val="0.15945952014370024"/>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r>
                      <a:rPr lang="en-US" b="1">
                        <a:solidFill>
                          <a:schemeClr val="bg1"/>
                        </a:solidFill>
                      </a:rPr>
                      <a:t>≥50 km/h </a:t>
                    </a:r>
                  </a:p>
                  <a:p>
                    <a:pPr>
                      <a:defRPr sz="1100" b="1">
                        <a:solidFill>
                          <a:schemeClr val="bg1"/>
                        </a:solidFill>
                      </a:defRPr>
                    </a:pPr>
                    <a:fld id="{085CFAD4-4F17-4006-A520-DA9830262F03}" type="VALUE">
                      <a:rPr lang="en-US" b="1">
                        <a:solidFill>
                          <a:schemeClr val="bg1"/>
                        </a:solidFill>
                      </a:rPr>
                      <a:pPr>
                        <a:defRPr sz="1100" b="1">
                          <a:solidFill>
                            <a:schemeClr val="bg1"/>
                          </a:solidFill>
                        </a:defRPr>
                      </a:pPr>
                      <a:t>[VALUE]</a:t>
                    </a:fld>
                    <a:r>
                      <a:rPr lang="en-US" b="1">
                        <a:solidFill>
                          <a:schemeClr val="bg1"/>
                        </a:solidFill>
                      </a:rPr>
                      <a:t> </a:t>
                    </a: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1E3-4643-8270-D00D5F908BD5}"/>
                </c:ext>
              </c:extLst>
            </c:dLbl>
            <c:dLbl>
              <c:idx val="1"/>
              <c:layout>
                <c:manualLayout>
                  <c:x val="-6.6589238845144352E-2"/>
                  <c:y val="-0.19710192475940508"/>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r>
                      <a:rPr lang="en-US" b="1">
                        <a:solidFill>
                          <a:sysClr val="windowText" lastClr="000000"/>
                        </a:solidFill>
                      </a:rPr>
                      <a:t>60</a:t>
                    </a:r>
                    <a:r>
                      <a:rPr lang="en-US" b="1" baseline="0">
                        <a:solidFill>
                          <a:sysClr val="windowText" lastClr="000000"/>
                        </a:solidFill>
                      </a:rPr>
                      <a:t> km/h</a:t>
                    </a:r>
                  </a:p>
                  <a:p>
                    <a:pPr>
                      <a:defRPr sz="1100" b="1">
                        <a:solidFill>
                          <a:sysClr val="windowText" lastClr="000000"/>
                        </a:solidFill>
                      </a:defRPr>
                    </a:pPr>
                    <a:fld id="{37C69305-F51C-4BE2-8140-718FE4774C1A}" type="VALUE">
                      <a:rPr lang="en-US" b="1">
                        <a:solidFill>
                          <a:sysClr val="windowText" lastClr="000000"/>
                        </a:solidFill>
                      </a:rPr>
                      <a:pPr>
                        <a:defRPr sz="1100" b="1">
                          <a:solidFill>
                            <a:sysClr val="windowText" lastClr="000000"/>
                          </a:solidFill>
                        </a:defRPr>
                      </a:pPr>
                      <a:t>[VALUE]</a:t>
                    </a:fld>
                    <a:endParaRPr lang="en-AU"/>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1E3-4643-8270-D00D5F908BD5}"/>
                </c:ext>
              </c:extLst>
            </c:dLbl>
            <c:dLbl>
              <c:idx val="2"/>
              <c:layout>
                <c:manualLayout>
                  <c:x val="0.15770682647930012"/>
                  <c:y val="1.2906081601231642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r>
                      <a:rPr lang="en-US" b="1"/>
                      <a:t>70-90 km/h</a:t>
                    </a:r>
                  </a:p>
                  <a:p>
                    <a:pPr>
                      <a:defRPr sz="1100" b="1"/>
                    </a:pPr>
                    <a:fld id="{38D46249-C3B7-4A68-A225-B9055AA7252B}" type="VALUE">
                      <a:rPr lang="en-US" b="1"/>
                      <a:pPr>
                        <a:defRPr sz="1100" b="1"/>
                      </a:pPr>
                      <a:t>[VALUE]</a:t>
                    </a:fld>
                    <a:endParaRPr lang="en-AU"/>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1E3-4643-8270-D00D5F908BD5}"/>
                </c:ext>
              </c:extLst>
            </c:dLbl>
            <c:dLbl>
              <c:idx val="3"/>
              <c:layout>
                <c:manualLayout>
                  <c:x val="0.10973763518633327"/>
                  <c:y val="0.2047007313317937"/>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r>
                      <a:rPr lang="en-US" b="1">
                        <a:solidFill>
                          <a:schemeClr val="bg1"/>
                        </a:solidFill>
                      </a:rPr>
                      <a:t>≤110 km/h </a:t>
                    </a:r>
                  </a:p>
                  <a:p>
                    <a:pPr>
                      <a:defRPr sz="1100" b="1">
                        <a:solidFill>
                          <a:schemeClr val="bg1"/>
                        </a:solidFill>
                      </a:defRPr>
                    </a:pPr>
                    <a:fld id="{B755DCCA-C31C-4BDD-97DA-4AE1DF63334D}" type="VALUE">
                      <a:rPr lang="en-US" b="1">
                        <a:solidFill>
                          <a:schemeClr val="bg1"/>
                        </a:solidFill>
                      </a:rPr>
                      <a:pPr>
                        <a:defRPr sz="1100" b="1">
                          <a:solidFill>
                            <a:schemeClr val="bg1"/>
                          </a:solidFill>
                        </a:defRPr>
                      </a:pPr>
                      <a:t>[VALUE]</a:t>
                    </a:fld>
                    <a:endParaRPr lang="en-AU"/>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31E3-4643-8270-D00D5F908BD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'x44'!$O$35:$R$35</c:f>
              <c:strCache>
                <c:ptCount val="4"/>
                <c:pt idx="0">
                  <c:v>≥50 km/h </c:v>
                </c:pt>
                <c:pt idx="1">
                  <c:v>60</c:v>
                </c:pt>
                <c:pt idx="2">
                  <c:v>70-90 km/h</c:v>
                </c:pt>
                <c:pt idx="3">
                  <c:v>≤110 km/h </c:v>
                </c:pt>
              </c:strCache>
            </c:strRef>
          </c:cat>
          <c:val>
            <c:numRef>
              <c:f>'x44'!$O$52:$R$52</c:f>
              <c:numCache>
                <c:formatCode>0%</c:formatCode>
                <c:ptCount val="4"/>
                <c:pt idx="0">
                  <c:v>0.25</c:v>
                </c:pt>
                <c:pt idx="1">
                  <c:v>0.43333333333333335</c:v>
                </c:pt>
                <c:pt idx="2">
                  <c:v>0.15</c:v>
                </c:pt>
                <c:pt idx="3">
                  <c:v>0.16666666666666666</c:v>
                </c:pt>
              </c:numCache>
            </c:numRef>
          </c:val>
          <c:extLst>
            <c:ext xmlns:c16="http://schemas.microsoft.com/office/drawing/2014/chart" uri="{C3380CC4-5D6E-409C-BE32-E72D297353CC}">
              <c16:uniqueId val="{00000000-31E3-4643-8270-D00D5F908BD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417613832058961"/>
          <c:y val="4.2131768026687194E-2"/>
          <c:w val="0.50258317834263277"/>
          <c:h val="0.9361046959199383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027A-43C3-BE3E-3B6C3BEDC939}"/>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027A-43C3-BE3E-3B6C3BEDC939}"/>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027A-43C3-BE3E-3B6C3BEDC939}"/>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027A-43C3-BE3E-3B6C3BEDC939}"/>
              </c:ext>
            </c:extLst>
          </c:dPt>
          <c:dLbls>
            <c:dLbl>
              <c:idx val="0"/>
              <c:layout>
                <c:manualLayout>
                  <c:x val="-0.14750327202590074"/>
                  <c:y val="0.15945952014370024"/>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r>
                      <a:rPr lang="en-US" b="1">
                        <a:solidFill>
                          <a:schemeClr val="bg1"/>
                        </a:solidFill>
                      </a:rPr>
                      <a:t>50≥ km/h </a:t>
                    </a:r>
                  </a:p>
                  <a:p>
                    <a:pPr>
                      <a:defRPr sz="1100" b="1">
                        <a:solidFill>
                          <a:schemeClr val="bg1"/>
                        </a:solidFill>
                      </a:defRPr>
                    </a:pPr>
                    <a:fld id="{085CFAD4-4F17-4006-A520-DA9830262F03}" type="VALUE">
                      <a:rPr lang="en-US" b="1">
                        <a:solidFill>
                          <a:schemeClr val="bg1"/>
                        </a:solidFill>
                      </a:rPr>
                      <a:pPr>
                        <a:defRPr sz="1100" b="1">
                          <a:solidFill>
                            <a:schemeClr val="bg1"/>
                          </a:solidFill>
                        </a:defRPr>
                      </a:pPr>
                      <a:t>[VALUE]</a:t>
                    </a:fld>
                    <a:r>
                      <a:rPr lang="en-US" b="1">
                        <a:solidFill>
                          <a:schemeClr val="bg1"/>
                        </a:solidFill>
                      </a:rPr>
                      <a:t> </a:t>
                    </a: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27A-43C3-BE3E-3B6C3BEDC939}"/>
                </c:ext>
              </c:extLst>
            </c:dLbl>
            <c:dLbl>
              <c:idx val="1"/>
              <c:layout>
                <c:manualLayout>
                  <c:x val="-6.6589238845144352E-2"/>
                  <c:y val="-0.19710192475940508"/>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r>
                      <a:rPr lang="en-US" b="1">
                        <a:solidFill>
                          <a:schemeClr val="bg1"/>
                        </a:solidFill>
                      </a:rPr>
                      <a:t>60</a:t>
                    </a:r>
                    <a:r>
                      <a:rPr lang="en-US" b="1" baseline="0">
                        <a:solidFill>
                          <a:schemeClr val="bg1"/>
                        </a:solidFill>
                      </a:rPr>
                      <a:t> km/h</a:t>
                    </a:r>
                  </a:p>
                  <a:p>
                    <a:pPr>
                      <a:defRPr sz="1100" b="1">
                        <a:solidFill>
                          <a:schemeClr val="bg1"/>
                        </a:solidFill>
                      </a:defRPr>
                    </a:pPr>
                    <a:fld id="{37C69305-F51C-4BE2-8140-718FE4774C1A}" type="VALUE">
                      <a:rPr lang="en-US" b="1">
                        <a:solidFill>
                          <a:schemeClr val="bg1"/>
                        </a:solidFill>
                      </a:rPr>
                      <a:pPr>
                        <a:defRPr sz="1100" b="1">
                          <a:solidFill>
                            <a:schemeClr val="bg1"/>
                          </a:solidFill>
                        </a:defRPr>
                      </a:pPr>
                      <a:t>[VALUE]</a:t>
                    </a:fld>
                    <a:endParaRPr lang="en-AU"/>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27A-43C3-BE3E-3B6C3BEDC939}"/>
                </c:ext>
              </c:extLst>
            </c:dLbl>
            <c:dLbl>
              <c:idx val="2"/>
              <c:layout>
                <c:manualLayout>
                  <c:x val="0.15770682647930012"/>
                  <c:y val="1.2906081601231642E-2"/>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r>
                      <a:rPr lang="en-US" b="1">
                        <a:solidFill>
                          <a:schemeClr val="bg1"/>
                        </a:solidFill>
                      </a:rPr>
                      <a:t>70-90 km/h</a:t>
                    </a:r>
                  </a:p>
                  <a:p>
                    <a:pPr>
                      <a:defRPr sz="1100" b="1">
                        <a:solidFill>
                          <a:schemeClr val="bg1"/>
                        </a:solidFill>
                      </a:defRPr>
                    </a:pPr>
                    <a:fld id="{38D46249-C3B7-4A68-A225-B9055AA7252B}" type="VALUE">
                      <a:rPr lang="en-US" b="1">
                        <a:solidFill>
                          <a:schemeClr val="bg1"/>
                        </a:solidFill>
                      </a:rPr>
                      <a:pPr>
                        <a:defRPr sz="1100" b="1">
                          <a:solidFill>
                            <a:schemeClr val="bg1"/>
                          </a:solidFill>
                        </a:defRPr>
                      </a:pPr>
                      <a:t>[VALUE]</a:t>
                    </a:fld>
                    <a:endParaRPr lang="en-AU"/>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27A-43C3-BE3E-3B6C3BEDC939}"/>
                </c:ext>
              </c:extLst>
            </c:dLbl>
            <c:dLbl>
              <c:idx val="3"/>
              <c:layout>
                <c:manualLayout>
                  <c:x val="0.10973763518633327"/>
                  <c:y val="0.2047007313317937"/>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r>
                      <a:rPr lang="en-US" b="1">
                        <a:solidFill>
                          <a:sysClr val="windowText" lastClr="000000"/>
                        </a:solidFill>
                      </a:rPr>
                      <a:t>≤110 km/h </a:t>
                    </a:r>
                  </a:p>
                  <a:p>
                    <a:pPr>
                      <a:defRPr sz="1100" b="1">
                        <a:solidFill>
                          <a:sysClr val="windowText" lastClr="000000"/>
                        </a:solidFill>
                      </a:defRPr>
                    </a:pPr>
                    <a:fld id="{B755DCCA-C31C-4BDD-97DA-4AE1DF63334D}" type="VALUE">
                      <a:rPr lang="en-US" b="1">
                        <a:solidFill>
                          <a:sysClr val="windowText" lastClr="000000"/>
                        </a:solidFill>
                      </a:rPr>
                      <a:pPr>
                        <a:defRPr sz="1100" b="1">
                          <a:solidFill>
                            <a:sysClr val="windowText" lastClr="000000"/>
                          </a:solidFill>
                        </a:defRPr>
                      </a:pPr>
                      <a:t>[VALUE]</a:t>
                    </a:fld>
                    <a:endParaRPr lang="en-AU"/>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27A-43C3-BE3E-3B6C3BEDC93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'x44'!$O$35:$R$35</c:f>
              <c:strCache>
                <c:ptCount val="4"/>
                <c:pt idx="0">
                  <c:v>≥50 km/h </c:v>
                </c:pt>
                <c:pt idx="1">
                  <c:v>60</c:v>
                </c:pt>
                <c:pt idx="2">
                  <c:v>70-90 km/h</c:v>
                </c:pt>
                <c:pt idx="3">
                  <c:v>≤110 km/h </c:v>
                </c:pt>
              </c:strCache>
            </c:strRef>
          </c:cat>
          <c:val>
            <c:numRef>
              <c:f>'x44'!$O$52:$R$52</c:f>
              <c:numCache>
                <c:formatCode>0%</c:formatCode>
                <c:ptCount val="4"/>
                <c:pt idx="0">
                  <c:v>0.25</c:v>
                </c:pt>
                <c:pt idx="1">
                  <c:v>0.43333333333333335</c:v>
                </c:pt>
                <c:pt idx="2">
                  <c:v>0.15</c:v>
                </c:pt>
                <c:pt idx="3">
                  <c:v>0.16666666666666666</c:v>
                </c:pt>
              </c:numCache>
            </c:numRef>
          </c:val>
          <c:extLst>
            <c:ext xmlns:c16="http://schemas.microsoft.com/office/drawing/2014/chart" uri="{C3380CC4-5D6E-409C-BE32-E72D297353CC}">
              <c16:uniqueId val="{00000008-027A-43C3-BE3E-3B6C3BEDC93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F09376"/>
            </a:solidFill>
          </c:spPr>
          <c:invertIfNegative val="0"/>
          <c:dLbls>
            <c:numFmt formatCode="0%" sourceLinked="0"/>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'x47'!$O$70:$O$76</c:f>
              <c:strCache>
                <c:ptCount val="7"/>
                <c:pt idx="0">
                  <c:v>On Path</c:v>
                </c:pt>
                <c:pt idx="1">
                  <c:v>Non-collision (Curve)</c:v>
                </c:pt>
                <c:pt idx="2">
                  <c:v>Miscellaneous</c:v>
                </c:pt>
                <c:pt idx="3">
                  <c:v>Same direction</c:v>
                </c:pt>
                <c:pt idx="4">
                  <c:v>Adjacent Directions</c:v>
                </c:pt>
                <c:pt idx="5">
                  <c:v>Opposing Directions</c:v>
                </c:pt>
                <c:pt idx="6">
                  <c:v>Pedestrian</c:v>
                </c:pt>
              </c:strCache>
            </c:strRef>
          </c:cat>
          <c:val>
            <c:numRef>
              <c:f>'x47'!$P$70:$P$76</c:f>
              <c:numCache>
                <c:formatCode>0.0%</c:formatCode>
                <c:ptCount val="7"/>
                <c:pt idx="0">
                  <c:v>0.05</c:v>
                </c:pt>
                <c:pt idx="1">
                  <c:v>0.05</c:v>
                </c:pt>
                <c:pt idx="2">
                  <c:v>0.06</c:v>
                </c:pt>
                <c:pt idx="3">
                  <c:v>0.09</c:v>
                </c:pt>
                <c:pt idx="4">
                  <c:v>0.13</c:v>
                </c:pt>
                <c:pt idx="5">
                  <c:v>0.27</c:v>
                </c:pt>
                <c:pt idx="6">
                  <c:v>0.3</c:v>
                </c:pt>
              </c:numCache>
            </c:numRef>
          </c:val>
          <c:extLst>
            <c:ext xmlns:c16="http://schemas.microsoft.com/office/drawing/2014/chart" uri="{C3380CC4-5D6E-409C-BE32-E72D297353CC}">
              <c16:uniqueId val="{00000000-2FB5-40DC-AE64-6F4A8355740F}"/>
            </c:ext>
          </c:extLst>
        </c:ser>
        <c:dLbls>
          <c:showLegendKey val="0"/>
          <c:showVal val="0"/>
          <c:showCatName val="0"/>
          <c:showSerName val="0"/>
          <c:showPercent val="0"/>
          <c:showBubbleSize val="0"/>
        </c:dLbls>
        <c:gapWidth val="70"/>
        <c:axId val="151871872"/>
        <c:axId val="151955712"/>
      </c:barChart>
      <c:catAx>
        <c:axId val="151871872"/>
        <c:scaling>
          <c:orientation val="minMax"/>
        </c:scaling>
        <c:delete val="0"/>
        <c:axPos val="l"/>
        <c:numFmt formatCode="General" sourceLinked="0"/>
        <c:majorTickMark val="out"/>
        <c:minorTickMark val="none"/>
        <c:tickLblPos val="nextTo"/>
        <c:txPr>
          <a:bodyPr/>
          <a:lstStyle/>
          <a:p>
            <a:pPr>
              <a:defRPr sz="1000"/>
            </a:pPr>
            <a:endParaRPr lang="en-US"/>
          </a:p>
        </c:txPr>
        <c:crossAx val="151955712"/>
        <c:crosses val="autoZero"/>
        <c:auto val="1"/>
        <c:lblAlgn val="ctr"/>
        <c:lblOffset val="100"/>
        <c:noMultiLvlLbl val="0"/>
      </c:catAx>
      <c:valAx>
        <c:axId val="151955712"/>
        <c:scaling>
          <c:orientation val="minMax"/>
          <c:max val="0.4"/>
        </c:scaling>
        <c:delete val="0"/>
        <c:axPos val="b"/>
        <c:majorGridlines>
          <c:spPr>
            <a:ln>
              <a:solidFill>
                <a:srgbClr val="B7B7B7"/>
              </a:solidFill>
              <a:prstDash val="dash"/>
            </a:ln>
          </c:spPr>
        </c:majorGridlines>
        <c:numFmt formatCode="0%" sourceLinked="0"/>
        <c:majorTickMark val="out"/>
        <c:minorTickMark val="none"/>
        <c:tickLblPos val="nextTo"/>
        <c:crossAx val="151871872"/>
        <c:crosses val="autoZero"/>
        <c:crossBetween val="between"/>
        <c:majorUnit val="5.000000000000001E-2"/>
      </c:valAx>
    </c:plotArea>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29343167263595E-2"/>
          <c:y val="5.1400554097404488E-2"/>
          <c:w val="0.85729241648197052"/>
          <c:h val="0.77573089822105568"/>
        </c:manualLayout>
      </c:layout>
      <c:lineChart>
        <c:grouping val="standard"/>
        <c:varyColors val="0"/>
        <c:ser>
          <c:idx val="2"/>
          <c:order val="0"/>
          <c:tx>
            <c:strRef>
              <c:f>GRAPH!$K$37</c:f>
              <c:strCache>
                <c:ptCount val="1"/>
                <c:pt idx="0">
                  <c:v>Buses</c:v>
                </c:pt>
              </c:strCache>
            </c:strRef>
          </c:tx>
          <c:spPr>
            <a:ln w="22225">
              <a:solidFill>
                <a:srgbClr val="F6A01A"/>
              </a:solidFill>
            </a:ln>
          </c:spPr>
          <c:marker>
            <c:symbol val="none"/>
          </c:marker>
          <c:cat>
            <c:strRef>
              <c:f>GRAPH!$G$38:$G$65</c:f>
              <c:strCache>
                <c:ptCount val="28"/>
                <c:pt idx="0">
                  <c:v>Mon
Morning</c:v>
                </c:pt>
                <c:pt idx="1">
                  <c:v>Mon Morning</c:v>
                </c:pt>
                <c:pt idx="2">
                  <c:v>Mon Afternoon</c:v>
                </c:pt>
                <c:pt idx="3">
                  <c:v>Mon Evening</c:v>
                </c:pt>
                <c:pt idx="4">
                  <c:v>Tue
Morning</c:v>
                </c:pt>
                <c:pt idx="5">
                  <c:v>Tue Morning</c:v>
                </c:pt>
                <c:pt idx="6">
                  <c:v>Tue Afternoon</c:v>
                </c:pt>
                <c:pt idx="7">
                  <c:v>Tue Evening</c:v>
                </c:pt>
                <c:pt idx="8">
                  <c:v>Wed
Morning</c:v>
                </c:pt>
                <c:pt idx="9">
                  <c:v>Wed Morning</c:v>
                </c:pt>
                <c:pt idx="10">
                  <c:v>Wed Afternoon</c:v>
                </c:pt>
                <c:pt idx="11">
                  <c:v>Wed Evening</c:v>
                </c:pt>
                <c:pt idx="12">
                  <c:v>Thur
Morning</c:v>
                </c:pt>
                <c:pt idx="13">
                  <c:v>Thur Morning</c:v>
                </c:pt>
                <c:pt idx="14">
                  <c:v>Thur Afternoon</c:v>
                </c:pt>
                <c:pt idx="15">
                  <c:v>Thur Evening</c:v>
                </c:pt>
                <c:pt idx="16">
                  <c:v>Fri
Morning</c:v>
                </c:pt>
                <c:pt idx="17">
                  <c:v>Fri Morning</c:v>
                </c:pt>
                <c:pt idx="18">
                  <c:v>Fri Afternoon</c:v>
                </c:pt>
                <c:pt idx="19">
                  <c:v>Fri Evening</c:v>
                </c:pt>
                <c:pt idx="20">
                  <c:v>Sat
Morning</c:v>
                </c:pt>
                <c:pt idx="21">
                  <c:v>Sat Morning</c:v>
                </c:pt>
                <c:pt idx="22">
                  <c:v>Sat Afternoon</c:v>
                </c:pt>
                <c:pt idx="23">
                  <c:v>Sat Evening</c:v>
                </c:pt>
                <c:pt idx="24">
                  <c:v>Sun
Morning</c:v>
                </c:pt>
                <c:pt idx="25">
                  <c:v>Sun Morning</c:v>
                </c:pt>
                <c:pt idx="26">
                  <c:v>Sun Afternoon</c:v>
                </c:pt>
                <c:pt idx="27">
                  <c:v>Sun Evening</c:v>
                </c:pt>
              </c:strCache>
            </c:strRef>
          </c:cat>
          <c:val>
            <c:numRef>
              <c:f>GRAPH!$M$38:$M$65</c:f>
              <c:numCache>
                <c:formatCode>0.0%</c:formatCode>
                <c:ptCount val="28"/>
                <c:pt idx="0">
                  <c:v>1.1235955056179775E-2</c:v>
                </c:pt>
                <c:pt idx="1">
                  <c:v>2.247191011235955E-2</c:v>
                </c:pt>
                <c:pt idx="2">
                  <c:v>3.3707865168539325E-2</c:v>
                </c:pt>
                <c:pt idx="3">
                  <c:v>2.247191011235955E-2</c:v>
                </c:pt>
                <c:pt idx="4">
                  <c:v>1.1235955056179775E-2</c:v>
                </c:pt>
                <c:pt idx="5">
                  <c:v>5.6179775280898875E-2</c:v>
                </c:pt>
                <c:pt idx="6">
                  <c:v>6.741573033707865E-2</c:v>
                </c:pt>
                <c:pt idx="7">
                  <c:v>0</c:v>
                </c:pt>
                <c:pt idx="8">
                  <c:v>0</c:v>
                </c:pt>
                <c:pt idx="9">
                  <c:v>0.10112359550561797</c:v>
                </c:pt>
                <c:pt idx="10">
                  <c:v>5.6179775280898875E-2</c:v>
                </c:pt>
                <c:pt idx="11">
                  <c:v>0</c:v>
                </c:pt>
                <c:pt idx="12">
                  <c:v>3.3707865168539325E-2</c:v>
                </c:pt>
                <c:pt idx="13">
                  <c:v>7.8651685393258425E-2</c:v>
                </c:pt>
                <c:pt idx="14">
                  <c:v>7.8651685393258425E-2</c:v>
                </c:pt>
                <c:pt idx="15">
                  <c:v>1.1235955056179775E-2</c:v>
                </c:pt>
                <c:pt idx="16">
                  <c:v>2.247191011235955E-2</c:v>
                </c:pt>
                <c:pt idx="17">
                  <c:v>3.3707865168539325E-2</c:v>
                </c:pt>
                <c:pt idx="18">
                  <c:v>0.10112359550561797</c:v>
                </c:pt>
                <c:pt idx="19">
                  <c:v>3.3707865168539325E-2</c:v>
                </c:pt>
                <c:pt idx="20">
                  <c:v>2.247191011235955E-2</c:v>
                </c:pt>
                <c:pt idx="21">
                  <c:v>1.1235955056179775E-2</c:v>
                </c:pt>
                <c:pt idx="22">
                  <c:v>3.3707865168539325E-2</c:v>
                </c:pt>
                <c:pt idx="23">
                  <c:v>2.247191011235955E-2</c:v>
                </c:pt>
                <c:pt idx="24">
                  <c:v>2.247191011235955E-2</c:v>
                </c:pt>
                <c:pt idx="25">
                  <c:v>6.741573033707865E-2</c:v>
                </c:pt>
                <c:pt idx="26">
                  <c:v>3.3707865168539325E-2</c:v>
                </c:pt>
                <c:pt idx="27">
                  <c:v>1.1235955056179775E-2</c:v>
                </c:pt>
              </c:numCache>
            </c:numRef>
          </c:val>
          <c:smooth val="1"/>
          <c:extLst>
            <c:ext xmlns:c16="http://schemas.microsoft.com/office/drawing/2014/chart" uri="{C3380CC4-5D6E-409C-BE32-E72D297353CC}">
              <c16:uniqueId val="{00000000-6677-43C6-8E7A-6FE1C4013EF6}"/>
            </c:ext>
          </c:extLst>
        </c:ser>
        <c:dLbls>
          <c:showLegendKey val="0"/>
          <c:showVal val="0"/>
          <c:showCatName val="0"/>
          <c:showSerName val="0"/>
          <c:showPercent val="0"/>
          <c:showBubbleSize val="0"/>
        </c:dLbls>
        <c:smooth val="0"/>
        <c:axId val="156096000"/>
        <c:axId val="156097536"/>
      </c:lineChart>
      <c:catAx>
        <c:axId val="156096000"/>
        <c:scaling>
          <c:orientation val="minMax"/>
        </c:scaling>
        <c:delete val="0"/>
        <c:axPos val="b"/>
        <c:majorGridlines/>
        <c:minorGridlines>
          <c:spPr>
            <a:ln>
              <a:noFill/>
            </a:ln>
          </c:spPr>
        </c:minorGridlines>
        <c:numFmt formatCode="General" sourceLinked="0"/>
        <c:majorTickMark val="out"/>
        <c:minorTickMark val="none"/>
        <c:tickLblPos val="nextTo"/>
        <c:spPr>
          <a:ln>
            <a:prstDash val="dash"/>
          </a:ln>
        </c:spPr>
        <c:txPr>
          <a:bodyPr/>
          <a:lstStyle/>
          <a:p>
            <a:pPr>
              <a:defRPr sz="1000"/>
            </a:pPr>
            <a:endParaRPr lang="en-US"/>
          </a:p>
        </c:txPr>
        <c:crossAx val="156097536"/>
        <c:crosses val="autoZero"/>
        <c:auto val="0"/>
        <c:lblAlgn val="ctr"/>
        <c:lblOffset val="1"/>
        <c:tickLblSkip val="4"/>
        <c:tickMarkSkip val="4"/>
        <c:noMultiLvlLbl val="0"/>
      </c:catAx>
      <c:valAx>
        <c:axId val="156097536"/>
        <c:scaling>
          <c:orientation val="minMax"/>
          <c:max val="0.16000000000000003"/>
          <c:min val="0"/>
        </c:scaling>
        <c:delete val="0"/>
        <c:axPos val="l"/>
        <c:majorGridlines>
          <c:spPr>
            <a:ln>
              <a:solidFill>
                <a:srgbClr val="868686"/>
              </a:solidFill>
              <a:prstDash val="dash"/>
            </a:ln>
          </c:spPr>
        </c:majorGridlines>
        <c:numFmt formatCode="0%" sourceLinked="0"/>
        <c:majorTickMark val="out"/>
        <c:minorTickMark val="none"/>
        <c:tickLblPos val="nextTo"/>
        <c:txPr>
          <a:bodyPr/>
          <a:lstStyle/>
          <a:p>
            <a:pPr>
              <a:defRPr sz="1000"/>
            </a:pPr>
            <a:endParaRPr lang="en-US"/>
          </a:p>
        </c:txPr>
        <c:crossAx val="156096000"/>
        <c:crosses val="autoZero"/>
        <c:crossBetween val="midCat"/>
        <c:majorUnit val="4.0000000000000008E-2"/>
      </c:valAx>
      <c:spPr>
        <a:ln w="3175">
          <a:noFill/>
        </a:ln>
      </c:spPr>
    </c:plotArea>
    <c:plotVisOnly val="1"/>
    <c:dispBlanksAs val="gap"/>
    <c:showDLblsOverMax val="0"/>
  </c:chart>
  <c:spPr>
    <a:ln>
      <a:noFill/>
    </a:ln>
  </c:sp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'x53'!$Q$6</c:f>
              <c:strCache>
                <c:ptCount val="1"/>
                <c:pt idx="0">
                  <c:v>Australia</c:v>
                </c:pt>
              </c:strCache>
            </c:strRef>
          </c:tx>
          <c:spPr>
            <a:solidFill>
              <a:srgbClr val="F093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'x53'!$H$7:$H$16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'x53'!$Q$7:$Q$16</c:f>
              <c:numCache>
                <c:formatCode>0.0</c:formatCode>
                <c:ptCount val="10"/>
                <c:pt idx="0">
                  <c:v>2.7301721249426043</c:v>
                </c:pt>
                <c:pt idx="1">
                  <c:v>3.0800942982715931</c:v>
                </c:pt>
                <c:pt idx="2">
                  <c:v>2.4314842474556255</c:v>
                </c:pt>
                <c:pt idx="3">
                  <c:v>2.6171159382360636</c:v>
                </c:pt>
                <c:pt idx="4">
                  <c:v>2.0971533902140203</c:v>
                </c:pt>
                <c:pt idx="5">
                  <c:v>1.1823634370230238</c:v>
                </c:pt>
                <c:pt idx="6">
                  <c:v>1.4872889908744196</c:v>
                </c:pt>
                <c:pt idx="7">
                  <c:v>1.8917697506016877</c:v>
                </c:pt>
                <c:pt idx="8">
                  <c:v>2.1743181959371314</c:v>
                </c:pt>
                <c:pt idx="9">
                  <c:v>2.5791808521613535</c:v>
                </c:pt>
              </c:numCache>
            </c:numRef>
          </c:val>
          <c:extLst>
            <c:ext xmlns:c16="http://schemas.microsoft.com/office/drawing/2014/chart" uri="{C3380CC4-5D6E-409C-BE32-E72D297353CC}">
              <c16:uniqueId val="{00000000-2145-4AF5-98FF-F19F826D05CC}"/>
            </c:ext>
          </c:extLst>
        </c:ser>
        <c:dLbls>
          <c:showLegendKey val="0"/>
          <c:showVal val="0"/>
          <c:showCatName val="0"/>
          <c:showSerName val="0"/>
          <c:showPercent val="0"/>
          <c:showBubbleSize val="0"/>
        </c:dLbls>
        <c:gapWidth val="80"/>
        <c:overlap val="-27"/>
        <c:axId val="552605688"/>
        <c:axId val="552599456"/>
      </c:barChart>
      <c:catAx>
        <c:axId val="552605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599456"/>
        <c:crosses val="autoZero"/>
        <c:auto val="1"/>
        <c:lblAlgn val="ctr"/>
        <c:lblOffset val="100"/>
        <c:noMultiLvlLbl val="0"/>
      </c:catAx>
      <c:valAx>
        <c:axId val="5525994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26056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'x53'!$Q$25</c:f>
              <c:strCache>
                <c:ptCount val="1"/>
                <c:pt idx="0">
                  <c:v>Australia</c:v>
                </c:pt>
              </c:strCache>
            </c:strRef>
          </c:tx>
          <c:spPr>
            <a:solidFill>
              <a:srgbClr val="F093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'x53'!$H$28:$H$37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'x53'!$Q$28:$Q$37</c:f>
              <c:numCache>
                <c:formatCode>0.0</c:formatCode>
                <c:ptCount val="10"/>
                <c:pt idx="0">
                  <c:v>10.699742387864692</c:v>
                </c:pt>
                <c:pt idx="1">
                  <c:v>12.191087655823484</c:v>
                </c:pt>
                <c:pt idx="2">
                  <c:v>9.5316304461589709</c:v>
                </c:pt>
                <c:pt idx="3">
                  <c:v>10.11462621253516</c:v>
                </c:pt>
                <c:pt idx="4">
                  <c:v>8.0505437237627202</c:v>
                </c:pt>
                <c:pt idx="5">
                  <c:v>4.5828085445032096</c:v>
                </c:pt>
                <c:pt idx="6">
                  <c:v>5.7348507729903799</c:v>
                </c:pt>
                <c:pt idx="7">
                  <c:v>7.3304399984770914</c:v>
                </c:pt>
                <c:pt idx="8">
                  <c:v>8.468825788493378</c:v>
                </c:pt>
                <c:pt idx="9">
                  <c:v>9.9838379750564279</c:v>
                </c:pt>
              </c:numCache>
            </c:numRef>
          </c:val>
          <c:extLst>
            <c:ext xmlns:c16="http://schemas.microsoft.com/office/drawing/2014/chart" uri="{C3380CC4-5D6E-409C-BE32-E72D297353CC}">
              <c16:uniqueId val="{00000000-E547-46D0-A711-05E935AB380A}"/>
            </c:ext>
          </c:extLst>
        </c:ser>
        <c:dLbls>
          <c:showLegendKey val="0"/>
          <c:showVal val="0"/>
          <c:showCatName val="0"/>
          <c:showSerName val="0"/>
          <c:showPercent val="0"/>
          <c:showBubbleSize val="0"/>
        </c:dLbls>
        <c:gapWidth val="80"/>
        <c:overlap val="-27"/>
        <c:axId val="581890816"/>
        <c:axId val="581892784"/>
      </c:barChart>
      <c:catAx>
        <c:axId val="58189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892784"/>
        <c:crosses val="autoZero"/>
        <c:auto val="1"/>
        <c:lblAlgn val="ctr"/>
        <c:lblOffset val="100"/>
        <c:noMultiLvlLbl val="0"/>
      </c:catAx>
      <c:valAx>
        <c:axId val="5818927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890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09376"/>
              </a:solidFill>
              <a:ln w="19050">
                <a:solidFill>
                  <a:schemeClr val="lt1"/>
                </a:solidFill>
              </a:ln>
              <a:effectLst/>
            </c:spPr>
            <c:extLst>
              <c:ext xmlns:c16="http://schemas.microsoft.com/office/drawing/2014/chart" uri="{C3380CC4-5D6E-409C-BE32-E72D297353CC}">
                <c16:uniqueId val="{00000002-E6B3-4049-8736-A7202E178921}"/>
              </c:ext>
            </c:extLst>
          </c:dPt>
          <c:dPt>
            <c:idx val="1"/>
            <c:bubble3D val="0"/>
            <c:spPr>
              <a:solidFill>
                <a:srgbClr val="455560"/>
              </a:solidFill>
              <a:ln w="19050">
                <a:solidFill>
                  <a:schemeClr val="lt1"/>
                </a:solidFill>
              </a:ln>
              <a:effectLst/>
            </c:spPr>
            <c:extLst>
              <c:ext xmlns:c16="http://schemas.microsoft.com/office/drawing/2014/chart" uri="{C3380CC4-5D6E-409C-BE32-E72D297353CC}">
                <c16:uniqueId val="{00000001-E6B3-4049-8736-A7202E178921}"/>
              </c:ext>
            </c:extLst>
          </c:dPt>
          <c:cat>
            <c:strRef>
              <c:f>sdfgsdfg!$N$36:$O$36</c:f>
              <c:strCache>
                <c:ptCount val="2"/>
                <c:pt idx="0">
                  <c:v>Bus involved</c:v>
                </c:pt>
                <c:pt idx="1">
                  <c:v>No Bus involved</c:v>
                </c:pt>
              </c:strCache>
            </c:strRef>
          </c:cat>
          <c:val>
            <c:numRef>
              <c:f>sdfgsdfg!$N$37:$O$37</c:f>
              <c:numCache>
                <c:formatCode>0.0%</c:formatCode>
                <c:ptCount val="2"/>
                <c:pt idx="0">
                  <c:v>2.4469820554649267E-2</c:v>
                </c:pt>
                <c:pt idx="1">
                  <c:v>0.9755301794453507</c:v>
                </c:pt>
              </c:numCache>
            </c:numRef>
          </c:val>
          <c:extLst>
            <c:ext xmlns:c16="http://schemas.microsoft.com/office/drawing/2014/chart" uri="{C3380CC4-5D6E-409C-BE32-E72D297353CC}">
              <c16:uniqueId val="{00000000-E6B3-4049-8736-A7202E17892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asdfasdfasdf!$K$7</c:f>
              <c:strCache>
                <c:ptCount val="1"/>
                <c:pt idx="0">
                  <c:v>Buses</c:v>
                </c:pt>
              </c:strCache>
            </c:strRef>
          </c:tx>
          <c:spPr>
            <a:solidFill>
              <a:srgbClr val="F093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asdfasdfasdf!$J$8:$J$17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asdfasdfasdf!$K$8:$K$17</c:f>
              <c:numCache>
                <c:formatCode>0</c:formatCode>
                <c:ptCount val="10"/>
                <c:pt idx="0">
                  <c:v>23</c:v>
                </c:pt>
                <c:pt idx="1">
                  <c:v>32</c:v>
                </c:pt>
                <c:pt idx="2">
                  <c:v>22</c:v>
                </c:pt>
                <c:pt idx="3">
                  <c:v>24</c:v>
                </c:pt>
                <c:pt idx="4">
                  <c:v>22</c:v>
                </c:pt>
                <c:pt idx="5">
                  <c:v>12</c:v>
                </c:pt>
                <c:pt idx="6">
                  <c:v>18</c:v>
                </c:pt>
                <c:pt idx="7">
                  <c:v>21</c:v>
                </c:pt>
                <c:pt idx="8">
                  <c:v>22</c:v>
                </c:pt>
                <c:pt idx="9">
                  <c:v>30</c:v>
                </c:pt>
              </c:numCache>
            </c:numRef>
          </c:val>
          <c:extLst>
            <c:ext xmlns:c16="http://schemas.microsoft.com/office/drawing/2014/chart" uri="{C3380CC4-5D6E-409C-BE32-E72D297353CC}">
              <c16:uniqueId val="{00000000-2724-42B2-89E4-C79ABF22CCBF}"/>
            </c:ext>
          </c:extLst>
        </c:ser>
        <c:dLbls>
          <c:showLegendKey val="0"/>
          <c:showVal val="0"/>
          <c:showCatName val="0"/>
          <c:showSerName val="0"/>
          <c:showPercent val="0"/>
          <c:showBubbleSize val="0"/>
        </c:dLbls>
        <c:gapWidth val="70"/>
        <c:overlap val="-27"/>
        <c:axId val="646996176"/>
        <c:axId val="646996504"/>
      </c:barChart>
      <c:catAx>
        <c:axId val="64699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996504"/>
        <c:crosses val="autoZero"/>
        <c:auto val="1"/>
        <c:lblAlgn val="ctr"/>
        <c:lblOffset val="100"/>
        <c:noMultiLvlLbl val="0"/>
      </c:catAx>
      <c:valAx>
        <c:axId val="646996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69961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9" orientation="landscape" horizontalDpi="360" verticalDpi="36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0937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asdfasdfasdf!$L$20:$S$20</c:f>
              <c:strCache>
                <c:ptCount val="8"/>
                <c:pt idx="0">
                  <c:v>NSW</c:v>
                </c:pt>
                <c:pt idx="1">
                  <c:v>Vic</c:v>
                </c:pt>
                <c:pt idx="2">
                  <c:v>Qld</c:v>
                </c:pt>
                <c:pt idx="3">
                  <c:v>SA</c:v>
                </c:pt>
                <c:pt idx="4">
                  <c:v>WA</c:v>
                </c:pt>
                <c:pt idx="5">
                  <c:v>Tas</c:v>
                </c:pt>
                <c:pt idx="6">
                  <c:v>NT</c:v>
                </c:pt>
                <c:pt idx="7">
                  <c:v>ACT</c:v>
                </c:pt>
              </c:strCache>
            </c:strRef>
          </c:cat>
          <c:val>
            <c:numRef>
              <c:f>asdfasdfasdf!$L$35:$S$35</c:f>
              <c:numCache>
                <c:formatCode>0.0%</c:formatCode>
                <c:ptCount val="8"/>
                <c:pt idx="0">
                  <c:v>0.27397260273972601</c:v>
                </c:pt>
                <c:pt idx="1">
                  <c:v>0.26027397260273971</c:v>
                </c:pt>
                <c:pt idx="2">
                  <c:v>0.20547945205479451</c:v>
                </c:pt>
                <c:pt idx="3">
                  <c:v>5.4794520547945202E-2</c:v>
                </c:pt>
                <c:pt idx="4">
                  <c:v>8.2191780821917804E-2</c:v>
                </c:pt>
                <c:pt idx="5">
                  <c:v>4.1095890410958902E-2</c:v>
                </c:pt>
                <c:pt idx="6">
                  <c:v>8.2191780821917804E-2</c:v>
                </c:pt>
                <c:pt idx="7">
                  <c:v>0</c:v>
                </c:pt>
              </c:numCache>
            </c:numRef>
          </c:val>
          <c:extLst>
            <c:ext xmlns:c16="http://schemas.microsoft.com/office/drawing/2014/chart" uri="{C3380CC4-5D6E-409C-BE32-E72D297353CC}">
              <c16:uniqueId val="{00000000-8F6E-4A71-94E6-51078B003C08}"/>
            </c:ext>
          </c:extLst>
        </c:ser>
        <c:dLbls>
          <c:showLegendKey val="0"/>
          <c:showVal val="0"/>
          <c:showCatName val="0"/>
          <c:showSerName val="0"/>
          <c:showPercent val="0"/>
          <c:showBubbleSize val="0"/>
        </c:dLbls>
        <c:gapWidth val="90"/>
        <c:overlap val="-27"/>
        <c:axId val="691639192"/>
        <c:axId val="691635256"/>
      </c:barChart>
      <c:catAx>
        <c:axId val="691639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635256"/>
        <c:crosses val="autoZero"/>
        <c:auto val="1"/>
        <c:lblAlgn val="ctr"/>
        <c:lblOffset val="100"/>
        <c:noMultiLvlLbl val="0"/>
      </c:catAx>
      <c:valAx>
        <c:axId val="691635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639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hgjh!$N$33</c:f>
              <c:strCache>
                <c:ptCount val="1"/>
              </c:strCache>
            </c:strRef>
          </c:tx>
          <c:spPr>
            <a:solidFill>
              <a:srgbClr val="BBB0A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hgjh!$M$35:$M$44</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hgjh!$N$35:$N$44</c:f>
              <c:numCache>
                <c:formatCode>0.0%</c:formatCode>
                <c:ptCount val="10"/>
                <c:pt idx="0">
                  <c:v>6.3132931675426223E-3</c:v>
                </c:pt>
                <c:pt idx="1">
                  <c:v>6.4069316899045062E-3</c:v>
                </c:pt>
                <c:pt idx="2">
                  <c:v>6.2686291982914913E-3</c:v>
                </c:pt>
                <c:pt idx="3">
                  <c:v>5.0123109391487864E-3</c:v>
                </c:pt>
                <c:pt idx="4">
                  <c:v>8.1562111518753214E-3</c:v>
                </c:pt>
                <c:pt idx="5">
                  <c:v>6.5884476534296028E-3</c:v>
                </c:pt>
                <c:pt idx="6">
                  <c:v>5.4992764109985529E-3</c:v>
                </c:pt>
                <c:pt idx="7">
                  <c:v>7.1447472876422337E-3</c:v>
                </c:pt>
                <c:pt idx="8">
                  <c:v>7.2097851091286538E-3</c:v>
                </c:pt>
                <c:pt idx="9">
                  <c:v>6.8075958437835904E-3</c:v>
                </c:pt>
              </c:numCache>
            </c:numRef>
          </c:val>
          <c:extLst>
            <c:ext xmlns:c16="http://schemas.microsoft.com/office/drawing/2014/chart" uri="{C3380CC4-5D6E-409C-BE32-E72D297353CC}">
              <c16:uniqueId val="{00000000-2C4E-4A90-BC69-0D2820461F94}"/>
            </c:ext>
          </c:extLst>
        </c:ser>
        <c:ser>
          <c:idx val="1"/>
          <c:order val="1"/>
          <c:tx>
            <c:strRef>
              <c:f>hgjh!$O$33</c:f>
              <c:strCache>
                <c:ptCount val="1"/>
                <c:pt idx="0">
                  <c:v>% of total High-threat-to-life (HTTL)</c:v>
                </c:pt>
              </c:strCache>
            </c:strRef>
          </c:tx>
          <c:spPr>
            <a:solidFill>
              <a:srgbClr val="97A4A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hgjh!$M$35:$M$44</c:f>
              <c:strCache>
                <c:ptCount val="10"/>
                <c:pt idx="0">
                  <c:v>2005-06</c:v>
                </c:pt>
                <c:pt idx="1">
                  <c:v>2006-07</c:v>
                </c:pt>
                <c:pt idx="2">
                  <c:v>2007-08</c:v>
                </c:pt>
                <c:pt idx="3">
                  <c:v>2008-09</c:v>
                </c:pt>
                <c:pt idx="4">
                  <c:v>2009-10</c:v>
                </c:pt>
                <c:pt idx="5">
                  <c:v>2010-11</c:v>
                </c:pt>
                <c:pt idx="6">
                  <c:v>2011-12</c:v>
                </c:pt>
                <c:pt idx="7">
                  <c:v>2012-13</c:v>
                </c:pt>
                <c:pt idx="8">
                  <c:v>2013-14</c:v>
                </c:pt>
                <c:pt idx="9">
                  <c:v>2014-15</c:v>
                </c:pt>
              </c:strCache>
            </c:strRef>
          </c:cat>
          <c:val>
            <c:numRef>
              <c:f>hgjh!$O$35:$O$44</c:f>
              <c:numCache>
                <c:formatCode>0.0%</c:formatCode>
                <c:ptCount val="10"/>
                <c:pt idx="0">
                  <c:v>6.5025050634260739E-3</c:v>
                </c:pt>
                <c:pt idx="1">
                  <c:v>8.3342353068513904E-3</c:v>
                </c:pt>
                <c:pt idx="2">
                  <c:v>6.0772163965681601E-3</c:v>
                </c:pt>
                <c:pt idx="3">
                  <c:v>4.0918390543305296E-3</c:v>
                </c:pt>
                <c:pt idx="4">
                  <c:v>8.4167424931756146E-3</c:v>
                </c:pt>
                <c:pt idx="5">
                  <c:v>5.2276951672862457E-3</c:v>
                </c:pt>
                <c:pt idx="6">
                  <c:v>4.372687521022536E-3</c:v>
                </c:pt>
                <c:pt idx="7">
                  <c:v>7.38969789176266E-3</c:v>
                </c:pt>
                <c:pt idx="8">
                  <c:v>6.6954643628509723E-3</c:v>
                </c:pt>
                <c:pt idx="9">
                  <c:v>4.9646954986760812E-3</c:v>
                </c:pt>
              </c:numCache>
            </c:numRef>
          </c:val>
          <c:extLst>
            <c:ext xmlns:c16="http://schemas.microsoft.com/office/drawing/2014/chart" uri="{C3380CC4-5D6E-409C-BE32-E72D297353CC}">
              <c16:uniqueId val="{00000001-2C4E-4A90-BC69-0D2820461F94}"/>
            </c:ext>
          </c:extLst>
        </c:ser>
        <c:dLbls>
          <c:showLegendKey val="0"/>
          <c:showVal val="0"/>
          <c:showCatName val="0"/>
          <c:showSerName val="0"/>
          <c:showPercent val="0"/>
          <c:showBubbleSize val="0"/>
        </c:dLbls>
        <c:gapWidth val="35"/>
        <c:axId val="596579616"/>
        <c:axId val="596582896"/>
      </c:barChart>
      <c:catAx>
        <c:axId val="596579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82896"/>
        <c:crosses val="autoZero"/>
        <c:auto val="1"/>
        <c:lblAlgn val="ctr"/>
        <c:lblOffset val="100"/>
        <c:noMultiLvlLbl val="0"/>
      </c:catAx>
      <c:valAx>
        <c:axId val="5965828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796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6A01A"/>
            </a:solidFill>
            <a:ln>
              <a:noFill/>
            </a:ln>
            <a:effectLst/>
          </c:spPr>
          <c:invertIfNegative val="0"/>
          <c:cat>
            <c:strRef>
              <c:f>'3 working'!$B$20:$I$20</c:f>
              <c:strCache>
                <c:ptCount val="8"/>
                <c:pt idx="0">
                  <c:v>NSW</c:v>
                </c:pt>
                <c:pt idx="1">
                  <c:v>Vic</c:v>
                </c:pt>
                <c:pt idx="2">
                  <c:v>Qld</c:v>
                </c:pt>
                <c:pt idx="3">
                  <c:v>SA</c:v>
                </c:pt>
                <c:pt idx="4">
                  <c:v>WA</c:v>
                </c:pt>
                <c:pt idx="5">
                  <c:v>Tas</c:v>
                </c:pt>
                <c:pt idx="6">
                  <c:v>NT</c:v>
                </c:pt>
                <c:pt idx="7">
                  <c:v>ACT</c:v>
                </c:pt>
              </c:strCache>
            </c:strRef>
          </c:cat>
          <c:val>
            <c:numRef>
              <c:f>'3 working'!$B$21:$I$21</c:f>
              <c:numCache>
                <c:formatCode>0%</c:formatCode>
                <c:ptCount val="8"/>
                <c:pt idx="0">
                  <c:v>0.33916083916083917</c:v>
                </c:pt>
                <c:pt idx="1">
                  <c:v>0.20804195804195805</c:v>
                </c:pt>
                <c:pt idx="2">
                  <c:v>0.19230769230769232</c:v>
                </c:pt>
                <c:pt idx="3">
                  <c:v>8.2167832167832161E-2</c:v>
                </c:pt>
                <c:pt idx="4">
                  <c:v>0.12062937062937062</c:v>
                </c:pt>
                <c:pt idx="5">
                  <c:v>4.3706293706293704E-2</c:v>
                </c:pt>
                <c:pt idx="6">
                  <c:v>1.048951048951049E-2</c:v>
                </c:pt>
                <c:pt idx="7">
                  <c:v>3.4965034965034965E-3</c:v>
                </c:pt>
              </c:numCache>
            </c:numRef>
          </c:val>
          <c:extLst>
            <c:ext xmlns:c16="http://schemas.microsoft.com/office/drawing/2014/chart" uri="{C3380CC4-5D6E-409C-BE32-E72D297353CC}">
              <c16:uniqueId val="{00000000-1CE5-4CF7-A06B-06C90C31F99D}"/>
            </c:ext>
          </c:extLst>
        </c:ser>
        <c:dLbls>
          <c:showLegendKey val="0"/>
          <c:showVal val="0"/>
          <c:showCatName val="0"/>
          <c:showSerName val="0"/>
          <c:showPercent val="0"/>
          <c:showBubbleSize val="0"/>
        </c:dLbls>
        <c:gapWidth val="90"/>
        <c:overlap val="-27"/>
        <c:axId val="550700368"/>
        <c:axId val="550700040"/>
      </c:barChart>
      <c:catAx>
        <c:axId val="55070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700040"/>
        <c:crosses val="autoZero"/>
        <c:auto val="1"/>
        <c:lblAlgn val="ctr"/>
        <c:lblOffset val="100"/>
        <c:noMultiLvlLbl val="0"/>
      </c:catAx>
      <c:valAx>
        <c:axId val="550700040"/>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7003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035423664973674"/>
          <c:y val="9.2486439136848717E-2"/>
        </c:manualLayout>
      </c:layout>
      <c:overlay val="0"/>
    </c:title>
    <c:autoTitleDeleted val="0"/>
    <c:plotArea>
      <c:layout>
        <c:manualLayout>
          <c:layoutTarget val="inner"/>
          <c:xMode val="edge"/>
          <c:yMode val="edge"/>
          <c:x val="8.0529343167263595E-2"/>
          <c:y val="5.1400554097404488E-2"/>
          <c:w val="0.85729241648197052"/>
          <c:h val="0.77573089822105568"/>
        </c:manualLayout>
      </c:layout>
      <c:lineChart>
        <c:grouping val="standard"/>
        <c:varyColors val="0"/>
        <c:ser>
          <c:idx val="2"/>
          <c:order val="0"/>
          <c:tx>
            <c:strRef>
              <c:f>GRAPH!$K$37</c:f>
              <c:strCache>
                <c:ptCount val="1"/>
                <c:pt idx="0">
                  <c:v>Buses</c:v>
                </c:pt>
              </c:strCache>
            </c:strRef>
          </c:tx>
          <c:spPr>
            <a:ln>
              <a:solidFill>
                <a:srgbClr val="F6A01A"/>
              </a:solidFill>
            </a:ln>
          </c:spPr>
          <c:marker>
            <c:symbol val="none"/>
          </c:marker>
          <c:cat>
            <c:strRef>
              <c:f>GRAPH!$G$38:$G$65</c:f>
              <c:strCache>
                <c:ptCount val="28"/>
                <c:pt idx="0">
                  <c:v>Mon
Morning</c:v>
                </c:pt>
                <c:pt idx="1">
                  <c:v>Mon Morning</c:v>
                </c:pt>
                <c:pt idx="2">
                  <c:v>Mon Afternoon</c:v>
                </c:pt>
                <c:pt idx="3">
                  <c:v>Mon Evening</c:v>
                </c:pt>
                <c:pt idx="4">
                  <c:v>Tue
Morning</c:v>
                </c:pt>
                <c:pt idx="5">
                  <c:v>Tue Morning</c:v>
                </c:pt>
                <c:pt idx="6">
                  <c:v>Tue Afternoon</c:v>
                </c:pt>
                <c:pt idx="7">
                  <c:v>Tue Evening</c:v>
                </c:pt>
                <c:pt idx="8">
                  <c:v>Wed
Morning</c:v>
                </c:pt>
                <c:pt idx="9">
                  <c:v>Wed Morning</c:v>
                </c:pt>
                <c:pt idx="10">
                  <c:v>Wed Afternoon</c:v>
                </c:pt>
                <c:pt idx="11">
                  <c:v>Wed Evening</c:v>
                </c:pt>
                <c:pt idx="12">
                  <c:v>Thur
Morning</c:v>
                </c:pt>
                <c:pt idx="13">
                  <c:v>Thur Morning</c:v>
                </c:pt>
                <c:pt idx="14">
                  <c:v>Thur Afternoon</c:v>
                </c:pt>
                <c:pt idx="15">
                  <c:v>Thur Evening</c:v>
                </c:pt>
                <c:pt idx="16">
                  <c:v>Fri
Morning</c:v>
                </c:pt>
                <c:pt idx="17">
                  <c:v>Fri Morning</c:v>
                </c:pt>
                <c:pt idx="18">
                  <c:v>Fri Afternoon</c:v>
                </c:pt>
                <c:pt idx="19">
                  <c:v>Fri Evening</c:v>
                </c:pt>
                <c:pt idx="20">
                  <c:v>Sat
Morning</c:v>
                </c:pt>
                <c:pt idx="21">
                  <c:v>Sat Morning</c:v>
                </c:pt>
                <c:pt idx="22">
                  <c:v>Sat Afternoon</c:v>
                </c:pt>
                <c:pt idx="23">
                  <c:v>Sat Evening</c:v>
                </c:pt>
                <c:pt idx="24">
                  <c:v>Sun
Morning</c:v>
                </c:pt>
                <c:pt idx="25">
                  <c:v>Sun Morning</c:v>
                </c:pt>
                <c:pt idx="26">
                  <c:v>Sun Afternoon</c:v>
                </c:pt>
                <c:pt idx="27">
                  <c:v>Sun Evening</c:v>
                </c:pt>
              </c:strCache>
            </c:strRef>
          </c:cat>
          <c:val>
            <c:numRef>
              <c:f>GRAPH!$M$38:$M$65</c:f>
              <c:numCache>
                <c:formatCode>0.0%</c:formatCode>
                <c:ptCount val="28"/>
                <c:pt idx="0">
                  <c:v>1.1235955056179775E-2</c:v>
                </c:pt>
                <c:pt idx="1">
                  <c:v>2.247191011235955E-2</c:v>
                </c:pt>
                <c:pt idx="2">
                  <c:v>3.3707865168539325E-2</c:v>
                </c:pt>
                <c:pt idx="3">
                  <c:v>2.247191011235955E-2</c:v>
                </c:pt>
                <c:pt idx="4">
                  <c:v>1.1235955056179775E-2</c:v>
                </c:pt>
                <c:pt idx="5">
                  <c:v>5.6179775280898875E-2</c:v>
                </c:pt>
                <c:pt idx="6">
                  <c:v>6.741573033707865E-2</c:v>
                </c:pt>
                <c:pt idx="7">
                  <c:v>0</c:v>
                </c:pt>
                <c:pt idx="8">
                  <c:v>0</c:v>
                </c:pt>
                <c:pt idx="9">
                  <c:v>0.10112359550561797</c:v>
                </c:pt>
                <c:pt idx="10">
                  <c:v>5.6179775280898875E-2</c:v>
                </c:pt>
                <c:pt idx="11">
                  <c:v>0</c:v>
                </c:pt>
                <c:pt idx="12">
                  <c:v>3.3707865168539325E-2</c:v>
                </c:pt>
                <c:pt idx="13">
                  <c:v>7.8651685393258425E-2</c:v>
                </c:pt>
                <c:pt idx="14">
                  <c:v>7.8651685393258425E-2</c:v>
                </c:pt>
                <c:pt idx="15">
                  <c:v>1.1235955056179775E-2</c:v>
                </c:pt>
                <c:pt idx="16">
                  <c:v>2.247191011235955E-2</c:v>
                </c:pt>
                <c:pt idx="17">
                  <c:v>3.3707865168539325E-2</c:v>
                </c:pt>
                <c:pt idx="18">
                  <c:v>0.10112359550561797</c:v>
                </c:pt>
                <c:pt idx="19">
                  <c:v>3.3707865168539325E-2</c:v>
                </c:pt>
                <c:pt idx="20">
                  <c:v>2.247191011235955E-2</c:v>
                </c:pt>
                <c:pt idx="21">
                  <c:v>1.1235955056179775E-2</c:v>
                </c:pt>
                <c:pt idx="22">
                  <c:v>3.3707865168539325E-2</c:v>
                </c:pt>
                <c:pt idx="23">
                  <c:v>2.247191011235955E-2</c:v>
                </c:pt>
                <c:pt idx="24">
                  <c:v>2.247191011235955E-2</c:v>
                </c:pt>
                <c:pt idx="25">
                  <c:v>6.741573033707865E-2</c:v>
                </c:pt>
                <c:pt idx="26">
                  <c:v>3.3707865168539325E-2</c:v>
                </c:pt>
                <c:pt idx="27">
                  <c:v>1.1235955056179775E-2</c:v>
                </c:pt>
              </c:numCache>
            </c:numRef>
          </c:val>
          <c:smooth val="1"/>
          <c:extLst>
            <c:ext xmlns:c16="http://schemas.microsoft.com/office/drawing/2014/chart" uri="{C3380CC4-5D6E-409C-BE32-E72D297353CC}">
              <c16:uniqueId val="{00000000-3AC5-44B3-A243-025E5A4BD57D}"/>
            </c:ext>
          </c:extLst>
        </c:ser>
        <c:dLbls>
          <c:showLegendKey val="0"/>
          <c:showVal val="0"/>
          <c:showCatName val="0"/>
          <c:showSerName val="0"/>
          <c:showPercent val="0"/>
          <c:showBubbleSize val="0"/>
        </c:dLbls>
        <c:smooth val="0"/>
        <c:axId val="156096000"/>
        <c:axId val="156097536"/>
      </c:lineChart>
      <c:catAx>
        <c:axId val="156096000"/>
        <c:scaling>
          <c:orientation val="minMax"/>
        </c:scaling>
        <c:delete val="0"/>
        <c:axPos val="b"/>
        <c:minorGridlines>
          <c:spPr>
            <a:ln>
              <a:noFill/>
            </a:ln>
          </c:spPr>
        </c:minorGridlines>
        <c:numFmt formatCode="General" sourceLinked="0"/>
        <c:majorTickMark val="out"/>
        <c:minorTickMark val="none"/>
        <c:tickLblPos val="nextTo"/>
        <c:spPr>
          <a:ln>
            <a:prstDash val="dash"/>
          </a:ln>
        </c:spPr>
        <c:txPr>
          <a:bodyPr/>
          <a:lstStyle/>
          <a:p>
            <a:pPr>
              <a:defRPr sz="1000"/>
            </a:pPr>
            <a:endParaRPr lang="en-US"/>
          </a:p>
        </c:txPr>
        <c:crossAx val="156097536"/>
        <c:crosses val="autoZero"/>
        <c:auto val="0"/>
        <c:lblAlgn val="ctr"/>
        <c:lblOffset val="1"/>
        <c:tickLblSkip val="4"/>
        <c:tickMarkSkip val="1"/>
        <c:noMultiLvlLbl val="0"/>
      </c:catAx>
      <c:valAx>
        <c:axId val="156097536"/>
        <c:scaling>
          <c:orientation val="minMax"/>
          <c:max val="0.16000000000000003"/>
          <c:min val="0"/>
        </c:scaling>
        <c:delete val="0"/>
        <c:axPos val="l"/>
        <c:majorGridlines>
          <c:spPr>
            <a:ln>
              <a:solidFill>
                <a:srgbClr val="868686"/>
              </a:solidFill>
              <a:prstDash val="dash"/>
            </a:ln>
          </c:spPr>
        </c:majorGridlines>
        <c:numFmt formatCode="0%" sourceLinked="0"/>
        <c:majorTickMark val="out"/>
        <c:minorTickMark val="none"/>
        <c:tickLblPos val="nextTo"/>
        <c:txPr>
          <a:bodyPr/>
          <a:lstStyle/>
          <a:p>
            <a:pPr>
              <a:defRPr sz="1000"/>
            </a:pPr>
            <a:endParaRPr lang="en-US"/>
          </a:p>
        </c:txPr>
        <c:crossAx val="156096000"/>
        <c:crosses val="autoZero"/>
        <c:crossBetween val="midCat"/>
        <c:majorUnit val="4.0000000000000008E-2"/>
      </c:valAx>
      <c:spPr>
        <a:ln w="3175">
          <a:solidFill>
            <a:schemeClr val="tx1"/>
          </a:solidFill>
        </a:ln>
      </c:spPr>
    </c:plotArea>
    <c:plotVisOnly val="1"/>
    <c:dispBlanksAs val="gap"/>
    <c:showDLblsOverMax val="0"/>
  </c:chart>
  <c:spPr>
    <a:ln>
      <a:noFill/>
    </a:ln>
  </c:sp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'3x'!$Q$7</c:f>
              <c:strCache>
                <c:ptCount val="1"/>
                <c:pt idx="0">
                  <c:v>Articulated truck involved</c:v>
                </c:pt>
              </c:strCache>
            </c:strRef>
          </c:tx>
          <c:spPr>
            <a:solidFill>
              <a:srgbClr val="B2BB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'3x'!$P$8:$P$17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'3x'!$Q$8:$Q$17</c:f>
              <c:numCache>
                <c:formatCode>0</c:formatCode>
                <c:ptCount val="10"/>
                <c:pt idx="0">
                  <c:v>150</c:v>
                </c:pt>
                <c:pt idx="1">
                  <c:v>142</c:v>
                </c:pt>
                <c:pt idx="2">
                  <c:v>141</c:v>
                </c:pt>
                <c:pt idx="3">
                  <c:v>145</c:v>
                </c:pt>
                <c:pt idx="4" formatCode="General">
                  <c:v>157</c:v>
                </c:pt>
                <c:pt idx="5">
                  <c:v>115</c:v>
                </c:pt>
                <c:pt idx="6" formatCode="General">
                  <c:v>116</c:v>
                </c:pt>
                <c:pt idx="7">
                  <c:v>113</c:v>
                </c:pt>
                <c:pt idx="8">
                  <c:v>109</c:v>
                </c:pt>
                <c:pt idx="9">
                  <c:v>106</c:v>
                </c:pt>
              </c:numCache>
            </c:numRef>
          </c:val>
          <c:extLst>
            <c:ext xmlns:c16="http://schemas.microsoft.com/office/drawing/2014/chart" uri="{C3380CC4-5D6E-409C-BE32-E72D297353CC}">
              <c16:uniqueId val="{00000000-8C4E-4441-AD68-307B73C2697F}"/>
            </c:ext>
          </c:extLst>
        </c:ser>
        <c:ser>
          <c:idx val="1"/>
          <c:order val="1"/>
          <c:tx>
            <c:strRef>
              <c:f>'3x'!$R$7</c:f>
              <c:strCache>
                <c:ptCount val="1"/>
                <c:pt idx="0">
                  <c:v>Heavy rigid truck involved</c:v>
                </c:pt>
              </c:strCache>
            </c:strRef>
          </c:tx>
          <c:spPr>
            <a:solidFill>
              <a:srgbClr val="7581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'3x'!$P$8:$P$17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'3x'!$R$8:$R$17</c:f>
              <c:numCache>
                <c:formatCode>0</c:formatCode>
                <c:ptCount val="10"/>
                <c:pt idx="0">
                  <c:v>91</c:v>
                </c:pt>
                <c:pt idx="1">
                  <c:v>82</c:v>
                </c:pt>
                <c:pt idx="2">
                  <c:v>86</c:v>
                </c:pt>
                <c:pt idx="3">
                  <c:v>72</c:v>
                </c:pt>
                <c:pt idx="4" formatCode="General">
                  <c:v>94</c:v>
                </c:pt>
                <c:pt idx="5">
                  <c:v>66</c:v>
                </c:pt>
                <c:pt idx="6" formatCode="General">
                  <c:v>88</c:v>
                </c:pt>
                <c:pt idx="7">
                  <c:v>83</c:v>
                </c:pt>
                <c:pt idx="8">
                  <c:v>83</c:v>
                </c:pt>
                <c:pt idx="9">
                  <c:v>95</c:v>
                </c:pt>
              </c:numCache>
            </c:numRef>
          </c:val>
          <c:extLst>
            <c:ext xmlns:c16="http://schemas.microsoft.com/office/drawing/2014/chart" uri="{C3380CC4-5D6E-409C-BE32-E72D297353CC}">
              <c16:uniqueId val="{00000001-8C4E-4441-AD68-307B73C2697F}"/>
            </c:ext>
          </c:extLst>
        </c:ser>
        <c:dLbls>
          <c:showLegendKey val="0"/>
          <c:showVal val="0"/>
          <c:showCatName val="0"/>
          <c:showSerName val="0"/>
          <c:showPercent val="0"/>
          <c:showBubbleSize val="0"/>
        </c:dLbls>
        <c:gapWidth val="70"/>
        <c:axId val="360241816"/>
        <c:axId val="360242472"/>
      </c:barChart>
      <c:catAx>
        <c:axId val="360241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242472"/>
        <c:crosses val="autoZero"/>
        <c:auto val="1"/>
        <c:lblAlgn val="ctr"/>
        <c:lblOffset val="100"/>
        <c:noMultiLvlLbl val="0"/>
      </c:catAx>
      <c:valAx>
        <c:axId val="360242472"/>
        <c:scaling>
          <c:orientation val="minMax"/>
          <c:max val="16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0241816"/>
        <c:crosses val="autoZero"/>
        <c:crossBetween val="between"/>
        <c:majorUnit val="4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9" orientation="landscape" horizontalDpi="360" verticalDpi="36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6A01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working'!$B$20:$I$20</c:f>
              <c:strCache>
                <c:ptCount val="8"/>
                <c:pt idx="0">
                  <c:v>NSW</c:v>
                </c:pt>
                <c:pt idx="1">
                  <c:v>Vic</c:v>
                </c:pt>
                <c:pt idx="2">
                  <c:v>Qld</c:v>
                </c:pt>
                <c:pt idx="3">
                  <c:v>SA</c:v>
                </c:pt>
                <c:pt idx="4">
                  <c:v>WA</c:v>
                </c:pt>
                <c:pt idx="5">
                  <c:v>Tas</c:v>
                </c:pt>
                <c:pt idx="6">
                  <c:v>NT</c:v>
                </c:pt>
                <c:pt idx="7">
                  <c:v>ACT</c:v>
                </c:pt>
              </c:strCache>
            </c:strRef>
          </c:cat>
          <c:val>
            <c:numRef>
              <c:f>'3 working'!$B$21:$I$21</c:f>
              <c:numCache>
                <c:formatCode>0%</c:formatCode>
                <c:ptCount val="8"/>
                <c:pt idx="0">
                  <c:v>0.33916083916083917</c:v>
                </c:pt>
                <c:pt idx="1">
                  <c:v>0.20804195804195805</c:v>
                </c:pt>
                <c:pt idx="2">
                  <c:v>0.19230769230769232</c:v>
                </c:pt>
                <c:pt idx="3">
                  <c:v>8.2167832167832161E-2</c:v>
                </c:pt>
                <c:pt idx="4">
                  <c:v>0.12062937062937062</c:v>
                </c:pt>
                <c:pt idx="5">
                  <c:v>4.3706293706293704E-2</c:v>
                </c:pt>
                <c:pt idx="6">
                  <c:v>1.048951048951049E-2</c:v>
                </c:pt>
                <c:pt idx="7">
                  <c:v>3.4965034965034965E-3</c:v>
                </c:pt>
              </c:numCache>
            </c:numRef>
          </c:val>
          <c:extLst>
            <c:ext xmlns:c16="http://schemas.microsoft.com/office/drawing/2014/chart" uri="{C3380CC4-5D6E-409C-BE32-E72D297353CC}">
              <c16:uniqueId val="{00000000-2052-45BD-B9AB-365F9A66CC0A}"/>
            </c:ext>
          </c:extLst>
        </c:ser>
        <c:dLbls>
          <c:showLegendKey val="0"/>
          <c:showVal val="0"/>
          <c:showCatName val="0"/>
          <c:showSerName val="0"/>
          <c:showPercent val="0"/>
          <c:showBubbleSize val="0"/>
        </c:dLbls>
        <c:gapWidth val="90"/>
        <c:overlap val="-27"/>
        <c:axId val="550700368"/>
        <c:axId val="550700040"/>
      </c:barChart>
      <c:catAx>
        <c:axId val="55070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700040"/>
        <c:crosses val="autoZero"/>
        <c:auto val="1"/>
        <c:lblAlgn val="ctr"/>
        <c:lblOffset val="100"/>
        <c:noMultiLvlLbl val="0"/>
      </c:catAx>
      <c:valAx>
        <c:axId val="550700040"/>
        <c:scaling>
          <c:orientation val="minMax"/>
          <c:max val="0.35000000000000003"/>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7003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379569553805773E-2"/>
          <c:y val="4.4552876642428879E-2"/>
          <c:w val="0.91182043044619421"/>
          <c:h val="0.76883786197219028"/>
        </c:manualLayout>
      </c:layout>
      <c:barChart>
        <c:barDir val="col"/>
        <c:grouping val="clustered"/>
        <c:varyColors val="0"/>
        <c:ser>
          <c:idx val="0"/>
          <c:order val="0"/>
          <c:tx>
            <c:strRef>
              <c:f>'x8'!$X$9:$X$10</c:f>
              <c:strCache>
                <c:ptCount val="2"/>
                <c:pt idx="0">
                  <c:v>Heavy Truck involved</c:v>
                </c:pt>
              </c:strCache>
            </c:strRef>
          </c:tx>
          <c:spPr>
            <a:solidFill>
              <a:srgbClr val="F6A01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'x8'!$W$11:$W$20</c:f>
              <c:numCache>
                <c:formatCode>General</c:formatCode>
                <c:ptCount val="10"/>
                <c:pt idx="0">
                  <c:v>2008</c:v>
                </c:pt>
                <c:pt idx="1">
                  <c:v>2009</c:v>
                </c:pt>
                <c:pt idx="2">
                  <c:v>2010</c:v>
                </c:pt>
                <c:pt idx="3">
                  <c:v>2011</c:v>
                </c:pt>
                <c:pt idx="4" formatCode="0">
                  <c:v>2012</c:v>
                </c:pt>
                <c:pt idx="5">
                  <c:v>2013</c:v>
                </c:pt>
                <c:pt idx="6" formatCode="0">
                  <c:v>2014</c:v>
                </c:pt>
                <c:pt idx="7">
                  <c:v>2015</c:v>
                </c:pt>
                <c:pt idx="8">
                  <c:v>2016</c:v>
                </c:pt>
                <c:pt idx="9">
                  <c:v>2017</c:v>
                </c:pt>
              </c:numCache>
            </c:numRef>
          </c:cat>
          <c:val>
            <c:numRef>
              <c:f>'x8'!$X$11:$X$20</c:f>
              <c:numCache>
                <c:formatCode>#,##0</c:formatCode>
                <c:ptCount val="10"/>
                <c:pt idx="0">
                  <c:v>239</c:v>
                </c:pt>
                <c:pt idx="1">
                  <c:v>215</c:v>
                </c:pt>
                <c:pt idx="2">
                  <c:v>217</c:v>
                </c:pt>
                <c:pt idx="3">
                  <c:v>213</c:v>
                </c:pt>
                <c:pt idx="4">
                  <c:v>246</c:v>
                </c:pt>
                <c:pt idx="5">
                  <c:v>177</c:v>
                </c:pt>
                <c:pt idx="6">
                  <c:v>203</c:v>
                </c:pt>
                <c:pt idx="7">
                  <c:v>193</c:v>
                </c:pt>
                <c:pt idx="8">
                  <c:v>187</c:v>
                </c:pt>
                <c:pt idx="9">
                  <c:v>192</c:v>
                </c:pt>
              </c:numCache>
            </c:numRef>
          </c:val>
          <c:extLst>
            <c:ext xmlns:c16="http://schemas.microsoft.com/office/drawing/2014/chart" uri="{C3380CC4-5D6E-409C-BE32-E72D297353CC}">
              <c16:uniqueId val="{00000000-ED2B-4003-A3C5-3CCB72078957}"/>
            </c:ext>
          </c:extLst>
        </c:ser>
        <c:ser>
          <c:idx val="1"/>
          <c:order val="1"/>
          <c:tx>
            <c:strRef>
              <c:f>'x8'!$Y$9:$Y$10</c:f>
              <c:strCache>
                <c:ptCount val="2"/>
                <c:pt idx="0">
                  <c:v>No Heavy Truck involved</c:v>
                </c:pt>
              </c:strCache>
            </c:strRef>
          </c:tx>
          <c:spPr>
            <a:solidFill>
              <a:srgbClr val="4555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'x8'!$W$11:$W$20</c:f>
              <c:numCache>
                <c:formatCode>General</c:formatCode>
                <c:ptCount val="10"/>
                <c:pt idx="0">
                  <c:v>2008</c:v>
                </c:pt>
                <c:pt idx="1">
                  <c:v>2009</c:v>
                </c:pt>
                <c:pt idx="2">
                  <c:v>2010</c:v>
                </c:pt>
                <c:pt idx="3">
                  <c:v>2011</c:v>
                </c:pt>
                <c:pt idx="4" formatCode="0">
                  <c:v>2012</c:v>
                </c:pt>
                <c:pt idx="5">
                  <c:v>2013</c:v>
                </c:pt>
                <c:pt idx="6" formatCode="0">
                  <c:v>2014</c:v>
                </c:pt>
                <c:pt idx="7">
                  <c:v>2015</c:v>
                </c:pt>
                <c:pt idx="8">
                  <c:v>2016</c:v>
                </c:pt>
                <c:pt idx="9">
                  <c:v>2017</c:v>
                </c:pt>
              </c:numCache>
            </c:numRef>
          </c:cat>
          <c:val>
            <c:numRef>
              <c:f>'x8'!$Y$11:$Y$20</c:f>
              <c:numCache>
                <c:formatCode>#,##0</c:formatCode>
                <c:ptCount val="10"/>
                <c:pt idx="0">
                  <c:v>1198</c:v>
                </c:pt>
                <c:pt idx="1">
                  <c:v>1275</c:v>
                </c:pt>
                <c:pt idx="2">
                  <c:v>1133</c:v>
                </c:pt>
                <c:pt idx="3">
                  <c:v>1064</c:v>
                </c:pt>
                <c:pt idx="4">
                  <c:v>1053</c:v>
                </c:pt>
                <c:pt idx="5">
                  <c:v>1008</c:v>
                </c:pt>
                <c:pt idx="6">
                  <c:v>948</c:v>
                </c:pt>
                <c:pt idx="7">
                  <c:v>1012</c:v>
                </c:pt>
                <c:pt idx="8">
                  <c:v>1107</c:v>
                </c:pt>
                <c:pt idx="9">
                  <c:v>1034</c:v>
                </c:pt>
              </c:numCache>
            </c:numRef>
          </c:val>
          <c:extLst>
            <c:ext xmlns:c16="http://schemas.microsoft.com/office/drawing/2014/chart" uri="{C3380CC4-5D6E-409C-BE32-E72D297353CC}">
              <c16:uniqueId val="{00000001-ED2B-4003-A3C5-3CCB72078957}"/>
            </c:ext>
          </c:extLst>
        </c:ser>
        <c:dLbls>
          <c:showLegendKey val="0"/>
          <c:showVal val="0"/>
          <c:showCatName val="0"/>
          <c:showSerName val="0"/>
          <c:showPercent val="0"/>
          <c:showBubbleSize val="0"/>
        </c:dLbls>
        <c:gapWidth val="20"/>
        <c:axId val="246367584"/>
        <c:axId val="246367912"/>
      </c:barChart>
      <c:catAx>
        <c:axId val="24636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6367912"/>
        <c:crosses val="autoZero"/>
        <c:auto val="1"/>
        <c:lblAlgn val="ctr"/>
        <c:lblOffset val="100"/>
        <c:noMultiLvlLbl val="0"/>
      </c:catAx>
      <c:valAx>
        <c:axId val="246367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6367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bar"/>
        <c:varyColors val="1"/>
        <c:ser>
          <c:idx val="0"/>
          <c:order val="0"/>
          <c:dPt>
            <c:idx val="0"/>
            <c:bubble3D val="0"/>
            <c:spPr>
              <a:solidFill>
                <a:srgbClr val="455560"/>
              </a:solidFill>
              <a:ln w="19050">
                <a:solidFill>
                  <a:schemeClr val="lt1"/>
                </a:solidFill>
              </a:ln>
              <a:effectLst/>
            </c:spPr>
            <c:extLst>
              <c:ext xmlns:c16="http://schemas.microsoft.com/office/drawing/2014/chart" uri="{C3380CC4-5D6E-409C-BE32-E72D297353CC}">
                <c16:uniqueId val="{00000001-AA43-41DF-BA4E-4CDA3CC8DA30}"/>
              </c:ext>
            </c:extLst>
          </c:dPt>
          <c:dPt>
            <c:idx val="1"/>
            <c:bubble3D val="0"/>
            <c:spPr>
              <a:solidFill>
                <a:srgbClr val="B2BB1E"/>
              </a:solidFill>
              <a:ln w="19050">
                <a:solidFill>
                  <a:schemeClr val="lt1"/>
                </a:solidFill>
              </a:ln>
              <a:effectLst/>
            </c:spPr>
            <c:extLst>
              <c:ext xmlns:c16="http://schemas.microsoft.com/office/drawing/2014/chart" uri="{C3380CC4-5D6E-409C-BE32-E72D297353CC}">
                <c16:uniqueId val="{00000003-AA43-41DF-BA4E-4CDA3CC8DA30}"/>
              </c:ext>
            </c:extLst>
          </c:dPt>
          <c:dPt>
            <c:idx val="2"/>
            <c:bubble3D val="0"/>
            <c:spPr>
              <a:solidFill>
                <a:srgbClr val="7581BF"/>
              </a:solidFill>
              <a:ln w="19050">
                <a:solidFill>
                  <a:schemeClr val="lt1"/>
                </a:solidFill>
              </a:ln>
              <a:effectLst/>
            </c:spPr>
            <c:extLst>
              <c:ext xmlns:c16="http://schemas.microsoft.com/office/drawing/2014/chart" uri="{C3380CC4-5D6E-409C-BE32-E72D297353CC}">
                <c16:uniqueId val="{00000005-AA43-41DF-BA4E-4CDA3CC8DA30}"/>
              </c:ext>
            </c:extLst>
          </c:dPt>
          <c:dPt>
            <c:idx val="3"/>
            <c:bubble3D val="0"/>
            <c:spPr>
              <a:solidFill>
                <a:srgbClr val="E31B23"/>
              </a:solidFill>
              <a:ln w="19050">
                <a:solidFill>
                  <a:schemeClr val="lt1"/>
                </a:solidFill>
              </a:ln>
              <a:effectLst/>
            </c:spPr>
            <c:extLst>
              <c:ext xmlns:c16="http://schemas.microsoft.com/office/drawing/2014/chart" uri="{C3380CC4-5D6E-409C-BE32-E72D297353CC}">
                <c16:uniqueId val="{00000007-AA43-41DF-BA4E-4CDA3CC8DA30}"/>
              </c:ext>
            </c:extLst>
          </c:dPt>
          <c:dPt>
            <c:idx val="4"/>
            <c:bubble3D val="0"/>
            <c:spPr>
              <a:solidFill>
                <a:srgbClr val="F6A01A"/>
              </a:solidFill>
              <a:ln w="19050">
                <a:solidFill>
                  <a:schemeClr val="lt1"/>
                </a:solidFill>
              </a:ln>
              <a:effectLst/>
            </c:spPr>
            <c:extLst>
              <c:ext xmlns:c16="http://schemas.microsoft.com/office/drawing/2014/chart" uri="{C3380CC4-5D6E-409C-BE32-E72D297353CC}">
                <c16:uniqueId val="{00000009-AA43-41DF-BA4E-4CDA3CC8DA30}"/>
              </c:ext>
            </c:extLst>
          </c:dPt>
          <c:dLbls>
            <c:dLbl>
              <c:idx val="0"/>
              <c:layout>
                <c:manualLayout>
                  <c:x val="0.16031792141768658"/>
                  <c:y val="6.5089101908408553E-2"/>
                </c:manualLayout>
              </c:layout>
              <c:tx>
                <c:rich>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r>
                      <a:rPr lang="en-US" sz="1100" b="1">
                        <a:solidFill>
                          <a:schemeClr val="bg1"/>
                        </a:solidFill>
                      </a:rPr>
                      <a:t>No Heavy Truck involved</a:t>
                    </a:r>
                  </a:p>
                  <a:p>
                    <a:pPr>
                      <a:defRPr sz="1100" b="1">
                        <a:solidFill>
                          <a:schemeClr val="bg1"/>
                        </a:solidFill>
                      </a:defRPr>
                    </a:pPr>
                    <a:r>
                      <a:rPr lang="en-US" sz="1100" b="1" baseline="0">
                        <a:solidFill>
                          <a:schemeClr val="bg1"/>
                        </a:solidFill>
                      </a:rPr>
                      <a:t>84.5 %</a:t>
                    </a:r>
                    <a:endParaRPr lang="en-US" sz="1100" b="1">
                      <a:solidFill>
                        <a:schemeClr val="bg1"/>
                      </a:solidFill>
                    </a:endParaRP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manualLayout>
                      <c:w val="0.17450985016224052"/>
                      <c:h val="0.20506925663639808"/>
                    </c:manualLayout>
                  </c15:layout>
                </c:ext>
                <c:ext xmlns:c16="http://schemas.microsoft.com/office/drawing/2014/chart" uri="{C3380CC4-5D6E-409C-BE32-E72D297353CC}">
                  <c16:uniqueId val="{00000001-AA43-41DF-BA4E-4CDA3CC8DA30}"/>
                </c:ext>
              </c:extLst>
            </c:dLbl>
            <c:dLbl>
              <c:idx val="1"/>
              <c:layout>
                <c:manualLayout>
                  <c:x val="-0.10995724536096882"/>
                  <c:y val="-3.6344364413432514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Articulated</a:t>
                    </a:r>
                    <a:r>
                      <a:rPr lang="en-US" sz="1100" b="1" baseline="0">
                        <a:solidFill>
                          <a:sysClr val="windowText" lastClr="000000"/>
                        </a:solidFill>
                      </a:rPr>
                      <a:t> </a:t>
                    </a:r>
                  </a:p>
                  <a:p>
                    <a:pPr>
                      <a:defRPr sz="1100" b="1">
                        <a:solidFill>
                          <a:sysClr val="windowText" lastClr="000000"/>
                        </a:solidFill>
                      </a:defRPr>
                    </a:pPr>
                    <a:r>
                      <a:rPr lang="en-US" sz="1100" b="1" baseline="0">
                        <a:solidFill>
                          <a:sysClr val="windowText" lastClr="000000"/>
                        </a:solidFill>
                      </a:rPr>
                      <a:t>truck involved</a:t>
                    </a:r>
                  </a:p>
                  <a:p>
                    <a:pPr>
                      <a:defRPr sz="1100" b="1">
                        <a:solidFill>
                          <a:sysClr val="windowText" lastClr="000000"/>
                        </a:solidFill>
                      </a:defRPr>
                    </a:pPr>
                    <a:r>
                      <a:rPr lang="en-US" sz="1100" b="1" baseline="0">
                        <a:solidFill>
                          <a:sysClr val="windowText" lastClr="000000"/>
                        </a:solidFill>
                      </a:rPr>
                      <a:t>7.5 %</a:t>
                    </a:r>
                    <a:endParaRPr lang="en-US" sz="1100" b="1">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43-41DF-BA4E-4CDA3CC8DA30}"/>
                </c:ext>
              </c:extLst>
            </c:dLbl>
            <c:dLbl>
              <c:idx val="2"/>
              <c:layout>
                <c:manualLayout>
                  <c:x val="-0.11556923936920539"/>
                  <c:y val="-1.277970481356803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Heavy</a:t>
                    </a:r>
                    <a:r>
                      <a:rPr lang="en-US" sz="1100" b="1" baseline="0">
                        <a:solidFill>
                          <a:sysClr val="windowText" lastClr="000000"/>
                        </a:solidFill>
                      </a:rPr>
                      <a:t> Rigid </a:t>
                    </a:r>
                  </a:p>
                  <a:p>
                    <a:pPr>
                      <a:defRPr sz="1100" b="1">
                        <a:solidFill>
                          <a:sysClr val="windowText" lastClr="000000"/>
                        </a:solidFill>
                      </a:defRPr>
                    </a:pPr>
                    <a:r>
                      <a:rPr lang="en-US" sz="1100" b="1" baseline="0">
                        <a:solidFill>
                          <a:sysClr val="windowText" lastClr="000000"/>
                        </a:solidFill>
                      </a:rPr>
                      <a:t>truck involved </a:t>
                    </a:r>
                  </a:p>
                  <a:p>
                    <a:pPr>
                      <a:defRPr sz="1100" b="1">
                        <a:solidFill>
                          <a:sysClr val="windowText" lastClr="000000"/>
                        </a:solidFill>
                      </a:defRPr>
                    </a:pPr>
                    <a:r>
                      <a:rPr lang="en-US" sz="1100" b="1" baseline="0">
                        <a:solidFill>
                          <a:sysClr val="windowText" lastClr="000000"/>
                        </a:solidFill>
                      </a:rPr>
                      <a:t>7.3 %</a:t>
                    </a:r>
                    <a:endParaRPr lang="en-US" sz="1100" b="1">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43-41DF-BA4E-4CDA3CC8DA30}"/>
                </c:ext>
              </c:extLst>
            </c:dLbl>
            <c:dLbl>
              <c:idx val="3"/>
              <c:layout>
                <c:manualLayout>
                  <c:x val="0"/>
                  <c:y val="7.0702759788162581E-2"/>
                </c:manualLayout>
              </c:layout>
              <c:tx>
                <c:rich>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Both </a:t>
                    </a:r>
                    <a:fld id="{D279D0BE-8106-429A-A390-461FC9DAF49F}" type="VALUE">
                      <a:rPr lang="en-US" sz="1100" b="1">
                        <a:solidFill>
                          <a:sysClr val="windowText" lastClr="000000"/>
                        </a:solidFill>
                      </a:rPr>
                      <a:pPr>
                        <a:defRPr sz="1100" b="1">
                          <a:solidFill>
                            <a:sysClr val="windowText" lastClr="000000"/>
                          </a:solidFill>
                        </a:defRPr>
                      </a:pPr>
                      <a:t>[VALUE]</a:t>
                    </a:fld>
                    <a:endParaRPr lang="en-US" sz="1100" b="1">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A43-41DF-BA4E-4CDA3CC8DA30}"/>
                </c:ext>
              </c:extLst>
            </c:dLbl>
            <c:dLbl>
              <c:idx val="4"/>
              <c:layout>
                <c:manualLayout>
                  <c:x val="-0.18912910028442928"/>
                  <c:y val="5.9173150693441479E-3"/>
                </c:manualLayout>
              </c:layout>
              <c:tx>
                <c:rich>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mn-lt"/>
                        <a:ea typeface="+mn-ea"/>
                        <a:cs typeface="+mn-cs"/>
                      </a:defRPr>
                    </a:pPr>
                    <a:r>
                      <a:rPr lang="en-US" sz="1100" b="1">
                        <a:solidFill>
                          <a:sysClr val="windowText" lastClr="000000"/>
                        </a:solidFill>
                      </a:rPr>
                      <a:t>Any Heavy</a:t>
                    </a:r>
                    <a:r>
                      <a:rPr lang="en-US" sz="1100" b="1" baseline="0">
                        <a:solidFill>
                          <a:sysClr val="windowText" lastClr="000000"/>
                        </a:solidFill>
                      </a:rPr>
                      <a:t> Truck Involved</a:t>
                    </a:r>
                  </a:p>
                  <a:p>
                    <a:pPr>
                      <a:defRPr sz="1100" b="1">
                        <a:solidFill>
                          <a:sysClr val="windowText" lastClr="000000"/>
                        </a:solidFill>
                      </a:defRPr>
                    </a:pPr>
                    <a:r>
                      <a:rPr lang="en-US" sz="1100" b="1" baseline="0">
                        <a:solidFill>
                          <a:sysClr val="windowText" lastClr="000000"/>
                        </a:solidFill>
                      </a:rPr>
                      <a:t>15.5 %</a:t>
                    </a:r>
                    <a:endParaRPr lang="en-US" sz="1100" b="1">
                      <a:solidFill>
                        <a:sysClr val="windowText" lastClr="000000"/>
                      </a:solidFill>
                    </a:endParaRP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manualLayout>
                      <c:w val="0.16652765702711564"/>
                      <c:h val="0.17745577660780568"/>
                    </c:manualLayout>
                  </c15:layout>
                </c:ext>
                <c:ext xmlns:c16="http://schemas.microsoft.com/office/drawing/2014/chart" uri="{C3380CC4-5D6E-409C-BE32-E72D297353CC}">
                  <c16:uniqueId val="{00000009-AA43-41DF-BA4E-4CDA3CC8DA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inEnd"/>
            <c:showLegendKey val="0"/>
            <c:showVal val="1"/>
            <c:showCatName val="0"/>
            <c:showSerName val="0"/>
            <c:showPercent val="0"/>
            <c:showBubbleSize val="0"/>
            <c:showLeaderLines val="1"/>
            <c:leaderLines>
              <c:spPr>
                <a:ln w="12700" cap="flat" cmpd="sng" algn="ctr">
                  <a:solidFill>
                    <a:srgbClr val="E31B23"/>
                  </a:solidFill>
                  <a:round/>
                </a:ln>
                <a:effectLst/>
              </c:spPr>
            </c:leaderLines>
            <c:extLst>
              <c:ext xmlns:c15="http://schemas.microsoft.com/office/drawing/2012/chart" uri="{CE6537A1-D6FC-4f65-9D91-7224C49458BB}"/>
            </c:extLst>
          </c:dLbls>
          <c:cat>
            <c:strRef>
              <c:f>'Fatal Crash PieChart'!$D$12:$G$12</c:f>
              <c:strCache>
                <c:ptCount val="4"/>
                <c:pt idx="0">
                  <c:v>Total Fatality</c:v>
                </c:pt>
                <c:pt idx="1">
                  <c:v>Artic Only</c:v>
                </c:pt>
                <c:pt idx="2">
                  <c:v>HV Rigid Only</c:v>
                </c:pt>
                <c:pt idx="3">
                  <c:v>Both Involved</c:v>
                </c:pt>
              </c:strCache>
            </c:strRef>
          </c:cat>
          <c:val>
            <c:numRef>
              <c:f>'Fatal Crash PieChart'!$D$13:$G$13</c:f>
              <c:numCache>
                <c:formatCode>0.0%</c:formatCode>
                <c:ptCount val="4"/>
                <c:pt idx="0">
                  <c:v>0.84513274336283184</c:v>
                </c:pt>
                <c:pt idx="1">
                  <c:v>7.5221238938053089E-2</c:v>
                </c:pt>
                <c:pt idx="2">
                  <c:v>7.2566371681415928E-2</c:v>
                </c:pt>
                <c:pt idx="3">
                  <c:v>7.0796460176991149E-3</c:v>
                </c:pt>
              </c:numCache>
            </c:numRef>
          </c:val>
          <c:extLst>
            <c:ext xmlns:c16="http://schemas.microsoft.com/office/drawing/2014/chart" uri="{C3380CC4-5D6E-409C-BE32-E72D297353CC}">
              <c16:uniqueId val="{0000000A-AA43-41DF-BA4E-4CDA3CC8DA30}"/>
            </c:ext>
          </c:extLst>
        </c:ser>
        <c:dLbls>
          <c:showLegendKey val="0"/>
          <c:showVal val="0"/>
          <c:showCatName val="0"/>
          <c:showSerName val="0"/>
          <c:showPercent val="0"/>
          <c:showBubbleSize val="0"/>
          <c:showLeaderLines val="1"/>
        </c:dLbls>
        <c:gapWidth val="100"/>
        <c:splitType val="pos"/>
        <c:splitPos val="3"/>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'x15'!$K$6</c:f>
              <c:strCache>
                <c:ptCount val="1"/>
                <c:pt idx="0">
                  <c:v>Articulated truck involved</c:v>
                </c:pt>
              </c:strCache>
            </c:strRef>
          </c:tx>
          <c:spPr>
            <a:solidFill>
              <a:srgbClr val="B2BB1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'x15'!$J$7:$J$16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'x15'!$K$7:$K$16</c:f>
              <c:numCache>
                <c:formatCode>0</c:formatCode>
                <c:ptCount val="10"/>
                <c:pt idx="0">
                  <c:v>129</c:v>
                </c:pt>
                <c:pt idx="1">
                  <c:v>118</c:v>
                </c:pt>
                <c:pt idx="2">
                  <c:v>122</c:v>
                </c:pt>
                <c:pt idx="3">
                  <c:v>129</c:v>
                </c:pt>
                <c:pt idx="4">
                  <c:v>130</c:v>
                </c:pt>
                <c:pt idx="5">
                  <c:v>95</c:v>
                </c:pt>
                <c:pt idx="6">
                  <c:v>101</c:v>
                </c:pt>
                <c:pt idx="7">
                  <c:v>101</c:v>
                </c:pt>
                <c:pt idx="8">
                  <c:v>95</c:v>
                </c:pt>
                <c:pt idx="9">
                  <c:v>93</c:v>
                </c:pt>
              </c:numCache>
            </c:numRef>
          </c:val>
          <c:extLst>
            <c:ext xmlns:c16="http://schemas.microsoft.com/office/drawing/2014/chart" uri="{C3380CC4-5D6E-409C-BE32-E72D297353CC}">
              <c16:uniqueId val="{00000000-B550-46C6-938B-AA692CAB3498}"/>
            </c:ext>
          </c:extLst>
        </c:ser>
        <c:ser>
          <c:idx val="1"/>
          <c:order val="1"/>
          <c:tx>
            <c:strRef>
              <c:f>'x15'!$L$6</c:f>
              <c:strCache>
                <c:ptCount val="1"/>
                <c:pt idx="0">
                  <c:v>Heavy rigid truck involved </c:v>
                </c:pt>
              </c:strCache>
            </c:strRef>
          </c:tx>
          <c:spPr>
            <a:solidFill>
              <a:srgbClr val="7581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'x15'!$J$7:$J$16</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'x15'!$L$7:$L$16</c:f>
              <c:numCache>
                <c:formatCode>0</c:formatCode>
                <c:ptCount val="10"/>
                <c:pt idx="0">
                  <c:v>85</c:v>
                </c:pt>
                <c:pt idx="1">
                  <c:v>78</c:v>
                </c:pt>
                <c:pt idx="2">
                  <c:v>72</c:v>
                </c:pt>
                <c:pt idx="3">
                  <c:v>60</c:v>
                </c:pt>
                <c:pt idx="4">
                  <c:v>84</c:v>
                </c:pt>
                <c:pt idx="5">
                  <c:v>61</c:v>
                </c:pt>
                <c:pt idx="6">
                  <c:v>76</c:v>
                </c:pt>
                <c:pt idx="7">
                  <c:v>74</c:v>
                </c:pt>
                <c:pt idx="8">
                  <c:v>75</c:v>
                </c:pt>
                <c:pt idx="9">
                  <c:v>90</c:v>
                </c:pt>
              </c:numCache>
            </c:numRef>
          </c:val>
          <c:extLst>
            <c:ext xmlns:c16="http://schemas.microsoft.com/office/drawing/2014/chart" uri="{C3380CC4-5D6E-409C-BE32-E72D297353CC}">
              <c16:uniqueId val="{00000001-B550-46C6-938B-AA692CAB3498}"/>
            </c:ext>
          </c:extLst>
        </c:ser>
        <c:dLbls>
          <c:showLegendKey val="0"/>
          <c:showVal val="0"/>
          <c:showCatName val="0"/>
          <c:showSerName val="0"/>
          <c:showPercent val="0"/>
          <c:showBubbleSize val="0"/>
        </c:dLbls>
        <c:gapWidth val="70"/>
        <c:axId val="571350152"/>
        <c:axId val="571350480"/>
      </c:barChart>
      <c:catAx>
        <c:axId val="571350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350480"/>
        <c:crosses val="autoZero"/>
        <c:auto val="1"/>
        <c:lblAlgn val="ctr"/>
        <c:lblOffset val="100"/>
        <c:noMultiLvlLbl val="0"/>
      </c:catAx>
      <c:valAx>
        <c:axId val="571350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350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6A01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'x15'!$L$30:$S$30</c:f>
              <c:strCache>
                <c:ptCount val="8"/>
                <c:pt idx="0">
                  <c:v>NSW</c:v>
                </c:pt>
                <c:pt idx="1">
                  <c:v>Vic</c:v>
                </c:pt>
                <c:pt idx="2">
                  <c:v>Qld</c:v>
                </c:pt>
                <c:pt idx="3">
                  <c:v>SA</c:v>
                </c:pt>
                <c:pt idx="4">
                  <c:v>WA</c:v>
                </c:pt>
                <c:pt idx="5">
                  <c:v>Tas</c:v>
                </c:pt>
                <c:pt idx="6">
                  <c:v>NT</c:v>
                </c:pt>
                <c:pt idx="7">
                  <c:v>ACT</c:v>
                </c:pt>
              </c:strCache>
            </c:strRef>
          </c:cat>
          <c:val>
            <c:numRef>
              <c:f>'x15'!$L$37:$S$37</c:f>
              <c:numCache>
                <c:formatCode>0%</c:formatCode>
                <c:ptCount val="8"/>
                <c:pt idx="0">
                  <c:v>0.33268482490272372</c:v>
                </c:pt>
                <c:pt idx="1">
                  <c:v>0.21789883268482491</c:v>
                </c:pt>
                <c:pt idx="2">
                  <c:v>0.19260700389105059</c:v>
                </c:pt>
                <c:pt idx="3">
                  <c:v>7.5875486381322951E-2</c:v>
                </c:pt>
                <c:pt idx="4">
                  <c:v>0.1245136186770428</c:v>
                </c:pt>
                <c:pt idx="5">
                  <c:v>4.2801556420233464E-2</c:v>
                </c:pt>
                <c:pt idx="6">
                  <c:v>9.727626459143969E-3</c:v>
                </c:pt>
                <c:pt idx="7">
                  <c:v>3.8910505836575876E-3</c:v>
                </c:pt>
              </c:numCache>
            </c:numRef>
          </c:val>
          <c:extLst>
            <c:ext xmlns:c16="http://schemas.microsoft.com/office/drawing/2014/chart" uri="{C3380CC4-5D6E-409C-BE32-E72D297353CC}">
              <c16:uniqueId val="{00000000-8D07-4563-A3E8-26629959F34A}"/>
            </c:ext>
          </c:extLst>
        </c:ser>
        <c:dLbls>
          <c:showLegendKey val="0"/>
          <c:showVal val="0"/>
          <c:showCatName val="0"/>
          <c:showSerName val="0"/>
          <c:showPercent val="0"/>
          <c:showBubbleSize val="0"/>
        </c:dLbls>
        <c:gapWidth val="90"/>
        <c:overlap val="-27"/>
        <c:axId val="630680104"/>
        <c:axId val="630669936"/>
      </c:barChart>
      <c:catAx>
        <c:axId val="630680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669936"/>
        <c:crosses val="autoZero"/>
        <c:auto val="1"/>
        <c:lblAlgn val="ctr"/>
        <c:lblOffset val="100"/>
        <c:noMultiLvlLbl val="0"/>
      </c:catAx>
      <c:valAx>
        <c:axId val="630669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680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4.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JPG"/><Relationship Id="rId18" Type="http://schemas.openxmlformats.org/officeDocument/2006/relationships/image" Target="../media/image26.png"/><Relationship Id="rId3" Type="http://schemas.openxmlformats.org/officeDocument/2006/relationships/image" Target="../media/image13.png"/><Relationship Id="rId7" Type="http://schemas.openxmlformats.org/officeDocument/2006/relationships/image" Target="../media/image6.png"/><Relationship Id="rId12" Type="http://schemas.openxmlformats.org/officeDocument/2006/relationships/image" Target="../media/image11.JPG"/><Relationship Id="rId17" Type="http://schemas.openxmlformats.org/officeDocument/2006/relationships/image" Target="../media/image25.png"/><Relationship Id="rId2" Type="http://schemas.openxmlformats.org/officeDocument/2006/relationships/image" Target="../media/image7.png"/><Relationship Id="rId16" Type="http://schemas.openxmlformats.org/officeDocument/2006/relationships/image" Target="../media/image24.png"/><Relationship Id="rId1" Type="http://schemas.openxmlformats.org/officeDocument/2006/relationships/image" Target="../media/image1.JPG"/><Relationship Id="rId6" Type="http://schemas.openxmlformats.org/officeDocument/2006/relationships/image" Target="../media/image16.png"/><Relationship Id="rId11" Type="http://schemas.openxmlformats.org/officeDocument/2006/relationships/image" Target="../media/image10.png"/><Relationship Id="rId5" Type="http://schemas.openxmlformats.org/officeDocument/2006/relationships/image" Target="../media/image15.png"/><Relationship Id="rId15" Type="http://schemas.openxmlformats.org/officeDocument/2006/relationships/image" Target="../media/image4.JPG"/><Relationship Id="rId10" Type="http://schemas.openxmlformats.org/officeDocument/2006/relationships/image" Target="../media/image23.png"/><Relationship Id="rId4" Type="http://schemas.openxmlformats.org/officeDocument/2006/relationships/image" Target="../media/image14.png"/><Relationship Id="rId9" Type="http://schemas.openxmlformats.org/officeDocument/2006/relationships/image" Target="../media/image5.png"/><Relationship Id="rId14" Type="http://schemas.openxmlformats.org/officeDocument/2006/relationships/image" Target="../media/image3.JPG"/></Relationships>
</file>

<file path=xl/drawings/_rels/drawing3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6.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0.png"/><Relationship Id="rId1" Type="http://schemas.openxmlformats.org/officeDocument/2006/relationships/image" Target="../media/image19.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G"/><Relationship Id="rId2" Type="http://schemas.openxmlformats.org/officeDocument/2006/relationships/image" Target="../media/image2.JPG"/><Relationship Id="rId16" Type="http://schemas.openxmlformats.org/officeDocument/2006/relationships/image" Target="../media/image16.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45.xml.rels><?xml version="1.0" encoding="UTF-8" standalone="yes"?>
<Relationships xmlns="http://schemas.openxmlformats.org/package/2006/relationships"><Relationship Id="rId1"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2</xdr:col>
      <xdr:colOff>157161</xdr:colOff>
      <xdr:row>16</xdr:row>
      <xdr:rowOff>161925</xdr:rowOff>
    </xdr:from>
    <xdr:to>
      <xdr:col>8</xdr:col>
      <xdr:colOff>352424</xdr:colOff>
      <xdr:row>33</xdr:row>
      <xdr:rowOff>142875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12</xdr:col>
      <xdr:colOff>0</xdr:colOff>
      <xdr:row>25</xdr:row>
      <xdr:rowOff>0</xdr:rowOff>
    </xdr:from>
    <xdr:ext cx="184731" cy="264560"/>
    <xdr:sp macro="" textlink="">
      <xdr:nvSpPr>
        <xdr:cNvPr id="4" name="TextBox 3">
          <a:extLst>
            <a:ext uri="{FF2B5EF4-FFF2-40B4-BE49-F238E27FC236}">
              <a16:creationId xmlns:a16="http://schemas.microsoft.com/office/drawing/2014/main" id="{A3CB88AF-73BD-407B-92D5-64C04AD11F60}"/>
            </a:ext>
          </a:extLst>
        </xdr:cNvPr>
        <xdr:cNvSpPr txBox="1"/>
      </xdr:nvSpPr>
      <xdr:spPr>
        <a:xfrm>
          <a:off x="6762750" y="20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9</xdr:col>
      <xdr:colOff>0</xdr:colOff>
      <xdr:row>3</xdr:row>
      <xdr:rowOff>0</xdr:rowOff>
    </xdr:from>
    <xdr:ext cx="184731" cy="264560"/>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3429000" y="7153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6</xdr:col>
      <xdr:colOff>266700</xdr:colOff>
      <xdr:row>8</xdr:row>
      <xdr:rowOff>0</xdr:rowOff>
    </xdr:from>
    <xdr:ext cx="184731" cy="264560"/>
    <xdr:sp macro="" textlink="">
      <xdr:nvSpPr>
        <xdr:cNvPr id="2" name="TextBox 1">
          <a:extLst>
            <a:ext uri="{FF2B5EF4-FFF2-40B4-BE49-F238E27FC236}">
              <a16:creationId xmlns:a16="http://schemas.microsoft.com/office/drawing/2014/main" id="{00000000-0008-0000-2400-000002000000}"/>
            </a:ext>
          </a:extLst>
        </xdr:cNvPr>
        <xdr:cNvSpPr txBox="1"/>
      </xdr:nvSpPr>
      <xdr:spPr>
        <a:xfrm>
          <a:off x="3371850"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8</xdr:row>
      <xdr:rowOff>0</xdr:rowOff>
    </xdr:from>
    <xdr:ext cx="184731" cy="264560"/>
    <xdr:sp macro="" textlink="">
      <xdr:nvSpPr>
        <xdr:cNvPr id="3" name="TextBox 2">
          <a:extLst>
            <a:ext uri="{FF2B5EF4-FFF2-40B4-BE49-F238E27FC236}">
              <a16:creationId xmlns:a16="http://schemas.microsoft.com/office/drawing/2014/main" id="{00000000-0008-0000-2400-000003000000}"/>
            </a:ext>
          </a:extLst>
        </xdr:cNvPr>
        <xdr:cNvSpPr txBox="1"/>
      </xdr:nvSpPr>
      <xdr:spPr>
        <a:xfrm>
          <a:off x="6200775"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26</xdr:row>
      <xdr:rowOff>0</xdr:rowOff>
    </xdr:from>
    <xdr:ext cx="184731" cy="264560"/>
    <xdr:sp macro="" textlink="">
      <xdr:nvSpPr>
        <xdr:cNvPr id="4" name="TextBox 3">
          <a:extLst>
            <a:ext uri="{FF2B5EF4-FFF2-40B4-BE49-F238E27FC236}">
              <a16:creationId xmlns:a16="http://schemas.microsoft.com/office/drawing/2014/main" id="{00000000-0008-0000-2400-000004000000}"/>
            </a:ext>
          </a:extLst>
        </xdr:cNvPr>
        <xdr:cNvSpPr txBox="1"/>
      </xdr:nvSpPr>
      <xdr:spPr>
        <a:xfrm>
          <a:off x="3371850" y="146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42</xdr:row>
      <xdr:rowOff>0</xdr:rowOff>
    </xdr:from>
    <xdr:ext cx="184731" cy="264560"/>
    <xdr:sp macro="" textlink="">
      <xdr:nvSpPr>
        <xdr:cNvPr id="5" name="TextBox 4">
          <a:extLst>
            <a:ext uri="{FF2B5EF4-FFF2-40B4-BE49-F238E27FC236}">
              <a16:creationId xmlns:a16="http://schemas.microsoft.com/office/drawing/2014/main" id="{00000000-0008-0000-2400-000005000000}"/>
            </a:ext>
          </a:extLst>
        </xdr:cNvPr>
        <xdr:cNvSpPr txBox="1"/>
      </xdr:nvSpPr>
      <xdr:spPr>
        <a:xfrm>
          <a:off x="3371850" y="478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8</xdr:row>
      <xdr:rowOff>76200</xdr:rowOff>
    </xdr:from>
    <xdr:ext cx="184731" cy="264560"/>
    <xdr:sp macro="" textlink="">
      <xdr:nvSpPr>
        <xdr:cNvPr id="6" name="TextBox 5">
          <a:extLst>
            <a:ext uri="{FF2B5EF4-FFF2-40B4-BE49-F238E27FC236}">
              <a16:creationId xmlns:a16="http://schemas.microsoft.com/office/drawing/2014/main" id="{00000000-0008-0000-2400-000006000000}"/>
            </a:ext>
          </a:extLst>
        </xdr:cNvPr>
        <xdr:cNvSpPr txBox="1"/>
      </xdr:nvSpPr>
      <xdr:spPr>
        <a:xfrm>
          <a:off x="11582400" y="100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266700</xdr:colOff>
      <xdr:row>43</xdr:row>
      <xdr:rowOff>0</xdr:rowOff>
    </xdr:from>
    <xdr:ext cx="184731" cy="264560"/>
    <xdr:sp macro="" textlink="">
      <xdr:nvSpPr>
        <xdr:cNvPr id="7" name="TextBox 6">
          <a:extLst>
            <a:ext uri="{FF2B5EF4-FFF2-40B4-BE49-F238E27FC236}">
              <a16:creationId xmlns:a16="http://schemas.microsoft.com/office/drawing/2014/main" id="{00000000-0008-0000-2400-000007000000}"/>
            </a:ext>
          </a:extLst>
        </xdr:cNvPr>
        <xdr:cNvSpPr txBox="1"/>
      </xdr:nvSpPr>
      <xdr:spPr>
        <a:xfrm>
          <a:off x="3124200" y="46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43</xdr:row>
      <xdr:rowOff>0</xdr:rowOff>
    </xdr:from>
    <xdr:ext cx="184731" cy="264560"/>
    <xdr:sp macro="" textlink="">
      <xdr:nvSpPr>
        <xdr:cNvPr id="8" name="TextBox 7">
          <a:extLst>
            <a:ext uri="{FF2B5EF4-FFF2-40B4-BE49-F238E27FC236}">
              <a16:creationId xmlns:a16="http://schemas.microsoft.com/office/drawing/2014/main" id="{00000000-0008-0000-2400-000008000000}"/>
            </a:ext>
          </a:extLst>
        </xdr:cNvPr>
        <xdr:cNvSpPr txBox="1"/>
      </xdr:nvSpPr>
      <xdr:spPr>
        <a:xfrm>
          <a:off x="5676900" y="46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44</xdr:row>
      <xdr:rowOff>0</xdr:rowOff>
    </xdr:from>
    <xdr:ext cx="184731" cy="264560"/>
    <xdr:sp macro="" textlink="">
      <xdr:nvSpPr>
        <xdr:cNvPr id="9" name="TextBox 8">
          <a:extLst>
            <a:ext uri="{FF2B5EF4-FFF2-40B4-BE49-F238E27FC236}">
              <a16:creationId xmlns:a16="http://schemas.microsoft.com/office/drawing/2014/main" id="{00000000-0008-0000-2400-000009000000}"/>
            </a:ext>
          </a:extLst>
        </xdr:cNvPr>
        <xdr:cNvSpPr txBox="1"/>
      </xdr:nvSpPr>
      <xdr:spPr>
        <a:xfrm>
          <a:off x="3124200" y="127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43</xdr:row>
      <xdr:rowOff>0</xdr:rowOff>
    </xdr:from>
    <xdr:ext cx="184731" cy="264560"/>
    <xdr:sp macro="" textlink="">
      <xdr:nvSpPr>
        <xdr:cNvPr id="10" name="TextBox 9">
          <a:extLst>
            <a:ext uri="{FF2B5EF4-FFF2-40B4-BE49-F238E27FC236}">
              <a16:creationId xmlns:a16="http://schemas.microsoft.com/office/drawing/2014/main" id="{00000000-0008-0000-2400-00000A000000}"/>
            </a:ext>
          </a:extLst>
        </xdr:cNvPr>
        <xdr:cNvSpPr txBox="1"/>
      </xdr:nvSpPr>
      <xdr:spPr>
        <a:xfrm>
          <a:off x="11001375" y="46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266700</xdr:colOff>
      <xdr:row>7</xdr:row>
      <xdr:rowOff>0</xdr:rowOff>
    </xdr:from>
    <xdr:ext cx="184731" cy="264560"/>
    <xdr:sp macro="" textlink="">
      <xdr:nvSpPr>
        <xdr:cNvPr id="11" name="TextBox 10">
          <a:extLst>
            <a:ext uri="{FF2B5EF4-FFF2-40B4-BE49-F238E27FC236}">
              <a16:creationId xmlns:a16="http://schemas.microsoft.com/office/drawing/2014/main" id="{00000000-0008-0000-2400-00000B000000}"/>
            </a:ext>
          </a:extLst>
        </xdr:cNvPr>
        <xdr:cNvSpPr txBox="1"/>
      </xdr:nvSpPr>
      <xdr:spPr>
        <a:xfrm>
          <a:off x="3476625"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25</xdr:row>
      <xdr:rowOff>0</xdr:rowOff>
    </xdr:from>
    <xdr:ext cx="184731" cy="264560"/>
    <xdr:sp macro="" textlink="">
      <xdr:nvSpPr>
        <xdr:cNvPr id="12" name="TextBox 11">
          <a:extLst>
            <a:ext uri="{FF2B5EF4-FFF2-40B4-BE49-F238E27FC236}">
              <a16:creationId xmlns:a16="http://schemas.microsoft.com/office/drawing/2014/main" id="{00000000-0008-0000-2400-00000C000000}"/>
            </a:ext>
          </a:extLst>
        </xdr:cNvPr>
        <xdr:cNvSpPr txBox="1"/>
      </xdr:nvSpPr>
      <xdr:spPr>
        <a:xfrm>
          <a:off x="34766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43</xdr:row>
      <xdr:rowOff>0</xdr:rowOff>
    </xdr:from>
    <xdr:ext cx="184731" cy="264560"/>
    <xdr:sp macro="" textlink="">
      <xdr:nvSpPr>
        <xdr:cNvPr id="13" name="TextBox 12">
          <a:extLst>
            <a:ext uri="{FF2B5EF4-FFF2-40B4-BE49-F238E27FC236}">
              <a16:creationId xmlns:a16="http://schemas.microsoft.com/office/drawing/2014/main" id="{00000000-0008-0000-2400-00000D000000}"/>
            </a:ext>
          </a:extLst>
        </xdr:cNvPr>
        <xdr:cNvSpPr txBox="1"/>
      </xdr:nvSpPr>
      <xdr:spPr>
        <a:xfrm>
          <a:off x="3476625" y="66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9</xdr:row>
      <xdr:rowOff>76200</xdr:rowOff>
    </xdr:from>
    <xdr:ext cx="184731" cy="264560"/>
    <xdr:sp macro="" textlink="">
      <xdr:nvSpPr>
        <xdr:cNvPr id="14" name="TextBox 13">
          <a:extLst>
            <a:ext uri="{FF2B5EF4-FFF2-40B4-BE49-F238E27FC236}">
              <a16:creationId xmlns:a16="http://schemas.microsoft.com/office/drawing/2014/main" id="{00000000-0008-0000-2400-00000E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10</xdr:row>
      <xdr:rowOff>76200</xdr:rowOff>
    </xdr:from>
    <xdr:ext cx="184731" cy="264560"/>
    <xdr:sp macro="" textlink="">
      <xdr:nvSpPr>
        <xdr:cNvPr id="15" name="TextBox 14">
          <a:extLst>
            <a:ext uri="{FF2B5EF4-FFF2-40B4-BE49-F238E27FC236}">
              <a16:creationId xmlns:a16="http://schemas.microsoft.com/office/drawing/2014/main" id="{00000000-0008-0000-2400-00000F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11</xdr:row>
      <xdr:rowOff>76200</xdr:rowOff>
    </xdr:from>
    <xdr:ext cx="184731" cy="264560"/>
    <xdr:sp macro="" textlink="">
      <xdr:nvSpPr>
        <xdr:cNvPr id="16" name="TextBox 15">
          <a:extLst>
            <a:ext uri="{FF2B5EF4-FFF2-40B4-BE49-F238E27FC236}">
              <a16:creationId xmlns:a16="http://schemas.microsoft.com/office/drawing/2014/main" id="{00000000-0008-0000-2400-000010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12</xdr:row>
      <xdr:rowOff>76200</xdr:rowOff>
    </xdr:from>
    <xdr:ext cx="184731" cy="264560"/>
    <xdr:sp macro="" textlink="">
      <xdr:nvSpPr>
        <xdr:cNvPr id="17" name="TextBox 16">
          <a:extLst>
            <a:ext uri="{FF2B5EF4-FFF2-40B4-BE49-F238E27FC236}">
              <a16:creationId xmlns:a16="http://schemas.microsoft.com/office/drawing/2014/main" id="{00000000-0008-0000-2400-000011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13</xdr:row>
      <xdr:rowOff>76200</xdr:rowOff>
    </xdr:from>
    <xdr:ext cx="184731" cy="264560"/>
    <xdr:sp macro="" textlink="">
      <xdr:nvSpPr>
        <xdr:cNvPr id="18" name="TextBox 17">
          <a:extLst>
            <a:ext uri="{FF2B5EF4-FFF2-40B4-BE49-F238E27FC236}">
              <a16:creationId xmlns:a16="http://schemas.microsoft.com/office/drawing/2014/main" id="{00000000-0008-0000-2400-000012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14</xdr:row>
      <xdr:rowOff>76200</xdr:rowOff>
    </xdr:from>
    <xdr:ext cx="184731" cy="264560"/>
    <xdr:sp macro="" textlink="">
      <xdr:nvSpPr>
        <xdr:cNvPr id="19" name="TextBox 18">
          <a:extLst>
            <a:ext uri="{FF2B5EF4-FFF2-40B4-BE49-F238E27FC236}">
              <a16:creationId xmlns:a16="http://schemas.microsoft.com/office/drawing/2014/main" id="{00000000-0008-0000-2400-000013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15</xdr:row>
      <xdr:rowOff>76200</xdr:rowOff>
    </xdr:from>
    <xdr:ext cx="184731" cy="264560"/>
    <xdr:sp macro="" textlink="">
      <xdr:nvSpPr>
        <xdr:cNvPr id="20" name="TextBox 19">
          <a:extLst>
            <a:ext uri="{FF2B5EF4-FFF2-40B4-BE49-F238E27FC236}">
              <a16:creationId xmlns:a16="http://schemas.microsoft.com/office/drawing/2014/main" id="{00000000-0008-0000-2400-000014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16</xdr:row>
      <xdr:rowOff>76200</xdr:rowOff>
    </xdr:from>
    <xdr:ext cx="184731" cy="264560"/>
    <xdr:sp macro="" textlink="">
      <xdr:nvSpPr>
        <xdr:cNvPr id="21" name="TextBox 20">
          <a:extLst>
            <a:ext uri="{FF2B5EF4-FFF2-40B4-BE49-F238E27FC236}">
              <a16:creationId xmlns:a16="http://schemas.microsoft.com/office/drawing/2014/main" id="{00000000-0008-0000-2400-000015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17</xdr:row>
      <xdr:rowOff>76200</xdr:rowOff>
    </xdr:from>
    <xdr:ext cx="184731" cy="264560"/>
    <xdr:sp macro="" textlink="">
      <xdr:nvSpPr>
        <xdr:cNvPr id="22" name="TextBox 21">
          <a:extLst>
            <a:ext uri="{FF2B5EF4-FFF2-40B4-BE49-F238E27FC236}">
              <a16:creationId xmlns:a16="http://schemas.microsoft.com/office/drawing/2014/main" id="{00000000-0008-0000-2400-000016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9</xdr:row>
      <xdr:rowOff>76200</xdr:rowOff>
    </xdr:from>
    <xdr:ext cx="184731" cy="264560"/>
    <xdr:sp macro="" textlink="">
      <xdr:nvSpPr>
        <xdr:cNvPr id="23" name="TextBox 22">
          <a:extLst>
            <a:ext uri="{FF2B5EF4-FFF2-40B4-BE49-F238E27FC236}">
              <a16:creationId xmlns:a16="http://schemas.microsoft.com/office/drawing/2014/main" id="{00000000-0008-0000-2400-000017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10</xdr:row>
      <xdr:rowOff>76200</xdr:rowOff>
    </xdr:from>
    <xdr:ext cx="184731" cy="264560"/>
    <xdr:sp macro="" textlink="">
      <xdr:nvSpPr>
        <xdr:cNvPr id="24" name="TextBox 23">
          <a:extLst>
            <a:ext uri="{FF2B5EF4-FFF2-40B4-BE49-F238E27FC236}">
              <a16:creationId xmlns:a16="http://schemas.microsoft.com/office/drawing/2014/main" id="{00000000-0008-0000-2400-000018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11</xdr:row>
      <xdr:rowOff>76200</xdr:rowOff>
    </xdr:from>
    <xdr:ext cx="184731" cy="264560"/>
    <xdr:sp macro="" textlink="">
      <xdr:nvSpPr>
        <xdr:cNvPr id="25" name="TextBox 24">
          <a:extLst>
            <a:ext uri="{FF2B5EF4-FFF2-40B4-BE49-F238E27FC236}">
              <a16:creationId xmlns:a16="http://schemas.microsoft.com/office/drawing/2014/main" id="{00000000-0008-0000-2400-000019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12</xdr:row>
      <xdr:rowOff>76200</xdr:rowOff>
    </xdr:from>
    <xdr:ext cx="184731" cy="264560"/>
    <xdr:sp macro="" textlink="">
      <xdr:nvSpPr>
        <xdr:cNvPr id="26" name="TextBox 25">
          <a:extLst>
            <a:ext uri="{FF2B5EF4-FFF2-40B4-BE49-F238E27FC236}">
              <a16:creationId xmlns:a16="http://schemas.microsoft.com/office/drawing/2014/main" id="{00000000-0008-0000-2400-00001A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13</xdr:row>
      <xdr:rowOff>76200</xdr:rowOff>
    </xdr:from>
    <xdr:ext cx="184731" cy="264560"/>
    <xdr:sp macro="" textlink="">
      <xdr:nvSpPr>
        <xdr:cNvPr id="27" name="TextBox 26">
          <a:extLst>
            <a:ext uri="{FF2B5EF4-FFF2-40B4-BE49-F238E27FC236}">
              <a16:creationId xmlns:a16="http://schemas.microsoft.com/office/drawing/2014/main" id="{00000000-0008-0000-2400-00001B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14</xdr:row>
      <xdr:rowOff>76200</xdr:rowOff>
    </xdr:from>
    <xdr:ext cx="184731" cy="264560"/>
    <xdr:sp macro="" textlink="">
      <xdr:nvSpPr>
        <xdr:cNvPr id="28" name="TextBox 27">
          <a:extLst>
            <a:ext uri="{FF2B5EF4-FFF2-40B4-BE49-F238E27FC236}">
              <a16:creationId xmlns:a16="http://schemas.microsoft.com/office/drawing/2014/main" id="{00000000-0008-0000-2400-00001C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15</xdr:row>
      <xdr:rowOff>76200</xdr:rowOff>
    </xdr:from>
    <xdr:ext cx="184731" cy="264560"/>
    <xdr:sp macro="" textlink="">
      <xdr:nvSpPr>
        <xdr:cNvPr id="29" name="TextBox 28">
          <a:extLst>
            <a:ext uri="{FF2B5EF4-FFF2-40B4-BE49-F238E27FC236}">
              <a16:creationId xmlns:a16="http://schemas.microsoft.com/office/drawing/2014/main" id="{00000000-0008-0000-2400-00001D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16</xdr:row>
      <xdr:rowOff>76200</xdr:rowOff>
    </xdr:from>
    <xdr:ext cx="184731" cy="264560"/>
    <xdr:sp macro="" textlink="">
      <xdr:nvSpPr>
        <xdr:cNvPr id="30" name="TextBox 29">
          <a:extLst>
            <a:ext uri="{FF2B5EF4-FFF2-40B4-BE49-F238E27FC236}">
              <a16:creationId xmlns:a16="http://schemas.microsoft.com/office/drawing/2014/main" id="{00000000-0008-0000-2400-00001E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17</xdr:row>
      <xdr:rowOff>76200</xdr:rowOff>
    </xdr:from>
    <xdr:ext cx="184731" cy="264560"/>
    <xdr:sp macro="" textlink="">
      <xdr:nvSpPr>
        <xdr:cNvPr id="31" name="TextBox 30">
          <a:extLst>
            <a:ext uri="{FF2B5EF4-FFF2-40B4-BE49-F238E27FC236}">
              <a16:creationId xmlns:a16="http://schemas.microsoft.com/office/drawing/2014/main" id="{00000000-0008-0000-2400-00001F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9</xdr:row>
      <xdr:rowOff>76200</xdr:rowOff>
    </xdr:from>
    <xdr:ext cx="184731" cy="264560"/>
    <xdr:sp macro="" textlink="">
      <xdr:nvSpPr>
        <xdr:cNvPr id="32" name="TextBox 31">
          <a:extLst>
            <a:ext uri="{FF2B5EF4-FFF2-40B4-BE49-F238E27FC236}">
              <a16:creationId xmlns:a16="http://schemas.microsoft.com/office/drawing/2014/main" id="{00000000-0008-0000-2400-000020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10</xdr:row>
      <xdr:rowOff>76200</xdr:rowOff>
    </xdr:from>
    <xdr:ext cx="184731" cy="264560"/>
    <xdr:sp macro="" textlink="">
      <xdr:nvSpPr>
        <xdr:cNvPr id="33" name="TextBox 32">
          <a:extLst>
            <a:ext uri="{FF2B5EF4-FFF2-40B4-BE49-F238E27FC236}">
              <a16:creationId xmlns:a16="http://schemas.microsoft.com/office/drawing/2014/main" id="{00000000-0008-0000-2400-000021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11</xdr:row>
      <xdr:rowOff>76200</xdr:rowOff>
    </xdr:from>
    <xdr:ext cx="184731" cy="264560"/>
    <xdr:sp macro="" textlink="">
      <xdr:nvSpPr>
        <xdr:cNvPr id="34" name="TextBox 33">
          <a:extLst>
            <a:ext uri="{FF2B5EF4-FFF2-40B4-BE49-F238E27FC236}">
              <a16:creationId xmlns:a16="http://schemas.microsoft.com/office/drawing/2014/main" id="{00000000-0008-0000-2400-000022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12</xdr:row>
      <xdr:rowOff>76200</xdr:rowOff>
    </xdr:from>
    <xdr:ext cx="184731" cy="264560"/>
    <xdr:sp macro="" textlink="">
      <xdr:nvSpPr>
        <xdr:cNvPr id="35" name="TextBox 34">
          <a:extLst>
            <a:ext uri="{FF2B5EF4-FFF2-40B4-BE49-F238E27FC236}">
              <a16:creationId xmlns:a16="http://schemas.microsoft.com/office/drawing/2014/main" id="{00000000-0008-0000-2400-000023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13</xdr:row>
      <xdr:rowOff>76200</xdr:rowOff>
    </xdr:from>
    <xdr:ext cx="184731" cy="264560"/>
    <xdr:sp macro="" textlink="">
      <xdr:nvSpPr>
        <xdr:cNvPr id="36" name="TextBox 35">
          <a:extLst>
            <a:ext uri="{FF2B5EF4-FFF2-40B4-BE49-F238E27FC236}">
              <a16:creationId xmlns:a16="http://schemas.microsoft.com/office/drawing/2014/main" id="{00000000-0008-0000-2400-000024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14</xdr:row>
      <xdr:rowOff>76200</xdr:rowOff>
    </xdr:from>
    <xdr:ext cx="184731" cy="264560"/>
    <xdr:sp macro="" textlink="">
      <xdr:nvSpPr>
        <xdr:cNvPr id="37" name="TextBox 36">
          <a:extLst>
            <a:ext uri="{FF2B5EF4-FFF2-40B4-BE49-F238E27FC236}">
              <a16:creationId xmlns:a16="http://schemas.microsoft.com/office/drawing/2014/main" id="{00000000-0008-0000-2400-000025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15</xdr:row>
      <xdr:rowOff>76200</xdr:rowOff>
    </xdr:from>
    <xdr:ext cx="184731" cy="264560"/>
    <xdr:sp macro="" textlink="">
      <xdr:nvSpPr>
        <xdr:cNvPr id="38" name="TextBox 37">
          <a:extLst>
            <a:ext uri="{FF2B5EF4-FFF2-40B4-BE49-F238E27FC236}">
              <a16:creationId xmlns:a16="http://schemas.microsoft.com/office/drawing/2014/main" id="{00000000-0008-0000-2400-000026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16</xdr:row>
      <xdr:rowOff>76200</xdr:rowOff>
    </xdr:from>
    <xdr:ext cx="184731" cy="264560"/>
    <xdr:sp macro="" textlink="">
      <xdr:nvSpPr>
        <xdr:cNvPr id="39" name="TextBox 38">
          <a:extLst>
            <a:ext uri="{FF2B5EF4-FFF2-40B4-BE49-F238E27FC236}">
              <a16:creationId xmlns:a16="http://schemas.microsoft.com/office/drawing/2014/main" id="{00000000-0008-0000-2400-000027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12</xdr:col>
      <xdr:colOff>0</xdr:colOff>
      <xdr:row>17</xdr:row>
      <xdr:rowOff>76200</xdr:rowOff>
    </xdr:from>
    <xdr:ext cx="184731" cy="264560"/>
    <xdr:sp macro="" textlink="">
      <xdr:nvSpPr>
        <xdr:cNvPr id="40" name="TextBox 39">
          <a:extLst>
            <a:ext uri="{FF2B5EF4-FFF2-40B4-BE49-F238E27FC236}">
              <a16:creationId xmlns:a16="http://schemas.microsoft.com/office/drawing/2014/main" id="{00000000-0008-0000-2400-000028000000}"/>
            </a:ext>
          </a:extLst>
        </xdr:cNvPr>
        <xdr:cNvSpPr txBox="1"/>
      </xdr:nvSpPr>
      <xdr:spPr>
        <a:xfrm>
          <a:off x="11334750" y="119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6</xdr:col>
      <xdr:colOff>266700</xdr:colOff>
      <xdr:row>8</xdr:row>
      <xdr:rowOff>0</xdr:rowOff>
    </xdr:from>
    <xdr:ext cx="184731" cy="264560"/>
    <xdr:sp macro="" textlink="">
      <xdr:nvSpPr>
        <xdr:cNvPr id="7" name="TextBox 6">
          <a:extLst>
            <a:ext uri="{FF2B5EF4-FFF2-40B4-BE49-F238E27FC236}">
              <a16:creationId xmlns:a16="http://schemas.microsoft.com/office/drawing/2014/main" id="{00000000-0008-0000-2500-000007000000}"/>
            </a:ext>
          </a:extLst>
        </xdr:cNvPr>
        <xdr:cNvSpPr txBox="1"/>
      </xdr:nvSpPr>
      <xdr:spPr>
        <a:xfrm>
          <a:off x="3486150"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8</xdr:row>
      <xdr:rowOff>0</xdr:rowOff>
    </xdr:from>
    <xdr:ext cx="184731" cy="264560"/>
    <xdr:sp macro="" textlink="">
      <xdr:nvSpPr>
        <xdr:cNvPr id="8" name="TextBox 7">
          <a:extLst>
            <a:ext uri="{FF2B5EF4-FFF2-40B4-BE49-F238E27FC236}">
              <a16:creationId xmlns:a16="http://schemas.microsoft.com/office/drawing/2014/main" id="{00000000-0008-0000-2500-000008000000}"/>
            </a:ext>
          </a:extLst>
        </xdr:cNvPr>
        <xdr:cNvSpPr txBox="1"/>
      </xdr:nvSpPr>
      <xdr:spPr>
        <a:xfrm>
          <a:off x="6315075" y="122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25</xdr:row>
      <xdr:rowOff>0</xdr:rowOff>
    </xdr:from>
    <xdr:ext cx="184731" cy="264560"/>
    <xdr:sp macro="" textlink="">
      <xdr:nvSpPr>
        <xdr:cNvPr id="9" name="TextBox 8">
          <a:extLst>
            <a:ext uri="{FF2B5EF4-FFF2-40B4-BE49-F238E27FC236}">
              <a16:creationId xmlns:a16="http://schemas.microsoft.com/office/drawing/2014/main" id="{00000000-0008-0000-2500-000009000000}"/>
            </a:ext>
          </a:extLst>
        </xdr:cNvPr>
        <xdr:cNvSpPr txBox="1"/>
      </xdr:nvSpPr>
      <xdr:spPr>
        <a:xfrm>
          <a:off x="3486150" y="46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25</xdr:row>
      <xdr:rowOff>0</xdr:rowOff>
    </xdr:from>
    <xdr:ext cx="184731" cy="264560"/>
    <xdr:sp macro="" textlink="">
      <xdr:nvSpPr>
        <xdr:cNvPr id="10" name="TextBox 9">
          <a:extLst>
            <a:ext uri="{FF2B5EF4-FFF2-40B4-BE49-F238E27FC236}">
              <a16:creationId xmlns:a16="http://schemas.microsoft.com/office/drawing/2014/main" id="{00000000-0008-0000-2500-00000A000000}"/>
            </a:ext>
          </a:extLst>
        </xdr:cNvPr>
        <xdr:cNvSpPr txBox="1"/>
      </xdr:nvSpPr>
      <xdr:spPr>
        <a:xfrm>
          <a:off x="6315075" y="46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26</xdr:row>
      <xdr:rowOff>0</xdr:rowOff>
    </xdr:from>
    <xdr:ext cx="184731" cy="264560"/>
    <xdr:sp macro="" textlink="">
      <xdr:nvSpPr>
        <xdr:cNvPr id="11" name="TextBox 10">
          <a:extLst>
            <a:ext uri="{FF2B5EF4-FFF2-40B4-BE49-F238E27FC236}">
              <a16:creationId xmlns:a16="http://schemas.microsoft.com/office/drawing/2014/main" id="{00000000-0008-0000-2500-00000B000000}"/>
            </a:ext>
          </a:extLst>
        </xdr:cNvPr>
        <xdr:cNvSpPr txBox="1"/>
      </xdr:nvSpPr>
      <xdr:spPr>
        <a:xfrm>
          <a:off x="3486150" y="1276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44</xdr:row>
      <xdr:rowOff>0</xdr:rowOff>
    </xdr:from>
    <xdr:ext cx="184731" cy="264560"/>
    <xdr:sp macro="" textlink="">
      <xdr:nvSpPr>
        <xdr:cNvPr id="12" name="TextBox 11">
          <a:extLst>
            <a:ext uri="{FF2B5EF4-FFF2-40B4-BE49-F238E27FC236}">
              <a16:creationId xmlns:a16="http://schemas.microsoft.com/office/drawing/2014/main" id="{00000000-0008-0000-2500-00000C000000}"/>
            </a:ext>
          </a:extLst>
        </xdr:cNvPr>
        <xdr:cNvSpPr txBox="1"/>
      </xdr:nvSpPr>
      <xdr:spPr>
        <a:xfrm>
          <a:off x="3486150" y="4838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7</xdr:row>
      <xdr:rowOff>0</xdr:rowOff>
    </xdr:from>
    <xdr:ext cx="184731" cy="264560"/>
    <xdr:sp macro="" textlink="">
      <xdr:nvSpPr>
        <xdr:cNvPr id="13" name="TextBox 12">
          <a:extLst>
            <a:ext uri="{FF2B5EF4-FFF2-40B4-BE49-F238E27FC236}">
              <a16:creationId xmlns:a16="http://schemas.microsoft.com/office/drawing/2014/main" id="{00000000-0008-0000-2500-00000D000000}"/>
            </a:ext>
          </a:extLst>
        </xdr:cNvPr>
        <xdr:cNvSpPr txBox="1"/>
      </xdr:nvSpPr>
      <xdr:spPr>
        <a:xfrm>
          <a:off x="3248025" y="111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25</xdr:row>
      <xdr:rowOff>0</xdr:rowOff>
    </xdr:from>
    <xdr:ext cx="184731" cy="264560"/>
    <xdr:sp macro="" textlink="">
      <xdr:nvSpPr>
        <xdr:cNvPr id="14" name="TextBox 13">
          <a:extLst>
            <a:ext uri="{FF2B5EF4-FFF2-40B4-BE49-F238E27FC236}">
              <a16:creationId xmlns:a16="http://schemas.microsoft.com/office/drawing/2014/main" id="{00000000-0008-0000-2500-00000E000000}"/>
            </a:ext>
          </a:extLst>
        </xdr:cNvPr>
        <xdr:cNvSpPr txBox="1"/>
      </xdr:nvSpPr>
      <xdr:spPr>
        <a:xfrm>
          <a:off x="3248025" y="388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43</xdr:row>
      <xdr:rowOff>0</xdr:rowOff>
    </xdr:from>
    <xdr:ext cx="184731" cy="264560"/>
    <xdr:sp macro="" textlink="">
      <xdr:nvSpPr>
        <xdr:cNvPr id="15" name="TextBox 14">
          <a:extLst>
            <a:ext uri="{FF2B5EF4-FFF2-40B4-BE49-F238E27FC236}">
              <a16:creationId xmlns:a16="http://schemas.microsoft.com/office/drawing/2014/main" id="{00000000-0008-0000-2500-00000F000000}"/>
            </a:ext>
          </a:extLst>
        </xdr:cNvPr>
        <xdr:cNvSpPr txBox="1"/>
      </xdr:nvSpPr>
      <xdr:spPr>
        <a:xfrm>
          <a:off x="3248025" y="665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4</xdr:row>
      <xdr:rowOff>76199</xdr:rowOff>
    </xdr:from>
    <xdr:to>
      <xdr:col>6</xdr:col>
      <xdr:colOff>141750</xdr:colOff>
      <xdr:row>20</xdr:row>
      <xdr:rowOff>163799</xdr:rowOff>
    </xdr:to>
    <xdr:graphicFrame macro="">
      <xdr:nvGraphicFramePr>
        <xdr:cNvPr id="8" name="Chart 7">
          <a:extLst>
            <a:ext uri="{FF2B5EF4-FFF2-40B4-BE49-F238E27FC236}">
              <a16:creationId xmlns:a16="http://schemas.microsoft.com/office/drawing/2014/main" id="{00000000-0008-0000-2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171450</xdr:rowOff>
    </xdr:from>
    <xdr:to>
      <xdr:col>6</xdr:col>
      <xdr:colOff>141750</xdr:colOff>
      <xdr:row>45</xdr:row>
      <xdr:rowOff>39975</xdr:rowOff>
    </xdr:to>
    <xdr:graphicFrame macro="">
      <xdr:nvGraphicFramePr>
        <xdr:cNvPr id="11" name="Chart 10">
          <a:extLst>
            <a:ext uri="{FF2B5EF4-FFF2-40B4-BE49-F238E27FC236}">
              <a16:creationId xmlns:a16="http://schemas.microsoft.com/office/drawing/2014/main" id="{00000000-0008-0000-2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76199</xdr:colOff>
      <xdr:row>33</xdr:row>
      <xdr:rowOff>85725</xdr:rowOff>
    </xdr:from>
    <xdr:to>
      <xdr:col>16</xdr:col>
      <xdr:colOff>0</xdr:colOff>
      <xdr:row>53</xdr:row>
      <xdr:rowOff>11400</xdr:rowOff>
    </xdr:to>
    <xdr:graphicFrame macro="">
      <xdr:nvGraphicFramePr>
        <xdr:cNvPr id="2" name="Chart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77931</xdr:colOff>
      <xdr:row>33</xdr:row>
      <xdr:rowOff>95250</xdr:rowOff>
    </xdr:from>
    <xdr:to>
      <xdr:col>13</xdr:col>
      <xdr:colOff>665249</xdr:colOff>
      <xdr:row>33</xdr:row>
      <xdr:rowOff>95250</xdr:rowOff>
    </xdr:to>
    <xdr:cxnSp macro="">
      <xdr:nvCxnSpPr>
        <xdr:cNvPr id="3" name="Straight Arrow Connector 2">
          <a:extLst>
            <a:ext uri="{FF2B5EF4-FFF2-40B4-BE49-F238E27FC236}">
              <a16:creationId xmlns:a16="http://schemas.microsoft.com/office/drawing/2014/main" id="{00000000-0008-0000-2D00-000003000000}"/>
            </a:ext>
          </a:extLst>
        </xdr:cNvPr>
        <xdr:cNvCxnSpPr/>
      </xdr:nvCxnSpPr>
      <xdr:spPr>
        <a:xfrm flipH="1">
          <a:off x="8191499" y="5602432"/>
          <a:ext cx="1332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77931</xdr:colOff>
      <xdr:row>32</xdr:row>
      <xdr:rowOff>95250</xdr:rowOff>
    </xdr:from>
    <xdr:to>
      <xdr:col>13</xdr:col>
      <xdr:colOff>665249</xdr:colOff>
      <xdr:row>32</xdr:row>
      <xdr:rowOff>95250</xdr:rowOff>
    </xdr:to>
    <xdr:cxnSp macro="">
      <xdr:nvCxnSpPr>
        <xdr:cNvPr id="5" name="Straight Arrow Connector 4">
          <a:extLst>
            <a:ext uri="{FF2B5EF4-FFF2-40B4-BE49-F238E27FC236}">
              <a16:creationId xmlns:a16="http://schemas.microsoft.com/office/drawing/2014/main" id="{00000000-0008-0000-2D00-000005000000}"/>
            </a:ext>
          </a:extLst>
        </xdr:cNvPr>
        <xdr:cNvCxnSpPr/>
      </xdr:nvCxnSpPr>
      <xdr:spPr>
        <a:xfrm flipH="1">
          <a:off x="8191499" y="5411932"/>
          <a:ext cx="1332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77931</xdr:colOff>
      <xdr:row>31</xdr:row>
      <xdr:rowOff>103909</xdr:rowOff>
    </xdr:from>
    <xdr:to>
      <xdr:col>13</xdr:col>
      <xdr:colOff>665249</xdr:colOff>
      <xdr:row>31</xdr:row>
      <xdr:rowOff>103909</xdr:rowOff>
    </xdr:to>
    <xdr:cxnSp macro="">
      <xdr:nvCxnSpPr>
        <xdr:cNvPr id="6" name="Straight Arrow Connector 5">
          <a:extLst>
            <a:ext uri="{FF2B5EF4-FFF2-40B4-BE49-F238E27FC236}">
              <a16:creationId xmlns:a16="http://schemas.microsoft.com/office/drawing/2014/main" id="{00000000-0008-0000-2D00-000006000000}"/>
            </a:ext>
          </a:extLst>
        </xdr:cNvPr>
        <xdr:cNvCxnSpPr/>
      </xdr:nvCxnSpPr>
      <xdr:spPr>
        <a:xfrm flipH="1">
          <a:off x="8191499" y="5230091"/>
          <a:ext cx="1332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19050</xdr:colOff>
      <xdr:row>27</xdr:row>
      <xdr:rowOff>200024</xdr:rowOff>
    </xdr:from>
    <xdr:to>
      <xdr:col>8</xdr:col>
      <xdr:colOff>9525</xdr:colOff>
      <xdr:row>45</xdr:row>
      <xdr:rowOff>133350</xdr:rowOff>
    </xdr:to>
    <xdr:graphicFrame macro="">
      <xdr:nvGraphicFramePr>
        <xdr:cNvPr id="7" name="Chart 6">
          <a:extLst>
            <a:ext uri="{FF2B5EF4-FFF2-40B4-BE49-F238E27FC236}">
              <a16:creationId xmlns:a16="http://schemas.microsoft.com/office/drawing/2014/main" id="{00000000-0008-0000-2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xdr:row>
      <xdr:rowOff>95250</xdr:rowOff>
    </xdr:from>
    <xdr:to>
      <xdr:col>6</xdr:col>
      <xdr:colOff>141750</xdr:colOff>
      <xdr:row>20</xdr:row>
      <xdr:rowOff>182850</xdr:rowOff>
    </xdr:to>
    <xdr:graphicFrame macro="">
      <xdr:nvGraphicFramePr>
        <xdr:cNvPr id="2" name="Chart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66675</xdr:rowOff>
    </xdr:from>
    <xdr:to>
      <xdr:col>6</xdr:col>
      <xdr:colOff>141750</xdr:colOff>
      <xdr:row>45</xdr:row>
      <xdr:rowOff>39975</xdr:rowOff>
    </xdr:to>
    <xdr:graphicFrame macro="">
      <xdr:nvGraphicFramePr>
        <xdr:cNvPr id="4" name="Chart 3">
          <a:extLst>
            <a:ext uri="{FF2B5EF4-FFF2-40B4-BE49-F238E27FC236}">
              <a16:creationId xmlns:a16="http://schemas.microsoft.com/office/drawing/2014/main" id="{00000000-0008-0000-2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4</xdr:col>
      <xdr:colOff>170091</xdr:colOff>
      <xdr:row>7</xdr:row>
      <xdr:rowOff>197689</xdr:rowOff>
    </xdr:from>
    <xdr:ext cx="1014164" cy="399415"/>
    <xdr:pic>
      <xdr:nvPicPr>
        <xdr:cNvPr id="2" name="Picture 1">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21745" y="1507377"/>
          <a:ext cx="1014164" cy="399415"/>
        </a:xfrm>
        <a:prstGeom prst="rect">
          <a:avLst/>
        </a:prstGeom>
      </xdr:spPr>
    </xdr:pic>
    <xdr:clientData/>
  </xdr:oneCellAnchor>
  <xdr:oneCellAnchor>
    <xdr:from>
      <xdr:col>3</xdr:col>
      <xdr:colOff>182208</xdr:colOff>
      <xdr:row>9</xdr:row>
      <xdr:rowOff>169922</xdr:rowOff>
    </xdr:from>
    <xdr:ext cx="874395" cy="352425"/>
    <xdr:pic>
      <xdr:nvPicPr>
        <xdr:cNvPr id="3" name="Picture 2">
          <a:extLst>
            <a:ext uri="{FF2B5EF4-FFF2-40B4-BE49-F238E27FC236}">
              <a16:creationId xmlns:a16="http://schemas.microsoft.com/office/drawing/2014/main" id="{00000000-0008-0000-30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87208" y="2627372"/>
          <a:ext cx="874395" cy="352425"/>
        </a:xfrm>
        <a:prstGeom prst="rect">
          <a:avLst/>
        </a:prstGeom>
      </xdr:spPr>
    </xdr:pic>
    <xdr:clientData/>
  </xdr:oneCellAnchor>
  <xdr:oneCellAnchor>
    <xdr:from>
      <xdr:col>4</xdr:col>
      <xdr:colOff>217594</xdr:colOff>
      <xdr:row>9</xdr:row>
      <xdr:rowOff>207800</xdr:rowOff>
    </xdr:from>
    <xdr:ext cx="953770" cy="294640"/>
    <xdr:pic>
      <xdr:nvPicPr>
        <xdr:cNvPr id="4" name="Picture 3">
          <a:extLst>
            <a:ext uri="{FF2B5EF4-FFF2-40B4-BE49-F238E27FC236}">
              <a16:creationId xmlns:a16="http://schemas.microsoft.com/office/drawing/2014/main" id="{00000000-0008-0000-30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3719" y="2665250"/>
          <a:ext cx="953770" cy="294640"/>
        </a:xfrm>
        <a:prstGeom prst="rect">
          <a:avLst/>
        </a:prstGeom>
      </xdr:spPr>
    </xdr:pic>
    <xdr:clientData/>
  </xdr:oneCellAnchor>
  <xdr:oneCellAnchor>
    <xdr:from>
      <xdr:col>3</xdr:col>
      <xdr:colOff>158767</xdr:colOff>
      <xdr:row>9</xdr:row>
      <xdr:rowOff>198814</xdr:rowOff>
    </xdr:from>
    <xdr:ext cx="953770" cy="294640"/>
    <xdr:pic>
      <xdr:nvPicPr>
        <xdr:cNvPr id="5" name="Picture 4">
          <a:extLst>
            <a:ext uri="{FF2B5EF4-FFF2-40B4-BE49-F238E27FC236}">
              <a16:creationId xmlns:a16="http://schemas.microsoft.com/office/drawing/2014/main" id="{00000000-0008-0000-30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30697" y="2552049"/>
          <a:ext cx="953770" cy="294640"/>
        </a:xfrm>
        <a:prstGeom prst="rect">
          <a:avLst/>
        </a:prstGeom>
      </xdr:spPr>
    </xdr:pic>
    <xdr:clientData/>
  </xdr:oneCellAnchor>
  <xdr:oneCellAnchor>
    <xdr:from>
      <xdr:col>4</xdr:col>
      <xdr:colOff>252676</xdr:colOff>
      <xdr:row>9</xdr:row>
      <xdr:rowOff>184209</xdr:rowOff>
    </xdr:from>
    <xdr:ext cx="848995" cy="323850"/>
    <xdr:pic>
      <xdr:nvPicPr>
        <xdr:cNvPr id="6" name="Picture 5">
          <a:extLst>
            <a:ext uri="{FF2B5EF4-FFF2-40B4-BE49-F238E27FC236}">
              <a16:creationId xmlns:a16="http://schemas.microsoft.com/office/drawing/2014/main" id="{00000000-0008-0000-30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404330" y="2537444"/>
          <a:ext cx="848995" cy="323850"/>
        </a:xfrm>
        <a:prstGeom prst="rect">
          <a:avLst/>
        </a:prstGeom>
      </xdr:spPr>
    </xdr:pic>
    <xdr:clientData/>
  </xdr:oneCellAnchor>
  <xdr:twoCellAnchor editAs="oneCell">
    <xdr:from>
      <xdr:col>4</xdr:col>
      <xdr:colOff>128850</xdr:colOff>
      <xdr:row>13</xdr:row>
      <xdr:rowOff>125263</xdr:rowOff>
    </xdr:from>
    <xdr:to>
      <xdr:col>4</xdr:col>
      <xdr:colOff>1123404</xdr:colOff>
      <xdr:row>13</xdr:row>
      <xdr:rowOff>609600</xdr:rowOff>
    </xdr:to>
    <xdr:pic>
      <xdr:nvPicPr>
        <xdr:cNvPr id="12" name="Picture 11">
          <a:extLst>
            <a:ext uri="{FF2B5EF4-FFF2-40B4-BE49-F238E27FC236}">
              <a16:creationId xmlns:a16="http://schemas.microsoft.com/office/drawing/2014/main" id="{00000000-0008-0000-30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29250" y="4592488"/>
          <a:ext cx="994554" cy="484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165609</xdr:colOff>
      <xdr:row>13</xdr:row>
      <xdr:rowOff>58947</xdr:rowOff>
    </xdr:from>
    <xdr:to>
      <xdr:col>3</xdr:col>
      <xdr:colOff>1245888</xdr:colOff>
      <xdr:row>13</xdr:row>
      <xdr:rowOff>675915</xdr:rowOff>
    </xdr:to>
    <xdr:pic>
      <xdr:nvPicPr>
        <xdr:cNvPr id="13" name="Picture 12">
          <a:extLst>
            <a:ext uri="{FF2B5EF4-FFF2-40B4-BE49-F238E27FC236}">
              <a16:creationId xmlns:a16="http://schemas.microsoft.com/office/drawing/2014/main" id="{00000000-0008-0000-30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84884" y="4526172"/>
          <a:ext cx="1080279" cy="616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147900</xdr:colOff>
      <xdr:row>7</xdr:row>
      <xdr:rowOff>269168</xdr:rowOff>
    </xdr:from>
    <xdr:to>
      <xdr:col>3</xdr:col>
      <xdr:colOff>1123404</xdr:colOff>
      <xdr:row>7</xdr:row>
      <xdr:rowOff>525624</xdr:rowOff>
    </xdr:to>
    <xdr:pic>
      <xdr:nvPicPr>
        <xdr:cNvPr id="17" name="Picture 16">
          <a:extLst>
            <a:ext uri="{FF2B5EF4-FFF2-40B4-BE49-F238E27FC236}">
              <a16:creationId xmlns:a16="http://schemas.microsoft.com/office/drawing/2014/main" id="{00000000-0008-0000-3000-00001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19830" y="1578856"/>
          <a:ext cx="975504" cy="256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147900</xdr:colOff>
      <xdr:row>17</xdr:row>
      <xdr:rowOff>178639</xdr:rowOff>
    </xdr:from>
    <xdr:to>
      <xdr:col>3</xdr:col>
      <xdr:colOff>1123404</xdr:colOff>
      <xdr:row>17</xdr:row>
      <xdr:rowOff>605826</xdr:rowOff>
    </xdr:to>
    <xdr:pic>
      <xdr:nvPicPr>
        <xdr:cNvPr id="18" name="Picture 17">
          <a:extLst>
            <a:ext uri="{FF2B5EF4-FFF2-40B4-BE49-F238E27FC236}">
              <a16:creationId xmlns:a16="http://schemas.microsoft.com/office/drawing/2014/main" id="{00000000-0008-0000-3000-000012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19830" y="5662518"/>
          <a:ext cx="975504" cy="427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189421</xdr:colOff>
      <xdr:row>17</xdr:row>
      <xdr:rowOff>197689</xdr:rowOff>
    </xdr:from>
    <xdr:to>
      <xdr:col>4</xdr:col>
      <xdr:colOff>1164925</xdr:colOff>
      <xdr:row>17</xdr:row>
      <xdr:rowOff>586776</xdr:rowOff>
    </xdr:to>
    <xdr:pic>
      <xdr:nvPicPr>
        <xdr:cNvPr id="19" name="Picture 18">
          <a:extLst>
            <a:ext uri="{FF2B5EF4-FFF2-40B4-BE49-F238E27FC236}">
              <a16:creationId xmlns:a16="http://schemas.microsoft.com/office/drawing/2014/main" id="{00000000-0008-0000-3000-00001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341075" y="5681568"/>
          <a:ext cx="975504" cy="389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238124</xdr:colOff>
      <xdr:row>11</xdr:row>
      <xdr:rowOff>28576</xdr:rowOff>
    </xdr:from>
    <xdr:ext cx="962025" cy="585232"/>
    <xdr:pic>
      <xdr:nvPicPr>
        <xdr:cNvPr id="25" name="Picture 24">
          <a:extLst>
            <a:ext uri="{FF2B5EF4-FFF2-40B4-BE49-F238E27FC236}">
              <a16:creationId xmlns:a16="http://schemas.microsoft.com/office/drawing/2014/main" id="{00000000-0008-0000-3000-00001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38524" y="3448051"/>
          <a:ext cx="962025" cy="5852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224418</xdr:colOff>
      <xdr:row>11</xdr:row>
      <xdr:rowOff>132954</xdr:rowOff>
    </xdr:from>
    <xdr:ext cx="867410" cy="445770"/>
    <xdr:pic>
      <xdr:nvPicPr>
        <xdr:cNvPr id="26" name="Picture 25">
          <a:extLst>
            <a:ext uri="{FF2B5EF4-FFF2-40B4-BE49-F238E27FC236}">
              <a16:creationId xmlns:a16="http://schemas.microsoft.com/office/drawing/2014/main" id="{00000000-0008-0000-3000-00001A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043693" y="3552429"/>
          <a:ext cx="867410" cy="445770"/>
        </a:xfrm>
        <a:prstGeom prst="rect">
          <a:avLst/>
        </a:prstGeom>
      </xdr:spPr>
    </xdr:pic>
    <xdr:clientData/>
  </xdr:oneCellAnchor>
  <xdr:oneCellAnchor>
    <xdr:from>
      <xdr:col>5</xdr:col>
      <xdr:colOff>200025</xdr:colOff>
      <xdr:row>19</xdr:row>
      <xdr:rowOff>190500</xdr:rowOff>
    </xdr:from>
    <xdr:ext cx="908383" cy="377985"/>
    <xdr:pic>
      <xdr:nvPicPr>
        <xdr:cNvPr id="38" name="Picture 37">
          <a:extLst>
            <a:ext uri="{FF2B5EF4-FFF2-40B4-BE49-F238E27FC236}">
              <a16:creationId xmlns:a16="http://schemas.microsoft.com/office/drawing/2014/main" id="{00000000-0008-0000-3000-000026000000}"/>
            </a:ext>
          </a:extLst>
        </xdr:cNvPr>
        <xdr:cNvPicPr>
          <a:picLocks noChangeAspect="1"/>
        </xdr:cNvPicPr>
      </xdr:nvPicPr>
      <xdr:blipFill>
        <a:blip xmlns:r="http://schemas.openxmlformats.org/officeDocument/2006/relationships" r:embed="rId12"/>
        <a:stretch>
          <a:fillRect/>
        </a:stretch>
      </xdr:blipFill>
      <xdr:spPr>
        <a:xfrm>
          <a:off x="4819650" y="7800975"/>
          <a:ext cx="908383" cy="377985"/>
        </a:xfrm>
        <a:prstGeom prst="rect">
          <a:avLst/>
        </a:prstGeom>
      </xdr:spPr>
    </xdr:pic>
    <xdr:clientData/>
  </xdr:oneCellAnchor>
  <xdr:twoCellAnchor>
    <xdr:from>
      <xdr:col>3</xdr:col>
      <xdr:colOff>43814</xdr:colOff>
      <xdr:row>15</xdr:row>
      <xdr:rowOff>123149</xdr:rowOff>
    </xdr:from>
    <xdr:to>
      <xdr:col>3</xdr:col>
      <xdr:colOff>1343024</xdr:colOff>
      <xdr:row>16</xdr:row>
      <xdr:rowOff>11430</xdr:rowOff>
    </xdr:to>
    <xdr:grpSp>
      <xdr:nvGrpSpPr>
        <xdr:cNvPr id="8" name="Group 7">
          <a:extLst>
            <a:ext uri="{FF2B5EF4-FFF2-40B4-BE49-F238E27FC236}">
              <a16:creationId xmlns:a16="http://schemas.microsoft.com/office/drawing/2014/main" id="{00000000-0008-0000-3000-000008000000}"/>
            </a:ext>
          </a:extLst>
        </xdr:cNvPr>
        <xdr:cNvGrpSpPr/>
      </xdr:nvGrpSpPr>
      <xdr:grpSpPr>
        <a:xfrm>
          <a:off x="1863089" y="5638124"/>
          <a:ext cx="1299210" cy="583606"/>
          <a:chOff x="6968489" y="3723599"/>
          <a:chExt cx="1299210" cy="583606"/>
        </a:xfrm>
      </xdr:grpSpPr>
      <xdr:pic>
        <xdr:nvPicPr>
          <xdr:cNvPr id="40" name="Picture 39">
            <a:extLst>
              <a:ext uri="{FF2B5EF4-FFF2-40B4-BE49-F238E27FC236}">
                <a16:creationId xmlns:a16="http://schemas.microsoft.com/office/drawing/2014/main" id="{00000000-0008-0000-3000-00002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444740" y="3790103"/>
            <a:ext cx="822959" cy="506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Picture 40">
            <a:extLst>
              <a:ext uri="{FF2B5EF4-FFF2-40B4-BE49-F238E27FC236}">
                <a16:creationId xmlns:a16="http://schemas.microsoft.com/office/drawing/2014/main" id="{00000000-0008-0000-3000-000029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968489" y="3723599"/>
            <a:ext cx="694779" cy="4416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TextBox 42">
            <a:extLst>
              <a:ext uri="{FF2B5EF4-FFF2-40B4-BE49-F238E27FC236}">
                <a16:creationId xmlns:a16="http://schemas.microsoft.com/office/drawing/2014/main" id="{00000000-0008-0000-3000-00002B000000}"/>
              </a:ext>
            </a:extLst>
          </xdr:cNvPr>
          <xdr:cNvSpPr txBox="1"/>
        </xdr:nvSpPr>
        <xdr:spPr>
          <a:xfrm>
            <a:off x="7482840" y="4106696"/>
            <a:ext cx="342900" cy="200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or</a:t>
            </a:r>
          </a:p>
        </xdr:txBody>
      </xdr:sp>
    </xdr:grpSp>
    <xdr:clientData/>
  </xdr:twoCellAnchor>
  <xdr:twoCellAnchor>
    <xdr:from>
      <xdr:col>4</xdr:col>
      <xdr:colOff>90361</xdr:colOff>
      <xdr:row>15</xdr:row>
      <xdr:rowOff>41910</xdr:rowOff>
    </xdr:from>
    <xdr:to>
      <xdr:col>4</xdr:col>
      <xdr:colOff>1358265</xdr:colOff>
      <xdr:row>16</xdr:row>
      <xdr:rowOff>11430</xdr:rowOff>
    </xdr:to>
    <xdr:grpSp>
      <xdr:nvGrpSpPr>
        <xdr:cNvPr id="7" name="Group 6">
          <a:extLst>
            <a:ext uri="{FF2B5EF4-FFF2-40B4-BE49-F238E27FC236}">
              <a16:creationId xmlns:a16="http://schemas.microsoft.com/office/drawing/2014/main" id="{00000000-0008-0000-3000-000007000000}"/>
            </a:ext>
          </a:extLst>
        </xdr:cNvPr>
        <xdr:cNvGrpSpPr/>
      </xdr:nvGrpSpPr>
      <xdr:grpSpPr>
        <a:xfrm>
          <a:off x="3290761" y="5556885"/>
          <a:ext cx="1267904" cy="664845"/>
          <a:chOff x="8329486" y="3642360"/>
          <a:chExt cx="1267904" cy="664845"/>
        </a:xfrm>
      </xdr:grpSpPr>
      <xdr:pic>
        <xdr:nvPicPr>
          <xdr:cNvPr id="42" name="Picture 41">
            <a:extLst>
              <a:ext uri="{FF2B5EF4-FFF2-40B4-BE49-F238E27FC236}">
                <a16:creationId xmlns:a16="http://schemas.microsoft.com/office/drawing/2014/main" id="{00000000-0008-0000-3000-00002A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329486" y="3802349"/>
            <a:ext cx="632604" cy="3685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Picture 43">
            <a:extLst>
              <a:ext uri="{FF2B5EF4-FFF2-40B4-BE49-F238E27FC236}">
                <a16:creationId xmlns:a16="http://schemas.microsoft.com/office/drawing/2014/main" id="{00000000-0008-0000-3000-00002C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997315" y="3642360"/>
            <a:ext cx="600075" cy="559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5" name="TextBox 44">
            <a:extLst>
              <a:ext uri="{FF2B5EF4-FFF2-40B4-BE49-F238E27FC236}">
                <a16:creationId xmlns:a16="http://schemas.microsoft.com/office/drawing/2014/main" id="{00000000-0008-0000-3000-00002D000000}"/>
              </a:ext>
            </a:extLst>
          </xdr:cNvPr>
          <xdr:cNvSpPr txBox="1"/>
        </xdr:nvSpPr>
        <xdr:spPr>
          <a:xfrm>
            <a:off x="8768715" y="4106696"/>
            <a:ext cx="342900" cy="200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or</a:t>
            </a:r>
          </a:p>
        </xdr:txBody>
      </xdr:sp>
    </xdr:grpSp>
    <xdr:clientData/>
  </xdr:twoCellAnchor>
  <xdr:oneCellAnchor>
    <xdr:from>
      <xdr:col>4</xdr:col>
      <xdr:colOff>144763</xdr:colOff>
      <xdr:row>19</xdr:row>
      <xdr:rowOff>141617</xdr:rowOff>
    </xdr:from>
    <xdr:ext cx="1038929" cy="458360"/>
    <xdr:pic>
      <xdr:nvPicPr>
        <xdr:cNvPr id="24" name="Picture 23">
          <a:extLst>
            <a:ext uri="{FF2B5EF4-FFF2-40B4-BE49-F238E27FC236}">
              <a16:creationId xmlns:a16="http://schemas.microsoft.com/office/drawing/2014/main" id="{00000000-0008-0000-3000-000018000000}"/>
            </a:ext>
          </a:extLst>
        </xdr:cNvPr>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964038" y="7752092"/>
          <a:ext cx="1038929" cy="458360"/>
        </a:xfrm>
        <a:prstGeom prst="rect">
          <a:avLst/>
        </a:prstGeom>
      </xdr:spPr>
    </xdr:pic>
    <xdr:clientData/>
  </xdr:oneCellAnchor>
  <xdr:twoCellAnchor editAs="oneCell">
    <xdr:from>
      <xdr:col>3</xdr:col>
      <xdr:colOff>200025</xdr:colOff>
      <xdr:row>19</xdr:row>
      <xdr:rowOff>228600</xdr:rowOff>
    </xdr:from>
    <xdr:to>
      <xdr:col>3</xdr:col>
      <xdr:colOff>1190625</xdr:colOff>
      <xdr:row>19</xdr:row>
      <xdr:rowOff>590550</xdr:rowOff>
    </xdr:to>
    <xdr:pic>
      <xdr:nvPicPr>
        <xdr:cNvPr id="27" name="Picture 26">
          <a:extLst>
            <a:ext uri="{FF2B5EF4-FFF2-40B4-BE49-F238E27FC236}">
              <a16:creationId xmlns:a16="http://schemas.microsoft.com/office/drawing/2014/main" id="{00000000-0008-0000-3000-00001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019300" y="7839075"/>
          <a:ext cx="9906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49943</xdr:colOff>
      <xdr:row>28</xdr:row>
      <xdr:rowOff>188896</xdr:rowOff>
    </xdr:from>
    <xdr:to>
      <xdr:col>7</xdr:col>
      <xdr:colOff>361950</xdr:colOff>
      <xdr:row>47</xdr:row>
      <xdr:rowOff>9525</xdr:rowOff>
    </xdr:to>
    <xdr:graphicFrame macro="">
      <xdr:nvGraphicFramePr>
        <xdr:cNvPr id="18" name="Chart 17" descr="A bar chart showing the proportion of common crashtype (main groups) for fatal crashes involving a heavy vehicle (2013-2014)." title="Common crashtype (main groups) for fatal crashes involving a heavy vehicle 2013-2014">
          <a:extLst>
            <a:ext uri="{FF2B5EF4-FFF2-40B4-BE49-F238E27FC236}">
              <a16:creationId xmlns:a16="http://schemas.microsoft.com/office/drawing/2014/main" id="{00000000-0008-0000-31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157161</xdr:colOff>
      <xdr:row>16</xdr:row>
      <xdr:rowOff>161925</xdr:rowOff>
    </xdr:from>
    <xdr:to>
      <xdr:col>8</xdr:col>
      <xdr:colOff>352424</xdr:colOff>
      <xdr:row>33</xdr:row>
      <xdr:rowOff>142875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12</xdr:col>
      <xdr:colOff>758973</xdr:colOff>
      <xdr:row>2</xdr:row>
      <xdr:rowOff>38100</xdr:rowOff>
    </xdr:from>
    <xdr:to>
      <xdr:col>20</xdr:col>
      <xdr:colOff>552450</xdr:colOff>
      <xdr:row>8</xdr:row>
      <xdr:rowOff>28575</xdr:rowOff>
    </xdr:to>
    <xdr:pic>
      <xdr:nvPicPr>
        <xdr:cNvPr id="2" name="Picture 1">
          <a:extLst>
            <a:ext uri="{FF2B5EF4-FFF2-40B4-BE49-F238E27FC236}">
              <a16:creationId xmlns:a16="http://schemas.microsoft.com/office/drawing/2014/main" id="{00000000-0008-0000-3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2098" y="381000"/>
          <a:ext cx="5965677"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752476</xdr:colOff>
      <xdr:row>9</xdr:row>
      <xdr:rowOff>141817</xdr:rowOff>
    </xdr:from>
    <xdr:to>
      <xdr:col>20</xdr:col>
      <xdr:colOff>552450</xdr:colOff>
      <xdr:row>16</xdr:row>
      <xdr:rowOff>47625</xdr:rowOff>
    </xdr:to>
    <xdr:pic>
      <xdr:nvPicPr>
        <xdr:cNvPr id="4" name="Picture 3">
          <a:extLst>
            <a:ext uri="{FF2B5EF4-FFF2-40B4-BE49-F238E27FC236}">
              <a16:creationId xmlns:a16="http://schemas.microsoft.com/office/drawing/2014/main" id="{00000000-0008-0000-3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15601" y="1608667"/>
          <a:ext cx="5972174" cy="11059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209550</xdr:colOff>
      <xdr:row>4</xdr:row>
      <xdr:rowOff>123825</xdr:rowOff>
    </xdr:from>
    <xdr:to>
      <xdr:col>9</xdr:col>
      <xdr:colOff>153711</xdr:colOff>
      <xdr:row>43</xdr:row>
      <xdr:rowOff>77846</xdr:rowOff>
    </xdr:to>
    <xdr:pic>
      <xdr:nvPicPr>
        <xdr:cNvPr id="4" name="Picture 3">
          <a:extLst>
            <a:ext uri="{FF2B5EF4-FFF2-40B4-BE49-F238E27FC236}">
              <a16:creationId xmlns:a16="http://schemas.microsoft.com/office/drawing/2014/main" id="{00000000-0008-0000-3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876300"/>
          <a:ext cx="6079848" cy="54118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24063</xdr:colOff>
      <xdr:row>5</xdr:row>
      <xdr:rowOff>19922</xdr:rowOff>
    </xdr:from>
    <xdr:to>
      <xdr:col>7</xdr:col>
      <xdr:colOff>5475</xdr:colOff>
      <xdr:row>22</xdr:row>
      <xdr:rowOff>75772</xdr:rowOff>
    </xdr:to>
    <xdr:graphicFrame macro="">
      <xdr:nvGraphicFramePr>
        <xdr:cNvPr id="2" name="Chart 1" descr="A line chart showing the peaks and cycles of the time of occurrence of fatal crashes involving heavy vehicles. " title="Fatal crashes involving heavy vehicles by weekly time block">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19</xdr:col>
      <xdr:colOff>376391</xdr:colOff>
      <xdr:row>27</xdr:row>
      <xdr:rowOff>76815</xdr:rowOff>
    </xdr:from>
    <xdr:ext cx="184731" cy="264560"/>
    <xdr:sp macro="" textlink="">
      <xdr:nvSpPr>
        <xdr:cNvPr id="2" name="TextBox 1">
          <a:extLst>
            <a:ext uri="{FF2B5EF4-FFF2-40B4-BE49-F238E27FC236}">
              <a16:creationId xmlns:a16="http://schemas.microsoft.com/office/drawing/2014/main" id="{00000000-0008-0000-3900-000002000000}"/>
            </a:ext>
          </a:extLst>
        </xdr:cNvPr>
        <xdr:cNvSpPr txBox="1"/>
      </xdr:nvSpPr>
      <xdr:spPr>
        <a:xfrm>
          <a:off x="11777816" y="42868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xdr:from>
      <xdr:col>1</xdr:col>
      <xdr:colOff>36634</xdr:colOff>
      <xdr:row>29</xdr:row>
      <xdr:rowOff>36634</xdr:rowOff>
    </xdr:from>
    <xdr:to>
      <xdr:col>7</xdr:col>
      <xdr:colOff>43962</xdr:colOff>
      <xdr:row>46</xdr:row>
      <xdr:rowOff>80596</xdr:rowOff>
    </xdr:to>
    <xdr:graphicFrame macro="">
      <xdr:nvGraphicFramePr>
        <xdr:cNvPr id="3" name="Chart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0.10334</cdr:x>
      <cdr:y>0.11086</cdr:y>
    </cdr:from>
    <cdr:to>
      <cdr:x>0.2963</cdr:x>
      <cdr:y>0.19943</cdr:y>
    </cdr:to>
    <cdr:sp macro="" textlink="">
      <cdr:nvSpPr>
        <cdr:cNvPr id="2" name="TextBox 1"/>
        <cdr:cNvSpPr txBox="1"/>
      </cdr:nvSpPr>
      <cdr:spPr>
        <a:xfrm xmlns:a="http://schemas.openxmlformats.org/drawingml/2006/main">
          <a:off x="525413" y="337498"/>
          <a:ext cx="981003" cy="2696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100" b="1"/>
            <a:t>Bus involved</a:t>
          </a:r>
        </a:p>
      </cdr:txBody>
    </cdr:sp>
  </cdr:relSizeAnchor>
</c:userShapes>
</file>

<file path=xl/drawings/drawing25.xml><?xml version="1.0" encoding="utf-8"?>
<xdr:wsDr xmlns:xdr="http://schemas.openxmlformats.org/drawingml/2006/spreadsheetDrawing" xmlns:a="http://schemas.openxmlformats.org/drawingml/2006/main">
  <xdr:twoCellAnchor>
    <xdr:from>
      <xdr:col>2</xdr:col>
      <xdr:colOff>9525</xdr:colOff>
      <xdr:row>32</xdr:row>
      <xdr:rowOff>9525</xdr:rowOff>
    </xdr:from>
    <xdr:to>
      <xdr:col>12</xdr:col>
      <xdr:colOff>340703</xdr:colOff>
      <xdr:row>48</xdr:row>
      <xdr:rowOff>63012</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0.14456</cdr:x>
      <cdr:y>0.12981</cdr:y>
    </cdr:from>
    <cdr:to>
      <cdr:x>0.33752</cdr:x>
      <cdr:y>0.21838</cdr:y>
    </cdr:to>
    <cdr:sp macro="" textlink="">
      <cdr:nvSpPr>
        <cdr:cNvPr id="2" name="TextBox 1"/>
        <cdr:cNvSpPr txBox="1"/>
      </cdr:nvSpPr>
      <cdr:spPr>
        <a:xfrm xmlns:a="http://schemas.openxmlformats.org/drawingml/2006/main">
          <a:off x="734946" y="391477"/>
          <a:ext cx="981039" cy="26710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AU" sz="1100" b="1"/>
            <a:t>Bus involved</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76200</xdr:colOff>
      <xdr:row>46</xdr:row>
      <xdr:rowOff>133349</xdr:rowOff>
    </xdr:from>
    <xdr:to>
      <xdr:col>7</xdr:col>
      <xdr:colOff>352425</xdr:colOff>
      <xdr:row>62</xdr:row>
      <xdr:rowOff>209549</xdr:rowOff>
    </xdr:to>
    <xdr:graphicFrame macro="">
      <xdr:nvGraphicFramePr>
        <xdr:cNvPr id="2" name="Chart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0.09747</cdr:x>
      <cdr:y>0.29022</cdr:y>
    </cdr:from>
    <cdr:to>
      <cdr:x>0.30505</cdr:x>
      <cdr:y>0.36909</cdr:y>
    </cdr:to>
    <cdr:sp macro="" textlink="">
      <cdr:nvSpPr>
        <cdr:cNvPr id="2" name="TextBox 1"/>
        <cdr:cNvSpPr txBox="1"/>
      </cdr:nvSpPr>
      <cdr:spPr>
        <a:xfrm xmlns:a="http://schemas.openxmlformats.org/drawingml/2006/main">
          <a:off x="514349" y="876301"/>
          <a:ext cx="10953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100"/>
            <a:t>Multiple vehicle</a:t>
          </a:r>
        </a:p>
      </cdr:txBody>
    </cdr:sp>
  </cdr:relSizeAnchor>
  <cdr:relSizeAnchor xmlns:cdr="http://schemas.openxmlformats.org/drawingml/2006/chartDrawing">
    <cdr:from>
      <cdr:x>0.09747</cdr:x>
      <cdr:y>0.77077</cdr:y>
    </cdr:from>
    <cdr:to>
      <cdr:x>0.30505</cdr:x>
      <cdr:y>0.84963</cdr:y>
    </cdr:to>
    <cdr:sp macro="" textlink="">
      <cdr:nvSpPr>
        <cdr:cNvPr id="3" name="TextBox 1"/>
        <cdr:cNvSpPr txBox="1"/>
      </cdr:nvSpPr>
      <cdr:spPr>
        <a:xfrm xmlns:a="http://schemas.openxmlformats.org/drawingml/2006/main">
          <a:off x="514349" y="2327275"/>
          <a:ext cx="10953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100"/>
            <a:t>Single vehicle</a:t>
          </a:r>
        </a:p>
      </cdr:txBody>
    </cdr:sp>
  </cdr:relSizeAnchor>
</c:userShapes>
</file>

<file path=xl/drawings/drawing29.xml><?xml version="1.0" encoding="utf-8"?>
<xdr:wsDr xmlns:xdr="http://schemas.openxmlformats.org/drawingml/2006/spreadsheetDrawing" xmlns:a="http://schemas.openxmlformats.org/drawingml/2006/main">
  <xdr:twoCellAnchor>
    <xdr:from>
      <xdr:col>0</xdr:col>
      <xdr:colOff>33337</xdr:colOff>
      <xdr:row>5</xdr:row>
      <xdr:rowOff>142875</xdr:rowOff>
    </xdr:from>
    <xdr:to>
      <xdr:col>6</xdr:col>
      <xdr:colOff>3637</xdr:colOff>
      <xdr:row>22</xdr:row>
      <xdr:rowOff>39975</xdr:rowOff>
    </xdr:to>
    <xdr:graphicFrame macro="">
      <xdr:nvGraphicFramePr>
        <xdr:cNvPr id="2" name="Chart 1">
          <a:extLst>
            <a:ext uri="{FF2B5EF4-FFF2-40B4-BE49-F238E27FC236}">
              <a16:creationId xmlns:a16="http://schemas.microsoft.com/office/drawing/2014/main" id="{00000000-0008-0000-3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xdr:colOff>
      <xdr:row>28</xdr:row>
      <xdr:rowOff>19050</xdr:rowOff>
    </xdr:from>
    <xdr:to>
      <xdr:col>6</xdr:col>
      <xdr:colOff>3637</xdr:colOff>
      <xdr:row>45</xdr:row>
      <xdr:rowOff>68550</xdr:rowOff>
    </xdr:to>
    <xdr:graphicFrame macro="">
      <xdr:nvGraphicFramePr>
        <xdr:cNvPr id="3" name="Chart 2">
          <a:extLst>
            <a:ext uri="{FF2B5EF4-FFF2-40B4-BE49-F238E27FC236}">
              <a16:creationId xmlns:a16="http://schemas.microsoft.com/office/drawing/2014/main" id="{00000000-0008-0000-3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47625</xdr:colOff>
      <xdr:row>15</xdr:row>
      <xdr:rowOff>114300</xdr:rowOff>
    </xdr:from>
    <xdr:to>
      <xdr:col>18</xdr:col>
      <xdr:colOff>352425</xdr:colOff>
      <xdr:row>30</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oneCellAnchor>
    <xdr:from>
      <xdr:col>19</xdr:col>
      <xdr:colOff>376391</xdr:colOff>
      <xdr:row>28</xdr:row>
      <xdr:rowOff>76815</xdr:rowOff>
    </xdr:from>
    <xdr:ext cx="184731" cy="264560"/>
    <xdr:sp macro="" textlink="">
      <xdr:nvSpPr>
        <xdr:cNvPr id="2" name="TextBox 1">
          <a:extLst>
            <a:ext uri="{FF2B5EF4-FFF2-40B4-BE49-F238E27FC236}">
              <a16:creationId xmlns:a16="http://schemas.microsoft.com/office/drawing/2014/main" id="{00000000-0008-0000-4000-000002000000}"/>
            </a:ext>
          </a:extLst>
        </xdr:cNvPr>
        <xdr:cNvSpPr txBox="1"/>
      </xdr:nvSpPr>
      <xdr:spPr>
        <a:xfrm>
          <a:off x="12015941" y="4172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xdr:from>
      <xdr:col>0</xdr:col>
      <xdr:colOff>0</xdr:colOff>
      <xdr:row>30</xdr:row>
      <xdr:rowOff>12221</xdr:rowOff>
    </xdr:from>
    <xdr:to>
      <xdr:col>7</xdr:col>
      <xdr:colOff>361375</xdr:colOff>
      <xdr:row>47</xdr:row>
      <xdr:rowOff>146519</xdr:rowOff>
    </xdr:to>
    <xdr:graphicFrame macro="">
      <xdr:nvGraphicFramePr>
        <xdr:cNvPr id="3" name="Chart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584081</xdr:colOff>
      <xdr:row>40</xdr:row>
      <xdr:rowOff>0</xdr:rowOff>
    </xdr:from>
    <xdr:to>
      <xdr:col>4</xdr:col>
      <xdr:colOff>584081</xdr:colOff>
      <xdr:row>43</xdr:row>
      <xdr:rowOff>125801</xdr:rowOff>
    </xdr:to>
    <xdr:sp macro="" textlink="">
      <xdr:nvSpPr>
        <xdr:cNvPr id="4" name="TextBox 3">
          <a:extLst>
            <a:ext uri="{FF2B5EF4-FFF2-40B4-BE49-F238E27FC236}">
              <a16:creationId xmlns:a16="http://schemas.microsoft.com/office/drawing/2014/main" id="{00000000-0008-0000-4000-000004000000}"/>
            </a:ext>
          </a:extLst>
        </xdr:cNvPr>
        <xdr:cNvSpPr txBox="1"/>
      </xdr:nvSpPr>
      <xdr:spPr>
        <a:xfrm>
          <a:off x="2264435" y="6326038"/>
          <a:ext cx="952500" cy="6110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solidFill>
                <a:schemeClr val="bg1"/>
              </a:solidFill>
            </a:rPr>
            <a:t>No Bus</a:t>
          </a:r>
          <a:r>
            <a:rPr lang="en-AU" sz="1100" b="1" baseline="0">
              <a:solidFill>
                <a:schemeClr val="bg1"/>
              </a:solidFill>
            </a:rPr>
            <a:t> involved</a:t>
          </a:r>
        </a:p>
        <a:p>
          <a:pPr algn="ctr"/>
          <a:r>
            <a:rPr lang="en-AU" sz="1100" b="1" baseline="0">
              <a:solidFill>
                <a:schemeClr val="bg1"/>
              </a:solidFill>
            </a:rPr>
            <a:t>97.8 %</a:t>
          </a:r>
          <a:endParaRPr lang="en-AU" sz="1100" b="1">
            <a:solidFill>
              <a:schemeClr val="bg1"/>
            </a:solidFill>
          </a:endParaRPr>
        </a:p>
      </xdr:txBody>
    </xdr:sp>
    <xdr:clientData/>
  </xdr:twoCellAnchor>
  <xdr:twoCellAnchor>
    <xdr:from>
      <xdr:col>5</xdr:col>
      <xdr:colOff>224645</xdr:colOff>
      <xdr:row>30</xdr:row>
      <xdr:rowOff>17972</xdr:rowOff>
    </xdr:from>
    <xdr:to>
      <xdr:col>5</xdr:col>
      <xdr:colOff>934528</xdr:colOff>
      <xdr:row>33</xdr:row>
      <xdr:rowOff>89858</xdr:rowOff>
    </xdr:to>
    <xdr:sp macro="" textlink="">
      <xdr:nvSpPr>
        <xdr:cNvPr id="5" name="TextBox 4">
          <a:extLst>
            <a:ext uri="{FF2B5EF4-FFF2-40B4-BE49-F238E27FC236}">
              <a16:creationId xmlns:a16="http://schemas.microsoft.com/office/drawing/2014/main" id="{00000000-0008-0000-4000-000005000000}"/>
            </a:ext>
          </a:extLst>
        </xdr:cNvPr>
        <xdr:cNvSpPr txBox="1"/>
      </xdr:nvSpPr>
      <xdr:spPr>
        <a:xfrm>
          <a:off x="4079574" y="4456981"/>
          <a:ext cx="709883" cy="6379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t>Bus </a:t>
          </a:r>
        </a:p>
        <a:p>
          <a:pPr algn="ctr"/>
          <a:r>
            <a:rPr lang="en-AU" sz="1100" b="1"/>
            <a:t>involved</a:t>
          </a:r>
        </a:p>
        <a:p>
          <a:pPr algn="ctr"/>
          <a:r>
            <a:rPr lang="en-AU" sz="1100" b="1"/>
            <a:t>2.2</a:t>
          </a:r>
          <a:r>
            <a:rPr lang="en-AU" sz="1100" b="1" baseline="0"/>
            <a:t> %</a:t>
          </a:r>
          <a:endParaRPr lang="en-AU" sz="1100" b="1"/>
        </a:p>
      </xdr:txBody>
    </xdr:sp>
    <xdr:clientData/>
  </xdr:twoCellAnchor>
  <xdr:twoCellAnchor>
    <xdr:from>
      <xdr:col>4</xdr:col>
      <xdr:colOff>440306</xdr:colOff>
      <xdr:row>30</xdr:row>
      <xdr:rowOff>161746</xdr:rowOff>
    </xdr:from>
    <xdr:to>
      <xdr:col>5</xdr:col>
      <xdr:colOff>224645</xdr:colOff>
      <xdr:row>31</xdr:row>
      <xdr:rowOff>148267</xdr:rowOff>
    </xdr:to>
    <xdr:cxnSp macro="">
      <xdr:nvCxnSpPr>
        <xdr:cNvPr id="7" name="Straight Connector 6">
          <a:extLst>
            <a:ext uri="{FF2B5EF4-FFF2-40B4-BE49-F238E27FC236}">
              <a16:creationId xmlns:a16="http://schemas.microsoft.com/office/drawing/2014/main" id="{00000000-0008-0000-4000-000007000000}"/>
            </a:ext>
          </a:extLst>
        </xdr:cNvPr>
        <xdr:cNvCxnSpPr>
          <a:endCxn id="5" idx="1"/>
        </xdr:cNvCxnSpPr>
      </xdr:nvCxnSpPr>
      <xdr:spPr>
        <a:xfrm>
          <a:off x="3073160" y="4600755"/>
          <a:ext cx="1006414" cy="175224"/>
        </a:xfrm>
        <a:prstGeom prst="line">
          <a:avLst/>
        </a:prstGeom>
        <a:ln w="12700">
          <a:solidFill>
            <a:srgbClr val="F0937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21207</xdr:rowOff>
    </xdr:from>
    <xdr:to>
      <xdr:col>6</xdr:col>
      <xdr:colOff>129529</xdr:colOff>
      <xdr:row>20</xdr:row>
      <xdr:rowOff>137561</xdr:rowOff>
    </xdr:to>
    <xdr:graphicFrame macro="">
      <xdr:nvGraphicFramePr>
        <xdr:cNvPr id="2" name="Chart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66137</xdr:rowOff>
    </xdr:from>
    <xdr:to>
      <xdr:col>6</xdr:col>
      <xdr:colOff>129529</xdr:colOff>
      <xdr:row>45</xdr:row>
      <xdr:rowOff>56689</xdr:rowOff>
    </xdr:to>
    <xdr:graphicFrame macro="">
      <xdr:nvGraphicFramePr>
        <xdr:cNvPr id="3" name="Chart 2">
          <a:extLst>
            <a:ext uri="{FF2B5EF4-FFF2-40B4-BE49-F238E27FC236}">
              <a16:creationId xmlns:a16="http://schemas.microsoft.com/office/drawing/2014/main" id="{00000000-0008-0000-4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243516</xdr:colOff>
      <xdr:row>6</xdr:row>
      <xdr:rowOff>12220</xdr:rowOff>
    </xdr:from>
    <xdr:to>
      <xdr:col>23</xdr:col>
      <xdr:colOff>29797</xdr:colOff>
      <xdr:row>28</xdr:row>
      <xdr:rowOff>128547</xdr:rowOff>
    </xdr:to>
    <xdr:graphicFrame macro="">
      <xdr:nvGraphicFramePr>
        <xdr:cNvPr id="4" name="Chart 3">
          <a:extLst>
            <a:ext uri="{FF2B5EF4-FFF2-40B4-BE49-F238E27FC236}">
              <a16:creationId xmlns:a16="http://schemas.microsoft.com/office/drawing/2014/main" id="{00000000-0008-0000-4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116816</xdr:rowOff>
    </xdr:from>
    <xdr:to>
      <xdr:col>7</xdr:col>
      <xdr:colOff>316446</xdr:colOff>
      <xdr:row>22</xdr:row>
      <xdr:rowOff>161256</xdr:rowOff>
    </xdr:to>
    <xdr:graphicFrame macro="">
      <xdr:nvGraphicFramePr>
        <xdr:cNvPr id="2" name="Chart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oneCellAnchor>
    <xdr:from>
      <xdr:col>4</xdr:col>
      <xdr:colOff>170091</xdr:colOff>
      <xdr:row>9</xdr:row>
      <xdr:rowOff>197689</xdr:rowOff>
    </xdr:from>
    <xdr:ext cx="1014164" cy="399415"/>
    <xdr:pic>
      <xdr:nvPicPr>
        <xdr:cNvPr id="2" name="Picture 1">
          <a:extLst>
            <a:ext uri="{FF2B5EF4-FFF2-40B4-BE49-F238E27FC236}">
              <a16:creationId xmlns:a16="http://schemas.microsoft.com/office/drawing/2014/main" id="{00000000-0008-0000-4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0516" y="2569414"/>
          <a:ext cx="1014164" cy="399415"/>
        </a:xfrm>
        <a:prstGeom prst="rect">
          <a:avLst/>
        </a:prstGeom>
      </xdr:spPr>
    </xdr:pic>
    <xdr:clientData/>
  </xdr:oneCellAnchor>
  <xdr:twoCellAnchor editAs="oneCell">
    <xdr:from>
      <xdr:col>3</xdr:col>
      <xdr:colOff>147900</xdr:colOff>
      <xdr:row>9</xdr:row>
      <xdr:rowOff>269168</xdr:rowOff>
    </xdr:from>
    <xdr:to>
      <xdr:col>3</xdr:col>
      <xdr:colOff>1123404</xdr:colOff>
      <xdr:row>9</xdr:row>
      <xdr:rowOff>525624</xdr:rowOff>
    </xdr:to>
    <xdr:pic>
      <xdr:nvPicPr>
        <xdr:cNvPr id="3" name="Picture 2">
          <a:extLst>
            <a:ext uri="{FF2B5EF4-FFF2-40B4-BE49-F238E27FC236}">
              <a16:creationId xmlns:a16="http://schemas.microsoft.com/office/drawing/2014/main" id="{00000000-0008-0000-4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29100" y="2640893"/>
          <a:ext cx="975504" cy="256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53339</xdr:colOff>
      <xdr:row>17</xdr:row>
      <xdr:rowOff>32385</xdr:rowOff>
    </xdr:from>
    <xdr:to>
      <xdr:col>4</xdr:col>
      <xdr:colOff>1301115</xdr:colOff>
      <xdr:row>18</xdr:row>
      <xdr:rowOff>1905</xdr:rowOff>
    </xdr:to>
    <xdr:grpSp>
      <xdr:nvGrpSpPr>
        <xdr:cNvPr id="4" name="Group 3">
          <a:extLst>
            <a:ext uri="{FF2B5EF4-FFF2-40B4-BE49-F238E27FC236}">
              <a16:creationId xmlns:a16="http://schemas.microsoft.com/office/drawing/2014/main" id="{00000000-0008-0000-4400-000004000000}"/>
            </a:ext>
          </a:extLst>
        </xdr:cNvPr>
        <xdr:cNvGrpSpPr/>
      </xdr:nvGrpSpPr>
      <xdr:grpSpPr>
        <a:xfrm>
          <a:off x="2034539" y="6547485"/>
          <a:ext cx="2628901" cy="664845"/>
          <a:chOff x="1819274" y="7639050"/>
          <a:chExt cx="2628901" cy="600075"/>
        </a:xfrm>
      </xdr:grpSpPr>
      <xdr:pic>
        <xdr:nvPicPr>
          <xdr:cNvPr id="5" name="Picture 4">
            <a:extLst>
              <a:ext uri="{FF2B5EF4-FFF2-40B4-BE49-F238E27FC236}">
                <a16:creationId xmlns:a16="http://schemas.microsoft.com/office/drawing/2014/main" id="{00000000-0008-0000-44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95525" y="7772400"/>
            <a:ext cx="822959" cy="4571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4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19274" y="7712375"/>
            <a:ext cx="694779" cy="3986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44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80271" y="7783453"/>
            <a:ext cx="632604" cy="3326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a:extLst>
              <a:ext uri="{FF2B5EF4-FFF2-40B4-BE49-F238E27FC236}">
                <a16:creationId xmlns:a16="http://schemas.microsoft.com/office/drawing/2014/main" id="{00000000-0008-0000-4400-000008000000}"/>
              </a:ext>
            </a:extLst>
          </xdr:cNvPr>
          <xdr:cNvSpPr txBox="1"/>
        </xdr:nvSpPr>
        <xdr:spPr>
          <a:xfrm>
            <a:off x="2333625" y="8058150"/>
            <a:ext cx="3429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or</a:t>
            </a:r>
          </a:p>
        </xdr:txBody>
      </xdr:sp>
      <xdr:pic>
        <xdr:nvPicPr>
          <xdr:cNvPr id="9" name="Picture 8">
            <a:extLst>
              <a:ext uri="{FF2B5EF4-FFF2-40B4-BE49-F238E27FC236}">
                <a16:creationId xmlns:a16="http://schemas.microsoft.com/office/drawing/2014/main" id="{00000000-0008-0000-44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48100" y="7639050"/>
            <a:ext cx="600075" cy="504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TextBox 9">
            <a:extLst>
              <a:ext uri="{FF2B5EF4-FFF2-40B4-BE49-F238E27FC236}">
                <a16:creationId xmlns:a16="http://schemas.microsoft.com/office/drawing/2014/main" id="{00000000-0008-0000-4400-00000A000000}"/>
              </a:ext>
            </a:extLst>
          </xdr:cNvPr>
          <xdr:cNvSpPr txBox="1"/>
        </xdr:nvSpPr>
        <xdr:spPr>
          <a:xfrm>
            <a:off x="3666444" y="8058150"/>
            <a:ext cx="342900"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or</a:t>
            </a:r>
          </a:p>
        </xdr:txBody>
      </xdr:sp>
    </xdr:grpSp>
    <xdr:clientData/>
  </xdr:twoCellAnchor>
  <xdr:oneCellAnchor>
    <xdr:from>
      <xdr:col>3</xdr:col>
      <xdr:colOff>165609</xdr:colOff>
      <xdr:row>7</xdr:row>
      <xdr:rowOff>58947</xdr:rowOff>
    </xdr:from>
    <xdr:ext cx="1080279" cy="616968"/>
    <xdr:pic>
      <xdr:nvPicPr>
        <xdr:cNvPr id="11" name="Picture 10">
          <a:extLst>
            <a:ext uri="{FF2B5EF4-FFF2-40B4-BE49-F238E27FC236}">
              <a16:creationId xmlns:a16="http://schemas.microsoft.com/office/drawing/2014/main" id="{00000000-0008-0000-44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146809" y="1382922"/>
          <a:ext cx="1080279" cy="6169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163901</xdr:colOff>
      <xdr:row>7</xdr:row>
      <xdr:rowOff>153838</xdr:rowOff>
    </xdr:from>
    <xdr:ext cx="1108854" cy="484337"/>
    <xdr:pic>
      <xdr:nvPicPr>
        <xdr:cNvPr id="12" name="Picture 11">
          <a:extLst>
            <a:ext uri="{FF2B5EF4-FFF2-40B4-BE49-F238E27FC236}">
              <a16:creationId xmlns:a16="http://schemas.microsoft.com/office/drawing/2014/main" id="{00000000-0008-0000-44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64326" y="1477813"/>
          <a:ext cx="1108854" cy="4843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736439</xdr:colOff>
      <xdr:row>7</xdr:row>
      <xdr:rowOff>352425</xdr:rowOff>
    </xdr:from>
    <xdr:to>
      <xdr:col>5</xdr:col>
      <xdr:colOff>1361528</xdr:colOff>
      <xdr:row>7</xdr:row>
      <xdr:rowOff>676275</xdr:rowOff>
    </xdr:to>
    <xdr:pic>
      <xdr:nvPicPr>
        <xdr:cNvPr id="13" name="Picture 12">
          <a:extLst>
            <a:ext uri="{FF2B5EF4-FFF2-40B4-BE49-F238E27FC236}">
              <a16:creationId xmlns:a16="http://schemas.microsoft.com/office/drawing/2014/main" id="{00000000-0008-0000-44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556089" y="1676400"/>
          <a:ext cx="625089"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76201</xdr:colOff>
      <xdr:row>7</xdr:row>
      <xdr:rowOff>47625</xdr:rowOff>
    </xdr:from>
    <xdr:to>
      <xdr:col>5</xdr:col>
      <xdr:colOff>846610</xdr:colOff>
      <xdr:row>7</xdr:row>
      <xdr:rowOff>419100</xdr:rowOff>
    </xdr:to>
    <xdr:pic>
      <xdr:nvPicPr>
        <xdr:cNvPr id="14" name="Picture 13">
          <a:extLst>
            <a:ext uri="{FF2B5EF4-FFF2-40B4-BE49-F238E27FC236}">
              <a16:creationId xmlns:a16="http://schemas.microsoft.com/office/drawing/2014/main" id="{00000000-0008-0000-44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895851" y="1371600"/>
          <a:ext cx="770409"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180975</xdr:colOff>
      <xdr:row>7</xdr:row>
      <xdr:rowOff>428625</xdr:rowOff>
    </xdr:from>
    <xdr:to>
      <xdr:col>5</xdr:col>
      <xdr:colOff>604444</xdr:colOff>
      <xdr:row>7</xdr:row>
      <xdr:rowOff>638175</xdr:rowOff>
    </xdr:to>
    <xdr:sp macro="" textlink="">
      <xdr:nvSpPr>
        <xdr:cNvPr id="15" name="TextBox 14">
          <a:extLst>
            <a:ext uri="{FF2B5EF4-FFF2-40B4-BE49-F238E27FC236}">
              <a16:creationId xmlns:a16="http://schemas.microsoft.com/office/drawing/2014/main" id="{00000000-0008-0000-4400-00000F000000}"/>
            </a:ext>
          </a:extLst>
        </xdr:cNvPr>
        <xdr:cNvSpPr txBox="1"/>
      </xdr:nvSpPr>
      <xdr:spPr>
        <a:xfrm>
          <a:off x="5000625" y="1752600"/>
          <a:ext cx="423469"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a:latin typeface="+mn-lt"/>
              <a:cs typeface="Arial" panose="020B0604020202020204" pitchFamily="34" charset="0"/>
            </a:rPr>
            <a:t>or</a:t>
          </a:r>
        </a:p>
      </xdr:txBody>
    </xdr:sp>
    <xdr:clientData/>
  </xdr:twoCellAnchor>
  <xdr:oneCellAnchor>
    <xdr:from>
      <xdr:col>4</xdr:col>
      <xdr:colOff>257174</xdr:colOff>
      <xdr:row>11</xdr:row>
      <xdr:rowOff>38101</xdr:rowOff>
    </xdr:from>
    <xdr:ext cx="962025" cy="585232"/>
    <xdr:pic>
      <xdr:nvPicPr>
        <xdr:cNvPr id="16" name="Picture 15">
          <a:extLst>
            <a:ext uri="{FF2B5EF4-FFF2-40B4-BE49-F238E27FC236}">
              <a16:creationId xmlns:a16="http://schemas.microsoft.com/office/drawing/2014/main" id="{00000000-0008-0000-4400-00001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57599" y="3457576"/>
          <a:ext cx="962025" cy="5852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214893</xdr:colOff>
      <xdr:row>11</xdr:row>
      <xdr:rowOff>132954</xdr:rowOff>
    </xdr:from>
    <xdr:ext cx="867410" cy="445770"/>
    <xdr:pic>
      <xdr:nvPicPr>
        <xdr:cNvPr id="17" name="Picture 16">
          <a:extLst>
            <a:ext uri="{FF2B5EF4-FFF2-40B4-BE49-F238E27FC236}">
              <a16:creationId xmlns:a16="http://schemas.microsoft.com/office/drawing/2014/main" id="{00000000-0008-0000-4400-000011000000}"/>
            </a:ext>
          </a:extLst>
        </xdr:cNvPr>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196093" y="3552429"/>
          <a:ext cx="867410" cy="445770"/>
        </a:xfrm>
        <a:prstGeom prst="rect">
          <a:avLst/>
        </a:prstGeom>
      </xdr:spPr>
    </xdr:pic>
    <xdr:clientData/>
  </xdr:oneCellAnchor>
  <xdr:oneCellAnchor>
    <xdr:from>
      <xdr:col>3</xdr:col>
      <xdr:colOff>182208</xdr:colOff>
      <xdr:row>13</xdr:row>
      <xdr:rowOff>169922</xdr:rowOff>
    </xdr:from>
    <xdr:ext cx="874395" cy="352425"/>
    <xdr:pic>
      <xdr:nvPicPr>
        <xdr:cNvPr id="18" name="Picture 17">
          <a:extLst>
            <a:ext uri="{FF2B5EF4-FFF2-40B4-BE49-F238E27FC236}">
              <a16:creationId xmlns:a16="http://schemas.microsoft.com/office/drawing/2014/main" id="{00000000-0008-0000-4400-000012000000}"/>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163408" y="4637147"/>
          <a:ext cx="874395" cy="352425"/>
        </a:xfrm>
        <a:prstGeom prst="rect">
          <a:avLst/>
        </a:prstGeom>
      </xdr:spPr>
    </xdr:pic>
    <xdr:clientData/>
  </xdr:oneCellAnchor>
  <xdr:oneCellAnchor>
    <xdr:from>
      <xdr:col>4</xdr:col>
      <xdr:colOff>217594</xdr:colOff>
      <xdr:row>13</xdr:row>
      <xdr:rowOff>207800</xdr:rowOff>
    </xdr:from>
    <xdr:ext cx="953770" cy="294640"/>
    <xdr:pic>
      <xdr:nvPicPr>
        <xdr:cNvPr id="19" name="Picture 18">
          <a:extLst>
            <a:ext uri="{FF2B5EF4-FFF2-40B4-BE49-F238E27FC236}">
              <a16:creationId xmlns:a16="http://schemas.microsoft.com/office/drawing/2014/main" id="{00000000-0008-0000-4400-000013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618019" y="4675025"/>
          <a:ext cx="953770" cy="294640"/>
        </a:xfrm>
        <a:prstGeom prst="rect">
          <a:avLst/>
        </a:prstGeom>
      </xdr:spPr>
    </xdr:pic>
    <xdr:clientData/>
  </xdr:oneCellAnchor>
  <xdr:oneCellAnchor>
    <xdr:from>
      <xdr:col>3</xdr:col>
      <xdr:colOff>158767</xdr:colOff>
      <xdr:row>13</xdr:row>
      <xdr:rowOff>198814</xdr:rowOff>
    </xdr:from>
    <xdr:ext cx="953770" cy="294640"/>
    <xdr:pic>
      <xdr:nvPicPr>
        <xdr:cNvPr id="20" name="Picture 19">
          <a:extLst>
            <a:ext uri="{FF2B5EF4-FFF2-40B4-BE49-F238E27FC236}">
              <a16:creationId xmlns:a16="http://schemas.microsoft.com/office/drawing/2014/main" id="{00000000-0008-0000-4400-000014000000}"/>
            </a:ext>
          </a:extLst>
        </xdr:cNvPr>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139967" y="4666039"/>
          <a:ext cx="953770" cy="294640"/>
        </a:xfrm>
        <a:prstGeom prst="rect">
          <a:avLst/>
        </a:prstGeom>
      </xdr:spPr>
    </xdr:pic>
    <xdr:clientData/>
  </xdr:oneCellAnchor>
  <xdr:oneCellAnchor>
    <xdr:from>
      <xdr:col>4</xdr:col>
      <xdr:colOff>252676</xdr:colOff>
      <xdr:row>13</xdr:row>
      <xdr:rowOff>184209</xdr:rowOff>
    </xdr:from>
    <xdr:ext cx="848995" cy="323850"/>
    <xdr:pic>
      <xdr:nvPicPr>
        <xdr:cNvPr id="21" name="Picture 20">
          <a:extLst>
            <a:ext uri="{FF2B5EF4-FFF2-40B4-BE49-F238E27FC236}">
              <a16:creationId xmlns:a16="http://schemas.microsoft.com/office/drawing/2014/main" id="{00000000-0008-0000-4400-000015000000}"/>
            </a:ext>
          </a:extLst>
        </xdr:cNvPr>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653101" y="4651434"/>
          <a:ext cx="848995" cy="323850"/>
        </a:xfrm>
        <a:prstGeom prst="rect">
          <a:avLst/>
        </a:prstGeom>
      </xdr:spPr>
    </xdr:pic>
    <xdr:clientData/>
  </xdr:oneCellAnchor>
  <xdr:twoCellAnchor editAs="oneCell">
    <xdr:from>
      <xdr:col>3</xdr:col>
      <xdr:colOff>19051</xdr:colOff>
      <xdr:row>15</xdr:row>
      <xdr:rowOff>47625</xdr:rowOff>
    </xdr:from>
    <xdr:to>
      <xdr:col>3</xdr:col>
      <xdr:colOff>1162051</xdr:colOff>
      <xdr:row>15</xdr:row>
      <xdr:rowOff>666392</xdr:rowOff>
    </xdr:to>
    <xdr:pic>
      <xdr:nvPicPr>
        <xdr:cNvPr id="22" name="Picture 21">
          <a:extLst>
            <a:ext uri="{FF2B5EF4-FFF2-40B4-BE49-F238E27FC236}">
              <a16:creationId xmlns:a16="http://schemas.microsoft.com/office/drawing/2014/main" id="{00000000-0008-0000-4400-00001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000251" y="5562600"/>
          <a:ext cx="1143000" cy="618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575144</xdr:colOff>
      <xdr:row>17</xdr:row>
      <xdr:rowOff>496728</xdr:rowOff>
    </xdr:from>
    <xdr:to>
      <xdr:col>4</xdr:col>
      <xdr:colOff>923014</xdr:colOff>
      <xdr:row>18</xdr:row>
      <xdr:rowOff>1912</xdr:rowOff>
    </xdr:to>
    <xdr:sp macro="" textlink="">
      <xdr:nvSpPr>
        <xdr:cNvPr id="23" name="TextBox 22">
          <a:extLst>
            <a:ext uri="{FF2B5EF4-FFF2-40B4-BE49-F238E27FC236}">
              <a16:creationId xmlns:a16="http://schemas.microsoft.com/office/drawing/2014/main" id="{00000000-0008-0000-4400-000017000000}"/>
            </a:ext>
          </a:extLst>
        </xdr:cNvPr>
        <xdr:cNvSpPr txBox="1"/>
      </xdr:nvSpPr>
      <xdr:spPr>
        <a:xfrm>
          <a:off x="3975569" y="7059453"/>
          <a:ext cx="347870" cy="200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clientData/>
  </xdr:twoCellAnchor>
  <xdr:twoCellAnchor editAs="oneCell">
    <xdr:from>
      <xdr:col>5</xdr:col>
      <xdr:colOff>47625</xdr:colOff>
      <xdr:row>17</xdr:row>
      <xdr:rowOff>85725</xdr:rowOff>
    </xdr:from>
    <xdr:to>
      <xdr:col>5</xdr:col>
      <xdr:colOff>1295400</xdr:colOff>
      <xdr:row>17</xdr:row>
      <xdr:rowOff>609600</xdr:rowOff>
    </xdr:to>
    <xdr:pic>
      <xdr:nvPicPr>
        <xdr:cNvPr id="24" name="Picture 23">
          <a:extLst>
            <a:ext uri="{FF2B5EF4-FFF2-40B4-BE49-F238E27FC236}">
              <a16:creationId xmlns:a16="http://schemas.microsoft.com/office/drawing/2014/main" id="{00000000-0008-0000-4400-00001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75" y="6648450"/>
          <a:ext cx="124777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19</xdr:row>
      <xdr:rowOff>152400</xdr:rowOff>
    </xdr:from>
    <xdr:to>
      <xdr:col>3</xdr:col>
      <xdr:colOff>1276350</xdr:colOff>
      <xdr:row>19</xdr:row>
      <xdr:rowOff>638175</xdr:rowOff>
    </xdr:to>
    <xdr:pic>
      <xdr:nvPicPr>
        <xdr:cNvPr id="27" name="Picture 26">
          <a:extLst>
            <a:ext uri="{FF2B5EF4-FFF2-40B4-BE49-F238E27FC236}">
              <a16:creationId xmlns:a16="http://schemas.microsoft.com/office/drawing/2014/main" id="{00000000-0008-0000-4400-00001B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019300" y="7886700"/>
          <a:ext cx="123825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21368</xdr:colOff>
      <xdr:row>5</xdr:row>
      <xdr:rowOff>26971</xdr:rowOff>
    </xdr:from>
    <xdr:to>
      <xdr:col>8</xdr:col>
      <xdr:colOff>210743</xdr:colOff>
      <xdr:row>23</xdr:row>
      <xdr:rowOff>37246</xdr:rowOff>
    </xdr:to>
    <xdr:graphicFrame macro="">
      <xdr:nvGraphicFramePr>
        <xdr:cNvPr id="2" name="Chart 1" descr="A bar chart showing the proportion of common crashtype (main groups) for fatal crashes involving a heavy vehicle (2013-2014)." title="Common crashtype (main groups) for fatal crashes involving a heavy vehicle 2013-2014">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14</xdr:col>
      <xdr:colOff>257175</xdr:colOff>
      <xdr:row>2</xdr:row>
      <xdr:rowOff>8006</xdr:rowOff>
    </xdr:from>
    <xdr:to>
      <xdr:col>20</xdr:col>
      <xdr:colOff>752475</xdr:colOff>
      <xdr:row>10</xdr:row>
      <xdr:rowOff>114226</xdr:rowOff>
    </xdr:to>
    <xdr:pic>
      <xdr:nvPicPr>
        <xdr:cNvPr id="2" name="Picture 1">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3350" y="350906"/>
          <a:ext cx="5124450" cy="1334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276224</xdr:colOff>
      <xdr:row>11</xdr:row>
      <xdr:rowOff>95250</xdr:rowOff>
    </xdr:from>
    <xdr:to>
      <xdr:col>21</xdr:col>
      <xdr:colOff>0</xdr:colOff>
      <xdr:row>22</xdr:row>
      <xdr:rowOff>28575</xdr:rowOff>
    </xdr:to>
    <xdr:pic>
      <xdr:nvPicPr>
        <xdr:cNvPr id="3" name="Picture 2">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82399" y="1905000"/>
          <a:ext cx="5124451"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143773</xdr:colOff>
      <xdr:row>28</xdr:row>
      <xdr:rowOff>198439</xdr:rowOff>
    </xdr:from>
    <xdr:ext cx="5600197" cy="1428796"/>
    <xdr:pic>
      <xdr:nvPicPr>
        <xdr:cNvPr id="4" name="Picture 3">
          <a:extLst>
            <a:ext uri="{FF2B5EF4-FFF2-40B4-BE49-F238E27FC236}">
              <a16:creationId xmlns:a16="http://schemas.microsoft.com/office/drawing/2014/main" id="{00000000-0008-0000-4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2398" y="674689"/>
          <a:ext cx="5600197" cy="14287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7.xml><?xml version="1.0" encoding="utf-8"?>
<xdr:wsDr xmlns:xdr="http://schemas.openxmlformats.org/drawingml/2006/spreadsheetDrawing" xmlns:a="http://schemas.openxmlformats.org/drawingml/2006/main">
  <xdr:twoCellAnchor>
    <xdr:from>
      <xdr:col>3</xdr:col>
      <xdr:colOff>2183</xdr:colOff>
      <xdr:row>86</xdr:row>
      <xdr:rowOff>170648</xdr:rowOff>
    </xdr:from>
    <xdr:to>
      <xdr:col>6</xdr:col>
      <xdr:colOff>662941</xdr:colOff>
      <xdr:row>99</xdr:row>
      <xdr:rowOff>67458</xdr:rowOff>
    </xdr:to>
    <xdr:grpSp>
      <xdr:nvGrpSpPr>
        <xdr:cNvPr id="3" name="Group 2">
          <a:extLst>
            <a:ext uri="{FF2B5EF4-FFF2-40B4-BE49-F238E27FC236}">
              <a16:creationId xmlns:a16="http://schemas.microsoft.com/office/drawing/2014/main" id="{00000000-0008-0000-4700-000003000000}"/>
            </a:ext>
          </a:extLst>
        </xdr:cNvPr>
        <xdr:cNvGrpSpPr/>
      </xdr:nvGrpSpPr>
      <xdr:grpSpPr>
        <a:xfrm>
          <a:off x="1697633" y="16848923"/>
          <a:ext cx="2803883" cy="2239960"/>
          <a:chOff x="1407770" y="1351546"/>
          <a:chExt cx="3531159" cy="2244343"/>
        </a:xfrm>
      </xdr:grpSpPr>
      <xdr:cxnSp macro="">
        <xdr:nvCxnSpPr>
          <xdr:cNvPr id="4" name="Straight Connector 3">
            <a:extLst>
              <a:ext uri="{FF2B5EF4-FFF2-40B4-BE49-F238E27FC236}">
                <a16:creationId xmlns:a16="http://schemas.microsoft.com/office/drawing/2014/main" id="{00000000-0008-0000-4700-000004000000}"/>
              </a:ext>
            </a:extLst>
          </xdr:cNvPr>
          <xdr:cNvCxnSpPr/>
        </xdr:nvCxnSpPr>
        <xdr:spPr>
          <a:xfrm flipV="1">
            <a:off x="1407770" y="1351546"/>
            <a:ext cx="11476" cy="2244343"/>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4700-000005000000}"/>
              </a:ext>
            </a:extLst>
          </xdr:cNvPr>
          <xdr:cNvCxnSpPr/>
        </xdr:nvCxnSpPr>
        <xdr:spPr>
          <a:xfrm flipV="1">
            <a:off x="2110015" y="1351546"/>
            <a:ext cx="11476" cy="2244343"/>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 name="Straight Connector 5">
            <a:extLst>
              <a:ext uri="{FF2B5EF4-FFF2-40B4-BE49-F238E27FC236}">
                <a16:creationId xmlns:a16="http://schemas.microsoft.com/office/drawing/2014/main" id="{00000000-0008-0000-4700-000006000000}"/>
              </a:ext>
            </a:extLst>
          </xdr:cNvPr>
          <xdr:cNvCxnSpPr/>
        </xdr:nvCxnSpPr>
        <xdr:spPr>
          <a:xfrm flipV="1">
            <a:off x="2814306" y="1351546"/>
            <a:ext cx="11476" cy="2244343"/>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4700-000007000000}"/>
              </a:ext>
            </a:extLst>
          </xdr:cNvPr>
          <xdr:cNvCxnSpPr/>
        </xdr:nvCxnSpPr>
        <xdr:spPr>
          <a:xfrm flipV="1">
            <a:off x="3517576" y="1351546"/>
            <a:ext cx="11476" cy="2244343"/>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4700-000008000000}"/>
              </a:ext>
            </a:extLst>
          </xdr:cNvPr>
          <xdr:cNvCxnSpPr/>
        </xdr:nvCxnSpPr>
        <xdr:spPr>
          <a:xfrm flipV="1">
            <a:off x="4224184" y="1351546"/>
            <a:ext cx="11476" cy="2244343"/>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4700-000009000000}"/>
              </a:ext>
            </a:extLst>
          </xdr:cNvPr>
          <xdr:cNvCxnSpPr/>
        </xdr:nvCxnSpPr>
        <xdr:spPr>
          <a:xfrm flipV="1">
            <a:off x="4927453" y="1351546"/>
            <a:ext cx="11476" cy="2244343"/>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39688</xdr:colOff>
      <xdr:row>36</xdr:row>
      <xdr:rowOff>134938</xdr:rowOff>
    </xdr:from>
    <xdr:to>
      <xdr:col>7</xdr:col>
      <xdr:colOff>979440</xdr:colOff>
      <xdr:row>48</xdr:row>
      <xdr:rowOff>161104</xdr:rowOff>
    </xdr:to>
    <xdr:graphicFrame macro="">
      <xdr:nvGraphicFramePr>
        <xdr:cNvPr id="10" name="Chart 9" descr="A line chart showing the peaks and cycles of the time of occurrence of fatal crashes involving heavy vehicles. " title="Fatal crashes involving heavy vehicles by weekly time block">
          <a:extLst>
            <a:ext uri="{FF2B5EF4-FFF2-40B4-BE49-F238E27FC236}">
              <a16:creationId xmlns:a16="http://schemas.microsoft.com/office/drawing/2014/main" id="{00000000-0008-0000-4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4</xdr:row>
      <xdr:rowOff>38100</xdr:rowOff>
    </xdr:from>
    <xdr:to>
      <xdr:col>5</xdr:col>
      <xdr:colOff>1179975</xdr:colOff>
      <xdr:row>20</xdr:row>
      <xdr:rowOff>125700</xdr:rowOff>
    </xdr:to>
    <xdr:graphicFrame macro="">
      <xdr:nvGraphicFramePr>
        <xdr:cNvPr id="3" name="Chart 2">
          <a:extLst>
            <a:ext uri="{FF2B5EF4-FFF2-40B4-BE49-F238E27FC236}">
              <a16:creationId xmlns:a16="http://schemas.microsoft.com/office/drawing/2014/main" id="{00000000-0008-0000-4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47625</xdr:rowOff>
    </xdr:from>
    <xdr:to>
      <xdr:col>5</xdr:col>
      <xdr:colOff>1179975</xdr:colOff>
      <xdr:row>42</xdr:row>
      <xdr:rowOff>135225</xdr:rowOff>
    </xdr:to>
    <xdr:graphicFrame macro="">
      <xdr:nvGraphicFramePr>
        <xdr:cNvPr id="4" name="Chart 3">
          <a:extLst>
            <a:ext uri="{FF2B5EF4-FFF2-40B4-BE49-F238E27FC236}">
              <a16:creationId xmlns:a16="http://schemas.microsoft.com/office/drawing/2014/main" id="{00000000-0008-0000-4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oneCellAnchor>
    <xdr:from>
      <xdr:col>19</xdr:col>
      <xdr:colOff>376391</xdr:colOff>
      <xdr:row>28</xdr:row>
      <xdr:rowOff>76815</xdr:rowOff>
    </xdr:from>
    <xdr:ext cx="184731" cy="264560"/>
    <xdr:sp macro="" textlink="">
      <xdr:nvSpPr>
        <xdr:cNvPr id="2" name="TextBox 1">
          <a:extLst>
            <a:ext uri="{FF2B5EF4-FFF2-40B4-BE49-F238E27FC236}">
              <a16:creationId xmlns:a16="http://schemas.microsoft.com/office/drawing/2014/main" id="{00000000-0008-0000-4900-000002000000}"/>
            </a:ext>
          </a:extLst>
        </xdr:cNvPr>
        <xdr:cNvSpPr txBox="1"/>
      </xdr:nvSpPr>
      <xdr:spPr>
        <a:xfrm>
          <a:off x="12015941" y="45916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xdr:from>
      <xdr:col>0</xdr:col>
      <xdr:colOff>0</xdr:colOff>
      <xdr:row>30</xdr:row>
      <xdr:rowOff>47625</xdr:rowOff>
    </xdr:from>
    <xdr:to>
      <xdr:col>8</xdr:col>
      <xdr:colOff>75075</xdr:colOff>
      <xdr:row>48</xdr:row>
      <xdr:rowOff>20925</xdr:rowOff>
    </xdr:to>
    <xdr:graphicFrame macro="">
      <xdr:nvGraphicFramePr>
        <xdr:cNvPr id="3" name="Chart 2">
          <a:extLst>
            <a:ext uri="{FF2B5EF4-FFF2-40B4-BE49-F238E27FC236}">
              <a16:creationId xmlns:a16="http://schemas.microsoft.com/office/drawing/2014/main" id="{00000000-0008-0000-4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371475</xdr:colOff>
      <xdr:row>30</xdr:row>
      <xdr:rowOff>104775</xdr:rowOff>
    </xdr:from>
    <xdr:to>
      <xdr:col>6</xdr:col>
      <xdr:colOff>266700</xdr:colOff>
      <xdr:row>33</xdr:row>
      <xdr:rowOff>180975</xdr:rowOff>
    </xdr:to>
    <xdr:sp macro="" textlink="">
      <xdr:nvSpPr>
        <xdr:cNvPr id="4" name="TextBox 3">
          <a:extLst>
            <a:ext uri="{FF2B5EF4-FFF2-40B4-BE49-F238E27FC236}">
              <a16:creationId xmlns:a16="http://schemas.microsoft.com/office/drawing/2014/main" id="{00000000-0008-0000-4900-000004000000}"/>
            </a:ext>
          </a:extLst>
        </xdr:cNvPr>
        <xdr:cNvSpPr txBox="1"/>
      </xdr:nvSpPr>
      <xdr:spPr>
        <a:xfrm>
          <a:off x="4220240" y="4568234"/>
          <a:ext cx="831111" cy="6410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100" b="1"/>
            <a:t>Bus involved 2.4</a:t>
          </a:r>
          <a:r>
            <a:rPr lang="en-AU" sz="1100" b="1" baseline="0"/>
            <a:t> %</a:t>
          </a:r>
          <a:endParaRPr lang="en-AU" sz="1100" b="1"/>
        </a:p>
      </xdr:txBody>
    </xdr:sp>
    <xdr:clientData/>
  </xdr:twoCellAnchor>
  <xdr:twoCellAnchor>
    <xdr:from>
      <xdr:col>4</xdr:col>
      <xdr:colOff>376569</xdr:colOff>
      <xdr:row>31</xdr:row>
      <xdr:rowOff>5538</xdr:rowOff>
    </xdr:from>
    <xdr:to>
      <xdr:col>5</xdr:col>
      <xdr:colOff>348880</xdr:colOff>
      <xdr:row>31</xdr:row>
      <xdr:rowOff>155058</xdr:rowOff>
    </xdr:to>
    <xdr:cxnSp macro="">
      <xdr:nvCxnSpPr>
        <xdr:cNvPr id="8" name="Straight Connector 7">
          <a:extLst>
            <a:ext uri="{FF2B5EF4-FFF2-40B4-BE49-F238E27FC236}">
              <a16:creationId xmlns:a16="http://schemas.microsoft.com/office/drawing/2014/main" id="{00000000-0008-0000-4900-000008000000}"/>
            </a:ext>
          </a:extLst>
        </xdr:cNvPr>
        <xdr:cNvCxnSpPr/>
      </xdr:nvCxnSpPr>
      <xdr:spPr>
        <a:xfrm>
          <a:off x="3007020" y="4657282"/>
          <a:ext cx="1190625" cy="149520"/>
        </a:xfrm>
        <a:prstGeom prst="line">
          <a:avLst/>
        </a:prstGeom>
        <a:ln w="12700">
          <a:solidFill>
            <a:srgbClr val="F0937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4</xdr:col>
      <xdr:colOff>170091</xdr:colOff>
      <xdr:row>24</xdr:row>
      <xdr:rowOff>197689</xdr:rowOff>
    </xdr:from>
    <xdr:ext cx="1014164" cy="399415"/>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0391" y="4045789"/>
          <a:ext cx="1014164" cy="399415"/>
        </a:xfrm>
        <a:prstGeom prst="rect">
          <a:avLst/>
        </a:prstGeom>
      </xdr:spPr>
    </xdr:pic>
    <xdr:clientData/>
  </xdr:oneCellAnchor>
  <xdr:oneCellAnchor>
    <xdr:from>
      <xdr:col>3</xdr:col>
      <xdr:colOff>182208</xdr:colOff>
      <xdr:row>26</xdr:row>
      <xdr:rowOff>169922</xdr:rowOff>
    </xdr:from>
    <xdr:ext cx="874395" cy="352425"/>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82433" y="4370447"/>
          <a:ext cx="874395" cy="352425"/>
        </a:xfrm>
        <a:prstGeom prst="rect">
          <a:avLst/>
        </a:prstGeom>
      </xdr:spPr>
    </xdr:pic>
    <xdr:clientData/>
  </xdr:oneCellAnchor>
  <xdr:oneCellAnchor>
    <xdr:from>
      <xdr:col>4</xdr:col>
      <xdr:colOff>217594</xdr:colOff>
      <xdr:row>26</xdr:row>
      <xdr:rowOff>207800</xdr:rowOff>
    </xdr:from>
    <xdr:ext cx="953770" cy="294640"/>
    <xdr:pic>
      <xdr:nvPicPr>
        <xdr:cNvPr id="4" name="Picture 3">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17894" y="4370225"/>
          <a:ext cx="953770" cy="294640"/>
        </a:xfrm>
        <a:prstGeom prst="rect">
          <a:avLst/>
        </a:prstGeom>
      </xdr:spPr>
    </xdr:pic>
    <xdr:clientData/>
  </xdr:oneCellAnchor>
  <xdr:oneCellAnchor>
    <xdr:from>
      <xdr:col>3</xdr:col>
      <xdr:colOff>158767</xdr:colOff>
      <xdr:row>26</xdr:row>
      <xdr:rowOff>198814</xdr:rowOff>
    </xdr:from>
    <xdr:ext cx="953770" cy="294640"/>
    <xdr:pic>
      <xdr:nvPicPr>
        <xdr:cNvPr id="5" name="Picture 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58992" y="4370764"/>
          <a:ext cx="953770" cy="294640"/>
        </a:xfrm>
        <a:prstGeom prst="rect">
          <a:avLst/>
        </a:prstGeom>
      </xdr:spPr>
    </xdr:pic>
    <xdr:clientData/>
  </xdr:oneCellAnchor>
  <xdr:oneCellAnchor>
    <xdr:from>
      <xdr:col>4</xdr:col>
      <xdr:colOff>252676</xdr:colOff>
      <xdr:row>26</xdr:row>
      <xdr:rowOff>184209</xdr:rowOff>
    </xdr:from>
    <xdr:ext cx="848995" cy="323850"/>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652976" y="4375209"/>
          <a:ext cx="848995" cy="323850"/>
        </a:xfrm>
        <a:prstGeom prst="rect">
          <a:avLst/>
        </a:prstGeom>
      </xdr:spPr>
    </xdr:pic>
    <xdr:clientData/>
  </xdr:oneCellAnchor>
  <xdr:oneCellAnchor>
    <xdr:from>
      <xdr:col>4</xdr:col>
      <xdr:colOff>71700</xdr:colOff>
      <xdr:row>28</xdr:row>
      <xdr:rowOff>115738</xdr:rowOff>
    </xdr:from>
    <xdr:ext cx="994554" cy="484337"/>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2000" y="4649638"/>
          <a:ext cx="994554" cy="4843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194184</xdr:colOff>
      <xdr:row>28</xdr:row>
      <xdr:rowOff>1797</xdr:rowOff>
    </xdr:from>
    <xdr:ext cx="1080279" cy="616968"/>
    <xdr:pic>
      <xdr:nvPicPr>
        <xdr:cNvPr id="8" name="Picture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94409" y="4535697"/>
          <a:ext cx="1080279" cy="6169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147900</xdr:colOff>
      <xdr:row>24</xdr:row>
      <xdr:rowOff>269168</xdr:rowOff>
    </xdr:from>
    <xdr:ext cx="975504" cy="256456"/>
    <xdr:pic>
      <xdr:nvPicPr>
        <xdr:cNvPr id="9" name="Picture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48125" y="4050593"/>
          <a:ext cx="975504" cy="2564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147900</xdr:colOff>
      <xdr:row>20</xdr:row>
      <xdr:rowOff>178639</xdr:rowOff>
    </xdr:from>
    <xdr:ext cx="975504" cy="427187"/>
    <xdr:pic>
      <xdr:nvPicPr>
        <xdr:cNvPr id="10" name="Picture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48125" y="3398089"/>
          <a:ext cx="975504" cy="4271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189421</xdr:colOff>
      <xdr:row>20</xdr:row>
      <xdr:rowOff>197689</xdr:rowOff>
    </xdr:from>
    <xdr:ext cx="975504" cy="389087"/>
    <xdr:pic>
      <xdr:nvPicPr>
        <xdr:cNvPr id="11" name="Picture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89721" y="3398089"/>
          <a:ext cx="975504" cy="3890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238124</xdr:colOff>
      <xdr:row>30</xdr:row>
      <xdr:rowOff>28576</xdr:rowOff>
    </xdr:from>
    <xdr:ext cx="962025" cy="585232"/>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38424" y="4886326"/>
          <a:ext cx="962025" cy="5852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224418</xdr:colOff>
      <xdr:row>30</xdr:row>
      <xdr:rowOff>132954</xdr:rowOff>
    </xdr:from>
    <xdr:ext cx="867410" cy="445770"/>
    <xdr:pic>
      <xdr:nvPicPr>
        <xdr:cNvPr id="13" name="Picture 12">
          <a:extLst>
            <a:ext uri="{FF2B5EF4-FFF2-40B4-BE49-F238E27FC236}">
              <a16:creationId xmlns:a16="http://schemas.microsoft.com/office/drawing/2014/main" id="{00000000-0008-0000-0700-00000D000000}"/>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024643" y="4990704"/>
          <a:ext cx="867410" cy="445770"/>
        </a:xfrm>
        <a:prstGeom prst="rect">
          <a:avLst/>
        </a:prstGeom>
      </xdr:spPr>
    </xdr:pic>
    <xdr:clientData/>
  </xdr:oneCellAnchor>
  <xdr:oneCellAnchor>
    <xdr:from>
      <xdr:col>5</xdr:col>
      <xdr:colOff>200025</xdr:colOff>
      <xdr:row>34</xdr:row>
      <xdr:rowOff>190500</xdr:rowOff>
    </xdr:from>
    <xdr:ext cx="908383" cy="377985"/>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2"/>
        <a:stretch>
          <a:fillRect/>
        </a:stretch>
      </xdr:blipFill>
      <xdr:spPr>
        <a:xfrm>
          <a:off x="3200400" y="5667375"/>
          <a:ext cx="908383" cy="377985"/>
        </a:xfrm>
        <a:prstGeom prst="rect">
          <a:avLst/>
        </a:prstGeom>
      </xdr:spPr>
    </xdr:pic>
    <xdr:clientData/>
  </xdr:oneCellAnchor>
  <xdr:twoCellAnchor>
    <xdr:from>
      <xdr:col>3</xdr:col>
      <xdr:colOff>43814</xdr:colOff>
      <xdr:row>18</xdr:row>
      <xdr:rowOff>123149</xdr:rowOff>
    </xdr:from>
    <xdr:to>
      <xdr:col>3</xdr:col>
      <xdr:colOff>1343024</xdr:colOff>
      <xdr:row>19</xdr:row>
      <xdr:rowOff>11430</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1863089" y="4056974"/>
          <a:ext cx="1299210" cy="583606"/>
          <a:chOff x="6968489" y="3723599"/>
          <a:chExt cx="1299210" cy="583606"/>
        </a:xfrm>
      </xdr:grpSpPr>
      <xdr:pic>
        <xdr:nvPicPr>
          <xdr:cNvPr id="16" name="Picture 15">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444740" y="3790103"/>
            <a:ext cx="822959" cy="506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968489" y="3723599"/>
            <a:ext cx="694779" cy="4416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7482840" y="4106696"/>
            <a:ext cx="342900" cy="200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or</a:t>
            </a:r>
          </a:p>
        </xdr:txBody>
      </xdr:sp>
    </xdr:grpSp>
    <xdr:clientData/>
  </xdr:twoCellAnchor>
  <xdr:twoCellAnchor>
    <xdr:from>
      <xdr:col>4</xdr:col>
      <xdr:colOff>90361</xdr:colOff>
      <xdr:row>18</xdr:row>
      <xdr:rowOff>41910</xdr:rowOff>
    </xdr:from>
    <xdr:to>
      <xdr:col>4</xdr:col>
      <xdr:colOff>1358265</xdr:colOff>
      <xdr:row>19</xdr:row>
      <xdr:rowOff>11430</xdr:rowOff>
    </xdr:to>
    <xdr:grpSp>
      <xdr:nvGrpSpPr>
        <xdr:cNvPr id="19" name="Group 18">
          <a:extLst>
            <a:ext uri="{FF2B5EF4-FFF2-40B4-BE49-F238E27FC236}">
              <a16:creationId xmlns:a16="http://schemas.microsoft.com/office/drawing/2014/main" id="{00000000-0008-0000-0700-000013000000}"/>
            </a:ext>
          </a:extLst>
        </xdr:cNvPr>
        <xdr:cNvGrpSpPr/>
      </xdr:nvGrpSpPr>
      <xdr:grpSpPr>
        <a:xfrm>
          <a:off x="3290761" y="3975735"/>
          <a:ext cx="1267904" cy="664845"/>
          <a:chOff x="8329486" y="3642360"/>
          <a:chExt cx="1267904" cy="664845"/>
        </a:xfrm>
      </xdr:grpSpPr>
      <xdr:pic>
        <xdr:nvPicPr>
          <xdr:cNvPr id="20" name="Picture 19">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8329486" y="3802349"/>
            <a:ext cx="632604" cy="36856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Picture 20">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997315" y="3642360"/>
            <a:ext cx="600075" cy="55931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8768715" y="4106696"/>
            <a:ext cx="342900" cy="2005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or</a:t>
            </a:r>
          </a:p>
        </xdr:txBody>
      </xdr:sp>
    </xdr:grpSp>
    <xdr:clientData/>
  </xdr:twoCellAnchor>
  <xdr:oneCellAnchor>
    <xdr:from>
      <xdr:col>4</xdr:col>
      <xdr:colOff>144763</xdr:colOff>
      <xdr:row>34</xdr:row>
      <xdr:rowOff>141617</xdr:rowOff>
    </xdr:from>
    <xdr:ext cx="1038929" cy="458360"/>
    <xdr:pic>
      <xdr:nvPicPr>
        <xdr:cNvPr id="23" name="Picture 22">
          <a:extLst>
            <a:ext uri="{FF2B5EF4-FFF2-40B4-BE49-F238E27FC236}">
              <a16:creationId xmlns:a16="http://schemas.microsoft.com/office/drawing/2014/main" id="{00000000-0008-0000-0700-000017000000}"/>
            </a:ext>
          </a:extLst>
        </xdr:cNvPr>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545063" y="5647067"/>
          <a:ext cx="1038929" cy="458360"/>
        </a:xfrm>
        <a:prstGeom prst="rect">
          <a:avLst/>
        </a:prstGeom>
      </xdr:spPr>
    </xdr:pic>
    <xdr:clientData/>
  </xdr:oneCellAnchor>
  <xdr:oneCellAnchor>
    <xdr:from>
      <xdr:col>3</xdr:col>
      <xdr:colOff>200025</xdr:colOff>
      <xdr:row>34</xdr:row>
      <xdr:rowOff>228600</xdr:rowOff>
    </xdr:from>
    <xdr:ext cx="990600" cy="361950"/>
    <xdr:pic>
      <xdr:nvPicPr>
        <xdr:cNvPr id="24" name="Picture 23">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000250" y="5667375"/>
          <a:ext cx="990600" cy="361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180975</xdr:colOff>
      <xdr:row>34</xdr:row>
      <xdr:rowOff>76200</xdr:rowOff>
    </xdr:from>
    <xdr:to>
      <xdr:col>5</xdr:col>
      <xdr:colOff>1057275</xdr:colOff>
      <xdr:row>35</xdr:row>
      <xdr:rowOff>266700</xdr:rowOff>
    </xdr:to>
    <xdr:cxnSp macro="">
      <xdr:nvCxnSpPr>
        <xdr:cNvPr id="25" name="Straight Arrow Connector 24">
          <a:extLst>
            <a:ext uri="{FF2B5EF4-FFF2-40B4-BE49-F238E27FC236}">
              <a16:creationId xmlns:a16="http://schemas.microsoft.com/office/drawing/2014/main" id="{00000000-0008-0000-0700-000019000000}"/>
            </a:ext>
          </a:extLst>
        </xdr:cNvPr>
        <xdr:cNvCxnSpPr/>
      </xdr:nvCxnSpPr>
      <xdr:spPr>
        <a:xfrm>
          <a:off x="781050" y="5581650"/>
          <a:ext cx="2819400" cy="2476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85725</xdr:colOff>
      <xdr:row>34</xdr:row>
      <xdr:rowOff>28575</xdr:rowOff>
    </xdr:from>
    <xdr:to>
      <xdr:col>5</xdr:col>
      <xdr:colOff>962025</xdr:colOff>
      <xdr:row>35</xdr:row>
      <xdr:rowOff>285750</xdr:rowOff>
    </xdr:to>
    <xdr:cxnSp macro="">
      <xdr:nvCxnSpPr>
        <xdr:cNvPr id="26" name="Straight Connector 25">
          <a:extLst>
            <a:ext uri="{FF2B5EF4-FFF2-40B4-BE49-F238E27FC236}">
              <a16:creationId xmlns:a16="http://schemas.microsoft.com/office/drawing/2014/main" id="{00000000-0008-0000-0700-00001A000000}"/>
            </a:ext>
          </a:extLst>
        </xdr:cNvPr>
        <xdr:cNvCxnSpPr/>
      </xdr:nvCxnSpPr>
      <xdr:spPr>
        <a:xfrm flipH="1">
          <a:off x="685800" y="5534025"/>
          <a:ext cx="2914650" cy="2952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0.xml><?xml version="1.0" encoding="utf-8"?>
<c:userShapes xmlns:c="http://schemas.openxmlformats.org/drawingml/2006/chart">
  <cdr:relSizeAnchor xmlns:cdr="http://schemas.openxmlformats.org/drawingml/2006/chartDrawing">
    <cdr:from>
      <cdr:x>0.39581</cdr:x>
      <cdr:y>0.53767</cdr:y>
    </cdr:from>
    <cdr:to>
      <cdr:x>0.55676</cdr:x>
      <cdr:y>0.76246</cdr:y>
    </cdr:to>
    <cdr:sp macro="" textlink="">
      <cdr:nvSpPr>
        <cdr:cNvPr id="3" name="TextBox 2"/>
        <cdr:cNvSpPr txBox="1"/>
      </cdr:nvSpPr>
      <cdr:spPr>
        <a:xfrm xmlns:a="http://schemas.openxmlformats.org/drawingml/2006/main">
          <a:off x="2295525" y="1685924"/>
          <a:ext cx="933450" cy="7048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AU" sz="1100" b="1">
              <a:solidFill>
                <a:schemeClr val="bg1"/>
              </a:solidFill>
            </a:rPr>
            <a:t>No Bus involved</a:t>
          </a:r>
        </a:p>
        <a:p xmlns:a="http://schemas.openxmlformats.org/drawingml/2006/main">
          <a:pPr algn="ctr"/>
          <a:r>
            <a:rPr lang="en-AU" sz="1100" b="1">
              <a:solidFill>
                <a:schemeClr val="bg1"/>
              </a:solidFill>
            </a:rPr>
            <a:t>97.6</a:t>
          </a:r>
          <a:r>
            <a:rPr lang="en-AU" sz="1100" b="1" baseline="0">
              <a:solidFill>
                <a:schemeClr val="bg1"/>
              </a:solidFill>
            </a:rPr>
            <a:t> %    </a:t>
          </a:r>
          <a:endParaRPr lang="en-AU" sz="1100" b="1">
            <a:solidFill>
              <a:schemeClr val="bg1"/>
            </a:solidFill>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2916</xdr:colOff>
      <xdr:row>4</xdr:row>
      <xdr:rowOff>37711</xdr:rowOff>
    </xdr:from>
    <xdr:to>
      <xdr:col>6</xdr:col>
      <xdr:colOff>145832</xdr:colOff>
      <xdr:row>20</xdr:row>
      <xdr:rowOff>63107</xdr:rowOff>
    </xdr:to>
    <xdr:graphicFrame macro="">
      <xdr:nvGraphicFramePr>
        <xdr:cNvPr id="2" name="Chart 1">
          <a:extLst>
            <a:ext uri="{FF2B5EF4-FFF2-40B4-BE49-F238E27FC236}">
              <a16:creationId xmlns:a16="http://schemas.microsoft.com/office/drawing/2014/main" id="{00000000-0008-0000-4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86308</xdr:rowOff>
    </xdr:from>
    <xdr:to>
      <xdr:col>6</xdr:col>
      <xdr:colOff>142916</xdr:colOff>
      <xdr:row>43</xdr:row>
      <xdr:rowOff>82546</xdr:rowOff>
    </xdr:to>
    <xdr:graphicFrame macro="">
      <xdr:nvGraphicFramePr>
        <xdr:cNvPr id="3" name="Chart 2">
          <a:extLst>
            <a:ext uri="{FF2B5EF4-FFF2-40B4-BE49-F238E27FC236}">
              <a16:creationId xmlns:a16="http://schemas.microsoft.com/office/drawing/2014/main" id="{00000000-0008-0000-4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66675</xdr:colOff>
      <xdr:row>33</xdr:row>
      <xdr:rowOff>180975</xdr:rowOff>
    </xdr:from>
    <xdr:to>
      <xdr:col>9</xdr:col>
      <xdr:colOff>6525</xdr:colOff>
      <xdr:row>54</xdr:row>
      <xdr:rowOff>20925</xdr:rowOff>
    </xdr:to>
    <xdr:graphicFrame macro="">
      <xdr:nvGraphicFramePr>
        <xdr:cNvPr id="3" name="Chart 2">
          <a:extLst>
            <a:ext uri="{FF2B5EF4-FFF2-40B4-BE49-F238E27FC236}">
              <a16:creationId xmlns:a16="http://schemas.microsoft.com/office/drawing/2014/main" id="{00000000-0008-0000-4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oneCellAnchor>
    <xdr:from>
      <xdr:col>13</xdr:col>
      <xdr:colOff>92868</xdr:colOff>
      <xdr:row>27</xdr:row>
      <xdr:rowOff>106363</xdr:rowOff>
    </xdr:from>
    <xdr:ext cx="6594023" cy="1247323"/>
    <xdr:pic>
      <xdr:nvPicPr>
        <xdr:cNvPr id="2" name="Picture 1">
          <a:extLst>
            <a:ext uri="{FF2B5EF4-FFF2-40B4-BE49-F238E27FC236}">
              <a16:creationId xmlns:a16="http://schemas.microsoft.com/office/drawing/2014/main" id="{00000000-0008-0000-4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0868" y="449263"/>
          <a:ext cx="6594023" cy="12473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16</xdr:col>
      <xdr:colOff>0</xdr:colOff>
      <xdr:row>5</xdr:row>
      <xdr:rowOff>0</xdr:rowOff>
    </xdr:from>
    <xdr:to>
      <xdr:col>16</xdr:col>
      <xdr:colOff>184731</xdr:colOff>
      <xdr:row>6</xdr:row>
      <xdr:rowOff>59623</xdr:rowOff>
    </xdr:to>
    <xdr:sp macro="" textlink="">
      <xdr:nvSpPr>
        <xdr:cNvPr id="2" name="TextBox 1">
          <a:extLst>
            <a:ext uri="{FF2B5EF4-FFF2-40B4-BE49-F238E27FC236}">
              <a16:creationId xmlns:a16="http://schemas.microsoft.com/office/drawing/2014/main" id="{00000000-0008-0000-4F00-000002000000}"/>
            </a:ext>
          </a:extLst>
        </xdr:cNvPr>
        <xdr:cNvSpPr txBox="1"/>
      </xdr:nvSpPr>
      <xdr:spPr>
        <a:xfrm>
          <a:off x="9496425" y="1619250"/>
          <a:ext cx="184731" cy="26701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AU"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182814</xdr:colOff>
      <xdr:row>6</xdr:row>
      <xdr:rowOff>19922</xdr:rowOff>
    </xdr:from>
    <xdr:to>
      <xdr:col>6</xdr:col>
      <xdr:colOff>1536904</xdr:colOff>
      <xdr:row>22</xdr:row>
      <xdr:rowOff>46088</xdr:rowOff>
    </xdr:to>
    <xdr:graphicFrame macro="">
      <xdr:nvGraphicFramePr>
        <xdr:cNvPr id="2" name="Chart 1" descr="A line chart showing the peaks and cycles of the time of occurrence of fatal crashes involving heavy vehicles. " title="Fatal crashes involving heavy vehicles by weekly time block">
          <a:extLst>
            <a:ext uri="{FF2B5EF4-FFF2-40B4-BE49-F238E27FC236}">
              <a16:creationId xmlns:a16="http://schemas.microsoft.com/office/drawing/2014/main" id="{00000000-0008-0000-5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2183</xdr:colOff>
      <xdr:row>6</xdr:row>
      <xdr:rowOff>170648</xdr:rowOff>
    </xdr:from>
    <xdr:to>
      <xdr:col>6</xdr:col>
      <xdr:colOff>662941</xdr:colOff>
      <xdr:row>19</xdr:row>
      <xdr:rowOff>67458</xdr:rowOff>
    </xdr:to>
    <xdr:grpSp>
      <xdr:nvGrpSpPr>
        <xdr:cNvPr id="3" name="Group 2">
          <a:extLst>
            <a:ext uri="{FF2B5EF4-FFF2-40B4-BE49-F238E27FC236}">
              <a16:creationId xmlns:a16="http://schemas.microsoft.com/office/drawing/2014/main" id="{00000000-0008-0000-5000-000003000000}"/>
            </a:ext>
          </a:extLst>
        </xdr:cNvPr>
        <xdr:cNvGrpSpPr/>
      </xdr:nvGrpSpPr>
      <xdr:grpSpPr>
        <a:xfrm>
          <a:off x="1307108" y="1351748"/>
          <a:ext cx="3537308" cy="2239960"/>
          <a:chOff x="1407770" y="1351546"/>
          <a:chExt cx="3531159" cy="2244343"/>
        </a:xfrm>
      </xdr:grpSpPr>
      <xdr:cxnSp macro="">
        <xdr:nvCxnSpPr>
          <xdr:cNvPr id="4" name="Straight Connector 3">
            <a:extLst>
              <a:ext uri="{FF2B5EF4-FFF2-40B4-BE49-F238E27FC236}">
                <a16:creationId xmlns:a16="http://schemas.microsoft.com/office/drawing/2014/main" id="{00000000-0008-0000-5000-000004000000}"/>
              </a:ext>
            </a:extLst>
          </xdr:cNvPr>
          <xdr:cNvCxnSpPr/>
        </xdr:nvCxnSpPr>
        <xdr:spPr>
          <a:xfrm flipV="1">
            <a:off x="1407770" y="1351546"/>
            <a:ext cx="11476" cy="2244343"/>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5000-000005000000}"/>
              </a:ext>
            </a:extLst>
          </xdr:cNvPr>
          <xdr:cNvCxnSpPr/>
        </xdr:nvCxnSpPr>
        <xdr:spPr>
          <a:xfrm flipV="1">
            <a:off x="2110015" y="1351546"/>
            <a:ext cx="11476" cy="2244343"/>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6" name="Straight Connector 5">
            <a:extLst>
              <a:ext uri="{FF2B5EF4-FFF2-40B4-BE49-F238E27FC236}">
                <a16:creationId xmlns:a16="http://schemas.microsoft.com/office/drawing/2014/main" id="{00000000-0008-0000-5000-000006000000}"/>
              </a:ext>
            </a:extLst>
          </xdr:cNvPr>
          <xdr:cNvCxnSpPr/>
        </xdr:nvCxnSpPr>
        <xdr:spPr>
          <a:xfrm flipV="1">
            <a:off x="2814306" y="1351546"/>
            <a:ext cx="11476" cy="2244343"/>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a:extLst>
              <a:ext uri="{FF2B5EF4-FFF2-40B4-BE49-F238E27FC236}">
                <a16:creationId xmlns:a16="http://schemas.microsoft.com/office/drawing/2014/main" id="{00000000-0008-0000-5000-000007000000}"/>
              </a:ext>
            </a:extLst>
          </xdr:cNvPr>
          <xdr:cNvCxnSpPr/>
        </xdr:nvCxnSpPr>
        <xdr:spPr>
          <a:xfrm flipV="1">
            <a:off x="3517576" y="1351546"/>
            <a:ext cx="11476" cy="2244343"/>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5000-000008000000}"/>
              </a:ext>
            </a:extLst>
          </xdr:cNvPr>
          <xdr:cNvCxnSpPr/>
        </xdr:nvCxnSpPr>
        <xdr:spPr>
          <a:xfrm flipV="1">
            <a:off x="4224184" y="1351546"/>
            <a:ext cx="11476" cy="2244343"/>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5000-000009000000}"/>
              </a:ext>
            </a:extLst>
          </xdr:cNvPr>
          <xdr:cNvCxnSpPr/>
        </xdr:nvCxnSpPr>
        <xdr:spPr>
          <a:xfrm flipV="1">
            <a:off x="4927453" y="1351546"/>
            <a:ext cx="11476" cy="2244343"/>
          </a:xfrm>
          <a:prstGeom prst="line">
            <a:avLst/>
          </a:prstGeom>
          <a:ln>
            <a:solidFill>
              <a:schemeClr val="tx1">
                <a:lumMod val="50000"/>
                <a:lumOff val="50000"/>
              </a:schemeClr>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oneCellAnchor>
    <xdr:from>
      <xdr:col>9</xdr:col>
      <xdr:colOff>0</xdr:colOff>
      <xdr:row>27</xdr:row>
      <xdr:rowOff>0</xdr:rowOff>
    </xdr:from>
    <xdr:ext cx="184731" cy="264560"/>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0769395" y="4232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7</xdr:col>
      <xdr:colOff>0</xdr:colOff>
      <xdr:row>42</xdr:row>
      <xdr:rowOff>0</xdr:rowOff>
    </xdr:from>
    <xdr:ext cx="184731" cy="264560"/>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9718729" y="706303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7</xdr:col>
      <xdr:colOff>0</xdr:colOff>
      <xdr:row>24</xdr:row>
      <xdr:rowOff>0</xdr:rowOff>
    </xdr:from>
    <xdr:ext cx="184731" cy="264560"/>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8829675" y="6924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9</xdr:col>
      <xdr:colOff>0</xdr:colOff>
      <xdr:row>24</xdr:row>
      <xdr:rowOff>0</xdr:rowOff>
    </xdr:from>
    <xdr:ext cx="184731" cy="264560"/>
    <xdr:sp macro="" textlink="">
      <xdr:nvSpPr>
        <xdr:cNvPr id="4" name="TextBox 3">
          <a:extLst>
            <a:ext uri="{FF2B5EF4-FFF2-40B4-BE49-F238E27FC236}">
              <a16:creationId xmlns:a16="http://schemas.microsoft.com/office/drawing/2014/main" id="{ADDF85EA-C705-407C-B4BB-4B3CE2081809}"/>
            </a:ext>
          </a:extLst>
        </xdr:cNvPr>
        <xdr:cNvSpPr txBox="1"/>
      </xdr:nvSpPr>
      <xdr:spPr>
        <a:xfrm>
          <a:off x="4343400" y="538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9</xdr:col>
      <xdr:colOff>0</xdr:colOff>
      <xdr:row>24</xdr:row>
      <xdr:rowOff>0</xdr:rowOff>
    </xdr:from>
    <xdr:ext cx="184731" cy="264560"/>
    <xdr:sp macro="" textlink="">
      <xdr:nvSpPr>
        <xdr:cNvPr id="5" name="TextBox 4">
          <a:extLst>
            <a:ext uri="{FF2B5EF4-FFF2-40B4-BE49-F238E27FC236}">
              <a16:creationId xmlns:a16="http://schemas.microsoft.com/office/drawing/2014/main" id="{33A12103-7D22-46B6-A499-5346F0060E45}"/>
            </a:ext>
          </a:extLst>
        </xdr:cNvPr>
        <xdr:cNvSpPr txBox="1"/>
      </xdr:nvSpPr>
      <xdr:spPr>
        <a:xfrm>
          <a:off x="7449269" y="509407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6</xdr:col>
      <xdr:colOff>266700</xdr:colOff>
      <xdr:row>62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3867150" y="1036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62</xdr:row>
      <xdr:rowOff>0</xdr:rowOff>
    </xdr:from>
    <xdr:ext cx="184731" cy="264560"/>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3867150" y="1036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62</xdr:row>
      <xdr:rowOff>0</xdr:rowOff>
    </xdr:from>
    <xdr:ext cx="184731" cy="264560"/>
    <xdr:sp macro="" textlink="">
      <xdr:nvSpPr>
        <xdr:cNvPr id="4" name="TextBox 3">
          <a:extLst>
            <a:ext uri="{FF2B5EF4-FFF2-40B4-BE49-F238E27FC236}">
              <a16:creationId xmlns:a16="http://schemas.microsoft.com/office/drawing/2014/main" id="{00000000-0008-0000-1700-000004000000}"/>
            </a:ext>
          </a:extLst>
        </xdr:cNvPr>
        <xdr:cNvSpPr txBox="1"/>
      </xdr:nvSpPr>
      <xdr:spPr>
        <a:xfrm>
          <a:off x="10467975" y="1036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62</xdr:row>
      <xdr:rowOff>0</xdr:rowOff>
    </xdr:from>
    <xdr:ext cx="184731" cy="264560"/>
    <xdr:sp macro="" textlink="">
      <xdr:nvSpPr>
        <xdr:cNvPr id="5" name="TextBox 4">
          <a:extLst>
            <a:ext uri="{FF2B5EF4-FFF2-40B4-BE49-F238E27FC236}">
              <a16:creationId xmlns:a16="http://schemas.microsoft.com/office/drawing/2014/main" id="{00000000-0008-0000-1700-000005000000}"/>
            </a:ext>
          </a:extLst>
        </xdr:cNvPr>
        <xdr:cNvSpPr txBox="1"/>
      </xdr:nvSpPr>
      <xdr:spPr>
        <a:xfrm>
          <a:off x="17068800" y="1036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26</xdr:row>
      <xdr:rowOff>0</xdr:rowOff>
    </xdr:from>
    <xdr:ext cx="184731" cy="264560"/>
    <xdr:sp macro="" textlink="">
      <xdr:nvSpPr>
        <xdr:cNvPr id="7" name="TextBox 6">
          <a:extLst>
            <a:ext uri="{FF2B5EF4-FFF2-40B4-BE49-F238E27FC236}">
              <a16:creationId xmlns:a16="http://schemas.microsoft.com/office/drawing/2014/main" id="{00000000-0008-0000-1700-000007000000}"/>
            </a:ext>
          </a:extLst>
        </xdr:cNvPr>
        <xdr:cNvSpPr txBox="1"/>
      </xdr:nvSpPr>
      <xdr:spPr>
        <a:xfrm>
          <a:off x="3429000" y="92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44</xdr:row>
      <xdr:rowOff>0</xdr:rowOff>
    </xdr:from>
    <xdr:ext cx="184731" cy="264560"/>
    <xdr:sp macro="" textlink="">
      <xdr:nvSpPr>
        <xdr:cNvPr id="8" name="TextBox 7">
          <a:extLst>
            <a:ext uri="{FF2B5EF4-FFF2-40B4-BE49-F238E27FC236}">
              <a16:creationId xmlns:a16="http://schemas.microsoft.com/office/drawing/2014/main" id="{00000000-0008-0000-1700-000008000000}"/>
            </a:ext>
          </a:extLst>
        </xdr:cNvPr>
        <xdr:cNvSpPr txBox="1"/>
      </xdr:nvSpPr>
      <xdr:spPr>
        <a:xfrm>
          <a:off x="3429000" y="4048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6</xdr:col>
      <xdr:colOff>266700</xdr:colOff>
      <xdr:row>63</xdr:row>
      <xdr:rowOff>0</xdr:rowOff>
    </xdr:from>
    <xdr:ext cx="184731" cy="264560"/>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309562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6</xdr:col>
      <xdr:colOff>266700</xdr:colOff>
      <xdr:row>63</xdr:row>
      <xdr:rowOff>0</xdr:rowOff>
    </xdr:from>
    <xdr:ext cx="184731" cy="264560"/>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3095625"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63</xdr:row>
      <xdr:rowOff>0</xdr:rowOff>
    </xdr:from>
    <xdr:ext cx="184731" cy="264560"/>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3238500" y="422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63</xdr:row>
      <xdr:rowOff>0</xdr:rowOff>
    </xdr:from>
    <xdr:ext cx="184731" cy="264560"/>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3067050" y="165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27</xdr:row>
      <xdr:rowOff>0</xdr:rowOff>
    </xdr:from>
    <xdr:ext cx="184731" cy="264560"/>
    <xdr:sp macro="" textlink="">
      <xdr:nvSpPr>
        <xdr:cNvPr id="8" name="TextBox 7">
          <a:extLst>
            <a:ext uri="{FF2B5EF4-FFF2-40B4-BE49-F238E27FC236}">
              <a16:creationId xmlns:a16="http://schemas.microsoft.com/office/drawing/2014/main" id="{00000000-0008-0000-1800-000008000000}"/>
            </a:ext>
          </a:extLst>
        </xdr:cNvPr>
        <xdr:cNvSpPr txBox="1"/>
      </xdr:nvSpPr>
      <xdr:spPr>
        <a:xfrm>
          <a:off x="3486150" y="101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oneCellAnchor>
    <xdr:from>
      <xdr:col>12</xdr:col>
      <xdr:colOff>0</xdr:colOff>
      <xdr:row>45</xdr:row>
      <xdr:rowOff>0</xdr:rowOff>
    </xdr:from>
    <xdr:ext cx="184731" cy="264560"/>
    <xdr:sp macro="" textlink="">
      <xdr:nvSpPr>
        <xdr:cNvPr id="9" name="TextBox 8">
          <a:extLst>
            <a:ext uri="{FF2B5EF4-FFF2-40B4-BE49-F238E27FC236}">
              <a16:creationId xmlns:a16="http://schemas.microsoft.com/office/drawing/2014/main" id="{00000000-0008-0000-1800-000009000000}"/>
            </a:ext>
          </a:extLst>
        </xdr:cNvPr>
        <xdr:cNvSpPr txBox="1"/>
      </xdr:nvSpPr>
      <xdr:spPr>
        <a:xfrm>
          <a:off x="3486150" y="411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AU"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6:G13"/>
  <sheetViews>
    <sheetView workbookViewId="0">
      <selection activeCell="P29" sqref="P29"/>
    </sheetView>
  </sheetViews>
  <sheetFormatPr defaultRowHeight="15"/>
  <cols>
    <col min="1" max="2" width="9.140625" style="1745"/>
    <col min="3" max="3" width="8.5703125" style="1745" bestFit="1" customWidth="1"/>
    <col min="4" max="4" width="12.42578125" style="1745" bestFit="1" customWidth="1"/>
    <col min="5" max="5" width="20.5703125" style="1745" bestFit="1" customWidth="1"/>
    <col min="6" max="7" width="19.42578125" style="1745" bestFit="1" customWidth="1"/>
    <col min="8" max="16384" width="9.140625" style="1745"/>
  </cols>
  <sheetData>
    <row r="6" spans="3:7" ht="15.75" thickBot="1">
      <c r="C6" s="1744" t="s">
        <v>653</v>
      </c>
      <c r="D6" s="1744" t="s">
        <v>647</v>
      </c>
      <c r="E6" s="1744" t="s">
        <v>106</v>
      </c>
      <c r="F6" s="1744" t="s">
        <v>648</v>
      </c>
      <c r="G6" s="1744" t="s">
        <v>649</v>
      </c>
    </row>
    <row r="7" spans="3:7">
      <c r="C7" s="1746">
        <v>1130</v>
      </c>
      <c r="D7" s="1746">
        <v>175</v>
      </c>
      <c r="E7" s="1746">
        <v>85</v>
      </c>
      <c r="F7" s="1746">
        <v>82</v>
      </c>
      <c r="G7" s="1746">
        <v>8</v>
      </c>
    </row>
    <row r="8" spans="3:7">
      <c r="C8" s="1747">
        <f>C7/$C$7</f>
        <v>1</v>
      </c>
      <c r="D8" s="1747">
        <f t="shared" ref="D8" si="0">D7/$C$7</f>
        <v>0.15486725663716813</v>
      </c>
      <c r="E8" s="1747">
        <f>E7/$D$7</f>
        <v>0.48571428571428571</v>
      </c>
      <c r="F8" s="1747">
        <f t="shared" ref="F8:G8" si="1">F7/$D$7</f>
        <v>0.46857142857142858</v>
      </c>
      <c r="G8" s="1747">
        <f t="shared" si="1"/>
        <v>4.5714285714285714E-2</v>
      </c>
    </row>
    <row r="9" spans="3:7">
      <c r="E9" s="1748"/>
      <c r="F9" s="1748"/>
      <c r="G9" s="1748"/>
    </row>
    <row r="10" spans="3:7">
      <c r="C10" s="1755">
        <f>(C7-D7)/C7</f>
        <v>0.84513274336283184</v>
      </c>
      <c r="D10" s="1756">
        <f>D7/C7</f>
        <v>0.15486725663716813</v>
      </c>
    </row>
    <row r="11" spans="3:7" ht="15.75" thickBot="1">
      <c r="E11" s="2371" t="s">
        <v>654</v>
      </c>
      <c r="F11" s="2371"/>
      <c r="G11" s="2371"/>
    </row>
    <row r="12" spans="3:7">
      <c r="D12" s="1751" t="s">
        <v>651</v>
      </c>
      <c r="E12" s="1752" t="s">
        <v>652</v>
      </c>
      <c r="F12" s="1752" t="s">
        <v>648</v>
      </c>
      <c r="G12" s="1752" t="s">
        <v>649</v>
      </c>
    </row>
    <row r="13" spans="3:7">
      <c r="D13" s="1757">
        <v>0.84513274336283184</v>
      </c>
      <c r="E13" s="1754">
        <f>E8*$D$10</f>
        <v>7.5221238938053089E-2</v>
      </c>
      <c r="F13" s="1754">
        <f t="shared" ref="F13:G13" si="2">F8*$D$10</f>
        <v>7.2566371681415928E-2</v>
      </c>
      <c r="G13" s="1754">
        <f t="shared" si="2"/>
        <v>7.0796460176991149E-3</v>
      </c>
    </row>
  </sheetData>
  <mergeCells count="1">
    <mergeCell ref="E11:G11"/>
  </mergeCell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F69D5-DF41-4C47-BDD2-0ED165C366FC}">
  <dimension ref="A1:L39"/>
  <sheetViews>
    <sheetView showGridLines="0" tabSelected="1" zoomScaleNormal="100" workbookViewId="0"/>
  </sheetViews>
  <sheetFormatPr defaultRowHeight="12.75"/>
  <cols>
    <col min="1" max="1" width="6.28515625" style="2341" customWidth="1"/>
    <col min="2" max="2" width="17.42578125" style="2341" customWidth="1"/>
    <col min="3" max="3" width="2.140625" style="2341" customWidth="1"/>
    <col min="4" max="4" width="17.42578125" style="2341" customWidth="1"/>
    <col min="5" max="5" width="2.140625" style="2341" customWidth="1"/>
    <col min="6" max="6" width="17.42578125" style="2341" customWidth="1"/>
    <col min="7" max="7" width="2.140625" style="2341" customWidth="1"/>
    <col min="8" max="8" width="17.42578125" style="2341" customWidth="1"/>
    <col min="9" max="9" width="2.140625" style="2341" customWidth="1"/>
    <col min="10" max="10" width="17.42578125" style="2341" customWidth="1"/>
    <col min="11" max="11" width="2.140625" style="2341" customWidth="1"/>
    <col min="12" max="12" width="17.42578125" style="2341" customWidth="1"/>
    <col min="13" max="16384" width="9.140625" style="2341"/>
  </cols>
  <sheetData>
    <row r="1" spans="1:12" s="2363" customFormat="1" ht="27" customHeight="1">
      <c r="B1" s="2398" t="s">
        <v>918</v>
      </c>
      <c r="C1" s="2398"/>
      <c r="D1" s="2398"/>
      <c r="E1" s="2398"/>
      <c r="F1" s="2398"/>
      <c r="G1" s="2398"/>
      <c r="H1" s="2398"/>
      <c r="I1" s="2398"/>
      <c r="J1" s="2398"/>
      <c r="K1" s="2398"/>
      <c r="L1" s="2398"/>
    </row>
    <row r="2" spans="1:12" s="2363" customFormat="1" ht="27" customHeight="1">
      <c r="B2" s="2402" t="s">
        <v>917</v>
      </c>
      <c r="C2" s="2402"/>
      <c r="D2" s="2402"/>
      <c r="E2" s="2402"/>
      <c r="F2" s="2402"/>
      <c r="G2" s="2402"/>
      <c r="H2" s="2402"/>
      <c r="I2" s="2402"/>
      <c r="J2" s="2402"/>
      <c r="K2" s="2402"/>
      <c r="L2" s="2402"/>
    </row>
    <row r="3" spans="1:12" ht="32.25" customHeight="1"/>
    <row r="4" spans="1:12" ht="75" customHeight="1">
      <c r="B4" s="2399" t="s">
        <v>920</v>
      </c>
      <c r="C4" s="2400"/>
      <c r="D4" s="2400"/>
      <c r="E4" s="2400"/>
      <c r="F4" s="2400"/>
      <c r="G4" s="2400"/>
      <c r="H4" s="2400"/>
      <c r="I4" s="2400"/>
      <c r="J4" s="2400"/>
      <c r="K4" s="2400"/>
      <c r="L4" s="2400"/>
    </row>
    <row r="5" spans="1:12" ht="32.25" customHeight="1"/>
    <row r="6" spans="1:12" ht="15" customHeight="1">
      <c r="B6" s="2401" t="s">
        <v>916</v>
      </c>
      <c r="C6" s="2401"/>
      <c r="D6" s="2401"/>
      <c r="E6" s="2401"/>
      <c r="F6" s="2401"/>
      <c r="G6" s="2401"/>
      <c r="H6" s="2401"/>
      <c r="I6" s="2401"/>
      <c r="J6" s="2401"/>
      <c r="K6" s="2401"/>
      <c r="L6" s="2401"/>
    </row>
    <row r="7" spans="1:12" ht="5.0999999999999996" customHeight="1"/>
    <row r="8" spans="1:12" s="2359" customFormat="1" ht="15" customHeight="1">
      <c r="A8" s="2358"/>
      <c r="B8" s="2360" t="s">
        <v>915</v>
      </c>
      <c r="C8" s="2361"/>
      <c r="D8" s="2362" t="s">
        <v>914</v>
      </c>
      <c r="E8" s="2361"/>
      <c r="F8" s="2362" t="s">
        <v>913</v>
      </c>
      <c r="G8" s="2361"/>
      <c r="H8" s="2362" t="s">
        <v>912</v>
      </c>
      <c r="I8" s="2361"/>
      <c r="J8" s="2362" t="s">
        <v>911</v>
      </c>
      <c r="K8" s="2361"/>
      <c r="L8" s="2362" t="s">
        <v>910</v>
      </c>
    </row>
    <row r="9" spans="1:12" s="2353" customFormat="1" ht="5.0999999999999996" customHeight="1">
      <c r="A9" s="2358"/>
      <c r="B9" s="2357"/>
      <c r="C9" s="2355"/>
      <c r="D9" s="2357"/>
      <c r="E9" s="2355"/>
      <c r="F9" s="2356"/>
      <c r="G9" s="2355"/>
      <c r="H9" s="2356"/>
      <c r="I9" s="2355"/>
      <c r="J9" s="2356"/>
      <c r="K9" s="2355"/>
      <c r="L9" s="2356"/>
    </row>
    <row r="10" spans="1:12" s="2359" customFormat="1" ht="15" customHeight="1">
      <c r="A10" s="2358"/>
      <c r="B10" s="2360" t="s">
        <v>909</v>
      </c>
      <c r="C10" s="2361"/>
      <c r="D10" s="2360" t="s">
        <v>908</v>
      </c>
      <c r="E10" s="2361"/>
      <c r="F10" s="2360" t="s">
        <v>907</v>
      </c>
      <c r="G10" s="2361"/>
      <c r="H10" s="2360" t="s">
        <v>906</v>
      </c>
      <c r="I10" s="2361"/>
      <c r="J10" s="2360" t="s">
        <v>905</v>
      </c>
      <c r="K10" s="2361"/>
      <c r="L10" s="2360" t="s">
        <v>904</v>
      </c>
    </row>
    <row r="11" spans="1:12" s="2353" customFormat="1" ht="5.0999999999999996" customHeight="1">
      <c r="A11" s="2358"/>
      <c r="B11" s="2357"/>
      <c r="C11" s="2355"/>
      <c r="D11" s="2357"/>
      <c r="E11" s="2355"/>
      <c r="F11" s="2356"/>
      <c r="G11" s="2355"/>
      <c r="H11" s="2356"/>
      <c r="I11" s="2355"/>
      <c r="J11" s="2356"/>
      <c r="K11" s="2355"/>
      <c r="L11" s="582"/>
    </row>
    <row r="12" spans="1:12" s="2359" customFormat="1" ht="15" customHeight="1">
      <c r="A12" s="2358"/>
      <c r="B12" s="2360" t="s">
        <v>903</v>
      </c>
      <c r="C12" s="2361"/>
      <c r="D12" s="2360" t="s">
        <v>902</v>
      </c>
      <c r="F12" s="2360" t="s">
        <v>922</v>
      </c>
      <c r="G12" s="2361"/>
      <c r="H12" s="2360" t="s">
        <v>924</v>
      </c>
      <c r="J12" s="2360" t="s">
        <v>901</v>
      </c>
      <c r="K12" s="2361"/>
      <c r="L12" s="2360" t="s">
        <v>900</v>
      </c>
    </row>
    <row r="13" spans="1:12" s="2353" customFormat="1" ht="5.0999999999999996" customHeight="1">
      <c r="A13" s="2358"/>
      <c r="B13" s="2357"/>
      <c r="C13" s="2355"/>
      <c r="D13" s="2357"/>
      <c r="E13" s="2355"/>
      <c r="F13" s="2356"/>
      <c r="G13" s="2355"/>
      <c r="H13" s="2356"/>
      <c r="I13" s="2355"/>
      <c r="J13" s="2356"/>
      <c r="K13" s="2355"/>
      <c r="L13" s="2354"/>
    </row>
    <row r="14" spans="1:12" ht="12.75" customHeight="1">
      <c r="A14" s="2352"/>
      <c r="B14" s="2351"/>
      <c r="C14" s="2350"/>
      <c r="D14" s="2039"/>
      <c r="E14" s="2039"/>
      <c r="F14" s="2350"/>
      <c r="G14" s="2350"/>
      <c r="H14" s="582"/>
      <c r="I14" s="582"/>
      <c r="J14" s="582"/>
      <c r="K14" s="582"/>
      <c r="L14" s="582"/>
    </row>
    <row r="15" spans="1:12" s="2342" customFormat="1" ht="15" customHeight="1">
      <c r="A15" s="2346"/>
      <c r="B15" s="2401" t="s">
        <v>899</v>
      </c>
      <c r="C15" s="2401"/>
      <c r="D15" s="2401"/>
      <c r="E15" s="2401"/>
      <c r="F15" s="2401"/>
      <c r="G15" s="2401"/>
      <c r="H15" s="2401"/>
      <c r="I15" s="2401"/>
      <c r="J15" s="2401"/>
      <c r="K15" s="2401"/>
      <c r="L15" s="2401"/>
    </row>
    <row r="16" spans="1:12" ht="5.0999999999999996" customHeight="1">
      <c r="A16" s="2346"/>
      <c r="B16" s="2349"/>
    </row>
    <row r="17" spans="1:12" ht="15" customHeight="1">
      <c r="A17" s="2346"/>
      <c r="B17" s="2343" t="s">
        <v>921</v>
      </c>
    </row>
    <row r="18" spans="1:12" ht="15" customHeight="1">
      <c r="A18" s="2346"/>
      <c r="B18" s="2343" t="s">
        <v>898</v>
      </c>
    </row>
    <row r="19" spans="1:12" ht="6.95" customHeight="1">
      <c r="A19" s="2346"/>
      <c r="B19" s="2349"/>
    </row>
    <row r="20" spans="1:12" ht="17.25" customHeight="1">
      <c r="A20" s="2346"/>
      <c r="B20" s="2343" t="s">
        <v>897</v>
      </c>
      <c r="C20" s="2343"/>
      <c r="D20" s="2343"/>
      <c r="E20" s="2343"/>
      <c r="F20" s="2343"/>
      <c r="G20" s="2343"/>
      <c r="H20" s="2343"/>
    </row>
    <row r="21" spans="1:12" ht="17.25" customHeight="1">
      <c r="A21" s="2346"/>
      <c r="B21" s="2343" t="s">
        <v>896</v>
      </c>
      <c r="C21" s="2343"/>
      <c r="D21" s="2343"/>
      <c r="E21" s="2343"/>
      <c r="F21" s="2343"/>
      <c r="G21" s="2343"/>
      <c r="H21" s="2343"/>
    </row>
    <row r="22" spans="1:12" ht="17.25" customHeight="1">
      <c r="A22" s="2346"/>
      <c r="B22" s="2343" t="s">
        <v>895</v>
      </c>
      <c r="C22" s="2343"/>
      <c r="D22" s="2343"/>
      <c r="E22" s="2343"/>
      <c r="F22" s="2343"/>
      <c r="G22" s="2343"/>
      <c r="H22" s="2343"/>
    </row>
    <row r="23" spans="1:12" ht="17.25" customHeight="1">
      <c r="A23" s="2346"/>
      <c r="B23" s="2343" t="s">
        <v>919</v>
      </c>
      <c r="C23" s="2343"/>
      <c r="D23" s="2343"/>
      <c r="E23" s="2343"/>
      <c r="F23" s="2343"/>
      <c r="G23" s="2343"/>
      <c r="H23" s="2343"/>
    </row>
    <row r="24" spans="1:12" ht="17.25" customHeight="1">
      <c r="A24" s="2346"/>
      <c r="B24" s="2343" t="s">
        <v>894</v>
      </c>
      <c r="C24" s="2343"/>
      <c r="D24" s="2343"/>
      <c r="E24" s="2343"/>
      <c r="F24" s="2343"/>
      <c r="G24" s="2343"/>
      <c r="H24" s="2343"/>
    </row>
    <row r="25" spans="1:12" ht="17.25" customHeight="1">
      <c r="A25" s="2346"/>
      <c r="B25" s="2343" t="s">
        <v>893</v>
      </c>
      <c r="C25" s="2343"/>
      <c r="D25" s="2343"/>
      <c r="E25" s="2343"/>
      <c r="F25" s="2343"/>
      <c r="G25" s="2343"/>
      <c r="H25" s="2343"/>
    </row>
    <row r="26" spans="1:12" ht="17.25" customHeight="1">
      <c r="A26" s="2346"/>
      <c r="B26" s="2343" t="s">
        <v>892</v>
      </c>
      <c r="C26" s="2343"/>
      <c r="D26" s="2343"/>
      <c r="E26" s="2343"/>
      <c r="F26" s="2343"/>
      <c r="G26" s="2343"/>
      <c r="H26" s="2343"/>
    </row>
    <row r="27" spans="1:12" ht="17.25" customHeight="1">
      <c r="A27" s="2346"/>
      <c r="B27" s="2343" t="s">
        <v>891</v>
      </c>
      <c r="C27" s="2343"/>
      <c r="D27" s="2343"/>
      <c r="E27" s="2343"/>
      <c r="F27" s="2343"/>
      <c r="G27" s="2343"/>
      <c r="H27" s="2343"/>
    </row>
    <row r="28" spans="1:12" ht="17.25" customHeight="1">
      <c r="A28" s="2346"/>
      <c r="B28" s="2343" t="s">
        <v>890</v>
      </c>
      <c r="C28" s="2343"/>
      <c r="D28" s="2343"/>
      <c r="E28" s="2343"/>
      <c r="F28" s="2343"/>
      <c r="G28" s="2343"/>
      <c r="H28" s="2343"/>
    </row>
    <row r="29" spans="1:12" ht="17.25" customHeight="1">
      <c r="A29" s="2346"/>
      <c r="B29" s="2343" t="s">
        <v>889</v>
      </c>
      <c r="C29" s="2343"/>
      <c r="D29" s="2343"/>
      <c r="E29" s="2343"/>
      <c r="F29" s="2343"/>
      <c r="G29" s="2343"/>
      <c r="H29" s="2343"/>
    </row>
    <row r="30" spans="1:12" ht="12.75" customHeight="1">
      <c r="A30" s="2346"/>
      <c r="B30" s="2349"/>
    </row>
    <row r="31" spans="1:12" s="2342" customFormat="1" ht="15" customHeight="1">
      <c r="A31" s="2346"/>
      <c r="B31" s="2401" t="s">
        <v>888</v>
      </c>
      <c r="C31" s="2401"/>
      <c r="D31" s="2401"/>
      <c r="E31" s="2401"/>
      <c r="F31" s="2401"/>
      <c r="G31" s="2401"/>
      <c r="H31" s="2401"/>
      <c r="I31" s="2401"/>
      <c r="J31" s="2401"/>
      <c r="K31" s="2401"/>
      <c r="L31" s="2401"/>
    </row>
    <row r="32" spans="1:12" ht="5.0999999999999996" customHeight="1">
      <c r="A32" s="2346"/>
      <c r="B32" s="2348"/>
      <c r="C32" s="2348"/>
      <c r="D32" s="2348"/>
      <c r="E32" s="2348"/>
      <c r="F32" s="2348"/>
      <c r="G32" s="2348"/>
      <c r="H32" s="2348"/>
      <c r="I32" s="2348"/>
      <c r="J32" s="2348"/>
      <c r="K32" s="2348"/>
      <c r="L32" s="2348"/>
    </row>
    <row r="33" spans="1:12" s="2342" customFormat="1" ht="15" customHeight="1">
      <c r="A33" s="2346"/>
      <c r="B33" s="2343" t="s">
        <v>887</v>
      </c>
      <c r="C33" s="2343"/>
      <c r="D33" s="2343"/>
      <c r="E33" s="2343"/>
      <c r="F33" s="2343"/>
      <c r="G33" s="2343"/>
      <c r="H33" s="2343"/>
      <c r="I33" s="2343"/>
      <c r="J33" s="2343"/>
      <c r="K33" s="2343"/>
      <c r="L33" s="2343"/>
    </row>
    <row r="34" spans="1:12" ht="5.0999999999999996" customHeight="1">
      <c r="A34" s="2346"/>
      <c r="B34" s="2343"/>
      <c r="C34" s="2343"/>
      <c r="D34" s="2343"/>
      <c r="E34" s="2343"/>
      <c r="F34" s="2343"/>
      <c r="G34" s="2343"/>
      <c r="H34" s="2343"/>
      <c r="I34" s="2343"/>
      <c r="J34" s="2343"/>
      <c r="K34" s="2343"/>
      <c r="L34" s="2343"/>
    </row>
    <row r="35" spans="1:12" s="2342" customFormat="1" ht="17.25" customHeight="1">
      <c r="A35" s="2346"/>
      <c r="B35" s="2345" t="s">
        <v>886</v>
      </c>
      <c r="C35" s="2344"/>
      <c r="D35" s="2344"/>
      <c r="E35" s="2344"/>
      <c r="F35" s="2343"/>
      <c r="G35" s="2343"/>
      <c r="H35" s="2343"/>
      <c r="I35" s="2343"/>
      <c r="J35" s="2343"/>
      <c r="K35" s="2343"/>
      <c r="L35" s="2343"/>
    </row>
    <row r="36" spans="1:12" ht="17.25" customHeight="1">
      <c r="A36" s="2346"/>
      <c r="B36" s="2347" t="s">
        <v>866</v>
      </c>
      <c r="C36" s="2344"/>
      <c r="D36" s="2344"/>
      <c r="E36" s="2344"/>
      <c r="F36" s="2343"/>
      <c r="G36" s="2343"/>
      <c r="H36" s="2343"/>
      <c r="I36" s="2343"/>
      <c r="J36" s="2343"/>
      <c r="K36" s="2343"/>
      <c r="L36" s="2343"/>
    </row>
    <row r="37" spans="1:12" s="2342" customFormat="1" ht="17.25" customHeight="1">
      <c r="A37" s="2346"/>
      <c r="B37" s="2345" t="s">
        <v>885</v>
      </c>
      <c r="C37" s="2344"/>
      <c r="D37" s="2344"/>
      <c r="E37" s="2344"/>
      <c r="F37" s="2343"/>
      <c r="G37" s="2343"/>
      <c r="H37" s="2343"/>
      <c r="I37" s="2343"/>
      <c r="J37" s="2343"/>
      <c r="K37" s="2343"/>
      <c r="L37" s="2343"/>
    </row>
    <row r="38" spans="1:12" ht="17.25" customHeight="1">
      <c r="A38" s="2346"/>
      <c r="B38" s="2345" t="s">
        <v>884</v>
      </c>
      <c r="C38" s="2344"/>
      <c r="D38" s="2344"/>
      <c r="E38" s="2344"/>
      <c r="F38" s="2343"/>
      <c r="G38" s="2343"/>
      <c r="H38" s="2343"/>
      <c r="I38" s="2343"/>
      <c r="J38" s="2343"/>
      <c r="K38" s="2343"/>
      <c r="L38" s="2343"/>
    </row>
    <row r="39" spans="1:12" s="2342" customFormat="1" ht="17.25" customHeight="1">
      <c r="A39" s="2346"/>
      <c r="B39" s="2345" t="s">
        <v>883</v>
      </c>
      <c r="C39" s="2344"/>
      <c r="D39" s="2344"/>
      <c r="E39" s="2344"/>
      <c r="F39" s="2343"/>
      <c r="G39" s="2343"/>
      <c r="H39" s="2343"/>
      <c r="I39" s="2343"/>
      <c r="J39" s="2343"/>
      <c r="K39" s="2343"/>
      <c r="L39" s="2343"/>
    </row>
  </sheetData>
  <mergeCells count="6">
    <mergeCell ref="B1:L1"/>
    <mergeCell ref="B4:L4"/>
    <mergeCell ref="B6:L6"/>
    <mergeCell ref="B31:L31"/>
    <mergeCell ref="B15:L15"/>
    <mergeCell ref="B2:L2"/>
  </mergeCells>
  <hyperlinks>
    <hyperlink ref="B8" location="'1.1'!A1" display="Table 1.1" xr:uid="{00000000-0004-0000-0000-000000000000}"/>
    <hyperlink ref="D8" location="'1.2'!A1" display="Table 1.2" xr:uid="{00000000-0004-0000-0000-000001000000}"/>
    <hyperlink ref="F8" location="'1.3'!A1" display="Table 1.3" xr:uid="{00000000-0004-0000-0000-000002000000}"/>
    <hyperlink ref="H8" location="'1.4'!A1" display="Table 1.4" xr:uid="{00000000-0004-0000-0000-000003000000}"/>
    <hyperlink ref="J8" location="'1.5'!A1" display="Table 1.5" xr:uid="{00000000-0004-0000-0000-000004000000}"/>
    <hyperlink ref="L8" location="'1.6'!A1" display="Table 1.6" xr:uid="{00000000-0004-0000-0000-000005000000}"/>
    <hyperlink ref="B10" location="'1.7'!A1" display="Table 1.7" xr:uid="{00000000-0004-0000-0000-000006000000}"/>
    <hyperlink ref="D10" location="'1.8'!A1" display="Table 1.8" xr:uid="{00000000-0004-0000-0000-000007000000}"/>
    <hyperlink ref="F10" location="'1.9'!A1" display="Table 1.9" xr:uid="{00000000-0004-0000-0000-000008000000}"/>
    <hyperlink ref="H10" location="'1.10'!A1" display="Table 1.10" xr:uid="{00000000-0004-0000-0000-000009000000}"/>
    <hyperlink ref="J10" location="'1.11'!A1" display="Table 1.11" xr:uid="{00000000-0004-0000-0000-00000A000000}"/>
    <hyperlink ref="B12" location="'2.2 &amp; 2.3'!A1" display="Table 2.2 &amp; 2.3" xr:uid="{00000000-0004-0000-0000-00000B000000}"/>
    <hyperlink ref="D12" location="'2.4 &amp; 2.5'!A1" display="Table 2.4 &amp; 2.5" xr:uid="{00000000-0004-0000-0000-00000C000000}"/>
    <hyperlink ref="F12" location="'2.6 &amp; 2.7'!A1" display="Table 2.6 &amp; 2.7" xr:uid="{00000000-0004-0000-0000-00000D000000}"/>
    <hyperlink ref="L10" location="'2.1'!A1" display="Table 2.1" xr:uid="{00000000-0004-0000-0000-00000F000000}"/>
    <hyperlink ref="J12" location="'3.1'!A1" display="Table 3.1" xr:uid="{00000000-0004-0000-0000-000010000000}"/>
    <hyperlink ref="L12" location="'3.2'!A1" display="Table 3.2" xr:uid="{00000000-0004-0000-0000-000011000000}"/>
    <hyperlink ref="H12" location="'2.8'!A1" display="Table 2.8" xr:uid="{EA5C3E93-1879-464E-AB4D-91D1A4B22EEC}"/>
  </hyperlinks>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7"/>
  <sheetViews>
    <sheetView zoomScaleNormal="100" zoomScaleSheetLayoutView="130" workbookViewId="0"/>
  </sheetViews>
  <sheetFormatPr defaultColWidth="9" defaultRowHeight="12.75"/>
  <cols>
    <col min="1" max="1" width="3.7109375" customWidth="1"/>
    <col min="2" max="2" width="10.7109375" customWidth="1"/>
    <col min="3" max="3" width="9" customWidth="1"/>
    <col min="4" max="4" width="3.5703125" customWidth="1"/>
    <col min="5" max="5" width="10.85546875" style="67" customWidth="1"/>
    <col min="6" max="6" width="15.140625" style="67" customWidth="1"/>
    <col min="7" max="7" width="16.7109375" style="67" customWidth="1"/>
    <col min="8" max="8" width="6.42578125" customWidth="1"/>
    <col min="9" max="9" width="10.85546875" customWidth="1"/>
  </cols>
  <sheetData>
    <row r="1" spans="1:9" ht="12" customHeight="1">
      <c r="A1" s="67"/>
      <c r="B1" s="67"/>
      <c r="C1" s="67"/>
      <c r="D1" s="67"/>
      <c r="H1" s="67"/>
      <c r="I1" s="10"/>
    </row>
    <row r="2" spans="1:9" ht="12" customHeight="1">
      <c r="A2" s="67"/>
      <c r="B2" s="67"/>
      <c r="C2" s="67"/>
      <c r="D2" s="67"/>
      <c r="H2" s="67"/>
      <c r="I2" s="158"/>
    </row>
    <row r="3" spans="1:9" ht="12" customHeight="1">
      <c r="A3" s="67"/>
      <c r="B3" s="67"/>
      <c r="C3" s="67"/>
      <c r="D3" s="67"/>
      <c r="H3" s="67"/>
      <c r="I3" s="158"/>
    </row>
    <row r="4" spans="1:9" s="2369" customFormat="1" ht="17.100000000000001" customHeight="1">
      <c r="A4" s="2364"/>
      <c r="B4" s="2365" t="s">
        <v>923</v>
      </c>
      <c r="C4" s="2366"/>
      <c r="D4" s="2366"/>
      <c r="E4" s="2366"/>
      <c r="F4" s="2367"/>
      <c r="G4" s="2367"/>
      <c r="H4" s="2368"/>
      <c r="I4" s="2364"/>
    </row>
    <row r="5" spans="1:9" ht="5.0999999999999996" customHeight="1">
      <c r="A5" s="67"/>
      <c r="B5" s="114"/>
      <c r="C5" s="114"/>
      <c r="D5" s="114"/>
      <c r="E5" s="114"/>
      <c r="F5" s="109"/>
      <c r="G5" s="109"/>
      <c r="H5" s="114"/>
      <c r="I5" s="158"/>
    </row>
    <row r="6" spans="1:9" s="2084" customFormat="1" ht="27.95" customHeight="1">
      <c r="A6" s="2081"/>
      <c r="B6" s="2075"/>
      <c r="C6" s="2082"/>
      <c r="D6" s="2404" t="s">
        <v>771</v>
      </c>
      <c r="E6" s="2404"/>
      <c r="F6" s="2083" t="s">
        <v>582</v>
      </c>
      <c r="G6" s="2083" t="s">
        <v>583</v>
      </c>
      <c r="H6" s="2083"/>
      <c r="I6" s="2083" t="s">
        <v>774</v>
      </c>
    </row>
    <row r="7" spans="1:9" s="527" customFormat="1" ht="3" customHeight="1">
      <c r="A7" s="572"/>
      <c r="B7" s="572"/>
      <c r="C7" s="572"/>
      <c r="D7" s="572"/>
      <c r="E7" s="572"/>
      <c r="F7" s="377"/>
      <c r="G7" s="377"/>
      <c r="H7" s="572"/>
      <c r="I7" s="416"/>
    </row>
    <row r="8" spans="1:9" s="9" customFormat="1" ht="13.5" customHeight="1">
      <c r="A8" s="83"/>
      <c r="B8" s="573">
        <v>2012</v>
      </c>
      <c r="C8" s="573"/>
      <c r="D8" s="573"/>
      <c r="E8" s="2047">
        <v>245</v>
      </c>
      <c r="F8" s="2047">
        <v>157</v>
      </c>
      <c r="G8" s="2047">
        <v>93</v>
      </c>
      <c r="H8" s="2051"/>
      <c r="I8" s="2052">
        <v>1300</v>
      </c>
    </row>
    <row r="9" spans="1:9" s="9" customFormat="1" ht="13.5" customHeight="1">
      <c r="A9" s="83"/>
      <c r="B9" s="573">
        <v>2013</v>
      </c>
      <c r="C9" s="573"/>
      <c r="D9" s="573"/>
      <c r="E9" s="2047">
        <v>181</v>
      </c>
      <c r="F9" s="2047">
        <v>115</v>
      </c>
      <c r="G9" s="2047">
        <v>70</v>
      </c>
      <c r="H9" s="2051"/>
      <c r="I9" s="2052">
        <v>1184</v>
      </c>
    </row>
    <row r="10" spans="1:9" s="9" customFormat="1" ht="13.5" customHeight="1">
      <c r="A10" s="83"/>
      <c r="B10" s="573">
        <v>2014</v>
      </c>
      <c r="C10" s="573"/>
      <c r="D10" s="573"/>
      <c r="E10" s="2047">
        <v>202</v>
      </c>
      <c r="F10" s="2047">
        <v>116</v>
      </c>
      <c r="G10" s="2047">
        <v>87</v>
      </c>
      <c r="H10" s="2051"/>
      <c r="I10" s="2052">
        <v>1150</v>
      </c>
    </row>
    <row r="11" spans="1:9" s="9" customFormat="1" ht="13.5" customHeight="1">
      <c r="A11" s="83"/>
      <c r="B11" s="573">
        <v>2015</v>
      </c>
      <c r="C11" s="573"/>
      <c r="D11" s="573"/>
      <c r="E11" s="2047">
        <v>193</v>
      </c>
      <c r="F11" s="2047">
        <v>113</v>
      </c>
      <c r="G11" s="2047">
        <v>83</v>
      </c>
      <c r="H11" s="2051"/>
      <c r="I11" s="2052">
        <v>1205</v>
      </c>
    </row>
    <row r="12" spans="1:9" s="9" customFormat="1" ht="13.5" customHeight="1">
      <c r="A12" s="83"/>
      <c r="B12" s="573">
        <v>2016</v>
      </c>
      <c r="C12" s="573"/>
      <c r="D12" s="573"/>
      <c r="E12" s="2047">
        <v>186</v>
      </c>
      <c r="F12" s="2047">
        <v>109</v>
      </c>
      <c r="G12" s="2047">
        <v>82</v>
      </c>
      <c r="H12" s="245"/>
      <c r="I12" s="2052">
        <v>1295</v>
      </c>
    </row>
    <row r="13" spans="1:9" s="9" customFormat="1" ht="13.5" customHeight="1">
      <c r="A13" s="83"/>
      <c r="B13" s="573">
        <v>2017</v>
      </c>
      <c r="C13" s="573"/>
      <c r="D13" s="573"/>
      <c r="E13" s="2047">
        <v>191</v>
      </c>
      <c r="F13" s="2047">
        <v>106</v>
      </c>
      <c r="G13" s="2047">
        <v>94</v>
      </c>
      <c r="H13" s="2051"/>
      <c r="I13" s="2052">
        <v>1223</v>
      </c>
    </row>
    <row r="14" spans="1:9" s="9" customFormat="1" ht="13.5" customHeight="1">
      <c r="A14" s="83"/>
      <c r="B14" s="573">
        <v>2018</v>
      </c>
      <c r="C14" s="573"/>
      <c r="D14" s="573"/>
      <c r="E14" s="2047">
        <v>160</v>
      </c>
      <c r="F14" s="2047">
        <v>89</v>
      </c>
      <c r="G14" s="2047">
        <v>79</v>
      </c>
      <c r="H14" s="245"/>
      <c r="I14" s="2052">
        <v>1135</v>
      </c>
    </row>
    <row r="15" spans="1:9" s="9" customFormat="1" ht="13.5" customHeight="1">
      <c r="A15" s="83"/>
      <c r="B15" s="573">
        <v>2019</v>
      </c>
      <c r="C15" s="573"/>
      <c r="D15" s="573"/>
      <c r="E15" s="2047">
        <v>188</v>
      </c>
      <c r="F15" s="2047">
        <v>99</v>
      </c>
      <c r="G15" s="2047">
        <v>92</v>
      </c>
      <c r="H15" s="2051"/>
      <c r="I15" s="2052">
        <v>1187</v>
      </c>
    </row>
    <row r="16" spans="1:9" s="9" customFormat="1" ht="13.5" customHeight="1">
      <c r="A16" s="83"/>
      <c r="B16" s="573">
        <v>2020</v>
      </c>
      <c r="C16" s="573"/>
      <c r="D16" s="573"/>
      <c r="E16" s="2047">
        <v>172</v>
      </c>
      <c r="F16" s="2047">
        <v>104</v>
      </c>
      <c r="G16" s="2047">
        <v>70</v>
      </c>
      <c r="H16" s="2051"/>
      <c r="I16" s="2052">
        <v>1097</v>
      </c>
    </row>
    <row r="17" spans="1:9" s="9" customFormat="1" ht="13.5" customHeight="1">
      <c r="A17" s="83"/>
      <c r="B17" s="573">
        <v>2021</v>
      </c>
      <c r="C17" s="573"/>
      <c r="D17" s="573"/>
      <c r="E17" s="2047">
        <v>163</v>
      </c>
      <c r="F17" s="2047">
        <v>106</v>
      </c>
      <c r="G17" s="2047">
        <v>60</v>
      </c>
      <c r="H17" s="2051"/>
      <c r="I17" s="2052">
        <v>1116</v>
      </c>
    </row>
    <row r="18" spans="1:9" ht="3" customHeight="1">
      <c r="A18" s="67"/>
      <c r="B18" s="627"/>
      <c r="C18" s="627"/>
      <c r="D18" s="627"/>
      <c r="E18" s="559"/>
      <c r="F18" s="512"/>
      <c r="G18" s="512"/>
      <c r="H18" s="512"/>
      <c r="I18" s="512"/>
    </row>
    <row r="19" spans="1:9" ht="3" customHeight="1">
      <c r="A19" s="67"/>
      <c r="B19" s="551"/>
      <c r="C19" s="551"/>
      <c r="D19" s="551"/>
      <c r="E19" s="560"/>
      <c r="F19" s="284"/>
      <c r="G19" s="284"/>
      <c r="H19" s="554"/>
      <c r="I19" s="67"/>
    </row>
    <row r="20" spans="1:9" ht="13.5" customHeight="1">
      <c r="A20" s="67"/>
      <c r="B20" s="1883" t="s">
        <v>775</v>
      </c>
      <c r="C20" s="551"/>
      <c r="D20" s="551"/>
      <c r="E20" s="285">
        <v>-5.2325581395348841</v>
      </c>
      <c r="F20" s="285">
        <v>1.9230769230769231</v>
      </c>
      <c r="G20" s="285">
        <v>-14.285714285714285</v>
      </c>
      <c r="H20" s="285"/>
      <c r="I20" s="285">
        <v>1.7319963536918872</v>
      </c>
    </row>
    <row r="21" spans="1:9" s="9" customFormat="1" ht="9.9499999999999993" customHeight="1">
      <c r="A21" s="83"/>
      <c r="B21" s="2403" t="s">
        <v>116</v>
      </c>
      <c r="C21" s="2403"/>
      <c r="D21" s="2403"/>
      <c r="E21" s="2403"/>
      <c r="F21" s="480"/>
      <c r="G21" s="480"/>
      <c r="H21" s="404"/>
      <c r="I21" s="244"/>
    </row>
    <row r="22" spans="1:9" s="9" customFormat="1" ht="13.5" customHeight="1">
      <c r="A22" s="83"/>
      <c r="B22" s="2091" t="s">
        <v>119</v>
      </c>
      <c r="C22" s="713"/>
      <c r="D22" s="713"/>
      <c r="E22" s="285">
        <v>-2.9376482233121393</v>
      </c>
      <c r="F22" s="285">
        <v>-3.439788344807615</v>
      </c>
      <c r="G22" s="285">
        <v>-2.2035381272590526</v>
      </c>
      <c r="H22" s="285"/>
      <c r="I22" s="285">
        <v>-1.1965203268628044</v>
      </c>
    </row>
    <row r="23" spans="1:9" s="9" customFormat="1" ht="13.5" customHeight="1">
      <c r="A23" s="83"/>
      <c r="B23" s="2091" t="s">
        <v>118</v>
      </c>
      <c r="C23" s="713"/>
      <c r="D23" s="713"/>
      <c r="E23" s="285">
        <v>-6.8860227143236807</v>
      </c>
      <c r="F23" s="285">
        <v>3.4749762361446779</v>
      </c>
      <c r="G23" s="285">
        <v>-19.242714691275186</v>
      </c>
      <c r="H23" s="285"/>
      <c r="I23" s="285">
        <v>-3.0368450803970104</v>
      </c>
    </row>
    <row r="24" spans="1:9" s="9" customFormat="1" ht="3" customHeight="1">
      <c r="A24" s="83"/>
      <c r="B24" s="2091"/>
      <c r="C24" s="713"/>
      <c r="D24" s="713"/>
      <c r="E24" s="285"/>
      <c r="F24" s="285"/>
      <c r="G24" s="285"/>
      <c r="H24" s="285"/>
      <c r="I24" s="285"/>
    </row>
    <row r="25" spans="1:9" s="779" customFormat="1" ht="9.9499999999999993" customHeight="1">
      <c r="A25" s="776"/>
      <c r="B25" s="1017" t="s">
        <v>750</v>
      </c>
      <c r="C25" s="775" t="s">
        <v>772</v>
      </c>
      <c r="D25" s="775"/>
      <c r="E25" s="776"/>
      <c r="F25" s="776"/>
      <c r="G25" s="776"/>
      <c r="H25" s="776"/>
      <c r="I25" s="776"/>
    </row>
    <row r="26" spans="1:9" s="779" customFormat="1" ht="9.9499999999999993" customHeight="1">
      <c r="A26" s="776"/>
      <c r="B26" s="1017" t="s">
        <v>27</v>
      </c>
      <c r="C26" s="775" t="s">
        <v>773</v>
      </c>
      <c r="D26" s="776"/>
      <c r="E26" s="776"/>
      <c r="F26" s="776"/>
      <c r="G26" s="776"/>
      <c r="H26" s="776"/>
      <c r="I26" s="776"/>
    </row>
    <row r="27" spans="1:9" s="779" customFormat="1" ht="9.9499999999999993" customHeight="1">
      <c r="A27" s="776"/>
      <c r="B27" s="1017" t="s">
        <v>742</v>
      </c>
      <c r="C27" s="775" t="s">
        <v>861</v>
      </c>
      <c r="D27" s="775"/>
      <c r="E27" s="776"/>
      <c r="F27" s="776"/>
      <c r="G27" s="776"/>
      <c r="H27" s="776"/>
      <c r="I27" s="776"/>
    </row>
  </sheetData>
  <mergeCells count="2">
    <mergeCell ref="B21:E21"/>
    <mergeCell ref="D6:E6"/>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2021 statistical summary</oddHeader>
    <oddFooter xml:space="preserve">&amp;L&amp;"Gill Sans MT,Regular"&amp;9&amp;K3773AF      &amp;K0065A4  •&amp;K3773AF &amp;K000000&amp;A&amp;K0065A4 •&amp;R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60"/>
  <sheetViews>
    <sheetView zoomScaleNormal="100" zoomScaleSheetLayoutView="100" workbookViewId="0"/>
  </sheetViews>
  <sheetFormatPr defaultColWidth="9" defaultRowHeight="12.75"/>
  <cols>
    <col min="1" max="1" width="3.7109375" style="582" customWidth="1"/>
    <col min="2" max="2" width="10.7109375" style="582" customWidth="1"/>
    <col min="3" max="3" width="11.85546875" style="582" customWidth="1"/>
    <col min="4" max="4" width="5.7109375" style="582" customWidth="1"/>
    <col min="5" max="10" width="6.42578125" style="582" customWidth="1"/>
    <col min="11" max="11" width="6.42578125" style="1146" customWidth="1"/>
    <col min="12" max="12" width="8.7109375" style="582" customWidth="1"/>
    <col min="13" max="16384" width="9" style="582"/>
  </cols>
  <sheetData>
    <row r="1" spans="1:12" ht="12" customHeight="1">
      <c r="A1" s="1156"/>
      <c r="B1" s="1156"/>
      <c r="C1" s="1156"/>
      <c r="E1" s="1156"/>
      <c r="F1" s="1156"/>
      <c r="G1" s="1156"/>
      <c r="H1" s="1156"/>
      <c r="I1" s="1156"/>
      <c r="J1" s="1156"/>
      <c r="K1" s="1150"/>
    </row>
    <row r="2" spans="1:12" ht="12" customHeight="1">
      <c r="A2" s="1156"/>
      <c r="B2" s="1156"/>
      <c r="C2" s="1156"/>
      <c r="D2" s="1156"/>
      <c r="E2" s="1156"/>
      <c r="F2" s="1156"/>
      <c r="G2" s="1156"/>
      <c r="H2" s="1156"/>
      <c r="I2" s="1156"/>
      <c r="J2" s="1156"/>
      <c r="K2" s="1150"/>
    </row>
    <row r="3" spans="1:12" ht="12" customHeight="1">
      <c r="A3" s="1156"/>
      <c r="B3" s="1156"/>
      <c r="C3" s="1156"/>
      <c r="D3" s="1156"/>
      <c r="E3" s="1156"/>
      <c r="F3" s="1156"/>
      <c r="G3" s="1156"/>
      <c r="H3" s="1156"/>
      <c r="I3" s="1156"/>
      <c r="J3" s="1164"/>
      <c r="K3" s="1150"/>
      <c r="L3" s="1156"/>
    </row>
    <row r="4" spans="1:12" s="2369" customFormat="1" ht="17.100000000000001" customHeight="1">
      <c r="A4" s="2364"/>
      <c r="B4" s="2365" t="s">
        <v>604</v>
      </c>
      <c r="C4" s="2366"/>
      <c r="D4" s="2366"/>
      <c r="E4" s="2366"/>
      <c r="F4" s="2367"/>
      <c r="G4" s="2367"/>
      <c r="H4" s="2368"/>
      <c r="I4" s="2364"/>
    </row>
    <row r="5" spans="1:12" ht="5.0999999999999996" customHeight="1">
      <c r="A5" s="1156"/>
      <c r="B5" s="590"/>
      <c r="C5" s="590"/>
      <c r="D5" s="588"/>
      <c r="E5" s="1163"/>
      <c r="F5" s="1163"/>
      <c r="G5" s="1163"/>
      <c r="H5" s="1163"/>
      <c r="I5" s="1163"/>
      <c r="J5" s="1163"/>
      <c r="K5" s="1162"/>
      <c r="L5" s="1156"/>
    </row>
    <row r="6" spans="1:12" s="527" customFormat="1" ht="14.1" customHeight="1">
      <c r="A6" s="572"/>
      <c r="B6" s="544"/>
      <c r="C6" s="544"/>
      <c r="D6" s="567" t="s">
        <v>0</v>
      </c>
      <c r="E6" s="567" t="s">
        <v>1</v>
      </c>
      <c r="F6" s="567" t="s">
        <v>2</v>
      </c>
      <c r="G6" s="567" t="s">
        <v>3</v>
      </c>
      <c r="H6" s="567" t="s">
        <v>4</v>
      </c>
      <c r="I6" s="567" t="s">
        <v>5</v>
      </c>
      <c r="J6" s="567" t="s">
        <v>6</v>
      </c>
      <c r="K6" s="567" t="s">
        <v>7</v>
      </c>
      <c r="L6" s="567" t="s">
        <v>8</v>
      </c>
    </row>
    <row r="7" spans="1:12" s="527" customFormat="1" ht="3" customHeight="1">
      <c r="A7" s="572"/>
      <c r="B7" s="545"/>
      <c r="C7" s="545"/>
      <c r="D7" s="572"/>
      <c r="E7" s="572"/>
      <c r="F7" s="572"/>
      <c r="G7" s="572"/>
      <c r="H7" s="572"/>
      <c r="I7" s="572"/>
      <c r="J7" s="572"/>
      <c r="K7" s="572"/>
      <c r="L7" s="572"/>
    </row>
    <row r="8" spans="1:12" s="527" customFormat="1" ht="13.5" customHeight="1">
      <c r="A8" s="572"/>
      <c r="B8" s="626" t="s">
        <v>595</v>
      </c>
      <c r="C8" s="572"/>
      <c r="D8" s="545"/>
      <c r="E8" s="572"/>
      <c r="F8" s="572"/>
      <c r="G8" s="572"/>
      <c r="H8" s="572"/>
      <c r="I8" s="572"/>
      <c r="J8" s="572"/>
      <c r="K8" s="572"/>
      <c r="L8" s="1815"/>
    </row>
    <row r="9" spans="1:12" ht="13.5" customHeight="1">
      <c r="A9" s="1156"/>
      <c r="B9" s="573">
        <v>2012</v>
      </c>
      <c r="C9" s="1156"/>
      <c r="D9" s="2053">
        <v>72</v>
      </c>
      <c r="E9" s="2053">
        <v>45</v>
      </c>
      <c r="F9" s="2053">
        <v>73</v>
      </c>
      <c r="G9" s="2053">
        <v>17</v>
      </c>
      <c r="H9" s="2053">
        <v>29</v>
      </c>
      <c r="I9" s="2053">
        <v>6</v>
      </c>
      <c r="J9" s="2053">
        <v>3</v>
      </c>
      <c r="K9" s="2053">
        <v>0</v>
      </c>
      <c r="L9" s="2053">
        <v>245</v>
      </c>
    </row>
    <row r="10" spans="1:12" ht="13.5" customHeight="1">
      <c r="A10" s="1156"/>
      <c r="B10" s="573">
        <v>2013</v>
      </c>
      <c r="C10" s="1156"/>
      <c r="D10" s="2053">
        <v>53</v>
      </c>
      <c r="E10" s="2053">
        <v>28</v>
      </c>
      <c r="F10" s="2053">
        <v>52</v>
      </c>
      <c r="G10" s="2053">
        <v>15</v>
      </c>
      <c r="H10" s="2053">
        <v>27</v>
      </c>
      <c r="I10" s="2053">
        <v>2</v>
      </c>
      <c r="J10" s="2053">
        <v>4</v>
      </c>
      <c r="K10" s="2053">
        <v>0</v>
      </c>
      <c r="L10" s="2053">
        <v>181</v>
      </c>
    </row>
    <row r="11" spans="1:12" ht="13.5" customHeight="1">
      <c r="A11" s="1156"/>
      <c r="B11" s="1247">
        <v>2014</v>
      </c>
      <c r="C11" s="1150"/>
      <c r="D11" s="2053">
        <v>51</v>
      </c>
      <c r="E11" s="2053">
        <v>56</v>
      </c>
      <c r="F11" s="2053">
        <v>39</v>
      </c>
      <c r="G11" s="2053">
        <v>27</v>
      </c>
      <c r="H11" s="2053">
        <v>21</v>
      </c>
      <c r="I11" s="2053">
        <v>6</v>
      </c>
      <c r="J11" s="2053">
        <v>0</v>
      </c>
      <c r="K11" s="2053">
        <v>2</v>
      </c>
      <c r="L11" s="2053">
        <v>202</v>
      </c>
    </row>
    <row r="12" spans="1:12" ht="13.5" customHeight="1">
      <c r="A12" s="1156"/>
      <c r="B12" s="573">
        <v>2015</v>
      </c>
      <c r="C12" s="1150"/>
      <c r="D12" s="2053">
        <v>57</v>
      </c>
      <c r="E12" s="2053">
        <v>41</v>
      </c>
      <c r="F12" s="2053">
        <v>48</v>
      </c>
      <c r="G12" s="2053">
        <v>18</v>
      </c>
      <c r="H12" s="2053">
        <v>18</v>
      </c>
      <c r="I12" s="2053">
        <v>9</v>
      </c>
      <c r="J12" s="2053">
        <v>1</v>
      </c>
      <c r="K12" s="2053">
        <v>1</v>
      </c>
      <c r="L12" s="2053">
        <v>193</v>
      </c>
    </row>
    <row r="13" spans="1:12" ht="13.5" customHeight="1">
      <c r="A13" s="1156"/>
      <c r="B13" s="573">
        <v>2016</v>
      </c>
      <c r="C13" s="1150"/>
      <c r="D13" s="2053">
        <v>56</v>
      </c>
      <c r="E13" s="2053">
        <v>40</v>
      </c>
      <c r="F13" s="2053">
        <v>40</v>
      </c>
      <c r="G13" s="2053">
        <v>18</v>
      </c>
      <c r="H13" s="2053">
        <v>19</v>
      </c>
      <c r="I13" s="2053">
        <v>7</v>
      </c>
      <c r="J13" s="2053">
        <v>5</v>
      </c>
      <c r="K13" s="2053">
        <v>1</v>
      </c>
      <c r="L13" s="2053">
        <v>186</v>
      </c>
    </row>
    <row r="14" spans="1:12" ht="13.5" customHeight="1">
      <c r="A14" s="1156"/>
      <c r="B14" s="573">
        <v>2017</v>
      </c>
      <c r="C14" s="1150"/>
      <c r="D14" s="2053">
        <v>79</v>
      </c>
      <c r="E14" s="2053">
        <v>38</v>
      </c>
      <c r="F14" s="2053">
        <v>33</v>
      </c>
      <c r="G14" s="2053">
        <v>11</v>
      </c>
      <c r="H14" s="2053">
        <v>22</v>
      </c>
      <c r="I14" s="2053">
        <v>7</v>
      </c>
      <c r="J14" s="2053">
        <v>1</v>
      </c>
      <c r="K14" s="2053">
        <v>0</v>
      </c>
      <c r="L14" s="2053">
        <v>191</v>
      </c>
    </row>
    <row r="15" spans="1:12" ht="13.5" customHeight="1">
      <c r="A15" s="1156"/>
      <c r="B15" s="1247">
        <v>2018</v>
      </c>
      <c r="C15" s="1150"/>
      <c r="D15" s="2053">
        <v>52</v>
      </c>
      <c r="E15" s="2053">
        <v>24</v>
      </c>
      <c r="F15" s="2053">
        <v>53</v>
      </c>
      <c r="G15" s="2053">
        <v>10</v>
      </c>
      <c r="H15" s="2053">
        <v>17</v>
      </c>
      <c r="I15" s="2053">
        <v>4</v>
      </c>
      <c r="J15" s="2053">
        <v>0</v>
      </c>
      <c r="K15" s="2053">
        <v>0</v>
      </c>
      <c r="L15" s="2053">
        <v>160</v>
      </c>
    </row>
    <row r="16" spans="1:12" ht="13.5" customHeight="1">
      <c r="A16" s="1156"/>
      <c r="B16" s="573">
        <v>2019</v>
      </c>
      <c r="C16" s="1150"/>
      <c r="D16" s="2053">
        <v>55</v>
      </c>
      <c r="E16" s="2053">
        <v>45</v>
      </c>
      <c r="F16" s="2053">
        <v>36</v>
      </c>
      <c r="G16" s="2053">
        <v>28</v>
      </c>
      <c r="H16" s="2053">
        <v>17</v>
      </c>
      <c r="I16" s="2053">
        <v>5</v>
      </c>
      <c r="J16" s="2053">
        <v>1</v>
      </c>
      <c r="K16" s="2053">
        <v>1</v>
      </c>
      <c r="L16" s="2053">
        <v>188</v>
      </c>
    </row>
    <row r="17" spans="1:12" ht="13.5" customHeight="1">
      <c r="A17" s="1156"/>
      <c r="B17" s="573">
        <v>2020</v>
      </c>
      <c r="C17" s="1156"/>
      <c r="D17" s="2053">
        <v>56</v>
      </c>
      <c r="E17" s="2053">
        <v>35</v>
      </c>
      <c r="F17" s="2053">
        <v>46</v>
      </c>
      <c r="G17" s="2053">
        <v>10</v>
      </c>
      <c r="H17" s="2053">
        <v>18</v>
      </c>
      <c r="I17" s="2053">
        <v>6</v>
      </c>
      <c r="J17" s="2053">
        <v>1</v>
      </c>
      <c r="K17" s="2053">
        <v>0</v>
      </c>
      <c r="L17" s="2053">
        <v>172</v>
      </c>
    </row>
    <row r="18" spans="1:12" ht="13.5" customHeight="1">
      <c r="A18" s="1156"/>
      <c r="B18" s="573">
        <v>2021</v>
      </c>
      <c r="C18" s="1156"/>
      <c r="D18" s="2053">
        <v>52</v>
      </c>
      <c r="E18" s="2053">
        <v>29</v>
      </c>
      <c r="F18" s="2053">
        <v>48</v>
      </c>
      <c r="G18" s="2053">
        <v>13</v>
      </c>
      <c r="H18" s="2053">
        <v>13</v>
      </c>
      <c r="I18" s="2053">
        <v>4</v>
      </c>
      <c r="J18" s="2053">
        <v>2</v>
      </c>
      <c r="K18" s="2053">
        <v>2</v>
      </c>
      <c r="L18" s="2053">
        <v>163</v>
      </c>
    </row>
    <row r="19" spans="1:12" ht="3" customHeight="1">
      <c r="A19" s="1156"/>
      <c r="B19" s="627"/>
      <c r="C19" s="1822"/>
      <c r="D19" s="639"/>
      <c r="E19" s="362"/>
      <c r="F19" s="363"/>
      <c r="G19" s="363"/>
      <c r="H19" s="372"/>
      <c r="I19" s="1153"/>
      <c r="J19" s="1159"/>
      <c r="K19" s="1159"/>
      <c r="L19" s="373"/>
    </row>
    <row r="20" spans="1:12" ht="3" customHeight="1">
      <c r="A20" s="1156"/>
      <c r="B20" s="551"/>
      <c r="C20" s="1156"/>
      <c r="D20" s="643"/>
      <c r="E20" s="364"/>
      <c r="F20" s="365"/>
      <c r="G20" s="365"/>
      <c r="H20" s="1155"/>
      <c r="I20" s="1154"/>
      <c r="J20" s="1158"/>
      <c r="K20" s="2057"/>
      <c r="L20" s="2058"/>
    </row>
    <row r="21" spans="1:12" ht="12.95" customHeight="1">
      <c r="A21" s="1156"/>
      <c r="B21" s="1883" t="s">
        <v>775</v>
      </c>
      <c r="C21" s="1156"/>
      <c r="D21" s="285">
        <v>-7.1428571428571423</v>
      </c>
      <c r="E21" s="285">
        <v>-17.142857142857142</v>
      </c>
      <c r="F21" s="285">
        <v>4.3478260869565215</v>
      </c>
      <c r="G21" s="285">
        <v>30</v>
      </c>
      <c r="H21" s="285">
        <v>-27.777777777777779</v>
      </c>
      <c r="I21" s="285">
        <v>-33.333333333333329</v>
      </c>
      <c r="J21" s="285">
        <v>100</v>
      </c>
      <c r="K21" s="692" t="s">
        <v>9</v>
      </c>
      <c r="L21" s="285">
        <v>-5.2325581395348841</v>
      </c>
    </row>
    <row r="22" spans="1:12" s="1146" customFormat="1" ht="13.5" customHeight="1">
      <c r="A22" s="1150"/>
      <c r="B22" s="2403" t="s">
        <v>116</v>
      </c>
      <c r="C22" s="2403"/>
      <c r="D22" s="2108"/>
      <c r="E22" s="2108"/>
      <c r="F22" s="2108"/>
      <c r="G22" s="2108"/>
      <c r="H22" s="2108"/>
      <c r="I22" s="2108"/>
      <c r="J22" s="2108"/>
      <c r="K22" s="2108"/>
      <c r="L22" s="2108"/>
    </row>
    <row r="23" spans="1:12" s="1146" customFormat="1" ht="12.95" customHeight="1">
      <c r="A23" s="1150"/>
      <c r="B23" s="2091" t="s">
        <v>119</v>
      </c>
      <c r="C23" s="1150"/>
      <c r="D23" s="285">
        <v>-1.262970004354047</v>
      </c>
      <c r="E23" s="285">
        <v>-3.0692390685187254</v>
      </c>
      <c r="F23" s="285">
        <v>-2.9418328978954467</v>
      </c>
      <c r="G23" s="285">
        <v>-4.3432399311441046</v>
      </c>
      <c r="H23" s="285">
        <v>-6.5290924156036549</v>
      </c>
      <c r="I23" s="285">
        <v>0.4231361065570427</v>
      </c>
      <c r="J23" s="692" t="s">
        <v>9</v>
      </c>
      <c r="K23" s="692" t="s">
        <v>9</v>
      </c>
      <c r="L23" s="285">
        <v>-2.9376482233121393</v>
      </c>
    </row>
    <row r="24" spans="1:12" s="1146" customFormat="1" ht="12.95" customHeight="1">
      <c r="A24" s="1150"/>
      <c r="B24" s="2091" t="s">
        <v>118</v>
      </c>
      <c r="C24" s="1150"/>
      <c r="D24" s="285">
        <v>-2.7655130391204596</v>
      </c>
      <c r="E24" s="285">
        <v>-19.722702808051352</v>
      </c>
      <c r="F24" s="285">
        <v>15.470053837925168</v>
      </c>
      <c r="G24" s="285">
        <v>-31.861485613075313</v>
      </c>
      <c r="H24" s="285">
        <v>-12.552536780479384</v>
      </c>
      <c r="I24" s="285">
        <v>-10.557280900008415</v>
      </c>
      <c r="J24" s="285">
        <v>41.421356237309517</v>
      </c>
      <c r="K24" s="692" t="s">
        <v>9</v>
      </c>
      <c r="L24" s="285">
        <v>-6.8860227143236807</v>
      </c>
    </row>
    <row r="25" spans="1:12" s="1146" customFormat="1" ht="9.9499999999999993" customHeight="1">
      <c r="A25" s="1150"/>
      <c r="B25" s="713"/>
      <c r="C25" s="1150"/>
      <c r="D25" s="285"/>
      <c r="E25" s="285"/>
      <c r="F25" s="285"/>
      <c r="G25" s="285"/>
      <c r="H25" s="285"/>
      <c r="I25" s="285"/>
      <c r="J25" s="692"/>
      <c r="K25" s="285"/>
      <c r="L25" s="285"/>
    </row>
    <row r="26" spans="1:12" ht="13.5" customHeight="1">
      <c r="A26" s="1156"/>
      <c r="B26" s="626" t="s">
        <v>582</v>
      </c>
      <c r="C26" s="626"/>
      <c r="D26" s="2054"/>
      <c r="E26" s="2247"/>
      <c r="F26" s="2247"/>
      <c r="G26" s="2247"/>
      <c r="H26" s="2247"/>
      <c r="I26" s="2247"/>
      <c r="J26" s="2055"/>
      <c r="K26" s="2103"/>
      <c r="L26" s="2055"/>
    </row>
    <row r="27" spans="1:12" ht="13.5" customHeight="1">
      <c r="A27" s="1156"/>
      <c r="B27" s="573">
        <v>2012</v>
      </c>
      <c r="C27" s="874"/>
      <c r="D27" s="2053">
        <v>50</v>
      </c>
      <c r="E27" s="2053">
        <v>30</v>
      </c>
      <c r="F27" s="2053">
        <v>45</v>
      </c>
      <c r="G27" s="2053">
        <v>10</v>
      </c>
      <c r="H27" s="2053">
        <v>17</v>
      </c>
      <c r="I27" s="2053">
        <v>3</v>
      </c>
      <c r="J27" s="2053">
        <v>2</v>
      </c>
      <c r="K27" s="2053">
        <v>0</v>
      </c>
      <c r="L27" s="2053">
        <v>157</v>
      </c>
    </row>
    <row r="28" spans="1:12" ht="13.5" customHeight="1">
      <c r="A28" s="1156"/>
      <c r="B28" s="573">
        <v>2013</v>
      </c>
      <c r="C28" s="573"/>
      <c r="D28" s="2053">
        <v>32</v>
      </c>
      <c r="E28" s="2053">
        <v>15</v>
      </c>
      <c r="F28" s="2053">
        <v>35</v>
      </c>
      <c r="G28" s="2053">
        <v>11</v>
      </c>
      <c r="H28" s="2053">
        <v>16</v>
      </c>
      <c r="I28" s="2053">
        <v>2</v>
      </c>
      <c r="J28" s="2053">
        <v>4</v>
      </c>
      <c r="K28" s="2053">
        <v>0</v>
      </c>
      <c r="L28" s="2053">
        <v>115</v>
      </c>
    </row>
    <row r="29" spans="1:12" ht="13.5" customHeight="1">
      <c r="A29" s="1156"/>
      <c r="B29" s="1247">
        <v>2014</v>
      </c>
      <c r="C29" s="573"/>
      <c r="D29" s="2053">
        <v>31</v>
      </c>
      <c r="E29" s="2053">
        <v>27</v>
      </c>
      <c r="F29" s="2053">
        <v>31</v>
      </c>
      <c r="G29" s="2053">
        <v>12</v>
      </c>
      <c r="H29" s="2053">
        <v>10</v>
      </c>
      <c r="I29" s="2053">
        <v>3</v>
      </c>
      <c r="J29" s="2053">
        <v>0</v>
      </c>
      <c r="K29" s="2053">
        <v>2</v>
      </c>
      <c r="L29" s="2053">
        <v>116</v>
      </c>
    </row>
    <row r="30" spans="1:12" ht="13.5" customHeight="1">
      <c r="A30" s="1156"/>
      <c r="B30" s="573">
        <v>2015</v>
      </c>
      <c r="C30" s="573"/>
      <c r="D30" s="2053">
        <v>34</v>
      </c>
      <c r="E30" s="2053">
        <v>21</v>
      </c>
      <c r="F30" s="2053">
        <v>28</v>
      </c>
      <c r="G30" s="2053">
        <v>15</v>
      </c>
      <c r="H30" s="2053">
        <v>11</v>
      </c>
      <c r="I30" s="2053">
        <v>3</v>
      </c>
      <c r="J30" s="2053">
        <v>0</v>
      </c>
      <c r="K30" s="2053">
        <v>1</v>
      </c>
      <c r="L30" s="2053">
        <v>113</v>
      </c>
    </row>
    <row r="31" spans="1:12" ht="13.5" customHeight="1">
      <c r="A31" s="1156"/>
      <c r="B31" s="573">
        <v>2016</v>
      </c>
      <c r="C31" s="573"/>
      <c r="D31" s="2053">
        <v>26</v>
      </c>
      <c r="E31" s="2053">
        <v>22</v>
      </c>
      <c r="F31" s="2053">
        <v>25</v>
      </c>
      <c r="G31" s="2053">
        <v>11</v>
      </c>
      <c r="H31" s="2053">
        <v>13</v>
      </c>
      <c r="I31" s="2053">
        <v>6</v>
      </c>
      <c r="J31" s="2053">
        <v>5</v>
      </c>
      <c r="K31" s="2053">
        <v>1</v>
      </c>
      <c r="L31" s="2053">
        <v>109</v>
      </c>
    </row>
    <row r="32" spans="1:12" ht="13.5" customHeight="1">
      <c r="A32" s="1156"/>
      <c r="B32" s="573">
        <v>2017</v>
      </c>
      <c r="C32" s="573"/>
      <c r="D32" s="2053">
        <v>49</v>
      </c>
      <c r="E32" s="2053">
        <v>20</v>
      </c>
      <c r="F32" s="2053">
        <v>19</v>
      </c>
      <c r="G32" s="2053">
        <v>6</v>
      </c>
      <c r="H32" s="2053">
        <v>11</v>
      </c>
      <c r="I32" s="2053">
        <v>1</v>
      </c>
      <c r="J32" s="2053">
        <v>0</v>
      </c>
      <c r="K32" s="2053">
        <v>0</v>
      </c>
      <c r="L32" s="2053">
        <v>106</v>
      </c>
    </row>
    <row r="33" spans="1:12" ht="13.5" customHeight="1">
      <c r="A33" s="1156"/>
      <c r="B33" s="1247">
        <v>2018</v>
      </c>
      <c r="C33" s="573"/>
      <c r="D33" s="2053">
        <v>26</v>
      </c>
      <c r="E33" s="2053">
        <v>14</v>
      </c>
      <c r="F33" s="2053">
        <v>29</v>
      </c>
      <c r="G33" s="2053">
        <v>6</v>
      </c>
      <c r="H33" s="2053">
        <v>12</v>
      </c>
      <c r="I33" s="2053">
        <v>2</v>
      </c>
      <c r="J33" s="2053">
        <v>0</v>
      </c>
      <c r="K33" s="2053">
        <v>0</v>
      </c>
      <c r="L33" s="2053">
        <v>89</v>
      </c>
    </row>
    <row r="34" spans="1:12" ht="13.5" customHeight="1">
      <c r="A34" s="1156"/>
      <c r="B34" s="573">
        <v>2019</v>
      </c>
      <c r="C34" s="573"/>
      <c r="D34" s="2053">
        <v>23</v>
      </c>
      <c r="E34" s="2053">
        <v>22</v>
      </c>
      <c r="F34" s="2053">
        <v>18</v>
      </c>
      <c r="G34" s="2053">
        <v>23</v>
      </c>
      <c r="H34" s="2053">
        <v>10</v>
      </c>
      <c r="I34" s="2053">
        <v>2</v>
      </c>
      <c r="J34" s="2053">
        <v>0</v>
      </c>
      <c r="K34" s="2053">
        <v>1</v>
      </c>
      <c r="L34" s="2053">
        <v>99</v>
      </c>
    </row>
    <row r="35" spans="1:12" ht="13.5" customHeight="1">
      <c r="A35" s="1156"/>
      <c r="B35" s="573">
        <v>2020</v>
      </c>
      <c r="C35" s="573"/>
      <c r="D35" s="2053">
        <v>28</v>
      </c>
      <c r="E35" s="2053">
        <v>23</v>
      </c>
      <c r="F35" s="2053">
        <v>35</v>
      </c>
      <c r="G35" s="2053">
        <v>5</v>
      </c>
      <c r="H35" s="2053">
        <v>10</v>
      </c>
      <c r="I35" s="2053">
        <v>2</v>
      </c>
      <c r="J35" s="2053">
        <v>1</v>
      </c>
      <c r="K35" s="2053">
        <v>0</v>
      </c>
      <c r="L35" s="2053">
        <v>104</v>
      </c>
    </row>
    <row r="36" spans="1:12" ht="13.5" customHeight="1">
      <c r="A36" s="1156"/>
      <c r="B36" s="573">
        <v>2021</v>
      </c>
      <c r="C36" s="573"/>
      <c r="D36" s="2053">
        <v>27</v>
      </c>
      <c r="E36" s="2053">
        <v>14</v>
      </c>
      <c r="F36" s="2053">
        <v>40</v>
      </c>
      <c r="G36" s="2053">
        <v>10</v>
      </c>
      <c r="H36" s="2053">
        <v>11</v>
      </c>
      <c r="I36" s="2053">
        <v>2</v>
      </c>
      <c r="J36" s="2053">
        <v>2</v>
      </c>
      <c r="K36" s="2053">
        <v>0</v>
      </c>
      <c r="L36" s="2053">
        <v>106</v>
      </c>
    </row>
    <row r="37" spans="1:12" ht="3" customHeight="1">
      <c r="A37" s="1156"/>
      <c r="B37" s="627"/>
      <c r="C37" s="627"/>
      <c r="D37" s="639"/>
      <c r="E37" s="362"/>
      <c r="F37" s="363"/>
      <c r="G37" s="363"/>
      <c r="H37" s="372"/>
      <c r="I37" s="1153"/>
      <c r="J37" s="1159"/>
      <c r="K37" s="1159"/>
      <c r="L37" s="373"/>
    </row>
    <row r="38" spans="1:12" ht="3" customHeight="1">
      <c r="A38" s="1156"/>
      <c r="B38" s="551"/>
      <c r="C38" s="551"/>
      <c r="D38" s="643"/>
      <c r="E38" s="364"/>
      <c r="F38" s="365"/>
      <c r="G38" s="365"/>
      <c r="H38" s="1155"/>
      <c r="I38" s="1154"/>
      <c r="J38" s="1158"/>
      <c r="K38" s="2057"/>
      <c r="L38" s="2058"/>
    </row>
    <row r="39" spans="1:12" ht="12.95" customHeight="1">
      <c r="A39" s="1156"/>
      <c r="B39" s="1883" t="s">
        <v>775</v>
      </c>
      <c r="C39" s="551"/>
      <c r="D39" s="285">
        <v>-3.5714285714285712</v>
      </c>
      <c r="E39" s="285">
        <v>-39.130434782608695</v>
      </c>
      <c r="F39" s="285">
        <v>14.285714285714285</v>
      </c>
      <c r="G39" s="285">
        <v>100</v>
      </c>
      <c r="H39" s="285">
        <v>10</v>
      </c>
      <c r="I39" s="285">
        <v>0</v>
      </c>
      <c r="J39" s="285">
        <v>100</v>
      </c>
      <c r="K39" s="692">
        <v>0</v>
      </c>
      <c r="L39" s="285">
        <v>1.9230769230769231</v>
      </c>
    </row>
    <row r="40" spans="1:12" s="1146" customFormat="1" ht="9.9499999999999993" customHeight="1">
      <c r="A40" s="1150"/>
      <c r="B40" s="2403" t="s">
        <v>116</v>
      </c>
      <c r="C40" s="2403"/>
      <c r="D40" s="2108"/>
      <c r="E40" s="2108"/>
      <c r="F40" s="2108"/>
      <c r="G40" s="2108"/>
      <c r="H40" s="2108"/>
      <c r="I40" s="2108"/>
      <c r="J40" s="2108"/>
      <c r="K40" s="2108"/>
      <c r="L40" s="2108"/>
    </row>
    <row r="41" spans="1:12" s="1146" customFormat="1" ht="12.95" customHeight="1">
      <c r="A41" s="1150"/>
      <c r="B41" s="2091" t="s">
        <v>119</v>
      </c>
      <c r="C41" s="713"/>
      <c r="D41" s="285">
        <v>-4.8158871815923927</v>
      </c>
      <c r="E41" s="285">
        <v>-3.6895067242870838</v>
      </c>
      <c r="F41" s="285">
        <v>-2.3639068613796277</v>
      </c>
      <c r="G41" s="285">
        <v>-3.349452277607412</v>
      </c>
      <c r="H41" s="285">
        <v>-4.2198374481913099</v>
      </c>
      <c r="I41" s="285">
        <v>-5.127314066257938</v>
      </c>
      <c r="J41" s="692" t="s">
        <v>9</v>
      </c>
      <c r="K41" s="692" t="s">
        <v>9</v>
      </c>
      <c r="L41" s="285">
        <v>-3.439788344807615</v>
      </c>
    </row>
    <row r="42" spans="1:12" s="1146" customFormat="1" ht="12.95" customHeight="1">
      <c r="A42" s="1150"/>
      <c r="B42" s="2091" t="s">
        <v>118</v>
      </c>
      <c r="C42" s="713"/>
      <c r="D42" s="285">
        <v>8.347267777192279</v>
      </c>
      <c r="E42" s="285">
        <v>-20.227596478253453</v>
      </c>
      <c r="F42" s="285">
        <v>49.071198499985982</v>
      </c>
      <c r="G42" s="285">
        <v>-34.061952660421291</v>
      </c>
      <c r="H42" s="285">
        <v>4.8808848170151409</v>
      </c>
      <c r="I42" s="285">
        <v>0</v>
      </c>
      <c r="J42" s="692" t="s">
        <v>9</v>
      </c>
      <c r="K42" s="692" t="s">
        <v>9</v>
      </c>
      <c r="L42" s="285">
        <v>3.4749762361446779</v>
      </c>
    </row>
    <row r="43" spans="1:12" s="1146" customFormat="1" ht="9.9499999999999993" customHeight="1">
      <c r="A43" s="1150"/>
      <c r="B43" s="626"/>
      <c r="C43" s="626"/>
      <c r="D43" s="555"/>
      <c r="E43" s="366"/>
      <c r="F43" s="366"/>
      <c r="G43" s="366"/>
      <c r="H43" s="366"/>
      <c r="I43" s="366"/>
      <c r="J43" s="366"/>
      <c r="K43" s="366"/>
      <c r="L43" s="2248"/>
    </row>
    <row r="44" spans="1:12" ht="13.5" customHeight="1">
      <c r="B44" s="626" t="s">
        <v>583</v>
      </c>
      <c r="C44" s="626"/>
      <c r="D44" s="555"/>
      <c r="E44" s="366"/>
      <c r="F44" s="366"/>
      <c r="G44" s="366"/>
      <c r="H44" s="366"/>
      <c r="I44" s="366"/>
      <c r="J44" s="366"/>
      <c r="K44" s="366"/>
      <c r="L44" s="2248"/>
    </row>
    <row r="45" spans="1:12" ht="13.5" customHeight="1">
      <c r="B45" s="573">
        <v>2012</v>
      </c>
      <c r="C45" s="874"/>
      <c r="D45" s="2053">
        <v>23</v>
      </c>
      <c r="E45" s="2053">
        <v>15</v>
      </c>
      <c r="F45" s="2053">
        <v>30</v>
      </c>
      <c r="G45" s="2053">
        <v>7</v>
      </c>
      <c r="H45" s="2053">
        <v>13</v>
      </c>
      <c r="I45" s="2053">
        <v>4</v>
      </c>
      <c r="J45" s="2053">
        <v>1</v>
      </c>
      <c r="K45" s="2053">
        <v>0</v>
      </c>
      <c r="L45" s="2053">
        <v>93</v>
      </c>
    </row>
    <row r="46" spans="1:12" ht="13.5" customHeight="1">
      <c r="B46" s="573">
        <v>2013</v>
      </c>
      <c r="C46" s="874"/>
      <c r="D46" s="2053">
        <v>24</v>
      </c>
      <c r="E46" s="2053">
        <v>13</v>
      </c>
      <c r="F46" s="2053">
        <v>17</v>
      </c>
      <c r="G46" s="2053">
        <v>4</v>
      </c>
      <c r="H46" s="2053">
        <v>12</v>
      </c>
      <c r="I46" s="2053">
        <v>0</v>
      </c>
      <c r="J46" s="2053">
        <v>0</v>
      </c>
      <c r="K46" s="2053">
        <v>0</v>
      </c>
      <c r="L46" s="2053">
        <v>70</v>
      </c>
    </row>
    <row r="47" spans="1:12" ht="13.5" customHeight="1">
      <c r="B47" s="1247">
        <v>2014</v>
      </c>
      <c r="C47" s="874"/>
      <c r="D47" s="2053">
        <v>21</v>
      </c>
      <c r="E47" s="2053">
        <v>29</v>
      </c>
      <c r="F47" s="2053">
        <v>8</v>
      </c>
      <c r="G47" s="2053">
        <v>15</v>
      </c>
      <c r="H47" s="2053">
        <v>11</v>
      </c>
      <c r="I47" s="2053">
        <v>3</v>
      </c>
      <c r="J47" s="2053">
        <v>0</v>
      </c>
      <c r="K47" s="2053">
        <v>0</v>
      </c>
      <c r="L47" s="2053">
        <v>87</v>
      </c>
    </row>
    <row r="48" spans="1:12" ht="13.5" customHeight="1">
      <c r="B48" s="573">
        <v>2015</v>
      </c>
      <c r="C48" s="573"/>
      <c r="D48" s="2053">
        <v>25</v>
      </c>
      <c r="E48" s="2053">
        <v>20</v>
      </c>
      <c r="F48" s="2053">
        <v>21</v>
      </c>
      <c r="G48" s="2053">
        <v>3</v>
      </c>
      <c r="H48" s="2053">
        <v>7</v>
      </c>
      <c r="I48" s="2053">
        <v>6</v>
      </c>
      <c r="J48" s="2053">
        <v>1</v>
      </c>
      <c r="K48" s="2053">
        <v>0</v>
      </c>
      <c r="L48" s="2053">
        <v>83</v>
      </c>
    </row>
    <row r="49" spans="1:12" ht="13.5" customHeight="1">
      <c r="B49" s="573">
        <v>2016</v>
      </c>
      <c r="C49" s="573"/>
      <c r="D49" s="2053">
        <v>32</v>
      </c>
      <c r="E49" s="2053">
        <v>19</v>
      </c>
      <c r="F49" s="2053">
        <v>15</v>
      </c>
      <c r="G49" s="2053">
        <v>7</v>
      </c>
      <c r="H49" s="2053">
        <v>7</v>
      </c>
      <c r="I49" s="2053">
        <v>2</v>
      </c>
      <c r="J49" s="2053">
        <v>0</v>
      </c>
      <c r="K49" s="2053">
        <v>0</v>
      </c>
      <c r="L49" s="2053">
        <v>82</v>
      </c>
    </row>
    <row r="50" spans="1:12" ht="13.5" customHeight="1">
      <c r="B50" s="573">
        <v>2017</v>
      </c>
      <c r="C50" s="573"/>
      <c r="D50" s="2053">
        <v>33</v>
      </c>
      <c r="E50" s="2053">
        <v>20</v>
      </c>
      <c r="F50" s="2053">
        <v>15</v>
      </c>
      <c r="G50" s="2053">
        <v>5</v>
      </c>
      <c r="H50" s="2053">
        <v>14</v>
      </c>
      <c r="I50" s="2053">
        <v>6</v>
      </c>
      <c r="J50" s="2053">
        <v>1</v>
      </c>
      <c r="K50" s="2053">
        <v>0</v>
      </c>
      <c r="L50" s="2053">
        <v>94</v>
      </c>
    </row>
    <row r="51" spans="1:12" ht="13.5" customHeight="1">
      <c r="B51" s="1247">
        <v>2018</v>
      </c>
      <c r="C51" s="573"/>
      <c r="D51" s="2053">
        <v>29</v>
      </c>
      <c r="E51" s="2053">
        <v>10</v>
      </c>
      <c r="F51" s="2053">
        <v>27</v>
      </c>
      <c r="G51" s="2053">
        <v>5</v>
      </c>
      <c r="H51" s="2053">
        <v>6</v>
      </c>
      <c r="I51" s="2053">
        <v>2</v>
      </c>
      <c r="J51" s="2053">
        <v>0</v>
      </c>
      <c r="K51" s="2053">
        <v>0</v>
      </c>
      <c r="L51" s="2053">
        <v>79</v>
      </c>
    </row>
    <row r="52" spans="1:12" ht="13.5" customHeight="1">
      <c r="B52" s="573">
        <v>2019</v>
      </c>
      <c r="C52" s="573"/>
      <c r="D52" s="2053">
        <v>34</v>
      </c>
      <c r="E52" s="2053">
        <v>24</v>
      </c>
      <c r="F52" s="2053">
        <v>18</v>
      </c>
      <c r="G52" s="2053">
        <v>5</v>
      </c>
      <c r="H52" s="2053">
        <v>7</v>
      </c>
      <c r="I52" s="2053">
        <v>3</v>
      </c>
      <c r="J52" s="2053">
        <v>1</v>
      </c>
      <c r="K52" s="2053">
        <v>0</v>
      </c>
      <c r="L52" s="2053">
        <v>92</v>
      </c>
    </row>
    <row r="53" spans="1:12" ht="13.5" customHeight="1">
      <c r="B53" s="573">
        <v>2020</v>
      </c>
      <c r="C53" s="573"/>
      <c r="D53" s="2053">
        <v>29</v>
      </c>
      <c r="E53" s="2053">
        <v>12</v>
      </c>
      <c r="F53" s="2053">
        <v>11</v>
      </c>
      <c r="G53" s="2053">
        <v>5</v>
      </c>
      <c r="H53" s="2053">
        <v>9</v>
      </c>
      <c r="I53" s="2053">
        <v>4</v>
      </c>
      <c r="J53" s="2053">
        <v>0</v>
      </c>
      <c r="K53" s="2053">
        <v>0</v>
      </c>
      <c r="L53" s="2053">
        <v>70</v>
      </c>
    </row>
    <row r="54" spans="1:12" ht="13.5" customHeight="1">
      <c r="B54" s="573">
        <v>2021</v>
      </c>
      <c r="C54" s="573"/>
      <c r="D54" s="2053">
        <v>26</v>
      </c>
      <c r="E54" s="2053">
        <v>16</v>
      </c>
      <c r="F54" s="2053">
        <v>9</v>
      </c>
      <c r="G54" s="2053">
        <v>3</v>
      </c>
      <c r="H54" s="2053">
        <v>2</v>
      </c>
      <c r="I54" s="2053">
        <v>2</v>
      </c>
      <c r="J54" s="2053">
        <v>0</v>
      </c>
      <c r="K54" s="2053">
        <v>2</v>
      </c>
      <c r="L54" s="2053">
        <v>60</v>
      </c>
    </row>
    <row r="55" spans="1:12" ht="3" customHeight="1">
      <c r="B55" s="627"/>
      <c r="C55" s="627"/>
      <c r="D55" s="601"/>
      <c r="E55" s="362"/>
      <c r="F55" s="363"/>
      <c r="G55" s="363"/>
      <c r="H55" s="372"/>
      <c r="I55" s="1153"/>
      <c r="J55" s="1159"/>
      <c r="K55" s="1159"/>
      <c r="L55" s="373"/>
    </row>
    <row r="56" spans="1:12" ht="3" customHeight="1">
      <c r="B56" s="551"/>
      <c r="C56" s="551"/>
      <c r="D56" s="602"/>
      <c r="E56" s="364"/>
      <c r="F56" s="365"/>
      <c r="G56" s="365"/>
      <c r="H56" s="374"/>
      <c r="I56" s="1152"/>
      <c r="J56" s="2060"/>
      <c r="K56" s="2103"/>
      <c r="L56" s="375"/>
    </row>
    <row r="57" spans="1:12" ht="12.95" customHeight="1">
      <c r="B57" s="1883" t="s">
        <v>775</v>
      </c>
      <c r="C57" s="551"/>
      <c r="D57" s="285">
        <v>-10.344827586206897</v>
      </c>
      <c r="E57" s="285">
        <v>33.333333333333329</v>
      </c>
      <c r="F57" s="285">
        <v>-18.181818181818183</v>
      </c>
      <c r="G57" s="285">
        <v>-40</v>
      </c>
      <c r="H57" s="285">
        <v>-77.777777777777786</v>
      </c>
      <c r="I57" s="285">
        <v>-50</v>
      </c>
      <c r="J57" s="692">
        <v>0</v>
      </c>
      <c r="K57" s="692" t="s">
        <v>9</v>
      </c>
      <c r="L57" s="285">
        <v>-14.285714285714285</v>
      </c>
    </row>
    <row r="58" spans="1:12" s="1146" customFormat="1" ht="9.9499999999999993" customHeight="1">
      <c r="A58" s="1150"/>
      <c r="B58" s="2403" t="s">
        <v>116</v>
      </c>
      <c r="C58" s="2403"/>
      <c r="D58" s="2108"/>
      <c r="E58" s="2108"/>
      <c r="F58" s="2108"/>
      <c r="G58" s="2108"/>
      <c r="H58" s="2108"/>
      <c r="I58" s="2108"/>
      <c r="J58" s="2108"/>
      <c r="K58" s="2108"/>
      <c r="L58" s="2108"/>
    </row>
    <row r="59" spans="1:12" s="1146" customFormat="1" ht="12.95" customHeight="1">
      <c r="A59" s="1150"/>
      <c r="B59" s="2091" t="s">
        <v>119</v>
      </c>
      <c r="C59" s="713"/>
      <c r="D59" s="285">
        <v>3.2726138750608813</v>
      </c>
      <c r="E59" s="285">
        <v>-1.7742595112426374</v>
      </c>
      <c r="F59" s="285">
        <v>-5.3511337837087396</v>
      </c>
      <c r="G59" s="285">
        <v>-6.0861505670765421</v>
      </c>
      <c r="H59" s="285">
        <v>-11.891516268661384</v>
      </c>
      <c r="I59" s="692" t="s">
        <v>9</v>
      </c>
      <c r="J59" s="692" t="s">
        <v>9</v>
      </c>
      <c r="K59" s="692" t="s">
        <v>9</v>
      </c>
      <c r="L59" s="285">
        <v>-2.2035381272590526</v>
      </c>
    </row>
    <row r="60" spans="1:12" s="1146" customFormat="1" ht="12.95" customHeight="1">
      <c r="A60" s="1150"/>
      <c r="B60" s="2091" t="s">
        <v>118</v>
      </c>
      <c r="C60" s="713"/>
      <c r="D60" s="285">
        <v>-12.552536780479384</v>
      </c>
      <c r="E60" s="285">
        <v>-18.350341907227406</v>
      </c>
      <c r="F60" s="285">
        <v>-29.289321881345241</v>
      </c>
      <c r="G60" s="285">
        <v>-22.540333075851649</v>
      </c>
      <c r="H60" s="285">
        <v>-46.547751617515118</v>
      </c>
      <c r="I60" s="285">
        <v>-18.350341907227396</v>
      </c>
      <c r="J60" s="692" t="s">
        <v>9</v>
      </c>
      <c r="K60" s="692" t="s">
        <v>9</v>
      </c>
      <c r="L60" s="285">
        <v>-19.242714691275186</v>
      </c>
    </row>
  </sheetData>
  <mergeCells count="3">
    <mergeCell ref="B40:C40"/>
    <mergeCell ref="B58:C58"/>
    <mergeCell ref="B22:C22"/>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1 • Heavy trucks&amp;K00+0000000</oddHeader>
    <oddFooter>&amp;R      &amp;"Gill Sans MT,Regular"&amp;9&amp;K0065A4 • &amp;K000000&amp;A&amp;K0065A4 •&amp;K00+0000000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62"/>
  <sheetViews>
    <sheetView zoomScaleNormal="100" zoomScaleSheetLayoutView="190" workbookViewId="0"/>
  </sheetViews>
  <sheetFormatPr defaultColWidth="9" defaultRowHeight="12.75"/>
  <cols>
    <col min="1" max="1" width="3.7109375" style="582" customWidth="1"/>
    <col min="2" max="2" width="10.7109375" style="582" customWidth="1"/>
    <col min="3" max="3" width="12.28515625" style="582" customWidth="1"/>
    <col min="4" max="4" width="11.42578125" style="582" customWidth="1"/>
    <col min="5" max="5" width="12.140625" style="582" customWidth="1"/>
    <col min="6" max="6" width="10.140625" style="582" customWidth="1"/>
    <col min="7" max="8" width="9" style="582" customWidth="1"/>
    <col min="9" max="9" width="7.7109375" style="582" customWidth="1"/>
    <col min="10" max="16384" width="9" style="582"/>
  </cols>
  <sheetData>
    <row r="1" spans="1:9" ht="12" customHeight="1">
      <c r="A1" s="1156"/>
      <c r="B1" s="1156"/>
      <c r="C1" s="1156"/>
      <c r="E1" s="1156"/>
      <c r="F1" s="1156"/>
      <c r="G1" s="1156"/>
      <c r="H1" s="1156"/>
      <c r="I1" s="1156"/>
    </row>
    <row r="2" spans="1:9" ht="12" customHeight="1">
      <c r="A2" s="1156"/>
      <c r="B2" s="1156"/>
      <c r="C2" s="1156"/>
      <c r="D2" s="1156"/>
      <c r="E2" s="1156"/>
      <c r="F2" s="1156"/>
      <c r="G2" s="1156"/>
      <c r="H2" s="1156"/>
      <c r="I2" s="1156"/>
    </row>
    <row r="3" spans="1:9" ht="12" customHeight="1">
      <c r="A3" s="1156"/>
      <c r="B3" s="1156"/>
      <c r="C3" s="1156"/>
      <c r="D3" s="1156"/>
      <c r="E3" s="1156"/>
      <c r="F3" s="1156"/>
      <c r="G3" s="1156"/>
      <c r="H3" s="1137"/>
      <c r="I3" s="1156"/>
    </row>
    <row r="4" spans="1:9" s="2369" customFormat="1" ht="17.100000000000001" customHeight="1">
      <c r="A4" s="2364"/>
      <c r="B4" s="2365" t="s">
        <v>820</v>
      </c>
      <c r="C4" s="2366"/>
      <c r="D4" s="2366"/>
      <c r="E4" s="2366"/>
      <c r="F4" s="2367"/>
      <c r="G4" s="2367"/>
      <c r="H4" s="2368"/>
      <c r="I4" s="2364"/>
    </row>
    <row r="5" spans="1:9" ht="5.0999999999999996" customHeight="1">
      <c r="A5" s="1156"/>
      <c r="B5" s="590"/>
      <c r="C5" s="590"/>
      <c r="D5" s="590"/>
      <c r="E5" s="1163"/>
      <c r="F5" s="1163"/>
      <c r="G5" s="1163"/>
      <c r="H5" s="1163"/>
      <c r="I5" s="1163"/>
    </row>
    <row r="6" spans="1:9" s="527" customFormat="1" ht="27.95" customHeight="1">
      <c r="A6" s="572"/>
      <c r="B6" s="544"/>
      <c r="C6" s="1887"/>
      <c r="D6" s="1890" t="s">
        <v>777</v>
      </c>
      <c r="E6" s="1890" t="s">
        <v>778</v>
      </c>
      <c r="F6" s="2075" t="s">
        <v>14</v>
      </c>
      <c r="G6" s="1890" t="s">
        <v>849</v>
      </c>
      <c r="H6" s="1890" t="s">
        <v>21</v>
      </c>
      <c r="I6" s="2075" t="s">
        <v>29</v>
      </c>
    </row>
    <row r="7" spans="1:9" s="527" customFormat="1" ht="3" customHeight="1">
      <c r="A7" s="572"/>
      <c r="B7" s="545"/>
      <c r="C7" s="913"/>
      <c r="D7" s="2072"/>
      <c r="E7" s="2072"/>
      <c r="F7" s="525"/>
      <c r="G7" s="78"/>
      <c r="H7" s="78"/>
      <c r="I7" s="525"/>
    </row>
    <row r="8" spans="1:9" s="527" customFormat="1" ht="13.5" customHeight="1">
      <c r="A8" s="572"/>
      <c r="B8" s="626" t="s">
        <v>595</v>
      </c>
      <c r="C8" s="626"/>
      <c r="D8" s="572"/>
      <c r="E8" s="572"/>
      <c r="F8" s="572"/>
      <c r="G8" s="572"/>
      <c r="H8" s="572"/>
      <c r="I8" s="572"/>
    </row>
    <row r="9" spans="1:9" ht="13.5" customHeight="1">
      <c r="A9" s="1156"/>
      <c r="B9" s="573">
        <v>2012</v>
      </c>
      <c r="C9" s="547"/>
      <c r="D9" s="2053">
        <v>41</v>
      </c>
      <c r="E9" s="2053">
        <v>146</v>
      </c>
      <c r="F9" s="2235">
        <v>29</v>
      </c>
      <c r="G9" s="2235">
        <v>21</v>
      </c>
      <c r="H9" s="2235">
        <v>3</v>
      </c>
      <c r="I9" s="2235">
        <v>245</v>
      </c>
    </row>
    <row r="10" spans="1:9" ht="13.5" customHeight="1">
      <c r="A10" s="1156"/>
      <c r="B10" s="573">
        <v>2013</v>
      </c>
      <c r="C10" s="547"/>
      <c r="D10" s="2053">
        <v>25</v>
      </c>
      <c r="E10" s="2053">
        <v>107</v>
      </c>
      <c r="F10" s="2235">
        <v>26</v>
      </c>
      <c r="G10" s="2235">
        <v>12</v>
      </c>
      <c r="H10" s="2235">
        <v>8</v>
      </c>
      <c r="I10" s="2235">
        <v>181</v>
      </c>
    </row>
    <row r="11" spans="1:9" ht="13.5" customHeight="1">
      <c r="A11" s="1156"/>
      <c r="B11" s="573">
        <v>2014</v>
      </c>
      <c r="C11" s="547"/>
      <c r="D11" s="2053">
        <v>34</v>
      </c>
      <c r="E11" s="2053">
        <v>117</v>
      </c>
      <c r="F11" s="2235">
        <v>20</v>
      </c>
      <c r="G11" s="2235">
        <v>21</v>
      </c>
      <c r="H11" s="2235">
        <v>7</v>
      </c>
      <c r="I11" s="2235">
        <v>202</v>
      </c>
    </row>
    <row r="12" spans="1:9" ht="13.5" customHeight="1">
      <c r="A12" s="1156"/>
      <c r="B12" s="1247">
        <v>2015</v>
      </c>
      <c r="C12" s="547"/>
      <c r="D12" s="2053">
        <v>37</v>
      </c>
      <c r="E12" s="2053">
        <v>119</v>
      </c>
      <c r="F12" s="2235">
        <v>16</v>
      </c>
      <c r="G12" s="2235">
        <v>11</v>
      </c>
      <c r="H12" s="2235">
        <v>9</v>
      </c>
      <c r="I12" s="2235">
        <v>193</v>
      </c>
    </row>
    <row r="13" spans="1:9" ht="13.5" customHeight="1">
      <c r="A13" s="1156"/>
      <c r="B13" s="573">
        <v>2016</v>
      </c>
      <c r="C13" s="629"/>
      <c r="D13" s="2053">
        <v>33</v>
      </c>
      <c r="E13" s="2053">
        <v>114</v>
      </c>
      <c r="F13" s="2235">
        <v>13</v>
      </c>
      <c r="G13" s="2235">
        <v>18</v>
      </c>
      <c r="H13" s="2235">
        <v>6</v>
      </c>
      <c r="I13" s="2235">
        <v>186</v>
      </c>
    </row>
    <row r="14" spans="1:9" ht="13.5" customHeight="1">
      <c r="A14" s="1156"/>
      <c r="B14" s="1248">
        <v>2017</v>
      </c>
      <c r="C14" s="629"/>
      <c r="D14" s="2053">
        <v>31</v>
      </c>
      <c r="E14" s="2053">
        <v>109</v>
      </c>
      <c r="F14" s="2235">
        <v>25</v>
      </c>
      <c r="G14" s="2235">
        <v>17</v>
      </c>
      <c r="H14" s="2235">
        <v>3</v>
      </c>
      <c r="I14" s="2235">
        <v>191</v>
      </c>
    </row>
    <row r="15" spans="1:9" ht="13.5" customHeight="1">
      <c r="A15" s="1156"/>
      <c r="B15" s="573">
        <v>2018</v>
      </c>
      <c r="C15" s="629"/>
      <c r="D15" s="2053">
        <v>38</v>
      </c>
      <c r="E15" s="2053">
        <v>86</v>
      </c>
      <c r="F15" s="2235">
        <v>13</v>
      </c>
      <c r="G15" s="2235">
        <v>12</v>
      </c>
      <c r="H15" s="2235">
        <v>10</v>
      </c>
      <c r="I15" s="2235">
        <v>160</v>
      </c>
    </row>
    <row r="16" spans="1:9" ht="13.5" customHeight="1">
      <c r="A16" s="1156"/>
      <c r="B16" s="573">
        <v>2019</v>
      </c>
      <c r="C16" s="629"/>
      <c r="D16" s="2235">
        <v>52</v>
      </c>
      <c r="E16" s="2235">
        <v>89</v>
      </c>
      <c r="F16" s="2235">
        <v>17</v>
      </c>
      <c r="G16" s="2235">
        <v>17</v>
      </c>
      <c r="H16" s="2235">
        <v>10</v>
      </c>
      <c r="I16" s="2235">
        <v>188</v>
      </c>
    </row>
    <row r="17" spans="1:9" ht="13.5" customHeight="1">
      <c r="A17" s="1156"/>
      <c r="B17" s="573">
        <v>2020</v>
      </c>
      <c r="C17" s="629"/>
      <c r="D17" s="2235">
        <v>31</v>
      </c>
      <c r="E17" s="2235">
        <v>98</v>
      </c>
      <c r="F17" s="2235">
        <v>23</v>
      </c>
      <c r="G17" s="2235">
        <v>11</v>
      </c>
      <c r="H17" s="2235">
        <v>8</v>
      </c>
      <c r="I17" s="2235">
        <v>172</v>
      </c>
    </row>
    <row r="18" spans="1:9" ht="13.5" customHeight="1">
      <c r="A18" s="1156"/>
      <c r="B18" s="573">
        <v>2021</v>
      </c>
      <c r="C18" s="629"/>
      <c r="D18" s="2235">
        <v>44</v>
      </c>
      <c r="E18" s="2235">
        <v>77</v>
      </c>
      <c r="F18" s="2235">
        <v>23</v>
      </c>
      <c r="G18" s="2235">
        <v>11</v>
      </c>
      <c r="H18" s="2235">
        <v>6</v>
      </c>
      <c r="I18" s="2235">
        <v>163</v>
      </c>
    </row>
    <row r="19" spans="1:9" ht="3" customHeight="1">
      <c r="A19" s="1156"/>
      <c r="B19" s="627"/>
      <c r="C19" s="627"/>
      <c r="D19" s="2185">
        <v>36</v>
      </c>
      <c r="E19" s="2302">
        <v>87</v>
      </c>
      <c r="F19" s="2185"/>
      <c r="G19" s="2303"/>
      <c r="H19" s="2304"/>
      <c r="I19" s="2304"/>
    </row>
    <row r="20" spans="1:9" ht="3" customHeight="1">
      <c r="A20" s="1156"/>
      <c r="B20" s="551"/>
      <c r="C20" s="551"/>
      <c r="D20" s="2305"/>
      <c r="E20" s="2306"/>
      <c r="F20" s="2305"/>
      <c r="G20" s="2307"/>
      <c r="H20" s="2308"/>
      <c r="I20" s="2308"/>
    </row>
    <row r="21" spans="1:9" ht="12.95" customHeight="1">
      <c r="A21" s="1156"/>
      <c r="B21" s="1883" t="s">
        <v>775</v>
      </c>
      <c r="C21" s="1156"/>
      <c r="D21" s="2187">
        <v>41.935483870967744</v>
      </c>
      <c r="E21" s="2187">
        <v>-21.428571428571427</v>
      </c>
      <c r="F21" s="2187">
        <v>0</v>
      </c>
      <c r="G21" s="2187">
        <v>0</v>
      </c>
      <c r="H21" s="2187">
        <v>-25</v>
      </c>
      <c r="I21" s="2187">
        <v>-5.2325581395348841</v>
      </c>
    </row>
    <row r="22" spans="1:9" ht="9.9499999999999993" customHeight="1">
      <c r="A22" s="1156"/>
      <c r="B22" s="2403" t="s">
        <v>116</v>
      </c>
      <c r="C22" s="2403"/>
      <c r="D22" s="2238"/>
      <c r="E22" s="2238"/>
      <c r="F22" s="2238"/>
      <c r="G22" s="2238"/>
      <c r="H22" s="2238"/>
      <c r="I22" s="2238"/>
    </row>
    <row r="23" spans="1:9" s="583" customFormat="1" ht="10.5" customHeight="1">
      <c r="B23" s="2091" t="s">
        <v>119</v>
      </c>
      <c r="C23" s="1150"/>
      <c r="D23" s="2187">
        <v>2.6298888740769355</v>
      </c>
      <c r="E23" s="2187">
        <v>-5.1706816476844271</v>
      </c>
      <c r="F23" s="2187">
        <v>-2.232885842169352</v>
      </c>
      <c r="G23" s="2187">
        <v>-4.3170112985302156</v>
      </c>
      <c r="H23" s="2187">
        <v>4.7421168731037966</v>
      </c>
      <c r="I23" s="2187">
        <v>-2.9376482233121393</v>
      </c>
    </row>
    <row r="24" spans="1:9" s="583" customFormat="1" ht="11.1" customHeight="1">
      <c r="B24" s="2091" t="s">
        <v>118</v>
      </c>
      <c r="C24" s="1150"/>
      <c r="D24" s="2187">
        <v>-8.0133788992200365</v>
      </c>
      <c r="E24" s="2187">
        <v>-6.9855635223304073</v>
      </c>
      <c r="F24" s="2187">
        <v>16.315999607559917</v>
      </c>
      <c r="G24" s="2187">
        <v>-19.560033346015626</v>
      </c>
      <c r="H24" s="2187">
        <v>-22.54033307585167</v>
      </c>
      <c r="I24" s="2187">
        <v>-6.8860227143236807</v>
      </c>
    </row>
    <row r="25" spans="1:9" s="583" customFormat="1" ht="9" customHeight="1">
      <c r="B25" s="2213"/>
      <c r="C25" s="2213"/>
      <c r="D25" s="376"/>
      <c r="E25" s="376"/>
      <c r="F25" s="376"/>
      <c r="G25" s="376"/>
      <c r="H25" s="376"/>
      <c r="I25" s="376"/>
    </row>
    <row r="26" spans="1:9" s="583" customFormat="1" ht="13.5" customHeight="1">
      <c r="A26" s="587"/>
      <c r="B26" s="626" t="s">
        <v>582</v>
      </c>
      <c r="C26" s="630"/>
      <c r="D26" s="376"/>
      <c r="E26" s="376"/>
      <c r="F26" s="376"/>
      <c r="G26" s="376"/>
      <c r="H26" s="376"/>
      <c r="I26" s="376"/>
    </row>
    <row r="27" spans="1:9" s="583" customFormat="1" ht="13.5" customHeight="1">
      <c r="A27" s="587"/>
      <c r="B27" s="573">
        <v>2012</v>
      </c>
      <c r="C27" s="547"/>
      <c r="D27" s="2235">
        <v>35</v>
      </c>
      <c r="E27" s="2235">
        <v>93</v>
      </c>
      <c r="F27" s="2235">
        <v>18</v>
      </c>
      <c r="G27" s="2235">
        <v>8</v>
      </c>
      <c r="H27" s="2235">
        <v>0</v>
      </c>
      <c r="I27" s="2235">
        <v>157</v>
      </c>
    </row>
    <row r="28" spans="1:9" s="583" customFormat="1" ht="13.5" customHeight="1">
      <c r="A28" s="587"/>
      <c r="B28" s="573">
        <v>2013</v>
      </c>
      <c r="C28" s="547"/>
      <c r="D28" s="2235">
        <v>21</v>
      </c>
      <c r="E28" s="2235">
        <v>70</v>
      </c>
      <c r="F28" s="2235">
        <v>13</v>
      </c>
      <c r="G28" s="2235">
        <v>6</v>
      </c>
      <c r="H28" s="2235">
        <v>2</v>
      </c>
      <c r="I28" s="2235">
        <v>115</v>
      </c>
    </row>
    <row r="29" spans="1:9" s="583" customFormat="1" ht="13.5" customHeight="1">
      <c r="A29" s="587"/>
      <c r="B29" s="573">
        <v>2014</v>
      </c>
      <c r="C29" s="547"/>
      <c r="D29" s="2235">
        <v>24</v>
      </c>
      <c r="E29" s="2235">
        <v>68</v>
      </c>
      <c r="F29" s="2235">
        <v>9</v>
      </c>
      <c r="G29" s="2235">
        <v>9</v>
      </c>
      <c r="H29" s="2235">
        <v>3</v>
      </c>
      <c r="I29" s="2235">
        <v>116</v>
      </c>
    </row>
    <row r="30" spans="1:9" s="583" customFormat="1" ht="13.5" customHeight="1">
      <c r="A30" s="587"/>
      <c r="B30" s="1247">
        <v>2015</v>
      </c>
      <c r="C30" s="547"/>
      <c r="D30" s="2235">
        <v>28</v>
      </c>
      <c r="E30" s="2235">
        <v>67</v>
      </c>
      <c r="F30" s="2235">
        <v>9</v>
      </c>
      <c r="G30" s="2235">
        <v>5</v>
      </c>
      <c r="H30" s="2235">
        <v>3</v>
      </c>
      <c r="I30" s="2235">
        <v>113</v>
      </c>
    </row>
    <row r="31" spans="1:9" s="583" customFormat="1" ht="13.5" customHeight="1">
      <c r="A31" s="587"/>
      <c r="B31" s="573">
        <v>2016</v>
      </c>
      <c r="C31" s="629"/>
      <c r="D31" s="2235">
        <v>23</v>
      </c>
      <c r="E31" s="2235">
        <v>68</v>
      </c>
      <c r="F31" s="2235">
        <v>6</v>
      </c>
      <c r="G31" s="2235">
        <v>7</v>
      </c>
      <c r="H31" s="2235">
        <v>4</v>
      </c>
      <c r="I31" s="2235">
        <v>109</v>
      </c>
    </row>
    <row r="32" spans="1:9" s="583" customFormat="1" ht="13.5" customHeight="1">
      <c r="A32" s="587"/>
      <c r="B32" s="1248">
        <v>2017</v>
      </c>
      <c r="C32" s="629"/>
      <c r="D32" s="2235">
        <v>18</v>
      </c>
      <c r="E32" s="2235">
        <v>67</v>
      </c>
      <c r="F32" s="2235">
        <v>10</v>
      </c>
      <c r="G32" s="2235">
        <v>5</v>
      </c>
      <c r="H32" s="2235">
        <v>1</v>
      </c>
      <c r="I32" s="2235">
        <v>106</v>
      </c>
    </row>
    <row r="33" spans="1:9" s="583" customFormat="1" ht="13.5" customHeight="1">
      <c r="A33" s="587"/>
      <c r="B33" s="573">
        <v>2018</v>
      </c>
      <c r="C33" s="629"/>
      <c r="D33" s="2235">
        <v>26</v>
      </c>
      <c r="E33" s="2235">
        <v>52</v>
      </c>
      <c r="F33" s="2235">
        <v>3</v>
      </c>
      <c r="G33" s="2235">
        <v>4</v>
      </c>
      <c r="H33" s="2235">
        <v>3</v>
      </c>
      <c r="I33" s="2235">
        <v>89</v>
      </c>
    </row>
    <row r="34" spans="1:9" s="583" customFormat="1" ht="13.5" customHeight="1">
      <c r="A34" s="587"/>
      <c r="B34" s="573">
        <v>2019</v>
      </c>
      <c r="C34" s="629"/>
      <c r="D34" s="2235">
        <v>31</v>
      </c>
      <c r="E34" s="2235">
        <v>50</v>
      </c>
      <c r="F34" s="2235">
        <v>5</v>
      </c>
      <c r="G34" s="2235">
        <v>7</v>
      </c>
      <c r="H34" s="2235">
        <v>4</v>
      </c>
      <c r="I34" s="2235">
        <v>99</v>
      </c>
    </row>
    <row r="35" spans="1:9" s="583" customFormat="1" ht="13.5" customHeight="1">
      <c r="A35" s="587"/>
      <c r="B35" s="573">
        <v>2020</v>
      </c>
      <c r="C35" s="629"/>
      <c r="D35" s="2235">
        <v>20</v>
      </c>
      <c r="E35" s="2235">
        <v>61</v>
      </c>
      <c r="F35" s="2235">
        <v>16</v>
      </c>
      <c r="G35" s="2235">
        <v>5</v>
      </c>
      <c r="H35" s="2235">
        <v>1</v>
      </c>
      <c r="I35" s="2235">
        <v>104</v>
      </c>
    </row>
    <row r="36" spans="1:9" s="583" customFormat="1" ht="13.5" customHeight="1">
      <c r="A36" s="587"/>
      <c r="B36" s="573">
        <v>2021</v>
      </c>
      <c r="C36" s="629"/>
      <c r="D36" s="2235">
        <v>35</v>
      </c>
      <c r="E36" s="2235">
        <v>52</v>
      </c>
      <c r="F36" s="2235">
        <v>9</v>
      </c>
      <c r="G36" s="2235">
        <v>6</v>
      </c>
      <c r="H36" s="2235">
        <v>2</v>
      </c>
      <c r="I36" s="2235">
        <v>106</v>
      </c>
    </row>
    <row r="37" spans="1:9" ht="3" customHeight="1">
      <c r="A37" s="1156"/>
      <c r="B37" s="627"/>
      <c r="C37" s="627"/>
      <c r="D37" s="2185"/>
      <c r="E37" s="2277"/>
      <c r="F37" s="2329"/>
      <c r="G37" s="2279"/>
      <c r="H37" s="2240"/>
      <c r="I37" s="2241"/>
    </row>
    <row r="38" spans="1:9" ht="3" customHeight="1">
      <c r="A38" s="1156"/>
      <c r="B38" s="551"/>
      <c r="C38" s="551"/>
      <c r="D38" s="2305"/>
      <c r="E38" s="2330"/>
      <c r="F38" s="2331"/>
      <c r="G38" s="2332"/>
      <c r="H38" s="2333"/>
      <c r="I38" s="2334"/>
    </row>
    <row r="39" spans="1:9" ht="12.95" customHeight="1">
      <c r="A39" s="1156"/>
      <c r="B39" s="1883" t="s">
        <v>775</v>
      </c>
      <c r="C39" s="1156"/>
      <c r="D39" s="2187">
        <v>75</v>
      </c>
      <c r="E39" s="2187">
        <v>-14.754098360655737</v>
      </c>
      <c r="F39" s="2187">
        <v>-43.75</v>
      </c>
      <c r="G39" s="2187">
        <v>20</v>
      </c>
      <c r="H39" s="2187">
        <v>100</v>
      </c>
      <c r="I39" s="2187">
        <v>1.9230769230769231</v>
      </c>
    </row>
    <row r="40" spans="1:9" ht="9.9499999999999993" customHeight="1">
      <c r="A40" s="1156"/>
      <c r="B40" s="2403" t="s">
        <v>116</v>
      </c>
      <c r="C40" s="2403"/>
      <c r="D40" s="2238"/>
      <c r="E40" s="2238"/>
      <c r="F40" s="2238"/>
      <c r="G40" s="2238"/>
      <c r="H40" s="2238"/>
      <c r="I40" s="2238"/>
    </row>
    <row r="41" spans="1:9" s="583" customFormat="1" ht="10.5" customHeight="1">
      <c r="A41" s="587"/>
      <c r="B41" s="2091" t="s">
        <v>119</v>
      </c>
      <c r="C41" s="1150"/>
      <c r="D41" s="2187">
        <v>0.28567354231645581</v>
      </c>
      <c r="E41" s="2187">
        <v>-5.0257578182479001</v>
      </c>
      <c r="F41" s="2187">
        <v>-6.1703853335019936</v>
      </c>
      <c r="G41" s="2187">
        <v>-3.6457395105678581</v>
      </c>
      <c r="H41" s="2217" t="s">
        <v>9</v>
      </c>
      <c r="I41" s="2187">
        <v>-3.439788344807615</v>
      </c>
    </row>
    <row r="42" spans="1:9" s="583" customFormat="1" ht="11.1" customHeight="1">
      <c r="A42" s="587"/>
      <c r="B42" s="2091" t="s">
        <v>118</v>
      </c>
      <c r="C42" s="1150"/>
      <c r="D42" s="2187">
        <v>6.2559296258103414</v>
      </c>
      <c r="E42" s="2187">
        <v>1.9803902718557032</v>
      </c>
      <c r="F42" s="2187">
        <v>34.164078649987403</v>
      </c>
      <c r="G42" s="2187">
        <v>-7.4179900227448581</v>
      </c>
      <c r="H42" s="2187">
        <v>-29.289321881345266</v>
      </c>
      <c r="I42" s="2187">
        <v>3.4749762361446779</v>
      </c>
    </row>
    <row r="43" spans="1:9" ht="9" customHeight="1">
      <c r="A43" s="1156"/>
      <c r="B43" s="1156"/>
      <c r="C43" s="1156"/>
      <c r="D43" s="2237"/>
      <c r="E43" s="2237"/>
      <c r="F43" s="2237"/>
      <c r="G43" s="2237"/>
      <c r="H43" s="2237"/>
      <c r="I43" s="2237"/>
    </row>
    <row r="44" spans="1:9" ht="13.5" customHeight="1">
      <c r="B44" s="626" t="s">
        <v>583</v>
      </c>
      <c r="C44" s="626"/>
      <c r="D44" s="2335"/>
      <c r="E44" s="2268"/>
      <c r="F44" s="2268"/>
      <c r="G44" s="2268"/>
      <c r="H44" s="2268"/>
      <c r="I44" s="2336"/>
    </row>
    <row r="45" spans="1:9" ht="13.5" customHeight="1">
      <c r="B45" s="573">
        <v>2012</v>
      </c>
      <c r="C45" s="547"/>
      <c r="D45" s="2309">
        <v>8</v>
      </c>
      <c r="E45" s="2235">
        <v>55</v>
      </c>
      <c r="F45" s="2235">
        <v>12</v>
      </c>
      <c r="G45" s="2235">
        <v>13</v>
      </c>
      <c r="H45" s="2235">
        <v>3</v>
      </c>
      <c r="I45" s="2235">
        <v>93</v>
      </c>
    </row>
    <row r="46" spans="1:9" ht="13.5" customHeight="1">
      <c r="B46" s="573">
        <v>2013</v>
      </c>
      <c r="C46" s="547"/>
      <c r="D46" s="2309">
        <v>7</v>
      </c>
      <c r="E46" s="2235">
        <v>38</v>
      </c>
      <c r="F46" s="2235">
        <v>13</v>
      </c>
      <c r="G46" s="2235">
        <v>6</v>
      </c>
      <c r="H46" s="2235">
        <v>6</v>
      </c>
      <c r="I46" s="2235">
        <v>70</v>
      </c>
    </row>
    <row r="47" spans="1:9" ht="13.5" customHeight="1">
      <c r="B47" s="573">
        <v>2014</v>
      </c>
      <c r="C47" s="547"/>
      <c r="D47" s="2309">
        <v>10</v>
      </c>
      <c r="E47" s="2235">
        <v>50</v>
      </c>
      <c r="F47" s="2235">
        <v>11</v>
      </c>
      <c r="G47" s="2235">
        <v>12</v>
      </c>
      <c r="H47" s="2235">
        <v>4</v>
      </c>
      <c r="I47" s="2235">
        <v>87</v>
      </c>
    </row>
    <row r="48" spans="1:9" ht="13.5" customHeight="1">
      <c r="B48" s="1247">
        <v>2015</v>
      </c>
      <c r="C48" s="547"/>
      <c r="D48" s="2309">
        <v>12</v>
      </c>
      <c r="E48" s="2235">
        <v>52</v>
      </c>
      <c r="F48" s="2235">
        <v>7</v>
      </c>
      <c r="G48" s="2235">
        <v>6</v>
      </c>
      <c r="H48" s="2235">
        <v>6</v>
      </c>
      <c r="I48" s="2235">
        <v>83</v>
      </c>
    </row>
    <row r="49" spans="2:9" ht="13.5" customHeight="1">
      <c r="B49" s="573">
        <v>2016</v>
      </c>
      <c r="C49" s="629"/>
      <c r="D49" s="2309">
        <v>14</v>
      </c>
      <c r="E49" s="2235">
        <v>47</v>
      </c>
      <c r="F49" s="2235">
        <v>7</v>
      </c>
      <c r="G49" s="2235">
        <v>11</v>
      </c>
      <c r="H49" s="2235">
        <v>2</v>
      </c>
      <c r="I49" s="2235">
        <v>82</v>
      </c>
    </row>
    <row r="50" spans="2:9" ht="13.5" customHeight="1">
      <c r="B50" s="1248">
        <v>2017</v>
      </c>
      <c r="C50" s="629"/>
      <c r="D50" s="2309">
        <v>16</v>
      </c>
      <c r="E50" s="2235">
        <v>46</v>
      </c>
      <c r="F50" s="2235">
        <v>16</v>
      </c>
      <c r="G50" s="2235">
        <v>13</v>
      </c>
      <c r="H50" s="2235">
        <v>2</v>
      </c>
      <c r="I50" s="2235">
        <v>94</v>
      </c>
    </row>
    <row r="51" spans="2:9" ht="13.5" customHeight="1">
      <c r="B51" s="573">
        <v>2018</v>
      </c>
      <c r="C51" s="629"/>
      <c r="D51" s="2309">
        <v>18</v>
      </c>
      <c r="E51" s="2235">
        <v>36</v>
      </c>
      <c r="F51" s="2235">
        <v>10</v>
      </c>
      <c r="G51" s="2235">
        <v>8</v>
      </c>
      <c r="H51" s="2235">
        <v>7</v>
      </c>
      <c r="I51" s="2235">
        <v>79</v>
      </c>
    </row>
    <row r="52" spans="2:9" ht="13.5" customHeight="1">
      <c r="B52" s="573">
        <v>2019</v>
      </c>
      <c r="C52" s="629"/>
      <c r="D52" s="2309">
        <v>24</v>
      </c>
      <c r="E52" s="2235">
        <v>39</v>
      </c>
      <c r="F52" s="2235">
        <v>12</v>
      </c>
      <c r="G52" s="2235">
        <v>10</v>
      </c>
      <c r="H52" s="2235">
        <v>6</v>
      </c>
      <c r="I52" s="2235">
        <v>92</v>
      </c>
    </row>
    <row r="53" spans="2:9" ht="13.5" customHeight="1">
      <c r="B53" s="573">
        <v>2020</v>
      </c>
      <c r="C53" s="629"/>
      <c r="D53" s="2309">
        <v>12</v>
      </c>
      <c r="E53" s="2235">
        <v>37</v>
      </c>
      <c r="F53" s="2235">
        <v>8</v>
      </c>
      <c r="G53" s="2235">
        <v>6</v>
      </c>
      <c r="H53" s="2235">
        <v>7</v>
      </c>
      <c r="I53" s="2235">
        <v>70</v>
      </c>
    </row>
    <row r="54" spans="2:9" ht="13.5" customHeight="1">
      <c r="B54" s="573">
        <v>2021</v>
      </c>
      <c r="C54" s="629"/>
      <c r="D54" s="2309">
        <v>11</v>
      </c>
      <c r="E54" s="2235">
        <v>26</v>
      </c>
      <c r="F54" s="2235">
        <v>14</v>
      </c>
      <c r="G54" s="2235">
        <v>5</v>
      </c>
      <c r="H54" s="2235">
        <v>4</v>
      </c>
      <c r="I54" s="2235">
        <v>60</v>
      </c>
    </row>
    <row r="55" spans="2:9" ht="3" customHeight="1">
      <c r="B55" s="627"/>
      <c r="C55" s="627"/>
      <c r="D55" s="601"/>
      <c r="E55" s="2111"/>
      <c r="F55" s="601"/>
      <c r="G55" s="601"/>
      <c r="H55" s="2062"/>
      <c r="I55" s="2062"/>
    </row>
    <row r="56" spans="2:9" ht="3" customHeight="1">
      <c r="B56" s="551"/>
      <c r="C56" s="551"/>
      <c r="D56" s="602"/>
      <c r="E56" s="2112"/>
      <c r="F56" s="602"/>
      <c r="G56" s="1261"/>
      <c r="H56" s="2113"/>
      <c r="I56" s="2113"/>
    </row>
    <row r="57" spans="2:9" ht="12.95" customHeight="1">
      <c r="B57" s="1883" t="s">
        <v>775</v>
      </c>
      <c r="C57" s="1156"/>
      <c r="D57" s="2187">
        <v>-8.3333333333333321</v>
      </c>
      <c r="E57" s="2187">
        <v>-29.72972972972973</v>
      </c>
      <c r="F57" s="2187">
        <v>75</v>
      </c>
      <c r="G57" s="2187">
        <v>-16.666666666666664</v>
      </c>
      <c r="H57" s="2187">
        <v>-42.857142857142854</v>
      </c>
      <c r="I57" s="2187">
        <v>-14.285714285714285</v>
      </c>
    </row>
    <row r="58" spans="2:9" ht="9.9499999999999993" customHeight="1">
      <c r="B58" s="2403" t="s">
        <v>116</v>
      </c>
      <c r="C58" s="2403"/>
      <c r="D58" s="2238"/>
      <c r="E58" s="2238"/>
      <c r="F58" s="2238"/>
      <c r="G58" s="2238"/>
      <c r="H58" s="2238"/>
      <c r="I58" s="2238"/>
    </row>
    <row r="59" spans="2:9" ht="10.5" customHeight="1">
      <c r="B59" s="2091" t="s">
        <v>119</v>
      </c>
      <c r="C59" s="1150"/>
      <c r="D59" s="2187">
        <v>7.7827511121422388</v>
      </c>
      <c r="E59" s="2187">
        <v>-5.4786273540464165</v>
      </c>
      <c r="F59" s="2187">
        <v>0.1944686624353098</v>
      </c>
      <c r="G59" s="2187">
        <v>-5.0102000993952682</v>
      </c>
      <c r="H59" s="2187">
        <v>3.8026211455059133</v>
      </c>
      <c r="I59" s="2187">
        <v>-2.2035381272590526</v>
      </c>
    </row>
    <row r="60" spans="2:9" ht="11.1" customHeight="1">
      <c r="B60" s="2091" t="s">
        <v>118</v>
      </c>
      <c r="C60" s="1150"/>
      <c r="D60" s="2187">
        <v>-32.299679961366998</v>
      </c>
      <c r="E60" s="2187">
        <v>-18.350341907227385</v>
      </c>
      <c r="F60" s="2187">
        <v>8.0123449734643248</v>
      </c>
      <c r="G60" s="2187">
        <v>-29.289321881345252</v>
      </c>
      <c r="H60" s="2187">
        <v>-18.350341907227396</v>
      </c>
      <c r="I60" s="2187">
        <v>-19.242714691275186</v>
      </c>
    </row>
    <row r="61" spans="2:9" ht="3" customHeight="1">
      <c r="B61" s="2091"/>
      <c r="C61" s="1150"/>
      <c r="D61" s="2249"/>
      <c r="E61" s="2249"/>
      <c r="F61" s="2249"/>
      <c r="G61" s="2249"/>
      <c r="H61" s="2249"/>
      <c r="I61" s="2249"/>
    </row>
    <row r="62" spans="2:9" s="1147" customFormat="1" ht="9.9499999999999993" customHeight="1">
      <c r="B62" s="802" t="s">
        <v>206</v>
      </c>
      <c r="C62" s="802" t="s">
        <v>824</v>
      </c>
      <c r="D62" s="812"/>
      <c r="E62" s="813"/>
      <c r="F62" s="813"/>
      <c r="G62" s="813"/>
      <c r="H62" s="788"/>
      <c r="I62" s="788"/>
    </row>
  </sheetData>
  <mergeCells count="3">
    <mergeCell ref="B22:C22"/>
    <mergeCell ref="B40:C40"/>
    <mergeCell ref="B58:C58"/>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2021 statistical summary</oddHeader>
    <oddFooter>&amp;L&amp;"Gill Sans MT,Regular"&amp;9&amp;K0065A4       • &amp;K000000&amp;A&amp;K0065A4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42"/>
  <sheetViews>
    <sheetView zoomScaleNormal="100" zoomScaleSheetLayoutView="118" workbookViewId="0"/>
  </sheetViews>
  <sheetFormatPr defaultRowHeight="12.75"/>
  <cols>
    <col min="1" max="1" width="3.7109375" style="582" customWidth="1"/>
    <col min="2" max="2" width="9.5703125" style="582" customWidth="1"/>
    <col min="3" max="3" width="11.7109375" style="582" customWidth="1"/>
    <col min="4" max="4" width="10.42578125" style="582" customWidth="1"/>
    <col min="5" max="5" width="13.28515625" style="582" customWidth="1"/>
    <col min="6" max="6" width="6.42578125" style="2207" customWidth="1"/>
    <col min="7" max="7" width="9.7109375" style="582" customWidth="1"/>
    <col min="8" max="16384" width="9.140625" style="582"/>
  </cols>
  <sheetData>
    <row r="1" spans="1:7" ht="12" customHeight="1"/>
    <row r="2" spans="1:7" ht="12" customHeight="1"/>
    <row r="3" spans="1:7" ht="12" customHeight="1">
      <c r="A3" s="1156"/>
      <c r="B3" s="1156"/>
      <c r="C3" s="1156"/>
      <c r="D3" s="1156"/>
      <c r="E3" s="1156"/>
    </row>
    <row r="4" spans="1:7" s="2369" customFormat="1" ht="17.100000000000001" customHeight="1">
      <c r="A4" s="2364"/>
      <c r="B4" s="2365" t="s">
        <v>860</v>
      </c>
      <c r="C4" s="2366"/>
      <c r="D4" s="2366"/>
      <c r="E4" s="2366"/>
      <c r="F4" s="2367"/>
      <c r="G4" s="2367"/>
    </row>
    <row r="5" spans="1:7" ht="5.0999999999999996" customHeight="1">
      <c r="A5" s="1156"/>
      <c r="B5" s="2173"/>
      <c r="C5" s="2173"/>
      <c r="D5" s="2173"/>
      <c r="E5" s="2173"/>
      <c r="F5" s="2210"/>
      <c r="G5" s="2106"/>
    </row>
    <row r="6" spans="1:7" s="2230" customFormat="1" ht="27" customHeight="1">
      <c r="A6" s="2229"/>
      <c r="B6" s="2231"/>
      <c r="C6" s="2232"/>
      <c r="D6" s="2233" t="s">
        <v>862</v>
      </c>
      <c r="E6" s="2233" t="s">
        <v>859</v>
      </c>
      <c r="F6" s="2234"/>
      <c r="G6" s="2218" t="s">
        <v>770</v>
      </c>
    </row>
    <row r="7" spans="1:7" ht="3" customHeight="1">
      <c r="A7" s="1156"/>
      <c r="B7" s="2176"/>
      <c r="C7" s="2177"/>
      <c r="D7" s="2178"/>
      <c r="E7" s="2178"/>
      <c r="F7" s="2192"/>
      <c r="G7" s="2106"/>
    </row>
    <row r="8" spans="1:7" ht="13.5" customHeight="1">
      <c r="A8" s="1156"/>
      <c r="B8" s="626" t="s">
        <v>582</v>
      </c>
      <c r="C8" s="2177"/>
      <c r="D8" s="2178"/>
      <c r="E8" s="2178"/>
      <c r="F8" s="2192"/>
      <c r="G8" s="2106"/>
    </row>
    <row r="9" spans="1:7" ht="12" customHeight="1">
      <c r="B9" s="2179">
        <v>2012</v>
      </c>
      <c r="C9" s="1156"/>
      <c r="D9" s="2235">
        <v>134</v>
      </c>
      <c r="E9" s="2235">
        <v>23</v>
      </c>
      <c r="F9" s="2236"/>
      <c r="G9" s="2237">
        <v>157</v>
      </c>
    </row>
    <row r="10" spans="1:7" s="1146" customFormat="1" ht="12" customHeight="1">
      <c r="A10" s="1150"/>
      <c r="B10" s="2179">
        <v>2013</v>
      </c>
      <c r="C10" s="1150"/>
      <c r="D10" s="2235">
        <v>107</v>
      </c>
      <c r="E10" s="2235">
        <v>8</v>
      </c>
      <c r="F10" s="2236"/>
      <c r="G10" s="2238">
        <v>115</v>
      </c>
    </row>
    <row r="11" spans="1:7" s="1146" customFormat="1" ht="12" customHeight="1">
      <c r="A11" s="1150"/>
      <c r="B11" s="2179">
        <v>2014</v>
      </c>
      <c r="C11" s="1150"/>
      <c r="D11" s="2235">
        <v>98</v>
      </c>
      <c r="E11" s="2235">
        <v>18</v>
      </c>
      <c r="F11" s="2236"/>
      <c r="G11" s="2238">
        <v>116</v>
      </c>
    </row>
    <row r="12" spans="1:7" s="1146" customFormat="1" ht="12" customHeight="1">
      <c r="A12" s="1150"/>
      <c r="B12" s="2209">
        <v>2015</v>
      </c>
      <c r="C12" s="1150"/>
      <c r="D12" s="2235">
        <v>95</v>
      </c>
      <c r="E12" s="2235">
        <v>18</v>
      </c>
      <c r="F12" s="2236"/>
      <c r="G12" s="2238">
        <v>113</v>
      </c>
    </row>
    <row r="13" spans="1:7" s="1146" customFormat="1" ht="12" customHeight="1">
      <c r="A13" s="1150"/>
      <c r="B13" s="2179">
        <v>2016</v>
      </c>
      <c r="C13" s="1150"/>
      <c r="D13" s="2235">
        <v>96</v>
      </c>
      <c r="E13" s="2235">
        <v>13</v>
      </c>
      <c r="F13" s="2236"/>
      <c r="G13" s="2238">
        <v>109</v>
      </c>
    </row>
    <row r="14" spans="1:7" s="1146" customFormat="1" ht="12" customHeight="1">
      <c r="A14" s="1150"/>
      <c r="B14" s="2181">
        <v>2017</v>
      </c>
      <c r="C14" s="1150"/>
      <c r="D14" s="2235">
        <v>93</v>
      </c>
      <c r="E14" s="2235">
        <v>13</v>
      </c>
      <c r="F14" s="2236"/>
      <c r="G14" s="2238">
        <v>106</v>
      </c>
    </row>
    <row r="15" spans="1:7" s="1146" customFormat="1" ht="12" customHeight="1">
      <c r="A15" s="1150"/>
      <c r="B15" s="2179">
        <v>2018</v>
      </c>
      <c r="C15" s="1150"/>
      <c r="D15" s="2235">
        <v>76</v>
      </c>
      <c r="E15" s="2235">
        <v>13</v>
      </c>
      <c r="F15" s="2236"/>
      <c r="G15" s="2238">
        <v>89</v>
      </c>
    </row>
    <row r="16" spans="1:7" s="1146" customFormat="1" ht="12" customHeight="1">
      <c r="A16" s="1150"/>
      <c r="B16" s="2179">
        <v>2019</v>
      </c>
      <c r="C16" s="1150"/>
      <c r="D16" s="2235">
        <v>80</v>
      </c>
      <c r="E16" s="2235">
        <v>19</v>
      </c>
      <c r="F16" s="2236"/>
      <c r="G16" s="2238">
        <v>99</v>
      </c>
    </row>
    <row r="17" spans="1:7" s="531" customFormat="1" ht="12" customHeight="1">
      <c r="B17" s="2179">
        <v>2020</v>
      </c>
      <c r="C17" s="586"/>
      <c r="D17" s="2235">
        <v>89</v>
      </c>
      <c r="E17" s="2235">
        <v>15</v>
      </c>
      <c r="F17" s="2236"/>
      <c r="G17" s="2239">
        <v>104</v>
      </c>
    </row>
    <row r="18" spans="1:7" s="531" customFormat="1" ht="12" customHeight="1">
      <c r="B18" s="2179">
        <v>2021</v>
      </c>
      <c r="C18" s="586"/>
      <c r="D18" s="2240">
        <v>84</v>
      </c>
      <c r="E18" s="2240">
        <v>22</v>
      </c>
      <c r="F18" s="2241"/>
      <c r="G18" s="2239">
        <v>106</v>
      </c>
    </row>
    <row r="19" spans="1:7" s="531" customFormat="1" ht="3" customHeight="1">
      <c r="B19" s="2182"/>
      <c r="C19" s="2182"/>
      <c r="D19" s="2182"/>
      <c r="E19" s="2182"/>
      <c r="F19" s="2204"/>
      <c r="G19" s="2242"/>
    </row>
    <row r="20" spans="1:7" ht="3" customHeight="1">
      <c r="A20" s="1156"/>
      <c r="B20" s="2184"/>
      <c r="C20" s="2184"/>
      <c r="D20" s="2184"/>
      <c r="E20" s="2184"/>
      <c r="F20" s="2206"/>
      <c r="G20" s="2237"/>
    </row>
    <row r="21" spans="1:7" ht="12" customHeight="1">
      <c r="A21" s="1156"/>
      <c r="B21" s="2186" t="s">
        <v>775</v>
      </c>
      <c r="C21" s="2106"/>
      <c r="D21" s="2187">
        <v>-5.6179775280898872</v>
      </c>
      <c r="E21" s="2187">
        <v>46.666666666666664</v>
      </c>
      <c r="F21" s="2187"/>
      <c r="G21" s="2187">
        <v>1.9230769230769231</v>
      </c>
    </row>
    <row r="22" spans="1:7" ht="9.9499999999999993" customHeight="1">
      <c r="A22" s="1156"/>
      <c r="B22" s="2405" t="s">
        <v>116</v>
      </c>
      <c r="C22" s="2405"/>
      <c r="D22" s="2240"/>
      <c r="E22" s="2240"/>
      <c r="F22" s="2240"/>
      <c r="G22" s="2240"/>
    </row>
    <row r="23" spans="1:7" s="1146" customFormat="1" ht="12" customHeight="1">
      <c r="A23" s="1150"/>
      <c r="B23" s="2188" t="s">
        <v>119</v>
      </c>
      <c r="C23" s="2107"/>
      <c r="D23" s="2187">
        <v>-4.2746949629463131</v>
      </c>
      <c r="E23" s="2187">
        <v>2.0165872619458014</v>
      </c>
      <c r="F23" s="2187"/>
      <c r="G23" s="2187">
        <v>-3.439788344807615</v>
      </c>
    </row>
    <row r="24" spans="1:7" s="1146" customFormat="1" ht="11.1" customHeight="1">
      <c r="A24" s="1150"/>
      <c r="B24" s="2188" t="s">
        <v>118</v>
      </c>
      <c r="C24" s="2107"/>
      <c r="D24" s="2187">
        <v>2.4695076595959931</v>
      </c>
      <c r="E24" s="2187">
        <v>7.6055173697940903</v>
      </c>
      <c r="F24" s="2187"/>
      <c r="G24" s="2187">
        <v>3.4749762361446779</v>
      </c>
    </row>
    <row r="25" spans="1:7" s="1146" customFormat="1" ht="13.5" customHeight="1">
      <c r="A25" s="1150"/>
      <c r="B25" s="2189"/>
      <c r="C25" s="2189"/>
      <c r="D25" s="2191"/>
      <c r="E25" s="2191"/>
      <c r="F25" s="2243"/>
      <c r="G25" s="2238"/>
    </row>
    <row r="26" spans="1:7" s="1146" customFormat="1" ht="13.5" customHeight="1">
      <c r="A26" s="1150"/>
      <c r="B26" s="626" t="s">
        <v>583</v>
      </c>
      <c r="C26" s="2189"/>
      <c r="D26" s="2191"/>
      <c r="E26" s="2191"/>
      <c r="F26" s="2243"/>
      <c r="G26" s="2238"/>
    </row>
    <row r="27" spans="1:7" s="583" customFormat="1" ht="12" customHeight="1">
      <c r="B27" s="2179">
        <v>2012</v>
      </c>
      <c r="C27" s="2201"/>
      <c r="D27" s="2236">
        <v>89</v>
      </c>
      <c r="E27" s="2244">
        <v>4</v>
      </c>
      <c r="F27" s="587"/>
      <c r="G27" s="2235">
        <v>93</v>
      </c>
    </row>
    <row r="28" spans="1:7" s="583" customFormat="1" ht="12" customHeight="1">
      <c r="B28" s="2179">
        <v>2013</v>
      </c>
      <c r="C28" s="2201"/>
      <c r="D28" s="2236">
        <v>66</v>
      </c>
      <c r="E28" s="2244">
        <v>4</v>
      </c>
      <c r="F28" s="587"/>
      <c r="G28" s="2235">
        <v>70</v>
      </c>
    </row>
    <row r="29" spans="1:7" s="583" customFormat="1" ht="12" customHeight="1">
      <c r="B29" s="2179">
        <v>2014</v>
      </c>
      <c r="C29" s="2201"/>
      <c r="D29" s="2236">
        <v>82</v>
      </c>
      <c r="E29" s="2244">
        <v>5</v>
      </c>
      <c r="F29" s="587"/>
      <c r="G29" s="2235">
        <v>87</v>
      </c>
    </row>
    <row r="30" spans="1:7" s="583" customFormat="1" ht="12" customHeight="1">
      <c r="B30" s="2209">
        <v>2015</v>
      </c>
      <c r="C30" s="2208"/>
      <c r="D30" s="2236">
        <v>75</v>
      </c>
      <c r="E30" s="2244">
        <v>8</v>
      </c>
      <c r="F30" s="587"/>
      <c r="G30" s="2235">
        <v>83</v>
      </c>
    </row>
    <row r="31" spans="1:7" s="583" customFormat="1" ht="12" customHeight="1">
      <c r="B31" s="2179">
        <v>2016</v>
      </c>
      <c r="C31" s="2201"/>
      <c r="D31" s="2236">
        <v>75</v>
      </c>
      <c r="E31" s="2244">
        <v>7</v>
      </c>
      <c r="F31" s="587"/>
      <c r="G31" s="2235">
        <v>82</v>
      </c>
    </row>
    <row r="32" spans="1:7" s="583" customFormat="1" ht="12" customHeight="1">
      <c r="B32" s="2181">
        <v>2017</v>
      </c>
      <c r="C32" s="2202"/>
      <c r="D32" s="2236">
        <v>82</v>
      </c>
      <c r="E32" s="2244">
        <v>12</v>
      </c>
      <c r="F32" s="587"/>
      <c r="G32" s="2235">
        <v>94</v>
      </c>
    </row>
    <row r="33" spans="2:7" s="583" customFormat="1" ht="12" customHeight="1">
      <c r="B33" s="2179">
        <v>2018</v>
      </c>
      <c r="C33" s="2201"/>
      <c r="D33" s="2236">
        <v>68</v>
      </c>
      <c r="E33" s="2244">
        <v>11</v>
      </c>
      <c r="F33" s="587"/>
      <c r="G33" s="2235">
        <v>79</v>
      </c>
    </row>
    <row r="34" spans="2:7" s="583" customFormat="1" ht="12" customHeight="1">
      <c r="B34" s="2179">
        <v>2019</v>
      </c>
      <c r="C34" s="2201"/>
      <c r="D34" s="2236">
        <v>73</v>
      </c>
      <c r="E34" s="2244">
        <v>19</v>
      </c>
      <c r="F34" s="587"/>
      <c r="G34" s="2235">
        <v>92</v>
      </c>
    </row>
    <row r="35" spans="2:7" s="583" customFormat="1" ht="12" customHeight="1">
      <c r="B35" s="2179">
        <v>2020</v>
      </c>
      <c r="C35" s="2201"/>
      <c r="D35" s="2236">
        <v>61</v>
      </c>
      <c r="E35" s="2244">
        <v>9</v>
      </c>
      <c r="F35" s="587"/>
      <c r="G35" s="2235">
        <v>70</v>
      </c>
    </row>
    <row r="36" spans="2:7" s="583" customFormat="1" ht="12" customHeight="1">
      <c r="B36" s="2179">
        <v>2021</v>
      </c>
      <c r="C36" s="2201"/>
      <c r="D36" s="2236">
        <v>52</v>
      </c>
      <c r="E36" s="2244">
        <v>8</v>
      </c>
      <c r="F36" s="587"/>
      <c r="G36" s="2240">
        <v>60</v>
      </c>
    </row>
    <row r="37" spans="2:7" s="583" customFormat="1" ht="3" customHeight="1">
      <c r="B37" s="2182"/>
      <c r="C37" s="2182"/>
      <c r="D37" s="2203"/>
      <c r="E37" s="2182"/>
      <c r="F37" s="2183"/>
      <c r="G37" s="2245"/>
    </row>
    <row r="38" spans="2:7" s="583" customFormat="1" ht="3" customHeight="1">
      <c r="B38" s="2184"/>
      <c r="C38" s="2184"/>
      <c r="D38" s="2205"/>
      <c r="E38" s="2184"/>
      <c r="F38" s="2185"/>
      <c r="G38" s="2119"/>
    </row>
    <row r="39" spans="2:7" s="583" customFormat="1" ht="14.1" customHeight="1">
      <c r="B39" s="2186" t="s">
        <v>775</v>
      </c>
      <c r="C39" s="2106"/>
      <c r="D39" s="2217">
        <v>-14.754098360655737</v>
      </c>
      <c r="E39" s="2217">
        <v>-11.111111111111111</v>
      </c>
      <c r="F39" s="2217"/>
      <c r="G39" s="2217">
        <v>-14.285714285714285</v>
      </c>
    </row>
    <row r="40" spans="2:7" s="583" customFormat="1" ht="9.9499999999999993" customHeight="1">
      <c r="B40" s="2405" t="s">
        <v>116</v>
      </c>
      <c r="C40" s="2405"/>
      <c r="D40" s="2241"/>
      <c r="E40" s="2241"/>
      <c r="F40" s="2241"/>
      <c r="G40" s="2241"/>
    </row>
    <row r="41" spans="2:7" s="583" customFormat="1" ht="12" customHeight="1">
      <c r="B41" s="2188" t="s">
        <v>119</v>
      </c>
      <c r="C41" s="2107"/>
      <c r="D41" s="2217">
        <v>-3.6726825524301843</v>
      </c>
      <c r="E41" s="2217">
        <v>12.944054724170417</v>
      </c>
      <c r="F41" s="2217"/>
      <c r="G41" s="2217">
        <v>-2.2035381272590526</v>
      </c>
    </row>
    <row r="42" spans="2:7" s="583" customFormat="1" ht="11.1" customHeight="1">
      <c r="B42" s="2188" t="s">
        <v>118</v>
      </c>
      <c r="C42" s="2107"/>
      <c r="D42" s="2217">
        <v>-15.600428489044571</v>
      </c>
      <c r="E42" s="2217">
        <v>-35.111431547694984</v>
      </c>
      <c r="F42" s="2217"/>
      <c r="G42" s="2217">
        <v>-19.242714691275186</v>
      </c>
    </row>
  </sheetData>
  <mergeCells count="2">
    <mergeCell ref="B40:C40"/>
    <mergeCell ref="B22:C22"/>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1 • Heavy trucks&amp;K00+000000</oddHeader>
    <oddFooter>&amp;R&amp;"Gill Sans MT,Regular" &amp;K0065A4 &amp;9     • &amp;K01+000&amp;A &amp;K3773AF•&amp;K00+000000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38"/>
  <sheetViews>
    <sheetView zoomScaleNormal="100" zoomScaleSheetLayoutView="100" workbookViewId="0"/>
  </sheetViews>
  <sheetFormatPr defaultColWidth="9" defaultRowHeight="12.75"/>
  <cols>
    <col min="1" max="1" width="3.7109375" customWidth="1"/>
    <col min="2" max="2" width="10.7109375" customWidth="1"/>
    <col min="3" max="3" width="11" customWidth="1"/>
    <col min="4" max="4" width="7.7109375" customWidth="1"/>
    <col min="5" max="5" width="8.28515625" customWidth="1"/>
    <col min="6" max="6" width="12.42578125" customWidth="1"/>
    <col min="7" max="7" width="12.85546875" customWidth="1"/>
    <col min="8" max="8" width="9" customWidth="1"/>
    <col min="9" max="9" width="10.140625" customWidth="1"/>
  </cols>
  <sheetData>
    <row r="1" spans="1:9" ht="12" customHeight="1"/>
    <row r="2" spans="1:9" ht="12" customHeight="1">
      <c r="C2" s="730"/>
    </row>
    <row r="3" spans="1:9" ht="12" customHeight="1">
      <c r="A3" s="67"/>
      <c r="B3" s="67"/>
      <c r="C3" s="648"/>
      <c r="D3" s="67"/>
      <c r="E3" s="67"/>
      <c r="F3" s="67"/>
      <c r="G3" s="67"/>
      <c r="H3" s="67"/>
      <c r="I3" s="67"/>
    </row>
    <row r="4" spans="1:9" s="2369" customFormat="1" ht="17.100000000000001" customHeight="1">
      <c r="A4" s="2364"/>
      <c r="B4" s="2365" t="s">
        <v>855</v>
      </c>
      <c r="C4" s="2366"/>
      <c r="D4" s="2366"/>
      <c r="E4" s="2366"/>
      <c r="F4" s="2367"/>
      <c r="G4" s="2367"/>
      <c r="H4" s="2368"/>
      <c r="I4" s="2364"/>
    </row>
    <row r="5" spans="1:9" ht="5.0999999999999996" customHeight="1">
      <c r="A5" s="67"/>
      <c r="B5" s="257"/>
      <c r="C5" s="590"/>
      <c r="D5" s="590"/>
      <c r="E5" s="590"/>
      <c r="F5" s="211"/>
      <c r="G5" s="92"/>
      <c r="H5" s="92"/>
      <c r="I5" s="92"/>
    </row>
    <row r="6" spans="1:9" s="1" customFormat="1" ht="14.1" customHeight="1">
      <c r="A6" s="61"/>
      <c r="B6" s="134"/>
      <c r="C6" s="567"/>
      <c r="D6" s="567" t="s">
        <v>853</v>
      </c>
      <c r="E6" s="567" t="s">
        <v>256</v>
      </c>
      <c r="F6" s="567" t="s">
        <v>867</v>
      </c>
      <c r="G6" s="567" t="s">
        <v>868</v>
      </c>
      <c r="H6" s="567" t="s">
        <v>36</v>
      </c>
      <c r="I6" s="567" t="s">
        <v>47</v>
      </c>
    </row>
    <row r="7" spans="1:9" s="527" customFormat="1" ht="3" customHeight="1">
      <c r="A7" s="572"/>
      <c r="B7" s="572"/>
      <c r="C7" s="572"/>
      <c r="D7" s="572"/>
      <c r="E7" s="572"/>
      <c r="F7" s="572"/>
      <c r="G7" s="572"/>
      <c r="H7" s="572"/>
      <c r="I7" s="572"/>
    </row>
    <row r="8" spans="1:9" s="162" customFormat="1">
      <c r="A8" s="175"/>
      <c r="B8" s="626" t="s">
        <v>582</v>
      </c>
      <c r="C8" s="626"/>
      <c r="D8" s="626"/>
      <c r="E8" s="626"/>
      <c r="F8" s="576"/>
      <c r="G8" s="572"/>
      <c r="H8" s="572"/>
      <c r="I8" s="572"/>
    </row>
    <row r="9" spans="1:9" s="9" customFormat="1" ht="12" customHeight="1">
      <c r="A9" s="83"/>
      <c r="B9" s="573">
        <v>2012</v>
      </c>
      <c r="C9" s="547"/>
      <c r="D9" s="2114">
        <v>1.2738853503184715</v>
      </c>
      <c r="E9" s="2114">
        <v>1.910828025477707</v>
      </c>
      <c r="F9" s="2114">
        <v>10.191082802547772</v>
      </c>
      <c r="G9" s="2114">
        <v>16.560509554140125</v>
      </c>
      <c r="H9" s="2114">
        <v>45.222929936305732</v>
      </c>
      <c r="I9" s="2114">
        <v>24.840764331210192</v>
      </c>
    </row>
    <row r="10" spans="1:9" s="9" customFormat="1" ht="12" customHeight="1">
      <c r="A10" s="83"/>
      <c r="B10" s="573">
        <v>2013</v>
      </c>
      <c r="C10" s="547"/>
      <c r="D10" s="2114">
        <v>0.86956521739130432</v>
      </c>
      <c r="E10" s="2114">
        <v>1.7391304347826086</v>
      </c>
      <c r="F10" s="2114">
        <v>12.173913043478262</v>
      </c>
      <c r="G10" s="2114">
        <v>20.869565217391305</v>
      </c>
      <c r="H10" s="2114">
        <v>40.869565217391305</v>
      </c>
      <c r="I10" s="2114">
        <v>23.478260869565219</v>
      </c>
    </row>
    <row r="11" spans="1:9" s="9" customFormat="1" ht="12" customHeight="1">
      <c r="A11" s="83"/>
      <c r="B11" s="573">
        <v>2014</v>
      </c>
      <c r="C11" s="629"/>
      <c r="D11" s="2114">
        <v>0</v>
      </c>
      <c r="E11" s="2114">
        <v>0.86206896551724133</v>
      </c>
      <c r="F11" s="2114">
        <v>14.655172413793101</v>
      </c>
      <c r="G11" s="2114">
        <v>9.4827586206896548</v>
      </c>
      <c r="H11" s="2114">
        <v>50.862068965517238</v>
      </c>
      <c r="I11" s="2114">
        <v>22.413793103448278</v>
      </c>
    </row>
    <row r="12" spans="1:9" s="9" customFormat="1" ht="12" customHeight="1">
      <c r="A12" s="83"/>
      <c r="B12" s="573">
        <v>2015</v>
      </c>
      <c r="C12" s="629"/>
      <c r="D12" s="2114">
        <v>0.88495575221238942</v>
      </c>
      <c r="E12" s="2114">
        <v>2.6548672566371683</v>
      </c>
      <c r="F12" s="2114">
        <v>16.814159292035399</v>
      </c>
      <c r="G12" s="2114">
        <v>10.619469026548673</v>
      </c>
      <c r="H12" s="2114">
        <v>46.902654867256636</v>
      </c>
      <c r="I12" s="2114">
        <v>21.238938053097346</v>
      </c>
    </row>
    <row r="13" spans="1:9" s="9" customFormat="1" ht="12" customHeight="1">
      <c r="A13" s="83"/>
      <c r="B13" s="573">
        <v>2016</v>
      </c>
      <c r="C13" s="629"/>
      <c r="D13" s="2114">
        <v>0.91743119266055051</v>
      </c>
      <c r="E13" s="2114">
        <v>3.669724770642202</v>
      </c>
      <c r="F13" s="2114">
        <v>6.4220183486238538</v>
      </c>
      <c r="G13" s="2114">
        <v>17.431192660550458</v>
      </c>
      <c r="H13" s="2114">
        <v>43.119266055045877</v>
      </c>
      <c r="I13" s="2114">
        <v>27.522935779816514</v>
      </c>
    </row>
    <row r="14" spans="1:9" s="9" customFormat="1" ht="12" customHeight="1">
      <c r="A14" s="83"/>
      <c r="B14" s="573">
        <v>2017</v>
      </c>
      <c r="C14" s="629"/>
      <c r="D14" s="2114">
        <v>2.8301886792452833</v>
      </c>
      <c r="E14" s="2114">
        <v>4.716981132075472</v>
      </c>
      <c r="F14" s="2114">
        <v>8.4905660377358494</v>
      </c>
      <c r="G14" s="2114">
        <v>15.09433962264151</v>
      </c>
      <c r="H14" s="2114">
        <v>40.566037735849058</v>
      </c>
      <c r="I14" s="2114">
        <v>28.30188679245283</v>
      </c>
    </row>
    <row r="15" spans="1:9" s="9" customFormat="1" ht="12" customHeight="1">
      <c r="A15" s="83"/>
      <c r="B15" s="573">
        <v>2018</v>
      </c>
      <c r="C15" s="629"/>
      <c r="D15" s="2114">
        <v>0</v>
      </c>
      <c r="E15" s="2114">
        <v>2.2471910112359552</v>
      </c>
      <c r="F15" s="2114">
        <v>12.359550561797752</v>
      </c>
      <c r="G15" s="2114">
        <v>11.235955056179774</v>
      </c>
      <c r="H15" s="2114">
        <v>46.067415730337082</v>
      </c>
      <c r="I15" s="2114">
        <v>26.966292134831459</v>
      </c>
    </row>
    <row r="16" spans="1:9" s="9" customFormat="1" ht="12" customHeight="1">
      <c r="A16" s="83"/>
      <c r="B16" s="573">
        <v>2019</v>
      </c>
      <c r="C16" s="629"/>
      <c r="D16" s="2114">
        <v>1.0101010101010102</v>
      </c>
      <c r="E16" s="2114">
        <v>3.0303030303030303</v>
      </c>
      <c r="F16" s="2114">
        <v>9.0909090909090917</v>
      </c>
      <c r="G16" s="2114">
        <v>10.1010101010101</v>
      </c>
      <c r="H16" s="2114">
        <v>39.393939393939391</v>
      </c>
      <c r="I16" s="2114">
        <v>36.363636363636367</v>
      </c>
    </row>
    <row r="17" spans="1:9" s="9" customFormat="1" ht="12" customHeight="1">
      <c r="A17" s="83"/>
      <c r="B17" s="573">
        <v>2020</v>
      </c>
      <c r="C17" s="629"/>
      <c r="D17" s="2114">
        <v>0</v>
      </c>
      <c r="E17" s="2114">
        <v>1.9230769230769231</v>
      </c>
      <c r="F17" s="2114">
        <v>12.5</v>
      </c>
      <c r="G17" s="2114">
        <v>13.461538461538462</v>
      </c>
      <c r="H17" s="2114">
        <v>53.846153846153847</v>
      </c>
      <c r="I17" s="2114">
        <v>18.269230769230766</v>
      </c>
    </row>
    <row r="18" spans="1:9" s="9" customFormat="1" ht="12" customHeight="1">
      <c r="A18" s="83"/>
      <c r="B18" s="573">
        <v>2021</v>
      </c>
      <c r="C18" s="629"/>
      <c r="D18" s="2114">
        <v>0.94339622641509435</v>
      </c>
      <c r="E18" s="2114">
        <v>1.8867924528301887</v>
      </c>
      <c r="F18" s="2114">
        <v>14.150943396226415</v>
      </c>
      <c r="G18" s="2114">
        <v>15.09433962264151</v>
      </c>
      <c r="H18" s="2114">
        <v>39.622641509433961</v>
      </c>
      <c r="I18" s="2114">
        <v>28.30188679245283</v>
      </c>
    </row>
    <row r="19" spans="1:9" ht="3" customHeight="1">
      <c r="A19" s="67"/>
      <c r="B19" s="66"/>
      <c r="C19" s="627"/>
      <c r="D19" s="992"/>
      <c r="E19" s="992"/>
      <c r="F19" s="919"/>
      <c r="G19" s="417"/>
      <c r="H19" s="417"/>
      <c r="I19" s="562"/>
    </row>
    <row r="20" spans="1:9" ht="3" customHeight="1">
      <c r="A20" s="67"/>
      <c r="B20" s="65"/>
      <c r="C20" s="551"/>
      <c r="D20" s="993"/>
      <c r="E20" s="993"/>
      <c r="F20" s="917"/>
      <c r="G20" s="418"/>
      <c r="H20" s="418"/>
      <c r="I20" s="631"/>
    </row>
    <row r="21" spans="1:9" ht="12.75" customHeight="1">
      <c r="A21" s="67"/>
      <c r="B21" s="1883" t="s">
        <v>775</v>
      </c>
      <c r="C21" s="1156"/>
      <c r="D21" s="692" t="s">
        <v>9</v>
      </c>
      <c r="E21" s="285">
        <v>-1.88679245283019</v>
      </c>
      <c r="F21" s="285">
        <v>13.20754716981132</v>
      </c>
      <c r="G21" s="285">
        <v>12.129380053908356</v>
      </c>
      <c r="H21" s="285">
        <v>-26.415094339622641</v>
      </c>
      <c r="I21" s="285">
        <v>54.91559086395236</v>
      </c>
    </row>
    <row r="22" spans="1:9" s="9" customFormat="1" ht="9.9499999999999993" customHeight="1">
      <c r="A22" s="83"/>
      <c r="B22" s="2214"/>
      <c r="C22" s="2214"/>
      <c r="D22" s="2214"/>
      <c r="E22" s="2214"/>
      <c r="F22" s="376"/>
      <c r="G22" s="376"/>
      <c r="H22" s="376"/>
      <c r="I22" s="376"/>
    </row>
    <row r="23" spans="1:9" s="9" customFormat="1" ht="14.1" customHeight="1">
      <c r="A23" s="108"/>
      <c r="B23" s="626" t="s">
        <v>583</v>
      </c>
      <c r="C23" s="630"/>
      <c r="D23" s="2063"/>
      <c r="E23" s="2063"/>
      <c r="F23" s="434"/>
      <c r="G23" s="102"/>
      <c r="H23" s="102"/>
      <c r="I23" s="102"/>
    </row>
    <row r="24" spans="1:9" s="9" customFormat="1" ht="12" customHeight="1">
      <c r="A24" s="83"/>
      <c r="B24" s="573">
        <v>2012</v>
      </c>
      <c r="C24" s="547"/>
      <c r="D24" s="2115">
        <v>3.225806451612903</v>
      </c>
      <c r="E24" s="2115">
        <v>11.827956989247312</v>
      </c>
      <c r="F24" s="2115">
        <v>20.43010752688172</v>
      </c>
      <c r="G24" s="2115">
        <v>12.903225806451612</v>
      </c>
      <c r="H24" s="2115">
        <v>33.333333333333329</v>
      </c>
      <c r="I24" s="2115">
        <v>15.053763440860216</v>
      </c>
    </row>
    <row r="25" spans="1:9" s="9" customFormat="1" ht="12" customHeight="1">
      <c r="A25" s="83"/>
      <c r="B25" s="573">
        <v>2013</v>
      </c>
      <c r="C25" s="547"/>
      <c r="D25" s="2115">
        <v>0</v>
      </c>
      <c r="E25" s="2115">
        <v>5.7142857142857144</v>
      </c>
      <c r="F25" s="2115">
        <v>38.571428571428577</v>
      </c>
      <c r="G25" s="2115">
        <v>8.5714285714285712</v>
      </c>
      <c r="H25" s="2115">
        <v>41.428571428571431</v>
      </c>
      <c r="I25" s="2115">
        <v>5.7142857142857144</v>
      </c>
    </row>
    <row r="26" spans="1:9" s="122" customFormat="1" ht="12" customHeight="1">
      <c r="A26" s="586"/>
      <c r="B26" s="573">
        <v>2014</v>
      </c>
      <c r="C26" s="547"/>
      <c r="D26" s="2115">
        <v>1.1494252873563218</v>
      </c>
      <c r="E26" s="2115">
        <v>4.5977011494252871</v>
      </c>
      <c r="F26" s="2115">
        <v>31.03448275862069</v>
      </c>
      <c r="G26" s="2115">
        <v>12.643678160919542</v>
      </c>
      <c r="H26" s="2115">
        <v>32.183908045977013</v>
      </c>
      <c r="I26" s="2115">
        <v>18.390804597701148</v>
      </c>
    </row>
    <row r="27" spans="1:9" s="122" customFormat="1" ht="12" customHeight="1">
      <c r="A27" s="586"/>
      <c r="B27" s="573">
        <v>2015</v>
      </c>
      <c r="C27" s="629"/>
      <c r="D27" s="2115">
        <v>2.4096385542168677</v>
      </c>
      <c r="E27" s="2115">
        <v>4.8192771084337354</v>
      </c>
      <c r="F27" s="2115">
        <v>22.891566265060241</v>
      </c>
      <c r="G27" s="2115">
        <v>20.481927710843372</v>
      </c>
      <c r="H27" s="2115">
        <v>42.168674698795186</v>
      </c>
      <c r="I27" s="2115">
        <v>3.6144578313253009</v>
      </c>
    </row>
    <row r="28" spans="1:9" s="9" customFormat="1" ht="12" customHeight="1">
      <c r="A28" s="83"/>
      <c r="B28" s="573">
        <v>2016</v>
      </c>
      <c r="C28" s="629"/>
      <c r="D28" s="2115">
        <v>1.2195121951219512</v>
      </c>
      <c r="E28" s="2115">
        <v>4.8780487804878048</v>
      </c>
      <c r="F28" s="2115">
        <v>25.609756097560975</v>
      </c>
      <c r="G28" s="2115">
        <v>24.390243902439025</v>
      </c>
      <c r="H28" s="2115">
        <v>34.146341463414636</v>
      </c>
      <c r="I28" s="2115">
        <v>9.7560975609756095</v>
      </c>
    </row>
    <row r="29" spans="1:9" s="9" customFormat="1" ht="12" customHeight="1">
      <c r="A29" s="83"/>
      <c r="B29" s="573">
        <v>2017</v>
      </c>
      <c r="C29" s="629"/>
      <c r="D29" s="2115">
        <v>3.1914893617021276</v>
      </c>
      <c r="E29" s="2115">
        <v>13.829787234042554</v>
      </c>
      <c r="F29" s="2115">
        <v>20.212765957446805</v>
      </c>
      <c r="G29" s="2115">
        <v>17.021276595744681</v>
      </c>
      <c r="H29" s="2115">
        <v>32.978723404255319</v>
      </c>
      <c r="I29" s="2115">
        <v>11.702127659574469</v>
      </c>
    </row>
    <row r="30" spans="1:9" s="9" customFormat="1" ht="12" customHeight="1">
      <c r="A30" s="83"/>
      <c r="B30" s="573">
        <v>2018</v>
      </c>
      <c r="C30" s="629"/>
      <c r="D30" s="2115">
        <v>1.2658227848101267</v>
      </c>
      <c r="E30" s="2115">
        <v>6.3291139240506329</v>
      </c>
      <c r="F30" s="2115">
        <v>27.848101265822784</v>
      </c>
      <c r="G30" s="2115">
        <v>15.18987341772152</v>
      </c>
      <c r="H30" s="2115">
        <v>36.708860759493675</v>
      </c>
      <c r="I30" s="2115">
        <v>12.658227848101266</v>
      </c>
    </row>
    <row r="31" spans="1:9" s="9" customFormat="1" ht="12" customHeight="1">
      <c r="A31" s="83"/>
      <c r="B31" s="573">
        <v>2019</v>
      </c>
      <c r="C31" s="629"/>
      <c r="D31" s="2115">
        <v>1.0869565217391304</v>
      </c>
      <c r="E31" s="2115">
        <v>10.869565217391305</v>
      </c>
      <c r="F31" s="2115">
        <v>13.043478260869565</v>
      </c>
      <c r="G31" s="2115">
        <v>19.565217391304348</v>
      </c>
      <c r="H31" s="2115">
        <v>38.04347826086957</v>
      </c>
      <c r="I31" s="2115">
        <v>17.391304347826086</v>
      </c>
    </row>
    <row r="32" spans="1:9" s="9" customFormat="1" ht="12" customHeight="1">
      <c r="A32" s="83"/>
      <c r="B32" s="573">
        <v>2020</v>
      </c>
      <c r="C32" s="629"/>
      <c r="D32" s="2115">
        <v>1.4285714285714286</v>
      </c>
      <c r="E32" s="2115">
        <v>12.857142857142856</v>
      </c>
      <c r="F32" s="2115">
        <v>20</v>
      </c>
      <c r="G32" s="2115">
        <v>25.714285714285712</v>
      </c>
      <c r="H32" s="2115">
        <v>30</v>
      </c>
      <c r="I32" s="2115">
        <v>8.5714285714285712</v>
      </c>
    </row>
    <row r="33" spans="1:9" s="9" customFormat="1" ht="12" customHeight="1">
      <c r="A33" s="83"/>
      <c r="B33" s="573">
        <v>2021</v>
      </c>
      <c r="C33" s="629"/>
      <c r="D33" s="2115">
        <v>1.6666666666666667</v>
      </c>
      <c r="E33" s="2115">
        <v>18.333333333333332</v>
      </c>
      <c r="F33" s="2115">
        <v>20</v>
      </c>
      <c r="G33" s="2115">
        <v>10</v>
      </c>
      <c r="H33" s="2115">
        <v>35</v>
      </c>
      <c r="I33" s="2115">
        <v>11.666666666666666</v>
      </c>
    </row>
    <row r="34" spans="1:9" ht="3" customHeight="1">
      <c r="A34" s="67"/>
      <c r="B34" s="627"/>
      <c r="C34" s="627"/>
      <c r="D34" s="992"/>
      <c r="E34" s="992"/>
      <c r="F34" s="994"/>
      <c r="G34" s="362"/>
      <c r="H34" s="362"/>
      <c r="I34" s="363"/>
    </row>
    <row r="35" spans="1:9" ht="3" customHeight="1">
      <c r="A35" s="67"/>
      <c r="B35" s="551"/>
      <c r="C35" s="551"/>
      <c r="D35" s="993"/>
      <c r="E35" s="993"/>
      <c r="F35" s="988"/>
      <c r="G35" s="364"/>
      <c r="H35" s="364"/>
      <c r="I35" s="365"/>
    </row>
    <row r="36" spans="1:9" ht="14.1" customHeight="1">
      <c r="A36" s="67"/>
      <c r="B36" s="1883" t="s">
        <v>775</v>
      </c>
      <c r="C36" s="1156"/>
      <c r="D36" s="285">
        <v>16.666666666666668</v>
      </c>
      <c r="E36" s="285">
        <v>42.592592592592595</v>
      </c>
      <c r="F36" s="285">
        <v>0</v>
      </c>
      <c r="G36" s="285">
        <v>-61.111111111111107</v>
      </c>
      <c r="H36" s="285">
        <v>16.666666666666664</v>
      </c>
      <c r="I36" s="285">
        <v>36.111111111111107</v>
      </c>
    </row>
    <row r="37" spans="1:9" ht="3" customHeight="1">
      <c r="A37" s="67"/>
      <c r="B37" s="1883"/>
      <c r="C37" s="1156"/>
      <c r="D37" s="285"/>
      <c r="E37" s="285"/>
      <c r="F37" s="285"/>
      <c r="G37" s="285"/>
      <c r="H37" s="285"/>
      <c r="I37" s="285"/>
    </row>
    <row r="38" spans="1:9" s="768" customFormat="1" ht="9.9499999999999993" customHeight="1">
      <c r="A38" s="810"/>
      <c r="B38" s="2252" t="s">
        <v>850</v>
      </c>
      <c r="C38" s="1655" t="s">
        <v>863</v>
      </c>
      <c r="D38" s="2049"/>
      <c r="E38" s="2049"/>
      <c r="F38" s="2049"/>
      <c r="G38" s="2049"/>
      <c r="H38" s="2049"/>
      <c r="I38" s="2049"/>
    </row>
  </sheetData>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&amp;K01+000Road trauma involving heavy vehicles 2021 statistical summary</oddHeader>
    <oddFooter>&amp;L&amp;"Gill Sans MT,Regular"&amp;9&amp;K0065A4       • &amp;K01+000&amp;A&amp;K0065A4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39"/>
  <sheetViews>
    <sheetView zoomScaleNormal="100" zoomScaleSheetLayoutView="96" zoomScalePageLayoutView="90" workbookViewId="0"/>
  </sheetViews>
  <sheetFormatPr defaultColWidth="9.140625" defaultRowHeight="12.75"/>
  <cols>
    <col min="1" max="1" width="3.7109375" style="535" customWidth="1"/>
    <col min="2" max="2" width="10.7109375" style="534" customWidth="1"/>
    <col min="3" max="3" width="11.28515625" style="534" customWidth="1"/>
    <col min="4" max="4" width="6.28515625" style="534" customWidth="1"/>
    <col min="5" max="5" width="13.28515625" style="535" customWidth="1"/>
    <col min="6" max="6" width="13" style="535" customWidth="1"/>
    <col min="7" max="7" width="8.5703125" style="535" customWidth="1"/>
    <col min="8" max="8" width="11.140625" style="535" customWidth="1"/>
    <col min="9" max="16384" width="9.140625" style="535"/>
  </cols>
  <sheetData>
    <row r="1" spans="1:8" ht="12" customHeight="1"/>
    <row r="2" spans="1:8" ht="12" customHeight="1">
      <c r="E2" s="2110"/>
    </row>
    <row r="3" spans="1:8" ht="12" customHeight="1">
      <c r="A3" s="500"/>
      <c r="B3" s="540"/>
      <c r="C3" s="540"/>
      <c r="D3" s="540"/>
      <c r="E3" s="500"/>
      <c r="F3" s="500"/>
      <c r="G3" s="500"/>
      <c r="H3" s="500"/>
    </row>
    <row r="4" spans="1:8" s="2369" customFormat="1" ht="17.100000000000001" customHeight="1">
      <c r="A4" s="2364"/>
      <c r="B4" s="2365" t="s">
        <v>856</v>
      </c>
      <c r="C4" s="2366"/>
      <c r="D4" s="2366"/>
      <c r="E4" s="2366"/>
      <c r="F4" s="2367"/>
      <c r="G4" s="2367"/>
      <c r="H4" s="2368"/>
    </row>
    <row r="5" spans="1:8" s="536" customFormat="1" ht="5.0999999999999996" customHeight="1">
      <c r="A5" s="516"/>
      <c r="B5" s="69"/>
      <c r="C5" s="69"/>
      <c r="D5" s="70"/>
      <c r="E5" s="516"/>
      <c r="F5" s="516"/>
      <c r="G5" s="516"/>
      <c r="H5" s="516"/>
    </row>
    <row r="6" spans="1:8" s="536" customFormat="1" ht="27.95" customHeight="1">
      <c r="A6" s="516"/>
      <c r="B6" s="2406" t="s">
        <v>847</v>
      </c>
      <c r="C6" s="2407"/>
      <c r="D6" s="2407"/>
      <c r="E6" s="2256" t="s">
        <v>848</v>
      </c>
      <c r="F6" s="2256" t="s">
        <v>844</v>
      </c>
      <c r="G6" s="2256" t="s">
        <v>62</v>
      </c>
      <c r="H6" s="2256" t="s">
        <v>845</v>
      </c>
    </row>
    <row r="7" spans="1:8" s="536" customFormat="1" ht="3" customHeight="1">
      <c r="A7" s="516"/>
      <c r="B7" s="2073"/>
      <c r="C7" s="2073"/>
      <c r="D7" s="2073"/>
      <c r="E7" s="2074"/>
      <c r="F7" s="2074"/>
      <c r="G7" s="2074"/>
      <c r="H7" s="2074"/>
    </row>
    <row r="8" spans="1:8" s="527" customFormat="1" ht="12" customHeight="1">
      <c r="A8" s="572"/>
      <c r="B8" s="626" t="s">
        <v>582</v>
      </c>
      <c r="C8" s="626"/>
      <c r="D8" s="576"/>
      <c r="E8" s="572"/>
      <c r="F8" s="572"/>
      <c r="G8" s="572"/>
      <c r="H8" s="572"/>
    </row>
    <row r="9" spans="1:8" s="498" customFormat="1" ht="12" customHeight="1">
      <c r="A9" s="712"/>
      <c r="B9" s="573">
        <v>2012</v>
      </c>
      <c r="C9" s="615"/>
      <c r="D9" s="2116">
        <v>16.560509554140125</v>
      </c>
      <c r="E9" s="2116">
        <v>40.127388535031848</v>
      </c>
      <c r="F9" s="2116">
        <v>31.847133757961782</v>
      </c>
      <c r="G9" s="2116">
        <v>7.0063694267515926</v>
      </c>
      <c r="H9" s="2116">
        <v>4.4585987261146496</v>
      </c>
    </row>
    <row r="10" spans="1:8" s="498" customFormat="1" ht="12" customHeight="1">
      <c r="A10" s="712"/>
      <c r="B10" s="573">
        <v>2013</v>
      </c>
      <c r="C10" s="615"/>
      <c r="D10" s="2116">
        <v>19.130434782608695</v>
      </c>
      <c r="E10" s="2116">
        <v>42.608695652173914</v>
      </c>
      <c r="F10" s="2116">
        <v>22.608695652173914</v>
      </c>
      <c r="G10" s="2116">
        <v>9.5652173913043477</v>
      </c>
      <c r="H10" s="2116">
        <v>6.0869565217391308</v>
      </c>
    </row>
    <row r="11" spans="1:8" s="498" customFormat="1" ht="12" customHeight="1">
      <c r="A11" s="712"/>
      <c r="B11" s="573">
        <v>2014</v>
      </c>
      <c r="C11" s="615"/>
      <c r="D11" s="2116">
        <v>15.517241379310345</v>
      </c>
      <c r="E11" s="2116">
        <v>44.827586206896555</v>
      </c>
      <c r="F11" s="2116">
        <v>31.03448275862069</v>
      </c>
      <c r="G11" s="2116">
        <v>4.3103448275862073</v>
      </c>
      <c r="H11" s="2116">
        <v>4.3103448275862073</v>
      </c>
    </row>
    <row r="12" spans="1:8" s="498" customFormat="1" ht="12" customHeight="1">
      <c r="A12" s="712"/>
      <c r="B12" s="573">
        <v>2015</v>
      </c>
      <c r="C12" s="615"/>
      <c r="D12" s="2116">
        <v>15.929203539823009</v>
      </c>
      <c r="E12" s="2116">
        <v>41.592920353982301</v>
      </c>
      <c r="F12" s="2116">
        <v>30.973451327433626</v>
      </c>
      <c r="G12" s="2116">
        <v>7.0796460176991154</v>
      </c>
      <c r="H12" s="2116">
        <v>4.4247787610619467</v>
      </c>
    </row>
    <row r="13" spans="1:8" s="498" customFormat="1" ht="12" customHeight="1">
      <c r="A13" s="712"/>
      <c r="B13" s="573">
        <v>2016</v>
      </c>
      <c r="C13" s="615"/>
      <c r="D13" s="2116">
        <v>20.183486238532112</v>
      </c>
      <c r="E13" s="2116">
        <v>30.275229357798167</v>
      </c>
      <c r="F13" s="2116">
        <v>38.532110091743121</v>
      </c>
      <c r="G13" s="2116">
        <v>5.5045871559633035</v>
      </c>
      <c r="H13" s="2116">
        <v>5.5045871559633035</v>
      </c>
    </row>
    <row r="14" spans="1:8" s="498" customFormat="1" ht="12" customHeight="1">
      <c r="A14" s="712"/>
      <c r="B14" s="573">
        <v>2017</v>
      </c>
      <c r="C14" s="145"/>
      <c r="D14" s="2116">
        <v>22.641509433962266</v>
      </c>
      <c r="E14" s="2116">
        <v>32.075471698113205</v>
      </c>
      <c r="F14" s="2116">
        <v>38.679245283018872</v>
      </c>
      <c r="G14" s="2116">
        <v>1.8867924528301887</v>
      </c>
      <c r="H14" s="2116">
        <v>4.716981132075472</v>
      </c>
    </row>
    <row r="15" spans="1:8" s="498" customFormat="1" ht="12" customHeight="1">
      <c r="A15" s="712"/>
      <c r="B15" s="573">
        <v>2018</v>
      </c>
      <c r="C15" s="145"/>
      <c r="D15" s="2116">
        <v>14.606741573033707</v>
      </c>
      <c r="E15" s="2116">
        <v>35.955056179775283</v>
      </c>
      <c r="F15" s="2116">
        <v>40.449438202247187</v>
      </c>
      <c r="G15" s="2116">
        <v>5.6179775280898872</v>
      </c>
      <c r="H15" s="2116">
        <v>3.3707865168539324</v>
      </c>
    </row>
    <row r="16" spans="1:8" s="498" customFormat="1" ht="12" customHeight="1">
      <c r="A16" s="712"/>
      <c r="B16" s="573">
        <v>2019</v>
      </c>
      <c r="C16" s="145"/>
      <c r="D16" s="2116">
        <v>18.181818181818183</v>
      </c>
      <c r="E16" s="2116">
        <v>34.343434343434339</v>
      </c>
      <c r="F16" s="2116">
        <v>31.313131313131315</v>
      </c>
      <c r="G16" s="2116">
        <v>9.0909090909090917</v>
      </c>
      <c r="H16" s="2116">
        <v>7.0707070707070701</v>
      </c>
    </row>
    <row r="17" spans="1:8" s="498" customFormat="1" ht="12" customHeight="1">
      <c r="A17" s="712"/>
      <c r="B17" s="573">
        <v>2020</v>
      </c>
      <c r="C17" s="615"/>
      <c r="D17" s="2116">
        <v>16.346153846153847</v>
      </c>
      <c r="E17" s="2116">
        <v>35.57692307692308</v>
      </c>
      <c r="F17" s="2116">
        <v>36.538461538461533</v>
      </c>
      <c r="G17" s="2116">
        <v>4.8076923076923084</v>
      </c>
      <c r="H17" s="2116">
        <v>6.7307692307692308</v>
      </c>
    </row>
    <row r="18" spans="1:8" s="498" customFormat="1" ht="12" customHeight="1">
      <c r="A18" s="712"/>
      <c r="B18" s="573">
        <v>2021</v>
      </c>
      <c r="C18" s="712"/>
      <c r="D18" s="2116">
        <v>20.754716981132077</v>
      </c>
      <c r="E18" s="2116">
        <v>31.132075471698112</v>
      </c>
      <c r="F18" s="2116">
        <v>31.132075471698112</v>
      </c>
      <c r="G18" s="2116">
        <v>3.7735849056603774</v>
      </c>
      <c r="H18" s="2116">
        <v>13.20754716981132</v>
      </c>
    </row>
    <row r="19" spans="1:8" customFormat="1" ht="3" customHeight="1">
      <c r="A19" s="67"/>
      <c r="B19" s="627"/>
      <c r="C19" s="627"/>
      <c r="D19" s="919"/>
      <c r="E19" s="920"/>
      <c r="F19" s="919"/>
      <c r="G19" s="898"/>
      <c r="H19" s="944"/>
    </row>
    <row r="20" spans="1:8" customFormat="1" ht="3" customHeight="1">
      <c r="A20" s="67"/>
      <c r="B20" s="551"/>
      <c r="C20" s="551"/>
      <c r="D20" s="917"/>
      <c r="E20" s="922"/>
      <c r="F20" s="917"/>
      <c r="G20" s="245"/>
      <c r="H20" s="943"/>
    </row>
    <row r="21" spans="1:8" s="527" customFormat="1" ht="12.75" customHeight="1">
      <c r="A21" s="572"/>
      <c r="B21" s="1883" t="s">
        <v>775</v>
      </c>
      <c r="C21" s="1156"/>
      <c r="D21" s="285">
        <v>26.970033296337409</v>
      </c>
      <c r="E21" s="285">
        <v>-12.493625701172881</v>
      </c>
      <c r="F21" s="285">
        <v>-14.796425024826206</v>
      </c>
      <c r="G21" s="285">
        <v>-21.509433962264161</v>
      </c>
      <c r="H21" s="285">
        <v>96.226415094339615</v>
      </c>
    </row>
    <row r="22" spans="1:8" s="527" customFormat="1" ht="9.9499999999999993" customHeight="1">
      <c r="A22" s="572"/>
      <c r="B22" s="241"/>
      <c r="C22" s="241"/>
      <c r="D22" s="2257"/>
      <c r="E22" s="904"/>
      <c r="F22" s="904"/>
      <c r="G22" s="904"/>
      <c r="H22" s="904"/>
    </row>
    <row r="23" spans="1:8" s="9" customFormat="1" ht="12.75" customHeight="1">
      <c r="A23" s="108"/>
      <c r="B23" s="626" t="s">
        <v>583</v>
      </c>
      <c r="C23" s="626"/>
      <c r="D23" s="245"/>
      <c r="E23" s="918"/>
      <c r="F23" s="918"/>
      <c r="G23" s="918"/>
      <c r="H23" s="918"/>
    </row>
    <row r="24" spans="1:8" s="498" customFormat="1" ht="12" customHeight="1">
      <c r="A24" s="712"/>
      <c r="B24" s="573">
        <v>2012</v>
      </c>
      <c r="C24" s="615"/>
      <c r="D24" s="2116">
        <v>29.032258064516132</v>
      </c>
      <c r="E24" s="2116">
        <v>32.258064516129032</v>
      </c>
      <c r="F24" s="2116">
        <v>27.956989247311824</v>
      </c>
      <c r="G24" s="2116">
        <v>3.225806451612903</v>
      </c>
      <c r="H24" s="2116">
        <v>4.3010752688172049</v>
      </c>
    </row>
    <row r="25" spans="1:8" s="498" customFormat="1" ht="12" customHeight="1">
      <c r="A25" s="712"/>
      <c r="B25" s="573">
        <v>2013</v>
      </c>
      <c r="C25" s="615"/>
      <c r="D25" s="2116">
        <v>54.285714285714285</v>
      </c>
      <c r="E25" s="2116">
        <v>21.428571428571427</v>
      </c>
      <c r="F25" s="2116">
        <v>21.428571428571427</v>
      </c>
      <c r="G25" s="2116">
        <v>1.4285714285714286</v>
      </c>
      <c r="H25" s="2116">
        <v>1.4285714285714286</v>
      </c>
    </row>
    <row r="26" spans="1:8" s="498" customFormat="1" ht="12" customHeight="1">
      <c r="A26" s="712"/>
      <c r="B26" s="573">
        <v>2014</v>
      </c>
      <c r="C26" s="615"/>
      <c r="D26" s="2116">
        <v>40.229885057471265</v>
      </c>
      <c r="E26" s="2116">
        <v>34.482758620689658</v>
      </c>
      <c r="F26" s="2116">
        <v>24.137931034482758</v>
      </c>
      <c r="G26" s="2116">
        <v>1.1494252873563218</v>
      </c>
      <c r="H26" s="2116">
        <v>0</v>
      </c>
    </row>
    <row r="27" spans="1:8" s="498" customFormat="1" ht="12" customHeight="1">
      <c r="A27" s="712"/>
      <c r="B27" s="573">
        <v>2015</v>
      </c>
      <c r="C27" s="615"/>
      <c r="D27" s="2116">
        <v>38.554216867469883</v>
      </c>
      <c r="E27" s="2116">
        <v>28.915662650602407</v>
      </c>
      <c r="F27" s="2116">
        <v>25.301204819277107</v>
      </c>
      <c r="G27" s="2116">
        <v>6.024096385542169</v>
      </c>
      <c r="H27" s="2116">
        <v>1.2048192771084338</v>
      </c>
    </row>
    <row r="28" spans="1:8" s="498" customFormat="1" ht="12" customHeight="1">
      <c r="A28" s="712"/>
      <c r="B28" s="573">
        <v>2016</v>
      </c>
      <c r="C28" s="615"/>
      <c r="D28" s="2116">
        <v>46.341463414634148</v>
      </c>
      <c r="E28" s="2116">
        <v>34.146341463414636</v>
      </c>
      <c r="F28" s="2116">
        <v>17.073170731707318</v>
      </c>
      <c r="G28" s="2116">
        <v>1.2195121951219512</v>
      </c>
      <c r="H28" s="2116">
        <v>1.2195121951219512</v>
      </c>
    </row>
    <row r="29" spans="1:8" s="498" customFormat="1" ht="12" customHeight="1">
      <c r="A29" s="712"/>
      <c r="B29" s="573">
        <v>2017</v>
      </c>
      <c r="C29" s="145"/>
      <c r="D29" s="2116">
        <v>42.553191489361701</v>
      </c>
      <c r="E29" s="2116">
        <v>29.787234042553191</v>
      </c>
      <c r="F29" s="2116">
        <v>19.148936170212767</v>
      </c>
      <c r="G29" s="2116">
        <v>7.4468085106382977</v>
      </c>
      <c r="H29" s="2116">
        <v>1.0638297872340425</v>
      </c>
    </row>
    <row r="30" spans="1:8" s="498" customFormat="1" ht="12" customHeight="1">
      <c r="A30" s="712"/>
      <c r="B30" s="573">
        <v>2018</v>
      </c>
      <c r="C30" s="145"/>
      <c r="D30" s="2116">
        <v>41.77215189873418</v>
      </c>
      <c r="E30" s="2116">
        <v>27.848101265822784</v>
      </c>
      <c r="F30" s="2116">
        <v>26.582278481012654</v>
      </c>
      <c r="G30" s="2116">
        <v>1.2658227848101267</v>
      </c>
      <c r="H30" s="2116">
        <v>2.5316455696202533</v>
      </c>
    </row>
    <row r="31" spans="1:8" s="498" customFormat="1" ht="12" customHeight="1">
      <c r="A31" s="712"/>
      <c r="B31" s="573">
        <v>2019</v>
      </c>
      <c r="C31" s="145"/>
      <c r="D31" s="2116">
        <v>39.130434782608695</v>
      </c>
      <c r="E31" s="2116">
        <v>33.695652173913047</v>
      </c>
      <c r="F31" s="2116">
        <v>19.565217391304348</v>
      </c>
      <c r="G31" s="2116">
        <v>4.3478260869565215</v>
      </c>
      <c r="H31" s="2116">
        <v>3.2608695652173911</v>
      </c>
    </row>
    <row r="32" spans="1:8" s="498" customFormat="1" ht="12" customHeight="1">
      <c r="A32" s="712"/>
      <c r="B32" s="573">
        <v>2020</v>
      </c>
      <c r="C32" s="615"/>
      <c r="D32" s="2116">
        <v>40</v>
      </c>
      <c r="E32" s="2116">
        <v>28.571428571428569</v>
      </c>
      <c r="F32" s="2116">
        <v>30</v>
      </c>
      <c r="G32" s="2116">
        <v>0</v>
      </c>
      <c r="H32" s="2116">
        <v>0</v>
      </c>
    </row>
    <row r="33" spans="1:8" s="498" customFormat="1" ht="12" customHeight="1">
      <c r="A33" s="712"/>
      <c r="B33" s="573">
        <v>2021</v>
      </c>
      <c r="C33" s="712"/>
      <c r="D33" s="2116">
        <v>41.666666666666671</v>
      </c>
      <c r="E33" s="2116">
        <v>35</v>
      </c>
      <c r="F33" s="2116">
        <v>16.666666666666664</v>
      </c>
      <c r="G33" s="2116">
        <v>3.3333333333333335</v>
      </c>
      <c r="H33" s="2116">
        <v>0</v>
      </c>
    </row>
    <row r="34" spans="1:8" customFormat="1" ht="3" customHeight="1">
      <c r="A34" s="67"/>
      <c r="B34" s="627"/>
      <c r="C34" s="627"/>
      <c r="D34" s="919"/>
      <c r="E34" s="920"/>
      <c r="F34" s="919"/>
      <c r="G34" s="898"/>
      <c r="H34" s="944"/>
    </row>
    <row r="35" spans="1:8" customFormat="1" ht="3" customHeight="1">
      <c r="A35" s="67"/>
      <c r="B35" s="551"/>
      <c r="C35" s="551"/>
      <c r="D35" s="917"/>
      <c r="E35" s="922"/>
      <c r="F35" s="917"/>
      <c r="G35" s="245"/>
      <c r="H35" s="943"/>
    </row>
    <row r="36" spans="1:8" s="498" customFormat="1" ht="9.9499999999999993" customHeight="1">
      <c r="A36" s="712"/>
      <c r="B36" s="1883" t="s">
        <v>775</v>
      </c>
      <c r="C36" s="1156"/>
      <c r="D36" s="285">
        <v>4.1666666666666785</v>
      </c>
      <c r="E36" s="285">
        <v>22.500000000000007</v>
      </c>
      <c r="F36" s="285">
        <v>-44.44444444444445</v>
      </c>
      <c r="G36" s="692" t="s">
        <v>9</v>
      </c>
      <c r="H36" s="285">
        <v>0</v>
      </c>
    </row>
    <row r="37" spans="1:8" s="498" customFormat="1" ht="3" customHeight="1">
      <c r="A37" s="712"/>
      <c r="B37" s="1883"/>
      <c r="C37" s="1156"/>
      <c r="D37" s="285"/>
      <c r="E37" s="285"/>
      <c r="F37" s="285"/>
      <c r="G37" s="285"/>
      <c r="H37" s="285"/>
    </row>
    <row r="38" spans="1:8" s="816" customFormat="1" ht="9.9499999999999993" customHeight="1">
      <c r="A38" s="807"/>
      <c r="B38" s="2253" t="s">
        <v>850</v>
      </c>
      <c r="C38" s="2102" t="s">
        <v>864</v>
      </c>
      <c r="D38" s="807"/>
      <c r="E38" s="807"/>
      <c r="F38" s="807"/>
      <c r="G38" s="807"/>
      <c r="H38" s="807"/>
    </row>
    <row r="39" spans="1:8" s="816" customFormat="1" ht="9.9499999999999993" customHeight="1">
      <c r="A39" s="807"/>
      <c r="B39" s="2253" t="s">
        <v>220</v>
      </c>
      <c r="C39" s="2102" t="s">
        <v>876</v>
      </c>
      <c r="D39" s="807"/>
      <c r="E39" s="807"/>
      <c r="F39" s="807"/>
      <c r="G39" s="807"/>
      <c r="H39" s="807"/>
    </row>
  </sheetData>
  <mergeCells count="1">
    <mergeCell ref="B6:D6"/>
  </mergeCells>
  <pageMargins left="0.70866141732283472" right="0.31496062992125984" top="0.78740157480314965" bottom="0.78740157480314965" header="0.78740157480314965" footer="0.39370078740157483"/>
  <pageSetup paperSize="9" orientation="portrait" r:id="rId1"/>
  <headerFooter scaleWithDoc="0">
    <oddHeader>&amp;L&amp;"Gill Sans MT,Regular"&amp;9 &amp;K00+00000&amp;R&amp;"Gill Sans MT,Regular"&amp;9&amp;K0065A4Section 1 • Heavy trucks&amp;K00+000000000000</oddHeader>
    <oddFooter>&amp;R   &amp;"Gill Sans MT,Regular"&amp;9&amp;K0065A4     • &amp;K01+000&amp;A&amp;K0065A4 •&amp;K00+000000000i000</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42"/>
  <sheetViews>
    <sheetView zoomScaleNormal="100" zoomScaleSheetLayoutView="98" workbookViewId="0"/>
  </sheetViews>
  <sheetFormatPr defaultColWidth="9.140625" defaultRowHeight="12.75"/>
  <cols>
    <col min="1" max="1" width="3.7109375" style="12" customWidth="1"/>
    <col min="2" max="2" width="10.7109375" style="11" customWidth="1"/>
    <col min="3" max="3" width="11.28515625" style="534" customWidth="1"/>
    <col min="4" max="4" width="12.7109375" style="11" customWidth="1"/>
    <col min="5" max="5" width="8" style="12" customWidth="1"/>
    <col min="6" max="6" width="10.85546875" style="12" customWidth="1"/>
    <col min="7" max="7" width="8.7109375" style="535" customWidth="1"/>
    <col min="8" max="8" width="6.42578125" style="12" customWidth="1"/>
    <col min="9" max="9" width="7.42578125" style="12" customWidth="1"/>
    <col min="10" max="16384" width="9.140625" style="12"/>
  </cols>
  <sheetData>
    <row r="1" spans="1:9" ht="12" customHeight="1">
      <c r="A1" s="26"/>
      <c r="B1" s="36"/>
      <c r="C1" s="540"/>
      <c r="D1" s="36"/>
      <c r="E1" s="26"/>
      <c r="F1" s="26"/>
      <c r="G1" s="500"/>
      <c r="H1" s="26"/>
      <c r="I1" s="26"/>
    </row>
    <row r="2" spans="1:9" ht="12" customHeight="1">
      <c r="A2" s="26"/>
      <c r="B2" s="36"/>
      <c r="C2" s="540"/>
      <c r="D2" s="36"/>
      <c r="E2" s="2109"/>
      <c r="F2" s="26"/>
      <c r="G2" s="500"/>
      <c r="H2" s="26"/>
      <c r="I2" s="26"/>
    </row>
    <row r="3" spans="1:9" ht="12" customHeight="1">
      <c r="A3" s="26"/>
      <c r="B3" s="36"/>
      <c r="C3" s="540"/>
      <c r="D3" s="36"/>
      <c r="E3" s="26"/>
      <c r="F3" s="730"/>
      <c r="G3" s="730"/>
      <c r="H3" s="26"/>
      <c r="I3" s="26"/>
    </row>
    <row r="4" spans="1:9" s="2369" customFormat="1" ht="17.100000000000001" customHeight="1">
      <c r="A4" s="2364"/>
      <c r="B4" s="2365" t="s">
        <v>878</v>
      </c>
      <c r="C4" s="2366"/>
      <c r="D4" s="2366"/>
      <c r="E4" s="2366"/>
      <c r="F4" s="2367"/>
      <c r="G4" s="2367"/>
      <c r="H4" s="2368"/>
      <c r="I4" s="2364"/>
    </row>
    <row r="5" spans="1:9" s="14" customFormat="1" ht="5.0999999999999996" customHeight="1">
      <c r="A5" s="71"/>
      <c r="B5" s="69"/>
      <c r="C5" s="69"/>
      <c r="D5" s="70"/>
      <c r="E5" s="516"/>
      <c r="F5" s="516"/>
      <c r="G5" s="516"/>
      <c r="H5" s="516"/>
      <c r="I5" s="516"/>
    </row>
    <row r="6" spans="1:9" s="14" customFormat="1" ht="14.1" customHeight="1">
      <c r="A6" s="71"/>
      <c r="B6" s="617"/>
      <c r="C6" s="864"/>
      <c r="D6" s="722" t="s">
        <v>91</v>
      </c>
      <c r="E6" s="722" t="s">
        <v>68</v>
      </c>
      <c r="F6" s="722" t="s">
        <v>69</v>
      </c>
      <c r="G6" s="2013" t="s">
        <v>395</v>
      </c>
      <c r="H6" s="722" t="s">
        <v>70</v>
      </c>
      <c r="I6" s="981" t="s">
        <v>71</v>
      </c>
    </row>
    <row r="7" spans="1:9" s="105" customFormat="1" ht="14.1" customHeight="1">
      <c r="A7" s="71"/>
      <c r="B7" s="619"/>
      <c r="C7" s="619"/>
      <c r="D7" s="2012" t="s">
        <v>90</v>
      </c>
      <c r="E7" s="276"/>
      <c r="F7" s="276"/>
      <c r="G7" s="276"/>
      <c r="H7" s="276"/>
      <c r="I7" s="276"/>
    </row>
    <row r="8" spans="1:9" s="536" customFormat="1" ht="3" customHeight="1">
      <c r="A8" s="516"/>
      <c r="B8" s="516"/>
      <c r="C8" s="516"/>
      <c r="D8" s="712"/>
      <c r="E8" s="2050"/>
      <c r="F8" s="2050"/>
      <c r="G8" s="2050"/>
      <c r="H8" s="2050"/>
      <c r="I8" s="2050"/>
    </row>
    <row r="9" spans="1:9" s="162" customFormat="1" ht="13.5" customHeight="1">
      <c r="A9" s="175"/>
      <c r="B9" s="626" t="s">
        <v>582</v>
      </c>
      <c r="C9" s="626"/>
      <c r="D9" s="2014"/>
      <c r="E9" s="566"/>
      <c r="F9" s="566"/>
      <c r="G9" s="566"/>
      <c r="H9" s="566"/>
      <c r="I9" s="566"/>
    </row>
    <row r="10" spans="1:9" s="15" customFormat="1" ht="13.5" customHeight="1">
      <c r="A10" s="73"/>
      <c r="B10" s="145">
        <v>2012</v>
      </c>
      <c r="C10" s="145"/>
      <c r="D10" s="2117">
        <v>70.70063694267516</v>
      </c>
      <c r="E10" s="2117">
        <v>15.923566878980891</v>
      </c>
      <c r="F10" s="2117">
        <v>4.4585987261146496</v>
      </c>
      <c r="G10" s="2117">
        <v>2.547770700636943</v>
      </c>
      <c r="H10" s="2117">
        <v>5.095541401273886</v>
      </c>
      <c r="I10" s="2117">
        <v>1.2738853503184715</v>
      </c>
    </row>
    <row r="11" spans="1:9" s="15" customFormat="1" ht="13.5" customHeight="1">
      <c r="A11" s="73"/>
      <c r="B11" s="145">
        <v>2013</v>
      </c>
      <c r="C11" s="145"/>
      <c r="D11" s="2117">
        <v>63.478260869565219</v>
      </c>
      <c r="E11" s="2117">
        <v>20.869565217391305</v>
      </c>
      <c r="F11" s="2117">
        <v>5.2173913043478262</v>
      </c>
      <c r="G11" s="2117">
        <v>2.6086956521739131</v>
      </c>
      <c r="H11" s="2117">
        <v>6.9565217391304346</v>
      </c>
      <c r="I11" s="2117">
        <v>0.86956521739130432</v>
      </c>
    </row>
    <row r="12" spans="1:9" s="15" customFormat="1" ht="13.5" customHeight="1">
      <c r="A12" s="73"/>
      <c r="B12" s="145">
        <v>2014</v>
      </c>
      <c r="C12" s="145"/>
      <c r="D12" s="2117">
        <v>66.379310344827587</v>
      </c>
      <c r="E12" s="2117">
        <v>16.379310344827587</v>
      </c>
      <c r="F12" s="2117">
        <v>10.344827586206897</v>
      </c>
      <c r="G12" s="2117">
        <v>4.3103448275862073</v>
      </c>
      <c r="H12" s="2117">
        <v>1.7241379310344827</v>
      </c>
      <c r="I12" s="2117">
        <v>0.86206896551724133</v>
      </c>
    </row>
    <row r="13" spans="1:9" s="15" customFormat="1" ht="13.5" customHeight="1">
      <c r="A13" s="73"/>
      <c r="B13" s="145">
        <v>2015</v>
      </c>
      <c r="C13" s="145"/>
      <c r="D13" s="2117">
        <v>64.601769911504419</v>
      </c>
      <c r="E13" s="2117">
        <v>18.584070796460178</v>
      </c>
      <c r="F13" s="2117">
        <v>9.7345132743362832</v>
      </c>
      <c r="G13" s="2117">
        <v>2.6548672566371683</v>
      </c>
      <c r="H13" s="2117">
        <v>4.4247787610619467</v>
      </c>
      <c r="I13" s="2117">
        <v>0</v>
      </c>
    </row>
    <row r="14" spans="1:9" s="15" customFormat="1" ht="13.5" customHeight="1">
      <c r="A14" s="73"/>
      <c r="B14" s="145">
        <v>2016</v>
      </c>
      <c r="C14" s="145"/>
      <c r="D14" s="2117">
        <v>58.715596330275233</v>
      </c>
      <c r="E14" s="2117">
        <v>20.183486238532112</v>
      </c>
      <c r="F14" s="2117">
        <v>9.1743119266055047</v>
      </c>
      <c r="G14" s="2117">
        <v>4.5871559633027523</v>
      </c>
      <c r="H14" s="2117">
        <v>6.4220183486238538</v>
      </c>
      <c r="I14" s="2117">
        <v>0.91743119266055051</v>
      </c>
    </row>
    <row r="15" spans="1:9" s="106" customFormat="1" ht="13.5" customHeight="1">
      <c r="A15" s="348"/>
      <c r="B15" s="145">
        <v>2017</v>
      </c>
      <c r="C15" s="145"/>
      <c r="D15" s="2117">
        <v>62.264150943396224</v>
      </c>
      <c r="E15" s="2117">
        <v>18.867924528301888</v>
      </c>
      <c r="F15" s="2117">
        <v>4.716981132075472</v>
      </c>
      <c r="G15" s="2117">
        <v>2.8301886792452833</v>
      </c>
      <c r="H15" s="2117">
        <v>11.320754716981133</v>
      </c>
      <c r="I15" s="2117">
        <v>0</v>
      </c>
    </row>
    <row r="16" spans="1:9" s="498" customFormat="1" ht="13.5" customHeight="1">
      <c r="A16" s="712"/>
      <c r="B16" s="145">
        <v>2018</v>
      </c>
      <c r="C16" s="145"/>
      <c r="D16" s="2117">
        <v>64.044943820224717</v>
      </c>
      <c r="E16" s="2117">
        <v>8.9887640449438209</v>
      </c>
      <c r="F16" s="2117">
        <v>7.8651685393258424</v>
      </c>
      <c r="G16" s="2117">
        <v>4.4943820224719104</v>
      </c>
      <c r="H16" s="2117">
        <v>13.48314606741573</v>
      </c>
      <c r="I16" s="2117">
        <v>1.1235955056179776</v>
      </c>
    </row>
    <row r="17" spans="1:9" s="498" customFormat="1" ht="13.5" customHeight="1">
      <c r="A17" s="712"/>
      <c r="B17" s="145">
        <v>2019</v>
      </c>
      <c r="C17" s="145"/>
      <c r="D17" s="2117">
        <v>72.727272727272734</v>
      </c>
      <c r="E17" s="2117">
        <v>10.1010101010101</v>
      </c>
      <c r="F17" s="2117">
        <v>9.0909090909090917</v>
      </c>
      <c r="G17" s="2117">
        <v>2.0202020202020203</v>
      </c>
      <c r="H17" s="2117">
        <v>6.0606060606060606</v>
      </c>
      <c r="I17" s="2117">
        <v>0</v>
      </c>
    </row>
    <row r="18" spans="1:9" s="498" customFormat="1" ht="13.5" customHeight="1">
      <c r="A18" s="712"/>
      <c r="B18" s="145">
        <v>2020</v>
      </c>
      <c r="C18" s="145"/>
      <c r="D18" s="2117">
        <v>70.192307692307693</v>
      </c>
      <c r="E18" s="2117">
        <v>8.6538461538461533</v>
      </c>
      <c r="F18" s="2117">
        <v>6.7307692307692308</v>
      </c>
      <c r="G18" s="2117">
        <v>1.9230769230769231</v>
      </c>
      <c r="H18" s="2117">
        <v>10.576923076923077</v>
      </c>
      <c r="I18" s="2117">
        <v>0</v>
      </c>
    </row>
    <row r="19" spans="1:9" s="498" customFormat="1" ht="13.5" customHeight="1">
      <c r="A19" s="712"/>
      <c r="B19" s="145">
        <v>2021</v>
      </c>
      <c r="C19" s="145"/>
      <c r="D19" s="2117">
        <v>62.264150943396224</v>
      </c>
      <c r="E19" s="2117">
        <v>9.433962264150944</v>
      </c>
      <c r="F19" s="2117">
        <v>14.150943396226415</v>
      </c>
      <c r="G19" s="2117">
        <v>2.8301886792452833</v>
      </c>
      <c r="H19" s="2117">
        <v>6.6037735849056602</v>
      </c>
      <c r="I19" s="2117">
        <v>2.8301886792452833</v>
      </c>
    </row>
    <row r="20" spans="1:9" customFormat="1" ht="3" customHeight="1">
      <c r="A20" s="67"/>
      <c r="B20" s="552"/>
      <c r="C20" s="627"/>
      <c r="D20" s="919"/>
      <c r="E20" s="920"/>
      <c r="F20" s="919"/>
      <c r="G20" s="919"/>
      <c r="H20" s="944"/>
      <c r="I20" s="921"/>
    </row>
    <row r="21" spans="1:9" customFormat="1" ht="3" customHeight="1">
      <c r="A21" s="67"/>
      <c r="B21" s="551"/>
      <c r="C21" s="551"/>
      <c r="D21" s="917"/>
      <c r="E21" s="922"/>
      <c r="F21" s="917"/>
      <c r="G21" s="917"/>
      <c r="H21" s="943"/>
      <c r="I21" s="905"/>
    </row>
    <row r="22" spans="1:9" s="161" customFormat="1" ht="11.1" customHeight="1">
      <c r="A22" s="587"/>
      <c r="B22" s="1883" t="s">
        <v>775</v>
      </c>
      <c r="C22" s="1156"/>
      <c r="D22" s="285">
        <v>-11.294908245024558</v>
      </c>
      <c r="E22" s="285">
        <v>9.0146750524109152</v>
      </c>
      <c r="F22" s="285">
        <v>110.24258760107817</v>
      </c>
      <c r="G22" s="285">
        <v>47.169811320754732</v>
      </c>
      <c r="H22" s="285">
        <v>-37.564322469982848</v>
      </c>
      <c r="I22" s="692" t="s">
        <v>9</v>
      </c>
    </row>
    <row r="23" spans="1:9" s="583" customFormat="1" ht="9.9499999999999993" customHeight="1">
      <c r="A23" s="587"/>
      <c r="B23" s="545"/>
      <c r="C23" s="545"/>
      <c r="D23" s="220"/>
      <c r="E23" s="220"/>
      <c r="F23" s="220"/>
      <c r="G23" s="220"/>
      <c r="H23" s="220"/>
      <c r="I23" s="220"/>
    </row>
    <row r="24" spans="1:9" s="162" customFormat="1" ht="13.5" customHeight="1">
      <c r="A24" s="572"/>
      <c r="B24" s="626" t="s">
        <v>583</v>
      </c>
      <c r="C24" s="626"/>
      <c r="D24" s="245"/>
      <c r="E24" s="245"/>
      <c r="F24" s="245"/>
      <c r="G24" s="245"/>
      <c r="H24" s="245"/>
      <c r="I24" s="245"/>
    </row>
    <row r="25" spans="1:9" s="15" customFormat="1" ht="13.5" customHeight="1">
      <c r="A25" s="712"/>
      <c r="B25" s="145">
        <v>2012</v>
      </c>
      <c r="C25" s="145"/>
      <c r="D25" s="2117">
        <v>41.935483870967744</v>
      </c>
      <c r="E25" s="2117">
        <v>19.35483870967742</v>
      </c>
      <c r="F25" s="2117">
        <v>10.75268817204301</v>
      </c>
      <c r="G25" s="2117">
        <v>4.3010752688172049</v>
      </c>
      <c r="H25" s="2117">
        <v>18.27956989247312</v>
      </c>
      <c r="I25" s="2117">
        <v>2.1505376344086025</v>
      </c>
    </row>
    <row r="26" spans="1:9" s="15" customFormat="1" ht="13.5" customHeight="1">
      <c r="A26" s="712"/>
      <c r="B26" s="145">
        <v>2013</v>
      </c>
      <c r="C26" s="145"/>
      <c r="D26" s="2117">
        <v>54.285714285714285</v>
      </c>
      <c r="E26" s="2117">
        <v>18.571428571428573</v>
      </c>
      <c r="F26" s="2117">
        <v>12.857142857142856</v>
      </c>
      <c r="G26" s="2117">
        <v>4.2857142857142856</v>
      </c>
      <c r="H26" s="2117">
        <v>8.5714285714285712</v>
      </c>
      <c r="I26" s="2117">
        <v>1.4285714285714286</v>
      </c>
    </row>
    <row r="27" spans="1:9" s="15" customFormat="1" ht="13.5" customHeight="1">
      <c r="A27" s="712"/>
      <c r="B27" s="145">
        <v>2014</v>
      </c>
      <c r="C27" s="145"/>
      <c r="D27" s="2117">
        <v>32.183908045977013</v>
      </c>
      <c r="E27" s="2117">
        <v>33.333333333333329</v>
      </c>
      <c r="F27" s="2117">
        <v>14.942528735632186</v>
      </c>
      <c r="G27" s="2117">
        <v>5.7471264367816088</v>
      </c>
      <c r="H27" s="2117">
        <v>12.643678160919542</v>
      </c>
      <c r="I27" s="2117">
        <v>1.1494252873563218</v>
      </c>
    </row>
    <row r="28" spans="1:9" s="15" customFormat="1" ht="13.5" customHeight="1">
      <c r="A28" s="712"/>
      <c r="B28" s="145">
        <v>2015</v>
      </c>
      <c r="C28" s="145"/>
      <c r="D28" s="2117">
        <v>38.554216867469883</v>
      </c>
      <c r="E28" s="2117">
        <v>24.096385542168676</v>
      </c>
      <c r="F28" s="2117">
        <v>13.253012048192772</v>
      </c>
      <c r="G28" s="2117">
        <v>9.6385542168674707</v>
      </c>
      <c r="H28" s="2117">
        <v>13.253012048192772</v>
      </c>
      <c r="I28" s="2117">
        <v>0</v>
      </c>
    </row>
    <row r="29" spans="1:9" s="15" customFormat="1" ht="13.5" customHeight="1">
      <c r="A29" s="712"/>
      <c r="B29" s="145">
        <v>2016</v>
      </c>
      <c r="C29" s="145"/>
      <c r="D29" s="2117">
        <v>36.585365853658537</v>
      </c>
      <c r="E29" s="2117">
        <v>30.487804878048781</v>
      </c>
      <c r="F29" s="2117">
        <v>17.073170731707318</v>
      </c>
      <c r="G29" s="2117">
        <v>4.8780487804878048</v>
      </c>
      <c r="H29" s="2117">
        <v>10.975609756097562</v>
      </c>
      <c r="I29" s="2117">
        <v>0</v>
      </c>
    </row>
    <row r="30" spans="1:9" s="106" customFormat="1" ht="13.5" customHeight="1">
      <c r="A30" s="712"/>
      <c r="B30" s="145">
        <v>2017</v>
      </c>
      <c r="C30" s="145"/>
      <c r="D30" s="2117">
        <v>34.042553191489361</v>
      </c>
      <c r="E30" s="2117">
        <v>27.659574468085108</v>
      </c>
      <c r="F30" s="2117">
        <v>15.957446808510639</v>
      </c>
      <c r="G30" s="2117">
        <v>3.1914893617021276</v>
      </c>
      <c r="H30" s="2117">
        <v>17.021276595744681</v>
      </c>
      <c r="I30" s="2117">
        <v>2.1276595744680851</v>
      </c>
    </row>
    <row r="31" spans="1:9" s="498" customFormat="1" ht="13.5" customHeight="1">
      <c r="A31" s="712"/>
      <c r="B31" s="145">
        <v>2018</v>
      </c>
      <c r="C31" s="145"/>
      <c r="D31" s="2117">
        <v>40.506329113924053</v>
      </c>
      <c r="E31" s="2117">
        <v>25.316455696202532</v>
      </c>
      <c r="F31" s="2117">
        <v>10.126582278481013</v>
      </c>
      <c r="G31" s="2117">
        <v>7.59493670886076</v>
      </c>
      <c r="H31" s="2117">
        <v>13.924050632911392</v>
      </c>
      <c r="I31" s="2117">
        <v>1.2658227848101267</v>
      </c>
    </row>
    <row r="32" spans="1:9" s="498" customFormat="1" ht="13.5" customHeight="1">
      <c r="A32" s="712"/>
      <c r="B32" s="145">
        <v>2019</v>
      </c>
      <c r="C32" s="145"/>
      <c r="D32" s="2117">
        <v>47.826086956521742</v>
      </c>
      <c r="E32" s="2117">
        <v>15.217391304347828</v>
      </c>
      <c r="F32" s="2117">
        <v>14.130434782608695</v>
      </c>
      <c r="G32" s="2117">
        <v>0</v>
      </c>
      <c r="H32" s="2117">
        <v>21.739130434782609</v>
      </c>
      <c r="I32" s="2117">
        <v>1.0869565217391304</v>
      </c>
    </row>
    <row r="33" spans="1:9" s="498" customFormat="1" ht="13.5" customHeight="1">
      <c r="A33" s="712"/>
      <c r="B33" s="145">
        <v>2020</v>
      </c>
      <c r="C33" s="145"/>
      <c r="D33" s="2117">
        <v>34.285714285714285</v>
      </c>
      <c r="E33" s="2117">
        <v>32.857142857142854</v>
      </c>
      <c r="F33" s="2117">
        <v>11.428571428571429</v>
      </c>
      <c r="G33" s="2117">
        <v>4.2857142857142856</v>
      </c>
      <c r="H33" s="2117">
        <v>14.285714285714285</v>
      </c>
      <c r="I33" s="2117">
        <v>1.4285714285714286</v>
      </c>
    </row>
    <row r="34" spans="1:9" s="498" customFormat="1" ht="13.5" customHeight="1">
      <c r="A34" s="712"/>
      <c r="B34" s="145">
        <v>2021</v>
      </c>
      <c r="C34" s="145"/>
      <c r="D34" s="2117">
        <v>48.333333333333336</v>
      </c>
      <c r="E34" s="2117">
        <v>15</v>
      </c>
      <c r="F34" s="2117">
        <v>13.333333333333334</v>
      </c>
      <c r="G34" s="2117">
        <v>5</v>
      </c>
      <c r="H34" s="2117">
        <v>15</v>
      </c>
      <c r="I34" s="2117">
        <v>0</v>
      </c>
    </row>
    <row r="35" spans="1:9" customFormat="1" ht="3" customHeight="1">
      <c r="A35" s="67"/>
      <c r="B35" s="627"/>
      <c r="C35" s="627"/>
      <c r="D35" s="919"/>
      <c r="E35" s="920"/>
      <c r="F35" s="919"/>
      <c r="G35" s="919"/>
      <c r="H35" s="944"/>
      <c r="I35" s="921"/>
    </row>
    <row r="36" spans="1:9" customFormat="1" ht="3" customHeight="1">
      <c r="A36" s="67"/>
      <c r="B36" s="551"/>
      <c r="C36" s="551"/>
      <c r="D36" s="917"/>
      <c r="E36" s="922"/>
      <c r="F36" s="917"/>
      <c r="G36" s="917"/>
      <c r="H36" s="943"/>
      <c r="I36" s="905"/>
    </row>
    <row r="37" spans="1:9" s="119" customFormat="1" ht="11.1" customHeight="1">
      <c r="A37" s="587"/>
      <c r="B37" s="1883" t="s">
        <v>775</v>
      </c>
      <c r="C37" s="1156"/>
      <c r="D37" s="285">
        <v>40.972222222222229</v>
      </c>
      <c r="E37" s="285">
        <v>-54.347826086956516</v>
      </c>
      <c r="F37" s="285">
        <v>16.666666666666668</v>
      </c>
      <c r="G37" s="285">
        <v>16.666666666666671</v>
      </c>
      <c r="H37" s="285">
        <v>5.0000000000000071</v>
      </c>
      <c r="I37" s="285">
        <v>-100</v>
      </c>
    </row>
    <row r="38" spans="1:9" s="583" customFormat="1" ht="3" customHeight="1">
      <c r="A38" s="587"/>
      <c r="B38" s="1883"/>
      <c r="C38" s="1156"/>
      <c r="D38" s="285"/>
      <c r="E38" s="285"/>
      <c r="F38" s="285"/>
      <c r="G38" s="692"/>
      <c r="H38" s="285"/>
      <c r="I38" s="285"/>
    </row>
    <row r="39" spans="1:9" s="2093" customFormat="1" ht="9.9499999999999993" customHeight="1">
      <c r="A39" s="2092"/>
      <c r="B39" s="833" t="s">
        <v>206</v>
      </c>
      <c r="C39" s="833" t="s">
        <v>396</v>
      </c>
      <c r="D39" s="848"/>
      <c r="E39" s="2094"/>
      <c r="F39" s="2094"/>
      <c r="G39" s="2094"/>
      <c r="H39" s="2094"/>
      <c r="I39" s="2095"/>
    </row>
    <row r="40" spans="1:9" s="2093" customFormat="1" ht="9.9499999999999993" customHeight="1">
      <c r="A40" s="2092"/>
      <c r="B40" s="2253" t="s">
        <v>850</v>
      </c>
      <c r="C40" s="2102" t="s">
        <v>865</v>
      </c>
      <c r="D40" s="799"/>
      <c r="E40" s="799"/>
      <c r="F40" s="2094"/>
      <c r="G40" s="2094"/>
      <c r="H40" s="2094"/>
      <c r="I40" s="2095"/>
    </row>
    <row r="41" spans="1:9" s="786" customFormat="1" ht="9.9499999999999993" hidden="1" customHeight="1">
      <c r="A41" s="1877"/>
      <c r="B41" s="2253" t="s">
        <v>850</v>
      </c>
      <c r="C41" s="2102" t="s">
        <v>865</v>
      </c>
      <c r="D41" s="799"/>
      <c r="E41" s="799"/>
      <c r="F41" s="799"/>
      <c r="G41" s="799"/>
      <c r="H41" s="799"/>
      <c r="I41" s="799"/>
    </row>
    <row r="42" spans="1:9" s="786" customFormat="1" ht="9.9499999999999993" customHeight="1">
      <c r="A42" s="1877"/>
      <c r="B42" s="2253" t="s">
        <v>220</v>
      </c>
      <c r="C42" s="2102" t="s">
        <v>877</v>
      </c>
      <c r="D42" s="799"/>
      <c r="E42" s="799"/>
      <c r="F42" s="799"/>
      <c r="G42" s="799"/>
      <c r="H42" s="799"/>
      <c r="I42" s="799"/>
    </row>
  </sheetData>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2021 statistical summary</oddHeader>
    <oddFooter xml:space="preserve">&amp;L&amp;"Gill Sans MT,Regular"&amp;9&amp;K0065A4        • &amp;K000000&amp;A&amp;K0065A4 •&amp;R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4"/>
  <sheetViews>
    <sheetView zoomScaleNormal="100" zoomScaleSheetLayoutView="100" workbookViewId="0"/>
  </sheetViews>
  <sheetFormatPr defaultColWidth="9" defaultRowHeight="12.75"/>
  <cols>
    <col min="1" max="1" width="3.7109375" customWidth="1"/>
    <col min="2" max="2" width="13.28515625" customWidth="1"/>
    <col min="3" max="3" width="9.140625" customWidth="1"/>
    <col min="4" max="4" width="7.42578125" customWidth="1"/>
    <col min="5" max="5" width="13.28515625" customWidth="1"/>
    <col min="6" max="6" width="9.28515625" customWidth="1"/>
    <col min="9" max="9" width="10.28515625" customWidth="1"/>
  </cols>
  <sheetData>
    <row r="1" spans="1:9" ht="12" customHeight="1">
      <c r="A1" s="67"/>
      <c r="B1" s="67"/>
      <c r="C1" s="67"/>
      <c r="D1" s="67"/>
      <c r="E1" s="67"/>
      <c r="F1" s="67"/>
    </row>
    <row r="2" spans="1:9" ht="12" customHeight="1">
      <c r="A2" s="67"/>
      <c r="B2" s="67"/>
      <c r="C2" s="67"/>
      <c r="D2" s="67"/>
      <c r="E2" s="67"/>
      <c r="F2" s="67"/>
    </row>
    <row r="3" spans="1:9" ht="12" customHeight="1">
      <c r="A3" s="67"/>
      <c r="B3" s="67"/>
      <c r="C3" s="67"/>
      <c r="D3" s="67"/>
      <c r="E3" s="67"/>
      <c r="F3" s="67"/>
    </row>
    <row r="4" spans="1:9" s="2369" customFormat="1" ht="17.100000000000001" customHeight="1">
      <c r="A4" s="2364"/>
      <c r="B4" s="2365" t="s">
        <v>871</v>
      </c>
      <c r="C4" s="2366"/>
      <c r="D4" s="2366"/>
      <c r="E4" s="2366"/>
      <c r="F4" s="2367"/>
      <c r="G4" s="2367"/>
      <c r="H4" s="2368"/>
      <c r="I4" s="2364"/>
    </row>
    <row r="5" spans="1:9" ht="5.0999999999999996" customHeight="1">
      <c r="A5" s="67"/>
      <c r="B5" s="1621"/>
      <c r="C5" s="1621"/>
      <c r="D5" s="589"/>
      <c r="E5" s="1621"/>
      <c r="F5" s="1621"/>
    </row>
    <row r="6" spans="1:9" ht="14.1" customHeight="1">
      <c r="A6" s="67"/>
      <c r="B6" s="2085"/>
      <c r="C6" s="2408" t="s">
        <v>817</v>
      </c>
      <c r="D6" s="2408"/>
      <c r="E6" s="2408" t="s">
        <v>880</v>
      </c>
      <c r="F6" s="2408"/>
    </row>
    <row r="7" spans="1:9" ht="3" customHeight="1">
      <c r="A7" s="225"/>
      <c r="B7" s="771"/>
      <c r="C7" s="771"/>
      <c r="D7" s="2087"/>
      <c r="E7" s="2090"/>
      <c r="F7" s="2037"/>
    </row>
    <row r="8" spans="1:9" ht="3" customHeight="1">
      <c r="A8" s="225"/>
      <c r="B8" s="573"/>
      <c r="C8" s="573"/>
      <c r="D8" s="2078"/>
      <c r="F8" s="2038"/>
    </row>
    <row r="9" spans="1:9" s="527" customFormat="1" ht="13.5" customHeight="1">
      <c r="A9" s="572"/>
      <c r="B9" s="874">
        <v>2012</v>
      </c>
      <c r="C9" s="874"/>
      <c r="D9" s="2086">
        <v>41</v>
      </c>
      <c r="F9" s="2126">
        <v>511</v>
      </c>
      <c r="G9"/>
      <c r="H9"/>
      <c r="I9"/>
    </row>
    <row r="10" spans="1:9" s="527" customFormat="1" ht="13.5" customHeight="1">
      <c r="A10" s="572"/>
      <c r="B10" s="874">
        <v>2013</v>
      </c>
      <c r="C10" s="874"/>
      <c r="D10" s="2086">
        <v>25</v>
      </c>
      <c r="F10" s="244">
        <v>484</v>
      </c>
      <c r="G10"/>
      <c r="H10"/>
      <c r="I10"/>
    </row>
    <row r="11" spans="1:9" ht="13.5" customHeight="1">
      <c r="A11" s="225"/>
      <c r="B11" s="874">
        <v>2014</v>
      </c>
      <c r="C11" s="874"/>
      <c r="D11" s="2086">
        <v>34</v>
      </c>
      <c r="F11" s="244">
        <v>480</v>
      </c>
    </row>
    <row r="12" spans="1:9" ht="13.5" customHeight="1">
      <c r="A12" s="225"/>
      <c r="B12" s="874">
        <v>2015</v>
      </c>
      <c r="C12" s="874"/>
      <c r="D12" s="2086">
        <v>37</v>
      </c>
      <c r="F12" s="244">
        <v>510</v>
      </c>
    </row>
    <row r="13" spans="1:9" ht="13.5" customHeight="1">
      <c r="A13" s="225"/>
      <c r="B13" s="874">
        <v>2016</v>
      </c>
      <c r="C13" s="874"/>
      <c r="D13" s="2086">
        <v>33</v>
      </c>
      <c r="F13" s="244">
        <v>484</v>
      </c>
    </row>
    <row r="14" spans="1:9" ht="3" customHeight="1">
      <c r="A14" s="225"/>
      <c r="B14" s="771"/>
      <c r="C14" s="771"/>
      <c r="D14" s="2087"/>
      <c r="E14" s="2090"/>
      <c r="F14" s="2037"/>
    </row>
    <row r="15" spans="1:9" ht="3" customHeight="1">
      <c r="A15" s="225"/>
      <c r="B15" s="573"/>
      <c r="C15" s="573"/>
      <c r="D15" s="2078"/>
      <c r="F15" s="2038"/>
    </row>
    <row r="16" spans="1:9" ht="13.5" customHeight="1">
      <c r="A16" s="225"/>
      <c r="B16" s="874">
        <v>2017</v>
      </c>
      <c r="C16" s="874"/>
      <c r="D16" s="2086">
        <v>31</v>
      </c>
      <c r="F16" s="244">
        <v>528</v>
      </c>
    </row>
    <row r="17" spans="1:9" ht="13.5" customHeight="1">
      <c r="A17" s="225"/>
      <c r="B17" s="874">
        <v>2018</v>
      </c>
      <c r="C17" s="874"/>
      <c r="D17" s="2086">
        <v>38</v>
      </c>
      <c r="F17" s="244">
        <v>553</v>
      </c>
    </row>
    <row r="18" spans="1:9" ht="13.5" customHeight="1">
      <c r="A18" s="225"/>
      <c r="B18" s="573">
        <v>2019</v>
      </c>
      <c r="C18" s="83"/>
      <c r="D18" s="2089">
        <v>52</v>
      </c>
      <c r="E18" s="9"/>
      <c r="F18" s="2216">
        <v>524</v>
      </c>
    </row>
    <row r="19" spans="1:9" ht="13.5" customHeight="1">
      <c r="A19" s="225"/>
      <c r="B19" s="573">
        <v>2020</v>
      </c>
      <c r="C19" s="83"/>
      <c r="D19" s="2089">
        <v>31</v>
      </c>
      <c r="E19" s="9"/>
      <c r="F19" s="2216" t="s">
        <v>9</v>
      </c>
      <c r="I19" s="527"/>
    </row>
    <row r="20" spans="1:9" ht="13.5" customHeight="1">
      <c r="A20" s="225"/>
      <c r="B20" s="2259">
        <v>2021</v>
      </c>
      <c r="C20" s="2260"/>
      <c r="D20" s="2088">
        <v>44</v>
      </c>
      <c r="E20" s="2261"/>
      <c r="F20" s="2127" t="s">
        <v>9</v>
      </c>
      <c r="I20" s="527"/>
    </row>
    <row r="21" spans="1:9" ht="3" customHeight="1">
      <c r="A21" s="225"/>
      <c r="B21" s="573"/>
      <c r="C21" s="83"/>
      <c r="D21" s="2089"/>
      <c r="E21" s="1255"/>
      <c r="F21" s="147"/>
      <c r="I21" s="527"/>
    </row>
    <row r="22" spans="1:9" ht="9.9499999999999993" customHeight="1">
      <c r="A22" s="225"/>
      <c r="B22" s="2036" t="s">
        <v>850</v>
      </c>
      <c r="C22" s="2036" t="s">
        <v>833</v>
      </c>
      <c r="E22" s="810"/>
      <c r="F22" s="810"/>
      <c r="I22" s="1939"/>
    </row>
    <row r="23" spans="1:9" ht="9.9499999999999993" customHeight="1">
      <c r="A23" s="225"/>
      <c r="B23" s="810"/>
      <c r="C23" s="2036" t="s">
        <v>834</v>
      </c>
      <c r="E23" s="810"/>
      <c r="F23" s="810"/>
      <c r="I23" s="1939"/>
    </row>
    <row r="24" spans="1:9" s="783" customFormat="1" ht="9.9499999999999993" customHeight="1">
      <c r="A24" s="819"/>
      <c r="B24" s="775" t="s">
        <v>247</v>
      </c>
      <c r="C24" s="1697" t="s">
        <v>872</v>
      </c>
      <c r="E24" s="775"/>
      <c r="F24" s="775"/>
      <c r="I24" s="874"/>
    </row>
  </sheetData>
  <mergeCells count="2">
    <mergeCell ref="C6:D6"/>
    <mergeCell ref="E6:F6"/>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&amp;R&amp;"Gill Sans MT,Regular"&amp;9&amp;K0065A4Section 1 • Heavy trucks</oddHeader>
    <oddFooter>&amp;R&amp;"Gill Sans MT,Regular"&amp;9&amp;K0065A4    • &amp;K01+000&amp;A&amp;K0065A4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60"/>
  <sheetViews>
    <sheetView zoomScaleNormal="100" zoomScaleSheetLayoutView="100" workbookViewId="0"/>
  </sheetViews>
  <sheetFormatPr defaultColWidth="9" defaultRowHeight="12.75"/>
  <cols>
    <col min="1" max="1" width="3.7109375" customWidth="1"/>
    <col min="2" max="2" width="8.42578125" customWidth="1"/>
    <col min="3" max="3" width="13.85546875" customWidth="1"/>
    <col min="4" max="10" width="6.42578125" customWidth="1"/>
    <col min="11" max="11" width="6.42578125" style="9" customWidth="1"/>
    <col min="12" max="12" width="8.7109375" customWidth="1"/>
  </cols>
  <sheetData>
    <row r="1" spans="1:12" ht="12" customHeight="1">
      <c r="A1" s="67"/>
      <c r="B1" s="67"/>
      <c r="C1" s="67"/>
      <c r="E1" s="67"/>
      <c r="F1" s="67"/>
      <c r="G1" s="67"/>
      <c r="H1" s="67"/>
      <c r="I1" s="67"/>
      <c r="J1" s="67"/>
      <c r="K1" s="83"/>
    </row>
    <row r="2" spans="1:12" ht="12" customHeight="1">
      <c r="A2" s="67"/>
      <c r="B2" s="67"/>
      <c r="C2" s="67"/>
      <c r="D2" s="67"/>
      <c r="E2" s="67"/>
      <c r="F2" s="67"/>
      <c r="G2" s="67"/>
      <c r="H2" s="67"/>
      <c r="I2" s="67"/>
      <c r="J2" s="67"/>
      <c r="K2" s="83"/>
    </row>
    <row r="3" spans="1:12" ht="12" customHeight="1">
      <c r="A3" s="67"/>
      <c r="B3" s="67"/>
      <c r="C3" s="67"/>
      <c r="D3" s="67"/>
      <c r="E3" s="67"/>
      <c r="F3" s="67"/>
      <c r="G3" s="67"/>
      <c r="H3" s="67"/>
      <c r="I3" s="67"/>
      <c r="J3" s="420"/>
      <c r="K3" s="83"/>
      <c r="L3" s="67"/>
    </row>
    <row r="4" spans="1:12" s="2369" customFormat="1" ht="17.100000000000001" customHeight="1">
      <c r="A4" s="2364"/>
      <c r="B4" s="2365" t="s">
        <v>838</v>
      </c>
      <c r="C4" s="2366"/>
      <c r="D4" s="2366"/>
      <c r="E4" s="2366"/>
      <c r="F4" s="2367"/>
      <c r="G4" s="2367"/>
      <c r="H4" s="2368"/>
      <c r="I4" s="2364"/>
    </row>
    <row r="5" spans="1:12" ht="5.0999999999999996" customHeight="1">
      <c r="A5" s="67"/>
      <c r="B5" s="590"/>
      <c r="C5" s="590"/>
      <c r="D5" s="588"/>
      <c r="E5" s="92"/>
      <c r="F5" s="92"/>
      <c r="G5" s="92"/>
      <c r="H5" s="92"/>
      <c r="I5" s="92"/>
      <c r="J5" s="92"/>
      <c r="K5" s="85"/>
      <c r="L5" s="67"/>
    </row>
    <row r="6" spans="1:12" s="527" customFormat="1" ht="14.1" customHeight="1">
      <c r="A6" s="572"/>
      <c r="B6" s="2286"/>
      <c r="C6" s="2286"/>
      <c r="D6" s="2263" t="s">
        <v>0</v>
      </c>
      <c r="E6" s="2263" t="s">
        <v>1</v>
      </c>
      <c r="F6" s="2263" t="s">
        <v>2</v>
      </c>
      <c r="G6" s="2263" t="s">
        <v>3</v>
      </c>
      <c r="H6" s="2263" t="s">
        <v>4</v>
      </c>
      <c r="I6" s="2263" t="s">
        <v>5</v>
      </c>
      <c r="J6" s="2263" t="s">
        <v>6</v>
      </c>
      <c r="K6" s="2263" t="s">
        <v>7</v>
      </c>
      <c r="L6" s="2263" t="s">
        <v>8</v>
      </c>
    </row>
    <row r="7" spans="1:12" s="527" customFormat="1" ht="3" customHeight="1">
      <c r="A7" s="572"/>
      <c r="B7" s="2177"/>
      <c r="C7" s="2177"/>
      <c r="D7" s="2104"/>
      <c r="E7" s="2104"/>
      <c r="F7" s="2104"/>
      <c r="G7" s="2104"/>
      <c r="H7" s="2104"/>
      <c r="I7" s="2104"/>
      <c r="J7" s="2104"/>
      <c r="K7" s="2104"/>
      <c r="L7" s="2104"/>
    </row>
    <row r="8" spans="1:12" s="527" customFormat="1" ht="13.5" customHeight="1">
      <c r="A8" s="572"/>
      <c r="B8" s="2266" t="s">
        <v>595</v>
      </c>
      <c r="C8" s="2104"/>
      <c r="D8" s="2177"/>
      <c r="E8" s="2104"/>
      <c r="F8" s="2104"/>
      <c r="G8" s="2104"/>
      <c r="H8" s="2104"/>
      <c r="I8" s="2104"/>
      <c r="J8" s="2104"/>
      <c r="K8" s="2104"/>
      <c r="L8" s="2287"/>
    </row>
    <row r="9" spans="1:12" ht="13.5" customHeight="1">
      <c r="A9" s="67"/>
      <c r="B9" s="2179">
        <v>2012</v>
      </c>
      <c r="C9" s="2264"/>
      <c r="D9" s="1951">
        <v>60</v>
      </c>
      <c r="E9" s="1951">
        <v>43</v>
      </c>
      <c r="F9" s="1951">
        <v>59</v>
      </c>
      <c r="G9" s="1951">
        <v>15</v>
      </c>
      <c r="H9" s="1951">
        <v>24</v>
      </c>
      <c r="I9" s="1951">
        <v>4</v>
      </c>
      <c r="J9" s="1951">
        <v>3</v>
      </c>
      <c r="K9" s="1951">
        <v>0</v>
      </c>
      <c r="L9" s="1951">
        <v>208</v>
      </c>
    </row>
    <row r="10" spans="1:12" ht="13.5" customHeight="1">
      <c r="A10" s="67"/>
      <c r="B10" s="2179">
        <v>2013</v>
      </c>
      <c r="C10" s="2264"/>
      <c r="D10" s="1951">
        <v>49</v>
      </c>
      <c r="E10" s="1951">
        <v>25</v>
      </c>
      <c r="F10" s="1951">
        <v>41</v>
      </c>
      <c r="G10" s="1951">
        <v>12</v>
      </c>
      <c r="H10" s="1951">
        <v>24</v>
      </c>
      <c r="I10" s="1951">
        <v>2</v>
      </c>
      <c r="J10" s="1951">
        <v>3</v>
      </c>
      <c r="K10" s="1951">
        <v>0</v>
      </c>
      <c r="L10" s="1951">
        <v>156</v>
      </c>
    </row>
    <row r="11" spans="1:12" ht="13.5" customHeight="1">
      <c r="A11" s="67"/>
      <c r="B11" s="2179">
        <v>2014</v>
      </c>
      <c r="C11" s="2105"/>
      <c r="D11" s="1951">
        <v>48</v>
      </c>
      <c r="E11" s="1951">
        <v>48</v>
      </c>
      <c r="F11" s="1951">
        <v>33</v>
      </c>
      <c r="G11" s="1951">
        <v>20</v>
      </c>
      <c r="H11" s="1951">
        <v>19</v>
      </c>
      <c r="I11" s="1951">
        <v>5</v>
      </c>
      <c r="J11" s="1951">
        <v>0</v>
      </c>
      <c r="K11" s="1951">
        <v>2</v>
      </c>
      <c r="L11" s="1951">
        <v>175</v>
      </c>
    </row>
    <row r="12" spans="1:12" ht="13.5" customHeight="1">
      <c r="A12" s="67"/>
      <c r="B12" s="2180">
        <v>2015</v>
      </c>
      <c r="C12" s="2105"/>
      <c r="D12" s="1951">
        <v>52</v>
      </c>
      <c r="E12" s="1951">
        <v>39</v>
      </c>
      <c r="F12" s="1951">
        <v>40</v>
      </c>
      <c r="G12" s="1951">
        <v>14</v>
      </c>
      <c r="H12" s="1951">
        <v>17</v>
      </c>
      <c r="I12" s="1951">
        <v>8</v>
      </c>
      <c r="J12" s="1951">
        <v>1</v>
      </c>
      <c r="K12" s="1951">
        <v>1</v>
      </c>
      <c r="L12" s="1951">
        <v>172</v>
      </c>
    </row>
    <row r="13" spans="1:12" ht="13.5" customHeight="1">
      <c r="A13" s="67"/>
      <c r="B13" s="2179">
        <v>2016</v>
      </c>
      <c r="C13" s="2105"/>
      <c r="D13" s="1951">
        <v>51</v>
      </c>
      <c r="E13" s="1951">
        <v>36</v>
      </c>
      <c r="F13" s="1951">
        <v>37</v>
      </c>
      <c r="G13" s="1951">
        <v>14</v>
      </c>
      <c r="H13" s="1951">
        <v>17</v>
      </c>
      <c r="I13" s="1951">
        <v>5</v>
      </c>
      <c r="J13" s="1951">
        <v>4</v>
      </c>
      <c r="K13" s="1951">
        <v>1</v>
      </c>
      <c r="L13" s="1951">
        <v>165</v>
      </c>
    </row>
    <row r="14" spans="1:12" ht="13.5" customHeight="1">
      <c r="A14" s="67"/>
      <c r="B14" s="2181">
        <v>2017</v>
      </c>
      <c r="C14" s="2105"/>
      <c r="D14" s="1951">
        <v>66</v>
      </c>
      <c r="E14" s="1951">
        <v>37</v>
      </c>
      <c r="F14" s="1951">
        <v>31</v>
      </c>
      <c r="G14" s="1951">
        <v>11</v>
      </c>
      <c r="H14" s="1951">
        <v>21</v>
      </c>
      <c r="I14" s="1951">
        <v>7</v>
      </c>
      <c r="J14" s="1951">
        <v>1</v>
      </c>
      <c r="K14" s="1951">
        <v>0</v>
      </c>
      <c r="L14" s="1951">
        <v>174</v>
      </c>
    </row>
    <row r="15" spans="1:12" ht="13.5" customHeight="1">
      <c r="A15" s="67"/>
      <c r="B15" s="2179">
        <v>2018</v>
      </c>
      <c r="C15" s="2105"/>
      <c r="D15" s="1951">
        <v>46</v>
      </c>
      <c r="E15" s="1951">
        <v>23</v>
      </c>
      <c r="F15" s="1951">
        <v>44</v>
      </c>
      <c r="G15" s="1951">
        <v>9</v>
      </c>
      <c r="H15" s="1951">
        <v>15</v>
      </c>
      <c r="I15" s="1951">
        <v>4</v>
      </c>
      <c r="J15" s="1951">
        <v>0</v>
      </c>
      <c r="K15" s="1951">
        <v>0</v>
      </c>
      <c r="L15" s="1951">
        <v>141</v>
      </c>
    </row>
    <row r="16" spans="1:12" ht="13.5" customHeight="1">
      <c r="A16" s="67"/>
      <c r="B16" s="2179">
        <v>2019</v>
      </c>
      <c r="C16" s="2105"/>
      <c r="D16" s="1951">
        <v>51</v>
      </c>
      <c r="E16" s="1951">
        <v>42</v>
      </c>
      <c r="F16" s="1951">
        <v>33</v>
      </c>
      <c r="G16" s="1951">
        <v>25</v>
      </c>
      <c r="H16" s="1951">
        <v>15</v>
      </c>
      <c r="I16" s="1951">
        <v>5</v>
      </c>
      <c r="J16" s="1951">
        <v>1</v>
      </c>
      <c r="K16" s="1951">
        <v>1</v>
      </c>
      <c r="L16" s="1951">
        <v>173</v>
      </c>
    </row>
    <row r="17" spans="1:12" ht="13.5" customHeight="1">
      <c r="A17" s="67"/>
      <c r="B17" s="2179">
        <v>2020</v>
      </c>
      <c r="C17" s="2105"/>
      <c r="D17" s="1951">
        <v>51</v>
      </c>
      <c r="E17" s="1951">
        <v>28</v>
      </c>
      <c r="F17" s="1951">
        <v>40</v>
      </c>
      <c r="G17" s="1951">
        <v>9</v>
      </c>
      <c r="H17" s="1951">
        <v>15</v>
      </c>
      <c r="I17" s="1951">
        <v>5</v>
      </c>
      <c r="J17" s="1951">
        <v>1</v>
      </c>
      <c r="K17" s="1951">
        <v>0</v>
      </c>
      <c r="L17" s="1951">
        <v>149</v>
      </c>
    </row>
    <row r="18" spans="1:12" ht="13.5" customHeight="1">
      <c r="A18" s="67"/>
      <c r="B18" s="2179">
        <v>2021</v>
      </c>
      <c r="C18" s="2105"/>
      <c r="D18" s="1951">
        <v>48</v>
      </c>
      <c r="E18" s="1951">
        <v>29</v>
      </c>
      <c r="F18" s="1951">
        <v>42</v>
      </c>
      <c r="G18" s="1951">
        <v>12</v>
      </c>
      <c r="H18" s="1951">
        <v>13</v>
      </c>
      <c r="I18" s="1951">
        <v>3</v>
      </c>
      <c r="J18" s="1951">
        <v>2</v>
      </c>
      <c r="K18" s="1951">
        <v>2</v>
      </c>
      <c r="L18" s="1951">
        <v>151</v>
      </c>
    </row>
    <row r="19" spans="1:12" ht="3" customHeight="1">
      <c r="A19" s="67"/>
      <c r="B19" s="2182"/>
      <c r="C19" s="2288"/>
      <c r="D19" s="2289"/>
      <c r="E19" s="2271"/>
      <c r="F19" s="2204"/>
      <c r="G19" s="2204"/>
      <c r="H19" s="2272"/>
      <c r="I19" s="2273"/>
      <c r="J19" s="2274"/>
      <c r="K19" s="2274"/>
      <c r="L19" s="2275"/>
    </row>
    <row r="20" spans="1:12" ht="3" customHeight="1">
      <c r="A20" s="67"/>
      <c r="B20" s="2184"/>
      <c r="C20" s="2264"/>
      <c r="D20" s="2290"/>
      <c r="E20" s="2277"/>
      <c r="F20" s="2278"/>
      <c r="G20" s="2278"/>
      <c r="H20" s="2291"/>
      <c r="I20" s="2292"/>
      <c r="J20" s="2293"/>
      <c r="K20" s="2294"/>
      <c r="L20" s="2295"/>
    </row>
    <row r="21" spans="1:12" s="9" customFormat="1" ht="13.5" customHeight="1">
      <c r="A21" s="83"/>
      <c r="B21" s="2186" t="s">
        <v>775</v>
      </c>
      <c r="C21" s="2184"/>
      <c r="D21" s="2187">
        <v>-5.8823529411764701</v>
      </c>
      <c r="E21" s="2187">
        <v>3.5714285714285712</v>
      </c>
      <c r="F21" s="2187">
        <v>5</v>
      </c>
      <c r="G21" s="2187">
        <v>33.333333333333329</v>
      </c>
      <c r="H21" s="2187">
        <v>-13.333333333333334</v>
      </c>
      <c r="I21" s="2187">
        <v>-40</v>
      </c>
      <c r="J21" s="2187">
        <v>100</v>
      </c>
      <c r="K21" s="2217" t="s">
        <v>9</v>
      </c>
      <c r="L21" s="2187">
        <v>1.3422818791946309</v>
      </c>
    </row>
    <row r="22" spans="1:12" s="9" customFormat="1" ht="13.5" customHeight="1">
      <c r="A22" s="83"/>
      <c r="B22" s="2296" t="s">
        <v>116</v>
      </c>
      <c r="C22" s="2189"/>
      <c r="D22" s="2189"/>
      <c r="E22" s="2189"/>
      <c r="F22" s="2189"/>
      <c r="G22" s="2189"/>
      <c r="H22" s="2189"/>
      <c r="I22" s="2189"/>
      <c r="J22" s="2189"/>
      <c r="K22" s="2189"/>
      <c r="L22" s="2189"/>
    </row>
    <row r="23" spans="1:12" s="9" customFormat="1" ht="13.5" customHeight="1">
      <c r="A23" s="83"/>
      <c r="B23" s="2188" t="s">
        <v>119</v>
      </c>
      <c r="C23" s="2285"/>
      <c r="D23" s="2187">
        <v>-0.92605476905931461</v>
      </c>
      <c r="E23" s="2187">
        <v>-2.9709125815911785</v>
      </c>
      <c r="F23" s="2187">
        <v>-1.8747248073791578</v>
      </c>
      <c r="G23" s="2187">
        <v>-2.6744990787116119</v>
      </c>
      <c r="H23" s="2187">
        <v>-5.9684609988864823</v>
      </c>
      <c r="I23" s="2187">
        <v>1.2697679951378715</v>
      </c>
      <c r="J23" s="2217" t="s">
        <v>9</v>
      </c>
      <c r="K23" s="2217" t="s">
        <v>9</v>
      </c>
      <c r="L23" s="2187">
        <v>-2.2792347561051751</v>
      </c>
    </row>
    <row r="24" spans="1:12" s="9" customFormat="1" ht="13.5" customHeight="1">
      <c r="A24" s="83"/>
      <c r="B24" s="2188" t="s">
        <v>118</v>
      </c>
      <c r="C24" s="2285"/>
      <c r="D24" s="2187">
        <v>-2.9857499854668013</v>
      </c>
      <c r="E24" s="2187">
        <v>-16.905103016118339</v>
      </c>
      <c r="F24" s="2187">
        <v>12.815214963553245</v>
      </c>
      <c r="G24" s="2187">
        <v>-30.717967697244898</v>
      </c>
      <c r="H24" s="2187">
        <v>-6.9050663748737247</v>
      </c>
      <c r="I24" s="2187">
        <v>-22.540333075851649</v>
      </c>
      <c r="J24" s="2187">
        <v>41.421356237309517</v>
      </c>
      <c r="K24" s="2217" t="s">
        <v>9</v>
      </c>
      <c r="L24" s="2187">
        <v>-6.5745018775818291</v>
      </c>
    </row>
    <row r="25" spans="1:12" s="9" customFormat="1" ht="9" customHeight="1">
      <c r="A25" s="83"/>
      <c r="B25" s="713"/>
      <c r="C25" s="83"/>
      <c r="D25" s="2249"/>
      <c r="E25" s="2249"/>
      <c r="F25" s="2249"/>
      <c r="G25" s="2249"/>
      <c r="H25" s="2249"/>
      <c r="I25" s="2249"/>
      <c r="J25" s="2250"/>
      <c r="K25" s="2249"/>
      <c r="L25" s="2249"/>
    </row>
    <row r="26" spans="1:12" ht="13.5" customHeight="1">
      <c r="A26" s="67"/>
      <c r="B26" s="626" t="s">
        <v>582</v>
      </c>
      <c r="C26" s="626"/>
      <c r="D26" s="2054"/>
      <c r="E26" s="2064"/>
      <c r="F26" s="2064"/>
      <c r="G26" s="2064"/>
      <c r="H26" s="2064"/>
      <c r="I26" s="2064"/>
      <c r="J26" s="998"/>
      <c r="K26" s="404"/>
      <c r="L26" s="998"/>
    </row>
    <row r="27" spans="1:12" ht="13.5" customHeight="1">
      <c r="A27" s="67"/>
      <c r="B27" s="573">
        <v>2012</v>
      </c>
      <c r="C27" s="874"/>
      <c r="D27" s="1386">
        <v>39</v>
      </c>
      <c r="E27" s="1386">
        <v>29</v>
      </c>
      <c r="F27" s="1386">
        <v>35</v>
      </c>
      <c r="G27" s="1386">
        <v>9</v>
      </c>
      <c r="H27" s="1386">
        <v>13</v>
      </c>
      <c r="I27" s="1386">
        <v>3</v>
      </c>
      <c r="J27" s="1386">
        <v>2</v>
      </c>
      <c r="K27" s="1386">
        <v>0</v>
      </c>
      <c r="L27" s="1386">
        <v>130</v>
      </c>
    </row>
    <row r="28" spans="1:12" ht="13.5" customHeight="1">
      <c r="A28" s="67"/>
      <c r="B28" s="573">
        <v>2013</v>
      </c>
      <c r="C28" s="874"/>
      <c r="D28" s="1386">
        <v>30</v>
      </c>
      <c r="E28" s="1386">
        <v>13</v>
      </c>
      <c r="F28" s="1386">
        <v>26</v>
      </c>
      <c r="G28" s="1386">
        <v>8</v>
      </c>
      <c r="H28" s="1386">
        <v>13</v>
      </c>
      <c r="I28" s="1386">
        <v>2</v>
      </c>
      <c r="J28" s="1386">
        <v>3</v>
      </c>
      <c r="K28" s="1386">
        <v>0</v>
      </c>
      <c r="L28" s="1386">
        <v>95</v>
      </c>
    </row>
    <row r="29" spans="1:12" ht="13.5" customHeight="1">
      <c r="A29" s="67"/>
      <c r="B29" s="573">
        <v>2014</v>
      </c>
      <c r="C29" s="573"/>
      <c r="D29" s="1386">
        <v>28</v>
      </c>
      <c r="E29" s="1386">
        <v>25</v>
      </c>
      <c r="F29" s="1386">
        <v>25</v>
      </c>
      <c r="G29" s="1386">
        <v>10</v>
      </c>
      <c r="H29" s="1386">
        <v>9</v>
      </c>
      <c r="I29" s="1386">
        <v>2</v>
      </c>
      <c r="J29" s="1386">
        <v>0</v>
      </c>
      <c r="K29" s="1386">
        <v>2</v>
      </c>
      <c r="L29" s="1386">
        <v>101</v>
      </c>
    </row>
    <row r="30" spans="1:12" ht="13.5" customHeight="1">
      <c r="A30" s="67"/>
      <c r="B30" s="1247">
        <v>2015</v>
      </c>
      <c r="C30" s="573"/>
      <c r="D30" s="1386">
        <v>31</v>
      </c>
      <c r="E30" s="1386">
        <v>21</v>
      </c>
      <c r="F30" s="1386">
        <v>23</v>
      </c>
      <c r="G30" s="1386">
        <v>12</v>
      </c>
      <c r="H30" s="1386">
        <v>11</v>
      </c>
      <c r="I30" s="1386">
        <v>2</v>
      </c>
      <c r="J30" s="1386">
        <v>0</v>
      </c>
      <c r="K30" s="1386">
        <v>1</v>
      </c>
      <c r="L30" s="1386">
        <v>101</v>
      </c>
    </row>
    <row r="31" spans="1:12" ht="13.5" customHeight="1">
      <c r="A31" s="67"/>
      <c r="B31" s="573">
        <v>2016</v>
      </c>
      <c r="C31" s="573"/>
      <c r="D31" s="1386">
        <v>22</v>
      </c>
      <c r="E31" s="1386">
        <v>20</v>
      </c>
      <c r="F31" s="1386">
        <v>23</v>
      </c>
      <c r="G31" s="1386">
        <v>10</v>
      </c>
      <c r="H31" s="1386">
        <v>11</v>
      </c>
      <c r="I31" s="1386">
        <v>4</v>
      </c>
      <c r="J31" s="1386">
        <v>4</v>
      </c>
      <c r="K31" s="1386">
        <v>1</v>
      </c>
      <c r="L31" s="1386">
        <v>95</v>
      </c>
    </row>
    <row r="32" spans="1:12" ht="13.5" customHeight="1">
      <c r="A32" s="67"/>
      <c r="B32" s="1248">
        <v>2017</v>
      </c>
      <c r="C32" s="573"/>
      <c r="D32" s="1386">
        <v>39</v>
      </c>
      <c r="E32" s="1386">
        <v>20</v>
      </c>
      <c r="F32" s="1386">
        <v>17</v>
      </c>
      <c r="G32" s="1386">
        <v>6</v>
      </c>
      <c r="H32" s="1386">
        <v>10</v>
      </c>
      <c r="I32" s="1386">
        <v>1</v>
      </c>
      <c r="J32" s="1386">
        <v>0</v>
      </c>
      <c r="K32" s="1386">
        <v>0</v>
      </c>
      <c r="L32" s="1386">
        <v>93</v>
      </c>
    </row>
    <row r="33" spans="1:12" ht="13.5" customHeight="1">
      <c r="A33" s="67"/>
      <c r="B33" s="573">
        <v>2018</v>
      </c>
      <c r="C33" s="573"/>
      <c r="D33" s="1386">
        <v>23</v>
      </c>
      <c r="E33" s="1386">
        <v>13</v>
      </c>
      <c r="F33" s="1386">
        <v>25</v>
      </c>
      <c r="G33" s="1386">
        <v>5</v>
      </c>
      <c r="H33" s="1386">
        <v>10</v>
      </c>
      <c r="I33" s="1386">
        <v>2</v>
      </c>
      <c r="J33" s="1386">
        <v>0</v>
      </c>
      <c r="K33" s="1386">
        <v>0</v>
      </c>
      <c r="L33" s="1386">
        <v>78</v>
      </c>
    </row>
    <row r="34" spans="1:12" ht="13.5" customHeight="1">
      <c r="A34" s="67"/>
      <c r="B34" s="573">
        <v>2019</v>
      </c>
      <c r="C34" s="573"/>
      <c r="D34" s="1386">
        <v>23</v>
      </c>
      <c r="E34" s="1386">
        <v>21</v>
      </c>
      <c r="F34" s="1386">
        <v>16</v>
      </c>
      <c r="G34" s="1386">
        <v>20</v>
      </c>
      <c r="H34" s="1386">
        <v>9</v>
      </c>
      <c r="I34" s="1386">
        <v>2</v>
      </c>
      <c r="J34" s="1386">
        <v>0</v>
      </c>
      <c r="K34" s="1386">
        <v>1</v>
      </c>
      <c r="L34" s="1386">
        <v>92</v>
      </c>
    </row>
    <row r="35" spans="1:12" ht="13.5" customHeight="1">
      <c r="A35" s="67"/>
      <c r="B35" s="573">
        <v>2020</v>
      </c>
      <c r="C35" s="573"/>
      <c r="D35" s="1386">
        <v>25</v>
      </c>
      <c r="E35" s="1386">
        <v>17</v>
      </c>
      <c r="F35" s="1386">
        <v>29</v>
      </c>
      <c r="G35" s="1386">
        <v>5</v>
      </c>
      <c r="H35" s="1386">
        <v>7</v>
      </c>
      <c r="I35" s="1386">
        <v>2</v>
      </c>
      <c r="J35" s="1386">
        <v>1</v>
      </c>
      <c r="K35" s="1386">
        <v>0</v>
      </c>
      <c r="L35" s="1386">
        <v>86</v>
      </c>
    </row>
    <row r="36" spans="1:12" ht="13.5" customHeight="1">
      <c r="A36" s="67"/>
      <c r="B36" s="573">
        <v>2021</v>
      </c>
      <c r="C36" s="573"/>
      <c r="D36" s="1386">
        <v>25</v>
      </c>
      <c r="E36" s="1386">
        <v>14</v>
      </c>
      <c r="F36" s="1386">
        <v>35</v>
      </c>
      <c r="G36" s="1386">
        <v>9</v>
      </c>
      <c r="H36" s="1386">
        <v>11</v>
      </c>
      <c r="I36" s="1386">
        <v>1</v>
      </c>
      <c r="J36" s="1386">
        <v>2</v>
      </c>
      <c r="K36" s="1386">
        <v>0</v>
      </c>
      <c r="L36" s="1386">
        <v>97</v>
      </c>
    </row>
    <row r="37" spans="1:12" ht="3" customHeight="1">
      <c r="A37" s="67"/>
      <c r="B37" s="627"/>
      <c r="C37" s="627"/>
      <c r="D37" s="639"/>
      <c r="E37" s="362"/>
      <c r="F37" s="363"/>
      <c r="G37" s="363"/>
      <c r="H37" s="372"/>
      <c r="I37" s="640"/>
      <c r="J37" s="641"/>
      <c r="K37" s="641"/>
      <c r="L37" s="373"/>
    </row>
    <row r="38" spans="1:12" ht="3" customHeight="1">
      <c r="A38" s="67"/>
      <c r="B38" s="551"/>
      <c r="C38" s="551"/>
      <c r="D38" s="643"/>
      <c r="E38" s="364"/>
      <c r="F38" s="365"/>
      <c r="G38" s="365"/>
      <c r="H38" s="644"/>
      <c r="I38" s="645"/>
      <c r="J38" s="646"/>
      <c r="K38" s="2065"/>
      <c r="L38" s="2066"/>
    </row>
    <row r="39" spans="1:12" s="9" customFormat="1" ht="13.5" customHeight="1">
      <c r="A39" s="83"/>
      <c r="B39" s="1883" t="s">
        <v>775</v>
      </c>
      <c r="C39" s="551"/>
      <c r="D39" s="285">
        <v>0</v>
      </c>
      <c r="E39" s="285">
        <v>-17.647058823529413</v>
      </c>
      <c r="F39" s="285">
        <v>20.689655172413794</v>
      </c>
      <c r="G39" s="285">
        <v>80</v>
      </c>
      <c r="H39" s="285">
        <v>57.142857142857139</v>
      </c>
      <c r="I39" s="285">
        <v>-50</v>
      </c>
      <c r="J39" s="285">
        <v>100</v>
      </c>
      <c r="K39" s="285">
        <v>0</v>
      </c>
      <c r="L39" s="285">
        <v>12.790697674418606</v>
      </c>
    </row>
    <row r="40" spans="1:12" s="9" customFormat="1" ht="13.5" customHeight="1">
      <c r="A40" s="83"/>
      <c r="B40" s="946" t="s">
        <v>116</v>
      </c>
      <c r="C40" s="2215"/>
      <c r="D40" s="2215"/>
      <c r="E40" s="2258"/>
      <c r="F40" s="2258"/>
      <c r="G40" s="2258"/>
      <c r="H40" s="2258"/>
      <c r="I40" s="2258"/>
      <c r="J40" s="2258"/>
      <c r="K40" s="2258"/>
      <c r="L40" s="2258"/>
    </row>
    <row r="41" spans="1:12" s="9" customFormat="1" ht="13.5" customHeight="1">
      <c r="A41" s="83"/>
      <c r="B41" s="2091" t="s">
        <v>119</v>
      </c>
      <c r="C41" s="713"/>
      <c r="D41" s="285">
        <v>-3.9122831136235381</v>
      </c>
      <c r="E41" s="285">
        <v>-4.1460157822727268</v>
      </c>
      <c r="F41" s="285">
        <v>-0.91648745500012563</v>
      </c>
      <c r="G41" s="285">
        <v>-1.7788497183338747</v>
      </c>
      <c r="H41" s="285">
        <v>-3.6983622176154918</v>
      </c>
      <c r="I41" s="285">
        <v>-6.6044130371595067</v>
      </c>
      <c r="J41" s="692" t="s">
        <v>9</v>
      </c>
      <c r="K41" s="692" t="s">
        <v>9</v>
      </c>
      <c r="L41" s="285">
        <v>-2.7466003205139478</v>
      </c>
    </row>
    <row r="42" spans="1:12" s="9" customFormat="1" ht="13.5" customHeight="1">
      <c r="A42" s="83"/>
      <c r="B42" s="2091" t="s">
        <v>118</v>
      </c>
      <c r="C42" s="713"/>
      <c r="D42" s="285">
        <v>4.2572070285373798</v>
      </c>
      <c r="E42" s="285">
        <v>-18.350341907227406</v>
      </c>
      <c r="F42" s="285">
        <v>47.901994577490406</v>
      </c>
      <c r="G42" s="285">
        <v>-32.917960675006299</v>
      </c>
      <c r="H42" s="285">
        <v>10.554159678513319</v>
      </c>
      <c r="I42" s="285">
        <v>-29.289321881345252</v>
      </c>
      <c r="J42" s="692" t="s">
        <v>9</v>
      </c>
      <c r="K42" s="692" t="s">
        <v>9</v>
      </c>
      <c r="L42" s="285">
        <v>2.6814406836481952</v>
      </c>
    </row>
    <row r="43" spans="1:12" s="9" customFormat="1" ht="9" customHeight="1">
      <c r="A43" s="83"/>
      <c r="B43" s="2266"/>
      <c r="C43" s="2266"/>
      <c r="D43" s="2267"/>
      <c r="E43" s="2268"/>
      <c r="F43" s="2268"/>
      <c r="G43" s="2268"/>
      <c r="H43" s="2268"/>
      <c r="I43" s="2268"/>
      <c r="J43" s="2268"/>
      <c r="K43" s="2268"/>
      <c r="L43" s="2269"/>
    </row>
    <row r="44" spans="1:12" ht="13.5" customHeight="1">
      <c r="A44" s="67"/>
      <c r="B44" s="2266" t="s">
        <v>583</v>
      </c>
      <c r="C44" s="2266"/>
      <c r="D44" s="2267"/>
      <c r="E44" s="2268"/>
      <c r="F44" s="2268"/>
      <c r="G44" s="2268"/>
      <c r="H44" s="2268"/>
      <c r="I44" s="2268"/>
      <c r="J44" s="2268"/>
      <c r="K44" s="2268"/>
      <c r="L44" s="2269"/>
    </row>
    <row r="45" spans="1:12" ht="13.5" customHeight="1">
      <c r="A45" s="67"/>
      <c r="B45" s="2179">
        <v>2012</v>
      </c>
      <c r="C45" s="2270"/>
      <c r="D45" s="1951">
        <v>22</v>
      </c>
      <c r="E45" s="1951">
        <v>14</v>
      </c>
      <c r="F45" s="1951">
        <v>26</v>
      </c>
      <c r="G45" s="1951">
        <v>6</v>
      </c>
      <c r="H45" s="1951">
        <v>12</v>
      </c>
      <c r="I45" s="1951">
        <v>2</v>
      </c>
      <c r="J45" s="1951">
        <v>1</v>
      </c>
      <c r="K45" s="1951">
        <v>0</v>
      </c>
      <c r="L45" s="1951">
        <v>83</v>
      </c>
    </row>
    <row r="46" spans="1:12" ht="13.5" customHeight="1">
      <c r="A46" s="67"/>
      <c r="B46" s="2179">
        <v>2013</v>
      </c>
      <c r="C46" s="2270"/>
      <c r="D46" s="1951">
        <v>22</v>
      </c>
      <c r="E46" s="1951">
        <v>12</v>
      </c>
      <c r="F46" s="1951">
        <v>15</v>
      </c>
      <c r="G46" s="1951">
        <v>4</v>
      </c>
      <c r="H46" s="1951">
        <v>12</v>
      </c>
      <c r="I46" s="1951">
        <v>0</v>
      </c>
      <c r="J46" s="1951">
        <v>0</v>
      </c>
      <c r="K46" s="1951">
        <v>0</v>
      </c>
      <c r="L46" s="1951">
        <v>65</v>
      </c>
    </row>
    <row r="47" spans="1:12" ht="13.5" customHeight="1">
      <c r="A47" s="67"/>
      <c r="B47" s="2179">
        <v>2014</v>
      </c>
      <c r="C47" s="2179"/>
      <c r="D47" s="1951">
        <v>21</v>
      </c>
      <c r="E47" s="1951">
        <v>23</v>
      </c>
      <c r="F47" s="1951">
        <v>8</v>
      </c>
      <c r="G47" s="1951">
        <v>10</v>
      </c>
      <c r="H47" s="1951">
        <v>10</v>
      </c>
      <c r="I47" s="1951">
        <v>3</v>
      </c>
      <c r="J47" s="1951">
        <v>0</v>
      </c>
      <c r="K47" s="1951">
        <v>0</v>
      </c>
      <c r="L47" s="1951">
        <v>75</v>
      </c>
    </row>
    <row r="48" spans="1:12" ht="13.5" customHeight="1">
      <c r="A48" s="67"/>
      <c r="B48" s="2180">
        <v>2015</v>
      </c>
      <c r="C48" s="2179"/>
      <c r="D48" s="1951">
        <v>22</v>
      </c>
      <c r="E48" s="1951">
        <v>18</v>
      </c>
      <c r="F48" s="1951">
        <v>18</v>
      </c>
      <c r="G48" s="1951">
        <v>2</v>
      </c>
      <c r="H48" s="1951">
        <v>6</v>
      </c>
      <c r="I48" s="1951">
        <v>6</v>
      </c>
      <c r="J48" s="1951">
        <v>1</v>
      </c>
      <c r="K48" s="1951">
        <v>0</v>
      </c>
      <c r="L48" s="1951">
        <v>73</v>
      </c>
    </row>
    <row r="49" spans="1:12" ht="13.5" customHeight="1">
      <c r="A49" s="67"/>
      <c r="B49" s="2179">
        <v>2016</v>
      </c>
      <c r="C49" s="2179"/>
      <c r="D49" s="1951">
        <v>30</v>
      </c>
      <c r="E49" s="1951">
        <v>17</v>
      </c>
      <c r="F49" s="1951">
        <v>14</v>
      </c>
      <c r="G49" s="1951">
        <v>4</v>
      </c>
      <c r="H49" s="1951">
        <v>7</v>
      </c>
      <c r="I49" s="1951">
        <v>2</v>
      </c>
      <c r="J49" s="1951">
        <v>0</v>
      </c>
      <c r="K49" s="1951">
        <v>0</v>
      </c>
      <c r="L49" s="1951">
        <v>74</v>
      </c>
    </row>
    <row r="50" spans="1:12" ht="13.5" customHeight="1">
      <c r="A50" s="67"/>
      <c r="B50" s="2181">
        <v>2017</v>
      </c>
      <c r="C50" s="2179"/>
      <c r="D50" s="1951">
        <v>29</v>
      </c>
      <c r="E50" s="1951">
        <v>19</v>
      </c>
      <c r="F50" s="1951">
        <v>15</v>
      </c>
      <c r="G50" s="1951">
        <v>5</v>
      </c>
      <c r="H50" s="1951">
        <v>14</v>
      </c>
      <c r="I50" s="1951">
        <v>6</v>
      </c>
      <c r="J50" s="1951">
        <v>1</v>
      </c>
      <c r="K50" s="1951">
        <v>0</v>
      </c>
      <c r="L50" s="1951">
        <v>89</v>
      </c>
    </row>
    <row r="51" spans="1:12" ht="13.5" customHeight="1">
      <c r="A51" s="67"/>
      <c r="B51" s="2179">
        <v>2018</v>
      </c>
      <c r="C51" s="2179"/>
      <c r="D51" s="1951">
        <v>25</v>
      </c>
      <c r="E51" s="1951">
        <v>10</v>
      </c>
      <c r="F51" s="1951">
        <v>21</v>
      </c>
      <c r="G51" s="1951">
        <v>5</v>
      </c>
      <c r="H51" s="1951">
        <v>6</v>
      </c>
      <c r="I51" s="1951">
        <v>2</v>
      </c>
      <c r="J51" s="1951">
        <v>0</v>
      </c>
      <c r="K51" s="1951">
        <v>0</v>
      </c>
      <c r="L51" s="1951">
        <v>69</v>
      </c>
    </row>
    <row r="52" spans="1:12" ht="13.5" customHeight="1">
      <c r="A52" s="67"/>
      <c r="B52" s="2181">
        <v>2019</v>
      </c>
      <c r="C52" s="2179"/>
      <c r="D52" s="1951">
        <v>30</v>
      </c>
      <c r="E52" s="1951">
        <v>22</v>
      </c>
      <c r="F52" s="1951">
        <v>17</v>
      </c>
      <c r="G52" s="1951">
        <v>5</v>
      </c>
      <c r="H52" s="1951">
        <v>6</v>
      </c>
      <c r="I52" s="1951">
        <v>3</v>
      </c>
      <c r="J52" s="1951">
        <v>1</v>
      </c>
      <c r="K52" s="1951">
        <v>0</v>
      </c>
      <c r="L52" s="1951">
        <v>84</v>
      </c>
    </row>
    <row r="53" spans="1:12" ht="13.5" customHeight="1">
      <c r="A53" s="67"/>
      <c r="B53" s="2179">
        <v>2020</v>
      </c>
      <c r="C53" s="2179"/>
      <c r="D53" s="1951">
        <v>27</v>
      </c>
      <c r="E53" s="1951">
        <v>11</v>
      </c>
      <c r="F53" s="1951">
        <v>11</v>
      </c>
      <c r="G53" s="1951">
        <v>4</v>
      </c>
      <c r="H53" s="1951">
        <v>9</v>
      </c>
      <c r="I53" s="1951">
        <v>3</v>
      </c>
      <c r="J53" s="1951">
        <v>0</v>
      </c>
      <c r="K53" s="1951">
        <v>0</v>
      </c>
      <c r="L53" s="1951">
        <v>65</v>
      </c>
    </row>
    <row r="54" spans="1:12" ht="13.5" customHeight="1">
      <c r="A54" s="67"/>
      <c r="B54" s="2181">
        <v>2021</v>
      </c>
      <c r="C54" s="2179"/>
      <c r="D54" s="1951">
        <v>24</v>
      </c>
      <c r="E54" s="1951">
        <v>16</v>
      </c>
      <c r="F54" s="1951">
        <v>8</v>
      </c>
      <c r="G54" s="1951">
        <v>3</v>
      </c>
      <c r="H54" s="1951">
        <v>2</v>
      </c>
      <c r="I54" s="1951">
        <v>2</v>
      </c>
      <c r="J54" s="1951">
        <v>0</v>
      </c>
      <c r="K54" s="1951">
        <v>2</v>
      </c>
      <c r="L54" s="1951">
        <v>57</v>
      </c>
    </row>
    <row r="55" spans="1:12" ht="3" customHeight="1">
      <c r="A55" s="67"/>
      <c r="B55" s="2182"/>
      <c r="C55" s="2182"/>
      <c r="D55" s="2183"/>
      <c r="E55" s="2271"/>
      <c r="F55" s="2204"/>
      <c r="G55" s="2204"/>
      <c r="H55" s="2272"/>
      <c r="I55" s="2273"/>
      <c r="J55" s="2274"/>
      <c r="K55" s="2274"/>
      <c r="L55" s="2275"/>
    </row>
    <row r="56" spans="1:12" ht="3" customHeight="1">
      <c r="A56" s="67"/>
      <c r="B56" s="2184"/>
      <c r="C56" s="2184"/>
      <c r="D56" s="2276"/>
      <c r="E56" s="2277"/>
      <c r="F56" s="2278"/>
      <c r="G56" s="2278"/>
      <c r="H56" s="2279"/>
      <c r="I56" s="2280"/>
      <c r="J56" s="2281"/>
      <c r="K56" s="2282"/>
      <c r="L56" s="2283"/>
    </row>
    <row r="57" spans="1:12" s="9" customFormat="1" ht="13.5" customHeight="1">
      <c r="A57" s="83"/>
      <c r="B57" s="2186" t="s">
        <v>775</v>
      </c>
      <c r="C57" s="2184"/>
      <c r="D57" s="2187">
        <v>-11.111111111111111</v>
      </c>
      <c r="E57" s="2187">
        <v>45.454545454545453</v>
      </c>
      <c r="F57" s="2187">
        <v>-27.27272727272727</v>
      </c>
      <c r="G57" s="2187">
        <v>-25</v>
      </c>
      <c r="H57" s="2187">
        <v>-77.777777777777786</v>
      </c>
      <c r="I57" s="2187">
        <v>-33.333333333333329</v>
      </c>
      <c r="J57" s="692">
        <v>0</v>
      </c>
      <c r="K57" s="692" t="s">
        <v>9</v>
      </c>
      <c r="L57" s="2187">
        <v>-12.307692307692308</v>
      </c>
    </row>
    <row r="58" spans="1:12" s="9" customFormat="1" ht="13.5" customHeight="1">
      <c r="A58" s="83"/>
      <c r="B58" s="2284" t="s">
        <v>116</v>
      </c>
      <c r="C58" s="2189"/>
      <c r="D58" s="2189"/>
      <c r="E58" s="2189"/>
      <c r="F58" s="2189"/>
      <c r="G58" s="2189"/>
      <c r="H58" s="2189"/>
      <c r="I58" s="2189"/>
      <c r="J58" s="2189"/>
      <c r="K58" s="2189"/>
      <c r="L58" s="2189"/>
    </row>
    <row r="59" spans="1:12" s="9" customFormat="1" ht="13.5" customHeight="1">
      <c r="A59" s="83"/>
      <c r="B59" s="2188" t="s">
        <v>119</v>
      </c>
      <c r="C59" s="2285"/>
      <c r="D59" s="2187">
        <v>2.6711969747295283</v>
      </c>
      <c r="E59" s="2187">
        <v>-0.77377283181138123</v>
      </c>
      <c r="F59" s="2187">
        <v>-5.0087983016349984</v>
      </c>
      <c r="G59" s="2187">
        <v>-3.9979145577477393</v>
      </c>
      <c r="H59" s="2187">
        <v>-11.41571382262182</v>
      </c>
      <c r="I59" s="692" t="s">
        <v>9</v>
      </c>
      <c r="J59" s="692" t="s">
        <v>9</v>
      </c>
      <c r="K59" s="692" t="s">
        <v>9</v>
      </c>
      <c r="L59" s="2187">
        <v>-1.6826213822775937</v>
      </c>
    </row>
    <row r="60" spans="1:12" s="9" customFormat="1" ht="13.5" customHeight="1">
      <c r="A60" s="83"/>
      <c r="B60" s="2188" t="s">
        <v>118</v>
      </c>
      <c r="C60" s="2285"/>
      <c r="D60" s="2187">
        <v>-10.557280900008415</v>
      </c>
      <c r="E60" s="2187">
        <v>-14.719713457755834</v>
      </c>
      <c r="F60" s="2187">
        <v>-31.400565942996472</v>
      </c>
      <c r="G60" s="2187">
        <v>-22.54033307585166</v>
      </c>
      <c r="H60" s="2187">
        <v>-42.264973081037418</v>
      </c>
      <c r="I60" s="2187">
        <v>-18.350341907227396</v>
      </c>
      <c r="J60" s="692" t="s">
        <v>9</v>
      </c>
      <c r="K60" s="692" t="s">
        <v>9</v>
      </c>
      <c r="L60" s="2187">
        <v>-17.624552895208588</v>
      </c>
    </row>
  </sheetData>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1 • Heavy trucks</oddHeader>
    <oddFooter>&amp;R   &amp;"Gill Sans MT,Regular"&amp;9&amp;K0065A4    • &amp;K01+000&amp;A&amp;K0065A4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5:R52"/>
  <sheetViews>
    <sheetView topLeftCell="A5" zoomScale="87" zoomScaleNormal="87" zoomScaleSheetLayoutView="120" workbookViewId="0">
      <selection activeCell="P55" sqref="P55"/>
    </sheetView>
  </sheetViews>
  <sheetFormatPr defaultRowHeight="12.75"/>
  <cols>
    <col min="1" max="1" width="1.85546875" customWidth="1"/>
    <col min="2" max="10" width="8.140625" customWidth="1"/>
    <col min="11" max="11" width="4" customWidth="1"/>
    <col min="12" max="12" width="10.28515625" customWidth="1"/>
  </cols>
  <sheetData>
    <row r="5" spans="2:11" ht="18.75">
      <c r="B5" s="55"/>
      <c r="C5" s="2372"/>
      <c r="D5" s="2372"/>
      <c r="E5" s="2372"/>
      <c r="F5" s="2372"/>
      <c r="G5" s="2372"/>
      <c r="H5" s="2372"/>
      <c r="I5" s="2372"/>
      <c r="J5" s="2372"/>
      <c r="K5" s="2372"/>
    </row>
    <row r="6" spans="2:11" ht="12.6" customHeight="1"/>
    <row r="7" spans="2:11" ht="12.6" customHeight="1"/>
    <row r="8" spans="2:11" ht="12.6" customHeight="1"/>
    <row r="9" spans="2:11" ht="12.6" customHeight="1"/>
    <row r="10" spans="2:11" ht="12.6" customHeight="1"/>
    <row r="11" spans="2:11" ht="12.6" customHeight="1"/>
    <row r="12" spans="2:11" ht="12.6" customHeight="1">
      <c r="F12" s="56"/>
    </row>
    <row r="13" spans="2:11" ht="12.6" customHeight="1"/>
    <row r="14" spans="2:11" ht="12.6" customHeight="1"/>
    <row r="15" spans="2:11" ht="12.6" customHeight="1"/>
    <row r="16" spans="2:11" ht="13.15" customHeight="1"/>
    <row r="17" spans="2:18" ht="13.15" customHeight="1"/>
    <row r="18" spans="2:18" ht="13.15" customHeight="1"/>
    <row r="19" spans="2:18" ht="13.15" customHeight="1"/>
    <row r="20" spans="2:18" ht="13.15" customHeight="1"/>
    <row r="21" spans="2:18" ht="13.15" customHeight="1"/>
    <row r="22" spans="2:18" ht="13.15" customHeight="1"/>
    <row r="23" spans="2:18" ht="13.15" customHeight="1"/>
    <row r="24" spans="2:18" ht="13.15" customHeight="1"/>
    <row r="25" spans="2:18" ht="13.15" customHeight="1">
      <c r="F25" s="57"/>
    </row>
    <row r="26" spans="2:18" ht="32.25">
      <c r="B26" s="54"/>
      <c r="C26" s="2373" t="s">
        <v>333</v>
      </c>
      <c r="D26" s="2373"/>
      <c r="E26" s="2373"/>
      <c r="F26" s="2373"/>
      <c r="G26" s="2373"/>
      <c r="H26" s="2373"/>
      <c r="I26" s="2373"/>
      <c r="J26" s="2373"/>
      <c r="K26" s="2373"/>
    </row>
    <row r="27" spans="2:18" ht="2.4500000000000002" customHeight="1">
      <c r="B27" s="54"/>
      <c r="C27" s="60"/>
      <c r="D27" s="60"/>
      <c r="E27" s="60"/>
      <c r="F27" s="60"/>
      <c r="G27" s="60"/>
      <c r="H27" s="60"/>
      <c r="I27" s="60"/>
      <c r="J27" s="60"/>
      <c r="K27" s="1627"/>
    </row>
    <row r="28" spans="2:18" ht="32.25">
      <c r="B28" s="54"/>
      <c r="C28" s="2374" t="s">
        <v>602</v>
      </c>
      <c r="D28" s="2374"/>
      <c r="E28" s="2374"/>
      <c r="F28" s="2374"/>
      <c r="G28" s="2374"/>
      <c r="H28" s="2374"/>
      <c r="I28" s="2374"/>
      <c r="J28" s="2374"/>
      <c r="K28" s="2374"/>
      <c r="R28" s="10"/>
    </row>
    <row r="29" spans="2:18" ht="12.6" customHeight="1">
      <c r="F29" s="58"/>
    </row>
    <row r="30" spans="2:18" ht="12.6" customHeight="1">
      <c r="F30" s="59"/>
    </row>
    <row r="31" spans="2:18" ht="12.6" customHeight="1">
      <c r="F31" s="59"/>
    </row>
    <row r="32" spans="2:18" ht="12.6" customHeight="1"/>
    <row r="33" ht="12.6" customHeight="1"/>
    <row r="51" spans="3:11" ht="18.75">
      <c r="C51" s="2372"/>
      <c r="D51" s="2372"/>
      <c r="E51" s="2372"/>
      <c r="F51" s="2372"/>
      <c r="G51" s="2372"/>
      <c r="H51" s="2372"/>
      <c r="I51" s="2372"/>
      <c r="J51" s="2372"/>
      <c r="K51" s="2372"/>
    </row>
    <row r="52" spans="3:11" ht="21.6" customHeight="1">
      <c r="C52" s="2372"/>
      <c r="D52" s="2372"/>
      <c r="E52" s="2372"/>
      <c r="F52" s="2372"/>
      <c r="G52" s="2372"/>
      <c r="H52" s="2372"/>
      <c r="I52" s="2372"/>
      <c r="J52" s="2372"/>
      <c r="K52" s="2372"/>
    </row>
  </sheetData>
  <mergeCells count="5">
    <mergeCell ref="C5:K5"/>
    <mergeCell ref="C26:K26"/>
    <mergeCell ref="C28:K28"/>
    <mergeCell ref="C51:K51"/>
    <mergeCell ref="C52:K52"/>
  </mergeCells>
  <pageMargins left="0.70866141732283472" right="0.31496062992125984" top="0.78740157480314965" bottom="0.78740157480314965" header="0.78740157480314965" footer="0.39370078740157483"/>
  <pageSetup paperSize="9" firstPageNumber="3" orientation="portrait"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62"/>
  <sheetViews>
    <sheetView zoomScaleNormal="100" zoomScaleSheetLayoutView="136" workbookViewId="0"/>
  </sheetViews>
  <sheetFormatPr defaultColWidth="9" defaultRowHeight="12.75"/>
  <cols>
    <col min="1" max="1" width="3.7109375" style="582" customWidth="1"/>
    <col min="2" max="2" width="10.7109375" style="582" customWidth="1"/>
    <col min="3" max="3" width="11.5703125" style="582" customWidth="1"/>
    <col min="4" max="4" width="4.85546875" style="582" customWidth="1"/>
    <col min="5" max="5" width="6.140625" style="582" customWidth="1"/>
    <col min="6" max="6" width="6.42578125" style="582" customWidth="1"/>
    <col min="7" max="7" width="6.7109375" style="582" customWidth="1"/>
    <col min="8" max="8" width="6.140625" style="582" customWidth="1"/>
    <col min="9" max="9" width="6.7109375" style="582" customWidth="1"/>
    <col min="10" max="10" width="6.5703125" style="582" customWidth="1"/>
    <col min="11" max="11" width="6.7109375" style="1146" customWidth="1"/>
    <col min="12" max="12" width="8.42578125" style="582" customWidth="1"/>
    <col min="13" max="16384" width="9" style="582"/>
  </cols>
  <sheetData>
    <row r="1" spans="1:12" ht="12" customHeight="1"/>
    <row r="2" spans="1:12" ht="12" customHeight="1"/>
    <row r="3" spans="1:12" ht="12" customHeight="1">
      <c r="A3" s="1156"/>
      <c r="B3" s="1156"/>
      <c r="C3" s="1156"/>
      <c r="D3" s="1156"/>
      <c r="E3" s="1156"/>
      <c r="F3" s="1156"/>
      <c r="G3" s="1156"/>
      <c r="H3" s="1156"/>
      <c r="I3" s="1156"/>
      <c r="J3" s="1156"/>
      <c r="K3" s="1150"/>
    </row>
    <row r="4" spans="1:12" s="2369" customFormat="1" ht="17.100000000000001" customHeight="1">
      <c r="A4" s="2364"/>
      <c r="B4" s="2365" t="s">
        <v>839</v>
      </c>
      <c r="C4" s="2366"/>
      <c r="D4" s="2366"/>
      <c r="E4" s="2366"/>
      <c r="F4" s="2367"/>
      <c r="G4" s="2367"/>
      <c r="H4" s="2368"/>
      <c r="I4" s="2364"/>
    </row>
    <row r="5" spans="1:12" ht="5.0999999999999996" customHeight="1">
      <c r="A5" s="1156"/>
      <c r="B5" s="1156"/>
      <c r="C5" s="1156"/>
      <c r="D5" s="588"/>
      <c r="E5" s="1779"/>
      <c r="F5" s="1779"/>
      <c r="G5" s="1779"/>
      <c r="H5" s="1779"/>
      <c r="I5" s="1779"/>
      <c r="J5" s="1779"/>
      <c r="K5" s="1150"/>
    </row>
    <row r="6" spans="1:12" s="527" customFormat="1" ht="14.1" customHeight="1">
      <c r="A6" s="572"/>
      <c r="B6" s="544"/>
      <c r="C6" s="544"/>
      <c r="D6" s="1551" t="s">
        <v>0</v>
      </c>
      <c r="E6" s="1551" t="s">
        <v>1</v>
      </c>
      <c r="F6" s="1551" t="s">
        <v>2</v>
      </c>
      <c r="G6" s="1551" t="s">
        <v>3</v>
      </c>
      <c r="H6" s="1551" t="s">
        <v>4</v>
      </c>
      <c r="I6" s="1551" t="s">
        <v>5</v>
      </c>
      <c r="J6" s="1551" t="s">
        <v>6</v>
      </c>
      <c r="K6" s="1551" t="s">
        <v>7</v>
      </c>
      <c r="L6" s="1551" t="s">
        <v>8</v>
      </c>
    </row>
    <row r="7" spans="1:12" s="527" customFormat="1" ht="3" customHeight="1">
      <c r="A7" s="572"/>
      <c r="B7" s="545"/>
      <c r="C7" s="545"/>
      <c r="D7" s="525"/>
      <c r="E7" s="525"/>
      <c r="F7" s="525"/>
      <c r="G7" s="525"/>
      <c r="H7" s="525"/>
      <c r="I7" s="525"/>
      <c r="J7" s="525"/>
      <c r="K7" s="525"/>
      <c r="L7" s="525"/>
    </row>
    <row r="8" spans="1:12" s="527" customFormat="1" ht="13.5" customHeight="1">
      <c r="A8" s="572"/>
      <c r="B8" s="626" t="s">
        <v>595</v>
      </c>
      <c r="C8" s="626"/>
      <c r="D8" s="545"/>
      <c r="E8" s="572"/>
      <c r="F8" s="572"/>
      <c r="G8" s="572"/>
      <c r="H8" s="572"/>
      <c r="I8" s="572"/>
      <c r="J8" s="572"/>
      <c r="K8" s="572"/>
      <c r="L8" s="1160"/>
    </row>
    <row r="9" spans="1:12" ht="13.5" customHeight="1">
      <c r="A9" s="1156"/>
      <c r="B9" s="145">
        <v>2012</v>
      </c>
      <c r="C9" s="547"/>
      <c r="D9" s="692">
        <v>5.7639102367045805</v>
      </c>
      <c r="E9" s="692">
        <v>4.1510198959348967</v>
      </c>
      <c r="F9" s="692">
        <v>6.5760875622777784</v>
      </c>
      <c r="G9" s="692">
        <v>4.7495408777151544</v>
      </c>
      <c r="H9" s="692">
        <v>3.7676609105180532</v>
      </c>
      <c r="I9" s="692">
        <v>3.9204155640497893</v>
      </c>
      <c r="J9" s="692">
        <v>5.6539766302299288</v>
      </c>
      <c r="K9" s="692">
        <v>0</v>
      </c>
      <c r="L9" s="692">
        <v>5.0718100021945336</v>
      </c>
    </row>
    <row r="10" spans="1:12" ht="13.5" customHeight="1">
      <c r="A10" s="1156"/>
      <c r="B10" s="145">
        <v>2013</v>
      </c>
      <c r="C10" s="547"/>
      <c r="D10" s="692">
        <v>4.6528410817380736</v>
      </c>
      <c r="E10" s="692">
        <v>2.4026910139356081</v>
      </c>
      <c r="F10" s="692">
        <v>4.4523597506678536</v>
      </c>
      <c r="G10" s="692">
        <v>3.8321517532094274</v>
      </c>
      <c r="H10" s="692">
        <v>3.6120642947444463</v>
      </c>
      <c r="I10" s="692">
        <v>1.9449576971700866</v>
      </c>
      <c r="J10" s="692">
        <v>5.4151624548736459</v>
      </c>
      <c r="K10" s="692">
        <v>0</v>
      </c>
      <c r="L10" s="692">
        <v>3.7418865824582279</v>
      </c>
    </row>
    <row r="11" spans="1:12" ht="13.5" customHeight="1">
      <c r="A11" s="1156"/>
      <c r="B11" s="145">
        <v>2014</v>
      </c>
      <c r="C11" s="547"/>
      <c r="D11" s="692">
        <v>4.4910599837199072</v>
      </c>
      <c r="E11" s="692">
        <v>4.5940487926265519</v>
      </c>
      <c r="F11" s="692">
        <v>3.5159496260308121</v>
      </c>
      <c r="G11" s="692">
        <v>6.3572790845518119</v>
      </c>
      <c r="H11" s="692">
        <v>2.7619089151512508</v>
      </c>
      <c r="I11" s="692">
        <v>4.8628671464695588</v>
      </c>
      <c r="J11" s="692">
        <v>0</v>
      </c>
      <c r="K11" s="692">
        <v>10.804970286331713</v>
      </c>
      <c r="L11" s="692">
        <v>4.1340177691895201</v>
      </c>
    </row>
    <row r="12" spans="1:12" ht="13.5" customHeight="1">
      <c r="A12" s="1156"/>
      <c r="B12" s="145">
        <v>2015</v>
      </c>
      <c r="C12" s="547"/>
      <c r="D12" s="692">
        <v>4.7445688373069093</v>
      </c>
      <c r="E12" s="692">
        <v>3.7282756247251592</v>
      </c>
      <c r="F12" s="692">
        <v>4.3024168826838478</v>
      </c>
      <c r="G12" s="692">
        <v>4.4570373436057436</v>
      </c>
      <c r="H12" s="692">
        <v>2.4269765582617135</v>
      </c>
      <c r="I12" s="692">
        <v>7.6738609112709826</v>
      </c>
      <c r="J12" s="692">
        <v>1.7155601303825698</v>
      </c>
      <c r="K12" s="692">
        <v>5.5959709009513157</v>
      </c>
      <c r="L12" s="692">
        <v>4.0311807140814766</v>
      </c>
    </row>
    <row r="13" spans="1:12" ht="13.5" customHeight="1">
      <c r="A13" s="1156"/>
      <c r="B13" s="145">
        <v>2016</v>
      </c>
      <c r="C13" s="629"/>
      <c r="D13" s="692">
        <v>4.5256096262378875</v>
      </c>
      <c r="E13" s="692">
        <v>3.3871195370936631</v>
      </c>
      <c r="F13" s="692">
        <v>3.9974070872947278</v>
      </c>
      <c r="G13" s="692">
        <v>4.4715576990641672</v>
      </c>
      <c r="H13" s="692">
        <v>2.4345534742510169</v>
      </c>
      <c r="I13" s="692">
        <v>4.7352969031158247</v>
      </c>
      <c r="J13" s="692">
        <v>6.6856092261407323</v>
      </c>
      <c r="K13" s="692">
        <v>5.614823133071309</v>
      </c>
      <c r="L13" s="692">
        <v>3.8283329118300129</v>
      </c>
    </row>
    <row r="14" spans="1:12" ht="13.5" customHeight="1">
      <c r="A14" s="1156"/>
      <c r="B14" s="145">
        <v>2017</v>
      </c>
      <c r="C14" s="629"/>
      <c r="D14" s="692">
        <v>5.6215663728120608</v>
      </c>
      <c r="E14" s="692">
        <v>3.396614401645063</v>
      </c>
      <c r="F14" s="692">
        <v>3.3082193242695239</v>
      </c>
      <c r="G14" s="692">
        <v>3.4663137329047711</v>
      </c>
      <c r="H14" s="692">
        <v>3.0372716622553915</v>
      </c>
      <c r="I14" s="692">
        <v>6.4772832423429261</v>
      </c>
      <c r="J14" s="692">
        <v>1.7307026652821047</v>
      </c>
      <c r="K14" s="692">
        <v>0</v>
      </c>
      <c r="L14" s="692">
        <v>3.9609640166906832</v>
      </c>
    </row>
    <row r="15" spans="1:12" ht="13.5" customHeight="1">
      <c r="A15" s="1156"/>
      <c r="B15" s="145">
        <v>2018</v>
      </c>
      <c r="C15" s="629"/>
      <c r="D15" s="692">
        <v>3.8095869082717724</v>
      </c>
      <c r="E15" s="692">
        <v>2.0592896346103915</v>
      </c>
      <c r="F15" s="692">
        <v>4.585387204685432</v>
      </c>
      <c r="G15" s="692">
        <v>2.8377739240107207</v>
      </c>
      <c r="H15" s="692">
        <v>2.1822943187604569</v>
      </c>
      <c r="I15" s="692">
        <v>3.5807000268552502</v>
      </c>
      <c r="J15" s="692">
        <v>0</v>
      </c>
      <c r="K15" s="692">
        <v>0</v>
      </c>
      <c r="L15" s="692">
        <v>3.1497118348746818</v>
      </c>
    </row>
    <row r="16" spans="1:12" ht="13.5" customHeight="1">
      <c r="A16" s="1156"/>
      <c r="B16" s="145">
        <v>2019</v>
      </c>
      <c r="C16" s="629"/>
      <c r="D16" s="692">
        <v>4.1252123271050714</v>
      </c>
      <c r="E16" s="692">
        <v>3.6428292640617546</v>
      </c>
      <c r="F16" s="692">
        <v>3.3711997384766264</v>
      </c>
      <c r="G16" s="692">
        <v>7.8814627994955861</v>
      </c>
      <c r="H16" s="692">
        <v>2.1719928758633671</v>
      </c>
      <c r="I16" s="692">
        <v>4.3226419987896607</v>
      </c>
      <c r="J16" s="692">
        <v>1.7238407171177383</v>
      </c>
      <c r="K16" s="692">
        <v>5.4495912806539515</v>
      </c>
      <c r="L16" s="692">
        <v>3.7872402839773467</v>
      </c>
    </row>
    <row r="17" spans="1:12" ht="13.5" customHeight="1">
      <c r="A17" s="1156"/>
      <c r="B17" s="145">
        <v>2020</v>
      </c>
      <c r="C17" s="629"/>
      <c r="D17" s="692">
        <v>4.0705887986974112</v>
      </c>
      <c r="E17" s="692">
        <v>2.3691669839658163</v>
      </c>
      <c r="F17" s="692">
        <v>4.0327052394922829</v>
      </c>
      <c r="G17" s="692">
        <v>2.8526148969889062</v>
      </c>
      <c r="H17" s="692">
        <v>2.1331664723114994</v>
      </c>
      <c r="I17" s="692">
        <v>4.2013276195277705</v>
      </c>
      <c r="J17" s="692">
        <v>1.7349063150589867</v>
      </c>
      <c r="K17" s="692">
        <v>0</v>
      </c>
      <c r="L17" s="692">
        <v>3.2114076095273196</v>
      </c>
    </row>
    <row r="18" spans="1:12" ht="13.5" customHeight="1">
      <c r="A18" s="1156"/>
      <c r="B18" s="145">
        <v>2021</v>
      </c>
      <c r="C18" s="629"/>
      <c r="D18" s="692">
        <v>3.8057482656095143</v>
      </c>
      <c r="E18" s="692">
        <v>2.4033879482525711</v>
      </c>
      <c r="F18" s="692">
        <v>4.2005460709892279</v>
      </c>
      <c r="G18" s="692">
        <v>3.4878651358814126</v>
      </c>
      <c r="H18" s="692">
        <v>1.7781911692290857</v>
      </c>
      <c r="I18" s="692">
        <v>2.4561978057966267</v>
      </c>
      <c r="J18" s="692">
        <v>3.2797638570022958</v>
      </c>
      <c r="K18" s="692">
        <v>10.741138560687432</v>
      </c>
      <c r="L18" s="692">
        <v>3.1825520273488705</v>
      </c>
    </row>
    <row r="19" spans="1:12" ht="3" customHeight="1">
      <c r="A19" s="1156"/>
      <c r="B19" s="627"/>
      <c r="C19" s="627"/>
      <c r="D19" s="896"/>
      <c r="E19" s="884"/>
      <c r="F19" s="883"/>
      <c r="G19" s="883"/>
      <c r="H19" s="889"/>
      <c r="I19" s="1777"/>
      <c r="J19" s="1772"/>
      <c r="K19" s="1772"/>
      <c r="L19" s="305"/>
    </row>
    <row r="20" spans="1:12" ht="3" customHeight="1">
      <c r="A20" s="1156"/>
      <c r="B20" s="551"/>
      <c r="C20" s="551"/>
      <c r="D20" s="899"/>
      <c r="E20" s="888"/>
      <c r="F20" s="887"/>
      <c r="G20" s="887"/>
      <c r="H20" s="1776"/>
      <c r="I20" s="1775"/>
      <c r="J20" s="1774"/>
      <c r="K20" s="1774"/>
      <c r="L20" s="1773"/>
    </row>
    <row r="21" spans="1:12" ht="13.5" customHeight="1">
      <c r="A21" s="1156"/>
      <c r="B21" s="1883" t="s">
        <v>775</v>
      </c>
      <c r="C21" s="946"/>
      <c r="D21" s="285">
        <v>-6.5061971666763769</v>
      </c>
      <c r="E21" s="285">
        <v>1.4444302372250417</v>
      </c>
      <c r="F21" s="285">
        <v>4.1619910588376205</v>
      </c>
      <c r="G21" s="285">
        <v>22.269050041176193</v>
      </c>
      <c r="H21" s="285">
        <v>-16.640768908099439</v>
      </c>
      <c r="I21" s="285">
        <v>-41.53757982642869</v>
      </c>
      <c r="J21" s="285">
        <v>89.045588717612333</v>
      </c>
      <c r="K21" s="692" t="s">
        <v>9</v>
      </c>
      <c r="L21" s="285">
        <v>-0.89853377979310056</v>
      </c>
    </row>
    <row r="22" spans="1:12" s="583" customFormat="1" ht="13.5" customHeight="1">
      <c r="B22" s="1938" t="s">
        <v>116</v>
      </c>
      <c r="C22" s="946"/>
      <c r="D22" s="220"/>
      <c r="E22" s="220"/>
      <c r="F22" s="220"/>
      <c r="G22" s="220"/>
      <c r="H22" s="220"/>
      <c r="I22" s="220"/>
      <c r="J22" s="220"/>
      <c r="K22" s="220"/>
      <c r="L22" s="220"/>
    </row>
    <row r="23" spans="1:12" s="583" customFormat="1" ht="13.5" customHeight="1">
      <c r="B23" s="2091" t="s">
        <v>119</v>
      </c>
      <c r="C23" s="946"/>
      <c r="D23" s="285">
        <v>-3.3007807551081014</v>
      </c>
      <c r="E23" s="285">
        <v>-4.7065998043641972</v>
      </c>
      <c r="F23" s="285">
        <v>-2.9468324943098256</v>
      </c>
      <c r="G23" s="285">
        <v>-3.2078035265089566</v>
      </c>
      <c r="H23" s="285">
        <v>-6.8698531760037813</v>
      </c>
      <c r="I23" s="285">
        <v>-0.8325516544843703</v>
      </c>
      <c r="J23" s="692" t="s">
        <v>9</v>
      </c>
      <c r="K23" s="692" t="s">
        <v>9</v>
      </c>
      <c r="L23" s="285">
        <v>-3.809505480537001</v>
      </c>
    </row>
    <row r="24" spans="1:12" s="583" customFormat="1" ht="13.5" customHeight="1">
      <c r="B24" s="2091" t="s">
        <v>118</v>
      </c>
      <c r="C24" s="212"/>
      <c r="D24" s="285">
        <v>-3.9501091571284785</v>
      </c>
      <c r="E24" s="285">
        <v>-18.774474236443417</v>
      </c>
      <c r="F24" s="285">
        <v>11.624784610331208</v>
      </c>
      <c r="G24" s="285">
        <v>-33.476295319590498</v>
      </c>
      <c r="H24" s="285">
        <v>-9.518451111794846</v>
      </c>
      <c r="I24" s="285">
        <v>-24.619843433898893</v>
      </c>
      <c r="J24" s="285">
        <v>37.934441436757616</v>
      </c>
      <c r="K24" s="692" t="s">
        <v>9</v>
      </c>
      <c r="L24" s="285">
        <v>-8.3301910998118895</v>
      </c>
    </row>
    <row r="25" spans="1:12" s="583" customFormat="1" ht="12" customHeight="1">
      <c r="B25" s="713"/>
      <c r="C25" s="212"/>
      <c r="D25" s="903"/>
      <c r="E25" s="892"/>
      <c r="F25" s="892"/>
      <c r="G25" s="892"/>
      <c r="H25" s="892"/>
      <c r="I25" s="892"/>
      <c r="J25" s="892"/>
      <c r="K25" s="892"/>
      <c r="L25" s="903"/>
    </row>
    <row r="26" spans="1:12" ht="13.5" customHeight="1">
      <c r="A26" s="1156"/>
      <c r="B26" s="626" t="s">
        <v>582</v>
      </c>
      <c r="C26" s="630"/>
      <c r="D26" s="911"/>
      <c r="E26" s="1771"/>
      <c r="F26" s="1771"/>
      <c r="G26" s="1771"/>
      <c r="H26" s="1771"/>
      <c r="I26" s="1771"/>
      <c r="J26" s="1771"/>
      <c r="K26" s="1770"/>
      <c r="L26" s="1778"/>
    </row>
    <row r="27" spans="1:12" ht="13.5" customHeight="1">
      <c r="A27" s="1156"/>
      <c r="B27" s="145">
        <v>2012</v>
      </c>
      <c r="C27" s="547"/>
      <c r="D27" s="692">
        <v>20.516597401230996</v>
      </c>
      <c r="E27" s="692">
        <v>11.478329705125667</v>
      </c>
      <c r="F27" s="692">
        <v>17.861699413115591</v>
      </c>
      <c r="G27" s="692">
        <v>11.22754491017964</v>
      </c>
      <c r="H27" s="692">
        <v>9.8358175077551628</v>
      </c>
      <c r="I27" s="692">
        <v>18.46153846153846</v>
      </c>
      <c r="J27" s="692">
        <v>18.198362147406733</v>
      </c>
      <c r="K27" s="692">
        <v>0</v>
      </c>
      <c r="L27" s="692">
        <v>14.773566679924997</v>
      </c>
    </row>
    <row r="28" spans="1:12" ht="13.5" customHeight="1">
      <c r="A28" s="1156"/>
      <c r="B28" s="145">
        <v>2013</v>
      </c>
      <c r="C28" s="547"/>
      <c r="D28" s="692">
        <v>15.380671622660858</v>
      </c>
      <c r="E28" s="692">
        <v>5.0860719874804383</v>
      </c>
      <c r="F28" s="692">
        <v>12.548262548262548</v>
      </c>
      <c r="G28" s="692">
        <v>10.0150225338007</v>
      </c>
      <c r="H28" s="692">
        <v>9.1381976662449045</v>
      </c>
      <c r="I28" s="692">
        <v>12.795905310300704</v>
      </c>
      <c r="J28" s="692">
        <v>25.402201524132089</v>
      </c>
      <c r="K28" s="692">
        <v>0</v>
      </c>
      <c r="L28" s="692">
        <v>10.450585232773037</v>
      </c>
    </row>
    <row r="29" spans="1:12" ht="13.5" customHeight="1">
      <c r="B29" s="145">
        <v>2014</v>
      </c>
      <c r="C29" s="547"/>
      <c r="D29" s="692">
        <v>14.066110720385813</v>
      </c>
      <c r="E29" s="692">
        <v>9.5759757919331978</v>
      </c>
      <c r="F29" s="692">
        <v>11.630070710829921</v>
      </c>
      <c r="G29" s="692">
        <v>12.010569300984868</v>
      </c>
      <c r="H29" s="692">
        <v>5.978477481068154</v>
      </c>
      <c r="I29" s="692">
        <v>12.626262626262628</v>
      </c>
      <c r="J29" s="692">
        <v>0</v>
      </c>
      <c r="K29" s="692">
        <v>136.05442176870747</v>
      </c>
      <c r="L29" s="692">
        <v>10.761510020990272</v>
      </c>
    </row>
    <row r="30" spans="1:12" ht="13.5" customHeight="1">
      <c r="B30" s="145">
        <v>2015</v>
      </c>
      <c r="C30" s="547"/>
      <c r="D30" s="692">
        <v>15.032489574241103</v>
      </c>
      <c r="E30" s="692">
        <v>8.0275229357798175</v>
      </c>
      <c r="F30" s="692">
        <v>10.921177587844253</v>
      </c>
      <c r="G30" s="692">
        <v>14.236564242496145</v>
      </c>
      <c r="H30" s="692">
        <v>7.0153061224489788</v>
      </c>
      <c r="I30" s="692">
        <v>12.106537530266344</v>
      </c>
      <c r="J30" s="692">
        <v>0</v>
      </c>
      <c r="K30" s="692">
        <v>69.930069930069934</v>
      </c>
      <c r="L30" s="692">
        <v>10.634377467754671</v>
      </c>
    </row>
    <row r="31" spans="1:12" ht="13.5" customHeight="1">
      <c r="B31" s="145">
        <v>2016</v>
      </c>
      <c r="C31" s="629"/>
      <c r="D31" s="692">
        <v>10.256410256410257</v>
      </c>
      <c r="E31" s="692">
        <v>7.4685387803876173</v>
      </c>
      <c r="F31" s="692">
        <v>11.066204772902232</v>
      </c>
      <c r="G31" s="692">
        <v>11.872254541137362</v>
      </c>
      <c r="H31" s="692">
        <v>7.0472163495419311</v>
      </c>
      <c r="I31" s="692">
        <v>23.24230098779779</v>
      </c>
      <c r="J31" s="692">
        <v>31.771247021445589</v>
      </c>
      <c r="K31" s="692">
        <v>62.5</v>
      </c>
      <c r="L31" s="692">
        <v>9.8767999168269469</v>
      </c>
    </row>
    <row r="32" spans="1:12" ht="13.5" customHeight="1">
      <c r="B32" s="145">
        <v>2017</v>
      </c>
      <c r="C32" s="629"/>
      <c r="D32" s="692">
        <v>17.354930580277681</v>
      </c>
      <c r="E32" s="692">
        <v>7.2801397786837505</v>
      </c>
      <c r="F32" s="692">
        <v>8.0332671770154054</v>
      </c>
      <c r="G32" s="692">
        <v>6.9460523269275294</v>
      </c>
      <c r="H32" s="692">
        <v>6.5608187901850155</v>
      </c>
      <c r="I32" s="692">
        <v>5.5309734513274336</v>
      </c>
      <c r="J32" s="692">
        <v>0</v>
      </c>
      <c r="K32" s="692">
        <v>0</v>
      </c>
      <c r="L32" s="692">
        <v>9.4793492885391615</v>
      </c>
    </row>
    <row r="33" spans="1:12" ht="13.5" customHeight="1">
      <c r="B33" s="145">
        <v>2018</v>
      </c>
      <c r="C33" s="629"/>
      <c r="D33" s="692">
        <v>10.089932002632157</v>
      </c>
      <c r="E33" s="692">
        <v>4.5684565645206634</v>
      </c>
      <c r="F33" s="692">
        <v>11.332215221431486</v>
      </c>
      <c r="G33" s="692">
        <v>5.6837558258497207</v>
      </c>
      <c r="H33" s="692">
        <v>6.5070275897969809</v>
      </c>
      <c r="I33" s="692">
        <v>10.526315789473683</v>
      </c>
      <c r="J33" s="692">
        <v>0</v>
      </c>
      <c r="K33" s="692">
        <v>0</v>
      </c>
      <c r="L33" s="692">
        <v>7.7462410868572116</v>
      </c>
    </row>
    <row r="34" spans="1:12" ht="13.5" customHeight="1">
      <c r="B34" s="145">
        <v>2019</v>
      </c>
      <c r="C34" s="629"/>
      <c r="D34" s="692">
        <v>9.9636111592444987</v>
      </c>
      <c r="E34" s="692">
        <v>7.1937517127980266</v>
      </c>
      <c r="F34" s="692">
        <v>7.0693235541024171</v>
      </c>
      <c r="G34" s="692">
        <v>22.492127755285651</v>
      </c>
      <c r="H34" s="692">
        <v>5.6843301964251873</v>
      </c>
      <c r="I34" s="692">
        <v>9.7228974234321832</v>
      </c>
      <c r="J34" s="692">
        <v>0</v>
      </c>
      <c r="K34" s="692">
        <v>54.347826086956523</v>
      </c>
      <c r="L34" s="692">
        <v>8.9287447349521543</v>
      </c>
    </row>
    <row r="35" spans="1:12" ht="13.5" customHeight="1">
      <c r="B35" s="145">
        <v>2020</v>
      </c>
      <c r="C35" s="629"/>
      <c r="D35" s="692">
        <v>10.649627263045794</v>
      </c>
      <c r="E35" s="692">
        <v>5.6647784071976011</v>
      </c>
      <c r="F35" s="692">
        <v>12.550852592400242</v>
      </c>
      <c r="G35" s="692">
        <v>5.6580287427860139</v>
      </c>
      <c r="H35" s="692">
        <v>4.3193878810317168</v>
      </c>
      <c r="I35" s="692">
        <v>9.3457943925233646</v>
      </c>
      <c r="J35" s="692">
        <v>8.5397096498719041</v>
      </c>
      <c r="K35" s="692">
        <v>0</v>
      </c>
      <c r="L35" s="692">
        <v>8.1798034944881444</v>
      </c>
    </row>
    <row r="36" spans="1:12" ht="13.5" customHeight="1">
      <c r="B36" s="145">
        <v>2021</v>
      </c>
      <c r="C36" s="629"/>
      <c r="D36" s="692">
        <v>9.7816730573597308</v>
      </c>
      <c r="E36" s="692">
        <v>4.4778506316967857</v>
      </c>
      <c r="F36" s="692">
        <v>14.657230202269776</v>
      </c>
      <c r="G36" s="692">
        <v>9.4597435358419162</v>
      </c>
      <c r="H36" s="692">
        <v>6.5872207916641718</v>
      </c>
      <c r="I36" s="692">
        <v>4.5808520384791569</v>
      </c>
      <c r="J36" s="692">
        <v>16.65278934221482</v>
      </c>
      <c r="K36" s="692">
        <v>0</v>
      </c>
      <c r="L36" s="692">
        <v>8.7778039201491325</v>
      </c>
    </row>
    <row r="37" spans="1:12" ht="3" customHeight="1">
      <c r="A37" s="1156"/>
      <c r="B37" s="627"/>
      <c r="C37" s="627"/>
      <c r="D37" s="896"/>
      <c r="E37" s="884"/>
      <c r="F37" s="883"/>
      <c r="G37" s="883"/>
      <c r="H37" s="889"/>
      <c r="I37" s="1777"/>
      <c r="J37" s="1772"/>
      <c r="K37" s="1772"/>
      <c r="L37" s="305"/>
    </row>
    <row r="38" spans="1:12" ht="3" customHeight="1">
      <c r="A38" s="1156"/>
      <c r="B38" s="551"/>
      <c r="C38" s="551"/>
      <c r="D38" s="899"/>
      <c r="E38" s="888"/>
      <c r="F38" s="887"/>
      <c r="G38" s="887"/>
      <c r="H38" s="1776"/>
      <c r="I38" s="1775"/>
      <c r="J38" s="1774"/>
      <c r="K38" s="1774"/>
      <c r="L38" s="1773"/>
    </row>
    <row r="39" spans="1:12" ht="13.5" customHeight="1">
      <c r="A39" s="1156"/>
      <c r="B39" s="1883" t="s">
        <v>775</v>
      </c>
      <c r="C39" s="946"/>
      <c r="D39" s="285">
        <v>-8.1500899913921323</v>
      </c>
      <c r="E39" s="285">
        <v>-20.952766201634983</v>
      </c>
      <c r="F39" s="285">
        <v>16.78274519091223</v>
      </c>
      <c r="G39" s="285">
        <v>67.191507252470004</v>
      </c>
      <c r="H39" s="285">
        <v>52.503571642442239</v>
      </c>
      <c r="I39" s="285">
        <v>-50.984883188273024</v>
      </c>
      <c r="J39" s="285">
        <v>95.004163197335558</v>
      </c>
      <c r="K39" s="285">
        <v>0</v>
      </c>
      <c r="L39" s="285">
        <v>7.310694273572012</v>
      </c>
    </row>
    <row r="40" spans="1:12" s="583" customFormat="1" ht="13.5" customHeight="1">
      <c r="B40" s="1938" t="s">
        <v>116</v>
      </c>
      <c r="C40" s="946"/>
      <c r="D40" s="220"/>
      <c r="E40" s="220"/>
      <c r="F40" s="220"/>
      <c r="G40" s="220"/>
      <c r="H40" s="220"/>
      <c r="I40" s="220"/>
      <c r="J40" s="220"/>
      <c r="K40" s="220"/>
      <c r="L40" s="220"/>
    </row>
    <row r="41" spans="1:12" s="583" customFormat="1" ht="13.5" customHeight="1">
      <c r="B41" s="2091" t="s">
        <v>119</v>
      </c>
      <c r="C41" s="946"/>
      <c r="D41" s="285">
        <v>-6.8079702643820355</v>
      </c>
      <c r="E41" s="285">
        <v>-6.3723881873007038</v>
      </c>
      <c r="F41" s="285">
        <v>-2.676672398264679</v>
      </c>
      <c r="G41" s="285">
        <v>-3.3913073560652429</v>
      </c>
      <c r="H41" s="285">
        <v>-5.5394211486436635</v>
      </c>
      <c r="I41" s="285">
        <v>-10.283644258462887</v>
      </c>
      <c r="J41" s="692" t="s">
        <v>9</v>
      </c>
      <c r="K41" s="692" t="s">
        <v>9</v>
      </c>
      <c r="L41" s="285">
        <v>-4.9206740716588593</v>
      </c>
    </row>
    <row r="42" spans="1:12" ht="13.5" customHeight="1">
      <c r="A42" s="1150"/>
      <c r="B42" s="2091" t="s">
        <v>118</v>
      </c>
      <c r="C42" s="549"/>
      <c r="D42" s="285">
        <v>-0.9172193137186091</v>
      </c>
      <c r="E42" s="285">
        <v>-21.103619601255119</v>
      </c>
      <c r="F42" s="285">
        <v>43.991555995475792</v>
      </c>
      <c r="G42" s="285">
        <v>-35.147845247553157</v>
      </c>
      <c r="H42" s="285">
        <v>7.6493622804142403</v>
      </c>
      <c r="I42" s="285">
        <v>-31.360315257310422</v>
      </c>
      <c r="J42" s="692" t="s">
        <v>9</v>
      </c>
      <c r="K42" s="692" t="s">
        <v>9</v>
      </c>
      <c r="L42" s="285">
        <v>-0.84885492974539067</v>
      </c>
    </row>
    <row r="43" spans="1:12" ht="12" customHeight="1">
      <c r="A43" s="1150"/>
      <c r="B43" s="713"/>
      <c r="C43" s="549"/>
      <c r="D43" s="953"/>
      <c r="E43" s="954"/>
      <c r="F43" s="954"/>
      <c r="G43" s="954"/>
      <c r="H43" s="954"/>
      <c r="I43" s="954"/>
      <c r="J43" s="954"/>
      <c r="K43" s="1772"/>
      <c r="L43" s="570"/>
    </row>
    <row r="44" spans="1:12" ht="13.5" customHeight="1">
      <c r="A44" s="1150"/>
      <c r="B44" s="626" t="s">
        <v>583</v>
      </c>
      <c r="C44" s="630"/>
      <c r="D44" s="911"/>
      <c r="E44" s="1771"/>
      <c r="F44" s="1771"/>
      <c r="G44" s="1771"/>
      <c r="H44" s="1771"/>
      <c r="I44" s="1771"/>
      <c r="J44" s="1771"/>
      <c r="K44" s="1770"/>
      <c r="L44" s="1778"/>
    </row>
    <row r="45" spans="1:12" ht="13.5" customHeight="1">
      <c r="A45" s="1150"/>
      <c r="B45" s="145">
        <v>2012</v>
      </c>
      <c r="C45" s="547"/>
      <c r="D45" s="692">
        <v>2.5855888678646566</v>
      </c>
      <c r="E45" s="692">
        <v>1.7874470149634849</v>
      </c>
      <c r="F45" s="692">
        <v>3.7077177571159661</v>
      </c>
      <c r="G45" s="692">
        <v>2.5460409063905627</v>
      </c>
      <c r="H45" s="692">
        <v>2.3770378147099023</v>
      </c>
      <c r="I45" s="692">
        <v>2.3315458148752621</v>
      </c>
      <c r="J45" s="692">
        <v>2.3769907297361539</v>
      </c>
      <c r="K45" s="692">
        <v>0</v>
      </c>
      <c r="L45" s="692">
        <v>2.5767194945904413</v>
      </c>
    </row>
    <row r="46" spans="1:12" ht="13.5" customHeight="1">
      <c r="A46" s="1150"/>
      <c r="B46" s="145">
        <v>2013</v>
      </c>
      <c r="C46" s="547"/>
      <c r="D46" s="692">
        <v>2.5638933886512758</v>
      </c>
      <c r="E46" s="692">
        <v>1.5288571792585042</v>
      </c>
      <c r="F46" s="692">
        <v>2.1018412129025026</v>
      </c>
      <c r="G46" s="692">
        <v>1.7148246591785992</v>
      </c>
      <c r="H46" s="692">
        <v>2.2980581408709639</v>
      </c>
      <c r="I46" s="692">
        <v>0</v>
      </c>
      <c r="J46" s="692">
        <v>0</v>
      </c>
      <c r="K46" s="692">
        <v>0</v>
      </c>
      <c r="L46" s="692">
        <v>1.9938772630506933</v>
      </c>
    </row>
    <row r="47" spans="1:12" ht="13.5" customHeight="1">
      <c r="A47" s="1150"/>
      <c r="B47" s="145">
        <v>2014</v>
      </c>
      <c r="C47" s="547"/>
      <c r="D47" s="692">
        <v>2.4145424442068228</v>
      </c>
      <c r="E47" s="692">
        <v>2.9345718076962335</v>
      </c>
      <c r="F47" s="692">
        <v>1.1055526381249827</v>
      </c>
      <c r="G47" s="692">
        <v>4.3226419987896607</v>
      </c>
      <c r="H47" s="692">
        <v>1.8608459405645807</v>
      </c>
      <c r="I47" s="692">
        <v>3.4490687514371121</v>
      </c>
      <c r="J47" s="692">
        <v>0</v>
      </c>
      <c r="K47" s="692">
        <v>0</v>
      </c>
      <c r="L47" s="692">
        <v>2.2764247383629166</v>
      </c>
    </row>
    <row r="48" spans="1:12" ht="13.5" customHeight="1">
      <c r="A48" s="1150"/>
      <c r="B48" s="145">
        <v>2015</v>
      </c>
      <c r="C48" s="547"/>
      <c r="D48" s="692">
        <v>2.4725490857187813</v>
      </c>
      <c r="E48" s="692">
        <v>2.2945720623103791</v>
      </c>
      <c r="F48" s="692">
        <v>2.5030941024321733</v>
      </c>
      <c r="G48" s="692">
        <v>0.87024627969715429</v>
      </c>
      <c r="H48" s="692">
        <v>1.1036309458117206</v>
      </c>
      <c r="I48" s="692">
        <v>6.8391656217941419</v>
      </c>
      <c r="J48" s="692">
        <v>2.1739130434782608</v>
      </c>
      <c r="K48" s="692">
        <v>0</v>
      </c>
      <c r="L48" s="692">
        <v>2.2007904757023686</v>
      </c>
    </row>
    <row r="49" spans="1:12" ht="13.5" customHeight="1">
      <c r="A49" s="1150"/>
      <c r="B49" s="145">
        <v>2016</v>
      </c>
      <c r="C49" s="547"/>
      <c r="D49" s="692">
        <v>3.2879594923390547</v>
      </c>
      <c r="E49" s="692">
        <v>2.138203406032249</v>
      </c>
      <c r="F49" s="692">
        <v>1.9505127061970575</v>
      </c>
      <c r="G49" s="692">
        <v>1.7477934108188413</v>
      </c>
      <c r="H49" s="692">
        <v>1.2910603294048211</v>
      </c>
      <c r="I49" s="692">
        <v>2.2629554197782302</v>
      </c>
      <c r="J49" s="692">
        <v>0</v>
      </c>
      <c r="K49" s="692">
        <v>0</v>
      </c>
      <c r="L49" s="692">
        <v>2.2101955724406532</v>
      </c>
    </row>
    <row r="50" spans="1:12" ht="13.5" customHeight="1">
      <c r="A50" s="1150"/>
      <c r="B50" s="145">
        <v>2017</v>
      </c>
      <c r="C50" s="547"/>
      <c r="D50" s="692">
        <v>3.0547860069733392</v>
      </c>
      <c r="E50" s="692">
        <v>2.3324330959980357</v>
      </c>
      <c r="F50" s="692">
        <v>2.0677106307895898</v>
      </c>
      <c r="G50" s="692">
        <v>2.1648770349844129</v>
      </c>
      <c r="H50" s="692">
        <v>2.5974507875841852</v>
      </c>
      <c r="I50" s="692">
        <v>6.6674074897210804</v>
      </c>
      <c r="J50" s="692">
        <v>2.1584286639326571</v>
      </c>
      <c r="K50" s="692">
        <v>0</v>
      </c>
      <c r="L50" s="692">
        <v>2.608601350024474</v>
      </c>
    </row>
    <row r="51" spans="1:12" ht="13.5" customHeight="1">
      <c r="B51" s="145">
        <v>2018</v>
      </c>
      <c r="C51" s="547"/>
      <c r="D51" s="692">
        <v>2.5522444437638461</v>
      </c>
      <c r="E51" s="692">
        <v>1.20144654163613</v>
      </c>
      <c r="F51" s="692">
        <v>2.8418317635595969</v>
      </c>
      <c r="G51" s="692">
        <v>2.181691247054717</v>
      </c>
      <c r="H51" s="692">
        <v>1.1242902917533306</v>
      </c>
      <c r="I51" s="692">
        <v>2.1572645885017798</v>
      </c>
      <c r="J51" s="692">
        <v>0</v>
      </c>
      <c r="K51" s="692">
        <v>0</v>
      </c>
      <c r="L51" s="692">
        <v>1.9886674775050004</v>
      </c>
    </row>
    <row r="52" spans="1:12" ht="13.5" customHeight="1">
      <c r="B52" s="145">
        <v>2019</v>
      </c>
      <c r="C52" s="547"/>
      <c r="D52" s="692">
        <v>2.983708949137708</v>
      </c>
      <c r="E52" s="692">
        <v>2.5550793816707893</v>
      </c>
      <c r="F52" s="692">
        <v>2.2589861138794762</v>
      </c>
      <c r="G52" s="692">
        <v>2.1902926230944453</v>
      </c>
      <c r="H52" s="692">
        <v>1.1272262718869768</v>
      </c>
      <c r="I52" s="692">
        <v>3.1545741324921139</v>
      </c>
      <c r="J52" s="692">
        <v>2.1561017680034498</v>
      </c>
      <c r="K52" s="692">
        <v>0</v>
      </c>
      <c r="L52" s="692">
        <v>2.3744978926331202</v>
      </c>
    </row>
    <row r="53" spans="1:12" ht="13.5" customHeight="1">
      <c r="B53" s="145">
        <v>2020</v>
      </c>
      <c r="C53" s="547"/>
      <c r="D53" s="692">
        <v>2.6518946313866461</v>
      </c>
      <c r="E53" s="692">
        <v>1.2475191380776864</v>
      </c>
      <c r="F53" s="692">
        <v>1.4457894667665576</v>
      </c>
      <c r="G53" s="692">
        <v>1.7611059745520188</v>
      </c>
      <c r="H53" s="692">
        <v>1.6632170313424011</v>
      </c>
      <c r="I53" s="692">
        <v>3.0734555885667452</v>
      </c>
      <c r="J53" s="692">
        <v>0</v>
      </c>
      <c r="K53" s="692">
        <v>0</v>
      </c>
      <c r="L53" s="692">
        <v>1.8114225519320912</v>
      </c>
    </row>
    <row r="54" spans="1:12" ht="13.5" customHeight="1">
      <c r="B54" s="145">
        <v>2021</v>
      </c>
      <c r="C54" s="547"/>
      <c r="D54" s="692">
        <v>2.3864687223443077</v>
      </c>
      <c r="E54" s="692">
        <v>1.7897492113917537</v>
      </c>
      <c r="F54" s="692">
        <v>1.0511378567299101</v>
      </c>
      <c r="G54" s="692">
        <v>1.2052549114137641</v>
      </c>
      <c r="H54" s="692">
        <v>0.35455335141555422</v>
      </c>
      <c r="I54" s="692">
        <v>1.9938191606021334</v>
      </c>
      <c r="J54" s="692">
        <v>0</v>
      </c>
      <c r="K54" s="692">
        <v>12.084592145015106</v>
      </c>
      <c r="L54" s="692">
        <v>1.5661233775511325</v>
      </c>
    </row>
    <row r="55" spans="1:12" ht="3" customHeight="1">
      <c r="B55" s="627"/>
      <c r="C55" s="627"/>
      <c r="D55" s="896"/>
      <c r="E55" s="909"/>
      <c r="F55" s="898"/>
      <c r="G55" s="898"/>
      <c r="H55" s="901"/>
      <c r="I55" s="1769"/>
      <c r="J55" s="1768"/>
      <c r="K55" s="1768"/>
      <c r="L55" s="305"/>
    </row>
    <row r="56" spans="1:12" ht="3" customHeight="1">
      <c r="B56" s="551"/>
      <c r="C56" s="551"/>
      <c r="D56" s="899"/>
      <c r="E56" s="910"/>
      <c r="F56" s="876"/>
      <c r="G56" s="876"/>
      <c r="H56" s="1767"/>
      <c r="I56" s="1766"/>
      <c r="J56" s="1765"/>
      <c r="K56" s="1765"/>
      <c r="L56" s="1773"/>
    </row>
    <row r="57" spans="1:12" ht="13.5" customHeight="1">
      <c r="B57" s="1883" t="s">
        <v>775</v>
      </c>
      <c r="C57" s="946"/>
      <c r="D57" s="285">
        <v>-10.008916112309866</v>
      </c>
      <c r="E57" s="285">
        <v>43.464669740425343</v>
      </c>
      <c r="F57" s="285">
        <v>-27.296616769471139</v>
      </c>
      <c r="G57" s="285">
        <v>-31.562612992647949</v>
      </c>
      <c r="H57" s="285">
        <v>-78.682676720223938</v>
      </c>
      <c r="I57" s="285">
        <v>-35.127770577875253</v>
      </c>
      <c r="J57" s="285">
        <v>0</v>
      </c>
      <c r="K57" s="692" t="s">
        <v>9</v>
      </c>
      <c r="L57" s="285">
        <v>-13.541797529202606</v>
      </c>
    </row>
    <row r="58" spans="1:12" ht="13.5" customHeight="1">
      <c r="B58" s="1938" t="s">
        <v>116</v>
      </c>
      <c r="C58" s="946"/>
      <c r="D58" s="220"/>
      <c r="E58" s="220"/>
      <c r="F58" s="220"/>
      <c r="G58" s="220"/>
      <c r="H58" s="220"/>
      <c r="I58" s="220"/>
      <c r="J58" s="220"/>
      <c r="K58" s="220"/>
      <c r="L58" s="220"/>
    </row>
    <row r="59" spans="1:12" ht="13.5" customHeight="1">
      <c r="B59" s="2091" t="s">
        <v>119</v>
      </c>
      <c r="C59" s="946"/>
      <c r="D59" s="285">
        <v>0.3611867545082692</v>
      </c>
      <c r="E59" s="285">
        <v>-2.3705216759448589</v>
      </c>
      <c r="F59" s="285">
        <v>-5.8532388070992809</v>
      </c>
      <c r="G59" s="285">
        <v>-4.1375011422345231</v>
      </c>
      <c r="H59" s="285">
        <v>-12.025107500708598</v>
      </c>
      <c r="I59" s="692" t="s">
        <v>9</v>
      </c>
      <c r="J59" s="692" t="s">
        <v>9</v>
      </c>
      <c r="K59" s="692" t="s">
        <v>9</v>
      </c>
      <c r="L59" s="285">
        <v>-3.0321265350893079</v>
      </c>
    </row>
    <row r="60" spans="1:12" ht="13.5" customHeight="1">
      <c r="B60" s="2091" t="s">
        <v>118</v>
      </c>
      <c r="C60" s="946"/>
      <c r="D60" s="285">
        <v>-10.566619923574628</v>
      </c>
      <c r="E60" s="285">
        <v>-16.306083541257809</v>
      </c>
      <c r="F60" s="285">
        <v>-31.786072058641956</v>
      </c>
      <c r="G60" s="285">
        <v>-25.819734271501272</v>
      </c>
      <c r="H60" s="285">
        <v>-43.916482235349619</v>
      </c>
      <c r="I60" s="285">
        <v>-20.499014225553392</v>
      </c>
      <c r="J60" s="692" t="s">
        <v>9</v>
      </c>
      <c r="K60" s="692" t="s">
        <v>9</v>
      </c>
      <c r="L60" s="285">
        <v>-18.786712329353804</v>
      </c>
    </row>
    <row r="61" spans="1:12" ht="3" customHeight="1">
      <c r="B61" s="713"/>
      <c r="C61" s="946"/>
      <c r="D61" s="285"/>
      <c r="E61" s="285"/>
      <c r="F61" s="285"/>
      <c r="G61" s="285"/>
      <c r="H61" s="285"/>
      <c r="I61" s="285"/>
      <c r="J61" s="1552"/>
      <c r="K61" s="1552"/>
      <c r="L61" s="285"/>
    </row>
    <row r="62" spans="1:12" s="1147" customFormat="1" ht="9.9499999999999993" customHeight="1">
      <c r="B62" s="2339" t="s">
        <v>220</v>
      </c>
      <c r="C62" s="2339" t="s">
        <v>875</v>
      </c>
      <c r="D62" s="2328"/>
      <c r="E62" s="788"/>
      <c r="F62" s="788"/>
      <c r="G62" s="788"/>
      <c r="H62" s="788"/>
      <c r="I62" s="788"/>
      <c r="J62" s="788"/>
      <c r="K62" s="788"/>
      <c r="L62" s="788"/>
    </row>
  </sheetData>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&amp;K01+000Road trauma involving heavy vehicles 2021 statistical summary</oddHeader>
    <oddFooter xml:space="preserve">&amp;L&amp;"Gill Sans MT,Regular"&amp;9&amp;K0065A4       • &amp;K01+000&amp;A&amp;K0065A4 •&amp;R     </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63"/>
  <sheetViews>
    <sheetView zoomScaleNormal="100" zoomScaleSheetLayoutView="136" workbookViewId="0"/>
  </sheetViews>
  <sheetFormatPr defaultColWidth="9" defaultRowHeight="12.75"/>
  <cols>
    <col min="1" max="1" width="3.7109375" customWidth="1"/>
    <col min="2" max="2" width="10.7109375" customWidth="1"/>
    <col min="3" max="3" width="11.42578125" customWidth="1"/>
    <col min="4" max="4" width="5" customWidth="1"/>
    <col min="5" max="10" width="6.5703125" customWidth="1"/>
    <col min="11" max="11" width="6.5703125" style="9" customWidth="1"/>
    <col min="12" max="12" width="8.5703125" customWidth="1"/>
  </cols>
  <sheetData>
    <row r="1" spans="1:12" ht="12" customHeight="1"/>
    <row r="2" spans="1:12" ht="12" customHeight="1"/>
    <row r="3" spans="1:12" ht="12" customHeight="1">
      <c r="A3" s="67"/>
      <c r="B3" s="67"/>
      <c r="C3" s="67"/>
      <c r="D3" s="67"/>
      <c r="E3" s="67"/>
      <c r="F3" s="67"/>
      <c r="G3" s="67"/>
      <c r="H3" s="67"/>
      <c r="I3" s="67"/>
      <c r="J3" s="67"/>
      <c r="K3" s="83"/>
    </row>
    <row r="4" spans="1:12" s="2369" customFormat="1" ht="17.100000000000001" customHeight="1">
      <c r="A4" s="2364"/>
      <c r="B4" s="2365" t="s">
        <v>840</v>
      </c>
      <c r="C4" s="2366"/>
      <c r="D4" s="2366"/>
      <c r="E4" s="2366"/>
      <c r="F4" s="2367"/>
      <c r="G4" s="2367"/>
      <c r="H4" s="2368"/>
      <c r="I4" s="2364"/>
    </row>
    <row r="5" spans="1:12" s="2369" customFormat="1" ht="17.100000000000001" customHeight="1">
      <c r="A5" s="2364"/>
      <c r="B5" s="2365" t="s">
        <v>822</v>
      </c>
      <c r="C5" s="2366"/>
      <c r="D5" s="2366"/>
      <c r="E5" s="2366"/>
      <c r="F5" s="2367"/>
      <c r="G5" s="2367"/>
      <c r="H5" s="2368"/>
      <c r="I5" s="2364"/>
    </row>
    <row r="6" spans="1:12" ht="5.0999999999999996" customHeight="1">
      <c r="A6" s="67"/>
      <c r="B6" s="67"/>
      <c r="C6" s="67"/>
      <c r="D6" s="211"/>
      <c r="E6" s="93"/>
      <c r="F6" s="93"/>
      <c r="G6" s="93"/>
      <c r="H6" s="93"/>
      <c r="I6" s="93"/>
      <c r="J6" s="93"/>
      <c r="K6" s="83"/>
    </row>
    <row r="7" spans="1:12" s="201" customFormat="1" ht="14.1" customHeight="1">
      <c r="A7" s="202"/>
      <c r="B7" s="203"/>
      <c r="C7" s="544"/>
      <c r="D7" s="1551" t="s">
        <v>0</v>
      </c>
      <c r="E7" s="1551" t="s">
        <v>1</v>
      </c>
      <c r="F7" s="1551" t="s">
        <v>2</v>
      </c>
      <c r="G7" s="1551" t="s">
        <v>3</v>
      </c>
      <c r="H7" s="1551" t="s">
        <v>4</v>
      </c>
      <c r="I7" s="1551" t="s">
        <v>5</v>
      </c>
      <c r="J7" s="1551" t="s">
        <v>6</v>
      </c>
      <c r="K7" s="1551" t="s">
        <v>7</v>
      </c>
      <c r="L7" s="1551" t="s">
        <v>8</v>
      </c>
    </row>
    <row r="8" spans="1:12" s="527" customFormat="1" ht="3" customHeight="1">
      <c r="A8" s="572"/>
      <c r="B8" s="545"/>
      <c r="C8" s="545"/>
      <c r="D8" s="525"/>
      <c r="E8" s="525"/>
      <c r="F8" s="525"/>
      <c r="G8" s="525"/>
      <c r="H8" s="525"/>
      <c r="I8" s="525"/>
      <c r="J8" s="525"/>
      <c r="K8" s="525"/>
      <c r="L8" s="525"/>
    </row>
    <row r="9" spans="1:12" s="201" customFormat="1" ht="13.5" customHeight="1">
      <c r="A9" s="202"/>
      <c r="B9" s="626" t="s">
        <v>595</v>
      </c>
      <c r="C9" s="626"/>
      <c r="D9" s="204"/>
      <c r="E9" s="202"/>
      <c r="F9" s="202"/>
      <c r="G9" s="202"/>
      <c r="H9" s="202"/>
      <c r="I9" s="202"/>
      <c r="J9" s="202"/>
      <c r="K9" s="202"/>
      <c r="L9" s="3"/>
    </row>
    <row r="10" spans="1:12" ht="13.5" customHeight="1">
      <c r="A10" s="67"/>
      <c r="B10" s="145">
        <v>2012</v>
      </c>
      <c r="C10" s="547"/>
      <c r="D10" s="692">
        <v>11.302147186769202</v>
      </c>
      <c r="E10" s="692">
        <v>11.027922887796088</v>
      </c>
      <c r="F10" s="692">
        <v>15.339103753187576</v>
      </c>
      <c r="G10" s="692">
        <v>12.209027520352796</v>
      </c>
      <c r="H10" s="692">
        <v>12.057155492186693</v>
      </c>
      <c r="I10" s="692">
        <v>10.828745813555004</v>
      </c>
      <c r="J10" s="692">
        <v>18.472701753517875</v>
      </c>
      <c r="K10" s="692">
        <v>0</v>
      </c>
      <c r="L10" s="692">
        <v>12.307947755688367</v>
      </c>
    </row>
    <row r="11" spans="1:12" ht="13.5" customHeight="1">
      <c r="A11" s="67"/>
      <c r="B11" s="145">
        <v>2013</v>
      </c>
      <c r="C11" s="547"/>
      <c r="D11" s="692">
        <v>9.0815460355101845</v>
      </c>
      <c r="E11" s="692">
        <v>6.3186007766013468</v>
      </c>
      <c r="F11" s="692">
        <v>10.27664124057072</v>
      </c>
      <c r="G11" s="692">
        <v>9.7013210094484918</v>
      </c>
      <c r="H11" s="692">
        <v>11.483501892042614</v>
      </c>
      <c r="I11" s="692">
        <v>5.4090030910492608</v>
      </c>
      <c r="J11" s="692">
        <v>18.11863773857565</v>
      </c>
      <c r="K11" s="692">
        <v>0</v>
      </c>
      <c r="L11" s="692">
        <v>9.0177835042681451</v>
      </c>
    </row>
    <row r="12" spans="1:12" ht="13.5" customHeight="1">
      <c r="A12" s="67"/>
      <c r="B12" s="145">
        <v>2014</v>
      </c>
      <c r="C12" s="547"/>
      <c r="D12" s="692">
        <v>8.74956517113859</v>
      </c>
      <c r="E12" s="692">
        <v>11.87612044069953</v>
      </c>
      <c r="F12" s="692">
        <v>8.0636777903771701</v>
      </c>
      <c r="G12" s="692">
        <v>16.003966592189666</v>
      </c>
      <c r="H12" s="692">
        <v>8.7200012885105913</v>
      </c>
      <c r="I12" s="692">
        <v>13.530743787136895</v>
      </c>
      <c r="J12" s="692">
        <v>0</v>
      </c>
      <c r="K12" s="692">
        <v>20.567856105308529</v>
      </c>
      <c r="L12" s="692">
        <v>9.8952467118753109</v>
      </c>
    </row>
    <row r="13" spans="1:12" ht="13.5" customHeight="1">
      <c r="A13" s="67"/>
      <c r="B13" s="145">
        <v>2015</v>
      </c>
      <c r="C13" s="547"/>
      <c r="D13" s="692">
        <v>9.1730881512007763</v>
      </c>
      <c r="E13" s="692">
        <v>9.5118000038336721</v>
      </c>
      <c r="F13" s="692">
        <v>9.7251197687598303</v>
      </c>
      <c r="G13" s="692">
        <v>11.238698395697352</v>
      </c>
      <c r="H13" s="692">
        <v>7.7329502761568278</v>
      </c>
      <c r="I13" s="692">
        <v>21.115103852625602</v>
      </c>
      <c r="J13" s="692">
        <v>5.7573969025553726</v>
      </c>
      <c r="K13" s="692">
        <v>10.047116183948468</v>
      </c>
      <c r="L13" s="692">
        <v>9.5671619381810959</v>
      </c>
    </row>
    <row r="14" spans="1:12" ht="13.5" customHeight="1">
      <c r="A14" s="67"/>
      <c r="B14" s="145">
        <v>2016</v>
      </c>
      <c r="C14" s="629"/>
      <c r="D14" s="692">
        <v>8.8181950437577701</v>
      </c>
      <c r="E14" s="692">
        <v>8.5739791320048262</v>
      </c>
      <c r="F14" s="692">
        <v>8.8272104122415751</v>
      </c>
      <c r="G14" s="692">
        <v>11.030436231625639</v>
      </c>
      <c r="H14" s="692">
        <v>7.6399650917390503</v>
      </c>
      <c r="I14" s="692">
        <v>12.903875274968517</v>
      </c>
      <c r="J14" s="692">
        <v>23.229700370243389</v>
      </c>
      <c r="K14" s="692">
        <v>9.6648283217230819</v>
      </c>
      <c r="L14" s="692">
        <v>9.0009835290005498</v>
      </c>
    </row>
    <row r="15" spans="1:12" ht="13.5" customHeight="1">
      <c r="A15" s="67"/>
      <c r="B15" s="145">
        <v>2017</v>
      </c>
      <c r="C15" s="629"/>
      <c r="D15" s="692">
        <v>11.195507416878915</v>
      </c>
      <c r="E15" s="692">
        <v>8.6277543709492655</v>
      </c>
      <c r="F15" s="692">
        <v>7.2530764013664353</v>
      </c>
      <c r="G15" s="692">
        <v>8.5369623479409213</v>
      </c>
      <c r="H15" s="692">
        <v>9.3782802939634937</v>
      </c>
      <c r="I15" s="692">
        <v>17.815291613895148</v>
      </c>
      <c r="J15" s="692">
        <v>5.7411493526257775</v>
      </c>
      <c r="K15" s="692">
        <v>0</v>
      </c>
      <c r="L15" s="692">
        <v>9.3256434301994027</v>
      </c>
    </row>
    <row r="16" spans="1:12" ht="13.5" customHeight="1">
      <c r="A16" s="67"/>
      <c r="B16" s="145">
        <v>2018</v>
      </c>
      <c r="C16" s="629"/>
      <c r="D16" s="692">
        <v>7.6596676375157928</v>
      </c>
      <c r="E16" s="692">
        <v>5.212714081208035</v>
      </c>
      <c r="F16" s="692">
        <v>10.038940695458624</v>
      </c>
      <c r="G16" s="692">
        <v>6.9604396282784871</v>
      </c>
      <c r="H16" s="692">
        <v>6.693495487570865</v>
      </c>
      <c r="I16" s="692">
        <v>9.9169181370179</v>
      </c>
      <c r="J16" s="692">
        <v>0</v>
      </c>
      <c r="K16" s="692">
        <v>0</v>
      </c>
      <c r="L16" s="692">
        <v>7.4114897596509426</v>
      </c>
    </row>
    <row r="17" spans="1:12" ht="13.5" customHeight="1">
      <c r="A17" s="67"/>
      <c r="B17" s="145">
        <v>2019</v>
      </c>
      <c r="C17" s="629"/>
      <c r="D17" s="692">
        <v>8.4287721033102709</v>
      </c>
      <c r="E17" s="692">
        <v>9.3157150372692641</v>
      </c>
      <c r="F17" s="692">
        <v>7.4581613185173312</v>
      </c>
      <c r="G17" s="692">
        <v>19.489848931213036</v>
      </c>
      <c r="H17" s="692">
        <v>6.6549155033454763</v>
      </c>
      <c r="I17" s="692">
        <v>12.186135204674523</v>
      </c>
      <c r="J17" s="692">
        <v>5.7839470682087333</v>
      </c>
      <c r="K17" s="692">
        <v>9.2998092002616701</v>
      </c>
      <c r="L17" s="692">
        <v>9.0051107535471768</v>
      </c>
    </row>
    <row r="18" spans="1:12" ht="13.5" customHeight="1">
      <c r="A18" s="67"/>
      <c r="B18" s="145">
        <v>2020</v>
      </c>
      <c r="C18" s="629"/>
      <c r="D18" s="692">
        <v>8.2825870479304484</v>
      </c>
      <c r="E18" s="692">
        <v>6.0797536615610612</v>
      </c>
      <c r="F18" s="692">
        <v>8.8854365269807705</v>
      </c>
      <c r="G18" s="692">
        <v>7.0303566678545417</v>
      </c>
      <c r="H18" s="692">
        <v>6.5769658133370728</v>
      </c>
      <c r="I18" s="692">
        <v>12.17986571957322</v>
      </c>
      <c r="J18" s="692">
        <v>5.7715735013265501</v>
      </c>
      <c r="K18" s="692">
        <v>0</v>
      </c>
      <c r="L18" s="692">
        <v>7.6341877595994205</v>
      </c>
    </row>
    <row r="19" spans="1:12" ht="13.5" customHeight="1">
      <c r="A19" s="67"/>
      <c r="B19" s="145">
        <v>2021</v>
      </c>
      <c r="C19" s="629"/>
      <c r="D19" s="692">
        <v>7.6752272205787877</v>
      </c>
      <c r="E19" s="692">
        <v>6.1987823390961037</v>
      </c>
      <c r="F19" s="692">
        <v>9.1834996598940375</v>
      </c>
      <c r="G19" s="692">
        <v>9.2387660610815985</v>
      </c>
      <c r="H19" s="692">
        <v>5.610302968618468</v>
      </c>
      <c r="I19" s="692">
        <v>7.1932904959784061</v>
      </c>
      <c r="J19" s="692">
        <v>11.368117217907864</v>
      </c>
      <c r="K19" s="692">
        <v>18.164416461716907</v>
      </c>
      <c r="L19" s="692">
        <v>7.6167316881269214</v>
      </c>
    </row>
    <row r="20" spans="1:12" ht="3" customHeight="1">
      <c r="A20" s="67"/>
      <c r="B20" s="206"/>
      <c r="C20" s="627"/>
      <c r="D20" s="896"/>
      <c r="E20" s="884"/>
      <c r="F20" s="883"/>
      <c r="G20" s="883"/>
      <c r="H20" s="889"/>
      <c r="I20" s="924"/>
      <c r="J20" s="925"/>
      <c r="K20" s="925"/>
      <c r="L20" s="305"/>
    </row>
    <row r="21" spans="1:12" ht="3" customHeight="1">
      <c r="A21" s="67"/>
      <c r="B21" s="205"/>
      <c r="C21" s="551"/>
      <c r="D21" s="899"/>
      <c r="E21" s="888"/>
      <c r="F21" s="887"/>
      <c r="G21" s="887"/>
      <c r="H21" s="926"/>
      <c r="I21" s="927"/>
      <c r="J21" s="928"/>
      <c r="K21" s="928"/>
      <c r="L21" s="306"/>
    </row>
    <row r="22" spans="1:12" ht="13.5" customHeight="1">
      <c r="A22" s="67"/>
      <c r="B22" s="1883" t="s">
        <v>775</v>
      </c>
      <c r="C22" s="946"/>
      <c r="D22" s="285">
        <v>-7.3329724618278576</v>
      </c>
      <c r="E22" s="285">
        <v>1.9577878341945874</v>
      </c>
      <c r="F22" s="285">
        <v>3.3545131070172358</v>
      </c>
      <c r="G22" s="285">
        <v>31.412480156586398</v>
      </c>
      <c r="H22" s="285">
        <v>-14.697702134293621</v>
      </c>
      <c r="I22" s="285">
        <v>-40.941134643063556</v>
      </c>
      <c r="J22" s="285">
        <v>96.967381863801833</v>
      </c>
      <c r="K22" s="692" t="s">
        <v>9</v>
      </c>
      <c r="L22" s="285">
        <v>-0.22865656468233261</v>
      </c>
    </row>
    <row r="23" spans="1:12" s="200" customFormat="1" ht="13.5" customHeight="1">
      <c r="B23" s="1938" t="s">
        <v>116</v>
      </c>
      <c r="C23" s="946"/>
      <c r="D23" s="220"/>
      <c r="E23" s="220"/>
      <c r="F23" s="220"/>
      <c r="G23" s="220"/>
      <c r="H23" s="220"/>
      <c r="I23" s="220"/>
      <c r="J23" s="220"/>
      <c r="K23" s="220"/>
      <c r="L23" s="220"/>
    </row>
    <row r="24" spans="1:12" s="494" customFormat="1" ht="13.5" customHeight="1">
      <c r="B24" s="2091" t="s">
        <v>119</v>
      </c>
      <c r="C24" s="781"/>
      <c r="D24" s="285">
        <v>-2.7591373995037749</v>
      </c>
      <c r="E24" s="285">
        <v>-5.0018539738582284</v>
      </c>
      <c r="F24" s="285">
        <v>-3.6450195275615882</v>
      </c>
      <c r="G24" s="285">
        <v>-3.2616273167808463</v>
      </c>
      <c r="H24" s="285">
        <v>-7.2207171814289257</v>
      </c>
      <c r="I24" s="285">
        <v>-0.28293311541970345</v>
      </c>
      <c r="J24" s="692" t="s">
        <v>9</v>
      </c>
      <c r="K24" s="692" t="s">
        <v>9</v>
      </c>
      <c r="L24" s="285">
        <v>-3.9715903654523932</v>
      </c>
    </row>
    <row r="25" spans="1:12" s="583" customFormat="1" ht="12.95" customHeight="1">
      <c r="B25" s="2091" t="s">
        <v>118</v>
      </c>
      <c r="C25" s="1938"/>
      <c r="D25" s="285">
        <v>-4.5747151749649051</v>
      </c>
      <c r="E25" s="285">
        <v>-18.427251445690874</v>
      </c>
      <c r="F25" s="285">
        <v>10.965562937467999</v>
      </c>
      <c r="G25" s="285">
        <v>-31.150189585355548</v>
      </c>
      <c r="H25" s="285">
        <v>-8.1832566845814867</v>
      </c>
      <c r="I25" s="285">
        <v>-23.170005248740999</v>
      </c>
      <c r="J25" s="285">
        <v>40.194868166496001</v>
      </c>
      <c r="K25" s="692" t="s">
        <v>9</v>
      </c>
      <c r="L25" s="285">
        <v>-8.0313525998381365</v>
      </c>
    </row>
    <row r="26" spans="1:12" s="583" customFormat="1" ht="12" customHeight="1">
      <c r="B26" s="1938"/>
      <c r="C26" s="1938"/>
      <c r="D26" s="220"/>
      <c r="E26" s="449"/>
      <c r="F26" s="449"/>
      <c r="G26" s="449"/>
      <c r="H26" s="449"/>
      <c r="I26" s="449"/>
      <c r="J26" s="449"/>
      <c r="K26" s="692"/>
      <c r="L26" s="220"/>
    </row>
    <row r="27" spans="1:12" ht="13.5" customHeight="1">
      <c r="A27" s="67"/>
      <c r="B27" s="626" t="s">
        <v>582</v>
      </c>
      <c r="C27" s="630"/>
      <c r="D27" s="911"/>
      <c r="E27" s="929"/>
      <c r="F27" s="929"/>
      <c r="G27" s="929"/>
      <c r="H27" s="929"/>
      <c r="I27" s="929"/>
      <c r="J27" s="929"/>
      <c r="K27" s="930"/>
      <c r="L27" s="906"/>
    </row>
    <row r="28" spans="1:12" ht="13.5" customHeight="1">
      <c r="A28" s="67"/>
      <c r="B28" s="145">
        <v>2012</v>
      </c>
      <c r="C28" s="547"/>
      <c r="D28" s="692">
        <v>16.347413106367217</v>
      </c>
      <c r="E28" s="692">
        <v>16.914706160858817</v>
      </c>
      <c r="F28" s="692">
        <v>21.693498679299061</v>
      </c>
      <c r="G28" s="692">
        <v>13.871338900098891</v>
      </c>
      <c r="H28" s="692">
        <v>15.294183556799132</v>
      </c>
      <c r="I28" s="692">
        <v>20.043247194387302</v>
      </c>
      <c r="J28" s="692">
        <v>27.074697377539923</v>
      </c>
      <c r="K28" s="692">
        <v>0</v>
      </c>
      <c r="L28" s="692">
        <v>17.443973799124844</v>
      </c>
    </row>
    <row r="29" spans="1:12" ht="13.5" customHeight="1">
      <c r="A29" s="67"/>
      <c r="B29" s="145">
        <v>2013</v>
      </c>
      <c r="C29" s="547"/>
      <c r="D29" s="692">
        <v>12.337346921897895</v>
      </c>
      <c r="E29" s="692">
        <v>7.5098491032340826</v>
      </c>
      <c r="F29" s="692">
        <v>15.369871058350943</v>
      </c>
      <c r="G29" s="692">
        <v>12.201932728852501</v>
      </c>
      <c r="H29" s="692">
        <v>14.424639312621766</v>
      </c>
      <c r="I29" s="692">
        <v>13.509675646405318</v>
      </c>
      <c r="J29" s="692">
        <v>39.512206361168552</v>
      </c>
      <c r="K29" s="692">
        <v>0</v>
      </c>
      <c r="L29" s="692">
        <v>12.415073659359473</v>
      </c>
    </row>
    <row r="30" spans="1:12" ht="13.5" customHeight="1">
      <c r="B30" s="145">
        <v>2014</v>
      </c>
      <c r="C30" s="547"/>
      <c r="D30" s="692">
        <v>11.301480148999346</v>
      </c>
      <c r="E30" s="692">
        <v>14.104283652837596</v>
      </c>
      <c r="F30" s="692">
        <v>14.356286199504458</v>
      </c>
      <c r="G30" s="692">
        <v>15.079453308574591</v>
      </c>
      <c r="H30" s="692">
        <v>9.5253189843011725</v>
      </c>
      <c r="I30" s="692">
        <v>13.523866715827964</v>
      </c>
      <c r="J30" s="692">
        <v>0</v>
      </c>
      <c r="K30" s="692">
        <v>116.13304280985518</v>
      </c>
      <c r="L30" s="692">
        <v>12.878234937343397</v>
      </c>
    </row>
    <row r="31" spans="1:12" ht="13.5" customHeight="1">
      <c r="B31" s="145">
        <v>2015</v>
      </c>
      <c r="C31" s="547"/>
      <c r="D31" s="692">
        <v>12.040920626882192</v>
      </c>
      <c r="E31" s="692">
        <v>11.72904829470939</v>
      </c>
      <c r="F31" s="692">
        <v>13.330681092646079</v>
      </c>
      <c r="G31" s="692">
        <v>18.228131388715994</v>
      </c>
      <c r="H31" s="692">
        <v>11.643350816045714</v>
      </c>
      <c r="I31" s="692">
        <v>13.001201759187996</v>
      </c>
      <c r="J31" s="692">
        <v>0</v>
      </c>
      <c r="K31" s="692">
        <v>55.656100833935014</v>
      </c>
      <c r="L31" s="692">
        <v>12.712093876063177</v>
      </c>
    </row>
    <row r="32" spans="1:12" ht="13.5" customHeight="1">
      <c r="B32" s="145">
        <v>2016</v>
      </c>
      <c r="C32" s="629"/>
      <c r="D32" s="692">
        <v>8.4694946845677546</v>
      </c>
      <c r="E32" s="692">
        <v>10.989530269593891</v>
      </c>
      <c r="F32" s="692">
        <v>13.198920971460073</v>
      </c>
      <c r="G32" s="692">
        <v>14.807017200306579</v>
      </c>
      <c r="H32" s="692">
        <v>11.701384113379147</v>
      </c>
      <c r="I32" s="692">
        <v>25.371466808964485</v>
      </c>
      <c r="J32" s="692">
        <v>50.669126762361394</v>
      </c>
      <c r="K32" s="692">
        <v>53.259426635344504</v>
      </c>
      <c r="L32" s="692">
        <v>11.829411774633176</v>
      </c>
    </row>
    <row r="33" spans="1:12" ht="13.5" customHeight="1">
      <c r="B33" s="145">
        <v>2017</v>
      </c>
      <c r="C33" s="629"/>
      <c r="D33" s="692">
        <v>14.830377348642456</v>
      </c>
      <c r="E33" s="692">
        <v>10.857442646561763</v>
      </c>
      <c r="F33" s="692">
        <v>9.6438988746566459</v>
      </c>
      <c r="G33" s="692">
        <v>8.7575278963503038</v>
      </c>
      <c r="H33" s="692">
        <v>10.584698429108231</v>
      </c>
      <c r="I33" s="692">
        <v>6.2344737821440175</v>
      </c>
      <c r="J33" s="692">
        <v>0</v>
      </c>
      <c r="K33" s="692">
        <v>0</v>
      </c>
      <c r="L33" s="692">
        <v>11.448759926733702</v>
      </c>
    </row>
    <row r="34" spans="1:12" ht="13.5" customHeight="1">
      <c r="B34" s="145">
        <v>2018</v>
      </c>
      <c r="C34" s="629"/>
      <c r="D34" s="692">
        <v>8.6999136559350863</v>
      </c>
      <c r="E34" s="692">
        <v>6.9577355142021018</v>
      </c>
      <c r="F34" s="692">
        <v>13.994520005999151</v>
      </c>
      <c r="G34" s="692">
        <v>7.2152233164466253</v>
      </c>
      <c r="H34" s="692">
        <v>10.388622241728871</v>
      </c>
      <c r="I34" s="692">
        <v>12.193199057897308</v>
      </c>
      <c r="J34" s="692">
        <v>0</v>
      </c>
      <c r="K34" s="692">
        <v>0</v>
      </c>
      <c r="L34" s="692">
        <v>9.4921420886563759</v>
      </c>
    </row>
    <row r="35" spans="1:12" ht="13.5" customHeight="1">
      <c r="B35" s="145">
        <v>2019</v>
      </c>
      <c r="C35" s="629"/>
      <c r="D35" s="692">
        <v>8.6543662594870412</v>
      </c>
      <c r="E35" s="692">
        <v>11.055511276405934</v>
      </c>
      <c r="F35" s="692">
        <v>8.8378532936690384</v>
      </c>
      <c r="G35" s="692">
        <v>29.013406514283353</v>
      </c>
      <c r="H35" s="692">
        <v>9.1763048528405324</v>
      </c>
      <c r="I35" s="692">
        <v>11.981553757424889</v>
      </c>
      <c r="J35" s="692">
        <v>0</v>
      </c>
      <c r="K35" s="692">
        <v>49.554818559189883</v>
      </c>
      <c r="L35" s="692">
        <v>11.078764350827749</v>
      </c>
    </row>
    <row r="36" spans="1:12" ht="13.5" customHeight="1">
      <c r="B36" s="145">
        <v>2020</v>
      </c>
      <c r="C36" s="629"/>
      <c r="D36" s="692">
        <v>9.342363579946964</v>
      </c>
      <c r="E36" s="692">
        <v>8.8446852593613627</v>
      </c>
      <c r="F36" s="692">
        <v>15.792182274839504</v>
      </c>
      <c r="G36" s="692">
        <v>7.2556880700439805</v>
      </c>
      <c r="H36" s="692">
        <v>7.0621126347256631</v>
      </c>
      <c r="I36" s="692">
        <v>11.986686656211674</v>
      </c>
      <c r="J36" s="692">
        <v>12.537495696780095</v>
      </c>
      <c r="K36" s="692">
        <v>0</v>
      </c>
      <c r="L36" s="692">
        <v>10.260564986658377</v>
      </c>
    </row>
    <row r="37" spans="1:12" ht="13.5" customHeight="1">
      <c r="B37" s="145">
        <v>2021</v>
      </c>
      <c r="C37" s="629"/>
      <c r="D37" s="692">
        <v>9.2498649306405589</v>
      </c>
      <c r="E37" s="692">
        <v>7.2117410385008194</v>
      </c>
      <c r="F37" s="692">
        <v>18.870822110596876</v>
      </c>
      <c r="G37" s="692">
        <v>12.930929233741745</v>
      </c>
      <c r="H37" s="692">
        <v>10.97920927601753</v>
      </c>
      <c r="I37" s="692">
        <v>5.9340032951542936</v>
      </c>
      <c r="J37" s="692">
        <v>24.826724152039787</v>
      </c>
      <c r="K37" s="692">
        <v>0</v>
      </c>
      <c r="L37" s="692">
        <v>11.457327716826905</v>
      </c>
    </row>
    <row r="38" spans="1:12" ht="3" customHeight="1">
      <c r="A38" s="67"/>
      <c r="B38" s="206"/>
      <c r="C38" s="627"/>
      <c r="D38" s="896"/>
      <c r="E38" s="884"/>
      <c r="F38" s="883"/>
      <c r="G38" s="883"/>
      <c r="H38" s="889"/>
      <c r="I38" s="924"/>
      <c r="J38" s="925"/>
      <c r="K38" s="925"/>
      <c r="L38" s="305"/>
    </row>
    <row r="39" spans="1:12" ht="3" customHeight="1">
      <c r="A39" s="67"/>
      <c r="B39" s="205"/>
      <c r="C39" s="551"/>
      <c r="D39" s="899"/>
      <c r="E39" s="888"/>
      <c r="F39" s="887"/>
      <c r="G39" s="887"/>
      <c r="H39" s="926"/>
      <c r="I39" s="927"/>
      <c r="J39" s="928"/>
      <c r="K39" s="928"/>
      <c r="L39" s="306"/>
    </row>
    <row r="40" spans="1:12" ht="13.5" customHeight="1">
      <c r="A40" s="67"/>
      <c r="B40" s="1883" t="s">
        <v>775</v>
      </c>
      <c r="C40" s="946"/>
      <c r="D40" s="285">
        <v>-0.99009900990098443</v>
      </c>
      <c r="E40" s="285">
        <v>-18.462434478741997</v>
      </c>
      <c r="F40" s="285">
        <v>19.494708091498772</v>
      </c>
      <c r="G40" s="285">
        <v>78.217821782178191</v>
      </c>
      <c r="H40" s="285">
        <v>55.466357503713638</v>
      </c>
      <c r="I40" s="285">
        <v>-50.495049504950494</v>
      </c>
      <c r="J40" s="285">
        <v>98.019801980197983</v>
      </c>
      <c r="K40" s="285">
        <v>0</v>
      </c>
      <c r="L40" s="285">
        <v>11.663711810457382</v>
      </c>
    </row>
    <row r="41" spans="1:12" s="200" customFormat="1" ht="13.5" customHeight="1">
      <c r="B41" s="1938" t="s">
        <v>116</v>
      </c>
      <c r="C41" s="946"/>
      <c r="D41" s="220"/>
      <c r="E41" s="220"/>
      <c r="F41" s="220"/>
      <c r="G41" s="220"/>
      <c r="H41" s="220"/>
      <c r="I41" s="220"/>
      <c r="J41" s="220"/>
      <c r="K41" s="220"/>
      <c r="L41" s="220"/>
    </row>
    <row r="42" spans="1:12" s="200" customFormat="1" ht="13.5" customHeight="1">
      <c r="B42" s="2091" t="s">
        <v>119</v>
      </c>
      <c r="C42" s="2246"/>
      <c r="D42" s="285">
        <v>-5.2055474464755891</v>
      </c>
      <c r="E42" s="285">
        <v>-5.4939419482794793</v>
      </c>
      <c r="F42" s="285">
        <v>-2.1929054280115934</v>
      </c>
      <c r="G42" s="285">
        <v>-2.5746790203637238</v>
      </c>
      <c r="H42" s="285">
        <v>-5.0852877860503192</v>
      </c>
      <c r="I42" s="285">
        <v>-8.1312157185948521</v>
      </c>
      <c r="J42" s="692" t="s">
        <v>9</v>
      </c>
      <c r="K42" s="692" t="s">
        <v>9</v>
      </c>
      <c r="L42" s="285">
        <v>-4.0252454944125882</v>
      </c>
    </row>
    <row r="43" spans="1:12" s="583" customFormat="1" ht="12.95" customHeight="1">
      <c r="B43" s="2091" t="s">
        <v>118</v>
      </c>
      <c r="C43" s="2246"/>
      <c r="D43" s="285">
        <v>3.3832212826987229</v>
      </c>
      <c r="E43" s="285">
        <v>-19.233614818289048</v>
      </c>
      <c r="F43" s="285">
        <v>46.124156190178823</v>
      </c>
      <c r="G43" s="285">
        <v>-33.240126365720826</v>
      </c>
      <c r="H43" s="285">
        <v>9.3834494932804269</v>
      </c>
      <c r="I43" s="285">
        <v>-29.625176077930782</v>
      </c>
      <c r="J43" s="692" t="s">
        <v>9</v>
      </c>
      <c r="K43" s="692" t="s">
        <v>9</v>
      </c>
      <c r="L43" s="285">
        <v>1.694158114134181</v>
      </c>
    </row>
    <row r="44" spans="1:12" s="583" customFormat="1" ht="9.9499999999999993" customHeight="1">
      <c r="B44" s="1938"/>
      <c r="C44" s="2246"/>
      <c r="D44" s="220"/>
      <c r="E44" s="449"/>
      <c r="F44" s="449"/>
      <c r="G44" s="449"/>
      <c r="H44" s="449"/>
      <c r="I44" s="449"/>
      <c r="J44" s="449"/>
      <c r="K44" s="449"/>
      <c r="L44" s="220"/>
    </row>
    <row r="45" spans="1:12" ht="13.5" customHeight="1">
      <c r="A45" s="83"/>
      <c r="B45" s="626" t="s">
        <v>583</v>
      </c>
      <c r="C45" s="630"/>
      <c r="D45" s="911"/>
      <c r="E45" s="929"/>
      <c r="F45" s="929"/>
      <c r="G45" s="929"/>
      <c r="H45" s="929"/>
      <c r="I45" s="929"/>
      <c r="J45" s="929"/>
      <c r="K45" s="930"/>
      <c r="L45" s="906"/>
    </row>
    <row r="46" spans="1:12" ht="13.5" customHeight="1">
      <c r="A46" s="83"/>
      <c r="B46" s="145">
        <v>2012</v>
      </c>
      <c r="C46" s="547"/>
      <c r="D46" s="692">
        <v>7.5264438131424889</v>
      </c>
      <c r="E46" s="692">
        <v>6.4081772286017005</v>
      </c>
      <c r="F46" s="692">
        <v>11.643570723690855</v>
      </c>
      <c r="G46" s="692">
        <v>10.34876665747389</v>
      </c>
      <c r="H46" s="692">
        <v>10.521489710119845</v>
      </c>
      <c r="I46" s="692">
        <v>9.1028733583867965</v>
      </c>
      <c r="J46" s="692">
        <v>11.29533925340931</v>
      </c>
      <c r="K46" s="692">
        <v>0</v>
      </c>
      <c r="L46" s="692">
        <v>8.7856543855445235</v>
      </c>
    </row>
    <row r="47" spans="1:12" ht="13.5" customHeight="1">
      <c r="A47" s="83"/>
      <c r="B47" s="145">
        <v>2013</v>
      </c>
      <c r="C47" s="547"/>
      <c r="D47" s="692">
        <v>7.4226126017475282</v>
      </c>
      <c r="E47" s="692">
        <v>5.3920174370635525</v>
      </c>
      <c r="F47" s="692">
        <v>6.5273891462337534</v>
      </c>
      <c r="G47" s="692">
        <v>6.8809970208153874</v>
      </c>
      <c r="H47" s="692">
        <v>10.094899607855128</v>
      </c>
      <c r="I47" s="692">
        <v>0</v>
      </c>
      <c r="J47" s="692">
        <v>0</v>
      </c>
      <c r="K47" s="692">
        <v>0</v>
      </c>
      <c r="L47" s="692">
        <v>6.7377323049457978</v>
      </c>
    </row>
    <row r="48" spans="1:12" ht="13.5" customHeight="1">
      <c r="A48" s="83"/>
      <c r="B48" s="145">
        <v>2014</v>
      </c>
      <c r="C48" s="547"/>
      <c r="D48" s="692">
        <v>6.9803727500989172</v>
      </c>
      <c r="E48" s="692">
        <v>10.135673626587515</v>
      </c>
      <c r="F48" s="692">
        <v>3.4027668092836323</v>
      </c>
      <c r="G48" s="692">
        <v>17.049246874474264</v>
      </c>
      <c r="H48" s="692">
        <v>8.1034091398803092</v>
      </c>
      <c r="I48" s="692">
        <v>13.53533238831043</v>
      </c>
      <c r="J48" s="692">
        <v>0</v>
      </c>
      <c r="K48" s="692">
        <v>0</v>
      </c>
      <c r="L48" s="692">
        <v>7.6199616345601981</v>
      </c>
    </row>
    <row r="49" spans="1:12" ht="13.5" customHeight="1">
      <c r="A49" s="83"/>
      <c r="B49" s="145">
        <v>2015</v>
      </c>
      <c r="C49" s="547"/>
      <c r="D49" s="692">
        <v>7.1100718761280319</v>
      </c>
      <c r="E49" s="692">
        <v>7.7930723907782369</v>
      </c>
      <c r="F49" s="692">
        <v>7.53858283341751</v>
      </c>
      <c r="G49" s="692">
        <v>3.4049928125493034</v>
      </c>
      <c r="H49" s="692">
        <v>4.786064749724062</v>
      </c>
      <c r="I49" s="692">
        <v>26.661479106921099</v>
      </c>
      <c r="J49" s="692">
        <v>10.673361275083243</v>
      </c>
      <c r="K49" s="692">
        <v>0</v>
      </c>
      <c r="L49" s="692">
        <v>7.2760085062272299</v>
      </c>
    </row>
    <row r="50" spans="1:12" ht="13.5" customHeight="1">
      <c r="A50" s="83"/>
      <c r="B50" s="145">
        <v>2016</v>
      </c>
      <c r="C50" s="547"/>
      <c r="D50" s="692">
        <v>9.4163763986531315</v>
      </c>
      <c r="E50" s="692">
        <v>7.1463504582714892</v>
      </c>
      <c r="F50" s="692">
        <v>5.7165770117086083</v>
      </c>
      <c r="G50" s="692">
        <v>6.7355945160482431</v>
      </c>
      <c r="H50" s="692">
        <v>5.4471260746188497</v>
      </c>
      <c r="I50" s="692">
        <v>8.7023462994427696</v>
      </c>
      <c r="J50" s="692">
        <v>0</v>
      </c>
      <c r="K50" s="692">
        <v>0</v>
      </c>
      <c r="L50" s="692">
        <v>7.1841175259880297</v>
      </c>
    </row>
    <row r="51" spans="1:12" ht="13.5" customHeight="1">
      <c r="A51" s="83"/>
      <c r="B51" s="145">
        <v>2017</v>
      </c>
      <c r="C51" s="547"/>
      <c r="D51" s="692">
        <v>8.8807653555754449</v>
      </c>
      <c r="E51" s="692">
        <v>7.7664151529422121</v>
      </c>
      <c r="F51" s="692">
        <v>5.9730592838559904</v>
      </c>
      <c r="G51" s="692">
        <v>8.2865189863536983</v>
      </c>
      <c r="H51" s="692">
        <v>10.815350141999435</v>
      </c>
      <c r="I51" s="692">
        <v>25.803963812174455</v>
      </c>
      <c r="J51" s="692">
        <v>10.498103246729173</v>
      </c>
      <c r="K51" s="692">
        <v>0</v>
      </c>
      <c r="L51" s="692">
        <v>8.4479666312479793</v>
      </c>
    </row>
    <row r="52" spans="1:12" ht="13.5" customHeight="1">
      <c r="B52" s="145">
        <v>2018</v>
      </c>
      <c r="C52" s="547"/>
      <c r="D52" s="692">
        <v>7.4365407830424965</v>
      </c>
      <c r="E52" s="692">
        <v>3.9310265061633838</v>
      </c>
      <c r="F52" s="692">
        <v>8.087751276975176</v>
      </c>
      <c r="G52" s="692">
        <v>8.3327426744182187</v>
      </c>
      <c r="H52" s="692">
        <v>4.6934033675497151</v>
      </c>
      <c r="I52" s="692">
        <v>8.3568281004494089</v>
      </c>
      <c r="J52" s="692">
        <v>0</v>
      </c>
      <c r="K52" s="692">
        <v>0</v>
      </c>
      <c r="L52" s="692">
        <v>6.3846371977114407</v>
      </c>
    </row>
    <row r="53" spans="1:12" ht="13.5" customHeight="1">
      <c r="B53" s="145">
        <v>2019</v>
      </c>
      <c r="C53" s="547"/>
      <c r="D53" s="692">
        <v>8.8415105863225438</v>
      </c>
      <c r="E53" s="692">
        <v>8.4323317649985405</v>
      </c>
      <c r="F53" s="692">
        <v>6.5027248970546045</v>
      </c>
      <c r="G53" s="692">
        <v>8.4262676576757194</v>
      </c>
      <c r="H53" s="692">
        <v>4.7125868815829879</v>
      </c>
      <c r="I53" s="692">
        <v>12.326448822907675</v>
      </c>
      <c r="J53" s="692">
        <v>10.699645808422874</v>
      </c>
      <c r="K53" s="692">
        <v>0</v>
      </c>
      <c r="L53" s="692">
        <v>7.7013789064383396</v>
      </c>
    </row>
    <row r="54" spans="1:12" ht="13.5" customHeight="1">
      <c r="B54" s="145">
        <v>2020</v>
      </c>
      <c r="C54" s="547"/>
      <c r="D54" s="692">
        <v>7.7552465702547071</v>
      </c>
      <c r="E54" s="692">
        <v>4.0992899698736975</v>
      </c>
      <c r="F54" s="692">
        <v>4.1269652827382091</v>
      </c>
      <c r="G54" s="692">
        <v>6.7676383985573132</v>
      </c>
      <c r="H54" s="692">
        <v>6.9795461417579432</v>
      </c>
      <c r="I54" s="692">
        <v>12.312148553787818</v>
      </c>
      <c r="J54" s="692">
        <v>0</v>
      </c>
      <c r="K54" s="692">
        <v>0</v>
      </c>
      <c r="L54" s="692">
        <v>5.8369980046631671</v>
      </c>
    </row>
    <row r="55" spans="1:12" ht="13.5" customHeight="1">
      <c r="B55" s="145">
        <v>2021</v>
      </c>
      <c r="C55" s="547"/>
      <c r="D55" s="692">
        <v>6.758384810679483</v>
      </c>
      <c r="E55" s="692">
        <v>5.8456897966113335</v>
      </c>
      <c r="F55" s="692">
        <v>2.9425777417028227</v>
      </c>
      <c r="G55" s="692">
        <v>4.976204704821555</v>
      </c>
      <c r="H55" s="692">
        <v>1.5205982879646938</v>
      </c>
      <c r="I55" s="692">
        <v>8.0471559175083769</v>
      </c>
      <c r="J55" s="692">
        <v>0</v>
      </c>
      <c r="K55" s="692">
        <v>22.315970223077549</v>
      </c>
      <c r="L55" s="692">
        <v>5.0182335786696912</v>
      </c>
    </row>
    <row r="56" spans="1:12" ht="3" customHeight="1">
      <c r="B56" s="552"/>
      <c r="C56" s="627"/>
      <c r="D56" s="896"/>
      <c r="E56" s="909"/>
      <c r="F56" s="898"/>
      <c r="G56" s="898"/>
      <c r="H56" s="901"/>
      <c r="I56" s="951"/>
      <c r="J56" s="905"/>
      <c r="K56" s="905"/>
      <c r="L56" s="305"/>
    </row>
    <row r="57" spans="1:12" ht="3" customHeight="1">
      <c r="B57" s="551"/>
      <c r="C57" s="551"/>
      <c r="D57" s="899"/>
      <c r="E57" s="910"/>
      <c r="F57" s="876"/>
      <c r="G57" s="876"/>
      <c r="H57" s="952"/>
      <c r="I57" s="932"/>
      <c r="J57" s="923"/>
      <c r="K57" s="923"/>
      <c r="L57" s="306"/>
    </row>
    <row r="58" spans="1:12" ht="13.5" customHeight="1">
      <c r="B58" s="1883" t="s">
        <v>775</v>
      </c>
      <c r="C58" s="946"/>
      <c r="D58" s="285">
        <v>-12.854030501089328</v>
      </c>
      <c r="E58" s="285">
        <v>42.602495543672013</v>
      </c>
      <c r="F58" s="285">
        <v>-28.698752228163997</v>
      </c>
      <c r="G58" s="285">
        <v>-26.470588235294102</v>
      </c>
      <c r="H58" s="285">
        <v>-78.213507625272328</v>
      </c>
      <c r="I58" s="285">
        <v>-34.640522875816998</v>
      </c>
      <c r="J58" s="285">
        <v>0</v>
      </c>
      <c r="K58" s="692" t="s">
        <v>9</v>
      </c>
      <c r="L58" s="285">
        <v>-14.027149321266968</v>
      </c>
    </row>
    <row r="59" spans="1:12" ht="13.5" customHeight="1">
      <c r="B59" s="1938" t="s">
        <v>116</v>
      </c>
      <c r="C59" s="946"/>
      <c r="D59" s="220"/>
      <c r="E59" s="220"/>
      <c r="F59" s="220"/>
      <c r="G59" s="220"/>
      <c r="H59" s="220"/>
      <c r="I59" s="220"/>
      <c r="J59" s="220"/>
      <c r="K59" s="220"/>
      <c r="L59" s="220"/>
    </row>
    <row r="60" spans="1:12" ht="13.5" customHeight="1">
      <c r="B60" s="2091" t="s">
        <v>119</v>
      </c>
      <c r="C60" s="946"/>
      <c r="D60" s="285">
        <v>0.36187482644138846</v>
      </c>
      <c r="E60" s="285">
        <v>-3.3576747812968044</v>
      </c>
      <c r="F60" s="285">
        <v>-7.0683447659302008</v>
      </c>
      <c r="G60" s="285">
        <v>-4.3496953841307811</v>
      </c>
      <c r="H60" s="285">
        <v>-12.522535609122688</v>
      </c>
      <c r="I60" s="692" t="s">
        <v>9</v>
      </c>
      <c r="J60" s="692" t="s">
        <v>9</v>
      </c>
      <c r="K60" s="692" t="s">
        <v>9</v>
      </c>
      <c r="L60" s="285">
        <v>-3.700577379662906</v>
      </c>
    </row>
    <row r="61" spans="1:12" ht="12.95" customHeight="1">
      <c r="B61" s="2091" t="s">
        <v>118</v>
      </c>
      <c r="C61" s="946"/>
      <c r="D61" s="285">
        <v>-12.570454157973055</v>
      </c>
      <c r="E61" s="285">
        <v>-16.738536515604409</v>
      </c>
      <c r="F61" s="285">
        <v>-32.730797009995385</v>
      </c>
      <c r="G61" s="285">
        <v>-23.15219033643826</v>
      </c>
      <c r="H61" s="285">
        <v>-43.196177247708064</v>
      </c>
      <c r="I61" s="285">
        <v>-19.201700693658598</v>
      </c>
      <c r="J61" s="692" t="s">
        <v>9</v>
      </c>
      <c r="K61" s="692" t="s">
        <v>9</v>
      </c>
      <c r="L61" s="285">
        <v>-19.278134405175471</v>
      </c>
    </row>
    <row r="62" spans="1:12" ht="3" customHeight="1">
      <c r="B62" s="713"/>
      <c r="C62" s="946"/>
      <c r="D62" s="285"/>
      <c r="E62" s="285"/>
      <c r="F62" s="285"/>
      <c r="G62" s="285"/>
      <c r="H62" s="285"/>
      <c r="I62" s="285"/>
      <c r="J62" s="1552"/>
      <c r="K62" s="1552"/>
      <c r="L62" s="285"/>
    </row>
    <row r="63" spans="1:12" s="806" customFormat="1" ht="9.9499999999999993" customHeight="1">
      <c r="B63" s="1716" t="s">
        <v>220</v>
      </c>
      <c r="C63" s="2122" t="s">
        <v>873</v>
      </c>
      <c r="D63" s="2251"/>
      <c r="E63" s="2251"/>
      <c r="F63" s="2251"/>
      <c r="G63" s="2251"/>
      <c r="H63" s="2251"/>
      <c r="I63" s="2251"/>
      <c r="J63" s="2251"/>
      <c r="K63" s="2251"/>
      <c r="L63" s="2251"/>
    </row>
  </sheetData>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&amp;R&amp;"Gill Sans MT,Regular"&amp;9&amp;K0065A4Section 1 • Heavy trucks</oddHeader>
    <oddFooter>&amp;R &amp;"Gill Sans MT,Regular"&amp;9&amp;K0065A4      • &amp;K01+000&amp;A&amp;K0065A4 •</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26"/>
  <sheetViews>
    <sheetView zoomScaleNormal="100" zoomScaleSheetLayoutView="100" workbookViewId="0"/>
  </sheetViews>
  <sheetFormatPr defaultColWidth="9" defaultRowHeight="12.75"/>
  <cols>
    <col min="1" max="1" width="3.7109375" style="582" customWidth="1"/>
    <col min="2" max="2" width="8.42578125" style="582" customWidth="1"/>
    <col min="3" max="3" width="13.85546875" style="582" customWidth="1"/>
    <col min="4" max="4" width="5.42578125" style="582" customWidth="1"/>
    <col min="5" max="5" width="6" style="582" customWidth="1"/>
    <col min="6" max="6" width="7.28515625" style="582" customWidth="1"/>
    <col min="7" max="9" width="6" style="582" customWidth="1"/>
    <col min="10" max="10" width="7.42578125" style="582" customWidth="1"/>
    <col min="11" max="11" width="5" style="1146" customWidth="1"/>
    <col min="12" max="12" width="8.42578125" style="582" customWidth="1"/>
    <col min="13" max="16384" width="9" style="582"/>
  </cols>
  <sheetData>
    <row r="1" spans="1:12" ht="12" customHeight="1">
      <c r="A1" s="1156"/>
      <c r="B1" s="1156"/>
      <c r="C1" s="1156"/>
      <c r="E1" s="1156"/>
      <c r="F1" s="1156"/>
      <c r="G1" s="1156"/>
      <c r="H1" s="1156"/>
      <c r="I1" s="1156"/>
      <c r="J1" s="1156"/>
      <c r="K1" s="1150"/>
    </row>
    <row r="2" spans="1:12" ht="12" customHeight="1">
      <c r="A2" s="1156"/>
      <c r="B2" s="1156"/>
      <c r="C2" s="1156"/>
      <c r="D2" s="1156"/>
      <c r="E2" s="1156"/>
      <c r="F2" s="1156"/>
      <c r="G2" s="1156"/>
      <c r="H2" s="1156"/>
      <c r="I2" s="1156"/>
      <c r="J2" s="1156"/>
      <c r="K2" s="1150"/>
    </row>
    <row r="3" spans="1:12" ht="12" customHeight="1">
      <c r="A3" s="1156"/>
      <c r="B3" s="1156"/>
      <c r="C3" s="1156"/>
      <c r="D3" s="1156"/>
      <c r="E3" s="1156"/>
      <c r="F3" s="1156"/>
      <c r="G3" s="1156"/>
      <c r="H3" s="1156"/>
      <c r="I3" s="1156"/>
      <c r="J3" s="1137"/>
      <c r="K3" s="1150"/>
    </row>
    <row r="4" spans="1:12" s="2369" customFormat="1" ht="17.100000000000001" customHeight="1">
      <c r="A4" s="2364"/>
      <c r="B4" s="2365" t="s">
        <v>835</v>
      </c>
      <c r="C4" s="2366"/>
      <c r="D4" s="2366"/>
      <c r="E4" s="2366"/>
      <c r="F4" s="2367"/>
      <c r="G4" s="2367"/>
      <c r="H4" s="2368"/>
      <c r="I4" s="2364"/>
    </row>
    <row r="5" spans="1:12" ht="5.0999999999999996" customHeight="1">
      <c r="A5" s="1156"/>
      <c r="B5" s="590"/>
      <c r="C5" s="590"/>
      <c r="D5" s="588"/>
      <c r="E5" s="1163"/>
      <c r="F5" s="1163"/>
      <c r="G5" s="1163"/>
      <c r="H5" s="1163"/>
      <c r="I5" s="1163"/>
      <c r="J5" s="1163"/>
      <c r="K5" s="1162"/>
      <c r="L5" s="1156"/>
    </row>
    <row r="6" spans="1:12" s="527" customFormat="1" ht="14.1" customHeight="1">
      <c r="A6" s="572"/>
      <c r="B6" s="1959"/>
      <c r="C6" s="1959"/>
      <c r="D6" s="1960" t="s">
        <v>0</v>
      </c>
      <c r="E6" s="1960" t="s">
        <v>1</v>
      </c>
      <c r="F6" s="1960" t="s">
        <v>2</v>
      </c>
      <c r="G6" s="1960" t="s">
        <v>3</v>
      </c>
      <c r="H6" s="1960" t="s">
        <v>4</v>
      </c>
      <c r="I6" s="1960" t="s">
        <v>5</v>
      </c>
      <c r="J6" s="1960" t="s">
        <v>6</v>
      </c>
      <c r="K6" s="1960" t="s">
        <v>7</v>
      </c>
      <c r="L6" s="1960" t="s">
        <v>8</v>
      </c>
    </row>
    <row r="7" spans="1:12" s="527" customFormat="1" ht="3" customHeight="1">
      <c r="A7" s="572"/>
      <c r="B7" s="545"/>
      <c r="C7" s="545"/>
      <c r="D7" s="572"/>
      <c r="E7" s="572"/>
      <c r="F7" s="572"/>
      <c r="G7" s="572"/>
      <c r="H7" s="572"/>
      <c r="I7" s="572"/>
      <c r="J7" s="572"/>
      <c r="K7" s="572"/>
      <c r="L7" s="572"/>
    </row>
    <row r="8" spans="1:12" ht="13.5" customHeight="1">
      <c r="B8" s="626" t="s">
        <v>571</v>
      </c>
      <c r="C8" s="626"/>
      <c r="D8" s="555"/>
      <c r="E8" s="366"/>
      <c r="F8" s="366"/>
      <c r="G8" s="366"/>
      <c r="H8" s="366"/>
      <c r="I8" s="366"/>
      <c r="J8" s="366"/>
      <c r="K8" s="366"/>
      <c r="L8" s="2059"/>
    </row>
    <row r="9" spans="1:12" ht="13.5" customHeight="1">
      <c r="B9" s="573">
        <v>2012</v>
      </c>
      <c r="C9" s="874"/>
      <c r="D9" s="2033">
        <v>6</v>
      </c>
      <c r="E9" s="2033">
        <v>3</v>
      </c>
      <c r="F9" s="2033">
        <v>7</v>
      </c>
      <c r="G9" s="2033">
        <v>1</v>
      </c>
      <c r="H9" s="2033">
        <v>5</v>
      </c>
      <c r="I9" s="2033">
        <v>0</v>
      </c>
      <c r="J9" s="2033">
        <v>0</v>
      </c>
      <c r="K9" s="2033">
        <v>0</v>
      </c>
      <c r="L9" s="876">
        <v>22</v>
      </c>
    </row>
    <row r="10" spans="1:12" ht="13.5" customHeight="1">
      <c r="B10" s="573">
        <v>2013</v>
      </c>
      <c r="C10" s="874"/>
      <c r="D10" s="2033">
        <v>2</v>
      </c>
      <c r="E10" s="2033">
        <v>3</v>
      </c>
      <c r="F10" s="2033">
        <v>6</v>
      </c>
      <c r="G10" s="2033">
        <v>0</v>
      </c>
      <c r="H10" s="2033">
        <v>0</v>
      </c>
      <c r="I10" s="2033">
        <v>0</v>
      </c>
      <c r="J10" s="2033">
        <v>1</v>
      </c>
      <c r="K10" s="2033">
        <v>0</v>
      </c>
      <c r="L10" s="876">
        <v>12</v>
      </c>
    </row>
    <row r="11" spans="1:12" ht="13.5" customHeight="1">
      <c r="A11" s="1146"/>
      <c r="B11" s="573">
        <v>2014</v>
      </c>
      <c r="C11" s="573"/>
      <c r="D11" s="2033">
        <v>6</v>
      </c>
      <c r="E11" s="2033">
        <v>4</v>
      </c>
      <c r="F11" s="2033">
        <v>1</v>
      </c>
      <c r="G11" s="2033">
        <v>1</v>
      </c>
      <c r="H11" s="2033">
        <v>6</v>
      </c>
      <c r="I11" s="2033">
        <v>0</v>
      </c>
      <c r="J11" s="2033">
        <v>0</v>
      </c>
      <c r="K11" s="2033">
        <v>1</v>
      </c>
      <c r="L11" s="245">
        <v>19</v>
      </c>
    </row>
    <row r="12" spans="1:12" ht="13.5" customHeight="1">
      <c r="A12" s="1146"/>
      <c r="B12" s="573">
        <v>2015</v>
      </c>
      <c r="C12" s="573"/>
      <c r="D12" s="2033">
        <v>5</v>
      </c>
      <c r="E12" s="2033">
        <v>7</v>
      </c>
      <c r="F12" s="2033">
        <v>2</v>
      </c>
      <c r="G12" s="2033">
        <v>1</v>
      </c>
      <c r="H12" s="2033">
        <v>2</v>
      </c>
      <c r="I12" s="2033">
        <v>1</v>
      </c>
      <c r="J12" s="2033">
        <v>3</v>
      </c>
      <c r="K12" s="2033">
        <v>1</v>
      </c>
      <c r="L12" s="245">
        <v>22</v>
      </c>
    </row>
    <row r="13" spans="1:12" ht="13.5" customHeight="1">
      <c r="A13" s="1146"/>
      <c r="B13" s="573">
        <v>2016</v>
      </c>
      <c r="C13" s="573"/>
      <c r="D13" s="2033">
        <v>10</v>
      </c>
      <c r="E13" s="2033">
        <v>2</v>
      </c>
      <c r="F13" s="2033">
        <v>3</v>
      </c>
      <c r="G13" s="2033">
        <v>3</v>
      </c>
      <c r="H13" s="2033">
        <v>2</v>
      </c>
      <c r="I13" s="2033">
        <v>0</v>
      </c>
      <c r="J13" s="2033">
        <v>2</v>
      </c>
      <c r="K13" s="2033">
        <v>0</v>
      </c>
      <c r="L13" s="245">
        <v>22</v>
      </c>
    </row>
    <row r="14" spans="1:12" ht="13.5" customHeight="1">
      <c r="A14" s="1146"/>
      <c r="B14" s="573">
        <v>2017</v>
      </c>
      <c r="C14" s="573"/>
      <c r="D14" s="2033">
        <v>6</v>
      </c>
      <c r="E14" s="2033">
        <v>10</v>
      </c>
      <c r="F14" s="2033">
        <v>10</v>
      </c>
      <c r="G14" s="2033">
        <v>0</v>
      </c>
      <c r="H14" s="2033">
        <v>2</v>
      </c>
      <c r="I14" s="2033">
        <v>0</v>
      </c>
      <c r="J14" s="2033">
        <v>2</v>
      </c>
      <c r="K14" s="2033">
        <v>0</v>
      </c>
      <c r="L14" s="245">
        <v>30</v>
      </c>
    </row>
    <row r="15" spans="1:12" ht="13.5" customHeight="1">
      <c r="A15" s="1146"/>
      <c r="B15" s="573">
        <v>2018</v>
      </c>
      <c r="C15" s="573"/>
      <c r="D15" s="2033">
        <v>7</v>
      </c>
      <c r="E15" s="2033">
        <v>5</v>
      </c>
      <c r="F15" s="2033">
        <v>5</v>
      </c>
      <c r="G15" s="2033">
        <v>0</v>
      </c>
      <c r="H15" s="2033">
        <v>1</v>
      </c>
      <c r="I15" s="2033">
        <v>0</v>
      </c>
      <c r="J15" s="2033">
        <v>0</v>
      </c>
      <c r="K15" s="2033">
        <v>1</v>
      </c>
      <c r="L15" s="245">
        <v>19</v>
      </c>
    </row>
    <row r="16" spans="1:12" ht="13.5" customHeight="1">
      <c r="A16" s="1146"/>
      <c r="B16" s="573">
        <v>2019</v>
      </c>
      <c r="C16" s="573"/>
      <c r="D16" s="2033">
        <v>10</v>
      </c>
      <c r="E16" s="2033">
        <v>6</v>
      </c>
      <c r="F16" s="2033">
        <v>0</v>
      </c>
      <c r="G16" s="2033">
        <v>2</v>
      </c>
      <c r="H16" s="2033">
        <v>2</v>
      </c>
      <c r="I16" s="2033">
        <v>0</v>
      </c>
      <c r="J16" s="2033">
        <v>0</v>
      </c>
      <c r="K16" s="2033">
        <v>0</v>
      </c>
      <c r="L16" s="245">
        <v>20</v>
      </c>
    </row>
    <row r="17" spans="1:12" ht="13.5" customHeight="1">
      <c r="A17" s="1146"/>
      <c r="B17" s="573">
        <v>2020</v>
      </c>
      <c r="C17" s="573"/>
      <c r="D17" s="2033">
        <v>4</v>
      </c>
      <c r="E17" s="2033">
        <v>1</v>
      </c>
      <c r="F17" s="2033">
        <v>3</v>
      </c>
      <c r="G17" s="2033">
        <v>2</v>
      </c>
      <c r="H17" s="2033">
        <v>1</v>
      </c>
      <c r="I17" s="2033">
        <v>0</v>
      </c>
      <c r="J17" s="2033">
        <v>0</v>
      </c>
      <c r="K17" s="2033">
        <v>0</v>
      </c>
      <c r="L17" s="245">
        <v>11</v>
      </c>
    </row>
    <row r="18" spans="1:12" ht="13.5" customHeight="1">
      <c r="B18" s="573">
        <v>2021</v>
      </c>
      <c r="C18" s="573"/>
      <c r="D18" s="2033">
        <v>3</v>
      </c>
      <c r="E18" s="2033">
        <v>1</v>
      </c>
      <c r="F18" s="2033">
        <v>3</v>
      </c>
      <c r="G18" s="2033">
        <v>3</v>
      </c>
      <c r="H18" s="2033">
        <v>4</v>
      </c>
      <c r="I18" s="2033">
        <v>0</v>
      </c>
      <c r="J18" s="2033">
        <v>1</v>
      </c>
      <c r="K18" s="2033">
        <v>0</v>
      </c>
      <c r="L18" s="876">
        <v>15</v>
      </c>
    </row>
    <row r="19" spans="1:12" ht="3" customHeight="1">
      <c r="B19" s="627"/>
      <c r="C19" s="627"/>
      <c r="D19" s="601"/>
      <c r="E19" s="362"/>
      <c r="F19" s="363"/>
      <c r="G19" s="363"/>
      <c r="H19" s="372"/>
      <c r="I19" s="1153"/>
      <c r="J19" s="1159"/>
      <c r="K19" s="1159"/>
      <c r="L19" s="642"/>
    </row>
    <row r="20" spans="1:12" ht="3" customHeight="1">
      <c r="B20" s="551"/>
      <c r="C20" s="551"/>
      <c r="D20" s="602"/>
      <c r="E20" s="364"/>
      <c r="F20" s="365"/>
      <c r="G20" s="365"/>
      <c r="H20" s="374"/>
      <c r="I20" s="1152"/>
      <c r="J20" s="2060"/>
      <c r="K20" s="2056"/>
      <c r="L20" s="2061"/>
    </row>
    <row r="21" spans="1:12" s="1146" customFormat="1" ht="12.95" customHeight="1">
      <c r="A21" s="1150"/>
      <c r="B21" s="1883" t="s">
        <v>775</v>
      </c>
      <c r="C21" s="551"/>
      <c r="D21" s="285">
        <v>-25</v>
      </c>
      <c r="E21" s="285">
        <v>0</v>
      </c>
      <c r="F21" s="285">
        <v>0</v>
      </c>
      <c r="G21" s="285">
        <v>50</v>
      </c>
      <c r="H21" s="285">
        <v>300</v>
      </c>
      <c r="I21" s="285">
        <v>0</v>
      </c>
      <c r="J21" s="692" t="s">
        <v>9</v>
      </c>
      <c r="K21" s="285">
        <v>0</v>
      </c>
      <c r="L21" s="285">
        <v>36.363636363636367</v>
      </c>
    </row>
    <row r="22" spans="1:12" s="1146" customFormat="1" ht="12.95" customHeight="1">
      <c r="A22" s="1150"/>
      <c r="B22" s="946" t="s">
        <v>116</v>
      </c>
      <c r="C22" s="946"/>
      <c r="D22" s="946"/>
      <c r="E22" s="946"/>
      <c r="F22" s="946"/>
      <c r="G22" s="946"/>
      <c r="H22" s="946"/>
      <c r="I22" s="946"/>
      <c r="J22" s="946"/>
      <c r="K22" s="946"/>
      <c r="L22" s="946"/>
    </row>
    <row r="23" spans="1:12" s="1146" customFormat="1" ht="9.9499999999999993" customHeight="1">
      <c r="A23" s="1150"/>
      <c r="B23" s="2091" t="s">
        <v>119</v>
      </c>
      <c r="C23" s="713"/>
      <c r="D23" s="285">
        <v>1.0150717035545265</v>
      </c>
      <c r="E23" s="285">
        <v>-8.6625034940212675</v>
      </c>
      <c r="F23" s="692" t="s">
        <v>9</v>
      </c>
      <c r="G23" s="692" t="s">
        <v>9</v>
      </c>
      <c r="H23" s="692" t="s">
        <v>9</v>
      </c>
      <c r="I23" s="692" t="s">
        <v>9</v>
      </c>
      <c r="J23" s="692" t="s">
        <v>9</v>
      </c>
      <c r="K23" s="692" t="s">
        <v>9</v>
      </c>
      <c r="L23" s="285">
        <v>-2.3532026909834025</v>
      </c>
    </row>
    <row r="24" spans="1:12" s="1146" customFormat="1" ht="9.9499999999999993" customHeight="1">
      <c r="A24" s="1150"/>
      <c r="B24" s="2091" t="s">
        <v>118</v>
      </c>
      <c r="C24" s="713"/>
      <c r="D24" s="285">
        <v>-45.227744249483401</v>
      </c>
      <c r="E24" s="285">
        <v>-59.175170953613708</v>
      </c>
      <c r="F24" s="692" t="s">
        <v>9</v>
      </c>
      <c r="G24" s="285">
        <v>22.474487139158917</v>
      </c>
      <c r="H24" s="285">
        <v>41.421356237309496</v>
      </c>
      <c r="I24" s="692" t="s">
        <v>9</v>
      </c>
      <c r="J24" s="692" t="s">
        <v>9</v>
      </c>
      <c r="K24" s="285">
        <v>0</v>
      </c>
      <c r="L24" s="285">
        <v>-13.397459621556118</v>
      </c>
    </row>
    <row r="25" spans="1:12" s="1146" customFormat="1" ht="3" customHeight="1">
      <c r="A25" s="1150"/>
      <c r="B25" s="2091"/>
      <c r="C25" s="713"/>
      <c r="D25" s="285"/>
      <c r="E25" s="285"/>
      <c r="F25" s="692"/>
      <c r="G25" s="692"/>
      <c r="H25" s="285"/>
      <c r="I25" s="692"/>
      <c r="J25" s="692"/>
      <c r="K25" s="692"/>
      <c r="L25" s="285"/>
    </row>
    <row r="26" spans="1:12" s="1146" customFormat="1" ht="9.9499999999999993" customHeight="1">
      <c r="A26" s="1150"/>
      <c r="B26" s="1017" t="s">
        <v>206</v>
      </c>
      <c r="C26" s="1017" t="s">
        <v>836</v>
      </c>
      <c r="D26" s="285"/>
      <c r="E26" s="285"/>
      <c r="F26" s="692"/>
      <c r="G26" s="692"/>
      <c r="H26" s="285"/>
      <c r="I26" s="692"/>
      <c r="J26" s="692"/>
      <c r="K26" s="692"/>
      <c r="L26" s="285"/>
    </row>
  </sheetData>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•&amp;K3773AF &amp;K000000Road trauma involving heavy vehicles 2021 statistical summary</oddHeader>
    <oddFooter xml:space="preserve">&amp;L&amp;"Gill Sans MT,Regular"&amp;9&amp;K0065A4       • &amp;K000000&amp;A&amp;K0065A4 •&amp;R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47"/>
  <sheetViews>
    <sheetView zoomScaleNormal="100" zoomScaleSheetLayoutView="118" workbookViewId="0"/>
  </sheetViews>
  <sheetFormatPr defaultRowHeight="12.75"/>
  <cols>
    <col min="1" max="1" width="3.7109375" customWidth="1"/>
    <col min="2" max="2" width="9.5703125" customWidth="1"/>
    <col min="3" max="3" width="11.7109375" customWidth="1"/>
    <col min="4" max="4" width="5.7109375" customWidth="1"/>
    <col min="5" max="5" width="0.5703125" customWidth="1"/>
    <col min="6" max="6" width="11.5703125" customWidth="1"/>
    <col min="7" max="7" width="10.28515625" style="98" customWidth="1"/>
    <col min="8" max="8" width="0.5703125" style="98" customWidth="1"/>
    <col min="9" max="9" width="10" style="98" customWidth="1"/>
    <col min="10" max="10" width="7.42578125" customWidth="1"/>
    <col min="11" max="11" width="6.42578125" customWidth="1"/>
    <col min="12" max="12" width="0.5703125" customWidth="1"/>
  </cols>
  <sheetData>
    <row r="1" spans="1:12" ht="12" customHeight="1"/>
    <row r="2" spans="1:12" ht="12" customHeight="1">
      <c r="F2" s="67"/>
    </row>
    <row r="3" spans="1:12" ht="12" customHeight="1">
      <c r="A3" s="67"/>
      <c r="B3" s="67"/>
      <c r="C3" s="67"/>
      <c r="D3" s="67"/>
      <c r="E3" s="67"/>
      <c r="F3" s="67"/>
      <c r="G3" s="222"/>
      <c r="H3" s="222"/>
      <c r="I3" s="222"/>
      <c r="J3" s="67"/>
      <c r="K3" s="67"/>
      <c r="L3" s="67"/>
    </row>
    <row r="4" spans="1:12" s="2369" customFormat="1" ht="17.100000000000001" customHeight="1">
      <c r="A4" s="2364"/>
      <c r="B4" s="2365" t="s">
        <v>837</v>
      </c>
      <c r="C4" s="2366"/>
      <c r="D4" s="2366"/>
      <c r="E4" s="2366"/>
      <c r="F4" s="2367"/>
      <c r="G4" s="2367"/>
      <c r="H4" s="2368"/>
      <c r="I4" s="2364"/>
    </row>
    <row r="5" spans="1:12" s="582" customFormat="1" ht="5.0999999999999996" customHeight="1">
      <c r="A5" s="1156"/>
      <c r="B5" s="590"/>
      <c r="C5" s="590"/>
      <c r="D5" s="590"/>
      <c r="E5" s="590"/>
      <c r="F5" s="1163"/>
      <c r="G5" s="1163"/>
      <c r="H5" s="1163"/>
      <c r="I5" s="1163"/>
      <c r="J5" s="1163"/>
      <c r="K5" s="1156"/>
      <c r="L5" s="1156"/>
    </row>
    <row r="6" spans="1:12" s="2123" customFormat="1" ht="27" customHeight="1">
      <c r="A6" s="1917"/>
      <c r="B6" s="2124"/>
      <c r="C6" s="2409" t="s">
        <v>851</v>
      </c>
      <c r="D6" s="2409"/>
      <c r="E6" s="2297"/>
      <c r="F6" s="2298" t="s">
        <v>778</v>
      </c>
      <c r="G6" s="2298" t="s">
        <v>14</v>
      </c>
      <c r="H6" s="2298"/>
      <c r="I6" s="2298" t="s">
        <v>852</v>
      </c>
      <c r="J6" s="2298" t="s">
        <v>21</v>
      </c>
      <c r="K6" s="2298" t="s">
        <v>29</v>
      </c>
      <c r="L6" s="1917"/>
    </row>
    <row r="7" spans="1:12" s="527" customFormat="1" ht="3" customHeight="1">
      <c r="A7" s="572"/>
      <c r="B7" s="545"/>
      <c r="C7" s="913"/>
      <c r="D7" s="2072"/>
      <c r="E7" s="2072"/>
      <c r="F7" s="2072"/>
      <c r="G7" s="572"/>
      <c r="H7" s="572"/>
      <c r="I7" s="572"/>
      <c r="J7" s="572"/>
      <c r="K7" s="525"/>
      <c r="L7" s="572"/>
    </row>
    <row r="8" spans="1:12" s="582" customFormat="1" ht="13.5" customHeight="1">
      <c r="A8" s="1156"/>
      <c r="B8" s="573">
        <v>2012</v>
      </c>
      <c r="C8" s="547"/>
      <c r="D8" s="2053">
        <v>5</v>
      </c>
      <c r="E8" s="2053"/>
      <c r="F8" s="2053">
        <v>9</v>
      </c>
      <c r="G8" s="2053">
        <v>6</v>
      </c>
      <c r="H8" s="2053"/>
      <c r="I8" s="2053">
        <v>2</v>
      </c>
      <c r="J8" s="2053">
        <v>0</v>
      </c>
      <c r="K8" s="2053">
        <v>22</v>
      </c>
      <c r="L8" s="1156"/>
    </row>
    <row r="9" spans="1:12" s="582" customFormat="1" ht="13.5" customHeight="1">
      <c r="A9" s="1156"/>
      <c r="B9" s="573">
        <v>2013</v>
      </c>
      <c r="C9" s="547"/>
      <c r="D9" s="2053">
        <v>0</v>
      </c>
      <c r="E9" s="2053"/>
      <c r="F9" s="2053">
        <v>6</v>
      </c>
      <c r="G9" s="2053">
        <v>1</v>
      </c>
      <c r="H9" s="2053"/>
      <c r="I9" s="2053">
        <v>2</v>
      </c>
      <c r="J9" s="2053">
        <v>3</v>
      </c>
      <c r="K9" s="2053">
        <v>12</v>
      </c>
      <c r="L9" s="1156"/>
    </row>
    <row r="10" spans="1:12" s="582" customFormat="1" ht="13.5" customHeight="1">
      <c r="A10" s="1156"/>
      <c r="B10" s="2040">
        <v>2014</v>
      </c>
      <c r="C10" s="547"/>
      <c r="D10" s="2053">
        <v>5</v>
      </c>
      <c r="E10" s="2053"/>
      <c r="F10" s="2053">
        <v>5</v>
      </c>
      <c r="G10" s="2053">
        <v>5</v>
      </c>
      <c r="H10" s="2053"/>
      <c r="I10" s="2053">
        <v>1</v>
      </c>
      <c r="J10" s="2053">
        <v>3</v>
      </c>
      <c r="K10" s="2053">
        <v>19</v>
      </c>
      <c r="L10" s="1156"/>
    </row>
    <row r="11" spans="1:12" s="582" customFormat="1" ht="13.5" customHeight="1">
      <c r="A11" s="1156"/>
      <c r="B11" s="573">
        <v>2015</v>
      </c>
      <c r="C11" s="547"/>
      <c r="D11" s="2053">
        <v>4</v>
      </c>
      <c r="E11" s="2053"/>
      <c r="F11" s="2053">
        <v>13</v>
      </c>
      <c r="G11" s="2053">
        <v>2</v>
      </c>
      <c r="H11" s="2053"/>
      <c r="I11" s="2053">
        <v>3</v>
      </c>
      <c r="J11" s="2053">
        <v>0</v>
      </c>
      <c r="K11" s="2053">
        <v>22</v>
      </c>
      <c r="L11" s="1156"/>
    </row>
    <row r="12" spans="1:12" s="582" customFormat="1" ht="13.5" customHeight="1">
      <c r="A12" s="1156"/>
      <c r="B12" s="1248">
        <v>2016</v>
      </c>
      <c r="C12" s="629"/>
      <c r="D12" s="2053">
        <v>3</v>
      </c>
      <c r="E12" s="2053"/>
      <c r="F12" s="2053">
        <v>8</v>
      </c>
      <c r="G12" s="2053">
        <v>8</v>
      </c>
      <c r="H12" s="2053"/>
      <c r="I12" s="2053">
        <v>3</v>
      </c>
      <c r="J12" s="2053">
        <v>0</v>
      </c>
      <c r="K12" s="2053">
        <v>22</v>
      </c>
      <c r="L12" s="1156"/>
    </row>
    <row r="13" spans="1:12" s="582" customFormat="1" ht="13.5" customHeight="1">
      <c r="A13" s="1156"/>
      <c r="B13" s="573">
        <v>2017</v>
      </c>
      <c r="C13" s="629"/>
      <c r="D13" s="2053">
        <v>12</v>
      </c>
      <c r="E13" s="2053"/>
      <c r="F13" s="2053">
        <v>5</v>
      </c>
      <c r="G13" s="2053">
        <v>11</v>
      </c>
      <c r="H13" s="2053"/>
      <c r="I13" s="2053">
        <v>1</v>
      </c>
      <c r="J13" s="2053">
        <v>1</v>
      </c>
      <c r="K13" s="2053">
        <v>30</v>
      </c>
      <c r="L13" s="1156"/>
    </row>
    <row r="14" spans="1:12" s="582" customFormat="1" ht="13.5" customHeight="1">
      <c r="A14" s="1156"/>
      <c r="B14" s="573">
        <v>2018</v>
      </c>
      <c r="C14" s="629"/>
      <c r="D14" s="2053">
        <v>0</v>
      </c>
      <c r="E14" s="2053"/>
      <c r="F14" s="2053">
        <v>6</v>
      </c>
      <c r="G14" s="2053">
        <v>9</v>
      </c>
      <c r="H14" s="2053"/>
      <c r="I14" s="2053">
        <v>2</v>
      </c>
      <c r="J14" s="2053">
        <v>2</v>
      </c>
      <c r="K14" s="2053">
        <v>19</v>
      </c>
      <c r="L14" s="1156"/>
    </row>
    <row r="15" spans="1:12" s="582" customFormat="1" ht="13.5" customHeight="1">
      <c r="A15" s="1156"/>
      <c r="B15" s="573">
        <v>2019</v>
      </c>
      <c r="C15" s="629"/>
      <c r="D15" s="2053">
        <v>2</v>
      </c>
      <c r="E15" s="2053"/>
      <c r="F15" s="2053">
        <v>6</v>
      </c>
      <c r="G15" s="2053">
        <v>8</v>
      </c>
      <c r="H15" s="2053"/>
      <c r="I15" s="2053">
        <v>3</v>
      </c>
      <c r="J15" s="2053">
        <v>1</v>
      </c>
      <c r="K15" s="2053">
        <v>20</v>
      </c>
      <c r="L15" s="1156"/>
    </row>
    <row r="16" spans="1:12" s="582" customFormat="1" ht="13.5" customHeight="1">
      <c r="A16" s="1156"/>
      <c r="B16" s="573">
        <v>2020</v>
      </c>
      <c r="C16" s="629"/>
      <c r="D16" s="2053">
        <v>1</v>
      </c>
      <c r="E16" s="2053"/>
      <c r="F16" s="2053">
        <v>3</v>
      </c>
      <c r="G16" s="2053">
        <v>3</v>
      </c>
      <c r="H16" s="2053"/>
      <c r="I16" s="2053">
        <v>3</v>
      </c>
      <c r="J16" s="2053">
        <v>1</v>
      </c>
      <c r="K16" s="2053">
        <v>11</v>
      </c>
      <c r="L16" s="1156"/>
    </row>
    <row r="17" spans="1:12" s="582" customFormat="1" ht="13.5" customHeight="1">
      <c r="A17" s="1156"/>
      <c r="B17" s="573">
        <v>2021</v>
      </c>
      <c r="C17" s="629"/>
      <c r="D17" s="2053">
        <v>2</v>
      </c>
      <c r="E17" s="2053"/>
      <c r="F17" s="2053">
        <v>6</v>
      </c>
      <c r="G17" s="2053">
        <v>4</v>
      </c>
      <c r="H17" s="2053"/>
      <c r="I17" s="2053">
        <v>1</v>
      </c>
      <c r="J17" s="2053">
        <v>2</v>
      </c>
      <c r="K17" s="2053">
        <v>15</v>
      </c>
      <c r="L17" s="1156"/>
    </row>
    <row r="18" spans="1:12" s="582" customFormat="1" ht="3" customHeight="1">
      <c r="A18" s="1150"/>
      <c r="B18" s="549"/>
      <c r="C18" s="549"/>
      <c r="D18" s="190">
        <v>36</v>
      </c>
      <c r="E18" s="190"/>
      <c r="F18" s="2220"/>
      <c r="G18" s="2300"/>
      <c r="H18" s="2300"/>
      <c r="I18" s="1254"/>
      <c r="J18" s="1255"/>
      <c r="K18" s="1255"/>
      <c r="L18" s="1156"/>
    </row>
    <row r="19" spans="1:12" s="582" customFormat="1" ht="3" customHeight="1">
      <c r="A19" s="1150"/>
      <c r="B19" s="2076"/>
      <c r="C19" s="2076"/>
      <c r="D19" s="2300"/>
      <c r="E19" s="2300"/>
      <c r="F19" s="1253"/>
      <c r="G19" s="1170"/>
      <c r="H19" s="1170"/>
      <c r="I19" s="1257"/>
      <c r="J19" s="1258"/>
      <c r="K19" s="1258"/>
      <c r="L19" s="1156"/>
    </row>
    <row r="20" spans="1:12" s="582" customFormat="1" ht="12.95" customHeight="1">
      <c r="A20" s="1156"/>
      <c r="B20" s="1883" t="s">
        <v>775</v>
      </c>
      <c r="C20" s="370"/>
      <c r="D20" s="481">
        <v>100</v>
      </c>
      <c r="E20" s="481" t="e">
        <v>#DIV/0!</v>
      </c>
      <c r="F20" s="481">
        <v>100</v>
      </c>
      <c r="G20" s="481">
        <v>33.333333333333329</v>
      </c>
      <c r="H20" s="481" t="e">
        <v>#DIV/0!</v>
      </c>
      <c r="I20" s="481">
        <v>-66.666666666666657</v>
      </c>
      <c r="J20" s="481">
        <v>100</v>
      </c>
      <c r="K20" s="481">
        <v>36.363636363636367</v>
      </c>
      <c r="L20" s="1156"/>
    </row>
    <row r="21" spans="1:12" s="582" customFormat="1" ht="12.95" customHeight="1">
      <c r="A21" s="1156"/>
      <c r="B21" s="946" t="s">
        <v>823</v>
      </c>
      <c r="C21" s="2301"/>
      <c r="D21" s="1377"/>
      <c r="E21" s="1377"/>
      <c r="F21" s="1156"/>
      <c r="G21" s="1156"/>
      <c r="H21" s="1156"/>
      <c r="I21" s="1156"/>
      <c r="J21" s="1156"/>
      <c r="K21" s="1156"/>
      <c r="L21" s="1156"/>
    </row>
    <row r="22" spans="1:12" s="583" customFormat="1" ht="9.9499999999999993" customHeight="1">
      <c r="B22" s="2091" t="s">
        <v>119</v>
      </c>
      <c r="C22" s="2301"/>
      <c r="D22" s="481" t="s">
        <v>9</v>
      </c>
      <c r="E22" s="481"/>
      <c r="F22" s="481">
        <v>-6.0966507174482487</v>
      </c>
      <c r="G22" s="481">
        <v>7.0377011951936241</v>
      </c>
      <c r="H22" s="481" t="e">
        <v>#VALUE!</v>
      </c>
      <c r="I22" s="481">
        <v>-0.13446408437368662</v>
      </c>
      <c r="J22" s="481" t="s">
        <v>9</v>
      </c>
      <c r="K22" s="481">
        <v>-2.3532026909834025</v>
      </c>
      <c r="L22" s="481" t="e">
        <v>#VALUE!</v>
      </c>
    </row>
    <row r="23" spans="1:12" s="1147" customFormat="1" ht="9.9499999999999993" customHeight="1">
      <c r="B23" s="2091" t="s">
        <v>118</v>
      </c>
      <c r="C23" s="775"/>
      <c r="D23" s="481">
        <v>0</v>
      </c>
      <c r="E23" s="481"/>
      <c r="F23" s="481">
        <v>0</v>
      </c>
      <c r="G23" s="481">
        <v>-29.289321881345252</v>
      </c>
      <c r="H23" s="481" t="e">
        <v>#VALUE!</v>
      </c>
      <c r="I23" s="481">
        <v>-42.264973081037418</v>
      </c>
      <c r="J23" s="481">
        <v>41.421356237309517</v>
      </c>
      <c r="K23" s="481">
        <v>-13.397459621556118</v>
      </c>
      <c r="L23" s="481" t="e">
        <v>#VALUE!</v>
      </c>
    </row>
    <row r="24" spans="1:12" s="1147" customFormat="1" ht="3" customHeight="1">
      <c r="B24" s="2091"/>
      <c r="C24" s="1697"/>
      <c r="D24" s="2199"/>
      <c r="E24" s="2199"/>
      <c r="F24" s="481"/>
      <c r="G24" s="481"/>
      <c r="H24" s="481"/>
      <c r="I24" s="481"/>
      <c r="J24" s="481"/>
      <c r="K24" s="481"/>
      <c r="L24" s="481"/>
    </row>
    <row r="25" spans="1:12" s="582" customFormat="1" ht="9.9499999999999993" customHeight="1">
      <c r="B25" s="1017" t="s">
        <v>206</v>
      </c>
      <c r="C25" s="1697" t="s">
        <v>846</v>
      </c>
      <c r="D25" s="2106"/>
      <c r="E25" s="2106"/>
      <c r="F25" s="1156"/>
      <c r="G25" s="1156"/>
      <c r="H25" s="1156"/>
      <c r="I25" s="1156"/>
      <c r="J25" s="1156"/>
      <c r="K25" s="1156"/>
      <c r="L25" s="1150"/>
    </row>
    <row r="26" spans="1:12" ht="30" customHeight="1">
      <c r="A26" s="67"/>
      <c r="B26" s="67"/>
      <c r="C26" s="67"/>
      <c r="D26" s="67"/>
      <c r="E26" s="67"/>
      <c r="F26" s="67"/>
      <c r="G26" s="222"/>
      <c r="H26" s="222"/>
      <c r="I26" s="222"/>
      <c r="J26" s="67"/>
      <c r="K26" s="67"/>
      <c r="L26" s="67"/>
    </row>
    <row r="27" spans="1:12" s="2369" customFormat="1" ht="17.100000000000001" customHeight="1">
      <c r="A27" s="2364"/>
      <c r="B27" s="2365" t="s">
        <v>857</v>
      </c>
      <c r="C27" s="2366"/>
      <c r="D27" s="2366"/>
      <c r="E27" s="2366"/>
      <c r="F27" s="2367"/>
      <c r="G27" s="2367"/>
      <c r="H27" s="2368"/>
      <c r="I27" s="2364"/>
    </row>
    <row r="28" spans="1:12" ht="5.0999999999999996" customHeight="1">
      <c r="A28" s="67"/>
      <c r="B28" s="2173"/>
      <c r="C28" s="2173"/>
      <c r="D28" s="2173"/>
      <c r="E28" s="2173"/>
      <c r="F28" s="2173"/>
      <c r="G28" s="2174"/>
      <c r="H28" s="2174"/>
      <c r="I28" s="2174"/>
      <c r="J28" s="2175"/>
      <c r="K28" s="2175"/>
      <c r="L28" s="2105"/>
    </row>
    <row r="29" spans="1:12" ht="27" customHeight="1">
      <c r="A29" s="67"/>
      <c r="B29" s="2221"/>
      <c r="C29" s="2410" t="s">
        <v>858</v>
      </c>
      <c r="D29" s="2410"/>
      <c r="E29" s="2314"/>
      <c r="F29" s="2411" t="s">
        <v>859</v>
      </c>
      <c r="G29" s="2411"/>
      <c r="H29" s="2314"/>
      <c r="I29" s="2297" t="s">
        <v>13</v>
      </c>
      <c r="J29" s="67"/>
    </row>
    <row r="30" spans="1:12" ht="3" customHeight="1">
      <c r="A30" s="67"/>
      <c r="B30" s="2176"/>
      <c r="C30" s="2177"/>
      <c r="D30" s="2178"/>
      <c r="E30" s="67"/>
      <c r="F30" s="2222"/>
      <c r="G30" s="2223"/>
      <c r="H30" s="2178"/>
      <c r="I30" s="2264"/>
      <c r="J30" s="67"/>
    </row>
    <row r="31" spans="1:12" ht="13.5" customHeight="1">
      <c r="B31" s="2179">
        <v>2012</v>
      </c>
      <c r="C31" s="2235"/>
      <c r="D31" s="2235">
        <v>20</v>
      </c>
      <c r="E31" s="67"/>
      <c r="F31" s="2312"/>
      <c r="G31" s="2312">
        <v>2</v>
      </c>
      <c r="H31" s="2235"/>
      <c r="I31" s="2315">
        <v>22</v>
      </c>
      <c r="J31" s="67"/>
    </row>
    <row r="32" spans="1:12" s="9" customFormat="1" ht="13.5" customHeight="1">
      <c r="A32" s="83"/>
      <c r="B32" s="2179">
        <v>2013</v>
      </c>
      <c r="C32" s="2235"/>
      <c r="D32" s="2235">
        <v>12</v>
      </c>
      <c r="E32" s="2235"/>
      <c r="F32" s="2312"/>
      <c r="G32" s="2312">
        <v>0</v>
      </c>
      <c r="H32" s="2235"/>
      <c r="I32" s="2282">
        <v>12</v>
      </c>
      <c r="J32" s="67"/>
      <c r="K32"/>
      <c r="L32"/>
    </row>
    <row r="33" spans="1:12" s="9" customFormat="1" ht="13.5" customHeight="1">
      <c r="A33" s="83"/>
      <c r="B33" s="2179">
        <v>2014</v>
      </c>
      <c r="C33" s="2235"/>
      <c r="D33" s="2235">
        <v>15</v>
      </c>
      <c r="E33" s="2235"/>
      <c r="F33" s="2312"/>
      <c r="G33" s="2312">
        <v>4</v>
      </c>
      <c r="H33" s="2235"/>
      <c r="I33" s="2282">
        <v>19</v>
      </c>
      <c r="J33" s="67"/>
      <c r="K33"/>
      <c r="L33"/>
    </row>
    <row r="34" spans="1:12" s="9" customFormat="1" ht="13.5" customHeight="1">
      <c r="A34" s="83"/>
      <c r="B34" s="2180">
        <v>2015</v>
      </c>
      <c r="C34" s="2235"/>
      <c r="D34" s="2235">
        <v>21</v>
      </c>
      <c r="E34" s="2235"/>
      <c r="F34" s="2312"/>
      <c r="G34" s="2312">
        <v>1</v>
      </c>
      <c r="H34" s="2235"/>
      <c r="I34" s="2282">
        <v>22</v>
      </c>
      <c r="J34" s="67"/>
      <c r="K34"/>
      <c r="L34"/>
    </row>
    <row r="35" spans="1:12" s="9" customFormat="1" ht="13.5" customHeight="1">
      <c r="A35" s="83"/>
      <c r="B35" s="2179">
        <v>2016</v>
      </c>
      <c r="C35" s="2235"/>
      <c r="D35" s="2235">
        <v>20</v>
      </c>
      <c r="E35" s="2235"/>
      <c r="F35" s="2312"/>
      <c r="G35" s="2312">
        <v>2</v>
      </c>
      <c r="H35" s="2235"/>
      <c r="I35" s="2282">
        <v>22</v>
      </c>
      <c r="J35" s="67"/>
      <c r="K35"/>
      <c r="L35"/>
    </row>
    <row r="36" spans="1:12" s="9" customFormat="1" ht="13.5" customHeight="1">
      <c r="A36" s="83"/>
      <c r="B36" s="2181">
        <v>2017</v>
      </c>
      <c r="C36" s="2235"/>
      <c r="D36" s="2235">
        <v>25</v>
      </c>
      <c r="E36" s="2235"/>
      <c r="F36" s="2312"/>
      <c r="G36" s="2312">
        <v>5</v>
      </c>
      <c r="H36" s="2235"/>
      <c r="I36" s="2282">
        <v>30</v>
      </c>
      <c r="J36" s="67"/>
      <c r="K36"/>
      <c r="L36"/>
    </row>
    <row r="37" spans="1:12" s="9" customFormat="1" ht="13.5" customHeight="1">
      <c r="A37" s="83"/>
      <c r="B37" s="2179">
        <v>2018</v>
      </c>
      <c r="C37" s="2235"/>
      <c r="D37" s="2235">
        <v>19</v>
      </c>
      <c r="E37" s="2235"/>
      <c r="F37" s="2312"/>
      <c r="G37" s="2312">
        <v>0</v>
      </c>
      <c r="H37" s="2235"/>
      <c r="I37" s="2282">
        <v>19</v>
      </c>
      <c r="J37" s="67"/>
      <c r="K37"/>
      <c r="L37"/>
    </row>
    <row r="38" spans="1:12" s="9" customFormat="1" ht="13.5" customHeight="1">
      <c r="A38" s="83"/>
      <c r="B38" s="2179">
        <v>2019</v>
      </c>
      <c r="C38" s="2235"/>
      <c r="D38" s="2235">
        <v>20</v>
      </c>
      <c r="E38" s="2235"/>
      <c r="F38" s="2312"/>
      <c r="G38" s="2312">
        <v>0</v>
      </c>
      <c r="H38" s="2235"/>
      <c r="I38" s="2282">
        <v>20</v>
      </c>
      <c r="J38" s="67"/>
      <c r="K38"/>
      <c r="L38"/>
    </row>
    <row r="39" spans="1:12" s="531" customFormat="1" ht="13.5" customHeight="1">
      <c r="B39" s="2179">
        <v>2020</v>
      </c>
      <c r="C39" s="2235"/>
      <c r="D39" s="2235">
        <v>10</v>
      </c>
      <c r="E39" s="2235"/>
      <c r="F39" s="2312"/>
      <c r="G39" s="2312">
        <v>1</v>
      </c>
      <c r="H39" s="2235"/>
      <c r="I39" s="2239">
        <v>11</v>
      </c>
      <c r="J39" s="67"/>
      <c r="K39"/>
      <c r="L39"/>
    </row>
    <row r="40" spans="1:12" s="531" customFormat="1" ht="13.5" customHeight="1">
      <c r="B40" s="2179">
        <v>2021</v>
      </c>
      <c r="C40" s="2240"/>
      <c r="D40" s="2240">
        <v>13</v>
      </c>
      <c r="E40" s="2240"/>
      <c r="F40" s="2313"/>
      <c r="G40" s="2313">
        <v>2</v>
      </c>
      <c r="H40" s="2240"/>
      <c r="I40" s="2239">
        <v>15</v>
      </c>
      <c r="J40" s="67"/>
      <c r="K40"/>
      <c r="L40"/>
    </row>
    <row r="41" spans="1:12" s="531" customFormat="1" ht="3" customHeight="1">
      <c r="B41" s="2182"/>
      <c r="C41" s="2182"/>
      <c r="D41" s="2182"/>
      <c r="E41" s="2182"/>
      <c r="F41" s="2224"/>
      <c r="G41" s="2225"/>
      <c r="H41" s="2183"/>
      <c r="I41" s="2316"/>
      <c r="J41" s="67"/>
      <c r="K41"/>
      <c r="L41"/>
    </row>
    <row r="42" spans="1:12" ht="3" customHeight="1">
      <c r="A42" s="67"/>
      <c r="B42" s="2184"/>
      <c r="C42" s="2184"/>
      <c r="D42" s="2184"/>
      <c r="E42" s="2184"/>
      <c r="F42" s="2226"/>
      <c r="G42" s="2227"/>
      <c r="H42" s="2185"/>
      <c r="I42" s="2264"/>
      <c r="J42" s="67"/>
    </row>
    <row r="43" spans="1:12" ht="12" customHeight="1">
      <c r="A43" s="67"/>
      <c r="B43" s="2186" t="s">
        <v>775</v>
      </c>
      <c r="C43" s="2106"/>
      <c r="D43" s="2187">
        <v>30</v>
      </c>
      <c r="E43" s="2187" t="e">
        <v>#DIV/0!</v>
      </c>
      <c r="F43" s="2187"/>
      <c r="G43" s="2340">
        <v>100</v>
      </c>
      <c r="H43" s="2187" t="e">
        <v>#DIV/0!</v>
      </c>
      <c r="I43" s="2187">
        <v>36.363636363636367</v>
      </c>
      <c r="J43" s="67"/>
    </row>
    <row r="44" spans="1:12" ht="9.9499999999999993" customHeight="1">
      <c r="A44" s="67"/>
      <c r="B44" s="2405" t="s">
        <v>116</v>
      </c>
      <c r="C44" s="2405"/>
      <c r="D44" s="2187"/>
      <c r="E44" s="2187"/>
      <c r="F44" s="2187"/>
      <c r="G44" s="2228"/>
      <c r="H44" s="2187"/>
      <c r="I44" s="2187"/>
      <c r="J44" s="67"/>
    </row>
    <row r="45" spans="1:12" s="9" customFormat="1" ht="12" customHeight="1">
      <c r="A45" s="83"/>
      <c r="B45" s="2188" t="s">
        <v>119</v>
      </c>
      <c r="C45" s="2107"/>
      <c r="D45" s="2217">
        <v>-2.2719709776346075</v>
      </c>
      <c r="E45" s="2217"/>
      <c r="F45" s="2217"/>
      <c r="G45" s="2228" t="s">
        <v>9</v>
      </c>
      <c r="H45" s="2217" t="e">
        <v>#VALUE!</v>
      </c>
      <c r="I45" s="2217">
        <v>-2.3532026909834025</v>
      </c>
      <c r="J45" s="67"/>
      <c r="K45"/>
      <c r="L45"/>
    </row>
    <row r="46" spans="1:12" s="9" customFormat="1" ht="11.1" customHeight="1">
      <c r="A46" s="83"/>
      <c r="B46" s="2188" t="s">
        <v>118</v>
      </c>
      <c r="C46" s="2107"/>
      <c r="D46" s="2217">
        <v>-19.377422517014498</v>
      </c>
      <c r="E46" s="2217"/>
      <c r="F46" s="2217"/>
      <c r="G46" s="2228" t="s">
        <v>9</v>
      </c>
      <c r="H46" s="2217" t="e">
        <v>#VALUE!</v>
      </c>
      <c r="I46" s="2217">
        <v>-13.397459621556118</v>
      </c>
      <c r="J46" s="67"/>
      <c r="K46"/>
      <c r="L46"/>
    </row>
    <row r="47" spans="1:12" ht="3" customHeight="1">
      <c r="B47" s="67"/>
      <c r="C47" s="67"/>
      <c r="D47" s="67"/>
      <c r="E47" s="67"/>
      <c r="F47" s="67"/>
      <c r="G47" s="222"/>
      <c r="H47" s="222"/>
      <c r="I47" s="67"/>
      <c r="J47" s="67"/>
    </row>
  </sheetData>
  <mergeCells count="4">
    <mergeCell ref="C6:D6"/>
    <mergeCell ref="B44:C44"/>
    <mergeCell ref="C29:D29"/>
    <mergeCell ref="F29:G29"/>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2 • Bus</oddHeader>
    <oddFooter>&amp;R&amp;"Gill Sans MT,Regular" &amp;K0065A4 &amp;9     • &amp;K01+000&amp;A &amp;K3773AF•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43"/>
  <sheetViews>
    <sheetView zoomScaleNormal="100" zoomScaleSheetLayoutView="100" workbookViewId="0"/>
  </sheetViews>
  <sheetFormatPr defaultColWidth="9" defaultRowHeight="12.75"/>
  <cols>
    <col min="1" max="1" width="3.7109375" style="582" customWidth="1"/>
    <col min="2" max="2" width="10.7109375" style="582" customWidth="1"/>
    <col min="3" max="3" width="9.85546875" style="582" customWidth="1"/>
    <col min="4" max="4" width="5.7109375" style="582" customWidth="1"/>
    <col min="5" max="5" width="9" style="582" customWidth="1"/>
    <col min="6" max="6" width="12.5703125" style="582" customWidth="1"/>
    <col min="7" max="7" width="12.85546875" style="582" customWidth="1"/>
    <col min="8" max="8" width="10.42578125" style="582" customWidth="1"/>
    <col min="9" max="9" width="9.7109375" style="582" customWidth="1"/>
    <col min="10" max="16384" width="9" style="582"/>
  </cols>
  <sheetData>
    <row r="1" spans="1:9" ht="12" customHeight="1">
      <c r="A1" s="1156"/>
      <c r="B1" s="1156"/>
      <c r="C1" s="1156"/>
      <c r="D1" s="1156"/>
      <c r="E1" s="1156"/>
      <c r="F1" s="1156"/>
      <c r="G1" s="1156"/>
      <c r="H1" s="1156"/>
      <c r="I1" s="1156"/>
    </row>
    <row r="2" spans="1:9" ht="12" customHeight="1">
      <c r="A2" s="1156"/>
      <c r="B2" s="1156"/>
      <c r="C2" s="1156"/>
      <c r="D2" s="1156"/>
      <c r="E2" s="1156"/>
      <c r="F2" s="1156"/>
      <c r="G2" s="1156"/>
      <c r="H2" s="1156"/>
      <c r="I2" s="1156"/>
    </row>
    <row r="3" spans="1:9" ht="12" customHeight="1">
      <c r="A3" s="1156"/>
      <c r="B3" s="1156"/>
      <c r="C3" s="1156"/>
      <c r="D3" s="1156"/>
      <c r="E3" s="1156"/>
      <c r="F3" s="1156"/>
      <c r="G3" s="1156"/>
      <c r="H3" s="1156"/>
      <c r="I3" s="1164"/>
    </row>
    <row r="4" spans="1:9" s="2369" customFormat="1" ht="17.100000000000001" customHeight="1">
      <c r="A4" s="2364"/>
      <c r="B4" s="2365" t="s">
        <v>881</v>
      </c>
      <c r="C4" s="2366"/>
      <c r="D4" s="2366"/>
      <c r="E4" s="2366"/>
      <c r="F4" s="2367"/>
      <c r="G4" s="2367"/>
      <c r="H4" s="2368"/>
      <c r="I4" s="2364"/>
    </row>
    <row r="5" spans="1:9" ht="5.0999999999999996" customHeight="1">
      <c r="A5" s="1156"/>
      <c r="B5" s="590"/>
      <c r="C5" s="590"/>
      <c r="D5" s="590"/>
      <c r="E5" s="590"/>
      <c r="F5" s="588"/>
      <c r="G5" s="1163"/>
      <c r="H5" s="1163"/>
      <c r="I5" s="1163"/>
    </row>
    <row r="6" spans="1:9" s="527" customFormat="1" ht="14.1" customHeight="1">
      <c r="A6" s="572"/>
      <c r="B6" s="2193"/>
      <c r="C6" s="2412" t="s">
        <v>854</v>
      </c>
      <c r="D6" s="2412"/>
      <c r="E6" s="2193" t="s">
        <v>256</v>
      </c>
      <c r="F6" s="2193" t="s">
        <v>867</v>
      </c>
      <c r="G6" s="2190" t="s">
        <v>868</v>
      </c>
      <c r="H6" s="2193" t="s">
        <v>36</v>
      </c>
      <c r="I6" s="2193" t="s">
        <v>869</v>
      </c>
    </row>
    <row r="7" spans="1:9" s="527" customFormat="1" ht="3" customHeight="1">
      <c r="A7" s="572"/>
      <c r="B7" s="572"/>
      <c r="C7" s="572"/>
      <c r="D7" s="572"/>
      <c r="E7" s="572"/>
      <c r="F7" s="572"/>
      <c r="G7" s="572"/>
      <c r="H7" s="572"/>
      <c r="I7" s="572"/>
    </row>
    <row r="8" spans="1:9" s="1146" customFormat="1" ht="14.1" customHeight="1">
      <c r="A8" s="1150"/>
      <c r="B8" s="573">
        <v>2012</v>
      </c>
      <c r="C8" s="547"/>
      <c r="D8" s="2133">
        <v>4.5454545454545459</v>
      </c>
      <c r="E8" s="2133">
        <v>9.0909090909090917</v>
      </c>
      <c r="F8" s="2133">
        <v>63.636363636363633</v>
      </c>
      <c r="G8" s="2133">
        <v>0</v>
      </c>
      <c r="H8" s="2133">
        <v>4.5454545454545459</v>
      </c>
      <c r="I8" s="2133">
        <v>18.181818181818183</v>
      </c>
    </row>
    <row r="9" spans="1:9" s="1146" customFormat="1" ht="14.1" customHeight="1">
      <c r="A9" s="1150"/>
      <c r="B9" s="573">
        <v>2013</v>
      </c>
      <c r="C9" s="547"/>
      <c r="D9" s="2133">
        <v>8.3333333333333321</v>
      </c>
      <c r="E9" s="2133">
        <v>8.3333333333333321</v>
      </c>
      <c r="F9" s="2133">
        <v>50</v>
      </c>
      <c r="G9" s="2133">
        <v>0</v>
      </c>
      <c r="H9" s="2133">
        <v>16.666666666666664</v>
      </c>
      <c r="I9" s="2133">
        <v>16.666666666666664</v>
      </c>
    </row>
    <row r="10" spans="1:9" s="1146" customFormat="1" ht="14.1" customHeight="1">
      <c r="A10" s="1150"/>
      <c r="B10" s="573">
        <v>2014</v>
      </c>
      <c r="C10" s="629"/>
      <c r="D10" s="2133">
        <v>0</v>
      </c>
      <c r="E10" s="2133">
        <v>10.526315789473683</v>
      </c>
      <c r="F10" s="2133">
        <v>31.578947368421051</v>
      </c>
      <c r="G10" s="2133">
        <v>10.526315789473683</v>
      </c>
      <c r="H10" s="2133">
        <v>15.789473684210526</v>
      </c>
      <c r="I10" s="2133">
        <v>26.315789473684209</v>
      </c>
    </row>
    <row r="11" spans="1:9" s="1146" customFormat="1" ht="14.1" customHeight="1">
      <c r="A11" s="1150"/>
      <c r="B11" s="573">
        <v>2015</v>
      </c>
      <c r="C11" s="629"/>
      <c r="D11" s="2133">
        <v>4.5454545454545459</v>
      </c>
      <c r="E11" s="2133">
        <v>0</v>
      </c>
      <c r="F11" s="2133">
        <v>40.909090909090914</v>
      </c>
      <c r="G11" s="2133">
        <v>13.636363636363635</v>
      </c>
      <c r="H11" s="2133">
        <v>22.727272727272727</v>
      </c>
      <c r="I11" s="2133">
        <v>13.636363636363635</v>
      </c>
    </row>
    <row r="12" spans="1:9" s="1146" customFormat="1" ht="14.1" customHeight="1">
      <c r="A12" s="1150"/>
      <c r="B12" s="573">
        <v>2016</v>
      </c>
      <c r="C12" s="629"/>
      <c r="D12" s="2133">
        <v>4.5454545454545459</v>
      </c>
      <c r="E12" s="2133">
        <v>22.727272727272727</v>
      </c>
      <c r="F12" s="2133">
        <v>50</v>
      </c>
      <c r="G12" s="2133">
        <v>4.5454545454545459</v>
      </c>
      <c r="H12" s="2133">
        <v>9.0909090909090917</v>
      </c>
      <c r="I12" s="2133">
        <v>9.0909090909090917</v>
      </c>
    </row>
    <row r="13" spans="1:9" s="1146" customFormat="1" ht="14.1" customHeight="1">
      <c r="A13" s="1150"/>
      <c r="B13" s="573">
        <v>2017</v>
      </c>
      <c r="C13" s="629"/>
      <c r="D13" s="2133">
        <v>10</v>
      </c>
      <c r="E13" s="2133">
        <v>20</v>
      </c>
      <c r="F13" s="2133">
        <v>23.333333333333332</v>
      </c>
      <c r="G13" s="2133">
        <v>13.333333333333334</v>
      </c>
      <c r="H13" s="2133">
        <v>33.333333333333329</v>
      </c>
      <c r="I13" s="2133">
        <v>0</v>
      </c>
    </row>
    <row r="14" spans="1:9" s="1146" customFormat="1" ht="14.1" customHeight="1">
      <c r="A14" s="1150"/>
      <c r="B14" s="573">
        <v>2018</v>
      </c>
      <c r="C14" s="629"/>
      <c r="D14" s="2133">
        <v>10.526315789473683</v>
      </c>
      <c r="E14" s="2133">
        <v>21.052631578947366</v>
      </c>
      <c r="F14" s="2133">
        <v>15.789473684210526</v>
      </c>
      <c r="G14" s="2133">
        <v>15.789473684210526</v>
      </c>
      <c r="H14" s="2133">
        <v>21.052631578947366</v>
      </c>
      <c r="I14" s="2133">
        <v>5.2631578947368416</v>
      </c>
    </row>
    <row r="15" spans="1:9" s="1146" customFormat="1" ht="14.1" customHeight="1">
      <c r="A15" s="1150"/>
      <c r="B15" s="573">
        <v>2019</v>
      </c>
      <c r="C15" s="629"/>
      <c r="D15" s="2133">
        <v>10</v>
      </c>
      <c r="E15" s="2133">
        <v>20</v>
      </c>
      <c r="F15" s="2133">
        <v>30</v>
      </c>
      <c r="G15" s="2133">
        <v>15</v>
      </c>
      <c r="H15" s="2133">
        <v>10</v>
      </c>
      <c r="I15" s="2133">
        <v>15</v>
      </c>
    </row>
    <row r="16" spans="1:9" s="1146" customFormat="1" ht="14.1" customHeight="1">
      <c r="A16" s="1150"/>
      <c r="B16" s="573">
        <v>2020</v>
      </c>
      <c r="C16" s="629"/>
      <c r="D16" s="2133">
        <v>27.27272727272727</v>
      </c>
      <c r="E16" s="2133">
        <v>9.0909090909090917</v>
      </c>
      <c r="F16" s="2133">
        <v>27.27272727272727</v>
      </c>
      <c r="G16" s="2133">
        <v>9.0909090909090917</v>
      </c>
      <c r="H16" s="2133">
        <v>18.181818181818183</v>
      </c>
      <c r="I16" s="2133">
        <v>9.0909090909090917</v>
      </c>
    </row>
    <row r="17" spans="1:9" s="1146" customFormat="1">
      <c r="A17" s="1150"/>
      <c r="B17" s="573">
        <v>2021</v>
      </c>
      <c r="C17" s="629"/>
      <c r="D17" s="2133">
        <v>0</v>
      </c>
      <c r="E17" s="2133">
        <v>26.666666666666668</v>
      </c>
      <c r="F17" s="2133">
        <v>33.333333333333329</v>
      </c>
      <c r="G17" s="2133">
        <v>6.666666666666667</v>
      </c>
      <c r="H17" s="2133">
        <v>13.333333333333334</v>
      </c>
      <c r="I17" s="2133">
        <v>20</v>
      </c>
    </row>
    <row r="18" spans="1:9" ht="3" customHeight="1">
      <c r="A18" s="1156"/>
      <c r="B18" s="627"/>
      <c r="C18" s="627"/>
      <c r="D18" s="992"/>
      <c r="E18" s="992"/>
      <c r="F18" s="919"/>
      <c r="G18" s="417"/>
      <c r="H18" s="417"/>
      <c r="I18" s="562"/>
    </row>
    <row r="19" spans="1:9" ht="3" customHeight="1">
      <c r="A19" s="1156"/>
      <c r="B19" s="551"/>
      <c r="C19" s="551"/>
      <c r="D19" s="993"/>
      <c r="E19" s="993"/>
      <c r="F19" s="917"/>
      <c r="G19" s="418"/>
      <c r="H19" s="418"/>
      <c r="I19" s="631"/>
    </row>
    <row r="20" spans="1:9" ht="12.75" customHeight="1">
      <c r="A20" s="1156"/>
      <c r="B20" s="1883" t="s">
        <v>775</v>
      </c>
      <c r="C20" s="1156"/>
      <c r="D20" s="285">
        <v>-100</v>
      </c>
      <c r="E20" s="285">
        <v>193.33333333333334</v>
      </c>
      <c r="F20" s="285">
        <v>22.222222222222218</v>
      </c>
      <c r="G20" s="285">
        <v>-26.666666666666671</v>
      </c>
      <c r="H20" s="285">
        <v>-26.666666666666671</v>
      </c>
      <c r="I20" s="285">
        <v>119.99999999999997</v>
      </c>
    </row>
    <row r="21" spans="1:9" ht="3" customHeight="1">
      <c r="A21" s="1156"/>
      <c r="B21" s="1883"/>
      <c r="C21" s="1156"/>
      <c r="D21" s="285"/>
      <c r="E21" s="285"/>
      <c r="F21" s="285"/>
      <c r="G21" s="285"/>
      <c r="H21" s="285"/>
      <c r="I21" s="285"/>
    </row>
    <row r="22" spans="1:9" ht="9.9499999999999993" customHeight="1">
      <c r="A22" s="1156"/>
      <c r="B22" s="2252" t="s">
        <v>850</v>
      </c>
      <c r="C22" s="1655" t="s">
        <v>863</v>
      </c>
      <c r="D22" s="285"/>
      <c r="E22" s="285"/>
      <c r="F22" s="285"/>
      <c r="G22" s="285"/>
      <c r="H22" s="285"/>
      <c r="I22" s="285"/>
    </row>
    <row r="23" spans="1:9" ht="26.1" customHeight="1">
      <c r="A23" s="1156"/>
      <c r="B23" s="1883"/>
      <c r="C23" s="1156"/>
      <c r="D23" s="285"/>
      <c r="E23" s="285"/>
      <c r="F23" s="285"/>
      <c r="G23" s="285"/>
      <c r="H23" s="285"/>
      <c r="I23" s="285"/>
    </row>
    <row r="24" spans="1:9" s="2369" customFormat="1" ht="17.100000000000001" customHeight="1">
      <c r="A24" s="2364"/>
      <c r="B24" s="2365" t="s">
        <v>882</v>
      </c>
      <c r="C24" s="2366"/>
      <c r="D24" s="2366"/>
      <c r="E24" s="2366"/>
      <c r="F24" s="2367"/>
      <c r="G24" s="2367"/>
      <c r="H24" s="2368"/>
      <c r="I24" s="2364"/>
    </row>
    <row r="25" spans="1:9" s="536" customFormat="1" ht="5.0999999999999996" customHeight="1">
      <c r="A25" s="516"/>
      <c r="B25" s="69"/>
      <c r="C25" s="69"/>
      <c r="D25" s="2129"/>
      <c r="E25" s="516"/>
      <c r="F25" s="516"/>
      <c r="G25" s="516"/>
      <c r="H25" s="516"/>
      <c r="I25" s="67"/>
    </row>
    <row r="26" spans="1:9" s="536" customFormat="1" ht="27.95" customHeight="1">
      <c r="A26" s="516"/>
      <c r="B26" s="2413" t="s">
        <v>842</v>
      </c>
      <c r="C26" s="2414"/>
      <c r="D26" s="2414"/>
      <c r="E26" s="2219" t="s">
        <v>843</v>
      </c>
      <c r="F26" s="2219" t="s">
        <v>844</v>
      </c>
      <c r="G26" s="2219" t="s">
        <v>62</v>
      </c>
      <c r="H26" s="2219" t="s">
        <v>845</v>
      </c>
      <c r="I26" s="67"/>
    </row>
    <row r="27" spans="1:9" s="536" customFormat="1" ht="3" customHeight="1">
      <c r="A27" s="516"/>
      <c r="B27" s="2130"/>
      <c r="C27" s="2130"/>
      <c r="D27" s="2130"/>
      <c r="E27" s="2131"/>
      <c r="F27" s="2131"/>
      <c r="G27" s="2131"/>
      <c r="H27" s="2131"/>
      <c r="I27" s="67"/>
    </row>
    <row r="28" spans="1:9" s="498" customFormat="1" ht="14.1" customHeight="1">
      <c r="A28" s="712"/>
      <c r="B28" s="573">
        <v>2012</v>
      </c>
      <c r="C28" s="2132"/>
      <c r="D28" s="2200">
        <v>68.181818181818173</v>
      </c>
      <c r="E28" s="2200">
        <v>4.5454545454545459</v>
      </c>
      <c r="F28" s="2200">
        <v>9.0909090909090917</v>
      </c>
      <c r="G28" s="2200">
        <v>13.636363636363635</v>
      </c>
      <c r="H28" s="2200">
        <v>4.5454545454545459</v>
      </c>
      <c r="I28" s="1472"/>
    </row>
    <row r="29" spans="1:9" s="498" customFormat="1" ht="14.1" customHeight="1">
      <c r="A29" s="712"/>
      <c r="B29" s="573">
        <v>2013</v>
      </c>
      <c r="C29" s="2132"/>
      <c r="D29" s="2200">
        <v>50</v>
      </c>
      <c r="E29" s="2200">
        <v>25</v>
      </c>
      <c r="F29" s="2200">
        <v>16.666666666666664</v>
      </c>
      <c r="G29" s="2200">
        <v>0</v>
      </c>
      <c r="H29" s="2200">
        <v>8.3333333333333321</v>
      </c>
      <c r="I29" s="1472"/>
    </row>
    <row r="30" spans="1:9" s="498" customFormat="1" ht="14.1" customHeight="1">
      <c r="A30" s="712"/>
      <c r="B30" s="573">
        <v>2014</v>
      </c>
      <c r="C30" s="2132"/>
      <c r="D30" s="2200">
        <v>47.368421052631575</v>
      </c>
      <c r="E30" s="2200">
        <v>0</v>
      </c>
      <c r="F30" s="2200">
        <v>26.315789473684209</v>
      </c>
      <c r="G30" s="2200">
        <v>0</v>
      </c>
      <c r="H30" s="2200">
        <v>26.315789473684209</v>
      </c>
      <c r="I30" s="1472"/>
    </row>
    <row r="31" spans="1:9" s="498" customFormat="1" ht="14.1" customHeight="1">
      <c r="A31" s="712"/>
      <c r="B31" s="573">
        <v>2015</v>
      </c>
      <c r="C31" s="2132"/>
      <c r="D31" s="2200">
        <v>45.454545454545453</v>
      </c>
      <c r="E31" s="2200">
        <v>18.181818181818183</v>
      </c>
      <c r="F31" s="2200">
        <v>36.363636363636367</v>
      </c>
      <c r="G31" s="2200">
        <v>0</v>
      </c>
      <c r="H31" s="2200">
        <v>0</v>
      </c>
      <c r="I31" s="1472"/>
    </row>
    <row r="32" spans="1:9" s="498" customFormat="1" ht="14.1" customHeight="1">
      <c r="A32" s="712"/>
      <c r="B32" s="573">
        <v>2016</v>
      </c>
      <c r="C32" s="2132"/>
      <c r="D32" s="2200">
        <v>77.272727272727266</v>
      </c>
      <c r="E32" s="2200">
        <v>4.5454545454545459</v>
      </c>
      <c r="F32" s="2200">
        <v>9.0909090909090917</v>
      </c>
      <c r="G32" s="2200">
        <v>0</v>
      </c>
      <c r="H32" s="2200">
        <v>9.0909090909090917</v>
      </c>
      <c r="I32" s="1472"/>
    </row>
    <row r="33" spans="1:9" s="498" customFormat="1" ht="14.1" customHeight="1">
      <c r="A33" s="712"/>
      <c r="B33" s="573">
        <v>2017</v>
      </c>
      <c r="C33" s="145"/>
      <c r="D33" s="2200">
        <v>60</v>
      </c>
      <c r="E33" s="2200">
        <v>16.666666666666664</v>
      </c>
      <c r="F33" s="2200">
        <v>16.666666666666664</v>
      </c>
      <c r="G33" s="2200">
        <v>3.3333333333333335</v>
      </c>
      <c r="H33" s="2200">
        <v>3.3333333333333335</v>
      </c>
      <c r="I33" s="1472"/>
    </row>
    <row r="34" spans="1:9" s="498" customFormat="1" ht="14.1" customHeight="1">
      <c r="A34" s="712"/>
      <c r="B34" s="573">
        <v>2018</v>
      </c>
      <c r="C34" s="145"/>
      <c r="D34" s="2200">
        <v>63.157894736842103</v>
      </c>
      <c r="E34" s="2200">
        <v>15.789473684210526</v>
      </c>
      <c r="F34" s="2200">
        <v>15.789473684210526</v>
      </c>
      <c r="G34" s="2200">
        <v>5.2631578947368416</v>
      </c>
      <c r="H34" s="2200">
        <v>0</v>
      </c>
      <c r="I34" s="1472"/>
    </row>
    <row r="35" spans="1:9" s="498" customFormat="1" ht="14.1" customHeight="1">
      <c r="A35" s="712"/>
      <c r="B35" s="573">
        <v>2019</v>
      </c>
      <c r="C35" s="145"/>
      <c r="D35" s="2200">
        <v>65</v>
      </c>
      <c r="E35" s="2200">
        <v>15</v>
      </c>
      <c r="F35" s="2200">
        <v>20</v>
      </c>
      <c r="G35" s="2200">
        <v>0</v>
      </c>
      <c r="H35" s="2200">
        <v>0</v>
      </c>
      <c r="I35" s="1472"/>
    </row>
    <row r="36" spans="1:9" s="498" customFormat="1" ht="14.1" customHeight="1">
      <c r="A36" s="712"/>
      <c r="B36" s="573">
        <v>2020</v>
      </c>
      <c r="C36" s="2132"/>
      <c r="D36" s="2200">
        <v>54.54545454545454</v>
      </c>
      <c r="E36" s="2200">
        <v>27.27272727272727</v>
      </c>
      <c r="F36" s="2200">
        <v>9.0909090909090917</v>
      </c>
      <c r="G36" s="2200">
        <v>9.0909090909090917</v>
      </c>
      <c r="H36" s="2200">
        <v>0</v>
      </c>
      <c r="I36" s="1472"/>
    </row>
    <row r="37" spans="1:9" s="498" customFormat="1" ht="14.1" customHeight="1">
      <c r="A37" s="712"/>
      <c r="B37" s="573">
        <v>2021</v>
      </c>
      <c r="C37" s="712"/>
      <c r="D37" s="2200">
        <v>33.333333333333329</v>
      </c>
      <c r="E37" s="2200">
        <v>40</v>
      </c>
      <c r="F37" s="2200">
        <v>13.333333333333334</v>
      </c>
      <c r="G37" s="2200">
        <v>6.666666666666667</v>
      </c>
      <c r="H37" s="2200">
        <v>6.666666666666667</v>
      </c>
      <c r="I37" s="1472"/>
    </row>
    <row r="38" spans="1:9" ht="3" customHeight="1">
      <c r="A38" s="1156"/>
      <c r="B38" s="627"/>
      <c r="C38" s="627"/>
      <c r="D38" s="919"/>
      <c r="E38" s="920"/>
      <c r="F38" s="919"/>
      <c r="G38" s="898"/>
      <c r="H38" s="944"/>
      <c r="I38" s="67"/>
    </row>
    <row r="39" spans="1:9" ht="3" customHeight="1">
      <c r="A39" s="1156"/>
      <c r="B39" s="551"/>
      <c r="C39" s="551"/>
      <c r="D39" s="917"/>
      <c r="E39" s="922"/>
      <c r="F39" s="917"/>
      <c r="G39" s="245"/>
      <c r="H39" s="943"/>
      <c r="I39" s="67"/>
    </row>
    <row r="40" spans="1:9" s="527" customFormat="1" ht="12.75" customHeight="1">
      <c r="A40" s="572"/>
      <c r="B40" s="1883" t="s">
        <v>775</v>
      </c>
      <c r="C40" s="1156"/>
      <c r="D40" s="285">
        <v>-38.888888888888893</v>
      </c>
      <c r="E40" s="285">
        <v>46.666666666666686</v>
      </c>
      <c r="F40" s="285">
        <v>46.666666666666664</v>
      </c>
      <c r="G40" s="285">
        <v>-26.666666666666671</v>
      </c>
      <c r="H40" s="692" t="s">
        <v>9</v>
      </c>
      <c r="I40" s="67"/>
    </row>
    <row r="41" spans="1:9" s="527" customFormat="1" ht="3" customHeight="1">
      <c r="A41" s="572"/>
      <c r="B41" s="1883"/>
      <c r="C41" s="1156"/>
      <c r="D41" s="285"/>
      <c r="E41" s="285"/>
      <c r="F41" s="285"/>
      <c r="G41" s="285"/>
      <c r="H41" s="692"/>
      <c r="I41" s="67"/>
    </row>
    <row r="42" spans="1:9" s="780" customFormat="1" ht="9.9499999999999993" customHeight="1">
      <c r="A42" s="775"/>
      <c r="B42" s="2253" t="s">
        <v>850</v>
      </c>
      <c r="C42" s="2102" t="s">
        <v>864</v>
      </c>
      <c r="D42" s="775"/>
      <c r="E42" s="2254"/>
      <c r="F42" s="2254"/>
      <c r="G42" s="2254"/>
      <c r="H42" s="2254"/>
      <c r="I42" s="2255"/>
    </row>
    <row r="43" spans="1:9" s="816" customFormat="1" ht="9.9499999999999993" customHeight="1">
      <c r="A43" s="807"/>
      <c r="B43" s="2253" t="s">
        <v>220</v>
      </c>
      <c r="C43" s="2102" t="s">
        <v>876</v>
      </c>
      <c r="E43" s="807"/>
      <c r="F43" s="807"/>
      <c r="G43" s="807"/>
      <c r="H43" s="807"/>
      <c r="I43" s="67"/>
    </row>
  </sheetData>
  <mergeCells count="2">
    <mergeCell ref="C6:D6"/>
    <mergeCell ref="B26:D26"/>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2021 statistical summary</oddHeader>
    <oddFooter xml:space="preserve">&amp;L&amp;"Gill Sans MT,Regular"&amp;9&amp;K0065A4       • &amp;K01+000&amp;A&amp;K0065A4 •&amp;R&amp;"Gill Sans MT,Regular"&amp;9&amp;K0065A4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45"/>
  <sheetViews>
    <sheetView zoomScaleNormal="100" zoomScaleSheetLayoutView="100" zoomScalePageLayoutView="90" workbookViewId="0">
      <selection activeCell="H25" sqref="H25"/>
    </sheetView>
  </sheetViews>
  <sheetFormatPr defaultColWidth="9.140625" defaultRowHeight="12.75"/>
  <cols>
    <col min="1" max="1" width="3.7109375" style="535" customWidth="1"/>
    <col min="2" max="2" width="10.7109375" style="534" customWidth="1"/>
    <col min="3" max="3" width="11.5703125" style="534" customWidth="1"/>
    <col min="4" max="4" width="6.28515625" style="534" customWidth="1"/>
    <col min="5" max="11" width="6.28515625" style="535" customWidth="1"/>
    <col min="12" max="12" width="10.140625" style="535" customWidth="1"/>
    <col min="13" max="16384" width="9.140625" style="535"/>
  </cols>
  <sheetData>
    <row r="1" spans="1:12" ht="12" customHeight="1">
      <c r="A1" s="500"/>
      <c r="B1" s="540"/>
      <c r="C1" s="540"/>
      <c r="D1" s="540"/>
      <c r="E1" s="500"/>
      <c r="F1" s="500"/>
      <c r="G1" s="500"/>
    </row>
    <row r="2" spans="1:12" ht="12" customHeight="1">
      <c r="A2" s="500"/>
      <c r="B2" s="540"/>
      <c r="C2" s="540"/>
      <c r="D2" s="540"/>
      <c r="E2" s="500"/>
      <c r="F2" s="500"/>
      <c r="G2" s="500"/>
      <c r="H2" s="500"/>
    </row>
    <row r="3" spans="1:12" ht="12" customHeight="1">
      <c r="A3" s="500"/>
      <c r="B3" s="540"/>
      <c r="C3" s="540"/>
      <c r="D3" s="540"/>
      <c r="E3" s="500"/>
      <c r="F3" s="1164"/>
      <c r="G3" s="500"/>
      <c r="H3" s="500"/>
    </row>
    <row r="4" spans="1:12" s="2369" customFormat="1" ht="17.100000000000001" customHeight="1">
      <c r="A4" s="2364"/>
      <c r="B4" s="2365" t="s">
        <v>870</v>
      </c>
      <c r="C4" s="2366"/>
      <c r="D4" s="2366"/>
      <c r="E4" s="2366"/>
      <c r="F4" s="2367"/>
      <c r="G4" s="2367"/>
      <c r="H4" s="2368"/>
      <c r="I4" s="2364"/>
    </row>
    <row r="5" spans="1:12" s="582" customFormat="1" ht="5.0999999999999996" customHeight="1">
      <c r="B5" s="2317"/>
      <c r="C5" s="2317"/>
      <c r="D5" s="2317"/>
      <c r="E5" s="2317"/>
      <c r="F5" s="2317"/>
      <c r="G5" s="67"/>
      <c r="H5" s="1156"/>
      <c r="I5" s="1156"/>
      <c r="J5" s="1156"/>
      <c r="K5" s="1156"/>
    </row>
    <row r="6" spans="1:12" s="2077" customFormat="1" ht="14.1" customHeight="1">
      <c r="B6" s="2325"/>
      <c r="C6" s="2415" t="s">
        <v>817</v>
      </c>
      <c r="D6" s="2415"/>
      <c r="E6" s="2416" t="s">
        <v>879</v>
      </c>
      <c r="F6" s="2416"/>
      <c r="G6" s="2416"/>
      <c r="H6" s="2318"/>
      <c r="I6" s="2318"/>
      <c r="J6" s="2318"/>
      <c r="K6" s="2318"/>
    </row>
    <row r="7" spans="1:12" customFormat="1" ht="3" customHeight="1">
      <c r="A7" s="225"/>
      <c r="B7" s="771"/>
      <c r="C7" s="2194"/>
      <c r="D7" s="2194"/>
      <c r="E7" s="2319"/>
      <c r="F7" s="2319"/>
      <c r="G7" s="2319"/>
      <c r="H7" s="83"/>
      <c r="I7" s="67"/>
      <c r="J7" s="67"/>
      <c r="K7" s="67"/>
    </row>
    <row r="8" spans="1:12" customFormat="1" ht="3" customHeight="1">
      <c r="A8" s="225"/>
      <c r="B8" s="573"/>
      <c r="C8" s="2195"/>
      <c r="D8" s="2195"/>
      <c r="E8" s="244"/>
      <c r="F8" s="244"/>
      <c r="G8" s="244"/>
      <c r="H8" s="83"/>
      <c r="I8" s="67"/>
      <c r="J8" s="67"/>
      <c r="K8" s="67"/>
    </row>
    <row r="9" spans="1:12" s="527" customFormat="1" ht="13.5" customHeight="1">
      <c r="A9" s="572"/>
      <c r="B9" s="874">
        <v>2012</v>
      </c>
      <c r="C9" s="917">
        <v>5</v>
      </c>
      <c r="D9" s="917"/>
      <c r="E9" s="566"/>
      <c r="F9" s="566"/>
      <c r="G9" s="566">
        <v>217</v>
      </c>
      <c r="H9" s="572"/>
      <c r="I9" s="572"/>
      <c r="J9" s="2326"/>
      <c r="K9" s="2326"/>
      <c r="L9"/>
    </row>
    <row r="10" spans="1:12" s="527" customFormat="1" ht="13.5" customHeight="1">
      <c r="A10" s="572"/>
      <c r="B10" s="874">
        <v>2013</v>
      </c>
      <c r="C10" s="917">
        <v>0</v>
      </c>
      <c r="D10" s="917"/>
      <c r="E10" s="566"/>
      <c r="F10" s="566"/>
      <c r="G10" s="566">
        <v>226</v>
      </c>
      <c r="H10" s="572"/>
      <c r="I10" s="572"/>
      <c r="J10" s="2326"/>
      <c r="K10" s="2326"/>
      <c r="L10"/>
    </row>
    <row r="11" spans="1:12" customFormat="1" ht="13.5" customHeight="1">
      <c r="A11" s="225"/>
      <c r="B11" s="874">
        <v>2014</v>
      </c>
      <c r="C11" s="917">
        <v>5</v>
      </c>
      <c r="D11" s="917"/>
      <c r="E11" s="244"/>
      <c r="F11" s="244"/>
      <c r="G11" s="244">
        <v>289</v>
      </c>
      <c r="H11" s="83"/>
      <c r="I11" s="67"/>
      <c r="J11" s="2326"/>
      <c r="K11" s="2326"/>
    </row>
    <row r="12" spans="1:12" customFormat="1" ht="13.5" customHeight="1">
      <c r="A12" s="225"/>
      <c r="B12" s="874">
        <v>2015</v>
      </c>
      <c r="C12" s="917">
        <v>4</v>
      </c>
      <c r="D12" s="917"/>
      <c r="E12" s="244"/>
      <c r="F12" s="244"/>
      <c r="G12" s="244">
        <v>246</v>
      </c>
      <c r="H12" s="83"/>
      <c r="I12" s="67"/>
      <c r="J12" s="67"/>
      <c r="K12" s="67"/>
    </row>
    <row r="13" spans="1:12" customFormat="1" ht="13.5" customHeight="1">
      <c r="A13" s="225"/>
      <c r="B13" s="874">
        <v>2016</v>
      </c>
      <c r="C13" s="917">
        <v>3</v>
      </c>
      <c r="D13" s="917"/>
      <c r="E13" s="244"/>
      <c r="F13" s="244"/>
      <c r="G13" s="244">
        <v>283</v>
      </c>
      <c r="H13" s="83"/>
      <c r="I13" s="67"/>
      <c r="J13" s="67"/>
      <c r="K13" s="67"/>
    </row>
    <row r="14" spans="1:12" customFormat="1" ht="3" customHeight="1">
      <c r="A14" s="225"/>
      <c r="B14" s="771"/>
      <c r="C14" s="2194"/>
      <c r="D14" s="2194"/>
      <c r="E14" s="2319"/>
      <c r="F14" s="2319"/>
      <c r="G14" s="2319"/>
      <c r="H14" s="83"/>
      <c r="I14" s="67"/>
      <c r="J14" s="67"/>
      <c r="K14" s="67"/>
    </row>
    <row r="15" spans="1:12" customFormat="1" ht="3" customHeight="1">
      <c r="A15" s="225"/>
      <c r="B15" s="573"/>
      <c r="C15" s="2195"/>
      <c r="D15" s="2195"/>
      <c r="E15" s="244"/>
      <c r="F15" s="244"/>
      <c r="G15" s="244"/>
      <c r="H15" s="83"/>
      <c r="I15" s="67"/>
      <c r="J15" s="67"/>
      <c r="K15" s="67"/>
    </row>
    <row r="16" spans="1:12" customFormat="1" ht="13.5" customHeight="1">
      <c r="A16" s="225"/>
      <c r="B16" s="874">
        <v>2017</v>
      </c>
      <c r="C16" s="917">
        <v>12</v>
      </c>
      <c r="D16" s="917"/>
      <c r="E16" s="2320"/>
      <c r="F16" s="244"/>
      <c r="G16" s="244">
        <v>265</v>
      </c>
      <c r="H16" s="83"/>
      <c r="I16" s="67"/>
      <c r="J16" s="67"/>
      <c r="K16" s="67"/>
    </row>
    <row r="17" spans="1:12" customFormat="1" ht="13.5" customHeight="1">
      <c r="A17" s="225"/>
      <c r="B17" s="874">
        <v>2018</v>
      </c>
      <c r="C17" s="917">
        <v>0</v>
      </c>
      <c r="D17" s="917"/>
      <c r="E17" s="2320"/>
      <c r="F17" s="244"/>
      <c r="G17" s="244">
        <v>247</v>
      </c>
      <c r="H17" s="83"/>
      <c r="I17" s="67"/>
      <c r="J17" s="2326"/>
      <c r="K17" s="2326"/>
    </row>
    <row r="18" spans="1:12" customFormat="1" ht="13.5" customHeight="1">
      <c r="A18" s="225"/>
      <c r="B18" s="874">
        <v>2019</v>
      </c>
      <c r="C18" s="917">
        <v>2</v>
      </c>
      <c r="D18" s="917"/>
      <c r="E18" s="2320"/>
      <c r="F18" s="244"/>
      <c r="G18" s="244">
        <v>255</v>
      </c>
      <c r="H18" s="83"/>
      <c r="I18" s="67"/>
      <c r="J18" s="2326"/>
      <c r="K18" s="2326"/>
    </row>
    <row r="19" spans="1:12" customFormat="1" ht="13.5" customHeight="1">
      <c r="A19" s="225"/>
      <c r="B19" s="573">
        <v>2020</v>
      </c>
      <c r="C19" s="135">
        <v>1</v>
      </c>
      <c r="D19" s="135"/>
      <c r="E19" s="2108"/>
      <c r="F19" s="480"/>
      <c r="G19" s="2324" t="s">
        <v>9</v>
      </c>
      <c r="H19" s="83"/>
      <c r="I19" s="67"/>
      <c r="J19" s="572"/>
      <c r="K19" s="572"/>
      <c r="L19" s="527"/>
    </row>
    <row r="20" spans="1:12" customFormat="1" ht="13.5" customHeight="1">
      <c r="A20" s="225"/>
      <c r="B20" s="1381">
        <v>2021</v>
      </c>
      <c r="C20" s="2327">
        <v>2</v>
      </c>
      <c r="D20" s="2262"/>
      <c r="E20" s="2321"/>
      <c r="F20" s="2322"/>
      <c r="G20" s="1373" t="s">
        <v>9</v>
      </c>
      <c r="H20" s="83"/>
      <c r="I20" s="67"/>
      <c r="J20" s="572"/>
      <c r="K20" s="572"/>
      <c r="L20" s="527"/>
    </row>
    <row r="21" spans="1:12" s="582" customFormat="1" ht="3" customHeight="1">
      <c r="A21" s="1633"/>
      <c r="B21" s="573"/>
      <c r="C21" s="1150"/>
      <c r="D21" s="2079"/>
      <c r="E21" s="1150"/>
      <c r="F21" s="1255"/>
      <c r="G21" s="67"/>
      <c r="H21" s="2323"/>
      <c r="I21" s="2323"/>
      <c r="J21" s="2323"/>
      <c r="K21" s="2323"/>
      <c r="L21" s="2041"/>
    </row>
    <row r="22" spans="1:12" customFormat="1" ht="9.9499999999999993" customHeight="1">
      <c r="A22" s="225"/>
      <c r="B22" s="2036" t="s">
        <v>850</v>
      </c>
      <c r="C22" s="2036" t="s">
        <v>833</v>
      </c>
      <c r="D22" s="67"/>
      <c r="E22" s="810"/>
      <c r="F22" s="810"/>
      <c r="G22" s="67"/>
      <c r="H22" s="67"/>
      <c r="I22" s="67"/>
      <c r="J22" s="67"/>
      <c r="K22" s="67"/>
    </row>
    <row r="23" spans="1:12" customFormat="1" ht="9.9499999999999993" customHeight="1">
      <c r="A23" s="225"/>
      <c r="B23" s="810"/>
      <c r="C23" s="2036" t="s">
        <v>834</v>
      </c>
      <c r="D23" s="67"/>
      <c r="E23" s="810"/>
      <c r="F23" s="810"/>
      <c r="G23" s="67"/>
      <c r="H23" s="67"/>
      <c r="I23" s="67"/>
      <c r="J23" s="67"/>
      <c r="K23" s="67"/>
    </row>
    <row r="24" spans="1:12" s="2098" customFormat="1" ht="9.9499999999999993" customHeight="1">
      <c r="A24" s="2096"/>
      <c r="B24" s="800" t="s">
        <v>247</v>
      </c>
      <c r="C24" s="800" t="s">
        <v>872</v>
      </c>
      <c r="D24" s="2096"/>
      <c r="E24" s="800"/>
      <c r="F24" s="800"/>
      <c r="G24" s="2096"/>
      <c r="H24" s="2096"/>
      <c r="I24" s="2096"/>
      <c r="J24" s="2099"/>
      <c r="K24" s="2096"/>
      <c r="L24" s="2097"/>
    </row>
    <row r="25" spans="1:12" ht="30" customHeight="1">
      <c r="B25" s="540"/>
      <c r="C25" s="540"/>
      <c r="D25" s="540"/>
      <c r="E25" s="500"/>
      <c r="F25" s="500"/>
      <c r="G25" s="500"/>
      <c r="H25" s="500"/>
      <c r="I25" s="500"/>
      <c r="J25" s="500"/>
      <c r="K25" s="500"/>
    </row>
    <row r="26" spans="1:12" s="2369" customFormat="1" ht="17.100000000000001" customHeight="1">
      <c r="A26" s="2364"/>
      <c r="B26" s="2365" t="s">
        <v>821</v>
      </c>
      <c r="C26" s="2366"/>
      <c r="D26" s="2366"/>
      <c r="E26" s="2366"/>
      <c r="F26" s="2367"/>
      <c r="G26" s="2367"/>
      <c r="H26" s="2368"/>
      <c r="I26" s="2364"/>
    </row>
    <row r="27" spans="1:12" s="582" customFormat="1" ht="5.0999999999999996" customHeight="1">
      <c r="A27" s="1156"/>
      <c r="B27" s="590"/>
      <c r="C27" s="590"/>
      <c r="D27" s="588"/>
      <c r="E27" s="1163"/>
      <c r="F27" s="1163"/>
      <c r="G27" s="1163"/>
      <c r="H27" s="1163"/>
      <c r="I27" s="1163"/>
      <c r="J27" s="1163"/>
      <c r="K27" s="1162"/>
      <c r="L27" s="1156"/>
    </row>
    <row r="28" spans="1:12" s="527" customFormat="1" ht="14.1" customHeight="1">
      <c r="A28" s="572"/>
      <c r="B28" s="1959"/>
      <c r="C28" s="1959"/>
      <c r="D28" s="1960" t="s">
        <v>0</v>
      </c>
      <c r="E28" s="1960" t="s">
        <v>1</v>
      </c>
      <c r="F28" s="1960" t="s">
        <v>2</v>
      </c>
      <c r="G28" s="1960" t="s">
        <v>3</v>
      </c>
      <c r="H28" s="1960" t="s">
        <v>4</v>
      </c>
      <c r="I28" s="1960" t="s">
        <v>5</v>
      </c>
      <c r="J28" s="1960" t="s">
        <v>6</v>
      </c>
      <c r="K28" s="1960" t="s">
        <v>7</v>
      </c>
      <c r="L28" s="1960" t="s">
        <v>8</v>
      </c>
    </row>
    <row r="29" spans="1:12" s="527" customFormat="1" ht="3" customHeight="1">
      <c r="A29" s="572"/>
      <c r="B29" s="545"/>
      <c r="C29" s="545"/>
      <c r="D29" s="572"/>
      <c r="E29" s="576"/>
      <c r="F29" s="576"/>
      <c r="G29" s="576"/>
      <c r="H29" s="576"/>
      <c r="I29" s="576"/>
      <c r="J29" s="576"/>
      <c r="K29" s="576"/>
      <c r="L29" s="576"/>
    </row>
    <row r="30" spans="1:12" s="582" customFormat="1" ht="13.35" customHeight="1">
      <c r="A30" s="1156"/>
      <c r="B30" s="573">
        <v>2012</v>
      </c>
      <c r="C30" s="1156"/>
      <c r="D30" s="1386">
        <v>6</v>
      </c>
      <c r="E30" s="1386">
        <v>3</v>
      </c>
      <c r="F30" s="1386">
        <v>6</v>
      </c>
      <c r="G30" s="1386">
        <v>1</v>
      </c>
      <c r="H30" s="1386">
        <v>3</v>
      </c>
      <c r="I30" s="1386">
        <v>0</v>
      </c>
      <c r="J30" s="1386">
        <v>0</v>
      </c>
      <c r="K30" s="1386">
        <v>0</v>
      </c>
      <c r="L30" s="1386">
        <v>19</v>
      </c>
    </row>
    <row r="31" spans="1:12" s="582" customFormat="1" ht="13.35" customHeight="1">
      <c r="A31" s="1156"/>
      <c r="B31" s="573">
        <v>2013</v>
      </c>
      <c r="C31" s="1156"/>
      <c r="D31" s="1386">
        <v>2</v>
      </c>
      <c r="E31" s="1386">
        <v>3</v>
      </c>
      <c r="F31" s="1386">
        <v>5</v>
      </c>
      <c r="G31" s="1386">
        <v>0</v>
      </c>
      <c r="H31" s="1386">
        <v>0</v>
      </c>
      <c r="I31" s="1386">
        <v>0</v>
      </c>
      <c r="J31" s="1386">
        <v>1</v>
      </c>
      <c r="K31" s="1386">
        <v>0</v>
      </c>
      <c r="L31" s="1386">
        <v>11</v>
      </c>
    </row>
    <row r="32" spans="1:12" s="582" customFormat="1" ht="13.35" customHeight="1">
      <c r="A32" s="1156"/>
      <c r="B32" s="573">
        <v>2014</v>
      </c>
      <c r="C32" s="1150"/>
      <c r="D32" s="1386">
        <v>6</v>
      </c>
      <c r="E32" s="1386">
        <v>3</v>
      </c>
      <c r="F32" s="1386">
        <v>1</v>
      </c>
      <c r="G32" s="1386">
        <v>1</v>
      </c>
      <c r="H32" s="1386">
        <v>3</v>
      </c>
      <c r="I32" s="1386">
        <v>0</v>
      </c>
      <c r="J32" s="1386">
        <v>0</v>
      </c>
      <c r="K32" s="1386">
        <v>1</v>
      </c>
      <c r="L32" s="1386">
        <v>15</v>
      </c>
    </row>
    <row r="33" spans="1:12" s="582" customFormat="1" ht="13.35" customHeight="1">
      <c r="A33" s="1156"/>
      <c r="B33" s="2040">
        <v>2015</v>
      </c>
      <c r="C33" s="1150"/>
      <c r="D33" s="1386">
        <v>5</v>
      </c>
      <c r="E33" s="1386">
        <v>6</v>
      </c>
      <c r="F33" s="1386">
        <v>2</v>
      </c>
      <c r="G33" s="1386">
        <v>1</v>
      </c>
      <c r="H33" s="1386">
        <v>2</v>
      </c>
      <c r="I33" s="1386">
        <v>1</v>
      </c>
      <c r="J33" s="1386">
        <v>1</v>
      </c>
      <c r="K33" s="1386">
        <v>1</v>
      </c>
      <c r="L33" s="1386">
        <v>19</v>
      </c>
    </row>
    <row r="34" spans="1:12" s="582" customFormat="1" ht="13.35" customHeight="1">
      <c r="A34" s="1156"/>
      <c r="B34" s="573">
        <v>2016</v>
      </c>
      <c r="C34" s="1150"/>
      <c r="D34" s="1386">
        <v>10</v>
      </c>
      <c r="E34" s="1386">
        <v>2</v>
      </c>
      <c r="F34" s="1386">
        <v>3</v>
      </c>
      <c r="G34" s="1386">
        <v>3</v>
      </c>
      <c r="H34" s="1386">
        <v>2</v>
      </c>
      <c r="I34" s="1386">
        <v>0</v>
      </c>
      <c r="J34" s="1386">
        <v>1</v>
      </c>
      <c r="K34" s="1386">
        <v>0</v>
      </c>
      <c r="L34" s="1386">
        <v>21</v>
      </c>
    </row>
    <row r="35" spans="1:12" s="582" customFormat="1" ht="13.35" customHeight="1">
      <c r="A35" s="1156"/>
      <c r="B35" s="1248">
        <v>2017</v>
      </c>
      <c r="C35" s="1150"/>
      <c r="D35" s="1386">
        <v>6</v>
      </c>
      <c r="E35" s="1386">
        <v>7</v>
      </c>
      <c r="F35" s="1386">
        <v>8</v>
      </c>
      <c r="G35" s="1386">
        <v>0</v>
      </c>
      <c r="H35" s="1386">
        <v>2</v>
      </c>
      <c r="I35" s="1386">
        <v>0</v>
      </c>
      <c r="J35" s="1386">
        <v>2</v>
      </c>
      <c r="K35" s="1386">
        <v>0</v>
      </c>
      <c r="L35" s="1386">
        <v>25</v>
      </c>
    </row>
    <row r="36" spans="1:12" s="582" customFormat="1" ht="13.35" customHeight="1">
      <c r="A36" s="1156"/>
      <c r="B36" s="573">
        <v>2018</v>
      </c>
      <c r="C36" s="1150"/>
      <c r="D36" s="1386">
        <v>7</v>
      </c>
      <c r="E36" s="1386">
        <v>5</v>
      </c>
      <c r="F36" s="1386">
        <v>5</v>
      </c>
      <c r="G36" s="1386">
        <v>0</v>
      </c>
      <c r="H36" s="1386">
        <v>1</v>
      </c>
      <c r="I36" s="1386">
        <v>0</v>
      </c>
      <c r="J36" s="1386">
        <v>0</v>
      </c>
      <c r="K36" s="1386">
        <v>1</v>
      </c>
      <c r="L36" s="1386">
        <v>19</v>
      </c>
    </row>
    <row r="37" spans="1:12" s="582" customFormat="1" ht="13.35" customHeight="1">
      <c r="A37" s="1156"/>
      <c r="B37" s="573">
        <v>2019</v>
      </c>
      <c r="C37" s="1150"/>
      <c r="D37" s="1386">
        <v>9</v>
      </c>
      <c r="E37" s="1386">
        <v>6</v>
      </c>
      <c r="F37" s="1386">
        <v>0</v>
      </c>
      <c r="G37" s="1386">
        <v>2</v>
      </c>
      <c r="H37" s="1386">
        <v>1</v>
      </c>
      <c r="I37" s="1386">
        <v>0</v>
      </c>
      <c r="J37" s="1386">
        <v>0</v>
      </c>
      <c r="K37" s="1386">
        <v>0</v>
      </c>
      <c r="L37" s="1386">
        <v>18</v>
      </c>
    </row>
    <row r="38" spans="1:12" s="582" customFormat="1" ht="13.35" customHeight="1">
      <c r="A38" s="1156"/>
      <c r="B38" s="573">
        <v>2020</v>
      </c>
      <c r="C38" s="1150"/>
      <c r="D38" s="1386">
        <v>4</v>
      </c>
      <c r="E38" s="1386">
        <v>1</v>
      </c>
      <c r="F38" s="1386">
        <v>3</v>
      </c>
      <c r="G38" s="1386">
        <v>2</v>
      </c>
      <c r="H38" s="1386">
        <v>1</v>
      </c>
      <c r="I38" s="1386">
        <v>0</v>
      </c>
      <c r="J38" s="1386">
        <v>0</v>
      </c>
      <c r="K38" s="1386">
        <v>0</v>
      </c>
      <c r="L38" s="1386">
        <v>11</v>
      </c>
    </row>
    <row r="39" spans="1:12" s="582" customFormat="1" ht="13.35" customHeight="1">
      <c r="A39" s="1156"/>
      <c r="B39" s="573">
        <v>2021</v>
      </c>
      <c r="C39" s="1150"/>
      <c r="D39" s="1386">
        <v>3</v>
      </c>
      <c r="E39" s="1386">
        <v>1</v>
      </c>
      <c r="F39" s="1386">
        <v>3</v>
      </c>
      <c r="G39" s="1386">
        <v>3</v>
      </c>
      <c r="H39" s="1386">
        <v>4</v>
      </c>
      <c r="I39" s="1386">
        <v>0</v>
      </c>
      <c r="J39" s="1386">
        <v>1</v>
      </c>
      <c r="K39" s="1386">
        <v>0</v>
      </c>
      <c r="L39" s="1386">
        <v>15</v>
      </c>
    </row>
    <row r="40" spans="1:12" s="582" customFormat="1" ht="3" customHeight="1">
      <c r="A40" s="1156"/>
      <c r="B40" s="627"/>
      <c r="C40" s="1822"/>
      <c r="D40" s="363"/>
      <c r="E40" s="362"/>
      <c r="F40" s="363"/>
      <c r="G40" s="363"/>
      <c r="H40" s="372"/>
      <c r="I40" s="1153"/>
      <c r="J40" s="1153"/>
      <c r="K40" s="1153"/>
      <c r="L40" s="2197"/>
    </row>
    <row r="41" spans="1:12" s="582" customFormat="1" ht="3" customHeight="1">
      <c r="A41" s="1156"/>
      <c r="B41" s="551"/>
      <c r="C41" s="1156"/>
      <c r="D41" s="365"/>
      <c r="E41" s="364"/>
      <c r="F41" s="365"/>
      <c r="G41" s="365"/>
      <c r="H41" s="1155"/>
      <c r="I41" s="1154"/>
      <c r="J41" s="1154"/>
      <c r="K41" s="1154"/>
      <c r="L41" s="2198"/>
    </row>
    <row r="42" spans="1:12" s="1146" customFormat="1" ht="12.6" customHeight="1">
      <c r="A42" s="1150"/>
      <c r="B42" s="1883" t="s">
        <v>775</v>
      </c>
      <c r="C42" s="551"/>
      <c r="D42" s="692">
        <v>-25</v>
      </c>
      <c r="E42" s="692">
        <v>0</v>
      </c>
      <c r="F42" s="692">
        <v>0</v>
      </c>
      <c r="G42" s="692">
        <v>50</v>
      </c>
      <c r="H42" s="692">
        <v>300</v>
      </c>
      <c r="I42" s="692">
        <v>0</v>
      </c>
      <c r="J42" s="692" t="s">
        <v>9</v>
      </c>
      <c r="K42" s="692">
        <v>0</v>
      </c>
      <c r="L42" s="692">
        <v>36.363636363636367</v>
      </c>
    </row>
    <row r="43" spans="1:12" s="1146" customFormat="1" ht="12.6" customHeight="1">
      <c r="A43" s="1150"/>
      <c r="B43" s="2299" t="s">
        <v>116</v>
      </c>
      <c r="C43" s="2301"/>
      <c r="D43" s="2196"/>
      <c r="E43" s="2196"/>
      <c r="F43" s="2196"/>
      <c r="G43" s="2196"/>
      <c r="H43" s="2196"/>
      <c r="I43" s="2196"/>
      <c r="J43" s="2196"/>
      <c r="K43" s="2196"/>
      <c r="L43" s="2196"/>
    </row>
    <row r="44" spans="1:12" s="1146" customFormat="1" ht="12.6" customHeight="1">
      <c r="A44" s="1150"/>
      <c r="B44" s="2091" t="s">
        <v>119</v>
      </c>
      <c r="C44" s="713"/>
      <c r="D44" s="692">
        <v>0.69307085719603201</v>
      </c>
      <c r="E44" s="692">
        <v>-7.8036897548357409</v>
      </c>
      <c r="F44" s="692" t="s">
        <v>9</v>
      </c>
      <c r="G44" s="692" t="s">
        <v>9</v>
      </c>
      <c r="H44" s="692" t="s">
        <v>9</v>
      </c>
      <c r="I44" s="692" t="s">
        <v>9</v>
      </c>
      <c r="J44" s="692" t="s">
        <v>9</v>
      </c>
      <c r="K44" s="692" t="s">
        <v>9</v>
      </c>
      <c r="L44" s="692">
        <v>-0.62924694633467171</v>
      </c>
    </row>
    <row r="45" spans="1:12" s="1146" customFormat="1" ht="12.6" customHeight="1">
      <c r="A45" s="1150"/>
      <c r="B45" s="2091" t="s">
        <v>118</v>
      </c>
      <c r="C45" s="713"/>
      <c r="D45" s="692">
        <v>-42.264973081037418</v>
      </c>
      <c r="E45" s="692">
        <v>-59.175170953613708</v>
      </c>
      <c r="F45" s="692" t="s">
        <v>9</v>
      </c>
      <c r="G45" s="692">
        <v>22.474487139158917</v>
      </c>
      <c r="H45" s="692">
        <v>100</v>
      </c>
      <c r="I45" s="692">
        <v>0</v>
      </c>
      <c r="J45" s="692" t="s">
        <v>9</v>
      </c>
      <c r="K45" s="692" t="s">
        <v>9</v>
      </c>
      <c r="L45" s="692">
        <v>-8.7129070824723094</v>
      </c>
    </row>
  </sheetData>
  <mergeCells count="2">
    <mergeCell ref="C6:D6"/>
    <mergeCell ref="E6:G6"/>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2 • Bus&amp;K00+000000</oddHeader>
    <oddFooter>&amp;R     &amp;"Gill Sans MT,Regular"&amp;9&amp;K0065A4 • &amp;K01+000&amp;A &amp;K0065A4•&amp;K00+00000</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22"/>
  <sheetViews>
    <sheetView zoomScaleNormal="100" zoomScaleSheetLayoutView="100" workbookViewId="0"/>
  </sheetViews>
  <sheetFormatPr defaultColWidth="9" defaultRowHeight="12.75"/>
  <cols>
    <col min="1" max="1" width="3.7109375" style="582" customWidth="1"/>
    <col min="2" max="2" width="8.42578125" style="582" customWidth="1"/>
    <col min="3" max="3" width="13.85546875" style="582" customWidth="1"/>
    <col min="4" max="5" width="6.42578125" style="582" customWidth="1"/>
    <col min="6" max="6" width="6.42578125" style="1146" customWidth="1"/>
    <col min="7" max="7" width="8.7109375" style="582" customWidth="1"/>
    <col min="8" max="8" width="6" style="582" customWidth="1"/>
    <col min="9" max="16384" width="9" style="582"/>
  </cols>
  <sheetData>
    <row r="1" spans="1:9" ht="12" customHeight="1">
      <c r="A1" s="1156"/>
      <c r="B1" s="1156"/>
      <c r="C1" s="1156"/>
      <c r="D1" s="1156"/>
      <c r="E1" s="1156"/>
      <c r="F1" s="1150"/>
      <c r="I1" s="1164"/>
    </row>
    <row r="2" spans="1:9" ht="12" customHeight="1">
      <c r="A2" s="1156"/>
      <c r="B2" s="1156"/>
      <c r="C2" s="1156"/>
      <c r="D2" s="1156"/>
      <c r="E2" s="1156"/>
      <c r="F2" s="1150"/>
      <c r="I2" s="2042"/>
    </row>
    <row r="3" spans="1:9" ht="12" customHeight="1">
      <c r="A3" s="1156"/>
      <c r="B3" s="1156"/>
      <c r="C3" s="1156"/>
      <c r="D3" s="1156"/>
      <c r="E3" s="1137"/>
      <c r="F3" s="1150"/>
      <c r="I3" s="1952"/>
    </row>
    <row r="4" spans="1:9" s="2369" customFormat="1" ht="17.100000000000001" customHeight="1">
      <c r="A4" s="2364"/>
      <c r="B4" s="2365" t="s">
        <v>841</v>
      </c>
      <c r="C4" s="2366"/>
      <c r="D4" s="2366"/>
      <c r="E4" s="2366"/>
      <c r="F4" s="2367"/>
      <c r="G4" s="2367"/>
      <c r="H4" s="2368"/>
      <c r="I4" s="2364"/>
    </row>
    <row r="5" spans="1:9" ht="5.0999999999999996" customHeight="1">
      <c r="C5" s="1148"/>
      <c r="D5" s="1947"/>
      <c r="E5" s="1156"/>
      <c r="F5" s="1156"/>
      <c r="G5" s="67"/>
      <c r="H5" s="1156"/>
      <c r="I5" s="574"/>
    </row>
    <row r="6" spans="1:9" ht="14.1" customHeight="1">
      <c r="B6" s="544"/>
      <c r="C6" s="1959"/>
      <c r="D6" s="2128"/>
      <c r="E6" s="2310"/>
      <c r="F6" s="2006" t="s">
        <v>818</v>
      </c>
      <c r="G6" s="2044"/>
      <c r="H6" s="2311"/>
      <c r="I6" s="2006" t="s">
        <v>819</v>
      </c>
    </row>
    <row r="7" spans="1:9" ht="3" customHeight="1">
      <c r="B7" s="545"/>
      <c r="C7" s="545"/>
      <c r="D7" s="1947"/>
      <c r="E7" s="1150"/>
      <c r="F7" s="525"/>
      <c r="G7" s="1947"/>
      <c r="H7" s="1150"/>
      <c r="I7" s="525"/>
    </row>
    <row r="8" spans="1:9" ht="13.5" customHeight="1">
      <c r="B8" s="145">
        <v>2012</v>
      </c>
      <c r="C8" s="547"/>
      <c r="D8" s="1947"/>
      <c r="E8" s="1156"/>
      <c r="F8" s="692">
        <v>2.0971533902140203</v>
      </c>
      <c r="G8" s="1947"/>
      <c r="H8" s="1156"/>
      <c r="I8" s="692">
        <v>8.0760399738791033</v>
      </c>
    </row>
    <row r="9" spans="1:9" ht="13.5" customHeight="1">
      <c r="B9" s="145">
        <v>2013</v>
      </c>
      <c r="C9" s="547"/>
      <c r="D9" s="1947"/>
      <c r="E9" s="1156"/>
      <c r="F9" s="692">
        <v>1.1823634370230238</v>
      </c>
      <c r="G9" s="1947"/>
      <c r="H9" s="1156"/>
      <c r="I9" s="692">
        <v>4.598815445490712</v>
      </c>
    </row>
    <row r="10" spans="1:9" ht="13.5" customHeight="1">
      <c r="B10" s="145">
        <v>2014</v>
      </c>
      <c r="C10" s="547"/>
      <c r="D10" s="1947"/>
      <c r="E10" s="1156"/>
      <c r="F10" s="692">
        <v>1.5935239187940211</v>
      </c>
      <c r="G10" s="1947"/>
      <c r="H10" s="1156"/>
      <c r="I10" s="692">
        <v>6.1700687879754161</v>
      </c>
    </row>
    <row r="11" spans="1:9" ht="13.5" customHeight="1">
      <c r="B11" s="145">
        <v>2015</v>
      </c>
      <c r="C11" s="547"/>
      <c r="D11" s="1947"/>
      <c r="E11" s="1156"/>
      <c r="F11" s="692">
        <v>1.9968680700795594</v>
      </c>
      <c r="G11" s="1947"/>
      <c r="H11" s="1156"/>
      <c r="I11" s="692">
        <v>7.7866175184007442</v>
      </c>
    </row>
    <row r="12" spans="1:9" ht="13.5" customHeight="1">
      <c r="B12" s="145">
        <v>2016</v>
      </c>
      <c r="C12" s="629"/>
      <c r="D12" s="1947"/>
      <c r="E12" s="1156"/>
      <c r="F12" s="692">
        <v>2.1743181959371314</v>
      </c>
      <c r="G12" s="1947"/>
      <c r="H12" s="1156"/>
      <c r="I12" s="692">
        <v>8.5285713252075297</v>
      </c>
    </row>
    <row r="13" spans="1:9" ht="13.5" customHeight="1">
      <c r="B13" s="145">
        <v>2017</v>
      </c>
      <c r="C13" s="629"/>
      <c r="D13" s="1386"/>
      <c r="E13" s="1156"/>
      <c r="F13" s="692">
        <v>2.5791808521613535</v>
      </c>
      <c r="G13" s="1386"/>
      <c r="H13" s="1156"/>
      <c r="I13" s="692">
        <v>10.108563985631244</v>
      </c>
    </row>
    <row r="14" spans="1:9" ht="13.5" customHeight="1">
      <c r="B14" s="145">
        <v>2018</v>
      </c>
      <c r="C14" s="629"/>
      <c r="D14" s="1386"/>
      <c r="E14" s="1156"/>
      <c r="F14" s="692">
        <v>1.9276619489676863</v>
      </c>
      <c r="G14" s="1386"/>
      <c r="H14" s="1156"/>
      <c r="I14" s="692">
        <v>7.5812701051036484</v>
      </c>
    </row>
    <row r="15" spans="1:9" ht="13.5" customHeight="1">
      <c r="B15" s="145">
        <v>2019</v>
      </c>
      <c r="C15" s="629"/>
      <c r="D15" s="1386"/>
      <c r="E15" s="1156"/>
      <c r="F15" s="692">
        <v>1.8112478491431789</v>
      </c>
      <c r="G15" s="1386"/>
      <c r="H15" s="1156"/>
      <c r="I15" s="692">
        <v>7.0854359889105751</v>
      </c>
    </row>
    <row r="16" spans="1:9" ht="13.5" customHeight="1">
      <c r="B16" s="145">
        <v>2020</v>
      </c>
      <c r="C16" s="629"/>
      <c r="D16" s="1948"/>
      <c r="E16" s="1156"/>
      <c r="F16" s="692">
        <v>1.0948214943318106</v>
      </c>
      <c r="G16" s="1948"/>
      <c r="H16" s="1156"/>
      <c r="I16" s="692">
        <v>4.7840359886400163</v>
      </c>
    </row>
    <row r="17" spans="2:9" ht="13.5" customHeight="1">
      <c r="B17" s="145">
        <v>2021</v>
      </c>
      <c r="C17" s="629"/>
      <c r="D17" s="1948"/>
      <c r="E17" s="1156"/>
      <c r="F17" s="692">
        <v>1.5454358128992376</v>
      </c>
      <c r="G17" s="1948"/>
      <c r="H17" s="1156"/>
      <c r="I17" s="692">
        <v>6.6615497382461397</v>
      </c>
    </row>
    <row r="18" spans="2:9" ht="3" customHeight="1">
      <c r="B18" s="627"/>
      <c r="C18" s="627"/>
      <c r="D18" s="2045"/>
      <c r="E18" s="1156"/>
      <c r="F18" s="2046"/>
      <c r="G18" s="2045"/>
      <c r="H18" s="1156"/>
      <c r="I18" s="2046"/>
    </row>
    <row r="19" spans="2:9" ht="3" customHeight="1">
      <c r="B19" s="551"/>
      <c r="C19" s="551"/>
      <c r="D19" s="1948"/>
      <c r="E19" s="2080"/>
      <c r="F19" s="1950"/>
      <c r="G19" s="1948"/>
      <c r="H19" s="2080"/>
      <c r="I19" s="1950"/>
    </row>
    <row r="20" spans="2:9" ht="13.5" customHeight="1">
      <c r="B20" s="1883" t="s">
        <v>775</v>
      </c>
      <c r="C20" s="946"/>
      <c r="D20" s="1948"/>
      <c r="E20" s="1156"/>
      <c r="F20" s="285">
        <v>41.158702208568258</v>
      </c>
      <c r="G20" s="1948"/>
      <c r="H20" s="1156"/>
      <c r="I20" s="285">
        <v>39.245393514271079</v>
      </c>
    </row>
    <row r="21" spans="2:9" ht="3" customHeight="1">
      <c r="B21" s="1883"/>
      <c r="C21" s="946"/>
      <c r="D21" s="1948"/>
      <c r="E21" s="1156"/>
      <c r="F21" s="285"/>
      <c r="G21" s="1948"/>
      <c r="H21" s="1156"/>
      <c r="I21" s="285"/>
    </row>
    <row r="22" spans="2:9" s="1147" customFormat="1" ht="9.9499999999999993" customHeight="1">
      <c r="B22" s="2048" t="s">
        <v>220</v>
      </c>
      <c r="C22" s="2100" t="s">
        <v>874</v>
      </c>
      <c r="D22" s="1655"/>
      <c r="E22" s="1655"/>
      <c r="F22" s="1234"/>
      <c r="G22" s="1655"/>
      <c r="H22" s="1655"/>
      <c r="I22" s="1655"/>
    </row>
  </sheetData>
  <pageMargins left="0.70866141732283472" right="0.31496062992125984" top="0.78740157480314965" bottom="0.78740157480314965" header="0.78740157480314965" footer="0.39370078740157483"/>
  <pageSetup paperSize="9" orientation="portrait" r:id="rId1"/>
  <headerFooter scaleWithDoc="0" alignWithMargins="0">
    <oddHeader>&amp;R    &amp;"Gill Sans MT,Regular"&amp;9&amp;K0065A4Section 2 • Bus&amp;K00+000000</oddHeader>
    <oddFooter xml:space="preserve">&amp;R&amp;"Gill Sans MT,Regular"&amp;9&amp;K0065A4• &amp;K01+000&amp;A&amp;K0065A4 •&amp;K00+000000      &amp;K0065A4
</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62"/>
  <sheetViews>
    <sheetView zoomScaleNormal="100" zoomScaleSheetLayoutView="120" workbookViewId="0"/>
  </sheetViews>
  <sheetFormatPr defaultColWidth="9.140625" defaultRowHeight="12.75"/>
  <cols>
    <col min="1" max="1" width="3.7109375" style="583" customWidth="1"/>
    <col min="2" max="2" width="10.7109375" style="1962" customWidth="1"/>
    <col min="3" max="3" width="11.7109375" style="1962" customWidth="1"/>
    <col min="4" max="4" width="7.140625" style="583" customWidth="1"/>
    <col min="5" max="5" width="7.7109375" style="583" customWidth="1"/>
    <col min="6" max="6" width="7.140625" style="583" customWidth="1"/>
    <col min="7" max="7" width="6.28515625" style="583" customWidth="1"/>
    <col min="8" max="8" width="6.7109375" style="583" customWidth="1"/>
    <col min="9" max="9" width="6.85546875" style="583" customWidth="1"/>
    <col min="10" max="10" width="6.7109375" style="583" customWidth="1"/>
    <col min="11" max="11" width="6.85546875" style="583" customWidth="1"/>
    <col min="12" max="12" width="8.5703125" style="1969" customWidth="1"/>
    <col min="13" max="16384" width="9.140625" style="583"/>
  </cols>
  <sheetData>
    <row r="1" spans="1:12" ht="12" customHeight="1"/>
    <row r="2" spans="1:12" ht="12" customHeight="1"/>
    <row r="3" spans="1:12" s="1953" customFormat="1" ht="12" customHeight="1">
      <c r="B3" s="1954"/>
      <c r="C3" s="1954"/>
      <c r="D3" s="1954"/>
      <c r="E3" s="1955"/>
      <c r="F3" s="1955"/>
      <c r="G3" s="1956"/>
      <c r="H3" s="1956"/>
      <c r="I3" s="1956"/>
      <c r="J3" s="1956"/>
      <c r="K3" s="1956"/>
      <c r="L3" s="1957"/>
    </row>
    <row r="4" spans="1:12" s="2369" customFormat="1" ht="17.100000000000001" customHeight="1">
      <c r="A4" s="2364"/>
      <c r="B4" s="2365" t="s">
        <v>825</v>
      </c>
      <c r="C4" s="2366"/>
      <c r="D4" s="2366"/>
      <c r="E4" s="2366"/>
      <c r="F4" s="2367"/>
      <c r="G4" s="2367"/>
      <c r="H4" s="2368"/>
      <c r="I4" s="2364"/>
    </row>
    <row r="5" spans="1:12" s="1958" customFormat="1" ht="5.0999999999999996" customHeight="1">
      <c r="B5" s="2211"/>
      <c r="C5" s="2211"/>
      <c r="D5" s="2211"/>
      <c r="E5" s="2211"/>
      <c r="F5" s="2211"/>
      <c r="G5" s="2211"/>
      <c r="H5" s="2211"/>
      <c r="I5" s="2212"/>
      <c r="J5" s="2212"/>
      <c r="K5" s="2212"/>
      <c r="L5" s="2212"/>
    </row>
    <row r="6" spans="1:12" s="527" customFormat="1" ht="14.1" customHeight="1">
      <c r="A6" s="572"/>
      <c r="B6" s="1959"/>
      <c r="C6" s="1959"/>
      <c r="D6" s="1960" t="s">
        <v>0</v>
      </c>
      <c r="E6" s="1960" t="s">
        <v>1</v>
      </c>
      <c r="F6" s="1960" t="s">
        <v>2</v>
      </c>
      <c r="G6" s="1960" t="s">
        <v>3</v>
      </c>
      <c r="H6" s="1960" t="s">
        <v>4</v>
      </c>
      <c r="I6" s="1960" t="s">
        <v>5</v>
      </c>
      <c r="J6" s="1960" t="s">
        <v>6</v>
      </c>
      <c r="K6" s="1960" t="s">
        <v>7</v>
      </c>
      <c r="L6" s="1960" t="s">
        <v>8</v>
      </c>
    </row>
    <row r="7" spans="1:12" s="527" customFormat="1" ht="3" customHeight="1">
      <c r="A7" s="572"/>
      <c r="B7" s="545"/>
      <c r="C7" s="545"/>
      <c r="D7" s="572"/>
      <c r="E7" s="572"/>
      <c r="F7" s="572"/>
      <c r="G7" s="572"/>
      <c r="H7" s="572"/>
      <c r="I7" s="572"/>
      <c r="J7" s="572"/>
      <c r="K7" s="572"/>
      <c r="L7" s="572"/>
    </row>
    <row r="8" spans="1:12" s="527" customFormat="1" ht="13.5" customHeight="1">
      <c r="A8" s="572"/>
      <c r="B8" s="626" t="s">
        <v>113</v>
      </c>
      <c r="C8" s="626"/>
      <c r="D8" s="572"/>
      <c r="E8" s="572"/>
      <c r="F8" s="572"/>
      <c r="G8" s="572"/>
      <c r="H8" s="572"/>
      <c r="I8" s="572"/>
      <c r="J8" s="572"/>
      <c r="K8" s="572"/>
      <c r="L8" s="1961"/>
    </row>
    <row r="9" spans="1:12" s="1962" customFormat="1" ht="13.5" customHeight="1">
      <c r="B9" s="573">
        <v>2012</v>
      </c>
      <c r="C9" s="629"/>
      <c r="D9" s="1970">
        <v>19009</v>
      </c>
      <c r="E9" s="1970">
        <v>25265</v>
      </c>
      <c r="F9" s="1970">
        <v>19595</v>
      </c>
      <c r="G9" s="1970">
        <v>8016</v>
      </c>
      <c r="H9" s="1970">
        <v>13217</v>
      </c>
      <c r="I9" s="1970">
        <v>1625</v>
      </c>
      <c r="J9" s="1970">
        <v>1099</v>
      </c>
      <c r="K9" s="1970">
        <v>169</v>
      </c>
      <c r="L9" s="1970">
        <v>87995</v>
      </c>
    </row>
    <row r="10" spans="1:12" s="1962" customFormat="1" ht="13.5" customHeight="1">
      <c r="B10" s="573">
        <v>2013</v>
      </c>
      <c r="C10" s="629"/>
      <c r="D10" s="1970">
        <v>19505</v>
      </c>
      <c r="E10" s="1970">
        <v>25560</v>
      </c>
      <c r="F10" s="1970">
        <v>20720</v>
      </c>
      <c r="G10" s="1970">
        <v>7988</v>
      </c>
      <c r="H10" s="1970">
        <v>14226</v>
      </c>
      <c r="I10" s="1970">
        <v>1563</v>
      </c>
      <c r="J10" s="1970">
        <v>1181</v>
      </c>
      <c r="K10" s="1970">
        <v>161</v>
      </c>
      <c r="L10" s="1970">
        <v>90904</v>
      </c>
    </row>
    <row r="11" spans="1:12" s="1962" customFormat="1" ht="13.5" customHeight="1">
      <c r="B11" s="573">
        <v>2014</v>
      </c>
      <c r="C11" s="629"/>
      <c r="D11" s="1970">
        <v>19906</v>
      </c>
      <c r="E11" s="1970">
        <v>26107</v>
      </c>
      <c r="F11" s="1970">
        <v>21496</v>
      </c>
      <c r="G11" s="1970">
        <v>8326</v>
      </c>
      <c r="H11" s="1970">
        <v>15054</v>
      </c>
      <c r="I11" s="1970">
        <v>1584</v>
      </c>
      <c r="J11" s="1970">
        <v>1233</v>
      </c>
      <c r="K11" s="1970">
        <v>147</v>
      </c>
      <c r="L11" s="1970">
        <v>93853</v>
      </c>
    </row>
    <row r="12" spans="1:12" ht="13.5" customHeight="1">
      <c r="B12" s="573">
        <v>2015</v>
      </c>
      <c r="C12" s="629"/>
      <c r="D12" s="1970">
        <v>20622</v>
      </c>
      <c r="E12" s="1970">
        <v>26160</v>
      </c>
      <c r="F12" s="1970">
        <v>21060</v>
      </c>
      <c r="G12" s="1970">
        <v>8429</v>
      </c>
      <c r="H12" s="1970">
        <v>15680</v>
      </c>
      <c r="I12" s="1970">
        <v>1652</v>
      </c>
      <c r="J12" s="1970">
        <v>1229</v>
      </c>
      <c r="K12" s="1970">
        <v>143</v>
      </c>
      <c r="L12" s="1970">
        <v>94975</v>
      </c>
    </row>
    <row r="13" spans="1:12" ht="13.5" customHeight="1">
      <c r="B13" s="573">
        <v>2016</v>
      </c>
      <c r="C13" s="629"/>
      <c r="D13" s="1970">
        <v>21450</v>
      </c>
      <c r="E13" s="1970">
        <v>26779</v>
      </c>
      <c r="F13" s="1970">
        <v>20784</v>
      </c>
      <c r="G13" s="1970">
        <v>8423</v>
      </c>
      <c r="H13" s="1970">
        <v>15609</v>
      </c>
      <c r="I13" s="1970">
        <v>1721</v>
      </c>
      <c r="J13" s="1970">
        <v>1259</v>
      </c>
      <c r="K13" s="1970">
        <v>160</v>
      </c>
      <c r="L13" s="1970">
        <v>96185</v>
      </c>
    </row>
    <row r="14" spans="1:12" ht="13.5" customHeight="1">
      <c r="B14" s="573">
        <v>2017</v>
      </c>
      <c r="C14" s="629"/>
      <c r="D14" s="1970">
        <v>22472</v>
      </c>
      <c r="E14" s="1970">
        <v>27472</v>
      </c>
      <c r="F14" s="1970">
        <v>21162</v>
      </c>
      <c r="G14" s="1970">
        <v>8638</v>
      </c>
      <c r="H14" s="1970">
        <v>15242</v>
      </c>
      <c r="I14" s="1970">
        <v>1808</v>
      </c>
      <c r="J14" s="1970">
        <v>1145</v>
      </c>
      <c r="K14" s="1970">
        <v>169</v>
      </c>
      <c r="L14" s="1970">
        <v>98108</v>
      </c>
    </row>
    <row r="15" spans="1:12" ht="13.5" customHeight="1">
      <c r="B15" s="573">
        <v>2018</v>
      </c>
      <c r="C15" s="629"/>
      <c r="D15" s="1970">
        <v>22795</v>
      </c>
      <c r="E15" s="1970">
        <v>28456</v>
      </c>
      <c r="F15" s="1970">
        <v>22061</v>
      </c>
      <c r="G15" s="1970">
        <v>8797</v>
      </c>
      <c r="H15" s="1970">
        <v>15368</v>
      </c>
      <c r="I15" s="1970">
        <v>1900</v>
      </c>
      <c r="J15" s="1970">
        <v>1149</v>
      </c>
      <c r="K15" s="1970">
        <v>168</v>
      </c>
      <c r="L15" s="1970">
        <v>100694</v>
      </c>
    </row>
    <row r="16" spans="1:12" ht="13.5" customHeight="1">
      <c r="B16" s="573">
        <v>2019</v>
      </c>
      <c r="C16" s="629"/>
      <c r="D16" s="1970">
        <v>23084</v>
      </c>
      <c r="E16" s="1970">
        <v>29192</v>
      </c>
      <c r="F16" s="1970">
        <v>22633</v>
      </c>
      <c r="G16" s="1970">
        <v>8892</v>
      </c>
      <c r="H16" s="1970">
        <v>15833</v>
      </c>
      <c r="I16" s="1970">
        <v>2057</v>
      </c>
      <c r="J16" s="1970">
        <v>1163</v>
      </c>
      <c r="K16" s="1970">
        <v>184</v>
      </c>
      <c r="L16" s="1970">
        <v>103038</v>
      </c>
    </row>
    <row r="17" spans="1:12" ht="13.5" customHeight="1">
      <c r="B17" s="573">
        <v>2020</v>
      </c>
      <c r="C17" s="629"/>
      <c r="D17" s="1970">
        <v>23475</v>
      </c>
      <c r="E17" s="1970">
        <v>30010</v>
      </c>
      <c r="F17" s="1970">
        <v>23106</v>
      </c>
      <c r="G17" s="1970">
        <v>8837</v>
      </c>
      <c r="H17" s="1970">
        <v>16206</v>
      </c>
      <c r="I17" s="1970">
        <v>2140</v>
      </c>
      <c r="J17" s="1970">
        <v>1171</v>
      </c>
      <c r="K17" s="1970">
        <v>192</v>
      </c>
      <c r="L17" s="1970">
        <v>105137</v>
      </c>
    </row>
    <row r="18" spans="1:12" ht="13.5" customHeight="1">
      <c r="B18" s="573">
        <v>2021</v>
      </c>
      <c r="C18" s="629"/>
      <c r="D18" s="1970">
        <v>25558</v>
      </c>
      <c r="E18" s="1970">
        <v>31265</v>
      </c>
      <c r="F18" s="1970">
        <v>23879</v>
      </c>
      <c r="G18" s="1970">
        <v>9514</v>
      </c>
      <c r="H18" s="1970">
        <v>16699</v>
      </c>
      <c r="I18" s="1970">
        <v>2183</v>
      </c>
      <c r="J18" s="1970">
        <v>1201</v>
      </c>
      <c r="K18" s="1970">
        <v>207</v>
      </c>
      <c r="L18" s="1970">
        <v>110506</v>
      </c>
    </row>
    <row r="19" spans="1:12" ht="3" customHeight="1">
      <c r="B19" s="1813"/>
      <c r="C19" s="1813"/>
      <c r="D19" s="1965"/>
      <c r="E19" s="1965"/>
      <c r="F19" s="1965"/>
      <c r="G19" s="1965"/>
      <c r="H19" s="1965"/>
      <c r="I19" s="1965"/>
      <c r="J19" s="1965"/>
      <c r="K19" s="1965"/>
      <c r="L19" s="1965"/>
    </row>
    <row r="20" spans="1:12" ht="3" customHeight="1">
      <c r="B20" s="2118"/>
      <c r="C20" s="2118"/>
      <c r="D20" s="1967"/>
      <c r="E20" s="1967"/>
      <c r="F20" s="1967"/>
      <c r="G20" s="1967"/>
      <c r="H20" s="1967"/>
      <c r="I20" s="1967"/>
      <c r="J20" s="1967"/>
      <c r="K20" s="1967"/>
      <c r="L20" s="1967"/>
    </row>
    <row r="21" spans="1:12" s="786" customFormat="1" ht="13.5" customHeight="1">
      <c r="B21" s="1883" t="s">
        <v>775</v>
      </c>
      <c r="C21" s="1156"/>
      <c r="D21" s="285">
        <v>8.873269435569755</v>
      </c>
      <c r="E21" s="285">
        <v>4.1819393535488167</v>
      </c>
      <c r="F21" s="285">
        <v>3.3454513979053058</v>
      </c>
      <c r="G21" s="285">
        <v>7.6609709177322625</v>
      </c>
      <c r="H21" s="285">
        <v>3.0420831790694804</v>
      </c>
      <c r="I21" s="285">
        <v>2.0093457943925235</v>
      </c>
      <c r="J21" s="285">
        <v>2.5619128949615715</v>
      </c>
      <c r="K21" s="285">
        <v>7.8125</v>
      </c>
      <c r="L21" s="285">
        <v>5.1066703444077728</v>
      </c>
    </row>
    <row r="22" spans="1:12" s="531" customFormat="1" ht="13.5" customHeight="1">
      <c r="B22" s="2403" t="s">
        <v>116</v>
      </c>
      <c r="C22" s="2403"/>
      <c r="D22" s="543"/>
      <c r="E22" s="543"/>
      <c r="F22" s="543"/>
      <c r="G22" s="543"/>
      <c r="H22" s="543"/>
      <c r="I22" s="543"/>
      <c r="J22" s="543"/>
      <c r="K22" s="543"/>
      <c r="L22" s="543"/>
    </row>
    <row r="23" spans="1:12" s="531" customFormat="1" ht="13.5" customHeight="1">
      <c r="B23" s="2091" t="s">
        <v>119</v>
      </c>
      <c r="C23" s="1150"/>
      <c r="D23" s="285">
        <v>3.1072261855154659</v>
      </c>
      <c r="E23" s="285">
        <v>2.3779015206345511</v>
      </c>
      <c r="F23" s="285">
        <v>1.808595109352984</v>
      </c>
      <c r="G23" s="285">
        <v>1.6690606130799424</v>
      </c>
      <c r="H23" s="285">
        <v>1.9490235539687761</v>
      </c>
      <c r="I23" s="285">
        <v>4.1009592853981314</v>
      </c>
      <c r="J23" s="285">
        <v>9.1062208872072503E-2</v>
      </c>
      <c r="K23" s="285">
        <v>2.9010515654739777</v>
      </c>
      <c r="L23" s="285">
        <v>2.2865893609547383</v>
      </c>
    </row>
    <row r="24" spans="1:12" s="531" customFormat="1" ht="13.5" customHeight="1">
      <c r="B24" s="2091" t="s">
        <v>118</v>
      </c>
      <c r="C24" s="1150"/>
      <c r="D24" s="285">
        <v>5.2223265298128041</v>
      </c>
      <c r="E24" s="285">
        <v>3.489738920990515</v>
      </c>
      <c r="F24" s="285">
        <v>2.7157415967762999</v>
      </c>
      <c r="G24" s="285">
        <v>3.4384124645645331</v>
      </c>
      <c r="H24" s="285">
        <v>2.69838792963073</v>
      </c>
      <c r="I24" s="285">
        <v>3.0171953494960047</v>
      </c>
      <c r="J24" s="285">
        <v>1.6205746223982631</v>
      </c>
      <c r="K24" s="285">
        <v>6.0660171779820971</v>
      </c>
      <c r="L24" s="285">
        <v>3.5605192566280586</v>
      </c>
    </row>
    <row r="25" spans="1:12" s="531" customFormat="1" ht="9.9499999999999993" customHeight="1">
      <c r="B25" s="549"/>
      <c r="C25" s="549"/>
      <c r="D25" s="543"/>
      <c r="E25" s="543"/>
      <c r="F25" s="543"/>
      <c r="G25" s="543"/>
      <c r="H25" s="543"/>
      <c r="I25" s="543"/>
      <c r="J25" s="543"/>
      <c r="K25" s="178"/>
      <c r="L25" s="543"/>
    </row>
    <row r="26" spans="1:12" s="1968" customFormat="1" ht="13.5" customHeight="1">
      <c r="A26" s="2043"/>
      <c r="B26" s="626" t="s">
        <v>112</v>
      </c>
      <c r="C26" s="626"/>
      <c r="D26" s="226"/>
      <c r="E26" s="226"/>
      <c r="F26" s="226"/>
      <c r="G26" s="226"/>
      <c r="H26" s="226"/>
      <c r="I26" s="226"/>
      <c r="J26" s="226"/>
      <c r="K26" s="226"/>
      <c r="L26" s="2070"/>
    </row>
    <row r="27" spans="1:12" s="531" customFormat="1" ht="13.5" customHeight="1">
      <c r="A27" s="586"/>
      <c r="B27" s="573">
        <v>2012</v>
      </c>
      <c r="C27" s="629"/>
      <c r="D27" s="1970">
        <v>85087</v>
      </c>
      <c r="E27" s="1970">
        <v>78324</v>
      </c>
      <c r="F27" s="1970">
        <v>70124</v>
      </c>
      <c r="G27" s="1970">
        <v>23566</v>
      </c>
      <c r="H27" s="1970">
        <v>50483</v>
      </c>
      <c r="I27" s="1970">
        <v>8578</v>
      </c>
      <c r="J27" s="1970">
        <v>4207</v>
      </c>
      <c r="K27" s="1970">
        <v>1746</v>
      </c>
      <c r="L27" s="1970">
        <v>322115</v>
      </c>
    </row>
    <row r="28" spans="1:12" s="531" customFormat="1" ht="13.5" customHeight="1">
      <c r="A28" s="586"/>
      <c r="B28" s="573">
        <v>2013</v>
      </c>
      <c r="C28" s="629"/>
      <c r="D28" s="1970">
        <v>85807</v>
      </c>
      <c r="E28" s="1970">
        <v>78490</v>
      </c>
      <c r="F28" s="1970">
        <v>71366</v>
      </c>
      <c r="G28" s="1970">
        <v>23326</v>
      </c>
      <c r="H28" s="1970">
        <v>52218</v>
      </c>
      <c r="I28" s="1970">
        <v>8720</v>
      </c>
      <c r="J28" s="1970">
        <v>4359</v>
      </c>
      <c r="K28" s="1970">
        <v>1712</v>
      </c>
      <c r="L28" s="1970">
        <v>325998</v>
      </c>
    </row>
    <row r="29" spans="1:12" s="531" customFormat="1" ht="13.5" customHeight="1">
      <c r="A29" s="586"/>
      <c r="B29" s="573">
        <v>2014</v>
      </c>
      <c r="C29" s="629"/>
      <c r="D29" s="1970">
        <v>86973</v>
      </c>
      <c r="E29" s="1970">
        <v>78376</v>
      </c>
      <c r="F29" s="1970">
        <v>72362</v>
      </c>
      <c r="G29" s="1970">
        <v>23134</v>
      </c>
      <c r="H29" s="1970">
        <v>53739</v>
      </c>
      <c r="I29" s="1970">
        <v>8698</v>
      </c>
      <c r="J29" s="1970">
        <v>4478</v>
      </c>
      <c r="K29" s="1970">
        <v>1704</v>
      </c>
      <c r="L29" s="1970">
        <v>329464</v>
      </c>
    </row>
    <row r="30" spans="1:12" s="531" customFormat="1" ht="13.5" customHeight="1">
      <c r="A30" s="586"/>
      <c r="B30" s="573">
        <v>2015</v>
      </c>
      <c r="C30" s="629"/>
      <c r="D30" s="1970">
        <v>88977</v>
      </c>
      <c r="E30" s="1970">
        <v>78446</v>
      </c>
      <c r="F30" s="1970">
        <v>71911</v>
      </c>
      <c r="G30" s="1970">
        <v>22982</v>
      </c>
      <c r="H30" s="1970">
        <v>54366</v>
      </c>
      <c r="I30" s="1970">
        <v>8773</v>
      </c>
      <c r="J30" s="1970">
        <v>4600</v>
      </c>
      <c r="K30" s="1970">
        <v>1644</v>
      </c>
      <c r="L30" s="1970">
        <v>331699</v>
      </c>
    </row>
    <row r="31" spans="1:12" s="531" customFormat="1" ht="13.5" customHeight="1">
      <c r="A31" s="586"/>
      <c r="B31" s="573">
        <v>2016</v>
      </c>
      <c r="C31" s="629"/>
      <c r="D31" s="1970">
        <v>91242</v>
      </c>
      <c r="E31" s="1970">
        <v>79506</v>
      </c>
      <c r="F31" s="1970">
        <v>71776</v>
      </c>
      <c r="G31" s="1970">
        <v>22886</v>
      </c>
      <c r="H31" s="1970">
        <v>54219</v>
      </c>
      <c r="I31" s="1970">
        <v>8838</v>
      </c>
      <c r="J31" s="1970">
        <v>4724</v>
      </c>
      <c r="K31" s="1970">
        <v>1621</v>
      </c>
      <c r="L31" s="1970">
        <v>334812</v>
      </c>
    </row>
    <row r="32" spans="1:12" s="531" customFormat="1" ht="13.5" customHeight="1">
      <c r="A32" s="586"/>
      <c r="B32" s="573">
        <v>2017</v>
      </c>
      <c r="C32" s="629"/>
      <c r="D32" s="1970">
        <v>94933</v>
      </c>
      <c r="E32" s="1970">
        <v>81460</v>
      </c>
      <c r="F32" s="1970">
        <v>72544</v>
      </c>
      <c r="G32" s="1970">
        <v>23096</v>
      </c>
      <c r="H32" s="1970">
        <v>53899</v>
      </c>
      <c r="I32" s="1970">
        <v>8999</v>
      </c>
      <c r="J32" s="1970">
        <v>4633</v>
      </c>
      <c r="K32" s="1970">
        <v>1614</v>
      </c>
      <c r="L32" s="1970">
        <v>341179</v>
      </c>
    </row>
    <row r="33" spans="1:12" s="531" customFormat="1" ht="13.5" customHeight="1">
      <c r="A33" s="586"/>
      <c r="B33" s="573">
        <v>2018</v>
      </c>
      <c r="C33" s="629"/>
      <c r="D33" s="1970">
        <v>97953</v>
      </c>
      <c r="E33" s="1970">
        <v>83233</v>
      </c>
      <c r="F33" s="1970">
        <v>73896</v>
      </c>
      <c r="G33" s="1970">
        <v>22918</v>
      </c>
      <c r="H33" s="1970">
        <v>53367</v>
      </c>
      <c r="I33" s="1970">
        <v>9271</v>
      </c>
      <c r="J33" s="1970">
        <v>4718</v>
      </c>
      <c r="K33" s="1970">
        <v>1610</v>
      </c>
      <c r="L33" s="1970">
        <v>346966</v>
      </c>
    </row>
    <row r="34" spans="1:12" s="531" customFormat="1" ht="13.5" customHeight="1">
      <c r="A34" s="586"/>
      <c r="B34" s="573">
        <v>2019</v>
      </c>
      <c r="C34" s="629"/>
      <c r="D34" s="1970">
        <v>100546</v>
      </c>
      <c r="E34" s="1970">
        <v>86103</v>
      </c>
      <c r="F34" s="1970">
        <v>75255</v>
      </c>
      <c r="G34" s="1970">
        <v>22828</v>
      </c>
      <c r="H34" s="1970">
        <v>53228</v>
      </c>
      <c r="I34" s="1970">
        <v>9510</v>
      </c>
      <c r="J34" s="1970">
        <v>4638</v>
      </c>
      <c r="K34" s="1970">
        <v>1651</v>
      </c>
      <c r="L34" s="1970">
        <v>353759</v>
      </c>
    </row>
    <row r="35" spans="1:12" s="531" customFormat="1" ht="13.5" customHeight="1">
      <c r="A35" s="586"/>
      <c r="B35" s="573">
        <v>2020</v>
      </c>
      <c r="C35" s="629"/>
      <c r="D35" s="1970">
        <v>101814</v>
      </c>
      <c r="E35" s="1970">
        <v>88175</v>
      </c>
      <c r="F35" s="1970">
        <v>76083</v>
      </c>
      <c r="G35" s="1970">
        <v>22713</v>
      </c>
      <c r="H35" s="1970">
        <v>54112</v>
      </c>
      <c r="I35" s="1970">
        <v>9761</v>
      </c>
      <c r="J35" s="1970">
        <v>4593</v>
      </c>
      <c r="K35" s="1970">
        <v>1583</v>
      </c>
      <c r="L35" s="1970">
        <v>358834</v>
      </c>
    </row>
    <row r="36" spans="1:12" s="531" customFormat="1" ht="13.5" customHeight="1">
      <c r="A36" s="586"/>
      <c r="B36" s="573">
        <v>2021</v>
      </c>
      <c r="C36" s="629"/>
      <c r="D36" s="1970">
        <v>100567</v>
      </c>
      <c r="E36" s="1970">
        <v>89398</v>
      </c>
      <c r="F36" s="1970">
        <v>76108</v>
      </c>
      <c r="G36" s="1970">
        <v>24891</v>
      </c>
      <c r="H36" s="1970">
        <v>56409</v>
      </c>
      <c r="I36" s="1970">
        <v>10031</v>
      </c>
      <c r="J36" s="1970">
        <v>4897</v>
      </c>
      <c r="K36" s="1970">
        <v>1655</v>
      </c>
      <c r="L36" s="1970">
        <v>363956</v>
      </c>
    </row>
    <row r="37" spans="1:12" s="531" customFormat="1" ht="3" customHeight="1">
      <c r="A37" s="586"/>
      <c r="B37" s="1813"/>
      <c r="C37" s="1813"/>
      <c r="D37" s="1965"/>
      <c r="E37" s="1965"/>
      <c r="F37" s="1965"/>
      <c r="G37" s="1965"/>
      <c r="H37" s="1965"/>
      <c r="I37" s="1965"/>
      <c r="J37" s="1965"/>
      <c r="K37" s="1965"/>
      <c r="L37" s="1965"/>
    </row>
    <row r="38" spans="1:12" s="531" customFormat="1" ht="3" customHeight="1">
      <c r="A38" s="586"/>
      <c r="B38" s="2118"/>
      <c r="C38" s="2118"/>
      <c r="D38" s="1967"/>
      <c r="E38" s="1967"/>
      <c r="F38" s="1967"/>
      <c r="G38" s="1967"/>
      <c r="H38" s="1967"/>
      <c r="I38" s="1967"/>
      <c r="J38" s="1967"/>
      <c r="K38" s="1967"/>
      <c r="L38" s="1967"/>
    </row>
    <row r="39" spans="1:12" ht="13.5" customHeight="1">
      <c r="A39" s="587"/>
      <c r="B39" s="1883" t="s">
        <v>775</v>
      </c>
      <c r="C39" s="1156"/>
      <c r="D39" s="285">
        <v>-1.2247824464219066</v>
      </c>
      <c r="E39" s="285">
        <v>1.3870144598809186</v>
      </c>
      <c r="F39" s="285">
        <v>3.285885151742176E-2</v>
      </c>
      <c r="G39" s="285">
        <v>9.5892220314357424</v>
      </c>
      <c r="H39" s="285">
        <v>4.2448994677705496</v>
      </c>
      <c r="I39" s="285">
        <v>2.7661100297100707</v>
      </c>
      <c r="J39" s="285">
        <v>6.6187676899629873</v>
      </c>
      <c r="K39" s="285">
        <v>4.5483259633607078</v>
      </c>
      <c r="L39" s="285">
        <v>1.427400970922488</v>
      </c>
    </row>
    <row r="40" spans="1:12" ht="13.5" customHeight="1">
      <c r="A40" s="587"/>
      <c r="B40" s="2403" t="s">
        <v>116</v>
      </c>
      <c r="C40" s="2403"/>
      <c r="D40" s="2119"/>
      <c r="E40" s="2119"/>
      <c r="F40" s="2119"/>
      <c r="G40" s="2119"/>
      <c r="H40" s="2119"/>
      <c r="I40" s="2119"/>
      <c r="J40" s="2119"/>
      <c r="K40" s="2119"/>
      <c r="L40" s="2119"/>
    </row>
    <row r="41" spans="1:12" ht="13.5" customHeight="1">
      <c r="A41" s="587"/>
      <c r="B41" s="2091" t="s">
        <v>119</v>
      </c>
      <c r="C41" s="1150"/>
      <c r="D41" s="285">
        <v>2.3016967962641965</v>
      </c>
      <c r="E41" s="285">
        <v>1.6355191808292702</v>
      </c>
      <c r="F41" s="285">
        <v>0.89694057954270434</v>
      </c>
      <c r="G41" s="285">
        <v>0.14561125168861544</v>
      </c>
      <c r="H41" s="285">
        <v>0.6926904492570829</v>
      </c>
      <c r="I41" s="285">
        <v>1.7285197819016496</v>
      </c>
      <c r="J41" s="285">
        <v>1.1980042260838042</v>
      </c>
      <c r="K41" s="285">
        <v>-0.75779887813886004</v>
      </c>
      <c r="L41" s="285">
        <v>1.3917033596699824</v>
      </c>
    </row>
    <row r="42" spans="1:12" ht="13.5" customHeight="1">
      <c r="A42" s="587"/>
      <c r="B42" s="2091" t="s">
        <v>118</v>
      </c>
      <c r="C42" s="1150"/>
      <c r="D42" s="285">
        <v>1.0442436099622476E-2</v>
      </c>
      <c r="E42" s="285">
        <v>1.8954425251255236</v>
      </c>
      <c r="F42" s="285">
        <v>0.56514281947943612</v>
      </c>
      <c r="G42" s="285">
        <v>4.4208539339186226</v>
      </c>
      <c r="H42" s="285">
        <v>2.9447317503203063</v>
      </c>
      <c r="I42" s="285">
        <v>2.7026989632833232</v>
      </c>
      <c r="J42" s="285">
        <v>2.7542230660758893</v>
      </c>
      <c r="K42" s="285">
        <v>0.12106541963670114</v>
      </c>
      <c r="L42" s="285">
        <v>1.4309966601257385</v>
      </c>
    </row>
    <row r="43" spans="1:12" ht="9.9499999999999993" customHeight="1">
      <c r="A43" s="587"/>
      <c r="B43" s="2120"/>
      <c r="C43" s="2120"/>
      <c r="D43" s="587"/>
      <c r="E43" s="587"/>
      <c r="F43" s="587"/>
      <c r="G43" s="587"/>
      <c r="H43" s="587"/>
      <c r="I43" s="587"/>
      <c r="J43" s="587"/>
      <c r="K43" s="587"/>
      <c r="L43" s="2121"/>
    </row>
    <row r="44" spans="1:12" ht="13.5" customHeight="1">
      <c r="B44" s="626" t="s">
        <v>103</v>
      </c>
      <c r="C44" s="626"/>
      <c r="D44" s="572"/>
      <c r="E44" s="572"/>
      <c r="F44" s="572"/>
      <c r="G44" s="572"/>
      <c r="H44" s="572"/>
      <c r="I44" s="572"/>
      <c r="J44" s="572"/>
      <c r="K44" s="572"/>
      <c r="L44" s="1961"/>
    </row>
    <row r="45" spans="1:12" ht="13.5" customHeight="1">
      <c r="B45" s="573">
        <v>2012</v>
      </c>
      <c r="C45" s="629"/>
      <c r="D45" s="2265">
        <v>23762</v>
      </c>
      <c r="E45" s="2265">
        <v>19354</v>
      </c>
      <c r="F45" s="2265">
        <v>20220</v>
      </c>
      <c r="G45" s="2265">
        <v>5462</v>
      </c>
      <c r="H45" s="2265">
        <v>14371</v>
      </c>
      <c r="I45" s="2265">
        <v>2701</v>
      </c>
      <c r="J45" s="2265">
        <v>3660</v>
      </c>
      <c r="K45" s="2265">
        <v>1069</v>
      </c>
      <c r="L45" s="2265">
        <v>90599</v>
      </c>
    </row>
    <row r="46" spans="1:12" ht="13.5" customHeight="1">
      <c r="B46" s="573">
        <v>2013</v>
      </c>
      <c r="C46" s="629"/>
      <c r="D46" s="2265">
        <v>24210</v>
      </c>
      <c r="E46" s="2265">
        <v>19509</v>
      </c>
      <c r="F46" s="2265">
        <v>21026</v>
      </c>
      <c r="G46" s="2265">
        <v>5529</v>
      </c>
      <c r="H46" s="2265">
        <v>15133</v>
      </c>
      <c r="I46" s="2265">
        <v>2744</v>
      </c>
      <c r="J46" s="2265">
        <v>3810</v>
      </c>
      <c r="K46" s="2265">
        <v>1073</v>
      </c>
      <c r="L46" s="2265">
        <v>93034</v>
      </c>
    </row>
    <row r="47" spans="1:12" ht="13.5" customHeight="1">
      <c r="B47" s="573">
        <v>2014</v>
      </c>
      <c r="C47" s="629"/>
      <c r="D47" s="2265">
        <v>24617</v>
      </c>
      <c r="E47" s="2265">
        <v>19623</v>
      </c>
      <c r="F47" s="2265">
        <v>21337</v>
      </c>
      <c r="G47" s="2265">
        <v>5622</v>
      </c>
      <c r="H47" s="2265">
        <v>15322</v>
      </c>
      <c r="I47" s="2265">
        <v>2667</v>
      </c>
      <c r="J47" s="2265">
        <v>3882</v>
      </c>
      <c r="K47" s="2265">
        <v>1061</v>
      </c>
      <c r="L47" s="2265">
        <v>94131</v>
      </c>
    </row>
    <row r="48" spans="1:12" ht="13.5" customHeight="1">
      <c r="B48" s="573">
        <v>2015</v>
      </c>
      <c r="C48" s="629"/>
      <c r="D48" s="2265">
        <v>25249</v>
      </c>
      <c r="E48" s="2265">
        <v>19832</v>
      </c>
      <c r="F48" s="2265">
        <v>21432</v>
      </c>
      <c r="G48" s="2265">
        <v>5554</v>
      </c>
      <c r="H48" s="2265">
        <v>15463</v>
      </c>
      <c r="I48" s="2265">
        <v>2690</v>
      </c>
      <c r="J48" s="2265">
        <v>3888</v>
      </c>
      <c r="K48" s="2265">
        <v>1041</v>
      </c>
      <c r="L48" s="2265">
        <v>95149</v>
      </c>
    </row>
    <row r="49" spans="2:12" ht="13.5" customHeight="1">
      <c r="B49" s="573">
        <v>2016</v>
      </c>
      <c r="C49" s="629"/>
      <c r="D49" s="2265">
        <v>25939</v>
      </c>
      <c r="E49" s="2265">
        <v>20302</v>
      </c>
      <c r="F49" s="2265">
        <v>21455</v>
      </c>
      <c r="G49" s="2265">
        <v>5691</v>
      </c>
      <c r="H49" s="2265">
        <v>15362</v>
      </c>
      <c r="I49" s="2265">
        <v>2818</v>
      </c>
      <c r="J49" s="2265">
        <v>3964</v>
      </c>
      <c r="K49" s="2265">
        <v>1051</v>
      </c>
      <c r="L49" s="2265">
        <v>96582</v>
      </c>
    </row>
    <row r="50" spans="2:12" ht="13.5" customHeight="1">
      <c r="B50" s="573">
        <v>2017</v>
      </c>
      <c r="C50" s="629"/>
      <c r="D50" s="2265">
        <v>26761</v>
      </c>
      <c r="E50" s="2265">
        <v>20626</v>
      </c>
      <c r="F50" s="2265">
        <v>21361</v>
      </c>
      <c r="G50" s="2265">
        <v>5766</v>
      </c>
      <c r="H50" s="2265">
        <v>14746</v>
      </c>
      <c r="I50" s="2265">
        <v>2859</v>
      </c>
      <c r="J50" s="2265">
        <v>3768</v>
      </c>
      <c r="K50" s="2265">
        <v>1043</v>
      </c>
      <c r="L50" s="2265">
        <v>96930</v>
      </c>
    </row>
    <row r="51" spans="2:12" ht="13.5" customHeight="1">
      <c r="B51" s="573">
        <v>2018</v>
      </c>
      <c r="C51" s="629"/>
      <c r="D51" s="2265">
        <v>27166</v>
      </c>
      <c r="E51" s="2265">
        <v>21063</v>
      </c>
      <c r="F51" s="2265">
        <v>21831</v>
      </c>
      <c r="G51" s="2265">
        <v>5947</v>
      </c>
      <c r="H51" s="2265">
        <v>14661</v>
      </c>
      <c r="I51" s="2265">
        <v>2906</v>
      </c>
      <c r="J51" s="2265">
        <v>3911</v>
      </c>
      <c r="K51" s="2265">
        <v>1080</v>
      </c>
      <c r="L51" s="2265">
        <v>98565</v>
      </c>
    </row>
    <row r="52" spans="2:12" ht="13.5" customHeight="1">
      <c r="B52" s="573">
        <v>2019</v>
      </c>
      <c r="C52" s="629"/>
      <c r="D52" s="2265">
        <v>27605</v>
      </c>
      <c r="E52" s="2265">
        <v>21432</v>
      </c>
      <c r="F52" s="2265">
        <v>21944</v>
      </c>
      <c r="G52" s="2265">
        <v>5909</v>
      </c>
      <c r="H52" s="2265">
        <v>14698</v>
      </c>
      <c r="I52" s="2265">
        <v>3008</v>
      </c>
      <c r="J52" s="2265">
        <v>3647</v>
      </c>
      <c r="K52" s="2265">
        <v>1136</v>
      </c>
      <c r="L52" s="2265">
        <v>99379</v>
      </c>
    </row>
    <row r="53" spans="2:12" ht="13.5" customHeight="1">
      <c r="B53" s="573">
        <v>2020</v>
      </c>
      <c r="C53" s="629"/>
      <c r="D53" s="2265">
        <v>27838</v>
      </c>
      <c r="E53" s="2265">
        <v>21853</v>
      </c>
      <c r="F53" s="2265">
        <v>21989</v>
      </c>
      <c r="G53" s="2265">
        <v>6077</v>
      </c>
      <c r="H53" s="2265">
        <v>14945</v>
      </c>
      <c r="I53" s="2265">
        <v>3112</v>
      </c>
      <c r="J53" s="2265">
        <v>3532</v>
      </c>
      <c r="K53" s="2265">
        <v>1127</v>
      </c>
      <c r="L53" s="2265">
        <v>100473</v>
      </c>
    </row>
    <row r="54" spans="2:12" ht="13.5" customHeight="1">
      <c r="B54" s="573">
        <v>2021</v>
      </c>
      <c r="C54" s="629"/>
      <c r="D54" s="2265">
        <v>26548</v>
      </c>
      <c r="E54" s="2265">
        <v>20849</v>
      </c>
      <c r="F54" s="2265">
        <v>21196</v>
      </c>
      <c r="G54" s="2265">
        <v>6008</v>
      </c>
      <c r="H54" s="2265">
        <v>15042</v>
      </c>
      <c r="I54" s="2265">
        <v>3042</v>
      </c>
      <c r="J54" s="2265">
        <v>3328</v>
      </c>
      <c r="K54" s="2265">
        <v>1047</v>
      </c>
      <c r="L54" s="2265">
        <v>97060</v>
      </c>
    </row>
    <row r="55" spans="2:12" ht="3" customHeight="1">
      <c r="B55" s="1813"/>
      <c r="C55" s="1813"/>
      <c r="D55" s="1965"/>
      <c r="E55" s="1965"/>
      <c r="F55" s="1965"/>
      <c r="G55" s="1965"/>
      <c r="H55" s="1965"/>
      <c r="I55" s="1965"/>
      <c r="J55" s="1965"/>
      <c r="K55" s="1965"/>
      <c r="L55" s="1965"/>
    </row>
    <row r="56" spans="2:12" ht="3" customHeight="1">
      <c r="B56" s="2120"/>
      <c r="C56" s="2120"/>
      <c r="D56" s="2119"/>
      <c r="E56" s="2119"/>
      <c r="F56" s="2119"/>
      <c r="G56" s="2119"/>
      <c r="H56" s="2119"/>
      <c r="I56" s="2119"/>
      <c r="J56" s="2119"/>
      <c r="K56" s="2119"/>
      <c r="L56" s="2071"/>
    </row>
    <row r="57" spans="2:12" ht="13.5" customHeight="1">
      <c r="B57" s="1883" t="s">
        <v>775</v>
      </c>
      <c r="C57" s="1156"/>
      <c r="D57" s="285">
        <v>-4.6339535886198719</v>
      </c>
      <c r="E57" s="285">
        <v>-4.5943348739303529</v>
      </c>
      <c r="F57" s="285">
        <v>-3.6063486288598847</v>
      </c>
      <c r="G57" s="285">
        <v>-1.1354286654599308</v>
      </c>
      <c r="H57" s="285">
        <v>0.64904650384744056</v>
      </c>
      <c r="I57" s="285">
        <v>-2.2493573264781492</v>
      </c>
      <c r="J57" s="285">
        <v>-5.7757644394110983</v>
      </c>
      <c r="K57" s="285">
        <v>-7.0984915705412597</v>
      </c>
      <c r="L57" s="285">
        <v>-3.3969325092313358</v>
      </c>
    </row>
    <row r="58" spans="2:12" ht="13.5" customHeight="1">
      <c r="B58" s="2403" t="s">
        <v>116</v>
      </c>
      <c r="C58" s="2403"/>
      <c r="D58" s="2119"/>
      <c r="E58" s="2119"/>
      <c r="F58" s="2119"/>
      <c r="G58" s="2119"/>
      <c r="H58" s="2119"/>
      <c r="I58" s="2119"/>
      <c r="J58" s="2119"/>
      <c r="K58" s="2119"/>
      <c r="L58" s="2119"/>
    </row>
    <row r="59" spans="2:12" ht="13.5" customHeight="1">
      <c r="B59" s="2091" t="s">
        <v>119</v>
      </c>
      <c r="C59" s="1150"/>
      <c r="D59" s="285">
        <v>1.7107038148264753</v>
      </c>
      <c r="E59" s="285">
        <v>1.2816640535919133</v>
      </c>
      <c r="F59" s="285">
        <v>0.56458325805988085</v>
      </c>
      <c r="G59" s="285">
        <v>1.2110105180025865</v>
      </c>
      <c r="H59" s="285">
        <v>-5.1741084551049088E-2</v>
      </c>
      <c r="I59" s="285">
        <v>1.7106731733511849</v>
      </c>
      <c r="J59" s="285">
        <v>-1.0438599090365486</v>
      </c>
      <c r="K59" s="285">
        <v>0.36475892933840459</v>
      </c>
      <c r="L59" s="285">
        <v>0.93716641611041318</v>
      </c>
    </row>
    <row r="60" spans="2:12" ht="13.5" customHeight="1">
      <c r="B60" s="2091" t="s">
        <v>118</v>
      </c>
      <c r="C60" s="1146"/>
      <c r="D60" s="285">
        <v>-1.9331944450729943</v>
      </c>
      <c r="E60" s="285">
        <v>-1.3694932739559906</v>
      </c>
      <c r="F60" s="285">
        <v>-1.7191150993365989</v>
      </c>
      <c r="G60" s="285">
        <v>0.83422553425456236</v>
      </c>
      <c r="H60" s="285">
        <v>1.1634590569159942</v>
      </c>
      <c r="I60" s="285">
        <v>0.56357151023238572</v>
      </c>
      <c r="J60" s="285">
        <v>-4.4735195209343441</v>
      </c>
      <c r="K60" s="285">
        <v>-3.9971391271351409</v>
      </c>
      <c r="L60" s="285">
        <v>-1.1736325563766581</v>
      </c>
    </row>
    <row r="61" spans="2:12" ht="3" customHeight="1">
      <c r="B61" s="2091"/>
      <c r="C61" s="1146"/>
      <c r="D61" s="285"/>
      <c r="E61" s="285"/>
      <c r="F61" s="285"/>
      <c r="G61" s="285"/>
      <c r="H61" s="285"/>
      <c r="I61" s="285"/>
      <c r="J61" s="285"/>
      <c r="K61" s="285"/>
      <c r="L61" s="285"/>
    </row>
    <row r="62" spans="2:12" s="786" customFormat="1" ht="9.9499999999999993" customHeight="1">
      <c r="B62" s="2337" t="s">
        <v>220</v>
      </c>
      <c r="C62" s="2337" t="s">
        <v>875</v>
      </c>
      <c r="D62" s="2122"/>
      <c r="E62" s="2338"/>
      <c r="L62" s="2101"/>
    </row>
  </sheetData>
  <mergeCells count="3">
    <mergeCell ref="B22:C22"/>
    <mergeCell ref="B40:C40"/>
    <mergeCell ref="B58:C58"/>
  </mergeCells>
  <pageMargins left="0.70866141732283472" right="0.31496062992125984" top="0.78740157480314965" bottom="0.78740157480314965" header="0.78740157480314965" footer="0.39370078740157483"/>
  <pageSetup paperSize="9" orientation="portrait" r:id="rId1"/>
  <headerFooter scaleWithDoc="0" alignWithMargins="0">
    <oddHeader>&amp;L  &amp;"Gill Sans MT,Regular"&amp;9&amp;K0065A4     BITRE • &amp;K01+000Road trauma involving heavy vehicles 2021 statistical summary</oddHeader>
    <oddFooter>&amp;L&amp;"Gill Sans MT,Regular"&amp;9&amp;K0065A4       • &amp;K000000&amp;A&amp;K0065A4 •</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62"/>
  <sheetViews>
    <sheetView zoomScaleNormal="100" zoomScaleSheetLayoutView="106" workbookViewId="0"/>
  </sheetViews>
  <sheetFormatPr defaultColWidth="9.140625" defaultRowHeight="12.75"/>
  <cols>
    <col min="1" max="1" width="3.7109375" style="583" customWidth="1"/>
    <col min="2" max="3" width="10.7109375" style="1962" customWidth="1"/>
    <col min="4" max="4" width="6.140625" style="583" customWidth="1"/>
    <col min="5" max="11" width="6.7109375" style="583" customWidth="1"/>
    <col min="12" max="12" width="8.7109375" style="1969" customWidth="1"/>
    <col min="13" max="16384" width="9.140625" style="583"/>
  </cols>
  <sheetData>
    <row r="1" spans="1:12" ht="12" customHeight="1"/>
    <row r="2" spans="1:12" ht="12" customHeight="1"/>
    <row r="3" spans="1:12" s="1953" customFormat="1" ht="12" customHeight="1">
      <c r="B3" s="1954"/>
      <c r="C3" s="1954"/>
      <c r="D3" s="1954"/>
      <c r="E3" s="1955"/>
      <c r="F3" s="1955"/>
      <c r="G3" s="1956"/>
      <c r="H3" s="1956"/>
      <c r="I3" s="1956"/>
      <c r="J3" s="1956"/>
      <c r="K3" s="1956"/>
      <c r="L3" s="1957"/>
    </row>
    <row r="4" spans="1:12" s="2369" customFormat="1" ht="17.100000000000001" customHeight="1">
      <c r="A4" s="2364"/>
      <c r="B4" s="2365" t="s">
        <v>826</v>
      </c>
      <c r="C4" s="2366"/>
      <c r="D4" s="2366"/>
      <c r="E4" s="2366"/>
      <c r="F4" s="2367"/>
      <c r="G4" s="2367"/>
      <c r="H4" s="2368"/>
      <c r="I4" s="2364"/>
    </row>
    <row r="5" spans="1:12" s="1958" customFormat="1" ht="5.0999999999999996" customHeight="1">
      <c r="D5" s="2067"/>
      <c r="E5" s="2067"/>
      <c r="F5" s="2067"/>
      <c r="G5" s="2067"/>
      <c r="H5" s="2067"/>
      <c r="I5" s="2068"/>
      <c r="J5" s="2068"/>
      <c r="K5" s="2068"/>
      <c r="L5" s="2068"/>
    </row>
    <row r="6" spans="1:12" s="527" customFormat="1" ht="14.1" customHeight="1">
      <c r="A6" s="572"/>
      <c r="B6" s="1959"/>
      <c r="C6" s="1959"/>
      <c r="D6" s="2069" t="s">
        <v>0</v>
      </c>
      <c r="E6" s="2069" t="s">
        <v>1</v>
      </c>
      <c r="F6" s="2069" t="s">
        <v>2</v>
      </c>
      <c r="G6" s="2069" t="s">
        <v>3</v>
      </c>
      <c r="H6" s="2069" t="s">
        <v>4</v>
      </c>
      <c r="I6" s="2069" t="s">
        <v>5</v>
      </c>
      <c r="J6" s="2069" t="s">
        <v>6</v>
      </c>
      <c r="K6" s="2069" t="s">
        <v>7</v>
      </c>
      <c r="L6" s="2069" t="s">
        <v>8</v>
      </c>
    </row>
    <row r="7" spans="1:12" s="527" customFormat="1" ht="3" customHeight="1">
      <c r="A7" s="572"/>
      <c r="B7" s="545"/>
      <c r="C7" s="545"/>
      <c r="D7" s="226"/>
      <c r="E7" s="226"/>
      <c r="F7" s="226"/>
      <c r="G7" s="226"/>
      <c r="H7" s="226"/>
      <c r="I7" s="226"/>
      <c r="J7" s="226"/>
      <c r="K7" s="226"/>
      <c r="L7" s="226"/>
    </row>
    <row r="8" spans="1:12" s="527" customFormat="1" ht="13.5" customHeight="1">
      <c r="A8" s="572"/>
      <c r="B8" s="626" t="s">
        <v>113</v>
      </c>
      <c r="C8" s="626"/>
      <c r="D8" s="226"/>
      <c r="E8" s="226"/>
      <c r="F8" s="226"/>
      <c r="G8" s="226"/>
      <c r="H8" s="226"/>
      <c r="I8" s="226"/>
      <c r="J8" s="226"/>
      <c r="K8" s="226"/>
      <c r="L8" s="2070"/>
    </row>
    <row r="9" spans="1:12" s="1962" customFormat="1" ht="13.5" customHeight="1">
      <c r="B9" s="573">
        <v>2012</v>
      </c>
      <c r="C9" s="629"/>
      <c r="D9" s="1970">
        <v>2385.6985656531642</v>
      </c>
      <c r="E9" s="1970">
        <v>1714.4844092596149</v>
      </c>
      <c r="F9" s="1970">
        <v>1613.3865964828726</v>
      </c>
      <c r="G9" s="1970">
        <v>648.81984823655614</v>
      </c>
      <c r="H9" s="1970">
        <v>849.99633695521868</v>
      </c>
      <c r="I9" s="1970">
        <v>149.67634589868692</v>
      </c>
      <c r="J9" s="1970">
        <v>73.869708389025959</v>
      </c>
      <c r="K9" s="1970">
        <v>16.498552584936022</v>
      </c>
      <c r="L9" s="1970">
        <v>7452.4303634600756</v>
      </c>
    </row>
    <row r="10" spans="1:12" s="1962" customFormat="1" ht="13.5" customHeight="1">
      <c r="B10" s="573">
        <v>2013</v>
      </c>
      <c r="C10" s="629"/>
      <c r="D10" s="1970">
        <v>2431.6411129488606</v>
      </c>
      <c r="E10" s="1970">
        <v>1731.0600814071761</v>
      </c>
      <c r="F10" s="1970">
        <v>1691.6212179849983</v>
      </c>
      <c r="G10" s="1970">
        <v>655.63383914445978</v>
      </c>
      <c r="H10" s="1970">
        <v>901.23570636700867</v>
      </c>
      <c r="I10" s="1970">
        <v>148.04204426123022</v>
      </c>
      <c r="J10" s="1970">
        <v>75.925904328853491</v>
      </c>
      <c r="K10" s="1970">
        <v>16.828523636634742</v>
      </c>
      <c r="L10" s="1970">
        <v>7651.9884300792219</v>
      </c>
    </row>
    <row r="11" spans="1:12" s="1962" customFormat="1" ht="13.5" customHeight="1">
      <c r="B11" s="573">
        <v>2014</v>
      </c>
      <c r="C11" s="629"/>
      <c r="D11" s="1970">
        <v>2477.551580044953</v>
      </c>
      <c r="E11" s="1970">
        <v>1772.5111473470918</v>
      </c>
      <c r="F11" s="1970">
        <v>1741.3974375115854</v>
      </c>
      <c r="G11" s="1970">
        <v>663.15401462954401</v>
      </c>
      <c r="H11" s="1970">
        <v>944.85024751748892</v>
      </c>
      <c r="I11" s="1970">
        <v>147.88669853269514</v>
      </c>
      <c r="J11" s="1970">
        <v>78.116908334375836</v>
      </c>
      <c r="K11" s="1970">
        <v>17.221627468029087</v>
      </c>
      <c r="L11" s="1970">
        <v>7842.6896613857643</v>
      </c>
    </row>
    <row r="12" spans="1:12" ht="13.5" customHeight="1">
      <c r="B12" s="573">
        <v>2015</v>
      </c>
      <c r="C12" s="629"/>
      <c r="D12" s="1970">
        <v>2574.5539698011416</v>
      </c>
      <c r="E12" s="1970">
        <v>1790.4265949243681</v>
      </c>
      <c r="F12" s="1970">
        <v>1725.3432019079685</v>
      </c>
      <c r="G12" s="1970">
        <v>658.32310202835822</v>
      </c>
      <c r="H12" s="1970">
        <v>944.74521757438492</v>
      </c>
      <c r="I12" s="1970">
        <v>153.83193315853228</v>
      </c>
      <c r="J12" s="1970">
        <v>79.998408497366981</v>
      </c>
      <c r="K12" s="1970">
        <v>17.967482181041927</v>
      </c>
      <c r="L12" s="1970">
        <v>7945.1899100731625</v>
      </c>
    </row>
    <row r="13" spans="1:12" ht="13.5" customHeight="1">
      <c r="B13" s="573">
        <v>2016</v>
      </c>
      <c r="C13" s="629"/>
      <c r="D13" s="1970">
        <v>2597.5575662248357</v>
      </c>
      <c r="E13" s="1970">
        <v>1819.914000813711</v>
      </c>
      <c r="F13" s="1970">
        <v>1742.5666878173395</v>
      </c>
      <c r="G13" s="1970">
        <v>675.35546590659396</v>
      </c>
      <c r="H13" s="1970">
        <v>940.05973083327831</v>
      </c>
      <c r="I13" s="1970">
        <v>157.65742005056967</v>
      </c>
      <c r="J13" s="1970">
        <v>78.943535355563398</v>
      </c>
      <c r="K13" s="1970">
        <v>18.776018879188815</v>
      </c>
      <c r="L13" s="1970">
        <v>8030.8304258810795</v>
      </c>
    </row>
    <row r="14" spans="1:12" ht="13.5" customHeight="1">
      <c r="B14" s="573">
        <v>2017</v>
      </c>
      <c r="C14" s="629"/>
      <c r="D14" s="1970">
        <v>2629.7375368921403</v>
      </c>
      <c r="E14" s="1970">
        <v>1842.0544000141158</v>
      </c>
      <c r="F14" s="1970">
        <v>1762.7725280980048</v>
      </c>
      <c r="G14" s="1970">
        <v>685.12485155776642</v>
      </c>
      <c r="H14" s="1970">
        <v>944.76002948744451</v>
      </c>
      <c r="I14" s="1970">
        <v>160.39846103195944</v>
      </c>
      <c r="J14" s="1970">
        <v>78.925848141053109</v>
      </c>
      <c r="K14" s="1970">
        <v>19.376851483322859</v>
      </c>
      <c r="L14" s="1970">
        <v>8123.1505067058051</v>
      </c>
    </row>
    <row r="15" spans="1:12" ht="13.5" customHeight="1">
      <c r="B15" s="573">
        <v>2018</v>
      </c>
      <c r="C15" s="629"/>
      <c r="D15" s="1970">
        <v>2643.704398641863</v>
      </c>
      <c r="E15" s="1970">
        <v>1868.4239970698013</v>
      </c>
      <c r="F15" s="1970">
        <v>1786.4135382480454</v>
      </c>
      <c r="G15" s="1970">
        <v>692.97924412163786</v>
      </c>
      <c r="H15" s="1970">
        <v>962.5915513447145</v>
      </c>
      <c r="I15" s="1970">
        <v>164.02586314742703</v>
      </c>
      <c r="J15" s="1970">
        <v>79.369974389801641</v>
      </c>
      <c r="K15" s="1970">
        <v>19.814695950590096</v>
      </c>
      <c r="L15" s="1970">
        <v>8217.323262913882</v>
      </c>
    </row>
    <row r="16" spans="1:12" ht="13.5" customHeight="1">
      <c r="B16" s="573">
        <v>2019</v>
      </c>
      <c r="C16" s="629"/>
      <c r="D16" s="1970">
        <v>2657.618052019357</v>
      </c>
      <c r="E16" s="1970">
        <v>1899.5050952385216</v>
      </c>
      <c r="F16" s="1970">
        <v>1810.3943874539689</v>
      </c>
      <c r="G16" s="1970">
        <v>689.33649656595696</v>
      </c>
      <c r="H16" s="1970">
        <v>980.78694467240189</v>
      </c>
      <c r="I16" s="1970">
        <v>166.92325891044084</v>
      </c>
      <c r="J16" s="1970">
        <v>79.43127759219206</v>
      </c>
      <c r="K16" s="1970">
        <v>20.179672311897733</v>
      </c>
      <c r="L16" s="1970">
        <v>8304.1751847647374</v>
      </c>
    </row>
    <row r="17" spans="1:12" ht="13.5" customHeight="1">
      <c r="B17" s="573">
        <v>2020</v>
      </c>
      <c r="C17" s="629"/>
      <c r="D17" s="1970">
        <v>2675.9823449455093</v>
      </c>
      <c r="E17" s="1970">
        <v>1922.0582193139001</v>
      </c>
      <c r="F17" s="1970">
        <v>1836.3516514246116</v>
      </c>
      <c r="G17" s="1970">
        <v>689.11451977147806</v>
      </c>
      <c r="H17" s="1970">
        <v>991.20480825804952</v>
      </c>
      <c r="I17" s="1970">
        <v>166.85177959195013</v>
      </c>
      <c r="J17" s="1970">
        <v>79.7607452225744</v>
      </c>
      <c r="K17" s="1970">
        <v>20.280659069697567</v>
      </c>
      <c r="L17" s="1970">
        <v>8381.6047275977708</v>
      </c>
    </row>
    <row r="18" spans="1:12" ht="13.5" customHeight="1">
      <c r="B18" s="573">
        <v>2021</v>
      </c>
      <c r="C18" s="629"/>
      <c r="D18" s="1970">
        <v>2702.7421683949642</v>
      </c>
      <c r="E18" s="1970">
        <v>1941.2788015070391</v>
      </c>
      <c r="F18" s="1970">
        <v>1854.7151679388578</v>
      </c>
      <c r="G18" s="1970">
        <v>696.00566496919294</v>
      </c>
      <c r="H18" s="1970">
        <v>1001.8936449301394</v>
      </c>
      <c r="I18" s="1970">
        <v>168.52029738786965</v>
      </c>
      <c r="J18" s="1970">
        <v>80.558352674800147</v>
      </c>
      <c r="K18" s="1970">
        <v>20.483465660394543</v>
      </c>
      <c r="L18" s="1970">
        <v>8466.1975634632581</v>
      </c>
    </row>
    <row r="19" spans="1:12" ht="3" customHeight="1">
      <c r="B19" s="1963"/>
      <c r="C19" s="1963"/>
      <c r="D19" s="1964"/>
      <c r="E19" s="1964"/>
      <c r="F19" s="1964"/>
      <c r="G19" s="1964"/>
      <c r="H19" s="1964"/>
      <c r="I19" s="1964"/>
      <c r="J19" s="1964"/>
      <c r="K19" s="1964"/>
      <c r="L19" s="1965"/>
    </row>
    <row r="20" spans="1:12" ht="3" customHeight="1">
      <c r="B20" s="529"/>
      <c r="C20" s="529"/>
      <c r="D20" s="1966"/>
      <c r="E20" s="1966"/>
      <c r="F20" s="1966"/>
      <c r="G20" s="1966"/>
      <c r="H20" s="1966"/>
      <c r="I20" s="1966"/>
      <c r="J20" s="1966"/>
      <c r="K20" s="1966"/>
      <c r="L20" s="1967"/>
    </row>
    <row r="21" spans="1:12" s="786" customFormat="1" ht="13.5" customHeight="1">
      <c r="B21" s="1883" t="s">
        <v>775</v>
      </c>
      <c r="C21" s="582"/>
      <c r="D21" s="285">
        <v>0.99999999999999167</v>
      </c>
      <c r="E21" s="285">
        <v>1.0000000000000042</v>
      </c>
      <c r="F21" s="285">
        <v>1.0000000000000022</v>
      </c>
      <c r="G21" s="285">
        <v>1.000000000000014</v>
      </c>
      <c r="H21" s="285">
        <v>1.0783681216069305</v>
      </c>
      <c r="I21" s="285">
        <v>1.0000000000000069</v>
      </c>
      <c r="J21" s="285">
        <v>1.0000000000000047</v>
      </c>
      <c r="K21" s="285">
        <v>1.000000000000004</v>
      </c>
      <c r="L21" s="285">
        <v>1.0092677788413471</v>
      </c>
    </row>
    <row r="22" spans="1:12" s="531" customFormat="1" ht="13.5" customHeight="1">
      <c r="B22" s="2403" t="s">
        <v>116</v>
      </c>
      <c r="C22" s="2403"/>
      <c r="D22" s="543"/>
      <c r="E22" s="543"/>
      <c r="F22" s="543"/>
      <c r="G22" s="543"/>
      <c r="H22" s="543"/>
      <c r="I22" s="543"/>
      <c r="J22" s="543"/>
      <c r="K22" s="543"/>
      <c r="L22" s="543"/>
    </row>
    <row r="23" spans="1:12" s="531" customFormat="1" ht="13.5" customHeight="1">
      <c r="A23" s="586"/>
      <c r="B23" s="2091" t="s">
        <v>119</v>
      </c>
      <c r="C23" s="1150"/>
      <c r="D23" s="285">
        <v>1.3642827169889848</v>
      </c>
      <c r="E23" s="285">
        <v>1.4262854612654419</v>
      </c>
      <c r="F23" s="285">
        <v>1.3050361822904311</v>
      </c>
      <c r="G23" s="285">
        <v>0.8168608468800187</v>
      </c>
      <c r="H23" s="285">
        <v>1.4612334969825724</v>
      </c>
      <c r="I23" s="285">
        <v>1.6619384847398999</v>
      </c>
      <c r="J23" s="285">
        <v>0.72050443663429498</v>
      </c>
      <c r="K23" s="285">
        <v>2.6844186446434604</v>
      </c>
      <c r="L23" s="285">
        <v>1.3322724090158555</v>
      </c>
    </row>
    <row r="24" spans="1:12" s="531" customFormat="1" ht="13.5" customHeight="1">
      <c r="A24" s="586"/>
      <c r="B24" s="2091" t="s">
        <v>118</v>
      </c>
      <c r="C24" s="1150"/>
      <c r="D24" s="285">
        <v>0.84538451694089467</v>
      </c>
      <c r="E24" s="285">
        <v>1.0936145143483067</v>
      </c>
      <c r="F24" s="285">
        <v>1.2166628938460544</v>
      </c>
      <c r="G24" s="285">
        <v>0.48257384739724962</v>
      </c>
      <c r="H24" s="285">
        <v>1.0702809160400673</v>
      </c>
      <c r="I24" s="285">
        <v>0.47723628688216557</v>
      </c>
      <c r="J24" s="285">
        <v>0.70696653012283228</v>
      </c>
      <c r="K24" s="285">
        <v>0.74990939272592261</v>
      </c>
      <c r="L24" s="285">
        <v>0.97083508809425734</v>
      </c>
    </row>
    <row r="25" spans="1:12" ht="9.9499999999999993" customHeight="1">
      <c r="A25" s="587"/>
      <c r="B25" s="2120"/>
      <c r="C25" s="2120"/>
      <c r="D25" s="587"/>
      <c r="E25" s="587"/>
      <c r="F25" s="587"/>
      <c r="G25" s="587"/>
      <c r="H25" s="587"/>
      <c r="I25" s="587"/>
      <c r="J25" s="587"/>
      <c r="K25" s="587"/>
      <c r="L25" s="2121"/>
    </row>
    <row r="26" spans="1:12" s="1968" customFormat="1" ht="13.5" customHeight="1">
      <c r="A26" s="2043"/>
      <c r="B26" s="626" t="s">
        <v>112</v>
      </c>
      <c r="C26" s="626"/>
      <c r="D26" s="572"/>
      <c r="E26" s="572"/>
      <c r="F26" s="572"/>
      <c r="G26" s="572"/>
      <c r="H26" s="572"/>
      <c r="I26" s="572"/>
      <c r="J26" s="572"/>
      <c r="K26" s="572"/>
      <c r="L26" s="1961"/>
    </row>
    <row r="27" spans="1:12" s="531" customFormat="1" ht="13.5" customHeight="1">
      <c r="A27" s="586"/>
      <c r="B27" s="573">
        <v>2012</v>
      </c>
      <c r="C27" s="629"/>
      <c r="D27" s="1970">
        <v>2923.0272019813856</v>
      </c>
      <c r="E27" s="1970">
        <v>2184.7086153475311</v>
      </c>
      <c r="F27" s="1970">
        <v>2232.991976172611</v>
      </c>
      <c r="G27" s="1970">
        <v>579.77923346709088</v>
      </c>
      <c r="H27" s="1970">
        <v>1140.5229041338209</v>
      </c>
      <c r="I27" s="1970">
        <v>219.71084527473184</v>
      </c>
      <c r="J27" s="1970">
        <v>88.532090764619284</v>
      </c>
      <c r="K27" s="1970">
        <v>77.946014648510683</v>
      </c>
      <c r="L27" s="1970">
        <v>9447.2188817903025</v>
      </c>
    </row>
    <row r="28" spans="1:12" s="531" customFormat="1" ht="13.5" customHeight="1">
      <c r="A28" s="586"/>
      <c r="B28" s="573">
        <v>2013</v>
      </c>
      <c r="C28" s="629"/>
      <c r="D28" s="1970">
        <v>2963.9159660333712</v>
      </c>
      <c r="E28" s="1970">
        <v>2225.5120908019726</v>
      </c>
      <c r="F28" s="1970">
        <v>2298.0091525039334</v>
      </c>
      <c r="G28" s="1970">
        <v>581.31110766358188</v>
      </c>
      <c r="H28" s="1970">
        <v>1188.7191023338617</v>
      </c>
      <c r="I28" s="1970">
        <v>221.71185795220546</v>
      </c>
      <c r="J28" s="1970">
        <v>89.649457532531002</v>
      </c>
      <c r="K28" s="1970">
        <v>78.333998593624869</v>
      </c>
      <c r="L28" s="1970">
        <v>9647.1627334150817</v>
      </c>
    </row>
    <row r="29" spans="1:12" s="531" customFormat="1" ht="13.5" customHeight="1">
      <c r="A29" s="586"/>
      <c r="B29" s="573">
        <v>2014</v>
      </c>
      <c r="C29" s="629"/>
      <c r="D29" s="1970">
        <v>3008.4353302912677</v>
      </c>
      <c r="E29" s="1970">
        <v>2269.2127674343492</v>
      </c>
      <c r="F29" s="1970">
        <v>2351.0279864532358</v>
      </c>
      <c r="G29" s="1970">
        <v>586.53617216205407</v>
      </c>
      <c r="H29" s="1970">
        <v>1234.0485130863951</v>
      </c>
      <c r="I29" s="1970">
        <v>221.64213732873685</v>
      </c>
      <c r="J29" s="1970">
        <v>91.648852543366658</v>
      </c>
      <c r="K29" s="1970">
        <v>80.01748144832527</v>
      </c>
      <c r="L29" s="1970">
        <v>9842.5692407477291</v>
      </c>
    </row>
    <row r="30" spans="1:12" s="531" customFormat="1" ht="13.5" customHeight="1">
      <c r="A30" s="586"/>
      <c r="B30" s="573">
        <v>2015</v>
      </c>
      <c r="C30" s="629"/>
      <c r="D30" s="1970">
        <v>3094.2021941950679</v>
      </c>
      <c r="E30" s="1970">
        <v>2309.7437181900054</v>
      </c>
      <c r="F30" s="1970">
        <v>2387.7166833278602</v>
      </c>
      <c r="G30" s="1970">
        <v>587.37275233853097</v>
      </c>
      <c r="H30" s="1970">
        <v>1253.63953764853</v>
      </c>
      <c r="I30" s="1970">
        <v>225.04377855174772</v>
      </c>
      <c r="J30" s="1970">
        <v>93.691197573765322</v>
      </c>
      <c r="K30" s="1970">
        <v>81.563565503827661</v>
      </c>
      <c r="L30" s="1970">
        <v>10032.973427329334</v>
      </c>
    </row>
    <row r="31" spans="1:12" s="531" customFormat="1" ht="13.5" customHeight="1">
      <c r="A31" s="586"/>
      <c r="B31" s="573">
        <v>2016</v>
      </c>
      <c r="C31" s="629"/>
      <c r="D31" s="1970">
        <v>3185.9389142824666</v>
      </c>
      <c r="E31" s="1970">
        <v>2378.8365962829989</v>
      </c>
      <c r="F31" s="1970">
        <v>2449.0179999894003</v>
      </c>
      <c r="G31" s="1970">
        <v>593.85997634946557</v>
      </c>
      <c r="H31" s="1970">
        <v>1285.0813262092174</v>
      </c>
      <c r="I31" s="1970">
        <v>229.823076579711</v>
      </c>
      <c r="J31" s="1970">
        <v>93.249817819318267</v>
      </c>
      <c r="K31" s="1970">
        <v>84.691933857473586</v>
      </c>
      <c r="L31" s="1970">
        <v>10300.499641370052</v>
      </c>
    </row>
    <row r="32" spans="1:12" s="531" customFormat="1" ht="13.5" customHeight="1">
      <c r="A32" s="586"/>
      <c r="B32" s="573">
        <v>2017</v>
      </c>
      <c r="C32" s="629"/>
      <c r="D32" s="1970">
        <v>3265.4843179471545</v>
      </c>
      <c r="E32" s="1970">
        <v>2446.4311559242465</v>
      </c>
      <c r="F32" s="1970">
        <v>2511.2759286588807</v>
      </c>
      <c r="G32" s="1970">
        <v>603.38967523444251</v>
      </c>
      <c r="H32" s="1970">
        <v>1294.4564730857451</v>
      </c>
      <c r="I32" s="1970">
        <v>232.52241569061442</v>
      </c>
      <c r="J32" s="1970">
        <v>95.255302457761928</v>
      </c>
      <c r="K32" s="1970">
        <v>86.264222295552514</v>
      </c>
      <c r="L32" s="1970">
        <v>10535.079491294398</v>
      </c>
    </row>
    <row r="33" spans="1:12" s="531" customFormat="1" ht="13.5" customHeight="1">
      <c r="A33" s="586"/>
      <c r="B33" s="573">
        <v>2018</v>
      </c>
      <c r="C33" s="629"/>
      <c r="D33" s="1970">
        <v>3361.7781075049525</v>
      </c>
      <c r="E33" s="1970">
        <v>2543.8648109650712</v>
      </c>
      <c r="F33" s="1970">
        <v>2596.5190175647949</v>
      </c>
      <c r="G33" s="1970">
        <v>600.04253045640746</v>
      </c>
      <c r="H33" s="1970">
        <v>1278.3900146925619</v>
      </c>
      <c r="I33" s="1970">
        <v>239.32525306969578</v>
      </c>
      <c r="J33" s="1970">
        <v>96.696918966813982</v>
      </c>
      <c r="K33" s="1970">
        <v>90.575339573419569</v>
      </c>
      <c r="L33" s="1970">
        <v>10807.191992793718</v>
      </c>
    </row>
    <row r="34" spans="1:12" s="531" customFormat="1" ht="13.5" customHeight="1">
      <c r="A34" s="586"/>
      <c r="B34" s="573">
        <v>2019</v>
      </c>
      <c r="C34" s="629"/>
      <c r="D34" s="1970">
        <v>3393.0853452133815</v>
      </c>
      <c r="E34" s="1970">
        <v>2609.0055056086626</v>
      </c>
      <c r="F34" s="1970">
        <v>2614.2886665404089</v>
      </c>
      <c r="G34" s="1970">
        <v>593.38252748776176</v>
      </c>
      <c r="H34" s="1970">
        <v>1273.1860760908799</v>
      </c>
      <c r="I34" s="1970">
        <v>243.37909831944057</v>
      </c>
      <c r="J34" s="1970">
        <v>93.461037674049862</v>
      </c>
      <c r="K34" s="1970">
        <v>87.349415486146867</v>
      </c>
      <c r="L34" s="1970">
        <v>10907.137672420733</v>
      </c>
    </row>
    <row r="35" spans="1:12" s="531" customFormat="1" ht="13.5" customHeight="1">
      <c r="A35" s="586"/>
      <c r="B35" s="573">
        <v>2020</v>
      </c>
      <c r="C35" s="629"/>
      <c r="D35" s="1970">
        <v>3481.5140634675181</v>
      </c>
      <c r="E35" s="1970">
        <v>2683.3915338609036</v>
      </c>
      <c r="F35" s="1970">
        <v>2665.3967858681831</v>
      </c>
      <c r="G35" s="1970">
        <v>591.04812704719825</v>
      </c>
      <c r="H35" s="1970">
        <v>1289.4821263740744</v>
      </c>
      <c r="I35" s="1970">
        <v>243.66177738141843</v>
      </c>
      <c r="J35" s="1970">
        <v>93.502230596785452</v>
      </c>
      <c r="K35" s="1970">
        <v>87.864623143195885</v>
      </c>
      <c r="L35" s="1970">
        <v>11135.861267739276</v>
      </c>
    </row>
    <row r="36" spans="1:12" s="531" customFormat="1" ht="13.5" customHeight="1">
      <c r="A36" s="586"/>
      <c r="B36" s="573">
        <v>2021</v>
      </c>
      <c r="C36" s="629"/>
      <c r="D36" s="1970">
        <v>3551.1443447368688</v>
      </c>
      <c r="E36" s="1970">
        <v>2737.0593645381218</v>
      </c>
      <c r="F36" s="1970">
        <v>2718.7047215855468</v>
      </c>
      <c r="G36" s="1970">
        <v>602.86908958814206</v>
      </c>
      <c r="H36" s="1970">
        <v>1315.2717689015558</v>
      </c>
      <c r="I36" s="1970">
        <v>248.53501292904679</v>
      </c>
      <c r="J36" s="1970">
        <v>95.372275208721163</v>
      </c>
      <c r="K36" s="1970">
        <v>89.621915606059815</v>
      </c>
      <c r="L36" s="1970">
        <v>11358.578493094061</v>
      </c>
    </row>
    <row r="37" spans="1:12" s="531" customFormat="1" ht="3" customHeight="1">
      <c r="A37" s="586"/>
      <c r="B37" s="1813"/>
      <c r="C37" s="1813"/>
      <c r="D37" s="1965"/>
      <c r="E37" s="1965"/>
      <c r="F37" s="1965"/>
      <c r="G37" s="1965"/>
      <c r="H37" s="1965"/>
      <c r="I37" s="1965"/>
      <c r="J37" s="1965"/>
      <c r="K37" s="1965"/>
      <c r="L37" s="1965"/>
    </row>
    <row r="38" spans="1:12" s="531" customFormat="1" ht="3" customHeight="1">
      <c r="A38" s="586"/>
      <c r="B38" s="2118"/>
      <c r="C38" s="2118"/>
      <c r="D38" s="1967"/>
      <c r="E38" s="1967"/>
      <c r="F38" s="1967"/>
      <c r="G38" s="1967"/>
      <c r="H38" s="1967"/>
      <c r="I38" s="1967"/>
      <c r="J38" s="1967"/>
      <c r="K38" s="1967"/>
      <c r="L38" s="1967"/>
    </row>
    <row r="39" spans="1:12" ht="13.5" customHeight="1">
      <c r="A39" s="587"/>
      <c r="B39" s="1883" t="s">
        <v>775</v>
      </c>
      <c r="C39" s="1156"/>
      <c r="D39" s="285">
        <v>2.0000000000000093</v>
      </c>
      <c r="E39" s="285">
        <v>2.0000000000000071</v>
      </c>
      <c r="F39" s="285">
        <v>2.000000000000004</v>
      </c>
      <c r="G39" s="285">
        <v>1.9999999999999736</v>
      </c>
      <c r="H39" s="285">
        <v>1.9999999999999949</v>
      </c>
      <c r="I39" s="285">
        <v>1.9999999999999942</v>
      </c>
      <c r="J39" s="285">
        <v>2.0000000000000022</v>
      </c>
      <c r="K39" s="285">
        <v>2.0000000000000138</v>
      </c>
      <c r="L39" s="285">
        <v>1.9999999999999967</v>
      </c>
    </row>
    <row r="40" spans="1:12" ht="13.5" customHeight="1">
      <c r="A40" s="587"/>
      <c r="B40" s="2403" t="s">
        <v>116</v>
      </c>
      <c r="C40" s="2403"/>
      <c r="D40" s="2119"/>
      <c r="E40" s="2119"/>
      <c r="F40" s="2119"/>
      <c r="G40" s="2119"/>
      <c r="H40" s="2119"/>
      <c r="I40" s="2119"/>
      <c r="J40" s="2119"/>
      <c r="K40" s="2119"/>
      <c r="L40" s="2119"/>
    </row>
    <row r="41" spans="1:12" ht="13.5" customHeight="1">
      <c r="A41" s="587"/>
      <c r="B41" s="2091" t="s">
        <v>119</v>
      </c>
      <c r="C41" s="1150"/>
      <c r="D41" s="285">
        <v>2.3009954250871933</v>
      </c>
      <c r="E41" s="285">
        <v>2.6736752697516408</v>
      </c>
      <c r="F41" s="285">
        <v>2.2161947499027557</v>
      </c>
      <c r="G41" s="285">
        <v>0.36777805130447927</v>
      </c>
      <c r="H41" s="285">
        <v>1.2652650533573118</v>
      </c>
      <c r="I41" s="285">
        <v>1.4862723466228633</v>
      </c>
      <c r="J41" s="285">
        <v>0.7166550660750115</v>
      </c>
      <c r="K41" s="285">
        <v>1.7306279180761885</v>
      </c>
      <c r="L41" s="285">
        <v>2.0955016577214103</v>
      </c>
    </row>
    <row r="42" spans="1:12" ht="13.5" customHeight="1">
      <c r="A42" s="587"/>
      <c r="B42" s="2091" t="s">
        <v>118</v>
      </c>
      <c r="C42" s="1150"/>
      <c r="D42" s="285">
        <v>2.3026234879478746</v>
      </c>
      <c r="E42" s="285">
        <v>2.4246788050115375</v>
      </c>
      <c r="F42" s="285">
        <v>1.977474100884713</v>
      </c>
      <c r="G42" s="285">
        <v>0.79619349369266512</v>
      </c>
      <c r="H42" s="285">
        <v>1.639333625012207</v>
      </c>
      <c r="I42" s="285">
        <v>1.0536840425357408</v>
      </c>
      <c r="J42" s="285">
        <v>1.0173036997496832</v>
      </c>
      <c r="K42" s="285">
        <v>1.29245790972079</v>
      </c>
      <c r="L42" s="285">
        <v>2.0484926825983685</v>
      </c>
    </row>
    <row r="43" spans="1:12" ht="9.9499999999999993" customHeight="1">
      <c r="A43" s="587"/>
      <c r="B43" s="2120"/>
      <c r="C43" s="2120"/>
      <c r="D43" s="2119"/>
      <c r="E43" s="2119"/>
      <c r="F43" s="2119"/>
      <c r="G43" s="2119"/>
      <c r="H43" s="2119"/>
      <c r="I43" s="2119"/>
      <c r="J43" s="2119"/>
      <c r="K43" s="2119"/>
      <c r="L43" s="2071"/>
    </row>
    <row r="44" spans="1:12" ht="13.5" customHeight="1">
      <c r="A44" s="587"/>
      <c r="B44" s="626" t="s">
        <v>103</v>
      </c>
      <c r="C44" s="626"/>
      <c r="D44" s="226"/>
      <c r="E44" s="226"/>
      <c r="F44" s="226"/>
      <c r="G44" s="226"/>
      <c r="H44" s="226"/>
      <c r="I44" s="226"/>
      <c r="J44" s="226"/>
      <c r="K44" s="226"/>
      <c r="L44" s="2070"/>
    </row>
    <row r="45" spans="1:12" ht="13.5" customHeight="1">
      <c r="A45" s="587"/>
      <c r="B45" s="573">
        <v>2012</v>
      </c>
      <c r="C45" s="629"/>
      <c r="D45" s="1970">
        <v>612.69660362130094</v>
      </c>
      <c r="E45" s="1970">
        <v>481.58462812939695</v>
      </c>
      <c r="F45" s="1970">
        <v>578.19561268398559</v>
      </c>
      <c r="G45" s="1970">
        <v>158.57739079810983</v>
      </c>
      <c r="H45" s="1970">
        <v>347.30543773500546</v>
      </c>
      <c r="I45" s="1970">
        <v>49.733305231387895</v>
      </c>
      <c r="J45" s="1970">
        <v>89.462067539574093</v>
      </c>
      <c r="K45" s="1970">
        <v>35.08313602520046</v>
      </c>
      <c r="L45" s="1970">
        <v>2352.6381817639613</v>
      </c>
    </row>
    <row r="46" spans="1:12" ht="13.5" customHeight="1">
      <c r="A46" s="587"/>
      <c r="B46" s="573">
        <v>2013</v>
      </c>
      <c r="C46" s="629"/>
      <c r="D46" s="1970">
        <v>617.90998473876152</v>
      </c>
      <c r="E46" s="1970">
        <v>472.29906940370961</v>
      </c>
      <c r="F46" s="1970">
        <v>599.79124977608319</v>
      </c>
      <c r="G46" s="1970">
        <v>159.99328049969975</v>
      </c>
      <c r="H46" s="1970">
        <v>363.98562255319831</v>
      </c>
      <c r="I46" s="1970">
        <v>49.303009256910151</v>
      </c>
      <c r="J46" s="1970">
        <v>92.149166372397929</v>
      </c>
      <c r="K46" s="1970">
        <v>36.488913045340297</v>
      </c>
      <c r="L46" s="1970">
        <v>2391.9202956461013</v>
      </c>
    </row>
    <row r="47" spans="1:12" ht="13.5" customHeight="1">
      <c r="A47" s="587"/>
      <c r="B47" s="573">
        <v>2014</v>
      </c>
      <c r="C47" s="629"/>
      <c r="D47" s="1970">
        <v>624.5125224206447</v>
      </c>
      <c r="E47" s="1970">
        <v>474.41605113083375</v>
      </c>
      <c r="F47" s="1970">
        <v>610.29962744542604</v>
      </c>
      <c r="G47" s="1970">
        <v>160.28725935765252</v>
      </c>
      <c r="H47" s="1970">
        <v>380.75420669541495</v>
      </c>
      <c r="I47" s="1970">
        <v>50.175879737504623</v>
      </c>
      <c r="J47" s="1970">
        <v>93.853263027446431</v>
      </c>
      <c r="K47" s="1970">
        <v>36.792400907534926</v>
      </c>
      <c r="L47" s="1970">
        <v>2431.0912107224576</v>
      </c>
    </row>
    <row r="48" spans="1:12" ht="13.5" customHeight="1">
      <c r="A48" s="587"/>
      <c r="B48" s="573">
        <v>2015</v>
      </c>
      <c r="C48" s="629"/>
      <c r="D48" s="1970">
        <v>632.4063280629739</v>
      </c>
      <c r="E48" s="1970">
        <v>476.39280768179248</v>
      </c>
      <c r="F48" s="1970">
        <v>605.1895466220202</v>
      </c>
      <c r="G48" s="1970">
        <v>162.6890461264498</v>
      </c>
      <c r="H48" s="1970">
        <v>381.33952815625952</v>
      </c>
      <c r="I48" s="1970">
        <v>51.013156076950118</v>
      </c>
      <c r="J48" s="1970">
        <v>95.38040725445282</v>
      </c>
      <c r="K48" s="1970">
        <v>35.67307461141138</v>
      </c>
      <c r="L48" s="1970">
        <v>2440.0838945923106</v>
      </c>
    </row>
    <row r="49" spans="1:12" ht="13.5" customHeight="1">
      <c r="A49" s="587"/>
      <c r="B49" s="573">
        <v>2016</v>
      </c>
      <c r="C49" s="629"/>
      <c r="D49" s="1970">
        <v>639.71379302233424</v>
      </c>
      <c r="E49" s="1970">
        <v>481.66359721499742</v>
      </c>
      <c r="F49" s="1970">
        <v>611.94920678204335</v>
      </c>
      <c r="G49" s="1970">
        <v>162.82097194685204</v>
      </c>
      <c r="H49" s="1970">
        <v>381.89671855498875</v>
      </c>
      <c r="I49" s="1970">
        <v>51.346431960212797</v>
      </c>
      <c r="J49" s="1970">
        <v>97.172843703693829</v>
      </c>
      <c r="K49" s="1970">
        <v>35.748024446349852</v>
      </c>
      <c r="L49" s="1970">
        <v>2462.3115876314719</v>
      </c>
    </row>
    <row r="50" spans="1:12" ht="13.5" customHeight="1">
      <c r="A50" s="587"/>
      <c r="B50" s="573">
        <v>2017</v>
      </c>
      <c r="C50" s="629"/>
      <c r="D50" s="1970">
        <v>653.62136441368216</v>
      </c>
      <c r="E50" s="1970">
        <v>487.4103952251304</v>
      </c>
      <c r="F50" s="1970">
        <v>604.13722918198869</v>
      </c>
      <c r="G50" s="1970">
        <v>163.46077880377908</v>
      </c>
      <c r="H50" s="1970">
        <v>379.36864753370691</v>
      </c>
      <c r="I50" s="1970">
        <v>52.050357329241137</v>
      </c>
      <c r="J50" s="1970">
        <v>96.82703786635922</v>
      </c>
      <c r="K50" s="1970">
        <v>36.274682192441816</v>
      </c>
      <c r="L50" s="1970">
        <v>2473.1504925463296</v>
      </c>
    </row>
    <row r="51" spans="1:12" ht="13.5" customHeight="1">
      <c r="A51" s="587"/>
      <c r="B51" s="573">
        <v>2018</v>
      </c>
      <c r="C51" s="629"/>
      <c r="D51" s="1970">
        <v>673.60530877758617</v>
      </c>
      <c r="E51" s="1970">
        <v>494.41438224975496</v>
      </c>
      <c r="F51" s="1970">
        <v>604.89760035418874</v>
      </c>
      <c r="G51" s="1970">
        <v>163.18018982095168</v>
      </c>
      <c r="H51" s="1970">
        <v>384.02194539961232</v>
      </c>
      <c r="I51" s="1970">
        <v>53.058454689558722</v>
      </c>
      <c r="J51" s="1970">
        <v>96.00792121334436</v>
      </c>
      <c r="K51" s="1970">
        <v>36.990568550474947</v>
      </c>
      <c r="L51" s="1970">
        <v>2506.1763710554724</v>
      </c>
    </row>
    <row r="52" spans="1:12" ht="13.5" customHeight="1">
      <c r="A52" s="587"/>
      <c r="B52" s="573">
        <v>2019</v>
      </c>
      <c r="C52" s="629"/>
      <c r="D52" s="1970">
        <v>691.17270209508865</v>
      </c>
      <c r="E52" s="1970">
        <v>501.92086560547932</v>
      </c>
      <c r="F52" s="1970">
        <v>611.39639614993848</v>
      </c>
      <c r="G52" s="1970">
        <v>163.75796390309267</v>
      </c>
      <c r="H52" s="1970">
        <v>385.34821621513987</v>
      </c>
      <c r="I52" s="1970">
        <v>53.666420763948828</v>
      </c>
      <c r="J52" s="1970">
        <v>95.855105766771644</v>
      </c>
      <c r="K52" s="1970">
        <v>37.304687160933142</v>
      </c>
      <c r="L52" s="1970">
        <v>2540.4223576603927</v>
      </c>
    </row>
    <row r="53" spans="1:12" ht="13.5" customHeight="1">
      <c r="A53" s="587"/>
      <c r="B53" s="573">
        <v>2020</v>
      </c>
      <c r="C53" s="629"/>
      <c r="D53" s="1970">
        <v>640.44702618411611</v>
      </c>
      <c r="E53" s="1970">
        <v>478.12409093375203</v>
      </c>
      <c r="F53" s="1970">
        <v>535.96602583945878</v>
      </c>
      <c r="G53" s="1970">
        <v>145.8669677841919</v>
      </c>
      <c r="H53" s="1970">
        <v>342.85049315811602</v>
      </c>
      <c r="I53" s="1970">
        <v>46.99113265128446</v>
      </c>
      <c r="J53" s="1970">
        <v>74.033437200275813</v>
      </c>
      <c r="K53" s="1970">
        <v>35.034632858990413</v>
      </c>
      <c r="L53" s="1970">
        <v>2299.313806610186</v>
      </c>
    </row>
    <row r="54" spans="1:12" ht="13.5" customHeight="1">
      <c r="A54" s="587"/>
      <c r="B54" s="573">
        <v>2021</v>
      </c>
      <c r="C54" s="629"/>
      <c r="D54" s="1970">
        <v>624.39061756557169</v>
      </c>
      <c r="E54" s="1970">
        <v>462.87128785229834</v>
      </c>
      <c r="F54" s="1970">
        <v>531.05777026261626</v>
      </c>
      <c r="G54" s="1970">
        <v>141.05764192995463</v>
      </c>
      <c r="H54" s="1970">
        <v>339.28776936979244</v>
      </c>
      <c r="I54" s="1970">
        <v>46.969656640544223</v>
      </c>
      <c r="J54" s="1970">
        <v>72.926067753535989</v>
      </c>
      <c r="K54" s="1970">
        <v>33.167478497949524</v>
      </c>
      <c r="L54" s="1970">
        <v>2251.7282898722628</v>
      </c>
    </row>
    <row r="55" spans="1:12" ht="3" customHeight="1">
      <c r="A55" s="587"/>
      <c r="B55" s="1813"/>
      <c r="C55" s="1813"/>
      <c r="D55" s="1965"/>
      <c r="E55" s="1965"/>
      <c r="F55" s="1965"/>
      <c r="G55" s="1965"/>
      <c r="H55" s="1965"/>
      <c r="I55" s="1965"/>
      <c r="J55" s="1965"/>
      <c r="K55" s="1965"/>
      <c r="L55" s="1965"/>
    </row>
    <row r="56" spans="1:12" ht="3" customHeight="1">
      <c r="A56" s="587"/>
      <c r="B56" s="2120"/>
      <c r="C56" s="2120"/>
      <c r="D56" s="2119"/>
      <c r="E56" s="2119"/>
      <c r="F56" s="2119"/>
      <c r="G56" s="2119"/>
      <c r="H56" s="2119"/>
      <c r="I56" s="2119"/>
      <c r="J56" s="2119"/>
      <c r="K56" s="2119"/>
      <c r="L56" s="2071"/>
    </row>
    <row r="57" spans="1:12" ht="13.5" customHeight="1">
      <c r="A57" s="587"/>
      <c r="B57" s="1883" t="s">
        <v>775</v>
      </c>
      <c r="C57" s="1156"/>
      <c r="D57" s="285">
        <v>-2.5070627174601818</v>
      </c>
      <c r="E57" s="285">
        <v>-3.1901348145134754</v>
      </c>
      <c r="F57" s="285">
        <v>-0.91577737024561345</v>
      </c>
      <c r="G57" s="285">
        <v>-3.2970630207056892</v>
      </c>
      <c r="H57" s="285">
        <v>-1.0391479258221517</v>
      </c>
      <c r="I57" s="285">
        <v>-4.570226238130471E-2</v>
      </c>
      <c r="J57" s="285">
        <v>-1.495769328856311</v>
      </c>
      <c r="K57" s="285">
        <v>-5.3294531972289505</v>
      </c>
      <c r="L57" s="285">
        <v>-2.069552951020512</v>
      </c>
    </row>
    <row r="58" spans="1:12" ht="13.5" customHeight="1">
      <c r="A58" s="587"/>
      <c r="B58" s="2403" t="s">
        <v>116</v>
      </c>
      <c r="C58" s="2403"/>
      <c r="D58" s="2119"/>
      <c r="E58" s="2119"/>
      <c r="F58" s="2119"/>
      <c r="G58" s="2119"/>
      <c r="H58" s="2119"/>
      <c r="I58" s="2119"/>
      <c r="J58" s="2119"/>
      <c r="K58" s="2119"/>
      <c r="L58" s="2119"/>
    </row>
    <row r="59" spans="1:12" ht="13.5" customHeight="1">
      <c r="A59" s="587"/>
      <c r="B59" s="2091" t="s">
        <v>119</v>
      </c>
      <c r="C59" s="1150"/>
      <c r="D59" s="285">
        <v>0.69260425562165384</v>
      </c>
      <c r="E59" s="285">
        <v>8.133724837897649E-2</v>
      </c>
      <c r="F59" s="285">
        <v>-0.9399588993476482</v>
      </c>
      <c r="G59" s="285">
        <v>-0.95339586984110047</v>
      </c>
      <c r="H59" s="285">
        <v>-0.33555064958402658</v>
      </c>
      <c r="I59" s="285">
        <v>-0.2318080491878316</v>
      </c>
      <c r="J59" s="285">
        <v>-1.9503811719602471</v>
      </c>
      <c r="K59" s="285">
        <v>-0.36146184837346773</v>
      </c>
      <c r="L59" s="285">
        <v>-0.22183455309610078</v>
      </c>
    </row>
    <row r="60" spans="1:12" ht="13.5" customHeight="1">
      <c r="A60" s="587"/>
      <c r="B60" s="2091" t="s">
        <v>118</v>
      </c>
      <c r="C60" s="1150"/>
      <c r="D60" s="285">
        <v>-4.9537699360595049</v>
      </c>
      <c r="E60" s="285">
        <v>-3.9687690274343379</v>
      </c>
      <c r="F60" s="285">
        <v>-6.8013875455796624</v>
      </c>
      <c r="G60" s="285">
        <v>-7.189503754789861</v>
      </c>
      <c r="H60" s="285">
        <v>-6.1666058896770792</v>
      </c>
      <c r="I60" s="285">
        <v>-6.4470736122774426</v>
      </c>
      <c r="J60" s="285">
        <v>-12.776447098474952</v>
      </c>
      <c r="K60" s="285">
        <v>-5.7080695981878709</v>
      </c>
      <c r="L60" s="285">
        <v>-5.8533158006761399</v>
      </c>
    </row>
    <row r="61" spans="1:12" ht="3" customHeight="1">
      <c r="A61" s="587"/>
      <c r="B61" s="2091"/>
      <c r="C61" s="1150"/>
      <c r="D61" s="285"/>
      <c r="E61" s="285"/>
      <c r="F61" s="285"/>
      <c r="G61" s="285"/>
      <c r="H61" s="285"/>
      <c r="I61" s="285"/>
      <c r="J61" s="285"/>
      <c r="K61" s="285"/>
      <c r="L61" s="285"/>
    </row>
    <row r="62" spans="1:12" ht="9.9499999999999993" customHeight="1">
      <c r="A62" s="587"/>
      <c r="B62" s="2370" t="s">
        <v>805</v>
      </c>
      <c r="C62" s="2370" t="s">
        <v>873</v>
      </c>
      <c r="D62" s="800"/>
      <c r="E62" s="800"/>
      <c r="F62" s="587"/>
      <c r="G62" s="587"/>
      <c r="H62" s="587"/>
      <c r="I62" s="587"/>
      <c r="J62" s="587"/>
      <c r="K62" s="587"/>
      <c r="L62" s="2121"/>
    </row>
  </sheetData>
  <mergeCells count="3">
    <mergeCell ref="B22:C22"/>
    <mergeCell ref="B40:C40"/>
    <mergeCell ref="B58:C58"/>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3 • Exposure&amp;K00+00000</oddHeader>
    <oddFooter>&amp;R    &amp;"Gill Sans MT,Regular"&amp;9&amp;K0065A4   • &amp;K01+000&amp;A&amp;K0065A4 •&amp;K00+00000</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X96"/>
  <sheetViews>
    <sheetView zoomScaleNormal="100" zoomScaleSheetLayoutView="100" workbookViewId="0"/>
  </sheetViews>
  <sheetFormatPr defaultColWidth="9" defaultRowHeight="12.75"/>
  <cols>
    <col min="1" max="1" width="3.7109375" customWidth="1"/>
    <col min="2" max="2" width="9.7109375" customWidth="1"/>
    <col min="3" max="3" width="14.42578125" customWidth="1"/>
    <col min="4" max="4" width="19.42578125" customWidth="1"/>
    <col min="5" max="5" width="22" customWidth="1"/>
    <col min="6" max="6" width="15.5703125" customWidth="1"/>
    <col min="7" max="7" width="6.28515625" customWidth="1"/>
    <col min="8" max="10" width="6" customWidth="1"/>
    <col min="11" max="11" width="11.5703125" customWidth="1"/>
    <col min="12" max="12" width="8.42578125" customWidth="1"/>
    <col min="13" max="15" width="9.7109375" customWidth="1"/>
    <col min="18" max="18" width="5.140625" customWidth="1"/>
    <col min="22" max="22" width="3.5703125" customWidth="1"/>
  </cols>
  <sheetData>
    <row r="1" spans="1:21" ht="13.5" customHeight="1">
      <c r="A1" s="67"/>
      <c r="B1" s="67"/>
      <c r="C1" s="67"/>
      <c r="E1" s="67"/>
      <c r="F1" s="67"/>
      <c r="H1" s="420"/>
    </row>
    <row r="2" spans="1:21" ht="13.5" customHeight="1">
      <c r="A2" s="67"/>
      <c r="B2" s="67"/>
      <c r="C2" s="67"/>
      <c r="D2" s="67"/>
      <c r="E2" s="67"/>
      <c r="F2" s="67"/>
    </row>
    <row r="3" spans="1:21" ht="13.5" customHeight="1">
      <c r="A3" s="67"/>
      <c r="B3" s="67"/>
      <c r="C3" s="67"/>
      <c r="D3" s="67"/>
      <c r="E3" s="420"/>
      <c r="F3" s="67"/>
      <c r="G3" s="67"/>
      <c r="J3" s="730"/>
    </row>
    <row r="4" spans="1:21" ht="18.95" customHeight="1">
      <c r="A4" s="67"/>
      <c r="B4" s="1621" t="s">
        <v>603</v>
      </c>
      <c r="C4" s="1138"/>
      <c r="D4" s="588"/>
      <c r="E4" s="92"/>
      <c r="F4" s="92"/>
      <c r="G4" s="608"/>
      <c r="J4" s="730"/>
    </row>
    <row r="5" spans="1:21" ht="15" customHeight="1">
      <c r="A5" s="67"/>
      <c r="B5" s="114"/>
      <c r="C5" s="114"/>
      <c r="D5" s="110"/>
      <c r="E5" s="109"/>
      <c r="F5" s="109"/>
      <c r="G5" s="113"/>
      <c r="H5" s="113"/>
      <c r="I5" s="98"/>
      <c r="K5" s="441" t="s">
        <v>102</v>
      </c>
    </row>
    <row r="6" spans="1:21" s="1" customFormat="1" ht="15" customHeight="1">
      <c r="A6" s="61"/>
      <c r="C6" s="527"/>
      <c r="H6" s="2"/>
      <c r="I6" s="111"/>
    </row>
    <row r="7" spans="1:21" s="1" customFormat="1" ht="15" customHeight="1">
      <c r="A7" s="61"/>
      <c r="C7" s="527"/>
      <c r="G7" s="388"/>
      <c r="H7" s="388"/>
      <c r="I7" s="390"/>
      <c r="J7" s="421"/>
      <c r="K7" s="436" t="s">
        <v>22</v>
      </c>
      <c r="L7" s="436" t="s">
        <v>26</v>
      </c>
      <c r="M7" s="436" t="s">
        <v>106</v>
      </c>
      <c r="Q7" s="1" t="s">
        <v>582</v>
      </c>
      <c r="R7" s="388" t="s">
        <v>583</v>
      </c>
      <c r="S7" s="1" t="s">
        <v>595</v>
      </c>
      <c r="T7" s="1" t="s">
        <v>120</v>
      </c>
      <c r="U7" s="527" t="s">
        <v>595</v>
      </c>
    </row>
    <row r="8" spans="1:21" s="9" customFormat="1" ht="15" customHeight="1">
      <c r="A8" s="83"/>
      <c r="G8" s="391"/>
      <c r="H8" s="381"/>
      <c r="I8" s="382"/>
      <c r="J8" s="435">
        <v>2008</v>
      </c>
      <c r="K8" s="1232">
        <v>91</v>
      </c>
      <c r="L8" s="729">
        <f t="shared" ref="L8:L17" si="0">200-K8</f>
        <v>109</v>
      </c>
      <c r="M8" s="1232">
        <v>150</v>
      </c>
      <c r="P8" s="9">
        <v>2008</v>
      </c>
      <c r="Q8" s="1685">
        <v>150</v>
      </c>
      <c r="R8" s="1685">
        <v>91</v>
      </c>
      <c r="S8" s="9">
        <v>239</v>
      </c>
      <c r="T8" s="9">
        <v>2008</v>
      </c>
      <c r="U8" s="9">
        <v>239</v>
      </c>
    </row>
    <row r="9" spans="1:21" s="9" customFormat="1" ht="15" customHeight="1">
      <c r="A9" s="83"/>
      <c r="G9" s="391"/>
      <c r="H9" s="381"/>
      <c r="I9" s="381"/>
      <c r="J9" s="435">
        <v>2009</v>
      </c>
      <c r="K9" s="1232">
        <v>82</v>
      </c>
      <c r="L9" s="1177">
        <f t="shared" si="0"/>
        <v>118</v>
      </c>
      <c r="M9" s="1232">
        <v>142</v>
      </c>
      <c r="P9" s="9">
        <v>2009</v>
      </c>
      <c r="Q9" s="1685">
        <v>142</v>
      </c>
      <c r="R9" s="1685">
        <v>82</v>
      </c>
      <c r="S9" s="9">
        <v>215</v>
      </c>
      <c r="T9" s="9">
        <v>2009</v>
      </c>
      <c r="U9" s="9">
        <v>215</v>
      </c>
    </row>
    <row r="10" spans="1:21" s="9" customFormat="1" ht="15" customHeight="1">
      <c r="A10" s="83"/>
      <c r="G10" s="391"/>
      <c r="H10" s="381"/>
      <c r="I10" s="381"/>
      <c r="J10" s="435">
        <v>2010</v>
      </c>
      <c r="K10" s="1232">
        <v>86</v>
      </c>
      <c r="L10" s="1177">
        <f t="shared" si="0"/>
        <v>114</v>
      </c>
      <c r="M10" s="1232">
        <v>141</v>
      </c>
      <c r="P10" s="9">
        <v>2010</v>
      </c>
      <c r="Q10" s="1685">
        <v>141</v>
      </c>
      <c r="R10" s="1685">
        <v>86</v>
      </c>
      <c r="S10" s="9">
        <v>217</v>
      </c>
      <c r="T10" s="9">
        <v>2010</v>
      </c>
      <c r="U10" s="9">
        <v>217</v>
      </c>
    </row>
    <row r="11" spans="1:21" s="9" customFormat="1" ht="15" customHeight="1">
      <c r="A11" s="83"/>
      <c r="G11" s="454"/>
      <c r="H11" s="102"/>
      <c r="I11" s="381"/>
      <c r="J11" s="435">
        <v>2011</v>
      </c>
      <c r="K11" s="1232">
        <v>72</v>
      </c>
      <c r="L11" s="1177">
        <f t="shared" si="0"/>
        <v>128</v>
      </c>
      <c r="M11" s="1232">
        <v>145</v>
      </c>
      <c r="P11" s="9">
        <v>2011</v>
      </c>
      <c r="Q11" s="1685">
        <v>145</v>
      </c>
      <c r="R11" s="1685">
        <v>72</v>
      </c>
      <c r="S11" s="9">
        <v>213</v>
      </c>
      <c r="T11" s="9">
        <v>2011</v>
      </c>
      <c r="U11" s="9">
        <v>213</v>
      </c>
    </row>
    <row r="12" spans="1:21" s="9" customFormat="1" ht="15" customHeight="1">
      <c r="A12" s="83"/>
      <c r="G12" s="454"/>
      <c r="H12" s="102"/>
      <c r="I12" s="381"/>
      <c r="J12" s="435">
        <v>2012</v>
      </c>
      <c r="K12" s="1231">
        <v>94</v>
      </c>
      <c r="L12" s="1177">
        <f t="shared" si="0"/>
        <v>106</v>
      </c>
      <c r="M12" s="1231">
        <v>157</v>
      </c>
      <c r="P12" s="9">
        <v>2012</v>
      </c>
      <c r="Q12" s="1686">
        <v>157</v>
      </c>
      <c r="R12" s="1686">
        <v>94</v>
      </c>
      <c r="S12" s="9">
        <v>246</v>
      </c>
      <c r="T12" s="9">
        <v>2012</v>
      </c>
      <c r="U12" s="9">
        <v>246</v>
      </c>
    </row>
    <row r="13" spans="1:21" s="9" customFormat="1" ht="15" customHeight="1">
      <c r="A13" s="83"/>
      <c r="G13" s="454"/>
      <c r="H13" s="102"/>
      <c r="I13" s="381"/>
      <c r="J13" s="435">
        <v>2013</v>
      </c>
      <c r="K13" s="1232">
        <v>66</v>
      </c>
      <c r="L13" s="1177">
        <f t="shared" si="0"/>
        <v>134</v>
      </c>
      <c r="M13" s="1232">
        <v>115</v>
      </c>
      <c r="P13" s="9">
        <v>2013</v>
      </c>
      <c r="Q13" s="1685">
        <v>115</v>
      </c>
      <c r="R13" s="1685">
        <v>66</v>
      </c>
      <c r="S13" s="9">
        <v>177</v>
      </c>
      <c r="T13" s="9">
        <v>2013</v>
      </c>
      <c r="U13" s="9">
        <v>177</v>
      </c>
    </row>
    <row r="14" spans="1:21" s="9" customFormat="1" ht="15" customHeight="1">
      <c r="A14" s="83"/>
      <c r="G14" s="442"/>
      <c r="H14" s="389"/>
      <c r="I14" s="383"/>
      <c r="J14" s="435">
        <v>2014</v>
      </c>
      <c r="K14" s="1231">
        <v>88</v>
      </c>
      <c r="L14" s="1177">
        <f t="shared" si="0"/>
        <v>112</v>
      </c>
      <c r="M14" s="1231">
        <v>116</v>
      </c>
      <c r="P14" s="9">
        <v>2014</v>
      </c>
      <c r="Q14" s="1686">
        <v>116</v>
      </c>
      <c r="R14" s="1686">
        <v>88</v>
      </c>
      <c r="S14" s="9">
        <v>203</v>
      </c>
      <c r="T14" s="9">
        <v>2014</v>
      </c>
      <c r="U14" s="9">
        <v>203</v>
      </c>
    </row>
    <row r="15" spans="1:21" s="9" customFormat="1" ht="15" customHeight="1">
      <c r="A15" s="83"/>
      <c r="G15" s="431"/>
      <c r="H15" s="389"/>
      <c r="I15" s="383"/>
      <c r="J15" s="435">
        <v>2015</v>
      </c>
      <c r="K15" s="1232">
        <v>83</v>
      </c>
      <c r="L15" s="1177">
        <f t="shared" si="0"/>
        <v>117</v>
      </c>
      <c r="M15" s="1232">
        <v>113</v>
      </c>
      <c r="P15" s="9">
        <v>2015</v>
      </c>
      <c r="Q15" s="1685">
        <v>113</v>
      </c>
      <c r="R15" s="1685">
        <v>83</v>
      </c>
      <c r="S15" s="9">
        <v>193</v>
      </c>
      <c r="T15" s="9">
        <v>2015</v>
      </c>
      <c r="U15" s="9">
        <v>193</v>
      </c>
    </row>
    <row r="16" spans="1:21" s="9" customFormat="1" ht="15" customHeight="1">
      <c r="A16" s="83"/>
      <c r="G16" s="430"/>
      <c r="H16" s="389"/>
      <c r="I16" s="383"/>
      <c r="J16" s="435">
        <v>2016</v>
      </c>
      <c r="K16" s="1232">
        <v>83</v>
      </c>
      <c r="L16" s="1177">
        <f t="shared" si="0"/>
        <v>117</v>
      </c>
      <c r="M16" s="1232">
        <v>109</v>
      </c>
      <c r="P16" s="9">
        <v>2016</v>
      </c>
      <c r="Q16" s="1685">
        <v>109</v>
      </c>
      <c r="R16" s="1685">
        <v>83</v>
      </c>
      <c r="S16" s="9">
        <v>187</v>
      </c>
      <c r="T16" s="9">
        <v>2016</v>
      </c>
      <c r="U16" s="9">
        <v>187</v>
      </c>
    </row>
    <row r="17" spans="1:24" s="9" customFormat="1" ht="15" customHeight="1">
      <c r="A17" s="83"/>
      <c r="G17" s="430"/>
      <c r="H17" s="389"/>
      <c r="I17" s="383"/>
      <c r="J17" s="435">
        <v>2017</v>
      </c>
      <c r="K17" s="1232">
        <v>95</v>
      </c>
      <c r="L17" s="1177">
        <f t="shared" si="0"/>
        <v>105</v>
      </c>
      <c r="M17" s="1232">
        <v>106</v>
      </c>
      <c r="P17" s="9">
        <v>2017</v>
      </c>
      <c r="Q17" s="1685">
        <v>106</v>
      </c>
      <c r="R17" s="1685">
        <v>95</v>
      </c>
      <c r="S17" s="9">
        <v>192</v>
      </c>
      <c r="T17" s="9">
        <v>2017</v>
      </c>
      <c r="U17" s="9">
        <v>192</v>
      </c>
    </row>
    <row r="18" spans="1:24" s="9" customFormat="1" ht="15" customHeight="1">
      <c r="A18" s="83"/>
      <c r="G18" s="430"/>
      <c r="H18" s="389"/>
      <c r="I18" s="383"/>
      <c r="P18" s="383"/>
      <c r="Q18" s="383"/>
      <c r="R18" s="445"/>
      <c r="S18" s="383"/>
      <c r="T18" s="383"/>
      <c r="U18" s="383"/>
    </row>
    <row r="19" spans="1:24" s="9" customFormat="1" ht="15" customHeight="1">
      <c r="A19" s="83"/>
      <c r="G19" s="430"/>
      <c r="H19" s="389"/>
      <c r="I19" s="383"/>
      <c r="J19" s="379"/>
      <c r="K19" s="386"/>
      <c r="L19" s="386"/>
      <c r="M19" s="384"/>
      <c r="N19" s="384"/>
      <c r="O19" s="386"/>
      <c r="P19" s="383"/>
      <c r="Q19" s="383"/>
      <c r="R19" s="383"/>
      <c r="S19" s="383"/>
      <c r="T19" s="383"/>
      <c r="U19" s="383"/>
    </row>
    <row r="20" spans="1:24" s="9" customFormat="1" ht="15" customHeight="1">
      <c r="A20" s="83"/>
      <c r="G20" s="430"/>
      <c r="H20" s="389"/>
      <c r="I20" s="383"/>
      <c r="J20" s="439"/>
      <c r="K20" s="474" t="s">
        <v>28</v>
      </c>
      <c r="L20" s="437"/>
      <c r="M20" s="387"/>
      <c r="O20" s="2417" t="s">
        <v>101</v>
      </c>
      <c r="P20" s="2417"/>
      <c r="Q20" s="2417"/>
      <c r="R20" s="2417"/>
      <c r="S20" s="2417"/>
      <c r="T20" s="2417"/>
      <c r="U20" s="2417"/>
      <c r="V20" s="2417"/>
      <c r="W20" s="2417"/>
      <c r="X20" s="2417"/>
    </row>
    <row r="21" spans="1:24" s="9" customFormat="1" ht="15" customHeight="1">
      <c r="A21" s="83"/>
      <c r="G21" s="430"/>
      <c r="H21" s="389"/>
      <c r="I21" s="383"/>
      <c r="J21" s="438">
        <v>0</v>
      </c>
      <c r="K21" s="1178">
        <v>0</v>
      </c>
      <c r="L21" s="1178">
        <v>0</v>
      </c>
      <c r="M21" s="387"/>
      <c r="O21" s="1"/>
      <c r="P21" s="1"/>
      <c r="Q21" s="1"/>
      <c r="S21" s="383"/>
    </row>
    <row r="22" spans="1:24" s="1" customFormat="1" ht="9.9499999999999993" customHeight="1">
      <c r="A22" s="61"/>
      <c r="B22" s="780" t="s">
        <v>221</v>
      </c>
      <c r="C22" s="780" t="s">
        <v>231</v>
      </c>
      <c r="G22" s="431"/>
      <c r="H22" s="389"/>
      <c r="I22" s="383"/>
      <c r="J22" s="439">
        <v>0</v>
      </c>
      <c r="K22" s="1179">
        <v>40</v>
      </c>
      <c r="L22" s="1179">
        <v>40</v>
      </c>
      <c r="M22" s="432"/>
      <c r="O22" s="455" t="s">
        <v>103</v>
      </c>
      <c r="P22" s="458" t="s">
        <v>104</v>
      </c>
      <c r="Q22" s="459" t="s">
        <v>105</v>
      </c>
      <c r="S22" s="456" t="s">
        <v>22</v>
      </c>
      <c r="T22" s="460" t="s">
        <v>107</v>
      </c>
      <c r="U22" s="527"/>
      <c r="W22" s="457" t="s">
        <v>106</v>
      </c>
      <c r="X22" s="461" t="s">
        <v>107</v>
      </c>
    </row>
    <row r="23" spans="1:24" s="1" customFormat="1" ht="15" customHeight="1">
      <c r="A23" s="61"/>
      <c r="C23" s="527"/>
      <c r="G23" s="431"/>
      <c r="H23" s="389"/>
      <c r="I23" s="383"/>
      <c r="J23" s="438">
        <v>0</v>
      </c>
      <c r="K23" s="1178">
        <v>80</v>
      </c>
      <c r="L23" s="1178">
        <v>80</v>
      </c>
      <c r="M23" s="432"/>
      <c r="O23" s="443">
        <v>38</v>
      </c>
      <c r="P23" s="1180">
        <f t="shared" ref="P23:P32" si="1">O23*2</f>
        <v>76</v>
      </c>
      <c r="Q23" s="1181">
        <f t="shared" ref="Q23:Q32" si="2">P23*(20/30)</f>
        <v>50.666666666666664</v>
      </c>
      <c r="S23" s="447">
        <v>88</v>
      </c>
      <c r="T23" s="1181">
        <f t="shared" ref="T23:T32" si="3">S23*(20/30)</f>
        <v>58.666666666666664</v>
      </c>
      <c r="U23" s="653"/>
      <c r="W23" s="452">
        <v>155</v>
      </c>
      <c r="X23" s="1181">
        <f t="shared" ref="X23:X32" si="4">W23*(40/60)</f>
        <v>103.33333333333333</v>
      </c>
    </row>
    <row r="24" spans="1:24" s="1" customFormat="1" ht="15" customHeight="1">
      <c r="A24" s="61"/>
      <c r="C24" s="527"/>
      <c r="G24" s="431"/>
      <c r="H24" s="389"/>
      <c r="I24" s="383"/>
      <c r="J24" s="439">
        <v>0</v>
      </c>
      <c r="K24" s="1178">
        <v>120</v>
      </c>
      <c r="L24" s="1179">
        <v>120</v>
      </c>
      <c r="M24" s="432"/>
      <c r="O24" s="443">
        <v>19</v>
      </c>
      <c r="P24" s="1180">
        <f t="shared" si="1"/>
        <v>38</v>
      </c>
      <c r="Q24" s="1181">
        <f t="shared" si="2"/>
        <v>25.333333333333332</v>
      </c>
      <c r="R24" s="9"/>
      <c r="S24" s="447">
        <v>80</v>
      </c>
      <c r="T24" s="1181">
        <f t="shared" si="3"/>
        <v>53.333333333333329</v>
      </c>
      <c r="U24" s="653"/>
      <c r="V24" s="9"/>
      <c r="W24" s="452">
        <v>170</v>
      </c>
      <c r="X24" s="1181">
        <f t="shared" si="4"/>
        <v>113.33333333333333</v>
      </c>
    </row>
    <row r="25" spans="1:24" s="9" customFormat="1" ht="15" customHeight="1">
      <c r="A25" s="83"/>
      <c r="G25" s="102"/>
      <c r="H25" s="102"/>
      <c r="I25" s="381"/>
      <c r="J25" s="438">
        <v>0</v>
      </c>
      <c r="K25" s="1179">
        <v>160</v>
      </c>
      <c r="L25" s="1178">
        <v>160</v>
      </c>
      <c r="M25" s="383"/>
      <c r="O25" s="443">
        <v>25</v>
      </c>
      <c r="P25" s="1180">
        <f t="shared" si="1"/>
        <v>50</v>
      </c>
      <c r="Q25" s="1181">
        <f t="shared" si="2"/>
        <v>33.333333333333329</v>
      </c>
      <c r="S25" s="447">
        <v>85</v>
      </c>
      <c r="T25" s="1181">
        <f t="shared" si="3"/>
        <v>56.666666666666664</v>
      </c>
      <c r="U25" s="653"/>
      <c r="W25" s="452">
        <v>182</v>
      </c>
      <c r="X25" s="1181">
        <f t="shared" si="4"/>
        <v>121.33333333333333</v>
      </c>
    </row>
    <row r="26" spans="1:24" s="9" customFormat="1" ht="15" customHeight="1">
      <c r="A26" s="83"/>
      <c r="B26" s="1621" t="s">
        <v>737</v>
      </c>
      <c r="C26" s="1138"/>
      <c r="D26" s="588"/>
      <c r="E26" s="92"/>
      <c r="G26" s="102"/>
      <c r="H26" s="102"/>
      <c r="I26" s="381"/>
      <c r="J26" s="439">
        <v>0</v>
      </c>
      <c r="K26" s="1178">
        <v>200</v>
      </c>
      <c r="L26" s="1179">
        <v>0</v>
      </c>
      <c r="M26" s="383"/>
      <c r="O26" s="443">
        <v>21</v>
      </c>
      <c r="P26" s="1180">
        <f t="shared" si="1"/>
        <v>42</v>
      </c>
      <c r="Q26" s="1181">
        <f t="shared" si="2"/>
        <v>28</v>
      </c>
      <c r="S26" s="447">
        <v>93</v>
      </c>
      <c r="T26" s="1181">
        <f t="shared" si="3"/>
        <v>62</v>
      </c>
      <c r="U26" s="653"/>
      <c r="W26" s="452">
        <v>149</v>
      </c>
      <c r="X26" s="1181">
        <f t="shared" si="4"/>
        <v>99.333333333333329</v>
      </c>
    </row>
    <row r="27" spans="1:24" s="9" customFormat="1" ht="15" customHeight="1">
      <c r="A27" s="83"/>
      <c r="B27" s="1621" t="s">
        <v>682</v>
      </c>
      <c r="C27" s="1138"/>
      <c r="D27" s="591"/>
      <c r="E27" s="591"/>
      <c r="F27" s="1236"/>
      <c r="G27" s="102"/>
      <c r="H27" s="102"/>
      <c r="I27" s="381"/>
      <c r="J27" s="438">
        <v>0</v>
      </c>
      <c r="K27" s="1178">
        <v>240</v>
      </c>
      <c r="L27" s="1178">
        <v>40</v>
      </c>
      <c r="M27" s="433"/>
      <c r="O27" s="443">
        <v>31</v>
      </c>
      <c r="P27" s="1180">
        <f t="shared" si="1"/>
        <v>62</v>
      </c>
      <c r="Q27" s="1181">
        <f t="shared" si="2"/>
        <v>41.333333333333329</v>
      </c>
      <c r="S27" s="447">
        <v>77</v>
      </c>
      <c r="T27" s="1181">
        <f t="shared" si="3"/>
        <v>51.333333333333329</v>
      </c>
      <c r="U27" s="653"/>
      <c r="W27" s="452">
        <v>145</v>
      </c>
      <c r="X27" s="1181">
        <f t="shared" si="4"/>
        <v>96.666666666666657</v>
      </c>
    </row>
    <row r="28" spans="1:24" s="9" customFormat="1" ht="15" customHeight="1">
      <c r="A28" s="83"/>
      <c r="G28" s="102"/>
      <c r="H28" s="102"/>
      <c r="I28" s="381"/>
      <c r="J28" s="439">
        <v>0</v>
      </c>
      <c r="K28" s="1179">
        <v>280</v>
      </c>
      <c r="L28" s="1179">
        <v>80</v>
      </c>
      <c r="M28" s="393"/>
      <c r="O28" s="443">
        <v>21</v>
      </c>
      <c r="P28" s="1180">
        <f t="shared" si="1"/>
        <v>42</v>
      </c>
      <c r="Q28" s="1181">
        <f t="shared" si="2"/>
        <v>28</v>
      </c>
      <c r="S28" s="447">
        <v>84</v>
      </c>
      <c r="T28" s="1181">
        <f t="shared" si="3"/>
        <v>56</v>
      </c>
      <c r="U28" s="653"/>
      <c r="W28" s="452">
        <v>143</v>
      </c>
      <c r="X28" s="1181">
        <f t="shared" si="4"/>
        <v>95.333333333333329</v>
      </c>
    </row>
    <row r="29" spans="1:24" s="9" customFormat="1" ht="15" customHeight="1">
      <c r="A29" s="83"/>
      <c r="G29" s="102"/>
      <c r="H29" s="431"/>
      <c r="I29" s="394"/>
      <c r="J29" s="438">
        <v>0</v>
      </c>
      <c r="K29" s="1178">
        <v>320</v>
      </c>
      <c r="L29" s="1178">
        <v>120</v>
      </c>
      <c r="M29" s="433"/>
      <c r="O29" s="444">
        <v>25</v>
      </c>
      <c r="P29" s="1180">
        <f t="shared" si="1"/>
        <v>50</v>
      </c>
      <c r="Q29" s="1181">
        <f t="shared" si="2"/>
        <v>33.333333333333329</v>
      </c>
      <c r="S29" s="448">
        <v>72</v>
      </c>
      <c r="T29" s="1181">
        <f t="shared" si="3"/>
        <v>48</v>
      </c>
      <c r="U29" s="653"/>
      <c r="W29" s="453">
        <v>140</v>
      </c>
      <c r="X29" s="1181">
        <f t="shared" si="4"/>
        <v>93.333333333333329</v>
      </c>
    </row>
    <row r="30" spans="1:24" s="9" customFormat="1" ht="15" customHeight="1">
      <c r="A30" s="83"/>
      <c r="G30" s="102"/>
      <c r="H30" s="430"/>
      <c r="I30" s="381"/>
      <c r="J30" s="439">
        <v>0</v>
      </c>
      <c r="K30" s="1178">
        <v>360</v>
      </c>
      <c r="L30" s="1179">
        <v>160</v>
      </c>
      <c r="M30" s="393"/>
      <c r="O30" s="444">
        <v>18</v>
      </c>
      <c r="P30" s="1180">
        <f t="shared" si="1"/>
        <v>36</v>
      </c>
      <c r="Q30" s="1181">
        <f t="shared" si="2"/>
        <v>24</v>
      </c>
      <c r="S30" s="448">
        <v>98</v>
      </c>
      <c r="T30" s="1181">
        <f t="shared" si="3"/>
        <v>65.333333333333329</v>
      </c>
      <c r="U30" s="653"/>
      <c r="W30" s="453">
        <v>148</v>
      </c>
      <c r="X30" s="1181">
        <f t="shared" si="4"/>
        <v>98.666666666666657</v>
      </c>
    </row>
    <row r="31" spans="1:24" s="9" customFormat="1" ht="15" customHeight="1">
      <c r="A31" s="83"/>
      <c r="G31" s="383"/>
      <c r="H31" s="380"/>
      <c r="I31" s="383"/>
      <c r="J31" s="438">
        <v>0</v>
      </c>
      <c r="K31" s="1179">
        <v>400</v>
      </c>
      <c r="L31" s="1179"/>
      <c r="M31" s="433"/>
      <c r="O31" s="422">
        <v>12</v>
      </c>
      <c r="P31" s="1180">
        <f t="shared" si="1"/>
        <v>24</v>
      </c>
      <c r="Q31" s="1181">
        <f t="shared" si="2"/>
        <v>16</v>
      </c>
      <c r="S31" s="446">
        <v>69</v>
      </c>
      <c r="T31" s="1181">
        <f t="shared" si="3"/>
        <v>46</v>
      </c>
      <c r="U31" s="653"/>
      <c r="W31" s="451">
        <v>109</v>
      </c>
      <c r="X31" s="1181">
        <f t="shared" si="4"/>
        <v>72.666666666666657</v>
      </c>
    </row>
    <row r="32" spans="1:24" s="9" customFormat="1" ht="15" customHeight="1">
      <c r="A32" s="83"/>
      <c r="G32" s="383"/>
      <c r="H32" s="380"/>
      <c r="I32" s="383"/>
      <c r="J32" s="439"/>
      <c r="K32" s="1179"/>
      <c r="L32" s="1178"/>
      <c r="M32" s="383"/>
      <c r="O32" s="422">
        <v>20</v>
      </c>
      <c r="P32" s="1180">
        <f t="shared" si="1"/>
        <v>40</v>
      </c>
      <c r="Q32" s="1181">
        <f t="shared" si="2"/>
        <v>26.666666666666664</v>
      </c>
      <c r="S32" s="448">
        <v>88</v>
      </c>
      <c r="T32" s="1181">
        <f t="shared" si="3"/>
        <v>58.666666666666664</v>
      </c>
      <c r="U32" s="653"/>
      <c r="W32" s="451">
        <v>114</v>
      </c>
      <c r="X32" s="1181">
        <f t="shared" si="4"/>
        <v>76</v>
      </c>
    </row>
    <row r="33" spans="1:22" s="9" customFormat="1" ht="9.9499999999999993" customHeight="1">
      <c r="A33" s="83"/>
      <c r="G33" s="383"/>
      <c r="H33" s="380"/>
      <c r="I33" s="383"/>
      <c r="J33" s="439"/>
      <c r="K33" s="1178"/>
      <c r="L33" s="1179"/>
      <c r="M33" s="383"/>
      <c r="N33" s="383"/>
      <c r="T33" s="383"/>
    </row>
    <row r="34" spans="1:22" ht="12.95" customHeight="1">
      <c r="A34" s="67"/>
      <c r="G34" s="374"/>
      <c r="H34" s="380"/>
      <c r="I34" s="103"/>
      <c r="J34" s="440"/>
      <c r="K34" s="1179"/>
      <c r="L34" s="1178"/>
      <c r="M34" s="364"/>
      <c r="N34" s="368"/>
      <c r="O34" s="368"/>
      <c r="R34" s="140"/>
      <c r="S34" s="140"/>
      <c r="T34" s="140"/>
      <c r="U34" s="9"/>
    </row>
    <row r="35" spans="1:22" s="67" customFormat="1" ht="18.95" customHeight="1">
      <c r="F35" s="92"/>
      <c r="G35" s="92"/>
      <c r="H35" s="92"/>
      <c r="I35" s="92"/>
      <c r="J35" s="997"/>
      <c r="K35" s="1178"/>
      <c r="L35" s="1178"/>
      <c r="M35" s="608"/>
      <c r="R35" s="137"/>
      <c r="S35" s="137"/>
      <c r="T35" s="137"/>
    </row>
    <row r="36" spans="1:22" s="67" customFormat="1" ht="14.1" customHeight="1">
      <c r="F36" s="591"/>
      <c r="G36" s="591"/>
      <c r="H36" s="591"/>
      <c r="I36" s="591"/>
      <c r="J36" s="591"/>
      <c r="K36" s="591"/>
      <c r="L36" s="591"/>
      <c r="R36" s="137"/>
      <c r="S36" s="137"/>
      <c r="T36" s="137"/>
    </row>
    <row r="37" spans="1:22" s="119" customFormat="1" ht="15" customHeight="1">
      <c r="C37" s="583"/>
      <c r="G37" s="397"/>
      <c r="H37" s="385"/>
      <c r="I37" s="397"/>
      <c r="J37" s="398"/>
      <c r="K37" s="397"/>
      <c r="L37" s="397"/>
      <c r="M37" s="397"/>
      <c r="N37" s="397"/>
      <c r="O37" s="402"/>
      <c r="P37" s="450"/>
      <c r="Q37" s="431"/>
      <c r="R37" s="1182"/>
      <c r="S37" s="1182"/>
      <c r="T37" s="1182"/>
      <c r="V37" s="167"/>
    </row>
    <row r="38" spans="1:22" s="119" customFormat="1" ht="9.75" customHeight="1">
      <c r="C38" s="583"/>
      <c r="G38" s="399"/>
      <c r="H38" s="392"/>
      <c r="I38" s="399"/>
      <c r="J38" s="400"/>
      <c r="K38" s="399"/>
      <c r="L38" s="399"/>
      <c r="M38" s="399"/>
      <c r="N38" s="399"/>
      <c r="O38" s="403"/>
      <c r="P38" s="429"/>
      <c r="Q38" s="431"/>
      <c r="R38" s="1182"/>
      <c r="S38" s="1182"/>
      <c r="T38" s="1182"/>
      <c r="V38" s="167"/>
    </row>
    <row r="39" spans="1:22" s="790" customFormat="1" ht="9.9499999999999993" customHeight="1">
      <c r="E39" s="788"/>
      <c r="F39" s="791"/>
      <c r="G39" s="792"/>
      <c r="H39" s="792"/>
      <c r="I39" s="792"/>
      <c r="J39" s="793"/>
      <c r="N39" s="789"/>
      <c r="O39" s="794"/>
      <c r="P39" s="794"/>
      <c r="Q39" s="795"/>
      <c r="V39" s="796"/>
    </row>
    <row r="40" spans="1:22" s="1" customFormat="1" ht="15" customHeight="1">
      <c r="A40" s="61"/>
      <c r="B40" s="63"/>
      <c r="C40" s="545"/>
      <c r="D40" s="63"/>
      <c r="E40" s="61"/>
      <c r="F40" s="61"/>
      <c r="G40" s="388"/>
      <c r="H40" s="388"/>
      <c r="I40" s="388"/>
      <c r="J40" s="388"/>
      <c r="N40" s="377"/>
      <c r="O40" s="377"/>
      <c r="P40" s="377"/>
      <c r="Q40" s="431"/>
      <c r="R40" s="572"/>
      <c r="S40" s="572"/>
      <c r="V40" s="326"/>
    </row>
    <row r="41" spans="1:22" s="9" customFormat="1" ht="15" customHeight="1">
      <c r="A41" s="83"/>
      <c r="B41" s="87"/>
      <c r="C41" s="629"/>
      <c r="D41" s="95"/>
      <c r="E41" s="86"/>
      <c r="F41" s="86"/>
      <c r="G41" s="381"/>
      <c r="H41" s="381"/>
      <c r="I41" s="381"/>
      <c r="J41" s="381" t="s">
        <v>655</v>
      </c>
      <c r="N41" s="389"/>
      <c r="O41" s="389"/>
      <c r="P41" s="389"/>
      <c r="Q41" s="431"/>
      <c r="R41" s="83"/>
      <c r="S41" s="83"/>
      <c r="V41" s="83"/>
    </row>
    <row r="42" spans="1:22" s="9" customFormat="1" ht="17.100000000000001" customHeight="1">
      <c r="A42" s="108"/>
      <c r="B42" s="590"/>
      <c r="C42" s="590"/>
      <c r="D42" s="566"/>
      <c r="E42" s="566"/>
      <c r="F42" s="566"/>
      <c r="G42" s="131"/>
      <c r="H42" s="131"/>
      <c r="I42" s="131"/>
      <c r="J42" s="131"/>
      <c r="M42" s="541"/>
      <c r="N42" s="522"/>
      <c r="O42" s="522"/>
      <c r="P42" s="522"/>
      <c r="Q42" s="522"/>
      <c r="R42" s="522"/>
      <c r="S42" s="522"/>
    </row>
    <row r="43" spans="1:22" s="9" customFormat="1" ht="17.100000000000001" customHeight="1">
      <c r="A43" s="108"/>
      <c r="B43" s="590"/>
      <c r="C43" s="590"/>
      <c r="D43" s="566"/>
      <c r="E43" s="566"/>
      <c r="F43" s="566"/>
      <c r="G43" s="131"/>
      <c r="H43" s="131"/>
      <c r="I43" s="131"/>
      <c r="J43" s="131"/>
      <c r="M43" s="541"/>
      <c r="N43" s="522"/>
      <c r="O43" s="522"/>
      <c r="P43" s="522"/>
      <c r="Q43" s="522"/>
      <c r="R43" s="522"/>
      <c r="S43" s="522"/>
    </row>
    <row r="44" spans="1:22" s="9" customFormat="1" ht="15" customHeight="1">
      <c r="A44" s="108"/>
      <c r="B44" s="629"/>
      <c r="C44" s="629"/>
      <c r="D44" s="566"/>
      <c r="E44" s="566"/>
      <c r="F44" s="566"/>
      <c r="G44" s="131"/>
      <c r="H44" s="131"/>
      <c r="I44" s="131"/>
      <c r="J44" s="131"/>
      <c r="K44" s="1213" t="s">
        <v>0</v>
      </c>
      <c r="L44" s="1213" t="s">
        <v>1</v>
      </c>
      <c r="M44" s="1213" t="s">
        <v>2</v>
      </c>
      <c r="N44" s="1213" t="s">
        <v>3</v>
      </c>
      <c r="O44" s="1213" t="s">
        <v>4</v>
      </c>
      <c r="P44" s="1213" t="s">
        <v>5</v>
      </c>
      <c r="Q44" s="1213" t="s">
        <v>6</v>
      </c>
      <c r="R44" s="1213" t="s">
        <v>7</v>
      </c>
      <c r="S44" s="1213" t="s">
        <v>13</v>
      </c>
      <c r="U44" s="1232"/>
    </row>
    <row r="45" spans="1:22" s="9" customFormat="1" ht="15" customHeight="1">
      <c r="A45" s="108"/>
      <c r="B45" s="629"/>
      <c r="C45" s="629"/>
      <c r="D45" s="566"/>
      <c r="E45" s="566"/>
      <c r="F45" s="566"/>
      <c r="G45" s="131"/>
      <c r="H45" s="131"/>
      <c r="I45" s="131"/>
      <c r="J45" s="541"/>
      <c r="K45" s="541">
        <v>194</v>
      </c>
      <c r="L45" s="541">
        <v>119</v>
      </c>
      <c r="M45" s="541">
        <v>110</v>
      </c>
      <c r="N45" s="541">
        <v>47</v>
      </c>
      <c r="O45" s="541">
        <v>69</v>
      </c>
      <c r="P45" s="541">
        <v>25</v>
      </c>
      <c r="Q45" s="541">
        <v>6</v>
      </c>
      <c r="R45" s="9">
        <v>2</v>
      </c>
      <c r="S45" s="1233">
        <v>572</v>
      </c>
      <c r="U45" s="1232"/>
    </row>
    <row r="46" spans="1:22" s="9" customFormat="1" ht="15" customHeight="1">
      <c r="A46" s="83"/>
      <c r="B46" s="780" t="s">
        <v>220</v>
      </c>
      <c r="C46" s="780" t="s">
        <v>231</v>
      </c>
      <c r="D46" s="96"/>
      <c r="E46" s="96"/>
      <c r="F46" s="96"/>
      <c r="G46" s="522"/>
      <c r="H46" s="522"/>
      <c r="I46" s="522"/>
      <c r="J46" s="522"/>
      <c r="K46" s="967">
        <f>K45/$S$45</f>
        <v>0.33916083916083917</v>
      </c>
      <c r="L46" s="967">
        <f t="shared" ref="L46:R46" si="5">L45/$S$45</f>
        <v>0.20804195804195805</v>
      </c>
      <c r="M46" s="967">
        <f t="shared" si="5"/>
        <v>0.19230769230769232</v>
      </c>
      <c r="N46" s="967">
        <f t="shared" si="5"/>
        <v>8.2167832167832161E-2</v>
      </c>
      <c r="O46" s="967">
        <f t="shared" si="5"/>
        <v>0.12062937062937062</v>
      </c>
      <c r="P46" s="967">
        <f t="shared" si="5"/>
        <v>4.3706293706293704E-2</v>
      </c>
      <c r="Q46" s="967">
        <f t="shared" si="5"/>
        <v>1.048951048951049E-2</v>
      </c>
      <c r="R46" s="967">
        <f t="shared" si="5"/>
        <v>3.4965034965034965E-3</v>
      </c>
      <c r="S46" s="765">
        <f>S45/$S$45</f>
        <v>1</v>
      </c>
      <c r="U46" s="1232"/>
    </row>
    <row r="47" spans="1:22" s="9" customFormat="1" ht="15" customHeight="1">
      <c r="A47" s="83"/>
      <c r="D47" s="103"/>
      <c r="E47" s="103"/>
      <c r="F47" s="103"/>
      <c r="G47" s="102"/>
      <c r="H47" s="102"/>
      <c r="I47" s="102"/>
      <c r="J47" s="102"/>
      <c r="M47" s="541"/>
      <c r="N47" s="541"/>
      <c r="O47" s="541"/>
      <c r="P47" s="541"/>
      <c r="Q47" s="541"/>
      <c r="R47" s="541"/>
      <c r="S47" s="541"/>
    </row>
    <row r="48" spans="1:22" s="9" customFormat="1" ht="15" customHeight="1">
      <c r="A48" s="83"/>
      <c r="B48" s="549"/>
      <c r="C48" s="549"/>
      <c r="D48" s="533"/>
      <c r="E48" s="533"/>
      <c r="F48" s="533"/>
      <c r="G48" s="533"/>
      <c r="H48" s="533"/>
      <c r="I48" s="533"/>
      <c r="J48" s="533"/>
    </row>
    <row r="49" spans="1:19" s="9" customFormat="1" ht="9.9499999999999993" customHeight="1">
      <c r="A49" s="768"/>
      <c r="D49" s="986"/>
      <c r="E49" s="804"/>
      <c r="M49" s="496"/>
      <c r="N49" s="496"/>
      <c r="O49" s="496"/>
      <c r="P49" s="496"/>
      <c r="Q49" s="496"/>
      <c r="R49" s="496"/>
      <c r="S49" s="496"/>
    </row>
    <row r="50" spans="1:19" s="9" customFormat="1" ht="15" customHeight="1">
      <c r="L50" s="511"/>
      <c r="M50" s="511"/>
      <c r="N50" s="511"/>
      <c r="O50" s="511"/>
      <c r="P50" s="511"/>
      <c r="Q50" s="511"/>
      <c r="R50" s="511"/>
      <c r="S50" s="511"/>
    </row>
    <row r="51" spans="1:19" s="9" customFormat="1" ht="15" customHeight="1">
      <c r="L51" s="541"/>
      <c r="M51" s="541"/>
      <c r="N51" s="541"/>
      <c r="O51" s="541"/>
      <c r="P51" s="541"/>
      <c r="Q51" s="541"/>
      <c r="R51" s="541"/>
      <c r="S51" s="541"/>
    </row>
    <row r="52" spans="1:19" s="9" customFormat="1" ht="13.15" customHeight="1">
      <c r="K52" s="1238">
        <v>65</v>
      </c>
      <c r="L52" s="1238">
        <v>47</v>
      </c>
      <c r="M52" s="1238">
        <v>68</v>
      </c>
      <c r="N52" s="1238">
        <v>19</v>
      </c>
      <c r="O52" s="1238">
        <v>27</v>
      </c>
      <c r="P52" s="1238">
        <v>8</v>
      </c>
      <c r="Q52" s="1238">
        <v>5</v>
      </c>
      <c r="R52" s="1238">
        <v>0</v>
      </c>
      <c r="S52" s="1238">
        <v>239</v>
      </c>
    </row>
    <row r="53" spans="1:19" s="783" customFormat="1" ht="9.9499999999999993" customHeight="1">
      <c r="K53" s="1238">
        <v>66</v>
      </c>
      <c r="L53" s="1238">
        <v>39</v>
      </c>
      <c r="M53" s="1238">
        <v>52</v>
      </c>
      <c r="N53" s="1238">
        <v>13</v>
      </c>
      <c r="O53" s="1238">
        <v>29</v>
      </c>
      <c r="P53" s="1238">
        <v>12</v>
      </c>
      <c r="Q53" s="1238">
        <v>2</v>
      </c>
      <c r="R53" s="1238">
        <v>2</v>
      </c>
      <c r="S53" s="1238">
        <v>215</v>
      </c>
    </row>
    <row r="54" spans="1:19">
      <c r="K54" s="1238">
        <v>74</v>
      </c>
      <c r="L54" s="1238">
        <v>57</v>
      </c>
      <c r="M54" s="1238">
        <v>40</v>
      </c>
      <c r="N54" s="1238">
        <v>8</v>
      </c>
      <c r="O54" s="1238">
        <v>26</v>
      </c>
      <c r="P54" s="1238">
        <v>9</v>
      </c>
      <c r="Q54" s="1238">
        <v>1</v>
      </c>
      <c r="R54" s="1238">
        <v>2</v>
      </c>
      <c r="S54" s="1238">
        <v>217</v>
      </c>
    </row>
    <row r="55" spans="1:19" s="9" customFormat="1">
      <c r="K55" s="1238">
        <v>63</v>
      </c>
      <c r="L55" s="1238">
        <v>42</v>
      </c>
      <c r="M55" s="1238">
        <v>52</v>
      </c>
      <c r="N55" s="1238">
        <v>19</v>
      </c>
      <c r="O55" s="1238">
        <v>24</v>
      </c>
      <c r="P55" s="1238">
        <v>5</v>
      </c>
      <c r="Q55" s="1238">
        <v>7</v>
      </c>
      <c r="R55" s="1238">
        <v>1</v>
      </c>
      <c r="S55" s="1238">
        <v>213</v>
      </c>
    </row>
    <row r="56" spans="1:19" s="9" customFormat="1">
      <c r="K56" s="1239">
        <v>72</v>
      </c>
      <c r="L56" s="1239">
        <v>45</v>
      </c>
      <c r="M56" s="1239">
        <v>70</v>
      </c>
      <c r="N56" s="1239">
        <v>17</v>
      </c>
      <c r="O56" s="1239">
        <v>31</v>
      </c>
      <c r="P56" s="1239">
        <v>6</v>
      </c>
      <c r="Q56" s="1239">
        <v>3</v>
      </c>
      <c r="R56" s="1239">
        <v>2</v>
      </c>
      <c r="S56" s="1239">
        <v>246</v>
      </c>
    </row>
    <row r="57" spans="1:19" s="9" customFormat="1">
      <c r="K57" s="1238">
        <v>53</v>
      </c>
      <c r="L57" s="1238">
        <v>28</v>
      </c>
      <c r="M57" s="1238">
        <v>48</v>
      </c>
      <c r="N57" s="1238">
        <v>15</v>
      </c>
      <c r="O57" s="1238">
        <v>27</v>
      </c>
      <c r="P57" s="1238">
        <v>2</v>
      </c>
      <c r="Q57" s="1238">
        <v>4</v>
      </c>
      <c r="R57" s="1238">
        <v>0</v>
      </c>
      <c r="S57" s="1238">
        <v>177</v>
      </c>
    </row>
    <row r="58" spans="1:19" s="9" customFormat="1">
      <c r="K58" s="1239">
        <v>51</v>
      </c>
      <c r="L58" s="1239">
        <v>56</v>
      </c>
      <c r="M58" s="1239">
        <v>39</v>
      </c>
      <c r="N58" s="1239">
        <v>27</v>
      </c>
      <c r="O58" s="1239">
        <v>22</v>
      </c>
      <c r="P58" s="1239">
        <v>6</v>
      </c>
      <c r="Q58" s="1239">
        <v>0</v>
      </c>
      <c r="R58" s="1239">
        <v>2</v>
      </c>
      <c r="S58" s="1239">
        <v>203</v>
      </c>
    </row>
    <row r="59" spans="1:19" s="9" customFormat="1">
      <c r="G59" s="120"/>
      <c r="H59" s="38"/>
      <c r="K59" s="1238">
        <v>57</v>
      </c>
      <c r="L59" s="1238">
        <v>41</v>
      </c>
      <c r="M59" s="1238">
        <v>43</v>
      </c>
      <c r="N59" s="1238">
        <v>18</v>
      </c>
      <c r="O59" s="1238">
        <v>22</v>
      </c>
      <c r="P59" s="1238">
        <v>10</v>
      </c>
      <c r="Q59" s="1238">
        <v>1</v>
      </c>
      <c r="R59" s="1238">
        <v>1</v>
      </c>
      <c r="S59" s="1238">
        <v>193</v>
      </c>
    </row>
    <row r="60" spans="1:19" s="9" customFormat="1">
      <c r="G60" s="120"/>
      <c r="K60" s="1238">
        <v>56</v>
      </c>
      <c r="L60" s="1238">
        <v>40</v>
      </c>
      <c r="M60" s="1238">
        <v>38</v>
      </c>
      <c r="N60" s="1238">
        <v>18</v>
      </c>
      <c r="O60" s="1238">
        <v>22</v>
      </c>
      <c r="P60" s="1238">
        <v>7</v>
      </c>
      <c r="Q60" s="1238">
        <v>5</v>
      </c>
      <c r="R60" s="1238">
        <v>1</v>
      </c>
      <c r="S60" s="1238">
        <v>187</v>
      </c>
    </row>
    <row r="61" spans="1:19" s="9" customFormat="1">
      <c r="G61" s="120"/>
      <c r="K61" s="1238">
        <v>81</v>
      </c>
      <c r="L61" s="1238">
        <v>38</v>
      </c>
      <c r="M61" s="1238">
        <v>29</v>
      </c>
      <c r="N61" s="1238">
        <v>11</v>
      </c>
      <c r="O61" s="1238">
        <v>25</v>
      </c>
      <c r="P61" s="1238">
        <v>8</v>
      </c>
      <c r="Q61" s="1238">
        <v>0</v>
      </c>
      <c r="R61" s="1238">
        <v>0</v>
      </c>
      <c r="S61" s="1238">
        <v>192</v>
      </c>
    </row>
    <row r="62" spans="1:19" s="9" customFormat="1">
      <c r="G62" s="39"/>
      <c r="H62" s="39"/>
      <c r="I62" s="39"/>
    </row>
    <row r="63" spans="1:19" s="9" customFormat="1" ht="13.9" customHeight="1">
      <c r="G63" s="39"/>
      <c r="H63" s="39"/>
      <c r="I63" s="39"/>
      <c r="J63" s="39"/>
      <c r="K63" s="40"/>
      <c r="L63" s="40"/>
    </row>
    <row r="64" spans="1:19" s="9" customFormat="1">
      <c r="G64" s="39"/>
      <c r="H64" s="39"/>
      <c r="I64" s="39"/>
      <c r="J64" s="42"/>
      <c r="K64" s="40"/>
      <c r="L64" s="40"/>
    </row>
    <row r="65" spans="7:12" s="9" customFormat="1">
      <c r="G65" s="39"/>
      <c r="H65" s="39"/>
      <c r="I65" s="39"/>
      <c r="J65" s="44"/>
      <c r="K65" s="40"/>
      <c r="L65" s="40"/>
    </row>
    <row r="66" spans="7:12" s="9" customFormat="1">
      <c r="G66" s="39"/>
      <c r="H66" s="39"/>
      <c r="I66" s="39"/>
      <c r="J66" s="44"/>
      <c r="K66" s="40"/>
      <c r="L66" s="40"/>
    </row>
    <row r="67" spans="7:12" s="9" customFormat="1">
      <c r="G67" s="39"/>
      <c r="H67" s="39"/>
      <c r="I67" s="39"/>
      <c r="J67" s="44"/>
      <c r="K67" s="40"/>
      <c r="L67" s="40"/>
    </row>
    <row r="68" spans="7:12" s="9" customFormat="1">
      <c r="G68" s="39"/>
      <c r="H68" s="39"/>
      <c r="I68" s="39"/>
      <c r="J68" s="44"/>
      <c r="K68" s="40"/>
      <c r="L68" s="40"/>
    </row>
    <row r="69" spans="7:12" s="9" customFormat="1">
      <c r="G69" s="120"/>
      <c r="H69" s="42"/>
      <c r="I69" s="39"/>
      <c r="J69" s="44"/>
      <c r="K69" s="40"/>
      <c r="L69" s="40"/>
    </row>
    <row r="70" spans="7:12" s="9" customFormat="1">
      <c r="G70" s="38"/>
      <c r="H70" s="44"/>
      <c r="J70" s="44"/>
      <c r="K70" s="40"/>
      <c r="L70" s="40"/>
    </row>
    <row r="71" spans="7:12" s="9" customFormat="1">
      <c r="G71" s="38"/>
      <c r="H71" s="44"/>
      <c r="I71" s="38"/>
      <c r="J71" s="44"/>
      <c r="K71" s="40"/>
      <c r="L71" s="40"/>
    </row>
    <row r="72" spans="7:12" s="9" customFormat="1">
      <c r="G72" s="38"/>
      <c r="H72" s="38"/>
      <c r="I72" s="38"/>
      <c r="J72" s="44"/>
      <c r="K72" s="40"/>
      <c r="L72" s="40"/>
    </row>
    <row r="73" spans="7:12" s="9" customFormat="1">
      <c r="G73" s="38"/>
      <c r="H73" s="38"/>
      <c r="I73" s="38"/>
      <c r="J73" s="44"/>
      <c r="K73" s="40"/>
      <c r="L73" s="40"/>
    </row>
    <row r="74" spans="7:12" s="9" customFormat="1">
      <c r="G74" s="38"/>
      <c r="H74" s="38"/>
      <c r="I74" s="38"/>
      <c r="J74" s="44"/>
      <c r="K74" s="40"/>
      <c r="L74" s="40"/>
    </row>
    <row r="75" spans="7:12" s="9" customFormat="1">
      <c r="G75" s="38"/>
      <c r="H75" s="38"/>
      <c r="I75" s="38"/>
      <c r="J75" s="45"/>
      <c r="K75" s="40"/>
      <c r="L75" s="40"/>
    </row>
    <row r="76" spans="7:12" s="9" customFormat="1">
      <c r="G76" s="38"/>
      <c r="H76" s="38"/>
      <c r="I76" s="38"/>
    </row>
    <row r="77" spans="7:12" s="9" customFormat="1">
      <c r="G77" s="38"/>
      <c r="H77" s="38"/>
      <c r="I77" s="38"/>
    </row>
    <row r="78" spans="7:12" s="9" customFormat="1">
      <c r="G78" s="38"/>
      <c r="H78" s="38"/>
      <c r="I78" s="38"/>
    </row>
    <row r="79" spans="7:12" s="9" customFormat="1">
      <c r="G79" s="38"/>
      <c r="H79" s="38"/>
      <c r="I79" s="38"/>
    </row>
    <row r="80" spans="7:12" s="9" customFormat="1">
      <c r="G80" s="38"/>
      <c r="H80" s="38"/>
      <c r="I80" s="38"/>
    </row>
    <row r="81" spans="7:9" s="9" customFormat="1">
      <c r="G81" s="38"/>
      <c r="H81" s="44"/>
      <c r="I81" s="39"/>
    </row>
    <row r="82" spans="7:9" s="9" customFormat="1">
      <c r="G82" s="39"/>
      <c r="H82" s="39"/>
      <c r="I82" s="39"/>
    </row>
    <row r="83" spans="7:9" s="9" customFormat="1">
      <c r="G83" s="42"/>
      <c r="H83" s="42"/>
      <c r="I83" s="42"/>
    </row>
    <row r="84" spans="7:9" s="9" customFormat="1">
      <c r="G84" s="44"/>
      <c r="H84" s="44"/>
      <c r="I84" s="44"/>
    </row>
    <row r="85" spans="7:9" s="9" customFormat="1">
      <c r="G85" s="44"/>
      <c r="H85" s="44"/>
      <c r="I85" s="44"/>
    </row>
    <row r="86" spans="7:9" s="9" customFormat="1">
      <c r="G86" s="44"/>
      <c r="H86" s="44"/>
      <c r="I86" s="44"/>
    </row>
    <row r="87" spans="7:9" s="9" customFormat="1">
      <c r="G87" s="44"/>
      <c r="H87" s="44"/>
      <c r="I87" s="44"/>
    </row>
    <row r="88" spans="7:9" s="9" customFormat="1">
      <c r="G88" s="44"/>
      <c r="H88" s="44"/>
      <c r="I88" s="44"/>
    </row>
    <row r="89" spans="7:9" s="9" customFormat="1">
      <c r="G89" s="44"/>
      <c r="H89" s="44"/>
      <c r="I89" s="44"/>
    </row>
    <row r="90" spans="7:9" s="9" customFormat="1">
      <c r="G90" s="44"/>
      <c r="H90" s="44"/>
      <c r="I90" s="44"/>
    </row>
    <row r="91" spans="7:9">
      <c r="G91" s="44"/>
      <c r="H91" s="44"/>
      <c r="I91" s="44"/>
    </row>
    <row r="92" spans="7:9">
      <c r="G92" s="44"/>
      <c r="H92" s="44"/>
      <c r="I92" s="44"/>
    </row>
    <row r="93" spans="7:9">
      <c r="G93" s="44"/>
      <c r="H93" s="44"/>
      <c r="I93" s="44"/>
    </row>
    <row r="94" spans="7:9">
      <c r="G94" s="44"/>
      <c r="H94" s="44"/>
      <c r="I94" s="45"/>
    </row>
    <row r="95" spans="7:9">
      <c r="G95" s="44"/>
      <c r="H95" s="44"/>
      <c r="I95" s="44"/>
    </row>
    <row r="96" spans="7:9">
      <c r="G96" s="44"/>
      <c r="H96" s="44"/>
      <c r="I96" s="45"/>
    </row>
  </sheetData>
  <mergeCells count="1">
    <mergeCell ref="O20:X20"/>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1 • People</oddHeader>
    <oddFooter>&amp;R&amp;"Gill Sans MT,Regular"&amp;9&amp;K0065A4• &amp;K01+000&amp;A&amp;K0065A4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6:G13"/>
  <sheetViews>
    <sheetView workbookViewId="0">
      <selection activeCell="H42" sqref="H42"/>
    </sheetView>
  </sheetViews>
  <sheetFormatPr defaultRowHeight="15"/>
  <cols>
    <col min="1" max="2" width="9.140625" style="1745"/>
    <col min="3" max="3" width="8.5703125" style="1745" bestFit="1" customWidth="1"/>
    <col min="4" max="4" width="12.42578125" style="1745" bestFit="1" customWidth="1"/>
    <col min="5" max="5" width="20.5703125" style="1745" bestFit="1" customWidth="1"/>
    <col min="6" max="7" width="19.42578125" style="1745" bestFit="1" customWidth="1"/>
    <col min="8" max="16384" width="9.140625" style="1745"/>
  </cols>
  <sheetData>
    <row r="6" spans="3:7" ht="15.75" thickBot="1">
      <c r="C6" s="1744" t="s">
        <v>646</v>
      </c>
      <c r="D6" s="1744" t="s">
        <v>647</v>
      </c>
      <c r="E6" s="1744" t="s">
        <v>106</v>
      </c>
      <c r="F6" s="1744" t="s">
        <v>648</v>
      </c>
      <c r="G6" s="1744" t="s">
        <v>649</v>
      </c>
    </row>
    <row r="7" spans="3:7">
      <c r="C7" s="1746">
        <v>1226</v>
      </c>
      <c r="D7" s="1746">
        <v>192</v>
      </c>
      <c r="E7" s="1746">
        <v>97</v>
      </c>
      <c r="F7" s="1746">
        <v>86</v>
      </c>
      <c r="G7" s="1746">
        <v>9</v>
      </c>
    </row>
    <row r="8" spans="3:7">
      <c r="C8" s="1747">
        <f>C7/$C$7</f>
        <v>1</v>
      </c>
      <c r="D8" s="1747">
        <f t="shared" ref="D8" si="0">D7/$C$7</f>
        <v>0.15660685154975529</v>
      </c>
      <c r="E8" s="1747">
        <v>0.50520833333333337</v>
      </c>
      <c r="F8" s="1747">
        <v>0.44791666666666669</v>
      </c>
      <c r="G8" s="1747">
        <v>4.6875E-2</v>
      </c>
    </row>
    <row r="9" spans="3:7">
      <c r="E9" s="1748"/>
      <c r="F9" s="1748"/>
      <c r="G9" s="1748"/>
    </row>
    <row r="10" spans="3:7">
      <c r="C10" s="1749">
        <f>(C7-D7)/C7</f>
        <v>0.84339314845024471</v>
      </c>
      <c r="D10" s="1750">
        <f>D7/C7</f>
        <v>0.15660685154975529</v>
      </c>
    </row>
    <row r="11" spans="3:7" ht="15.75" thickBot="1">
      <c r="E11" s="2371" t="s">
        <v>650</v>
      </c>
      <c r="F11" s="2371"/>
      <c r="G11" s="2371"/>
    </row>
    <row r="12" spans="3:7">
      <c r="D12" s="1751" t="s">
        <v>651</v>
      </c>
      <c r="E12" s="1752" t="s">
        <v>652</v>
      </c>
      <c r="F12" s="1752" t="s">
        <v>648</v>
      </c>
      <c r="G12" s="1752" t="s">
        <v>649</v>
      </c>
    </row>
    <row r="13" spans="3:7">
      <c r="D13" s="1753">
        <v>0.84339314845024471</v>
      </c>
      <c r="E13" s="1754">
        <f>E8*$D$10</f>
        <v>7.9119086460032628E-2</v>
      </c>
      <c r="F13" s="1754">
        <f t="shared" ref="F13:G13" si="1">F8*$D$10</f>
        <v>7.0146818923327886E-2</v>
      </c>
      <c r="G13" s="1754">
        <f t="shared" si="1"/>
        <v>7.3409461663947791E-3</v>
      </c>
    </row>
  </sheetData>
  <mergeCells count="1">
    <mergeCell ref="E11:G11"/>
  </mergeCells>
  <pageMargins left="0.7" right="0.7" top="0.75" bottom="0.75" header="0.3" footer="0.3"/>
  <pageSetup paperSize="9" orientation="portrait" horizontalDpi="360" verticalDpi="36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X92"/>
  <sheetViews>
    <sheetView zoomScaleNormal="100" zoomScaleSheetLayoutView="100" workbookViewId="0"/>
  </sheetViews>
  <sheetFormatPr defaultColWidth="9" defaultRowHeight="12.75"/>
  <cols>
    <col min="1" max="1" width="3.7109375" customWidth="1"/>
    <col min="2" max="2" width="9.7109375" customWidth="1"/>
    <col min="3" max="3" width="12.85546875" customWidth="1"/>
    <col min="4" max="4" width="6" customWidth="1"/>
    <col min="5" max="5" width="8.140625" customWidth="1"/>
    <col min="6" max="6" width="10.140625" customWidth="1"/>
    <col min="7" max="7" width="10" customWidth="1"/>
    <col min="8" max="8" width="9.42578125" customWidth="1"/>
    <col min="9" max="9" width="10.28515625" customWidth="1"/>
    <col min="10" max="10" width="6" customWidth="1"/>
  </cols>
  <sheetData>
    <row r="1" spans="1:12" ht="13.5" customHeight="1">
      <c r="A1" s="67"/>
      <c r="B1" s="67"/>
      <c r="C1" s="67"/>
      <c r="E1" s="67"/>
      <c r="F1" s="67"/>
      <c r="G1" s="67"/>
      <c r="H1" s="67"/>
      <c r="K1" s="420"/>
    </row>
    <row r="2" spans="1:12" ht="13.5" customHeight="1">
      <c r="A2" s="67"/>
      <c r="B2" s="67"/>
      <c r="C2" s="67"/>
      <c r="D2" s="67"/>
      <c r="E2" s="67"/>
      <c r="F2" s="67"/>
      <c r="G2" s="67"/>
      <c r="H2" s="67"/>
    </row>
    <row r="3" spans="1:12" ht="13.5" customHeight="1">
      <c r="A3" s="67"/>
      <c r="B3" s="67"/>
      <c r="C3" s="67"/>
      <c r="D3" s="67"/>
      <c r="E3" s="67"/>
      <c r="F3" s="67"/>
      <c r="G3" s="67"/>
      <c r="H3" s="730"/>
    </row>
    <row r="4" spans="1:12" ht="18.95" customHeight="1">
      <c r="A4" s="67"/>
      <c r="B4" s="1621" t="s">
        <v>605</v>
      </c>
      <c r="C4" s="1138"/>
      <c r="D4" s="590"/>
      <c r="E4" s="92"/>
      <c r="F4" s="92"/>
      <c r="G4" s="92"/>
      <c r="H4" s="92"/>
      <c r="I4" s="67"/>
      <c r="J4" s="608"/>
      <c r="K4" s="730"/>
    </row>
    <row r="5" spans="1:12" ht="15.6" customHeight="1">
      <c r="A5" s="67"/>
      <c r="B5" s="257"/>
      <c r="C5" s="590"/>
      <c r="D5" s="257"/>
      <c r="E5" s="92"/>
      <c r="F5" s="92"/>
      <c r="G5" s="92"/>
      <c r="H5" s="92"/>
      <c r="K5" s="730"/>
    </row>
    <row r="6" spans="1:12" s="1" customFormat="1" ht="17.100000000000001" customHeight="1">
      <c r="A6" s="61"/>
      <c r="B6" s="62"/>
      <c r="C6" s="544"/>
      <c r="D6" s="134" t="s">
        <v>10</v>
      </c>
      <c r="E6" s="126" t="s">
        <v>11</v>
      </c>
      <c r="F6" s="112" t="s">
        <v>12</v>
      </c>
      <c r="G6" s="112" t="s">
        <v>265</v>
      </c>
      <c r="H6" s="262" t="s">
        <v>48</v>
      </c>
      <c r="I6" s="112" t="s">
        <v>29</v>
      </c>
      <c r="J6" s="61"/>
    </row>
    <row r="7" spans="1:12" s="1" customFormat="1" ht="3" customHeight="1">
      <c r="A7" s="61"/>
      <c r="B7" s="63"/>
      <c r="C7" s="545"/>
      <c r="D7" s="63"/>
      <c r="E7" s="61"/>
      <c r="F7" s="61"/>
      <c r="G7" s="61"/>
      <c r="H7" s="61"/>
      <c r="I7" s="3"/>
    </row>
    <row r="8" spans="1:12" s="162" customFormat="1" ht="13.5" customHeight="1">
      <c r="A8" s="175"/>
      <c r="B8" s="626" t="s">
        <v>582</v>
      </c>
      <c r="C8" s="626"/>
      <c r="D8" s="176"/>
      <c r="E8" s="175"/>
      <c r="F8" s="175"/>
      <c r="G8" s="175"/>
      <c r="H8" s="175"/>
      <c r="I8" s="3"/>
    </row>
    <row r="9" spans="1:12" s="162" customFormat="1" ht="3" customHeight="1">
      <c r="A9" s="175"/>
      <c r="B9" s="176"/>
      <c r="C9" s="545"/>
      <c r="D9" s="176"/>
      <c r="E9" s="175"/>
      <c r="F9" s="175"/>
      <c r="G9" s="175"/>
      <c r="H9" s="175"/>
      <c r="I9" s="3"/>
    </row>
    <row r="10" spans="1:12" ht="13.5" customHeight="1">
      <c r="A10" s="67"/>
      <c r="B10" s="573">
        <v>2008</v>
      </c>
      <c r="C10" s="547"/>
      <c r="D10" s="1252">
        <v>8</v>
      </c>
      <c r="E10" s="1252">
        <v>30</v>
      </c>
      <c r="F10" s="1252">
        <v>31</v>
      </c>
      <c r="G10" s="1252">
        <v>56</v>
      </c>
      <c r="H10" s="1252">
        <v>25</v>
      </c>
      <c r="I10" s="1232">
        <v>150</v>
      </c>
      <c r="J10" s="128"/>
      <c r="K10" s="1685"/>
      <c r="L10" s="716"/>
    </row>
    <row r="11" spans="1:12" ht="13.5" customHeight="1">
      <c r="A11" s="67"/>
      <c r="B11" s="573">
        <v>2009</v>
      </c>
      <c r="C11" s="547"/>
      <c r="D11" s="1252">
        <v>11</v>
      </c>
      <c r="E11" s="1252">
        <v>25</v>
      </c>
      <c r="F11" s="1252">
        <v>29</v>
      </c>
      <c r="G11" s="1252">
        <v>59</v>
      </c>
      <c r="H11" s="1252">
        <v>18</v>
      </c>
      <c r="I11" s="1232">
        <v>142</v>
      </c>
      <c r="J11" s="128"/>
      <c r="K11" s="1685"/>
      <c r="L11" s="716"/>
    </row>
    <row r="12" spans="1:12" ht="13.5" customHeight="1">
      <c r="A12" s="67"/>
      <c r="B12" s="573">
        <v>2010</v>
      </c>
      <c r="C12" s="547"/>
      <c r="D12" s="1252">
        <v>8</v>
      </c>
      <c r="E12" s="1252">
        <v>27</v>
      </c>
      <c r="F12" s="1252">
        <v>27</v>
      </c>
      <c r="G12" s="1252">
        <v>55</v>
      </c>
      <c r="H12" s="1252">
        <v>24</v>
      </c>
      <c r="I12" s="1232">
        <v>141</v>
      </c>
      <c r="J12" s="128"/>
      <c r="K12" s="1685"/>
      <c r="L12" s="716"/>
    </row>
    <row r="13" spans="1:12" ht="13.5" customHeight="1">
      <c r="A13" s="67"/>
      <c r="B13" s="573">
        <v>2011</v>
      </c>
      <c r="C13" s="547"/>
      <c r="D13" s="1252">
        <v>3</v>
      </c>
      <c r="E13" s="1252">
        <v>23</v>
      </c>
      <c r="F13" s="1252">
        <v>27</v>
      </c>
      <c r="G13" s="1252">
        <v>71</v>
      </c>
      <c r="H13" s="1252">
        <v>21</v>
      </c>
      <c r="I13" s="1232">
        <v>145</v>
      </c>
      <c r="J13" s="128"/>
      <c r="K13" s="1685"/>
      <c r="L13" s="716"/>
    </row>
    <row r="14" spans="1:12" ht="13.5" customHeight="1">
      <c r="A14" s="67"/>
      <c r="B14" s="1247">
        <v>2012</v>
      </c>
      <c r="C14" s="629"/>
      <c r="D14" s="1252">
        <v>6</v>
      </c>
      <c r="E14" s="1252">
        <v>15</v>
      </c>
      <c r="F14" s="1252">
        <v>47</v>
      </c>
      <c r="G14" s="1252">
        <v>64</v>
      </c>
      <c r="H14" s="1252">
        <v>24</v>
      </c>
      <c r="I14" s="1249">
        <v>157</v>
      </c>
      <c r="J14" s="128"/>
      <c r="K14" s="1686"/>
      <c r="L14" s="716"/>
    </row>
    <row r="15" spans="1:12" ht="13.5" customHeight="1">
      <c r="A15" s="67"/>
      <c r="B15" s="573">
        <v>2013</v>
      </c>
      <c r="C15" s="629"/>
      <c r="D15" s="1252">
        <v>6</v>
      </c>
      <c r="E15" s="1252">
        <v>15</v>
      </c>
      <c r="F15" s="1252">
        <v>26</v>
      </c>
      <c r="G15" s="1252">
        <v>42</v>
      </c>
      <c r="H15" s="1252">
        <v>26</v>
      </c>
      <c r="I15" s="1232">
        <v>115</v>
      </c>
      <c r="J15" s="128"/>
      <c r="K15" s="1685"/>
      <c r="L15" s="716"/>
    </row>
    <row r="16" spans="1:12" ht="13.5" customHeight="1">
      <c r="A16" s="67"/>
      <c r="B16" s="1248">
        <v>2014</v>
      </c>
      <c r="C16" s="629"/>
      <c r="D16" s="1252">
        <v>4</v>
      </c>
      <c r="E16" s="1252">
        <v>23</v>
      </c>
      <c r="F16" s="1252">
        <v>25</v>
      </c>
      <c r="G16" s="1252">
        <v>47</v>
      </c>
      <c r="H16" s="1252">
        <v>17</v>
      </c>
      <c r="I16" s="1249">
        <v>116</v>
      </c>
      <c r="J16" s="568"/>
      <c r="K16" s="1686"/>
      <c r="L16" s="716"/>
    </row>
    <row r="17" spans="1:15" ht="13.5" customHeight="1">
      <c r="A17" s="67"/>
      <c r="B17" s="573">
        <v>2015</v>
      </c>
      <c r="C17" s="629"/>
      <c r="D17" s="1252">
        <v>3</v>
      </c>
      <c r="E17" s="1252">
        <v>15</v>
      </c>
      <c r="F17" s="1252">
        <v>25</v>
      </c>
      <c r="G17" s="1252">
        <v>47</v>
      </c>
      <c r="H17" s="1252">
        <v>23</v>
      </c>
      <c r="I17" s="1232">
        <v>113</v>
      </c>
      <c r="J17" s="568"/>
      <c r="K17" s="1685"/>
      <c r="L17" s="716"/>
    </row>
    <row r="18" spans="1:15" ht="13.5" customHeight="1">
      <c r="A18" s="67"/>
      <c r="B18" s="573">
        <v>2016</v>
      </c>
      <c r="C18" s="629"/>
      <c r="D18" s="1252">
        <v>3</v>
      </c>
      <c r="E18" s="1252">
        <v>16</v>
      </c>
      <c r="F18" s="1252">
        <v>27</v>
      </c>
      <c r="G18" s="1252">
        <v>46</v>
      </c>
      <c r="H18" s="1252">
        <v>17</v>
      </c>
      <c r="I18" s="1232">
        <v>109</v>
      </c>
      <c r="J18" s="568"/>
      <c r="K18" s="1685"/>
      <c r="L18" s="716"/>
    </row>
    <row r="19" spans="1:15" ht="13.5" customHeight="1">
      <c r="A19" s="67"/>
      <c r="B19" s="573">
        <v>2017</v>
      </c>
      <c r="C19" s="629"/>
      <c r="D19" s="1252">
        <v>7</v>
      </c>
      <c r="E19" s="1252">
        <v>13</v>
      </c>
      <c r="F19" s="1252">
        <v>21</v>
      </c>
      <c r="G19" s="1252">
        <v>40</v>
      </c>
      <c r="H19" s="1252">
        <v>25</v>
      </c>
      <c r="I19" s="1232">
        <v>106</v>
      </c>
      <c r="J19" s="568"/>
      <c r="K19" s="1685"/>
      <c r="L19" s="716"/>
    </row>
    <row r="20" spans="1:15" ht="3" customHeight="1">
      <c r="A20" s="67"/>
      <c r="B20" s="66"/>
      <c r="C20" s="627"/>
      <c r="D20" s="1269"/>
      <c r="E20" s="190"/>
      <c r="F20" s="1270"/>
      <c r="G20" s="190"/>
      <c r="H20" s="1277"/>
      <c r="I20" s="1271"/>
      <c r="J20" s="82"/>
      <c r="K20" s="716"/>
      <c r="L20" s="716"/>
    </row>
    <row r="21" spans="1:15" ht="3" customHeight="1">
      <c r="A21" s="67"/>
      <c r="B21" s="65"/>
      <c r="C21" s="551"/>
      <c r="D21" s="1273"/>
      <c r="E21" s="561"/>
      <c r="F21" s="1274"/>
      <c r="G21" s="561"/>
      <c r="H21" s="1278"/>
      <c r="I21" s="1275"/>
      <c r="J21" s="82"/>
      <c r="L21" s="716"/>
    </row>
    <row r="22" spans="1:15" ht="13.5" customHeight="1">
      <c r="A22" s="67"/>
      <c r="B22" s="2403" t="s">
        <v>34</v>
      </c>
      <c r="C22" s="2403"/>
      <c r="D22" s="284">
        <f>(INDEX(LOGEST(D10:D19,$B$10:$B$19),1)-1)*100</f>
        <v>-8.322769539657493</v>
      </c>
      <c r="E22" s="284">
        <f t="shared" ref="E22:I22" si="0">(INDEX(LOGEST(E10:E19,$B$10:$B$19),1)-1)*100</f>
        <v>-7.9058385144073711</v>
      </c>
      <c r="F22" s="284">
        <f t="shared" si="0"/>
        <v>-3.1100858673818843</v>
      </c>
      <c r="G22" s="284">
        <f t="shared" si="0"/>
        <v>-4.2786531717108334</v>
      </c>
      <c r="H22" s="284">
        <f t="shared" si="0"/>
        <v>-0.70465199233692433</v>
      </c>
      <c r="I22" s="284">
        <f t="shared" si="0"/>
        <v>-4.1907023329462394</v>
      </c>
      <c r="J22" s="481"/>
      <c r="L22" s="716"/>
    </row>
    <row r="23" spans="1:15" s="119" customFormat="1" ht="13.5" customHeight="1">
      <c r="B23" s="2403"/>
      <c r="C23" s="2403"/>
      <c r="D23" s="637"/>
      <c r="E23" s="591"/>
      <c r="F23" s="591"/>
      <c r="G23" s="591"/>
      <c r="H23" s="591"/>
      <c r="I23" s="591"/>
      <c r="J23" s="591"/>
      <c r="L23" s="716"/>
    </row>
    <row r="24" spans="1:15" s="355" customFormat="1" ht="9.9499999999999993" customHeight="1">
      <c r="B24" s="419"/>
      <c r="C24" s="774"/>
      <c r="D24" s="637"/>
      <c r="E24" s="591"/>
      <c r="F24" s="591"/>
      <c r="G24" s="591"/>
      <c r="H24" s="591"/>
      <c r="I24" s="591"/>
      <c r="J24" s="591"/>
      <c r="L24" s="716"/>
    </row>
    <row r="25" spans="1:15" ht="9.9499999999999993" customHeight="1">
      <c r="A25" s="67"/>
      <c r="B25" s="254"/>
      <c r="C25" s="549"/>
      <c r="D25" s="141"/>
      <c r="E25" s="530"/>
      <c r="F25" s="566"/>
      <c r="G25" s="566"/>
      <c r="H25" s="96"/>
      <c r="I25" s="416"/>
      <c r="J25" s="416"/>
      <c r="K25" s="218"/>
      <c r="L25" s="716"/>
    </row>
    <row r="26" spans="1:15" ht="13.5" customHeight="1">
      <c r="A26" s="67"/>
      <c r="B26" s="626" t="s">
        <v>583</v>
      </c>
      <c r="C26" s="630"/>
      <c r="D26" s="101"/>
      <c r="E26" s="92"/>
      <c r="F26" s="92"/>
      <c r="G26" s="92"/>
      <c r="H26" s="92"/>
      <c r="I26" s="67"/>
      <c r="J26" s="83"/>
      <c r="L26" s="716"/>
    </row>
    <row r="27" spans="1:15" s="1" customFormat="1" ht="3" customHeight="1">
      <c r="A27" s="61"/>
      <c r="B27" s="545"/>
      <c r="C27" s="545"/>
      <c r="D27" s="545"/>
      <c r="E27" s="572"/>
      <c r="F27" s="572"/>
      <c r="G27" s="572"/>
      <c r="H27" s="572"/>
      <c r="I27" s="287"/>
      <c r="J27" s="572"/>
      <c r="L27" s="716"/>
    </row>
    <row r="28" spans="1:15" ht="13.5" customHeight="1">
      <c r="A28" s="67"/>
      <c r="B28" s="573">
        <v>2008</v>
      </c>
      <c r="C28" s="547"/>
      <c r="D28" s="1252">
        <v>4</v>
      </c>
      <c r="E28" s="1252">
        <v>18</v>
      </c>
      <c r="F28" s="1252">
        <v>24</v>
      </c>
      <c r="G28" s="1252">
        <v>29</v>
      </c>
      <c r="H28" s="1252">
        <v>15</v>
      </c>
      <c r="I28" s="1250">
        <v>91</v>
      </c>
      <c r="J28" s="487"/>
      <c r="K28" s="1685"/>
      <c r="L28" s="716"/>
    </row>
    <row r="29" spans="1:15" ht="13.5" customHeight="1">
      <c r="A29" s="67"/>
      <c r="B29" s="573">
        <v>2009</v>
      </c>
      <c r="C29" s="547"/>
      <c r="D29" s="1252">
        <v>4</v>
      </c>
      <c r="E29" s="1252">
        <v>7</v>
      </c>
      <c r="F29" s="1252">
        <v>20</v>
      </c>
      <c r="G29" s="1252">
        <v>35</v>
      </c>
      <c r="H29" s="1252">
        <v>16</v>
      </c>
      <c r="I29" s="1250">
        <v>82</v>
      </c>
      <c r="J29" s="265"/>
      <c r="K29" s="1685"/>
      <c r="L29" s="716"/>
    </row>
    <row r="30" spans="1:15" ht="13.5" customHeight="1">
      <c r="B30" s="573">
        <v>2010</v>
      </c>
      <c r="C30" s="547"/>
      <c r="D30" s="1252">
        <v>8</v>
      </c>
      <c r="E30" s="1252">
        <v>14</v>
      </c>
      <c r="F30" s="1252">
        <v>13</v>
      </c>
      <c r="G30" s="1252">
        <v>35</v>
      </c>
      <c r="H30" s="1252">
        <v>16</v>
      </c>
      <c r="I30" s="1250">
        <v>86</v>
      </c>
      <c r="J30" s="265"/>
      <c r="K30" s="1685"/>
      <c r="L30" s="716"/>
      <c r="O30" s="10" t="s">
        <v>584</v>
      </c>
    </row>
    <row r="31" spans="1:15" ht="13.5" customHeight="1">
      <c r="B31" s="573">
        <v>2011</v>
      </c>
      <c r="C31" s="547"/>
      <c r="D31" s="1252">
        <v>4</v>
      </c>
      <c r="E31" s="1252">
        <v>16</v>
      </c>
      <c r="F31" s="1252">
        <v>9</v>
      </c>
      <c r="G31" s="1252">
        <v>32</v>
      </c>
      <c r="H31" s="1252">
        <v>11</v>
      </c>
      <c r="I31" s="1250">
        <v>72</v>
      </c>
      <c r="J31" s="127"/>
      <c r="K31" s="1685"/>
      <c r="L31" s="716"/>
    </row>
    <row r="32" spans="1:15" ht="13.5" customHeight="1">
      <c r="B32" s="1247">
        <v>2012</v>
      </c>
      <c r="C32" s="629"/>
      <c r="D32" s="1252">
        <v>3</v>
      </c>
      <c r="E32" s="1252">
        <v>21</v>
      </c>
      <c r="F32" s="1252">
        <v>20</v>
      </c>
      <c r="G32" s="1252">
        <v>29</v>
      </c>
      <c r="H32" s="1252">
        <v>21</v>
      </c>
      <c r="I32" s="1251">
        <v>94</v>
      </c>
      <c r="J32" s="127"/>
      <c r="K32" s="1686"/>
      <c r="L32" s="716"/>
    </row>
    <row r="33" spans="1:12" ht="13.5" customHeight="1">
      <c r="B33" s="573">
        <v>2013</v>
      </c>
      <c r="C33" s="629"/>
      <c r="D33" s="1252">
        <v>5</v>
      </c>
      <c r="E33" s="1252">
        <v>10</v>
      </c>
      <c r="F33" s="1252">
        <v>11</v>
      </c>
      <c r="G33" s="1252">
        <v>25</v>
      </c>
      <c r="H33" s="1252">
        <v>15</v>
      </c>
      <c r="I33" s="1250">
        <v>66</v>
      </c>
      <c r="J33" s="128"/>
      <c r="K33" s="1685"/>
      <c r="L33" s="716"/>
    </row>
    <row r="34" spans="1:12" ht="13.5" customHeight="1">
      <c r="B34" s="1248">
        <v>2014</v>
      </c>
      <c r="C34" s="629"/>
      <c r="D34" s="1252">
        <v>7</v>
      </c>
      <c r="E34" s="1252">
        <v>10</v>
      </c>
      <c r="F34" s="1252">
        <v>18</v>
      </c>
      <c r="G34" s="1252">
        <v>36</v>
      </c>
      <c r="H34" s="1252">
        <v>17</v>
      </c>
      <c r="I34" s="1251">
        <v>88</v>
      </c>
      <c r="J34" s="128"/>
      <c r="K34" s="1686"/>
      <c r="L34" s="716"/>
    </row>
    <row r="35" spans="1:12" ht="13.5" customHeight="1">
      <c r="B35" s="573">
        <v>2015</v>
      </c>
      <c r="C35" s="629"/>
      <c r="D35" s="1252">
        <v>2</v>
      </c>
      <c r="E35" s="1252">
        <v>9</v>
      </c>
      <c r="F35" s="1252">
        <v>25</v>
      </c>
      <c r="G35" s="1252">
        <v>31</v>
      </c>
      <c r="H35" s="1252">
        <v>16</v>
      </c>
      <c r="I35" s="1250">
        <v>83</v>
      </c>
      <c r="J35" s="128"/>
      <c r="K35" s="1685"/>
      <c r="L35" s="716"/>
    </row>
    <row r="36" spans="1:12" ht="13.5" customHeight="1">
      <c r="B36" s="573">
        <v>2016</v>
      </c>
      <c r="C36" s="629"/>
      <c r="D36" s="1252">
        <v>2</v>
      </c>
      <c r="E36" s="1252">
        <v>18</v>
      </c>
      <c r="F36" s="1252">
        <v>15</v>
      </c>
      <c r="G36" s="1252">
        <v>32</v>
      </c>
      <c r="H36" s="1252">
        <v>16</v>
      </c>
      <c r="I36" s="1250">
        <v>83</v>
      </c>
      <c r="J36" s="128"/>
      <c r="K36" s="1685"/>
      <c r="L36" s="716"/>
    </row>
    <row r="37" spans="1:12" ht="13.5" customHeight="1">
      <c r="B37" s="573">
        <v>2017</v>
      </c>
      <c r="C37" s="629"/>
      <c r="D37" s="1252">
        <v>3</v>
      </c>
      <c r="E37" s="1252">
        <v>14</v>
      </c>
      <c r="F37" s="1252">
        <v>23</v>
      </c>
      <c r="G37" s="1252">
        <v>39</v>
      </c>
      <c r="H37" s="1252">
        <v>16</v>
      </c>
      <c r="I37" s="1250">
        <v>95</v>
      </c>
      <c r="J37" s="128"/>
      <c r="K37" s="1685"/>
      <c r="L37" s="716"/>
    </row>
    <row r="38" spans="1:12" ht="3" customHeight="1">
      <c r="A38" s="67"/>
      <c r="B38" s="627"/>
      <c r="C38" s="627"/>
      <c r="D38" s="1269"/>
      <c r="E38" s="190"/>
      <c r="F38" s="1270"/>
      <c r="G38" s="190"/>
      <c r="H38" s="1277"/>
      <c r="I38" s="1271"/>
      <c r="J38" s="82"/>
      <c r="L38" s="716"/>
    </row>
    <row r="39" spans="1:12" ht="3" customHeight="1">
      <c r="A39" s="67"/>
      <c r="B39" s="551"/>
      <c r="C39" s="551"/>
      <c r="D39" s="1273"/>
      <c r="E39" s="561"/>
      <c r="F39" s="1274"/>
      <c r="G39" s="561"/>
      <c r="H39" s="1278"/>
      <c r="I39" s="1275"/>
      <c r="J39" s="82"/>
      <c r="L39" s="716"/>
    </row>
    <row r="40" spans="1:12" ht="13.5" customHeight="1">
      <c r="A40" s="67"/>
      <c r="B40" s="2403" t="s">
        <v>34</v>
      </c>
      <c r="C40" s="2403"/>
      <c r="D40" s="284">
        <f t="shared" ref="D40:I40" si="1">(INDEX(LOGEST(D28:D37,$B$10:$B$19),1)-1)*100</f>
        <v>-7.117614763276503</v>
      </c>
      <c r="E40" s="284">
        <f t="shared" si="1"/>
        <v>-7.0970732997555075E-3</v>
      </c>
      <c r="F40" s="284">
        <f t="shared" si="1"/>
        <v>1.4371539196427419</v>
      </c>
      <c r="G40" s="284">
        <f t="shared" si="1"/>
        <v>0.99720109037191307</v>
      </c>
      <c r="H40" s="284">
        <f t="shared" si="1"/>
        <v>0.94402116565301952</v>
      </c>
      <c r="I40" s="284">
        <f t="shared" si="1"/>
        <v>0.32953851144685853</v>
      </c>
      <c r="J40" s="481"/>
      <c r="L40" s="716"/>
    </row>
    <row r="41" spans="1:12" s="119" customFormat="1" ht="13.5" customHeight="1">
      <c r="B41" s="2403"/>
      <c r="C41" s="2403"/>
      <c r="D41" s="637"/>
      <c r="E41" s="591"/>
      <c r="F41" s="591"/>
      <c r="G41" s="591"/>
      <c r="H41" s="591"/>
      <c r="I41" s="591"/>
      <c r="J41" s="591"/>
      <c r="L41" s="716"/>
    </row>
    <row r="42" spans="1:12" s="355" customFormat="1" ht="9.9499999999999993" customHeight="1">
      <c r="B42" s="419"/>
      <c r="C42" s="774"/>
      <c r="D42" s="419"/>
      <c r="E42" s="356"/>
      <c r="F42" s="356"/>
      <c r="G42" s="356"/>
      <c r="H42" s="356"/>
      <c r="I42" s="356"/>
      <c r="J42" s="356"/>
      <c r="L42" s="716"/>
    </row>
    <row r="43" spans="1:12" ht="9.9499999999999993" customHeight="1">
      <c r="A43" s="67"/>
      <c r="B43" s="254"/>
      <c r="C43" s="549"/>
      <c r="D43" s="141"/>
      <c r="E43" s="251"/>
      <c r="F43" s="261"/>
      <c r="G43" s="261"/>
      <c r="H43" s="96"/>
      <c r="I43" s="416"/>
      <c r="J43" s="416"/>
      <c r="K43" s="218"/>
      <c r="L43" s="716"/>
    </row>
    <row r="44" spans="1:12" ht="13.5" customHeight="1">
      <c r="B44" s="626" t="s">
        <v>595</v>
      </c>
      <c r="C44" s="626"/>
      <c r="D44" s="545"/>
      <c r="E44" s="572"/>
      <c r="F44" s="572"/>
      <c r="G44" s="572"/>
      <c r="H44" s="572"/>
      <c r="I44" s="3"/>
      <c r="J44" s="46"/>
      <c r="L44" s="716"/>
    </row>
    <row r="45" spans="1:12" ht="3" customHeight="1">
      <c r="B45" s="545"/>
      <c r="C45" s="545"/>
      <c r="D45" s="545"/>
      <c r="E45" s="572"/>
      <c r="F45" s="572"/>
      <c r="G45" s="572"/>
      <c r="H45" s="572"/>
      <c r="I45" s="3"/>
      <c r="J45" s="46"/>
      <c r="L45" s="716"/>
    </row>
    <row r="46" spans="1:12" ht="13.5" customHeight="1">
      <c r="B46" s="573">
        <v>2008</v>
      </c>
      <c r="C46" s="547"/>
      <c r="D46" s="1252">
        <v>12</v>
      </c>
      <c r="E46" s="1252">
        <v>47</v>
      </c>
      <c r="F46" s="1252">
        <v>55</v>
      </c>
      <c r="G46" s="1252">
        <v>84</v>
      </c>
      <c r="H46" s="1252">
        <v>40</v>
      </c>
      <c r="I46" s="1232">
        <v>239</v>
      </c>
      <c r="J46" s="46"/>
      <c r="K46" s="1685"/>
      <c r="L46" s="716"/>
    </row>
    <row r="47" spans="1:12" ht="13.5" customHeight="1">
      <c r="B47" s="573">
        <v>2009</v>
      </c>
      <c r="C47" s="547"/>
      <c r="D47" s="1252">
        <v>15</v>
      </c>
      <c r="E47" s="1252">
        <v>32</v>
      </c>
      <c r="F47" s="1252">
        <v>45</v>
      </c>
      <c r="G47" s="1252">
        <v>90</v>
      </c>
      <c r="H47" s="1252">
        <v>33</v>
      </c>
      <c r="I47" s="1232">
        <v>215</v>
      </c>
      <c r="J47" s="46"/>
      <c r="K47" s="1685"/>
      <c r="L47" s="716"/>
    </row>
    <row r="48" spans="1:12" ht="13.5" customHeight="1">
      <c r="B48" s="573">
        <v>2010</v>
      </c>
      <c r="C48" s="547"/>
      <c r="D48" s="1252">
        <v>14</v>
      </c>
      <c r="E48" s="1252">
        <v>40</v>
      </c>
      <c r="F48" s="1252">
        <v>40</v>
      </c>
      <c r="G48" s="1252">
        <v>85</v>
      </c>
      <c r="H48" s="1252">
        <v>38</v>
      </c>
      <c r="I48" s="1232">
        <v>217</v>
      </c>
      <c r="J48" s="46"/>
      <c r="K48" s="1685"/>
      <c r="L48" s="716"/>
    </row>
    <row r="49" spans="2:21" ht="13.5" customHeight="1">
      <c r="B49" s="573">
        <v>2011</v>
      </c>
      <c r="C49" s="547"/>
      <c r="D49" s="1252">
        <v>7</v>
      </c>
      <c r="E49" s="1252">
        <v>39</v>
      </c>
      <c r="F49" s="1252">
        <v>35</v>
      </c>
      <c r="G49" s="1252">
        <v>100</v>
      </c>
      <c r="H49" s="1252">
        <v>32</v>
      </c>
      <c r="I49" s="1232">
        <v>213</v>
      </c>
      <c r="J49" s="46"/>
      <c r="K49" s="1685"/>
      <c r="L49" s="716"/>
    </row>
    <row r="50" spans="2:21" ht="13.5" customHeight="1">
      <c r="B50" s="1247">
        <v>2012</v>
      </c>
      <c r="C50" s="629"/>
      <c r="D50" s="1252">
        <v>9</v>
      </c>
      <c r="E50" s="1252">
        <v>35</v>
      </c>
      <c r="F50" s="1252">
        <v>66</v>
      </c>
      <c r="G50" s="1252">
        <v>90</v>
      </c>
      <c r="H50" s="1252">
        <v>45</v>
      </c>
      <c r="I50" s="1249">
        <v>246</v>
      </c>
      <c r="J50" s="46"/>
      <c r="K50" s="1686"/>
      <c r="L50" s="716"/>
    </row>
    <row r="51" spans="2:21" ht="13.5" customHeight="1">
      <c r="B51" s="573">
        <v>2013</v>
      </c>
      <c r="C51" s="629"/>
      <c r="D51" s="1252">
        <v>11</v>
      </c>
      <c r="E51" s="1252">
        <v>23</v>
      </c>
      <c r="F51" s="1252">
        <v>36</v>
      </c>
      <c r="G51" s="1252">
        <v>66</v>
      </c>
      <c r="H51" s="1252">
        <v>41</v>
      </c>
      <c r="I51" s="1232">
        <v>177</v>
      </c>
      <c r="J51" s="46"/>
      <c r="K51" s="1685"/>
      <c r="L51" s="716"/>
    </row>
    <row r="52" spans="2:21" ht="13.5" customHeight="1">
      <c r="B52" s="1248">
        <v>2014</v>
      </c>
      <c r="C52" s="629"/>
      <c r="D52" s="1252">
        <v>11</v>
      </c>
      <c r="E52" s="1252">
        <v>33</v>
      </c>
      <c r="F52" s="1252">
        <v>42</v>
      </c>
      <c r="G52" s="1252">
        <v>83</v>
      </c>
      <c r="H52" s="1252">
        <v>34</v>
      </c>
      <c r="I52" s="1249">
        <v>203</v>
      </c>
      <c r="J52" s="46"/>
      <c r="K52" s="1686"/>
      <c r="L52" s="716"/>
    </row>
    <row r="53" spans="2:21" ht="13.5" customHeight="1">
      <c r="B53" s="573">
        <v>2015</v>
      </c>
      <c r="C53" s="629"/>
      <c r="D53" s="1252">
        <v>5</v>
      </c>
      <c r="E53" s="1252">
        <v>24</v>
      </c>
      <c r="F53" s="1252">
        <v>49</v>
      </c>
      <c r="G53" s="1252">
        <v>76</v>
      </c>
      <c r="H53" s="1252">
        <v>39</v>
      </c>
      <c r="I53" s="1232">
        <v>193</v>
      </c>
      <c r="J53" s="46"/>
      <c r="K53" s="1685"/>
      <c r="L53" s="716"/>
    </row>
    <row r="54" spans="2:21" ht="13.5" customHeight="1">
      <c r="B54" s="573">
        <v>2016</v>
      </c>
      <c r="C54" s="629"/>
      <c r="D54" s="1252">
        <v>5</v>
      </c>
      <c r="E54" s="1252">
        <v>34</v>
      </c>
      <c r="F54" s="1252">
        <v>41</v>
      </c>
      <c r="G54" s="1252">
        <v>75</v>
      </c>
      <c r="H54" s="1252">
        <v>32</v>
      </c>
      <c r="I54" s="1232">
        <v>187</v>
      </c>
      <c r="J54" s="46"/>
      <c r="K54" s="1685"/>
      <c r="L54" s="716"/>
    </row>
    <row r="55" spans="2:21" ht="13.5" customHeight="1">
      <c r="B55" s="573">
        <v>2017</v>
      </c>
      <c r="C55" s="629"/>
      <c r="D55" s="1252">
        <v>9</v>
      </c>
      <c r="E55" s="1252">
        <v>26</v>
      </c>
      <c r="F55" s="1252">
        <v>41</v>
      </c>
      <c r="G55" s="1252">
        <v>76</v>
      </c>
      <c r="H55" s="1252">
        <v>40</v>
      </c>
      <c r="I55" s="1232">
        <v>192</v>
      </c>
      <c r="J55" s="38"/>
      <c r="K55" s="1685"/>
      <c r="L55" s="716"/>
    </row>
    <row r="56" spans="2:21" ht="3" customHeight="1">
      <c r="B56" s="552"/>
      <c r="C56" s="627"/>
      <c r="D56" s="1269"/>
      <c r="E56" s="1270"/>
      <c r="F56" s="190"/>
      <c r="G56" s="190"/>
      <c r="H56" s="1271"/>
      <c r="I56" s="1272"/>
      <c r="J56" s="38"/>
    </row>
    <row r="57" spans="2:21" ht="3" customHeight="1">
      <c r="B57" s="551"/>
      <c r="C57" s="551"/>
      <c r="D57" s="1273"/>
      <c r="E57" s="1274"/>
      <c r="F57" s="561"/>
      <c r="G57" s="561"/>
      <c r="H57" s="1275"/>
      <c r="I57" s="1276"/>
      <c r="J57" s="38"/>
    </row>
    <row r="58" spans="2:21" ht="13.5" customHeight="1">
      <c r="B58" s="2403" t="s">
        <v>34</v>
      </c>
      <c r="C58" s="2403"/>
      <c r="D58" s="664">
        <f t="shared" ref="D58:I58" si="2">(INDEX(LOGEST(D46:D55,$B$10:$B$19),1)-1)*100</f>
        <v>-8.0629456080560598</v>
      </c>
      <c r="E58" s="664">
        <f t="shared" si="2"/>
        <v>-4.9515306527184277</v>
      </c>
      <c r="F58" s="664">
        <f t="shared" si="2"/>
        <v>-1.4081430788401073</v>
      </c>
      <c r="G58" s="664">
        <f t="shared" si="2"/>
        <v>-2.1615895360230897</v>
      </c>
      <c r="H58" s="664">
        <f t="shared" si="2"/>
        <v>1.975330862324931E-3</v>
      </c>
      <c r="I58" s="664">
        <f t="shared" si="2"/>
        <v>-2.3991727097274373</v>
      </c>
    </row>
    <row r="59" spans="2:21" ht="13.5" customHeight="1">
      <c r="B59" s="2403"/>
      <c r="C59" s="2403"/>
      <c r="D59" s="557"/>
      <c r="E59" s="557"/>
      <c r="F59" s="557"/>
      <c r="G59" s="557"/>
      <c r="H59" s="557"/>
      <c r="I59" s="557"/>
    </row>
    <row r="60" spans="2:21" ht="3" customHeight="1">
      <c r="B60" s="583"/>
      <c r="C60" s="583"/>
      <c r="D60" s="212"/>
      <c r="E60" s="556"/>
      <c r="F60" s="556"/>
      <c r="G60" s="556"/>
      <c r="H60" s="556"/>
      <c r="I60" s="556"/>
    </row>
    <row r="61" spans="2:21" s="768" customFormat="1" ht="9.9499999999999993" customHeight="1">
      <c r="B61" s="802" t="s">
        <v>124</v>
      </c>
      <c r="C61" s="802" t="s">
        <v>222</v>
      </c>
      <c r="D61" s="801"/>
      <c r="E61" s="807"/>
      <c r="F61" s="807"/>
      <c r="G61" s="807"/>
      <c r="H61" s="816"/>
      <c r="I61" s="816"/>
    </row>
    <row r="62" spans="2:21" s="768" customFormat="1" ht="9.9499999999999993" customHeight="1">
      <c r="B62" s="797" t="s">
        <v>220</v>
      </c>
      <c r="C62" s="780" t="s">
        <v>231</v>
      </c>
      <c r="E62" s="804"/>
      <c r="F62" s="813"/>
      <c r="G62" s="813"/>
      <c r="H62" s="813"/>
      <c r="I62" s="817"/>
    </row>
    <row r="63" spans="2:21" ht="15" customHeight="1">
      <c r="L63" s="1262"/>
      <c r="M63" s="1262"/>
      <c r="N63" s="1263"/>
      <c r="O63" s="1262"/>
      <c r="P63" s="1262"/>
      <c r="Q63" s="1262"/>
      <c r="R63" s="1262"/>
      <c r="S63" s="1262"/>
      <c r="T63" s="1262"/>
      <c r="U63" s="1264"/>
    </row>
    <row r="64" spans="2:21">
      <c r="J64" s="39"/>
      <c r="L64" s="1263"/>
      <c r="M64" s="1264"/>
      <c r="N64" s="1264"/>
      <c r="O64" s="1264"/>
      <c r="P64" s="1264"/>
      <c r="Q64" s="1264"/>
      <c r="R64" s="1264"/>
      <c r="S64" s="1264"/>
      <c r="T64" s="1264"/>
      <c r="U64" s="1264"/>
    </row>
    <row r="65" spans="10:24" ht="13.9" customHeight="1">
      <c r="J65" s="39"/>
      <c r="L65" s="1262"/>
      <c r="M65" s="1262"/>
      <c r="N65" s="1262"/>
      <c r="O65" s="1262"/>
      <c r="P65" s="1262"/>
      <c r="Q65" s="1262"/>
      <c r="R65" s="1262"/>
      <c r="S65" s="1262"/>
      <c r="T65" s="1262"/>
      <c r="U65" s="1264"/>
    </row>
    <row r="66" spans="10:24">
      <c r="J66" s="39"/>
      <c r="L66" s="1263"/>
      <c r="M66" s="1264"/>
      <c r="N66" s="1279"/>
      <c r="O66" s="1279"/>
      <c r="P66" s="1279"/>
      <c r="Q66" s="1279"/>
      <c r="R66" s="1279"/>
      <c r="S66" s="1279"/>
      <c r="T66" s="1279"/>
      <c r="U66" s="1264"/>
      <c r="X66" s="1265"/>
    </row>
    <row r="67" spans="10:24" ht="12.75" customHeight="1">
      <c r="J67" s="39"/>
      <c r="L67" s="1263"/>
      <c r="M67" s="1263"/>
      <c r="N67" s="1263"/>
      <c r="O67" s="1263"/>
      <c r="P67" s="1263"/>
      <c r="Q67" s="1263"/>
      <c r="R67" s="1263"/>
      <c r="S67" s="1263"/>
      <c r="U67" s="1264"/>
      <c r="X67" s="1268"/>
    </row>
    <row r="68" spans="10:24">
      <c r="J68" s="39"/>
      <c r="L68" s="1263"/>
      <c r="M68" s="1263"/>
      <c r="O68" s="1252"/>
      <c r="P68" s="1252"/>
      <c r="Q68" s="1252"/>
      <c r="R68" s="1252"/>
      <c r="S68" s="1252"/>
      <c r="T68" s="1252"/>
      <c r="U68" s="1264"/>
      <c r="X68" s="1268"/>
    </row>
    <row r="69" spans="10:24">
      <c r="J69" s="39"/>
      <c r="L69" s="1266"/>
      <c r="M69" s="1267"/>
      <c r="N69" s="1252"/>
      <c r="O69" s="1252"/>
      <c r="P69" s="1252"/>
      <c r="Q69" s="1252"/>
      <c r="R69" s="1252"/>
      <c r="S69" s="1252"/>
      <c r="T69" s="1252"/>
      <c r="U69" s="1252"/>
      <c r="X69" s="1268"/>
    </row>
    <row r="70" spans="10:24">
      <c r="J70" s="39"/>
      <c r="L70" s="1266"/>
      <c r="M70" s="1267"/>
      <c r="N70" s="1252"/>
      <c r="O70" s="1252"/>
      <c r="P70" s="1252"/>
      <c r="Q70" s="1252"/>
      <c r="R70" s="1252"/>
      <c r="S70" s="1252"/>
      <c r="T70" s="1252"/>
      <c r="U70" s="1252"/>
      <c r="X70" s="1268"/>
    </row>
    <row r="71" spans="10:24">
      <c r="J71" s="41"/>
      <c r="L71" s="1266"/>
      <c r="M71" s="1267"/>
      <c r="N71" s="1252"/>
      <c r="O71" s="1252"/>
      <c r="P71" s="1252"/>
      <c r="Q71" s="1252"/>
      <c r="R71" s="1252"/>
      <c r="S71" s="1252"/>
      <c r="T71" s="1252"/>
      <c r="U71" s="1252"/>
      <c r="X71" s="1268"/>
    </row>
    <row r="72" spans="10:24">
      <c r="J72" s="43"/>
      <c r="L72" s="1266"/>
      <c r="M72" s="1267"/>
      <c r="N72" s="1252"/>
      <c r="O72" s="1252"/>
      <c r="P72" s="1252"/>
      <c r="Q72" s="1252"/>
      <c r="R72" s="1252"/>
      <c r="S72" s="1252"/>
      <c r="T72" s="1252"/>
      <c r="U72" s="1252"/>
      <c r="X72" s="1268"/>
    </row>
    <row r="73" spans="10:24">
      <c r="J73" s="43"/>
      <c r="L73" s="1266"/>
      <c r="M73" s="1267"/>
      <c r="N73" s="1252"/>
      <c r="O73" s="1252"/>
      <c r="P73" s="1252"/>
      <c r="Q73" s="1252"/>
      <c r="R73" s="1252"/>
      <c r="S73" s="1252"/>
      <c r="T73" s="1252"/>
      <c r="U73" s="1252"/>
      <c r="X73" s="1268"/>
    </row>
    <row r="74" spans="10:24">
      <c r="J74" s="43"/>
      <c r="L74" s="1266"/>
      <c r="M74" s="1267"/>
      <c r="N74" s="1252"/>
      <c r="O74" s="1252"/>
      <c r="P74" s="1252"/>
      <c r="Q74" s="1252"/>
      <c r="R74" s="1252"/>
      <c r="S74" s="1252"/>
      <c r="T74" s="1252"/>
      <c r="U74" s="1252"/>
      <c r="X74" s="1268"/>
    </row>
    <row r="75" spans="10:24">
      <c r="J75" s="43"/>
      <c r="L75" s="1266"/>
      <c r="M75" s="1267"/>
      <c r="N75" s="1252"/>
      <c r="O75" s="1252"/>
      <c r="P75" s="1252"/>
      <c r="Q75" s="1252"/>
      <c r="R75" s="1252"/>
      <c r="S75" s="1252"/>
      <c r="T75" s="1252"/>
      <c r="U75" s="1252"/>
      <c r="X75" s="1268"/>
    </row>
    <row r="76" spans="10:24">
      <c r="J76" s="43"/>
      <c r="L76" s="1266"/>
      <c r="M76" s="1267"/>
      <c r="N76" s="1252"/>
      <c r="O76" s="1252"/>
      <c r="P76" s="1252"/>
      <c r="Q76" s="1252"/>
      <c r="R76" s="1252"/>
      <c r="S76" s="1252"/>
      <c r="T76" s="1252"/>
      <c r="U76" s="1252"/>
      <c r="X76" s="1268"/>
    </row>
    <row r="77" spans="10:24">
      <c r="J77" s="43"/>
      <c r="L77" s="1266"/>
      <c r="M77" s="1267"/>
      <c r="N77" s="1252"/>
      <c r="O77" s="1252"/>
      <c r="P77" s="1252"/>
      <c r="Q77" s="1252"/>
      <c r="R77" s="1252"/>
      <c r="S77" s="1252"/>
      <c r="T77" s="1252"/>
      <c r="U77" s="1252"/>
    </row>
    <row r="78" spans="10:24">
      <c r="J78" s="43"/>
      <c r="L78" s="1266"/>
      <c r="M78" s="1267"/>
      <c r="N78" s="1252"/>
      <c r="O78" s="1252"/>
      <c r="P78" s="1252"/>
      <c r="Q78" s="1252"/>
      <c r="R78" s="1252"/>
      <c r="S78" s="1252"/>
      <c r="T78" s="1252"/>
      <c r="U78" s="1252"/>
    </row>
    <row r="79" spans="10:24">
      <c r="J79" s="43"/>
      <c r="L79" s="1266"/>
      <c r="M79" s="1266"/>
      <c r="N79" s="1252"/>
      <c r="O79" s="1252"/>
      <c r="P79" s="1252"/>
      <c r="Q79" s="1252"/>
      <c r="R79" s="1252"/>
      <c r="S79" s="1252"/>
      <c r="T79" s="1252"/>
      <c r="U79" s="1252"/>
    </row>
    <row r="80" spans="10:24">
      <c r="J80" s="43"/>
      <c r="N80" s="1252"/>
      <c r="O80" s="1252"/>
      <c r="P80" s="1252"/>
      <c r="Q80" s="1252"/>
      <c r="R80" s="1252"/>
      <c r="S80" s="1252"/>
      <c r="T80" s="1252"/>
      <c r="U80" s="1252"/>
    </row>
    <row r="81" spans="9:10">
      <c r="J81" s="43"/>
    </row>
    <row r="82" spans="9:10">
      <c r="J82" s="43"/>
    </row>
    <row r="83" spans="9:10">
      <c r="J83" s="43"/>
    </row>
    <row r="84" spans="9:10">
      <c r="J84" s="39"/>
    </row>
    <row r="85" spans="9:10">
      <c r="I85" s="43"/>
      <c r="J85" s="42"/>
    </row>
    <row r="86" spans="9:10">
      <c r="I86" s="43"/>
      <c r="J86" s="38"/>
    </row>
    <row r="87" spans="9:10">
      <c r="I87" s="43"/>
      <c r="J87" s="38"/>
    </row>
    <row r="88" spans="9:10">
      <c r="I88" s="43"/>
    </row>
    <row r="89" spans="9:10">
      <c r="I89" s="43"/>
    </row>
    <row r="90" spans="9:10">
      <c r="I90" s="43"/>
    </row>
    <row r="91" spans="9:10">
      <c r="I91" s="43"/>
    </row>
    <row r="92" spans="9:10">
      <c r="I92" s="43"/>
    </row>
  </sheetData>
  <mergeCells count="3">
    <mergeCell ref="B22:C23"/>
    <mergeCell ref="B40:C41"/>
    <mergeCell ref="B58:C59"/>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1 • People</oddHeader>
    <oddFooter xml:space="preserve">&amp;R&amp;"Gill Sans MT,Regular"&amp;K0065A4    &amp;9   • &amp;K01+000&amp;A&amp;K0065A4 •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H74"/>
  <sheetViews>
    <sheetView topLeftCell="B1" zoomScaleNormal="100" zoomScaleSheetLayoutView="89" zoomScalePageLayoutView="112" workbookViewId="0"/>
  </sheetViews>
  <sheetFormatPr defaultRowHeight="12.75"/>
  <cols>
    <col min="1" max="1" width="3.7109375" customWidth="1"/>
    <col min="2" max="2" width="9.7109375" customWidth="1"/>
    <col min="3" max="3" width="13" customWidth="1"/>
    <col min="4" max="4" width="4.5703125" style="98" customWidth="1"/>
    <col min="5" max="5" width="7.28515625" customWidth="1"/>
    <col min="6" max="6" width="0.5703125" customWidth="1"/>
    <col min="7" max="8" width="7.28515625" customWidth="1"/>
    <col min="9" max="9" width="0.5703125" customWidth="1"/>
    <col min="10" max="11" width="7.28515625" customWidth="1"/>
    <col min="12" max="12" width="0.5703125" customWidth="1"/>
    <col min="13" max="14" width="7.28515625" customWidth="1"/>
    <col min="15" max="15" width="0.5703125" customWidth="1"/>
    <col min="16" max="16" width="7.28515625" customWidth="1"/>
    <col min="26" max="26" width="9.28515625" bestFit="1" customWidth="1"/>
    <col min="27" max="27" width="9.28515625" customWidth="1"/>
    <col min="28" max="28" width="9.28515625" bestFit="1" customWidth="1"/>
    <col min="29" max="29" width="9.28515625" customWidth="1"/>
    <col min="30" max="31" width="9.28515625" bestFit="1" customWidth="1"/>
  </cols>
  <sheetData>
    <row r="1" spans="1:25" ht="13.5" customHeight="1">
      <c r="A1" s="67"/>
      <c r="B1" s="67"/>
      <c r="C1" s="67"/>
      <c r="D1" s="222"/>
      <c r="F1" s="67"/>
      <c r="G1" s="67"/>
      <c r="H1" s="67"/>
      <c r="I1" s="67"/>
      <c r="J1" s="67"/>
      <c r="K1" s="67"/>
      <c r="L1" s="67"/>
      <c r="M1" s="67"/>
      <c r="N1" s="67"/>
      <c r="O1" s="67"/>
      <c r="P1" s="67"/>
      <c r="R1" s="420"/>
    </row>
    <row r="2" spans="1:25" ht="13.5" customHeight="1">
      <c r="A2" s="67"/>
      <c r="B2" s="67"/>
      <c r="C2" s="67"/>
      <c r="D2" s="222"/>
      <c r="E2" s="67"/>
      <c r="F2" s="67"/>
      <c r="G2" s="67"/>
      <c r="H2" s="67"/>
      <c r="I2" s="67"/>
      <c r="J2" s="67"/>
      <c r="K2" s="67"/>
      <c r="L2" s="67"/>
      <c r="M2" s="67"/>
      <c r="N2" s="67"/>
      <c r="O2" s="67"/>
      <c r="P2" s="67"/>
    </row>
    <row r="3" spans="1:25" ht="13.5" customHeight="1">
      <c r="A3" s="67"/>
      <c r="B3" s="67"/>
      <c r="C3" s="67"/>
      <c r="D3" s="222"/>
      <c r="E3" s="67"/>
      <c r="F3" s="67"/>
      <c r="G3" s="67"/>
      <c r="H3" s="67"/>
      <c r="I3" s="67"/>
      <c r="J3" s="67"/>
      <c r="K3" s="67"/>
      <c r="L3" s="67"/>
      <c r="M3" s="730"/>
      <c r="N3" s="67"/>
      <c r="O3" s="67"/>
      <c r="P3" s="67"/>
      <c r="Q3" s="83"/>
      <c r="R3" s="1287"/>
      <c r="S3" s="83"/>
      <c r="T3" s="83"/>
      <c r="U3" s="83"/>
      <c r="V3" s="83"/>
    </row>
    <row r="4" spans="1:25" ht="15" customHeight="1">
      <c r="A4" s="67"/>
      <c r="B4" s="1621" t="s">
        <v>606</v>
      </c>
      <c r="C4" s="1138"/>
      <c r="D4" s="136"/>
      <c r="E4" s="139"/>
      <c r="F4" s="139"/>
      <c r="G4" s="139"/>
      <c r="H4" s="139"/>
      <c r="I4" s="139"/>
      <c r="J4" s="139"/>
      <c r="K4" s="138"/>
      <c r="L4" s="138"/>
      <c r="M4" s="139"/>
      <c r="N4" s="139"/>
      <c r="O4" s="139"/>
      <c r="P4" s="139"/>
      <c r="Q4" s="730"/>
      <c r="R4" s="83"/>
      <c r="S4" s="83"/>
      <c r="T4" s="83"/>
      <c r="U4" s="83"/>
      <c r="V4" s="83"/>
    </row>
    <row r="5" spans="1:25" ht="15" customHeight="1">
      <c r="A5" s="67"/>
      <c r="B5" s="1621" t="s">
        <v>607</v>
      </c>
      <c r="C5" s="1138"/>
      <c r="D5" s="136"/>
      <c r="E5" s="139"/>
      <c r="F5" s="139"/>
      <c r="G5" s="139"/>
      <c r="H5" s="139"/>
      <c r="I5" s="139"/>
      <c r="J5" s="139"/>
      <c r="K5" s="138"/>
      <c r="L5" s="138"/>
      <c r="M5" s="139"/>
      <c r="N5" s="139"/>
      <c r="O5" s="139"/>
      <c r="P5" s="139"/>
      <c r="Q5" s="83"/>
      <c r="R5" s="83"/>
      <c r="S5" s="83"/>
      <c r="T5" s="83"/>
      <c r="U5" s="83"/>
      <c r="V5" s="83"/>
    </row>
    <row r="6" spans="1:25" ht="13.5" customHeight="1">
      <c r="A6" s="67"/>
      <c r="B6" s="588"/>
      <c r="C6" s="588"/>
      <c r="E6" s="93"/>
      <c r="F6" s="93"/>
      <c r="G6" s="93"/>
      <c r="H6" s="93"/>
      <c r="I6" s="93"/>
      <c r="J6" s="93"/>
      <c r="M6" s="93"/>
      <c r="N6" s="93"/>
      <c r="O6" s="93"/>
      <c r="P6" s="93"/>
      <c r="Q6" s="83"/>
      <c r="R6" s="83"/>
      <c r="S6" s="83"/>
      <c r="T6" s="83"/>
      <c r="U6" s="83"/>
      <c r="V6" s="83"/>
    </row>
    <row r="7" spans="1:25" ht="12.95" customHeight="1">
      <c r="A7" s="67"/>
      <c r="B7" s="721"/>
      <c r="C7" s="858"/>
      <c r="D7" s="719"/>
      <c r="E7" s="720" t="s">
        <v>61</v>
      </c>
      <c r="F7" s="322"/>
      <c r="G7" s="2420" t="s">
        <v>60</v>
      </c>
      <c r="H7" s="2420"/>
      <c r="I7" s="322"/>
      <c r="J7" s="2420" t="s">
        <v>14</v>
      </c>
      <c r="K7" s="2420"/>
      <c r="L7" s="322"/>
      <c r="M7" s="2420" t="s">
        <v>37</v>
      </c>
      <c r="N7" s="2420"/>
      <c r="O7" s="322"/>
      <c r="P7" s="2421" t="s">
        <v>89</v>
      </c>
      <c r="Q7" s="83"/>
      <c r="R7" s="1362"/>
      <c r="S7" s="1362" t="s">
        <v>656</v>
      </c>
      <c r="T7" s="1116" t="s">
        <v>657</v>
      </c>
      <c r="U7" s="1363" t="s">
        <v>658</v>
      </c>
      <c r="V7" s="1363"/>
    </row>
    <row r="8" spans="1:25" ht="12.95" customHeight="1">
      <c r="A8" s="67"/>
      <c r="B8" s="2424" t="s">
        <v>42</v>
      </c>
      <c r="C8" s="2424"/>
      <c r="D8" s="2424"/>
      <c r="E8" s="289" t="s">
        <v>74</v>
      </c>
      <c r="F8" s="290"/>
      <c r="G8" s="711" t="s">
        <v>42</v>
      </c>
      <c r="H8" s="289" t="s">
        <v>74</v>
      </c>
      <c r="I8" s="290"/>
      <c r="J8" s="711" t="s">
        <v>42</v>
      </c>
      <c r="K8" s="289" t="s">
        <v>74</v>
      </c>
      <c r="L8" s="290"/>
      <c r="M8" s="711" t="s">
        <v>42</v>
      </c>
      <c r="N8" s="289" t="s">
        <v>74</v>
      </c>
      <c r="O8" s="710"/>
      <c r="P8" s="2422"/>
      <c r="Q8" s="83"/>
      <c r="R8" s="1100"/>
      <c r="S8" s="289" t="s">
        <v>76</v>
      </c>
      <c r="T8" s="290" t="s">
        <v>73</v>
      </c>
      <c r="U8" s="1100" t="s">
        <v>659</v>
      </c>
      <c r="V8" s="289"/>
    </row>
    <row r="9" spans="1:25" ht="12.95" customHeight="1">
      <c r="A9" s="67"/>
      <c r="B9" s="291"/>
      <c r="C9" s="291"/>
      <c r="D9" s="304"/>
      <c r="E9" s="276" t="s">
        <v>73</v>
      </c>
      <c r="F9" s="292"/>
      <c r="G9" s="291"/>
      <c r="H9" s="276" t="s">
        <v>73</v>
      </c>
      <c r="I9" s="292"/>
      <c r="J9" s="291"/>
      <c r="K9" s="276" t="s">
        <v>73</v>
      </c>
      <c r="L9" s="292"/>
      <c r="M9" s="291"/>
      <c r="N9" s="276" t="s">
        <v>73</v>
      </c>
      <c r="O9" s="292"/>
      <c r="P9" s="2423"/>
      <c r="Q9" s="83"/>
      <c r="R9" s="9"/>
      <c r="S9" s="1100"/>
      <c r="T9" s="710"/>
      <c r="U9" s="9"/>
      <c r="V9" s="1100"/>
      <c r="X9" t="s">
        <v>660</v>
      </c>
      <c r="Y9" t="s">
        <v>661</v>
      </c>
    </row>
    <row r="10" spans="1:25" ht="3" customHeight="1">
      <c r="A10" s="67"/>
      <c r="B10" s="83"/>
      <c r="C10" s="83"/>
      <c r="D10" s="82"/>
      <c r="E10" s="83"/>
      <c r="F10" s="83"/>
      <c r="G10" s="83"/>
      <c r="H10" s="83"/>
      <c r="I10" s="83"/>
      <c r="J10" s="83"/>
      <c r="K10" s="83"/>
      <c r="L10" s="83"/>
      <c r="M10" s="83"/>
      <c r="N10" s="83"/>
      <c r="O10" s="83"/>
      <c r="P10" s="83"/>
      <c r="Q10" s="83"/>
      <c r="R10" s="83"/>
      <c r="S10" s="83"/>
      <c r="T10" s="83"/>
      <c r="U10" s="83"/>
      <c r="V10" s="83"/>
    </row>
    <row r="11" spans="1:25" ht="13.5" customHeight="1">
      <c r="A11" s="67"/>
      <c r="B11" s="573">
        <v>2008</v>
      </c>
      <c r="C11" s="547"/>
      <c r="D11" s="956">
        <v>31</v>
      </c>
      <c r="E11" s="956">
        <v>649</v>
      </c>
      <c r="F11" s="925"/>
      <c r="G11" s="905">
        <v>176</v>
      </c>
      <c r="H11" s="956">
        <v>390</v>
      </c>
      <c r="I11" s="960"/>
      <c r="J11" s="956">
        <v>32</v>
      </c>
      <c r="K11" s="956">
        <v>159</v>
      </c>
      <c r="L11" s="960"/>
      <c r="M11" s="961">
        <v>239</v>
      </c>
      <c r="N11" s="961">
        <v>1198</v>
      </c>
      <c r="O11" s="960"/>
      <c r="P11" s="961">
        <v>1437</v>
      </c>
      <c r="Q11" s="83"/>
      <c r="R11" s="573">
        <v>2008</v>
      </c>
      <c r="S11" s="956">
        <v>31</v>
      </c>
      <c r="T11" s="905">
        <v>171</v>
      </c>
      <c r="U11" s="956">
        <v>31</v>
      </c>
      <c r="V11" s="956"/>
      <c r="W11" s="573">
        <v>2008</v>
      </c>
      <c r="X11" s="961">
        <v>239</v>
      </c>
      <c r="Y11" s="961">
        <v>1198</v>
      </c>
    </row>
    <row r="12" spans="1:25" ht="13.5" customHeight="1">
      <c r="A12" s="67"/>
      <c r="B12" s="573">
        <v>2009</v>
      </c>
      <c r="C12" s="547"/>
      <c r="D12" s="956">
        <v>35</v>
      </c>
      <c r="E12" s="956">
        <v>664</v>
      </c>
      <c r="F12" s="925"/>
      <c r="G12" s="905">
        <v>153</v>
      </c>
      <c r="H12" s="956">
        <v>442</v>
      </c>
      <c r="I12" s="960"/>
      <c r="J12" s="956">
        <v>27</v>
      </c>
      <c r="K12" s="956">
        <v>169</v>
      </c>
      <c r="L12" s="960"/>
      <c r="M12" s="961">
        <v>215</v>
      </c>
      <c r="N12" s="961">
        <v>1275</v>
      </c>
      <c r="O12" s="960"/>
      <c r="P12" s="961">
        <v>1490</v>
      </c>
      <c r="Q12" s="83"/>
      <c r="R12" s="573">
        <v>2009</v>
      </c>
      <c r="S12" s="956">
        <v>35</v>
      </c>
      <c r="T12" s="905">
        <v>145</v>
      </c>
      <c r="U12" s="956">
        <v>26</v>
      </c>
      <c r="V12" s="956"/>
      <c r="W12" s="573">
        <v>2009</v>
      </c>
      <c r="X12" s="961">
        <v>215</v>
      </c>
      <c r="Y12" s="961">
        <v>1275</v>
      </c>
    </row>
    <row r="13" spans="1:25" ht="13.5" customHeight="1">
      <c r="A13" s="67"/>
      <c r="B13" s="573">
        <v>2010</v>
      </c>
      <c r="C13" s="547"/>
      <c r="D13" s="956">
        <v>22</v>
      </c>
      <c r="E13" s="956">
        <v>561</v>
      </c>
      <c r="F13" s="925"/>
      <c r="G13" s="905">
        <v>176</v>
      </c>
      <c r="H13" s="956">
        <v>418</v>
      </c>
      <c r="I13" s="960"/>
      <c r="J13" s="956">
        <v>19</v>
      </c>
      <c r="K13" s="956">
        <v>154</v>
      </c>
      <c r="L13" s="960"/>
      <c r="M13" s="961">
        <v>217</v>
      </c>
      <c r="N13" s="961">
        <v>1133</v>
      </c>
      <c r="O13" s="960"/>
      <c r="P13" s="961">
        <v>1350</v>
      </c>
      <c r="Q13" s="83"/>
      <c r="R13" s="573">
        <v>2010</v>
      </c>
      <c r="S13" s="956">
        <v>21</v>
      </c>
      <c r="T13" s="905">
        <v>173</v>
      </c>
      <c r="U13" s="956">
        <v>18</v>
      </c>
      <c r="V13" s="956"/>
      <c r="W13" s="573">
        <v>2010</v>
      </c>
      <c r="X13" s="961">
        <v>217</v>
      </c>
      <c r="Y13" s="961">
        <v>1133</v>
      </c>
    </row>
    <row r="14" spans="1:25" ht="13.5" customHeight="1">
      <c r="A14" s="67"/>
      <c r="B14" s="573">
        <v>2011</v>
      </c>
      <c r="C14" s="629"/>
      <c r="D14" s="956">
        <v>27</v>
      </c>
      <c r="E14" s="956">
        <v>527</v>
      </c>
      <c r="F14" s="925"/>
      <c r="G14" s="905">
        <v>154</v>
      </c>
      <c r="H14" s="956">
        <v>384</v>
      </c>
      <c r="I14" s="960"/>
      <c r="J14" s="956">
        <v>32</v>
      </c>
      <c r="K14" s="956">
        <v>153</v>
      </c>
      <c r="L14" s="960"/>
      <c r="M14" s="961">
        <v>213</v>
      </c>
      <c r="N14" s="961">
        <v>1064</v>
      </c>
      <c r="O14" s="960"/>
      <c r="P14" s="961">
        <v>1277</v>
      </c>
      <c r="Q14" s="83"/>
      <c r="R14" s="573">
        <v>2011</v>
      </c>
      <c r="S14" s="956">
        <v>27</v>
      </c>
      <c r="T14" s="905">
        <v>153</v>
      </c>
      <c r="U14" s="956">
        <v>31</v>
      </c>
      <c r="V14" s="956"/>
      <c r="W14" s="573">
        <v>2011</v>
      </c>
      <c r="X14" s="961">
        <v>213</v>
      </c>
      <c r="Y14" s="961">
        <v>1064</v>
      </c>
    </row>
    <row r="15" spans="1:25" ht="13.5" customHeight="1">
      <c r="A15" s="67"/>
      <c r="B15" s="1247">
        <v>2012</v>
      </c>
      <c r="C15" s="629"/>
      <c r="D15" s="955">
        <v>26</v>
      </c>
      <c r="E15" s="955">
        <v>525</v>
      </c>
      <c r="F15" s="925"/>
      <c r="G15" s="905">
        <v>188</v>
      </c>
      <c r="H15" s="962">
        <v>386</v>
      </c>
      <c r="I15" s="963"/>
      <c r="J15" s="962">
        <v>32</v>
      </c>
      <c r="K15" s="955">
        <v>142</v>
      </c>
      <c r="L15" s="964"/>
      <c r="M15" s="961">
        <v>246</v>
      </c>
      <c r="N15" s="961">
        <v>1053</v>
      </c>
      <c r="O15" s="964"/>
      <c r="P15" s="961">
        <v>1299</v>
      </c>
      <c r="Q15" s="83"/>
      <c r="R15" s="1247">
        <v>2012</v>
      </c>
      <c r="S15" s="955">
        <v>26</v>
      </c>
      <c r="T15" s="905">
        <v>187</v>
      </c>
      <c r="U15" s="962">
        <v>28</v>
      </c>
      <c r="V15" s="955"/>
      <c r="W15" s="1247">
        <v>2012</v>
      </c>
      <c r="X15" s="961">
        <v>246</v>
      </c>
      <c r="Y15" s="961">
        <v>1053</v>
      </c>
    </row>
    <row r="16" spans="1:25" ht="13.5" customHeight="1">
      <c r="A16" s="67"/>
      <c r="B16" s="573">
        <v>2013</v>
      </c>
      <c r="C16" s="629"/>
      <c r="D16" s="955">
        <v>11</v>
      </c>
      <c r="E16" s="955">
        <v>536</v>
      </c>
      <c r="F16" s="925"/>
      <c r="G16" s="905">
        <v>140</v>
      </c>
      <c r="H16" s="962">
        <v>336</v>
      </c>
      <c r="I16" s="963"/>
      <c r="J16" s="962">
        <v>26</v>
      </c>
      <c r="K16" s="955">
        <v>136</v>
      </c>
      <c r="L16" s="964"/>
      <c r="M16" s="961">
        <v>177</v>
      </c>
      <c r="N16" s="961">
        <v>1008</v>
      </c>
      <c r="O16" s="964"/>
      <c r="P16" s="961">
        <v>1185</v>
      </c>
      <c r="Q16" s="83"/>
      <c r="R16" s="573">
        <v>2013</v>
      </c>
      <c r="S16" s="955">
        <v>11</v>
      </c>
      <c r="T16" s="905">
        <v>139</v>
      </c>
      <c r="U16" s="962">
        <v>25</v>
      </c>
      <c r="V16" s="955"/>
      <c r="W16" s="573">
        <v>2013</v>
      </c>
      <c r="X16" s="961">
        <v>177</v>
      </c>
      <c r="Y16" s="961">
        <v>1008</v>
      </c>
    </row>
    <row r="17" spans="1:25" ht="13.5" customHeight="1">
      <c r="A17" s="67"/>
      <c r="B17" s="1247">
        <v>2014</v>
      </c>
      <c r="C17" s="629"/>
      <c r="D17" s="955">
        <v>24</v>
      </c>
      <c r="E17" s="955">
        <v>475</v>
      </c>
      <c r="F17" s="925"/>
      <c r="G17" s="905">
        <v>159</v>
      </c>
      <c r="H17" s="955">
        <v>340</v>
      </c>
      <c r="I17" s="964"/>
      <c r="J17" s="955">
        <v>20</v>
      </c>
      <c r="K17" s="955">
        <v>133</v>
      </c>
      <c r="L17" s="964"/>
      <c r="M17" s="961">
        <v>203</v>
      </c>
      <c r="N17" s="961">
        <v>948</v>
      </c>
      <c r="O17" s="964"/>
      <c r="P17" s="961">
        <v>1151</v>
      </c>
      <c r="Q17" s="83"/>
      <c r="R17" s="1247">
        <v>2014</v>
      </c>
      <c r="S17" s="955">
        <v>24</v>
      </c>
      <c r="T17" s="905">
        <v>157</v>
      </c>
      <c r="U17" s="955">
        <v>20</v>
      </c>
      <c r="V17" s="955"/>
      <c r="W17" s="1247">
        <v>2014</v>
      </c>
      <c r="X17" s="961">
        <v>203</v>
      </c>
      <c r="Y17" s="961">
        <v>948</v>
      </c>
    </row>
    <row r="18" spans="1:25" ht="13.5" customHeight="1">
      <c r="A18" s="67"/>
      <c r="B18" s="573">
        <v>2015</v>
      </c>
      <c r="C18" s="629"/>
      <c r="D18" s="955">
        <v>26</v>
      </c>
      <c r="E18" s="955">
        <v>501</v>
      </c>
      <c r="F18" s="893"/>
      <c r="G18" s="741">
        <v>150</v>
      </c>
      <c r="H18" s="955">
        <v>366</v>
      </c>
      <c r="I18" s="964"/>
      <c r="J18" s="955">
        <v>17</v>
      </c>
      <c r="K18" s="955">
        <v>145</v>
      </c>
      <c r="L18" s="964"/>
      <c r="M18" s="961">
        <v>193</v>
      </c>
      <c r="N18" s="961">
        <v>1012</v>
      </c>
      <c r="O18" s="964"/>
      <c r="P18" s="961">
        <v>1205</v>
      </c>
      <c r="Q18" s="83"/>
      <c r="R18" s="573">
        <v>2015</v>
      </c>
      <c r="S18" s="955">
        <v>25</v>
      </c>
      <c r="T18" s="741">
        <v>148</v>
      </c>
      <c r="U18" s="955">
        <v>14</v>
      </c>
      <c r="V18" s="955"/>
      <c r="W18" s="573">
        <v>2015</v>
      </c>
      <c r="X18" s="961">
        <v>193</v>
      </c>
      <c r="Y18" s="961">
        <v>1012</v>
      </c>
    </row>
    <row r="19" spans="1:25" ht="13.5" customHeight="1">
      <c r="A19" s="67"/>
      <c r="B19" s="573">
        <v>2016</v>
      </c>
      <c r="C19" s="629"/>
      <c r="D19" s="955">
        <v>22</v>
      </c>
      <c r="E19" s="955">
        <v>550</v>
      </c>
      <c r="F19" s="893"/>
      <c r="G19" s="741">
        <v>152</v>
      </c>
      <c r="H19" s="955">
        <v>388</v>
      </c>
      <c r="I19" s="964"/>
      <c r="J19" s="955">
        <v>13</v>
      </c>
      <c r="K19" s="955">
        <v>169</v>
      </c>
      <c r="L19" s="964"/>
      <c r="M19" s="961">
        <v>187</v>
      </c>
      <c r="N19" s="961">
        <v>1107</v>
      </c>
      <c r="O19" s="964"/>
      <c r="P19" s="961">
        <v>1294</v>
      </c>
      <c r="Q19" s="83"/>
      <c r="R19" s="573">
        <v>2016</v>
      </c>
      <c r="S19" s="955">
        <v>22</v>
      </c>
      <c r="T19" s="741">
        <v>149</v>
      </c>
      <c r="U19" s="955">
        <v>12</v>
      </c>
      <c r="V19" s="955"/>
      <c r="W19" s="573">
        <v>2016</v>
      </c>
      <c r="X19" s="961">
        <v>187</v>
      </c>
      <c r="Y19" s="961">
        <v>1107</v>
      </c>
    </row>
    <row r="20" spans="1:25" ht="13.5" customHeight="1">
      <c r="A20" s="67"/>
      <c r="B20" s="573">
        <v>2017</v>
      </c>
      <c r="C20" s="629"/>
      <c r="D20" s="955">
        <v>25</v>
      </c>
      <c r="E20" s="955">
        <v>496</v>
      </c>
      <c r="F20" s="741"/>
      <c r="G20" s="741">
        <v>143</v>
      </c>
      <c r="H20" s="955">
        <v>394</v>
      </c>
      <c r="I20" s="955"/>
      <c r="J20" s="955">
        <v>24</v>
      </c>
      <c r="K20" s="955">
        <v>144</v>
      </c>
      <c r="L20" s="955"/>
      <c r="M20" s="961">
        <v>192</v>
      </c>
      <c r="N20" s="961">
        <v>1034</v>
      </c>
      <c r="O20" s="955"/>
      <c r="P20" s="961">
        <v>1226</v>
      </c>
      <c r="Q20" s="83"/>
      <c r="R20" s="573">
        <v>2017</v>
      </c>
      <c r="S20" s="955">
        <v>25</v>
      </c>
      <c r="T20" s="741">
        <v>139</v>
      </c>
      <c r="U20" s="955">
        <v>23</v>
      </c>
      <c r="V20" s="955"/>
      <c r="W20" s="573">
        <v>2017</v>
      </c>
      <c r="X20" s="961">
        <v>192</v>
      </c>
      <c r="Y20" s="961">
        <v>1034</v>
      </c>
    </row>
    <row r="21" spans="1:25" ht="3" customHeight="1">
      <c r="A21" s="67"/>
      <c r="B21" s="627"/>
      <c r="C21" s="627"/>
      <c r="D21" s="627"/>
      <c r="E21" s="512"/>
      <c r="F21" s="562"/>
      <c r="G21" s="357"/>
      <c r="H21" s="627"/>
      <c r="I21" s="512"/>
      <c r="J21" s="562"/>
      <c r="K21" s="248"/>
      <c r="L21" s="248"/>
      <c r="M21" s="248"/>
      <c r="N21" s="248"/>
      <c r="O21" s="248"/>
      <c r="P21" s="248"/>
      <c r="Q21" s="83"/>
      <c r="R21" s="554"/>
      <c r="S21" s="549"/>
      <c r="T21" s="530"/>
      <c r="U21" s="566"/>
      <c r="V21" s="83"/>
    </row>
    <row r="22" spans="1:25" ht="3" customHeight="1">
      <c r="A22" s="67"/>
      <c r="B22" s="551"/>
      <c r="C22" s="551"/>
      <c r="D22" s="551"/>
      <c r="E22" s="530"/>
      <c r="F22" s="631"/>
      <c r="G22" s="554"/>
      <c r="H22" s="549"/>
      <c r="I22" s="530"/>
      <c r="J22" s="566"/>
      <c r="K22" s="83"/>
      <c r="L22" s="83"/>
      <c r="M22" s="83"/>
      <c r="N22" s="83"/>
      <c r="O22" s="83"/>
      <c r="P22" s="83"/>
      <c r="Q22" s="83"/>
      <c r="R22" s="554"/>
      <c r="S22" s="549"/>
      <c r="T22" s="530"/>
      <c r="U22" s="566"/>
      <c r="V22" s="83"/>
    </row>
    <row r="23" spans="1:25" ht="13.5" customHeight="1">
      <c r="A23" s="67"/>
      <c r="B23" s="2403" t="s">
        <v>254</v>
      </c>
      <c r="C23" s="2403"/>
      <c r="D23" s="220">
        <f t="shared" ref="D23:P23" si="0">(INDEX(LOGEST(D11:D20,$B$11:$B$20),1)-1)*100</f>
        <v>-3.3161459930323156</v>
      </c>
      <c r="E23" s="220">
        <f t="shared" si="0"/>
        <v>-2.7462837943274532</v>
      </c>
      <c r="F23" s="220" t="e">
        <f t="shared" si="0"/>
        <v>#VALUE!</v>
      </c>
      <c r="G23" s="220">
        <f t="shared" si="0"/>
        <v>-1.7498690106003245</v>
      </c>
      <c r="H23" s="220">
        <f t="shared" si="0"/>
        <v>-1.1978298922556307</v>
      </c>
      <c r="I23" s="220" t="e">
        <f t="shared" si="0"/>
        <v>#VALUE!</v>
      </c>
      <c r="J23" s="220">
        <f t="shared" si="0"/>
        <v>-5.8116337882317843</v>
      </c>
      <c r="K23" s="220">
        <f t="shared" si="0"/>
        <v>-0.99882732864253754</v>
      </c>
      <c r="L23" s="220" t="e">
        <f t="shared" si="0"/>
        <v>#VALUE!</v>
      </c>
      <c r="M23" s="220">
        <f t="shared" si="0"/>
        <v>-2.3991727097274373</v>
      </c>
      <c r="N23" s="220">
        <f t="shared" si="0"/>
        <v>-1.9615379086462048</v>
      </c>
      <c r="O23" s="220"/>
      <c r="P23" s="220">
        <f t="shared" si="0"/>
        <v>-2.0324534835048258</v>
      </c>
      <c r="Q23" s="83"/>
      <c r="R23" s="220"/>
      <c r="S23" s="220"/>
      <c r="T23" s="220"/>
      <c r="U23" s="220"/>
      <c r="V23" s="220"/>
    </row>
    <row r="24" spans="1:25" ht="13.5" customHeight="1">
      <c r="A24" s="67"/>
      <c r="B24" s="2403"/>
      <c r="C24" s="2403"/>
      <c r="D24" s="223"/>
      <c r="E24" s="557"/>
      <c r="F24" s="557"/>
      <c r="G24" s="557"/>
      <c r="H24" s="557"/>
      <c r="I24" s="557"/>
      <c r="J24" s="557"/>
      <c r="K24" s="585"/>
      <c r="L24" s="584"/>
      <c r="M24" s="584"/>
      <c r="N24" s="584"/>
      <c r="O24" s="584"/>
      <c r="P24" s="584"/>
      <c r="Q24" s="83"/>
      <c r="R24" s="83"/>
      <c r="S24" s="83"/>
      <c r="T24" s="83"/>
      <c r="U24" s="83"/>
      <c r="V24" s="83"/>
    </row>
    <row r="25" spans="1:25" ht="3" customHeight="1">
      <c r="A25" s="67"/>
      <c r="B25" s="773"/>
      <c r="C25" s="773"/>
      <c r="D25" s="223"/>
      <c r="E25" s="557"/>
      <c r="F25" s="557"/>
      <c r="G25" s="557"/>
      <c r="H25" s="557"/>
      <c r="I25" s="557"/>
      <c r="J25" s="557"/>
      <c r="K25" s="585"/>
      <c r="L25" s="584"/>
      <c r="M25" s="584"/>
      <c r="N25" s="584"/>
      <c r="O25" s="584"/>
      <c r="P25" s="584"/>
      <c r="Q25" s="83"/>
      <c r="R25" s="83"/>
      <c r="S25" s="83"/>
      <c r="T25" s="83"/>
      <c r="U25" s="83"/>
      <c r="V25" s="83"/>
    </row>
    <row r="26" spans="1:25" s="768" customFormat="1" ht="9.9499999999999993" customHeight="1">
      <c r="A26" s="810"/>
      <c r="B26" s="777" t="s">
        <v>124</v>
      </c>
      <c r="C26" s="777" t="s">
        <v>227</v>
      </c>
      <c r="D26" s="812"/>
      <c r="E26" s="788"/>
      <c r="F26" s="788"/>
      <c r="H26" s="804"/>
      <c r="I26" s="804"/>
      <c r="J26" s="804"/>
      <c r="K26" s="845"/>
      <c r="L26" s="853"/>
      <c r="M26" s="853"/>
      <c r="N26" s="853"/>
      <c r="O26" s="853"/>
      <c r="P26" s="853"/>
      <c r="Q26" s="819"/>
      <c r="R26" s="819"/>
      <c r="S26" s="819"/>
      <c r="T26" s="819"/>
      <c r="U26" s="819"/>
      <c r="V26" s="819"/>
    </row>
    <row r="27" spans="1:25" s="768" customFormat="1" ht="9.9499999999999993" customHeight="1">
      <c r="A27" s="810"/>
      <c r="B27" s="797" t="s">
        <v>220</v>
      </c>
      <c r="C27" s="797" t="s">
        <v>231</v>
      </c>
      <c r="D27" s="859"/>
      <c r="E27" s="856"/>
      <c r="F27" s="856"/>
      <c r="G27" s="856"/>
      <c r="I27" s="788"/>
      <c r="J27" s="788"/>
      <c r="Q27" s="819"/>
      <c r="R27" s="819"/>
      <c r="S27" s="819"/>
      <c r="T27" s="819"/>
      <c r="U27" s="819"/>
      <c r="V27" s="819"/>
    </row>
    <row r="28" spans="1:25" ht="8.1" customHeight="1">
      <c r="A28" s="67"/>
      <c r="B28" s="532"/>
      <c r="C28" s="532"/>
      <c r="D28" s="241"/>
      <c r="E28" s="156"/>
      <c r="F28" s="156"/>
      <c r="G28" s="156"/>
      <c r="H28" s="156"/>
      <c r="I28" s="156"/>
      <c r="J28" s="156"/>
      <c r="K28" s="241"/>
      <c r="L28" s="241"/>
      <c r="M28" s="156"/>
      <c r="N28" s="156"/>
      <c r="O28" s="156"/>
      <c r="P28" s="156"/>
      <c r="Q28" s="83"/>
      <c r="R28" s="83"/>
      <c r="S28" s="83"/>
      <c r="T28" s="83"/>
      <c r="U28" s="83"/>
      <c r="V28" s="83"/>
    </row>
    <row r="29" spans="1:25" ht="8.1" customHeight="1">
      <c r="A29" s="67"/>
      <c r="B29" s="67"/>
      <c r="C29" s="67"/>
      <c r="D29" s="222"/>
      <c r="E29" s="67"/>
      <c r="F29" s="67"/>
      <c r="G29" s="67"/>
      <c r="H29" s="67"/>
      <c r="I29" s="67"/>
      <c r="J29" s="67"/>
      <c r="K29" s="67"/>
      <c r="L29" s="67"/>
      <c r="M29" s="67"/>
      <c r="N29" s="67"/>
      <c r="O29" s="67"/>
      <c r="P29" s="67"/>
      <c r="Q29" s="83"/>
      <c r="R29" s="83"/>
      <c r="S29" s="83"/>
      <c r="T29" s="83"/>
      <c r="U29" s="83"/>
      <c r="V29" s="83"/>
    </row>
    <row r="30" spans="1:25" s="140" customFormat="1" ht="15" customHeight="1">
      <c r="A30" s="137"/>
      <c r="Q30" s="153"/>
    </row>
    <row r="31" spans="1:25" s="140" customFormat="1" ht="15" customHeight="1">
      <c r="A31" s="137"/>
      <c r="Q31" s="153"/>
    </row>
    <row r="32" spans="1:25" s="9" customFormat="1" ht="14.1" customHeight="1">
      <c r="A32" s="83"/>
      <c r="B32" s="1621" t="s">
        <v>683</v>
      </c>
      <c r="C32" s="1138"/>
      <c r="D32" s="136"/>
      <c r="E32" s="139"/>
      <c r="F32" s="139"/>
      <c r="G32" s="405"/>
      <c r="H32" s="139"/>
      <c r="I32" s="139"/>
      <c r="J32" s="139"/>
      <c r="K32" s="138"/>
      <c r="L32" s="138"/>
      <c r="M32" s="139"/>
      <c r="N32" s="139"/>
      <c r="O32" s="139"/>
      <c r="P32" s="139"/>
    </row>
    <row r="33" spans="1:34" s="9" customFormat="1" ht="14.1" customHeight="1">
      <c r="A33" s="83"/>
      <c r="B33" s="1621" t="s">
        <v>684</v>
      </c>
      <c r="C33" s="1138"/>
      <c r="D33" s="136"/>
      <c r="E33" s="139"/>
      <c r="F33" s="139"/>
      <c r="G33" s="139"/>
      <c r="H33" s="139"/>
      <c r="I33" s="139"/>
      <c r="J33" s="139"/>
      <c r="K33" s="138"/>
      <c r="L33" s="138"/>
      <c r="M33" s="139"/>
      <c r="N33" s="139"/>
      <c r="O33" s="139"/>
      <c r="P33" s="139"/>
    </row>
    <row r="34" spans="1:34" s="9" customFormat="1" ht="14.1" customHeight="1">
      <c r="A34" s="83"/>
      <c r="B34" s="629"/>
      <c r="C34" s="629"/>
      <c r="D34" s="246"/>
      <c r="E34" s="246"/>
      <c r="F34" s="246"/>
      <c r="G34" s="247"/>
      <c r="H34" s="247"/>
      <c r="I34" s="247"/>
      <c r="J34" s="247"/>
      <c r="K34" s="246"/>
      <c r="L34" s="246"/>
      <c r="M34" s="246"/>
      <c r="N34" s="247"/>
      <c r="O34" s="247"/>
      <c r="P34" s="247"/>
    </row>
    <row r="35" spans="1:34" s="531" customFormat="1" ht="14.1" customHeight="1">
      <c r="B35" s="629"/>
      <c r="C35" s="629"/>
      <c r="D35" s="150"/>
      <c r="E35" s="150"/>
      <c r="F35" s="150"/>
      <c r="G35" s="151"/>
      <c r="H35" s="151"/>
      <c r="I35" s="151"/>
      <c r="J35" s="151"/>
      <c r="K35" s="150"/>
      <c r="L35" s="150"/>
      <c r="M35" s="150"/>
      <c r="N35" s="151"/>
      <c r="O35" s="151"/>
      <c r="P35" s="151"/>
      <c r="Q35" s="585"/>
      <c r="AA35" s="584"/>
      <c r="AB35" s="584"/>
      <c r="AC35" s="584"/>
      <c r="AD35" s="584"/>
      <c r="AE35" s="584"/>
    </row>
    <row r="36" spans="1:34" s="531" customFormat="1" ht="14.1" customHeight="1">
      <c r="B36" s="629"/>
      <c r="C36" s="629"/>
      <c r="D36" s="150"/>
      <c r="E36" s="150"/>
      <c r="F36" s="150"/>
      <c r="G36" s="151"/>
      <c r="H36" s="151"/>
      <c r="I36" s="151"/>
      <c r="J36" s="151"/>
      <c r="K36" s="150"/>
      <c r="L36" s="150"/>
      <c r="M36" s="150"/>
      <c r="N36" s="151"/>
      <c r="O36" s="151"/>
      <c r="P36" s="151"/>
      <c r="Q36" s="427"/>
      <c r="AA36" s="584"/>
      <c r="AB36" s="584"/>
      <c r="AC36" s="584"/>
      <c r="AD36" s="584"/>
      <c r="AE36" s="584"/>
    </row>
    <row r="37" spans="1:34" s="9" customFormat="1" ht="14.1" customHeight="1">
      <c r="A37" s="83"/>
      <c r="B37" s="629"/>
      <c r="C37" s="629"/>
      <c r="D37" s="149"/>
      <c r="E37" s="148"/>
      <c r="F37" s="148"/>
      <c r="G37" s="149"/>
      <c r="H37" s="149"/>
      <c r="I37" s="149"/>
      <c r="J37" s="149"/>
      <c r="K37" s="149"/>
      <c r="L37" s="149"/>
      <c r="N37" s="149"/>
      <c r="O37" s="149"/>
      <c r="P37" s="149"/>
      <c r="Q37" s="277"/>
    </row>
    <row r="38" spans="1:34" s="9" customFormat="1" ht="14.1" customHeight="1">
      <c r="A38" s="83"/>
      <c r="B38" s="629"/>
      <c r="C38" s="629"/>
      <c r="D38" s="149"/>
      <c r="E38" s="148"/>
      <c r="F38" s="148"/>
      <c r="G38" s="149"/>
      <c r="H38" s="149"/>
      <c r="I38" s="149"/>
      <c r="J38" s="149"/>
      <c r="K38" s="149"/>
      <c r="L38" s="149"/>
      <c r="M38" s="148"/>
      <c r="N38" s="149"/>
      <c r="O38" s="149"/>
      <c r="P38" s="149"/>
    </row>
    <row r="39" spans="1:34" s="9" customFormat="1" ht="14.1" customHeight="1">
      <c r="B39" s="629"/>
      <c r="C39" s="629"/>
      <c r="D39" s="152"/>
      <c r="E39" s="152"/>
      <c r="F39" s="152"/>
      <c r="G39" s="152"/>
      <c r="H39" s="152"/>
      <c r="I39" s="152"/>
      <c r="J39" s="152"/>
      <c r="K39" s="152"/>
      <c r="L39" s="152"/>
      <c r="M39" s="152"/>
      <c r="N39" s="152"/>
      <c r="O39" s="152"/>
      <c r="P39" s="152"/>
    </row>
    <row r="40" spans="1:34" s="9" customFormat="1" ht="14.1" customHeight="1">
      <c r="B40" s="632"/>
      <c r="C40" s="632"/>
      <c r="D40" s="152"/>
      <c r="E40" s="152"/>
      <c r="F40" s="152"/>
      <c r="G40" s="152"/>
      <c r="H40" s="152"/>
      <c r="I40" s="152"/>
      <c r="J40" s="152"/>
      <c r="K40" s="152"/>
      <c r="L40" s="152"/>
      <c r="M40" s="152"/>
      <c r="N40" s="152"/>
      <c r="O40" s="152"/>
      <c r="P40" s="152"/>
    </row>
    <row r="41" spans="1:34" s="9" customFormat="1" ht="14.1" customHeight="1">
      <c r="B41" s="632"/>
      <c r="C41" s="632"/>
      <c r="D41" s="152"/>
      <c r="E41" s="152"/>
      <c r="F41" s="152"/>
      <c r="G41" s="152"/>
      <c r="H41" s="152"/>
      <c r="I41" s="152"/>
      <c r="J41" s="152"/>
      <c r="K41" s="152"/>
      <c r="L41" s="152"/>
      <c r="M41" s="152"/>
      <c r="N41" s="152"/>
      <c r="O41" s="152"/>
      <c r="P41" s="152"/>
    </row>
    <row r="42" spans="1:34" s="9" customFormat="1" ht="3.6" customHeight="1">
      <c r="A42" s="83"/>
      <c r="B42" s="549"/>
      <c r="C42" s="549"/>
      <c r="D42" s="549"/>
      <c r="E42" s="530"/>
      <c r="F42" s="530"/>
      <c r="G42" s="566"/>
      <c r="H42" s="566"/>
      <c r="I42" s="566"/>
      <c r="J42" s="566"/>
      <c r="K42" s="549"/>
      <c r="L42" s="549"/>
      <c r="M42" s="530"/>
      <c r="N42" s="566"/>
      <c r="O42" s="566"/>
      <c r="P42" s="566"/>
      <c r="Q42" s="83"/>
      <c r="R42" s="83"/>
      <c r="S42" s="83"/>
      <c r="T42" s="83"/>
      <c r="U42" s="83"/>
      <c r="V42" s="83"/>
      <c r="W42" s="584"/>
      <c r="X42" s="584"/>
      <c r="Y42" s="584"/>
      <c r="Z42" s="584"/>
      <c r="AA42" s="584"/>
      <c r="AB42" s="584"/>
      <c r="AC42" s="584"/>
      <c r="AD42" s="531"/>
      <c r="AE42" s="531"/>
      <c r="AF42" s="531"/>
      <c r="AG42" s="531"/>
    </row>
    <row r="43" spans="1:34" s="9" customFormat="1" ht="3.6" customHeight="1">
      <c r="A43" s="83"/>
      <c r="B43" s="549"/>
      <c r="C43" s="549"/>
      <c r="D43" s="549"/>
      <c r="E43" s="530"/>
      <c r="F43" s="530"/>
      <c r="G43" s="566"/>
      <c r="H43" s="566"/>
      <c r="I43" s="566"/>
      <c r="J43" s="566"/>
      <c r="K43" s="549"/>
      <c r="L43" s="549"/>
      <c r="M43" s="530"/>
      <c r="N43" s="566"/>
      <c r="O43" s="566"/>
      <c r="P43" s="566"/>
      <c r="Q43" s="83"/>
      <c r="R43" s="83"/>
      <c r="S43" s="83"/>
      <c r="T43" s="83"/>
      <c r="U43" s="83"/>
      <c r="V43" s="83"/>
      <c r="W43" s="584"/>
      <c r="X43" s="584"/>
      <c r="Y43" s="531"/>
      <c r="Z43" s="531"/>
      <c r="AA43" s="531"/>
      <c r="AB43" s="531"/>
      <c r="AC43" s="531"/>
      <c r="AD43" s="531"/>
      <c r="AE43" s="531"/>
      <c r="AF43" s="531"/>
      <c r="AG43" s="531"/>
      <c r="AH43" s="531"/>
    </row>
    <row r="44" spans="1:34" s="9" customFormat="1" ht="14.1" customHeight="1">
      <c r="A44" s="83"/>
      <c r="B44" s="2403"/>
      <c r="C44" s="773"/>
      <c r="D44" s="263"/>
      <c r="E44" s="263"/>
      <c r="F44" s="263"/>
      <c r="G44" s="263"/>
      <c r="H44" s="263"/>
      <c r="I44" s="263"/>
      <c r="J44" s="263"/>
      <c r="K44" s="263"/>
      <c r="L44" s="263"/>
      <c r="M44" s="263"/>
      <c r="N44" s="263"/>
      <c r="O44" s="263"/>
      <c r="P44" s="263"/>
      <c r="Q44" s="83"/>
      <c r="V44" s="470" t="s">
        <v>108</v>
      </c>
      <c r="AA44" s="2419" t="s">
        <v>101</v>
      </c>
      <c r="AB44" s="2419"/>
      <c r="AC44" s="2419"/>
    </row>
    <row r="45" spans="1:34" s="531" customFormat="1" ht="11.1" customHeight="1">
      <c r="B45" s="2418"/>
      <c r="C45" s="774"/>
      <c r="D45" s="223"/>
      <c r="E45" s="557"/>
      <c r="F45" s="557"/>
      <c r="G45" s="557"/>
      <c r="H45" s="557"/>
      <c r="I45" s="557"/>
      <c r="J45" s="557"/>
      <c r="K45" s="557"/>
      <c r="L45" s="557"/>
      <c r="M45" s="557"/>
      <c r="N45" s="557"/>
      <c r="O45" s="557"/>
      <c r="P45" s="557"/>
      <c r="Q45" s="548"/>
      <c r="U45" s="572"/>
      <c r="V45" s="572"/>
      <c r="Z45" s="626"/>
    </row>
    <row r="46" spans="1:34" s="9" customFormat="1" ht="25.5" customHeight="1">
      <c r="B46" s="212"/>
      <c r="C46" s="212"/>
      <c r="D46" s="212"/>
      <c r="E46" s="117"/>
      <c r="F46" s="117"/>
      <c r="G46" s="117"/>
      <c r="H46" s="117"/>
      <c r="I46" s="117"/>
      <c r="J46" s="117"/>
      <c r="K46" s="212"/>
      <c r="L46" s="212"/>
      <c r="M46" s="117"/>
      <c r="N46" s="117"/>
      <c r="O46" s="117"/>
      <c r="P46" s="117"/>
      <c r="Q46" s="666"/>
      <c r="R46" s="667"/>
      <c r="S46" s="471" t="s">
        <v>28</v>
      </c>
      <c r="T46" s="472"/>
      <c r="V46" s="467"/>
      <c r="W46" s="468" t="s">
        <v>43</v>
      </c>
      <c r="X46" s="468" t="s">
        <v>27</v>
      </c>
      <c r="Y46" s="468" t="s">
        <v>44</v>
      </c>
      <c r="Z46"/>
      <c r="AA46" s="477" t="s">
        <v>43</v>
      </c>
      <c r="AB46" s="479" t="s">
        <v>104</v>
      </c>
      <c r="AC46" s="479" t="s">
        <v>67</v>
      </c>
    </row>
    <row r="47" spans="1:34">
      <c r="Q47" s="666"/>
      <c r="R47" s="668">
        <v>0</v>
      </c>
      <c r="S47" s="473">
        <v>0</v>
      </c>
      <c r="T47" s="473">
        <v>0</v>
      </c>
      <c r="V47" s="469">
        <v>2007</v>
      </c>
      <c r="W47" s="464">
        <v>855</v>
      </c>
      <c r="X47" s="464">
        <f>2400-W47</f>
        <v>1545</v>
      </c>
      <c r="Y47" s="464">
        <v>1318</v>
      </c>
      <c r="AA47" s="478">
        <v>285</v>
      </c>
      <c r="AB47" s="475">
        <f>AA47*2</f>
        <v>570</v>
      </c>
      <c r="AC47" s="476">
        <f>AB47*1.5</f>
        <v>855</v>
      </c>
    </row>
    <row r="48" spans="1:34">
      <c r="Q48" s="666"/>
      <c r="R48" s="668">
        <v>0</v>
      </c>
      <c r="S48" s="473">
        <v>600</v>
      </c>
      <c r="T48" s="473">
        <v>200</v>
      </c>
      <c r="V48" s="469">
        <v>2008</v>
      </c>
      <c r="W48" s="464">
        <v>774</v>
      </c>
      <c r="X48" s="464">
        <f t="shared" ref="X48:X56" si="1">2400-W48</f>
        <v>1626</v>
      </c>
      <c r="Y48" s="464">
        <v>1178</v>
      </c>
      <c r="AA48" s="478">
        <v>258</v>
      </c>
      <c r="AB48" s="475">
        <f t="shared" ref="AB48:AB56" si="2">AA48*2</f>
        <v>516</v>
      </c>
      <c r="AC48" s="476">
        <f t="shared" ref="AC48:AC56" si="3">AB48*1.5</f>
        <v>774</v>
      </c>
    </row>
    <row r="49" spans="2:29">
      <c r="Q49" s="666"/>
      <c r="R49" s="668">
        <v>0</v>
      </c>
      <c r="S49" s="473">
        <v>1200</v>
      </c>
      <c r="T49" s="473">
        <v>400</v>
      </c>
      <c r="V49" s="469">
        <v>2009</v>
      </c>
      <c r="W49" s="464">
        <v>735</v>
      </c>
      <c r="X49" s="464">
        <f t="shared" si="1"/>
        <v>1665</v>
      </c>
      <c r="Y49" s="464">
        <v>1244</v>
      </c>
      <c r="AA49" s="478">
        <v>245</v>
      </c>
      <c r="AB49" s="475">
        <f t="shared" si="2"/>
        <v>490</v>
      </c>
      <c r="AC49" s="476">
        <f t="shared" si="3"/>
        <v>735</v>
      </c>
    </row>
    <row r="50" spans="2:29">
      <c r="Q50" s="666"/>
      <c r="R50" s="668">
        <v>0</v>
      </c>
      <c r="S50" s="473">
        <v>1800</v>
      </c>
      <c r="T50" s="473">
        <v>600</v>
      </c>
      <c r="V50" s="469">
        <v>2010</v>
      </c>
      <c r="W50" s="464">
        <v>702</v>
      </c>
      <c r="X50" s="464">
        <f t="shared" si="1"/>
        <v>1698</v>
      </c>
      <c r="Y50" s="464">
        <v>1118</v>
      </c>
      <c r="AA50" s="478">
        <v>234</v>
      </c>
      <c r="AB50" s="475">
        <f t="shared" si="2"/>
        <v>468</v>
      </c>
      <c r="AC50" s="476">
        <f t="shared" si="3"/>
        <v>702</v>
      </c>
    </row>
    <row r="51" spans="2:29">
      <c r="Q51" s="666"/>
      <c r="R51" s="668">
        <v>0</v>
      </c>
      <c r="S51" s="473">
        <v>2400</v>
      </c>
      <c r="T51" s="473">
        <v>0</v>
      </c>
      <c r="V51" s="469">
        <v>2011</v>
      </c>
      <c r="W51" s="464">
        <v>696</v>
      </c>
      <c r="X51" s="464">
        <f t="shared" si="1"/>
        <v>1704</v>
      </c>
      <c r="Y51" s="464">
        <v>1045</v>
      </c>
      <c r="AA51" s="478">
        <v>232</v>
      </c>
      <c r="AB51" s="475">
        <f t="shared" si="2"/>
        <v>464</v>
      </c>
      <c r="AC51" s="476">
        <f t="shared" si="3"/>
        <v>696</v>
      </c>
    </row>
    <row r="52" spans="2:29">
      <c r="Q52" s="666"/>
      <c r="R52" s="669">
        <v>0</v>
      </c>
      <c r="S52" s="473">
        <v>3000</v>
      </c>
      <c r="T52" s="473">
        <v>600</v>
      </c>
      <c r="V52" s="469">
        <v>2012</v>
      </c>
      <c r="W52" s="466">
        <v>765</v>
      </c>
      <c r="X52" s="464">
        <f t="shared" si="1"/>
        <v>1635</v>
      </c>
      <c r="Y52" s="465">
        <v>1045</v>
      </c>
      <c r="AA52" s="478">
        <v>255</v>
      </c>
      <c r="AB52" s="475">
        <f t="shared" si="2"/>
        <v>510</v>
      </c>
      <c r="AC52" s="476">
        <f t="shared" si="3"/>
        <v>765</v>
      </c>
    </row>
    <row r="53" spans="2:29">
      <c r="Q53" s="666"/>
      <c r="R53" s="669">
        <v>0</v>
      </c>
      <c r="S53" s="473">
        <v>3600</v>
      </c>
      <c r="T53" s="473">
        <v>1200</v>
      </c>
      <c r="V53" s="469">
        <v>2013</v>
      </c>
      <c r="W53" s="466">
        <v>561</v>
      </c>
      <c r="X53" s="464">
        <f t="shared" si="1"/>
        <v>1839</v>
      </c>
      <c r="Y53" s="465">
        <v>1000</v>
      </c>
      <c r="AA53" s="478">
        <v>187</v>
      </c>
      <c r="AB53" s="475">
        <f t="shared" si="2"/>
        <v>374</v>
      </c>
      <c r="AC53" s="476">
        <f t="shared" si="3"/>
        <v>561</v>
      </c>
    </row>
    <row r="54" spans="2:29">
      <c r="B54" s="797" t="s">
        <v>220</v>
      </c>
      <c r="C54" s="780" t="s">
        <v>231</v>
      </c>
      <c r="D54" s="859"/>
      <c r="Q54" s="666"/>
      <c r="R54" s="670">
        <v>0</v>
      </c>
      <c r="S54" s="473">
        <v>4200</v>
      </c>
      <c r="T54" s="473">
        <v>1800</v>
      </c>
      <c r="V54" s="469">
        <v>2014</v>
      </c>
      <c r="W54" s="465">
        <v>663</v>
      </c>
      <c r="X54" s="464">
        <f t="shared" si="1"/>
        <v>1737</v>
      </c>
      <c r="Y54" s="465">
        <v>929</v>
      </c>
      <c r="AA54" s="478">
        <v>221</v>
      </c>
      <c r="AB54" s="475">
        <f t="shared" si="2"/>
        <v>442</v>
      </c>
      <c r="AC54" s="476">
        <f t="shared" si="3"/>
        <v>663</v>
      </c>
    </row>
    <row r="55" spans="2:29">
      <c r="Q55" s="666"/>
      <c r="R55" s="670">
        <v>0</v>
      </c>
      <c r="S55" s="473">
        <v>4800</v>
      </c>
      <c r="T55" s="473"/>
      <c r="V55" s="469">
        <v>2015</v>
      </c>
      <c r="W55" s="465">
        <v>639</v>
      </c>
      <c r="X55" s="464">
        <f t="shared" si="1"/>
        <v>1761</v>
      </c>
      <c r="Y55" s="465">
        <v>992</v>
      </c>
      <c r="AA55" s="478">
        <v>213</v>
      </c>
      <c r="AB55" s="475">
        <f t="shared" si="2"/>
        <v>426</v>
      </c>
      <c r="AC55" s="476">
        <f t="shared" si="3"/>
        <v>639</v>
      </c>
    </row>
    <row r="56" spans="2:29">
      <c r="Q56" s="83"/>
      <c r="R56" s="149"/>
      <c r="S56" s="246"/>
      <c r="T56" s="149"/>
      <c r="U56" s="152"/>
      <c r="V56" s="469">
        <v>2016</v>
      </c>
      <c r="W56" s="465">
        <v>639</v>
      </c>
      <c r="X56" s="464">
        <f t="shared" si="1"/>
        <v>1761</v>
      </c>
      <c r="Y56" s="465">
        <v>1080</v>
      </c>
      <c r="AA56" s="478">
        <v>213</v>
      </c>
      <c r="AB56" s="475">
        <f t="shared" si="2"/>
        <v>426</v>
      </c>
      <c r="AC56" s="476">
        <f t="shared" si="3"/>
        <v>639</v>
      </c>
    </row>
    <row r="57" spans="2:29">
      <c r="Q57" s="83"/>
      <c r="U57" s="149"/>
      <c r="V57" s="469"/>
      <c r="W57" s="151"/>
    </row>
    <row r="58" spans="2:29">
      <c r="Q58" s="83"/>
      <c r="U58" s="149"/>
      <c r="V58" s="665"/>
    </row>
    <row r="59" spans="2:29" s="768" customFormat="1" ht="9.9499999999999993" customHeight="1">
      <c r="E59" s="856"/>
      <c r="Q59" s="819"/>
      <c r="U59" s="857"/>
    </row>
    <row r="60" spans="2:29">
      <c r="U60" s="149"/>
    </row>
    <row r="62" spans="2:29" ht="51" customHeight="1">
      <c r="R62" s="297"/>
      <c r="S62" s="9"/>
      <c r="T62" s="9"/>
      <c r="U62" s="463"/>
      <c r="V62" s="153"/>
      <c r="W62" s="9"/>
      <c r="X62" s="9"/>
      <c r="Y62" s="9"/>
      <c r="Z62" s="108"/>
      <c r="AA62" s="697"/>
    </row>
    <row r="63" spans="2:29">
      <c r="R63" s="247"/>
      <c r="S63" s="9"/>
      <c r="T63" s="9"/>
      <c r="U63" s="246"/>
      <c r="V63" s="153"/>
      <c r="W63" s="9"/>
      <c r="X63" s="9"/>
      <c r="Y63" s="9"/>
      <c r="Z63" s="247"/>
      <c r="AA63" s="247"/>
    </row>
    <row r="64" spans="2:29">
      <c r="R64" s="247"/>
      <c r="S64" s="9"/>
      <c r="T64" s="9"/>
      <c r="U64" s="246"/>
      <c r="V64" s="153"/>
      <c r="W64" s="9"/>
      <c r="X64" s="9"/>
      <c r="Y64" s="9"/>
      <c r="Z64" s="247"/>
      <c r="AA64" s="247"/>
    </row>
    <row r="65" spans="4:27">
      <c r="R65" s="247"/>
      <c r="S65" s="9"/>
      <c r="T65" s="9"/>
      <c r="U65" s="246"/>
      <c r="V65" s="153"/>
      <c r="W65" s="9"/>
      <c r="X65" s="9"/>
      <c r="Y65" s="9"/>
      <c r="Z65" s="247"/>
      <c r="AA65" s="247"/>
    </row>
    <row r="66" spans="4:27">
      <c r="R66" s="247"/>
      <c r="S66" s="9"/>
      <c r="T66" s="9"/>
      <c r="U66" s="246"/>
      <c r="V66" s="153"/>
      <c r="W66" s="9"/>
      <c r="X66" s="9"/>
      <c r="Y66" s="9"/>
      <c r="Z66" s="247"/>
      <c r="AA66" s="247"/>
    </row>
    <row r="67" spans="4:27">
      <c r="R67" s="149"/>
      <c r="S67" s="9"/>
      <c r="T67" s="9"/>
      <c r="U67" s="246"/>
      <c r="V67" s="153"/>
      <c r="W67" s="9"/>
      <c r="X67" s="9"/>
      <c r="Y67" s="9"/>
      <c r="Z67" s="247"/>
      <c r="AA67" s="247"/>
    </row>
    <row r="68" spans="4:27" s="583" customFormat="1" ht="14.1" customHeight="1">
      <c r="D68" s="241"/>
      <c r="E68" s="156"/>
      <c r="F68" s="156"/>
      <c r="G68" s="156"/>
      <c r="H68" s="156"/>
      <c r="I68" s="156"/>
      <c r="J68" s="156"/>
      <c r="K68" s="241"/>
      <c r="L68" s="241"/>
      <c r="M68" s="156"/>
      <c r="N68" s="156"/>
      <c r="O68" s="156"/>
      <c r="P68" s="156"/>
      <c r="U68" s="584"/>
      <c r="V68" s="584"/>
    </row>
    <row r="69" spans="4:27">
      <c r="R69" s="149"/>
      <c r="S69" s="9"/>
      <c r="T69" s="9"/>
      <c r="U69" s="148"/>
      <c r="V69" s="153"/>
      <c r="W69" s="9"/>
      <c r="X69" s="9"/>
      <c r="Y69" s="9"/>
      <c r="Z69" s="247"/>
      <c r="AA69" s="247"/>
    </row>
    <row r="70" spans="4:27">
      <c r="R70" s="149"/>
      <c r="S70" s="9"/>
      <c r="T70" s="9"/>
      <c r="U70" s="149"/>
      <c r="V70" s="153"/>
      <c r="W70" s="9"/>
      <c r="X70" s="9"/>
      <c r="Y70" s="9"/>
      <c r="Z70" s="247"/>
      <c r="AA70" s="247"/>
    </row>
    <row r="71" spans="4:27">
      <c r="R71" s="149"/>
      <c r="S71" s="9"/>
      <c r="T71" s="9"/>
      <c r="U71" s="149"/>
      <c r="V71" s="153"/>
      <c r="W71" s="9"/>
      <c r="X71" s="9"/>
      <c r="Y71" s="9"/>
      <c r="Z71" s="247"/>
      <c r="AA71" s="247"/>
    </row>
    <row r="72" spans="4:27">
      <c r="T72" s="9"/>
      <c r="U72" s="149"/>
      <c r="V72" s="153"/>
      <c r="W72" s="9"/>
      <c r="X72" s="9"/>
      <c r="Y72" s="9"/>
      <c r="Z72" s="247"/>
      <c r="AA72" s="247"/>
    </row>
    <row r="73" spans="4:27">
      <c r="G73" s="67"/>
      <c r="H73" s="67"/>
      <c r="T73" s="9"/>
      <c r="U73" s="9"/>
      <c r="V73" s="9"/>
      <c r="W73" s="9"/>
      <c r="X73" s="9"/>
      <c r="Y73" s="9"/>
      <c r="Z73" s="9"/>
      <c r="AA73" s="9"/>
    </row>
    <row r="74" spans="4:27">
      <c r="G74" s="67"/>
      <c r="H74" s="67"/>
    </row>
  </sheetData>
  <mergeCells count="8">
    <mergeCell ref="B44:B45"/>
    <mergeCell ref="AA44:AC44"/>
    <mergeCell ref="G7:H7"/>
    <mergeCell ref="J7:K7"/>
    <mergeCell ref="M7:N7"/>
    <mergeCell ref="P7:P9"/>
    <mergeCell ref="B8:D8"/>
    <mergeCell ref="B23:C24"/>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2017 statistical summary</oddHeader>
    <oddFooter xml:space="preserve">&amp;L&amp;"Gill Sans MT,Regular"&amp;9&amp;K0065A4      • &amp;K01+000&amp;A&amp;K0065A4 •&amp;R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178"/>
  <sheetViews>
    <sheetView zoomScaleNormal="100" zoomScaleSheetLayoutView="50" workbookViewId="0"/>
  </sheetViews>
  <sheetFormatPr defaultRowHeight="12.75"/>
  <cols>
    <col min="1" max="1" width="3.7109375" customWidth="1"/>
    <col min="2" max="2" width="9.7109375" customWidth="1"/>
    <col min="3" max="3" width="12" customWidth="1"/>
    <col min="4" max="4" width="14.5703125" customWidth="1"/>
    <col min="5" max="5" width="13.28515625" customWidth="1"/>
    <col min="6" max="6" width="14.42578125" customWidth="1"/>
    <col min="7" max="7" width="13.140625" customWidth="1"/>
    <col min="8" max="8" width="9.7109375" bestFit="1" customWidth="1"/>
    <col min="9" max="9" width="9.7109375" customWidth="1"/>
    <col min="10" max="10" width="9.7109375" bestFit="1" customWidth="1"/>
    <col min="14" max="15" width="9.5703125" bestFit="1" customWidth="1"/>
    <col min="18" max="18" width="9.5703125" bestFit="1" customWidth="1"/>
    <col min="20" max="23" width="9.28515625" bestFit="1" customWidth="1"/>
  </cols>
  <sheetData>
    <row r="1" spans="1:30" ht="13.5" customHeight="1">
      <c r="A1" s="67"/>
      <c r="B1" s="67"/>
      <c r="C1" s="67"/>
      <c r="D1" s="67"/>
      <c r="E1" s="67"/>
      <c r="F1" s="67"/>
    </row>
    <row r="2" spans="1:30" ht="13.5" customHeight="1">
      <c r="A2" s="67"/>
      <c r="B2" s="67"/>
      <c r="C2" s="67"/>
      <c r="D2" s="67"/>
      <c r="E2" s="67"/>
      <c r="F2" s="67"/>
    </row>
    <row r="3" spans="1:30" ht="13.5" customHeight="1">
      <c r="A3" s="67"/>
      <c r="B3" s="67"/>
      <c r="C3" s="67"/>
      <c r="D3" s="67"/>
      <c r="E3" s="67"/>
      <c r="F3" s="730"/>
      <c r="G3" s="83"/>
      <c r="H3" s="153"/>
      <c r="I3" s="153"/>
      <c r="J3" s="153"/>
      <c r="K3" s="153"/>
      <c r="L3" s="153"/>
      <c r="M3" s="153"/>
      <c r="N3" s="83"/>
      <c r="O3" s="83"/>
      <c r="P3" s="83"/>
      <c r="Q3" s="83"/>
    </row>
    <row r="4" spans="1:30" s="140" customFormat="1" ht="17.100000000000001" customHeight="1">
      <c r="A4" s="137"/>
      <c r="B4" s="1798" t="s">
        <v>608</v>
      </c>
      <c r="C4" s="1806"/>
      <c r="D4" s="1807"/>
      <c r="E4" s="1808"/>
      <c r="F4" s="1808"/>
      <c r="G4" s="1809"/>
      <c r="H4" s="1810"/>
      <c r="J4" s="1183" t="s">
        <v>336</v>
      </c>
      <c r="K4" s="153"/>
      <c r="L4" s="153"/>
      <c r="M4" s="153"/>
      <c r="N4" s="153"/>
      <c r="O4" s="153"/>
      <c r="P4" s="153"/>
      <c r="Q4" s="153"/>
    </row>
    <row r="5" spans="1:30" s="140" customFormat="1" ht="14.1" customHeight="1">
      <c r="A5" s="137"/>
      <c r="B5" s="1798" t="s">
        <v>609</v>
      </c>
      <c r="C5" s="1806"/>
      <c r="D5" s="1807"/>
      <c r="E5" s="1808"/>
      <c r="F5" s="1808"/>
      <c r="G5" s="1809"/>
      <c r="H5" s="1809"/>
      <c r="I5" s="153"/>
      <c r="J5" s="153"/>
      <c r="K5" s="153"/>
      <c r="L5" s="153"/>
      <c r="M5" s="153"/>
      <c r="N5" s="153"/>
      <c r="O5" s="153"/>
      <c r="P5" s="153"/>
      <c r="Q5" s="153"/>
    </row>
    <row r="6" spans="1:30" ht="15" customHeight="1">
      <c r="A6" s="67"/>
      <c r="B6" s="1800"/>
      <c r="C6" s="1800"/>
      <c r="D6" s="1805"/>
      <c r="E6" s="1811"/>
      <c r="F6" s="1811"/>
      <c r="G6" s="1812"/>
      <c r="H6" s="1809"/>
      <c r="I6" s="153"/>
      <c r="J6" s="153"/>
      <c r="K6" s="1299" t="s">
        <v>351</v>
      </c>
      <c r="L6" s="153"/>
      <c r="M6" s="153"/>
      <c r="N6" s="83"/>
      <c r="O6" s="83"/>
      <c r="P6" s="83"/>
      <c r="Q6" s="83"/>
    </row>
    <row r="7" spans="1:30" ht="12.95" customHeight="1">
      <c r="A7" s="67"/>
      <c r="B7" s="274"/>
      <c r="C7" s="860"/>
      <c r="D7" s="981" t="s">
        <v>20</v>
      </c>
      <c r="E7" s="981" t="s">
        <v>92</v>
      </c>
      <c r="F7" s="981" t="s">
        <v>122</v>
      </c>
      <c r="G7" s="981" t="s">
        <v>32</v>
      </c>
      <c r="H7" s="83"/>
      <c r="I7" s="83"/>
      <c r="J7" s="83"/>
      <c r="K7" s="83"/>
      <c r="L7" s="83"/>
      <c r="M7" s="83"/>
      <c r="N7" s="83"/>
      <c r="O7" s="83"/>
      <c r="P7" s="83"/>
      <c r="Q7" s="83"/>
      <c r="R7" s="9"/>
      <c r="S7" s="9"/>
      <c r="T7" s="9"/>
      <c r="U7" s="9"/>
      <c r="V7" s="9"/>
      <c r="W7" s="9"/>
    </row>
    <row r="8" spans="1:30" ht="12.95" customHeight="1">
      <c r="A8" s="67"/>
      <c r="B8" s="723"/>
      <c r="C8" s="723"/>
      <c r="D8" s="724"/>
      <c r="E8" s="724"/>
      <c r="F8" s="276" t="s">
        <v>123</v>
      </c>
      <c r="G8" s="724"/>
      <c r="H8" s="83"/>
      <c r="I8" s="83"/>
      <c r="J8" s="83"/>
      <c r="K8" s="108" t="s">
        <v>352</v>
      </c>
      <c r="L8" s="83"/>
      <c r="M8" s="83"/>
      <c r="N8" s="83"/>
      <c r="O8" s="83"/>
      <c r="P8" s="83"/>
      <c r="Q8" s="83"/>
      <c r="R8" s="289"/>
      <c r="S8" s="289"/>
      <c r="T8" s="289"/>
      <c r="U8" s="289"/>
      <c r="V8" s="9"/>
      <c r="W8" s="9"/>
    </row>
    <row r="9" spans="1:30" ht="3" customHeight="1">
      <c r="A9" s="67"/>
      <c r="B9" s="191"/>
      <c r="C9" s="588"/>
      <c r="E9" s="93"/>
      <c r="F9" s="93"/>
      <c r="G9" s="268"/>
      <c r="H9" s="83"/>
      <c r="I9" s="83"/>
      <c r="J9" s="83"/>
      <c r="K9" s="83"/>
      <c r="L9" s="83"/>
      <c r="M9" s="83"/>
      <c r="N9" s="83"/>
      <c r="O9" s="83"/>
      <c r="P9" s="83"/>
      <c r="Q9" s="83"/>
      <c r="R9" s="289"/>
      <c r="S9" s="289"/>
      <c r="T9" s="1227"/>
      <c r="U9" s="289"/>
      <c r="V9" s="9"/>
      <c r="W9" s="9"/>
    </row>
    <row r="10" spans="1:30" s="162" customFormat="1" ht="14.1" customHeight="1">
      <c r="A10" s="175"/>
      <c r="B10" s="626" t="s">
        <v>582</v>
      </c>
      <c r="C10" s="626"/>
      <c r="D10" s="176"/>
      <c r="E10" s="175"/>
      <c r="F10" s="572"/>
      <c r="G10" s="603"/>
      <c r="H10" s="175"/>
      <c r="I10" s="572"/>
      <c r="J10" s="572"/>
      <c r="K10" s="572"/>
      <c r="L10" s="3"/>
      <c r="M10" s="527"/>
      <c r="N10" s="527"/>
      <c r="O10" s="527"/>
      <c r="P10" s="527"/>
      <c r="Q10" s="527"/>
      <c r="R10" s="527"/>
      <c r="S10" s="527"/>
      <c r="T10" s="527"/>
      <c r="U10" s="527"/>
      <c r="V10" s="541"/>
      <c r="W10" s="541"/>
      <c r="X10"/>
      <c r="Y10"/>
      <c r="Z10"/>
      <c r="AA10"/>
      <c r="AB10"/>
      <c r="AC10"/>
      <c r="AD10"/>
    </row>
    <row r="11" spans="1:30" ht="3.6" customHeight="1">
      <c r="F11" s="67"/>
      <c r="G11" s="603"/>
      <c r="J11" s="9"/>
      <c r="K11" s="9"/>
      <c r="L11" s="9"/>
      <c r="M11" s="9"/>
      <c r="N11" s="9"/>
      <c r="O11" s="9"/>
      <c r="P11" s="9"/>
      <c r="Q11" s="9"/>
      <c r="R11" s="9"/>
      <c r="S11" s="9"/>
      <c r="T11" s="9"/>
      <c r="U11" s="9"/>
      <c r="V11" s="9"/>
      <c r="W11" s="9"/>
    </row>
    <row r="12" spans="1:30" s="9" customFormat="1" ht="14.1" customHeight="1">
      <c r="A12" s="83"/>
      <c r="B12" s="573">
        <v>2008</v>
      </c>
      <c r="C12" s="629"/>
      <c r="D12" s="1294">
        <v>30</v>
      </c>
      <c r="E12" s="1294">
        <v>65</v>
      </c>
      <c r="F12" s="956">
        <v>15</v>
      </c>
      <c r="G12" s="1301">
        <v>150</v>
      </c>
      <c r="I12" s="1685"/>
      <c r="J12" s="1836"/>
      <c r="K12" s="83"/>
      <c r="L12" s="83"/>
      <c r="M12" s="83"/>
      <c r="N12" s="83"/>
      <c r="O12" s="83"/>
      <c r="P12" s="83"/>
      <c r="Q12" s="83"/>
    </row>
    <row r="13" spans="1:30" s="9" customFormat="1" ht="14.1" customHeight="1">
      <c r="A13" s="83"/>
      <c r="B13" s="573">
        <v>2009</v>
      </c>
      <c r="C13" s="629"/>
      <c r="D13" s="1294">
        <v>20</v>
      </c>
      <c r="E13" s="1294">
        <v>48</v>
      </c>
      <c r="F13" s="956">
        <v>20</v>
      </c>
      <c r="G13" s="1301">
        <v>142</v>
      </c>
      <c r="I13" s="1685"/>
      <c r="J13" s="1836"/>
      <c r="K13" s="568"/>
      <c r="L13" s="83"/>
      <c r="M13" s="83"/>
      <c r="O13" s="718"/>
      <c r="P13" s="83"/>
      <c r="Q13" s="83"/>
      <c r="R13" s="765"/>
      <c r="S13" s="765"/>
      <c r="T13" s="765"/>
      <c r="U13" s="765"/>
    </row>
    <row r="14" spans="1:30" s="9" customFormat="1" ht="14.1" customHeight="1">
      <c r="A14" s="83"/>
      <c r="B14" s="573">
        <v>2010</v>
      </c>
      <c r="C14" s="629"/>
      <c r="D14" s="1294">
        <v>34</v>
      </c>
      <c r="E14" s="1294">
        <v>57</v>
      </c>
      <c r="F14" s="956">
        <v>13</v>
      </c>
      <c r="G14" s="1301">
        <v>141</v>
      </c>
      <c r="I14" s="1685"/>
      <c r="J14" s="1836"/>
      <c r="K14" s="568"/>
      <c r="L14" s="83"/>
      <c r="M14" s="83"/>
      <c r="N14" s="83"/>
      <c r="O14" s="83"/>
      <c r="P14" s="83"/>
      <c r="Q14" s="83"/>
    </row>
    <row r="15" spans="1:30" s="9" customFormat="1" ht="14.1" customHeight="1">
      <c r="A15" s="83"/>
      <c r="B15" s="573">
        <v>2011</v>
      </c>
      <c r="C15" s="629"/>
      <c r="D15" s="1294">
        <v>31</v>
      </c>
      <c r="E15" s="1294">
        <v>50</v>
      </c>
      <c r="F15" s="956">
        <v>16</v>
      </c>
      <c r="G15" s="1301">
        <v>145</v>
      </c>
      <c r="I15" s="1685"/>
      <c r="J15" s="1836"/>
      <c r="K15" s="568"/>
      <c r="L15" s="83"/>
      <c r="M15" s="83"/>
      <c r="N15" s="83"/>
      <c r="O15" s="83"/>
      <c r="P15" s="718"/>
      <c r="Q15" s="83"/>
      <c r="R15" s="765"/>
      <c r="S15" s="765"/>
      <c r="T15" s="765"/>
      <c r="U15" s="765"/>
    </row>
    <row r="16" spans="1:30" s="9" customFormat="1" ht="14.1" customHeight="1">
      <c r="A16" s="83"/>
      <c r="B16" s="877">
        <v>2012</v>
      </c>
      <c r="C16" s="632"/>
      <c r="D16" s="1294">
        <v>27</v>
      </c>
      <c r="E16" s="1294">
        <v>70</v>
      </c>
      <c r="F16" s="956">
        <v>17</v>
      </c>
      <c r="G16" s="1301">
        <v>157</v>
      </c>
      <c r="I16" s="1686"/>
      <c r="J16" s="1836"/>
      <c r="K16" s="568"/>
      <c r="L16" s="83"/>
      <c r="M16" s="83"/>
      <c r="N16" s="83"/>
      <c r="O16" s="83"/>
      <c r="P16" s="83"/>
      <c r="Q16" s="83"/>
    </row>
    <row r="17" spans="1:26" s="165" customFormat="1" ht="14.1" customHeight="1">
      <c r="B17" s="877">
        <v>2013</v>
      </c>
      <c r="C17" s="632"/>
      <c r="D17" s="1294">
        <v>28</v>
      </c>
      <c r="E17" s="1294">
        <v>50</v>
      </c>
      <c r="F17" s="956">
        <v>5</v>
      </c>
      <c r="G17" s="1301">
        <v>115</v>
      </c>
      <c r="I17" s="1685"/>
      <c r="J17" s="1836"/>
      <c r="K17" s="591"/>
      <c r="L17" s="591"/>
      <c r="M17" s="591"/>
      <c r="N17" s="586"/>
      <c r="O17" s="514"/>
      <c r="P17" s="548"/>
      <c r="Q17" s="548"/>
      <c r="R17" s="584"/>
      <c r="S17" s="584"/>
      <c r="T17" s="584"/>
      <c r="U17" s="584"/>
      <c r="V17" s="584"/>
      <c r="W17" s="584"/>
    </row>
    <row r="18" spans="1:26" s="531" customFormat="1" ht="14.1" customHeight="1">
      <c r="B18" s="877">
        <v>2014</v>
      </c>
      <c r="C18" s="632"/>
      <c r="D18" s="1294">
        <v>20</v>
      </c>
      <c r="E18" s="1294">
        <v>39</v>
      </c>
      <c r="F18" s="956">
        <v>14</v>
      </c>
      <c r="G18" s="1301">
        <v>116</v>
      </c>
      <c r="I18" s="1686"/>
      <c r="J18" s="1836"/>
      <c r="K18" s="591"/>
      <c r="L18" s="591"/>
      <c r="M18" s="591"/>
      <c r="N18" s="586"/>
      <c r="O18" s="514"/>
      <c r="P18" s="548"/>
      <c r="Q18" s="548"/>
      <c r="R18" s="584"/>
      <c r="S18" s="584"/>
      <c r="T18" s="584"/>
      <c r="U18" s="584"/>
      <c r="V18" s="584"/>
      <c r="W18" s="584"/>
    </row>
    <row r="19" spans="1:26" s="531" customFormat="1" ht="14.1" customHeight="1">
      <c r="B19" s="877">
        <v>2015</v>
      </c>
      <c r="D19" s="1294">
        <v>25</v>
      </c>
      <c r="E19" s="1294">
        <v>43</v>
      </c>
      <c r="F19" s="956">
        <v>10</v>
      </c>
      <c r="G19" s="1301">
        <v>113</v>
      </c>
      <c r="I19" s="1685"/>
      <c r="J19" s="1836"/>
      <c r="K19" s="591"/>
      <c r="L19" s="591"/>
      <c r="M19" s="591"/>
      <c r="N19" s="586"/>
      <c r="O19" s="514"/>
      <c r="P19" s="548"/>
      <c r="Q19" s="548"/>
      <c r="R19" s="584"/>
      <c r="S19" s="584"/>
      <c r="T19" s="584"/>
      <c r="U19" s="584"/>
      <c r="V19" s="584"/>
      <c r="W19" s="584"/>
    </row>
    <row r="20" spans="1:26" s="531" customFormat="1" ht="14.1" customHeight="1">
      <c r="B20" s="877">
        <v>2016</v>
      </c>
      <c r="D20" s="1294">
        <v>18</v>
      </c>
      <c r="E20" s="1294">
        <v>54</v>
      </c>
      <c r="F20" s="956">
        <v>6</v>
      </c>
      <c r="G20" s="1301">
        <v>109</v>
      </c>
      <c r="I20" s="1685"/>
      <c r="J20" s="1836"/>
      <c r="K20" s="591"/>
      <c r="L20" s="591"/>
      <c r="M20" s="591"/>
      <c r="N20" s="586"/>
      <c r="O20" s="514"/>
      <c r="P20" s="548"/>
      <c r="Q20" s="548"/>
      <c r="R20" s="584"/>
      <c r="S20" s="584"/>
      <c r="T20" s="584"/>
      <c r="U20" s="584"/>
      <c r="V20" s="584"/>
      <c r="W20" s="584"/>
    </row>
    <row r="21" spans="1:26" s="531" customFormat="1" ht="14.1" customHeight="1">
      <c r="B21" s="877">
        <v>2017</v>
      </c>
      <c r="D21" s="1294">
        <v>21</v>
      </c>
      <c r="E21" s="1294">
        <v>40</v>
      </c>
      <c r="F21" s="956">
        <v>11</v>
      </c>
      <c r="G21" s="1303">
        <v>106</v>
      </c>
      <c r="I21" s="1685"/>
      <c r="J21" s="1836"/>
      <c r="K21" s="1186"/>
      <c r="L21" s="1186"/>
      <c r="M21" s="1186"/>
      <c r="N21" s="586"/>
      <c r="O21" s="514"/>
      <c r="P21" s="548"/>
      <c r="Q21" s="548"/>
      <c r="R21" s="584"/>
      <c r="S21" s="584"/>
      <c r="T21" s="584"/>
      <c r="U21" s="584"/>
      <c r="V21" s="584"/>
      <c r="W21" s="584"/>
    </row>
    <row r="22" spans="1:26" ht="3.6" customHeight="1">
      <c r="A22" s="67"/>
      <c r="B22" s="180"/>
      <c r="C22" s="627"/>
      <c r="D22" s="349"/>
      <c r="E22" s="362"/>
      <c r="F22" s="363"/>
      <c r="G22" s="190"/>
      <c r="J22" s="1836"/>
      <c r="K22" s="568"/>
      <c r="L22" s="83"/>
      <c r="M22" s="83"/>
      <c r="N22" s="83"/>
      <c r="O22" s="83"/>
      <c r="P22" s="83"/>
      <c r="Q22" s="83"/>
      <c r="R22" s="584"/>
      <c r="S22" s="584"/>
      <c r="T22" s="584"/>
      <c r="U22" s="584"/>
      <c r="V22" s="531"/>
      <c r="W22" s="531"/>
      <c r="X22" s="161">
        <v>1</v>
      </c>
      <c r="Y22" s="161">
        <v>0</v>
      </c>
      <c r="Z22">
        <v>3</v>
      </c>
    </row>
    <row r="23" spans="1:26" ht="3.6" customHeight="1">
      <c r="A23" s="67"/>
      <c r="B23" s="179"/>
      <c r="C23" s="551"/>
      <c r="D23" s="352"/>
      <c r="E23" s="364"/>
      <c r="F23" s="365"/>
      <c r="G23" s="1254"/>
      <c r="J23" s="1836"/>
      <c r="K23" s="568"/>
      <c r="L23" s="83"/>
      <c r="M23" s="83"/>
      <c r="N23" s="83"/>
      <c r="O23" s="83"/>
      <c r="P23" s="83"/>
      <c r="Q23" s="83"/>
      <c r="R23" s="584"/>
      <c r="S23" s="531"/>
      <c r="T23" s="531"/>
      <c r="U23" s="531"/>
      <c r="V23" s="531"/>
      <c r="W23" s="531"/>
      <c r="X23" s="161">
        <v>88</v>
      </c>
      <c r="Y23" s="161">
        <v>191</v>
      </c>
      <c r="Z23" s="161">
        <v>738</v>
      </c>
    </row>
    <row r="24" spans="1:26" ht="9.9499999999999993" customHeight="1">
      <c r="A24" s="67"/>
      <c r="B24" s="551"/>
      <c r="C24" s="551"/>
      <c r="D24" s="551"/>
      <c r="E24" s="364"/>
      <c r="F24" s="365"/>
      <c r="G24" s="1302"/>
      <c r="J24" s="1836"/>
      <c r="K24" s="568"/>
      <c r="L24" s="83"/>
      <c r="M24" s="83"/>
      <c r="N24" s="83"/>
      <c r="O24" s="83"/>
      <c r="P24" s="83"/>
      <c r="Q24" s="83"/>
      <c r="R24" s="584"/>
      <c r="S24" s="531"/>
      <c r="T24" s="531"/>
      <c r="U24" s="531"/>
      <c r="V24" s="531"/>
      <c r="W24" s="531"/>
      <c r="X24" s="249"/>
      <c r="Y24" s="249"/>
      <c r="Z24" s="249"/>
    </row>
    <row r="25" spans="1:26" s="161" customFormat="1" ht="14.1" customHeight="1">
      <c r="B25" s="987"/>
      <c r="C25" s="987"/>
      <c r="D25" s="543"/>
      <c r="E25" s="376"/>
      <c r="F25" s="376"/>
      <c r="G25" s="1302"/>
      <c r="I25" s="583"/>
      <c r="J25" s="1836"/>
      <c r="K25" s="591"/>
      <c r="L25" s="586"/>
      <c r="M25" s="514"/>
      <c r="N25" s="548"/>
      <c r="O25" s="548"/>
      <c r="P25" s="548"/>
      <c r="Q25" s="584"/>
      <c r="R25" s="584"/>
      <c r="S25" s="531"/>
      <c r="T25" s="531"/>
      <c r="U25" s="531"/>
      <c r="V25" s="531"/>
      <c r="W25" s="531"/>
    </row>
    <row r="26" spans="1:26" s="9" customFormat="1" ht="14.1" customHeight="1">
      <c r="A26" s="83"/>
      <c r="B26" s="626" t="s">
        <v>583</v>
      </c>
      <c r="C26" s="630"/>
      <c r="D26" s="555"/>
      <c r="E26" s="226"/>
      <c r="F26" s="366"/>
      <c r="G26" s="1271"/>
      <c r="J26" s="1836"/>
      <c r="K26" s="83"/>
      <c r="L26" s="83"/>
      <c r="M26" s="83"/>
      <c r="N26" s="83"/>
      <c r="O26" s="83"/>
      <c r="P26" s="83"/>
    </row>
    <row r="27" spans="1:26" s="9" customFormat="1" ht="3.6" customHeight="1">
      <c r="A27" s="83"/>
      <c r="B27" s="67"/>
      <c r="C27" s="67"/>
      <c r="D27" s="998"/>
      <c r="E27" s="244"/>
      <c r="F27" s="998"/>
      <c r="G27" s="1271"/>
      <c r="J27" s="1836"/>
      <c r="K27" s="83"/>
      <c r="L27" s="83"/>
      <c r="M27" s="83"/>
      <c r="N27" s="83"/>
      <c r="O27" s="83"/>
      <c r="P27" s="83"/>
    </row>
    <row r="28" spans="1:26" s="165" customFormat="1" ht="14.1" customHeight="1">
      <c r="B28" s="573">
        <v>2008</v>
      </c>
      <c r="C28" s="629"/>
      <c r="D28" s="1294">
        <v>27</v>
      </c>
      <c r="E28" s="1294">
        <v>35</v>
      </c>
      <c r="F28" s="1294">
        <v>4</v>
      </c>
      <c r="G28" s="1232">
        <v>91</v>
      </c>
      <c r="I28" s="1685"/>
      <c r="J28" s="1836"/>
      <c r="K28" s="83"/>
      <c r="L28" s="156"/>
      <c r="M28" s="156"/>
      <c r="N28" s="586"/>
      <c r="O28" s="514"/>
      <c r="P28" s="586"/>
      <c r="Q28" s="584"/>
      <c r="R28" s="532"/>
      <c r="S28" s="584"/>
      <c r="T28" s="584"/>
      <c r="U28" s="584"/>
      <c r="V28" s="584"/>
      <c r="W28" s="584"/>
    </row>
    <row r="29" spans="1:26" s="9" customFormat="1" ht="14.1" customHeight="1">
      <c r="A29" s="83"/>
      <c r="B29" s="573">
        <v>2009</v>
      </c>
      <c r="C29" s="629"/>
      <c r="D29" s="1294">
        <v>28</v>
      </c>
      <c r="E29" s="1294">
        <v>29</v>
      </c>
      <c r="F29" s="1294">
        <v>7</v>
      </c>
      <c r="G29" s="1232">
        <v>78</v>
      </c>
      <c r="I29" s="1685"/>
      <c r="J29" s="1836"/>
      <c r="K29" s="83"/>
      <c r="L29" s="83"/>
      <c r="M29" s="83"/>
      <c r="N29" s="83"/>
      <c r="O29" s="83"/>
      <c r="P29" s="83"/>
    </row>
    <row r="30" spans="1:26" ht="14.1" customHeight="1">
      <c r="A30" s="67"/>
      <c r="B30" s="573">
        <v>2010</v>
      </c>
      <c r="C30" s="629"/>
      <c r="D30" s="1294">
        <v>23</v>
      </c>
      <c r="E30" s="1294">
        <v>37</v>
      </c>
      <c r="F30" s="1294">
        <v>4</v>
      </c>
      <c r="G30" s="1232">
        <v>86</v>
      </c>
      <c r="I30" s="1685"/>
      <c r="J30" s="1836"/>
      <c r="K30" s="83"/>
      <c r="L30" s="83"/>
      <c r="M30" s="83"/>
      <c r="N30" s="83"/>
      <c r="O30" s="83"/>
      <c r="P30" s="83"/>
      <c r="Q30" s="9"/>
      <c r="R30" s="9"/>
      <c r="S30" s="9"/>
      <c r="T30" s="9"/>
      <c r="U30" s="9"/>
      <c r="V30" s="9"/>
      <c r="W30" s="9"/>
    </row>
    <row r="31" spans="1:26" ht="14.1" customHeight="1">
      <c r="B31" s="573">
        <v>2011</v>
      </c>
      <c r="C31" s="629"/>
      <c r="D31" s="1294">
        <v>30</v>
      </c>
      <c r="E31" s="1294">
        <v>18</v>
      </c>
      <c r="F31" s="1294">
        <v>4</v>
      </c>
      <c r="G31" s="1232">
        <v>72</v>
      </c>
      <c r="I31" s="1685"/>
      <c r="J31" s="1836"/>
      <c r="K31" s="83"/>
      <c r="L31" s="83"/>
      <c r="M31" s="83"/>
      <c r="N31" s="83"/>
      <c r="O31" s="83"/>
      <c r="P31" s="83"/>
      <c r="Q31" s="9"/>
      <c r="R31" s="9"/>
      <c r="S31" s="9"/>
      <c r="T31" s="9"/>
      <c r="U31" s="9"/>
      <c r="V31" s="9"/>
      <c r="W31" s="9"/>
    </row>
    <row r="32" spans="1:26" ht="14.1" customHeight="1">
      <c r="B32" s="573">
        <v>2012</v>
      </c>
      <c r="C32" s="629"/>
      <c r="D32" s="1294">
        <v>24</v>
      </c>
      <c r="E32" s="1294">
        <v>37</v>
      </c>
      <c r="F32" s="1294">
        <v>2</v>
      </c>
      <c r="G32" s="1249">
        <v>94</v>
      </c>
      <c r="I32" s="1686"/>
      <c r="J32" s="1836"/>
      <c r="K32" s="83"/>
      <c r="L32" s="83"/>
      <c r="M32" s="83"/>
      <c r="N32" s="83"/>
      <c r="O32" s="83"/>
      <c r="P32" s="83"/>
      <c r="Q32" s="9"/>
      <c r="R32" s="9"/>
      <c r="S32" s="9"/>
      <c r="T32" s="9"/>
      <c r="U32" s="9"/>
      <c r="V32" s="9"/>
      <c r="W32" s="9"/>
    </row>
    <row r="33" spans="1:26" ht="14.1" customHeight="1">
      <c r="B33" s="573">
        <v>2013</v>
      </c>
      <c r="C33" s="629"/>
      <c r="D33" s="1294">
        <v>17</v>
      </c>
      <c r="E33" s="1294">
        <v>23</v>
      </c>
      <c r="F33" s="1294">
        <v>3</v>
      </c>
      <c r="G33" s="1232">
        <v>66</v>
      </c>
      <c r="I33" s="1685"/>
      <c r="J33" s="1836"/>
      <c r="K33" s="83"/>
      <c r="L33" s="83"/>
      <c r="M33" s="83"/>
      <c r="N33" s="83"/>
      <c r="O33" s="83"/>
      <c r="P33" s="83"/>
      <c r="Q33" s="9"/>
      <c r="R33" s="9"/>
      <c r="S33" s="9"/>
      <c r="T33" s="9"/>
      <c r="U33" s="9"/>
      <c r="V33" s="9"/>
      <c r="W33" s="9"/>
    </row>
    <row r="34" spans="1:26" ht="14.1" customHeight="1">
      <c r="B34" s="573">
        <v>2014</v>
      </c>
      <c r="C34" s="629"/>
      <c r="D34" s="1294">
        <v>28</v>
      </c>
      <c r="E34" s="1294">
        <v>27</v>
      </c>
      <c r="F34" s="1294">
        <v>4</v>
      </c>
      <c r="G34" s="1249">
        <v>88</v>
      </c>
      <c r="I34" s="1686"/>
      <c r="J34" s="1836"/>
      <c r="K34" s="83"/>
      <c r="L34" s="83"/>
      <c r="M34" s="83"/>
      <c r="N34" s="83"/>
      <c r="O34" s="83"/>
      <c r="P34" s="83"/>
      <c r="Q34" s="9"/>
      <c r="R34" s="9"/>
      <c r="S34" s="9"/>
      <c r="T34" s="9"/>
      <c r="U34" s="9"/>
      <c r="V34" s="9"/>
      <c r="W34" s="9"/>
    </row>
    <row r="35" spans="1:26" ht="14.1" customHeight="1">
      <c r="B35" s="573">
        <v>2015</v>
      </c>
      <c r="C35" s="67"/>
      <c r="D35" s="1294">
        <v>23</v>
      </c>
      <c r="E35" s="1294">
        <v>25</v>
      </c>
      <c r="F35" s="1294">
        <v>4</v>
      </c>
      <c r="G35" s="1232">
        <v>83</v>
      </c>
      <c r="I35" s="1685"/>
      <c r="J35" s="1836"/>
      <c r="K35" s="83"/>
      <c r="L35" s="83"/>
      <c r="M35" s="83"/>
      <c r="N35" s="83"/>
      <c r="O35" s="83"/>
      <c r="P35" s="83"/>
      <c r="Q35" s="9"/>
      <c r="R35" s="9"/>
      <c r="S35" s="9"/>
      <c r="T35" s="9"/>
      <c r="U35" s="9"/>
      <c r="V35" s="9"/>
      <c r="W35" s="9"/>
    </row>
    <row r="36" spans="1:26" ht="14.1" customHeight="1">
      <c r="B36" s="573">
        <v>2016</v>
      </c>
      <c r="C36" s="629"/>
      <c r="D36" s="1294">
        <v>22</v>
      </c>
      <c r="E36" s="1294">
        <v>37</v>
      </c>
      <c r="F36" s="1294">
        <v>7</v>
      </c>
      <c r="G36" s="1232">
        <v>83</v>
      </c>
      <c r="I36" s="1685"/>
      <c r="J36" s="1836"/>
      <c r="K36" s="83"/>
      <c r="L36" s="83"/>
      <c r="M36" s="83"/>
      <c r="N36" s="83"/>
      <c r="O36" s="83"/>
      <c r="P36" s="83"/>
      <c r="Q36" s="9"/>
      <c r="R36" s="9"/>
      <c r="S36" s="9"/>
      <c r="T36" s="9"/>
      <c r="U36" s="9"/>
      <c r="V36" s="9"/>
      <c r="W36" s="9"/>
    </row>
    <row r="37" spans="1:26" ht="14.1" customHeight="1">
      <c r="B37" s="573">
        <v>2017</v>
      </c>
      <c r="D37" s="1294">
        <v>24</v>
      </c>
      <c r="E37" s="1294">
        <v>27</v>
      </c>
      <c r="F37" s="1294">
        <v>11</v>
      </c>
      <c r="G37" s="1232">
        <v>95</v>
      </c>
      <c r="I37" s="1685"/>
      <c r="J37" s="1836"/>
      <c r="K37" s="1186"/>
      <c r="L37" s="1186"/>
      <c r="M37" s="1186"/>
      <c r="N37" s="83"/>
      <c r="O37" s="83"/>
      <c r="P37" s="83"/>
      <c r="Q37" s="9"/>
      <c r="R37" s="9"/>
      <c r="S37" s="9"/>
      <c r="T37" s="9"/>
      <c r="U37" s="9"/>
      <c r="V37" s="9"/>
      <c r="W37" s="9"/>
    </row>
    <row r="38" spans="1:26" ht="3.6" customHeight="1">
      <c r="A38" s="67"/>
      <c r="B38" s="627"/>
      <c r="C38" s="627"/>
      <c r="D38" s="369"/>
      <c r="E38" s="362"/>
      <c r="F38" s="363"/>
      <c r="G38" s="562"/>
      <c r="H38" s="96"/>
      <c r="I38" s="96"/>
      <c r="J38" s="1836"/>
      <c r="K38" s="83"/>
      <c r="L38" s="83"/>
      <c r="M38" s="83"/>
      <c r="N38" s="83"/>
      <c r="O38" s="83"/>
      <c r="P38" s="83"/>
      <c r="Q38" s="83"/>
      <c r="R38" s="584"/>
      <c r="S38" s="584"/>
      <c r="T38" s="584"/>
      <c r="U38" s="584"/>
      <c r="V38" s="531"/>
      <c r="W38" s="531"/>
      <c r="X38" s="161">
        <v>1</v>
      </c>
      <c r="Y38" s="161">
        <v>0</v>
      </c>
      <c r="Z38">
        <v>3</v>
      </c>
    </row>
    <row r="39" spans="1:26" ht="3.6" customHeight="1">
      <c r="A39" s="67"/>
      <c r="B39" s="551"/>
      <c r="C39" s="551"/>
      <c r="D39" s="370"/>
      <c r="E39" s="364"/>
      <c r="F39" s="365"/>
      <c r="G39" s="581"/>
      <c r="H39" s="96"/>
      <c r="I39" s="96"/>
      <c r="J39" s="1836"/>
      <c r="K39" s="83"/>
      <c r="L39" s="83"/>
      <c r="M39" s="83"/>
      <c r="N39" s="83"/>
      <c r="O39" s="83"/>
      <c r="P39" s="83"/>
      <c r="Q39" s="83"/>
      <c r="R39" s="584"/>
      <c r="S39" s="531"/>
      <c r="T39" s="531"/>
      <c r="U39" s="531"/>
      <c r="V39" s="531"/>
      <c r="W39" s="531"/>
      <c r="X39" s="161">
        <v>88</v>
      </c>
      <c r="Y39" s="161">
        <v>191</v>
      </c>
      <c r="Z39" s="161">
        <v>738</v>
      </c>
    </row>
    <row r="40" spans="1:26" s="161" customFormat="1" ht="9.9499999999999993" customHeight="1">
      <c r="B40" s="987"/>
      <c r="C40" s="987"/>
      <c r="D40" s="376"/>
      <c r="E40" s="376"/>
      <c r="F40" s="376"/>
      <c r="G40" s="581"/>
      <c r="H40" s="188"/>
      <c r="I40" s="557"/>
      <c r="J40" s="1836"/>
      <c r="K40" s="586"/>
      <c r="L40" s="514"/>
      <c r="M40" s="548"/>
      <c r="N40" s="548"/>
      <c r="O40" s="548"/>
      <c r="P40" s="548"/>
      <c r="Q40" s="584"/>
      <c r="R40" s="584"/>
      <c r="S40" s="531"/>
      <c r="T40" s="531"/>
      <c r="U40" s="531"/>
      <c r="V40" s="531"/>
      <c r="W40" s="531"/>
    </row>
    <row r="41" spans="1:26" s="249" customFormat="1" ht="14.1" customHeight="1">
      <c r="B41" s="987"/>
      <c r="C41" s="987"/>
      <c r="D41" s="376"/>
      <c r="E41" s="376"/>
      <c r="F41" s="376"/>
      <c r="G41" s="581"/>
      <c r="H41" s="259"/>
      <c r="I41" s="557"/>
      <c r="J41" s="1836"/>
      <c r="K41" s="586"/>
      <c r="L41" s="514"/>
      <c r="M41" s="548"/>
      <c r="N41" s="548"/>
      <c r="O41" s="548"/>
      <c r="P41" s="548"/>
      <c r="Q41" s="250"/>
      <c r="R41" s="250"/>
    </row>
    <row r="42" spans="1:26" s="9" customFormat="1" ht="14.1" customHeight="1">
      <c r="A42" s="83"/>
      <c r="B42" s="626" t="s">
        <v>595</v>
      </c>
      <c r="C42" s="630"/>
      <c r="D42" s="555"/>
      <c r="E42" s="366"/>
      <c r="F42" s="366"/>
      <c r="G42" s="226"/>
      <c r="J42" s="1836"/>
      <c r="K42" s="83"/>
      <c r="L42" s="83"/>
      <c r="M42" s="83"/>
      <c r="N42" s="83"/>
      <c r="O42" s="83"/>
      <c r="P42" s="83"/>
    </row>
    <row r="43" spans="1:26" s="9" customFormat="1" ht="3.6" customHeight="1">
      <c r="A43" s="83"/>
      <c r="B43" s="67"/>
      <c r="C43" s="67"/>
      <c r="D43" s="998"/>
      <c r="E43" s="998"/>
      <c r="F43" s="998"/>
      <c r="G43" s="603"/>
      <c r="J43" s="1836"/>
      <c r="K43" s="83"/>
      <c r="L43" s="83"/>
      <c r="M43" s="83"/>
      <c r="N43" s="83"/>
      <c r="O43" s="83"/>
      <c r="P43" s="83"/>
    </row>
    <row r="44" spans="1:26" s="165" customFormat="1" ht="14.1" customHeight="1">
      <c r="B44" s="573">
        <v>2008</v>
      </c>
      <c r="C44" s="629"/>
      <c r="D44" s="1294">
        <v>57</v>
      </c>
      <c r="E44" s="1294">
        <v>98</v>
      </c>
      <c r="F44" s="1294">
        <v>19</v>
      </c>
      <c r="G44" s="1232">
        <v>239</v>
      </c>
      <c r="H44" s="117"/>
      <c r="I44" s="1685"/>
      <c r="J44" s="1836"/>
      <c r="K44" s="156"/>
      <c r="L44" s="156"/>
      <c r="M44" s="586"/>
      <c r="N44" s="514"/>
      <c r="O44" s="586"/>
      <c r="P44" s="548"/>
      <c r="Q44" s="164"/>
      <c r="R44" s="169"/>
      <c r="S44" s="164"/>
      <c r="T44" s="164"/>
      <c r="U44" s="164"/>
      <c r="V44" s="164"/>
      <c r="W44" s="164"/>
    </row>
    <row r="45" spans="1:26" s="9" customFormat="1" ht="14.1" customHeight="1">
      <c r="A45" s="83"/>
      <c r="B45" s="573">
        <v>2009</v>
      </c>
      <c r="C45" s="629"/>
      <c r="D45" s="1294">
        <v>47</v>
      </c>
      <c r="E45" s="1294">
        <v>72</v>
      </c>
      <c r="F45" s="1294">
        <v>27</v>
      </c>
      <c r="G45" s="1232">
        <v>215</v>
      </c>
      <c r="I45" s="1685"/>
      <c r="J45" s="1836"/>
      <c r="K45" s="83"/>
      <c r="L45" s="83"/>
      <c r="M45" s="83"/>
      <c r="N45" s="83"/>
      <c r="O45" s="83"/>
      <c r="P45" s="83"/>
    </row>
    <row r="46" spans="1:26" ht="14.1" customHeight="1">
      <c r="A46" s="67"/>
      <c r="B46" s="573">
        <v>2010</v>
      </c>
      <c r="C46" s="629"/>
      <c r="D46" s="1294">
        <v>56</v>
      </c>
      <c r="E46" s="1294">
        <v>89</v>
      </c>
      <c r="F46" s="1294">
        <v>17</v>
      </c>
      <c r="G46" s="1232">
        <v>217</v>
      </c>
      <c r="I46" s="1685"/>
      <c r="J46" s="1836"/>
      <c r="K46" s="67"/>
      <c r="L46" s="67"/>
      <c r="M46" s="67"/>
      <c r="N46" s="67"/>
      <c r="O46" s="67"/>
      <c r="P46" s="67"/>
    </row>
    <row r="47" spans="1:26" ht="14.1" customHeight="1">
      <c r="B47" s="573">
        <v>2011</v>
      </c>
      <c r="C47" s="629"/>
      <c r="D47" s="1294">
        <v>60</v>
      </c>
      <c r="E47" s="1294">
        <v>67</v>
      </c>
      <c r="F47" s="1294">
        <v>20</v>
      </c>
      <c r="G47" s="1232">
        <v>213</v>
      </c>
      <c r="I47" s="1685"/>
      <c r="J47" s="1836"/>
      <c r="L47" s="67"/>
      <c r="M47" s="67"/>
    </row>
    <row r="48" spans="1:26" ht="14.1" customHeight="1">
      <c r="B48" s="573">
        <v>2012</v>
      </c>
      <c r="C48" s="629"/>
      <c r="D48" s="1294">
        <v>51</v>
      </c>
      <c r="E48" s="1294">
        <v>106</v>
      </c>
      <c r="F48" s="1294">
        <v>19</v>
      </c>
      <c r="G48" s="1232">
        <v>246</v>
      </c>
      <c r="I48" s="1686"/>
      <c r="J48" s="1836"/>
      <c r="L48" s="67"/>
      <c r="M48" s="67"/>
    </row>
    <row r="49" spans="1:26" ht="14.1" customHeight="1">
      <c r="B49" s="573">
        <v>2013</v>
      </c>
      <c r="C49" s="629"/>
      <c r="D49" s="1294">
        <v>44</v>
      </c>
      <c r="E49" s="1294">
        <v>71</v>
      </c>
      <c r="F49" s="1294">
        <v>8</v>
      </c>
      <c r="G49" s="1232">
        <v>177</v>
      </c>
      <c r="I49" s="1685"/>
      <c r="J49" s="1836"/>
    </row>
    <row r="50" spans="1:26" ht="14.1" customHeight="1">
      <c r="B50" s="573">
        <v>2014</v>
      </c>
      <c r="C50" s="629"/>
      <c r="D50" s="1294">
        <v>48</v>
      </c>
      <c r="E50" s="1294">
        <v>66</v>
      </c>
      <c r="F50" s="1294">
        <v>18</v>
      </c>
      <c r="G50" s="1232">
        <v>203</v>
      </c>
      <c r="I50" s="1686"/>
      <c r="J50" s="1836"/>
    </row>
    <row r="51" spans="1:26" ht="14.1" customHeight="1">
      <c r="B51" s="573">
        <v>2015</v>
      </c>
      <c r="C51" s="629"/>
      <c r="D51" s="1294">
        <v>47</v>
      </c>
      <c r="E51" s="1294">
        <v>68</v>
      </c>
      <c r="F51" s="1294">
        <v>14</v>
      </c>
      <c r="G51" s="1232">
        <v>193</v>
      </c>
      <c r="I51" s="1685"/>
      <c r="J51" s="1836"/>
    </row>
    <row r="52" spans="1:26" ht="14.1" customHeight="1">
      <c r="B52" s="573">
        <v>2016</v>
      </c>
      <c r="C52" s="67"/>
      <c r="D52" s="1294">
        <v>40</v>
      </c>
      <c r="E52" s="1294">
        <v>87</v>
      </c>
      <c r="F52" s="1294">
        <v>13</v>
      </c>
      <c r="G52" s="1232">
        <v>187</v>
      </c>
      <c r="I52" s="1685"/>
      <c r="J52" s="1836"/>
    </row>
    <row r="53" spans="1:26" ht="14.1" customHeight="1">
      <c r="B53" s="573">
        <v>2017</v>
      </c>
      <c r="D53" s="1294">
        <v>42</v>
      </c>
      <c r="E53" s="1294">
        <v>65</v>
      </c>
      <c r="F53" s="1294">
        <v>22</v>
      </c>
      <c r="G53" s="1232">
        <v>192</v>
      </c>
      <c r="H53" s="880"/>
      <c r="I53" s="1685"/>
      <c r="J53" s="1836"/>
    </row>
    <row r="54" spans="1:26" ht="3.6" customHeight="1">
      <c r="A54" s="67"/>
      <c r="B54" s="627"/>
      <c r="C54" s="627"/>
      <c r="D54" s="627"/>
      <c r="E54" s="512"/>
      <c r="F54" s="562"/>
      <c r="G54" s="562"/>
      <c r="H54" s="96"/>
      <c r="I54" s="96"/>
      <c r="J54" s="154"/>
      <c r="K54" s="83"/>
      <c r="L54" s="83"/>
      <c r="M54" s="83"/>
      <c r="N54" s="83"/>
      <c r="O54" s="83"/>
      <c r="P54" s="83"/>
      <c r="Q54" s="83"/>
      <c r="R54" s="164"/>
      <c r="S54" s="164"/>
      <c r="T54" s="164">
        <v>2014</v>
      </c>
      <c r="U54" s="164">
        <v>1</v>
      </c>
      <c r="V54" s="165">
        <v>0</v>
      </c>
      <c r="W54" s="161">
        <v>1</v>
      </c>
      <c r="X54" s="161">
        <v>1</v>
      </c>
      <c r="Y54" s="161">
        <v>0</v>
      </c>
      <c r="Z54">
        <v>3</v>
      </c>
    </row>
    <row r="55" spans="1:26" ht="3" customHeight="1">
      <c r="A55" s="67"/>
      <c r="B55" s="551"/>
      <c r="C55" s="551"/>
      <c r="D55" s="551"/>
      <c r="E55" s="530"/>
      <c r="F55" s="631"/>
      <c r="G55" s="581"/>
      <c r="H55" s="96"/>
      <c r="I55" s="96"/>
      <c r="J55" s="154"/>
      <c r="K55" s="83"/>
      <c r="L55" s="83"/>
      <c r="M55" s="83"/>
      <c r="N55" s="83"/>
      <c r="O55" s="83"/>
      <c r="P55" s="83"/>
      <c r="Q55" s="83"/>
      <c r="R55" s="164" t="s">
        <v>13</v>
      </c>
      <c r="S55" s="161" t="s">
        <v>13</v>
      </c>
      <c r="T55" s="161"/>
      <c r="U55" s="161">
        <v>160</v>
      </c>
      <c r="V55" s="161">
        <v>157</v>
      </c>
      <c r="W55" s="161">
        <v>142</v>
      </c>
      <c r="X55" s="161">
        <v>88</v>
      </c>
      <c r="Y55" s="161">
        <v>191</v>
      </c>
      <c r="Z55" s="161">
        <v>738</v>
      </c>
    </row>
    <row r="56" spans="1:26" s="768" customFormat="1" ht="9.9499999999999993" customHeight="1">
      <c r="B56" s="835" t="s">
        <v>124</v>
      </c>
      <c r="C56" s="835" t="s">
        <v>228</v>
      </c>
      <c r="D56" s="835"/>
      <c r="E56" s="835"/>
      <c r="F56" s="788"/>
      <c r="G56" s="810"/>
      <c r="H56" s="783"/>
      <c r="I56" s="783"/>
      <c r="J56" s="783"/>
      <c r="K56" s="783"/>
      <c r="L56" s="783"/>
      <c r="M56" s="783"/>
      <c r="N56" s="783"/>
      <c r="O56" s="783"/>
      <c r="P56" s="783"/>
      <c r="Q56" s="783"/>
      <c r="R56" s="783"/>
      <c r="S56" s="783"/>
      <c r="T56" s="783"/>
      <c r="U56" s="783"/>
      <c r="V56" s="783"/>
      <c r="W56" s="783"/>
      <c r="X56" s="783"/>
      <c r="Y56" s="783"/>
      <c r="Z56" s="783"/>
    </row>
    <row r="57" spans="1:26" s="768" customFormat="1" ht="9.9499999999999993" customHeight="1">
      <c r="B57" s="802" t="s">
        <v>218</v>
      </c>
      <c r="C57" s="802" t="s">
        <v>229</v>
      </c>
      <c r="D57" s="812"/>
      <c r="E57" s="788"/>
      <c r="F57" s="788"/>
      <c r="G57" s="810"/>
      <c r="H57" s="783"/>
      <c r="I57" s="783"/>
      <c r="J57" s="783"/>
      <c r="K57" s="783"/>
      <c r="L57" s="783"/>
      <c r="M57" s="783"/>
      <c r="N57" s="783"/>
      <c r="O57" s="783"/>
      <c r="P57" s="783"/>
      <c r="Q57" s="783"/>
      <c r="R57" s="783"/>
      <c r="S57" s="783"/>
      <c r="T57" s="783"/>
      <c r="U57" s="783"/>
      <c r="V57" s="783"/>
      <c r="W57" s="783"/>
      <c r="X57" s="783"/>
      <c r="Y57" s="783"/>
      <c r="Z57" s="783"/>
    </row>
    <row r="58" spans="1:26" s="768" customFormat="1" ht="9.9499999999999993" customHeight="1">
      <c r="B58" s="802" t="s">
        <v>225</v>
      </c>
      <c r="C58" s="802" t="s">
        <v>230</v>
      </c>
      <c r="D58" s="812"/>
      <c r="E58" s="788"/>
      <c r="F58" s="788"/>
      <c r="H58" s="783"/>
      <c r="I58" s="783"/>
      <c r="J58" s="783"/>
      <c r="K58" s="783"/>
      <c r="L58" s="783"/>
      <c r="M58" s="783"/>
      <c r="N58" s="783"/>
      <c r="O58" s="783"/>
      <c r="P58" s="783"/>
      <c r="Q58" s="783"/>
      <c r="R58" s="783"/>
      <c r="S58" s="783"/>
      <c r="T58" s="783"/>
      <c r="U58" s="783"/>
      <c r="V58" s="783"/>
      <c r="W58" s="783"/>
      <c r="X58" s="783"/>
      <c r="Y58" s="783"/>
      <c r="Z58" s="783"/>
    </row>
    <row r="59" spans="1:26" s="768" customFormat="1" ht="9.9499999999999993" customHeight="1">
      <c r="B59" s="802" t="s">
        <v>220</v>
      </c>
      <c r="C59" s="802" t="s">
        <v>231</v>
      </c>
      <c r="D59" s="812"/>
      <c r="E59" s="788"/>
      <c r="F59" s="788"/>
      <c r="H59" s="783"/>
      <c r="I59" s="783"/>
      <c r="J59" s="783"/>
      <c r="K59" s="783"/>
      <c r="L59" s="783"/>
      <c r="M59" s="783"/>
      <c r="N59" s="783"/>
      <c r="O59" s="783"/>
      <c r="P59" s="783"/>
      <c r="Q59" s="783"/>
      <c r="R59" s="783"/>
      <c r="S59" s="783"/>
      <c r="T59" s="783"/>
      <c r="U59" s="783"/>
      <c r="V59" s="783"/>
      <c r="W59" s="783"/>
      <c r="X59" s="783"/>
      <c r="Y59" s="783"/>
      <c r="Z59" s="783"/>
    </row>
    <row r="60" spans="1:26" s="768" customFormat="1" ht="9.9499999999999993" customHeight="1">
      <c r="B60" s="787"/>
      <c r="C60" s="787"/>
      <c r="H60" s="783"/>
      <c r="I60" s="783"/>
      <c r="J60" s="783"/>
      <c r="K60" s="783"/>
      <c r="L60" s="783"/>
      <c r="M60" s="783"/>
      <c r="N60" s="783"/>
      <c r="O60" s="783"/>
      <c r="P60" s="783"/>
      <c r="Q60" s="783"/>
      <c r="R60" s="783"/>
      <c r="S60" s="783"/>
      <c r="T60" s="783"/>
      <c r="U60" s="783"/>
      <c r="V60" s="783"/>
      <c r="W60" s="783"/>
      <c r="X60" s="783"/>
      <c r="Y60" s="783"/>
      <c r="Z60" s="783"/>
    </row>
    <row r="61" spans="1:26" ht="15">
      <c r="H61" s="9"/>
      <c r="I61" s="9"/>
      <c r="J61" s="1304"/>
      <c r="K61" s="712"/>
      <c r="L61" s="712"/>
      <c r="M61" s="712"/>
      <c r="N61" s="1305"/>
      <c r="O61" s="626"/>
      <c r="P61" s="636"/>
      <c r="Q61" s="712"/>
      <c r="R61" s="712"/>
      <c r="S61" s="712"/>
      <c r="T61" s="1305"/>
      <c r="U61" s="630"/>
      <c r="V61" s="712"/>
      <c r="W61" s="712"/>
      <c r="X61" s="712"/>
      <c r="Y61" s="9"/>
      <c r="Z61" s="9"/>
    </row>
    <row r="62" spans="1:26" ht="15">
      <c r="H62" s="9"/>
      <c r="I62" s="9"/>
      <c r="J62" s="629"/>
      <c r="K62" s="633"/>
      <c r="L62" s="634"/>
      <c r="M62" s="634"/>
      <c r="N62" s="623"/>
      <c r="O62" s="623"/>
      <c r="P62" s="629"/>
      <c r="Q62" s="634"/>
      <c r="R62" s="634"/>
      <c r="S62" s="634"/>
      <c r="T62" s="623"/>
      <c r="U62" s="629"/>
      <c r="V62" s="634"/>
      <c r="W62" s="634"/>
      <c r="X62" s="634"/>
      <c r="Y62" s="9"/>
      <c r="Z62" s="9"/>
    </row>
    <row r="63" spans="1:26" ht="15">
      <c r="H63" s="9"/>
      <c r="I63" s="9"/>
      <c r="J63" s="629"/>
      <c r="K63" s="633"/>
      <c r="L63" s="634"/>
      <c r="M63" s="634"/>
      <c r="N63" s="623"/>
      <c r="O63" s="623"/>
      <c r="P63" s="629"/>
      <c r="Q63" s="634"/>
      <c r="R63" s="634"/>
      <c r="S63" s="634"/>
      <c r="T63" s="623"/>
      <c r="U63" s="629"/>
      <c r="V63" s="634"/>
      <c r="W63" s="634"/>
      <c r="X63" s="634"/>
      <c r="Y63" s="9"/>
      <c r="Z63" s="9"/>
    </row>
    <row r="64" spans="1:26" ht="15">
      <c r="H64" s="9"/>
      <c r="I64" s="9"/>
      <c r="J64" s="629"/>
      <c r="K64" s="633"/>
      <c r="L64" s="634"/>
      <c r="M64" s="634"/>
      <c r="N64" s="623"/>
      <c r="O64" s="623"/>
      <c r="P64" s="629"/>
      <c r="Q64" s="634"/>
      <c r="R64" s="634"/>
      <c r="S64" s="634"/>
      <c r="T64" s="623"/>
      <c r="U64" s="629"/>
      <c r="V64" s="634"/>
      <c r="W64" s="634"/>
      <c r="X64" s="634"/>
      <c r="Y64" s="9"/>
      <c r="Z64" s="9"/>
    </row>
    <row r="65" spans="4:26" ht="15">
      <c r="H65" s="9"/>
      <c r="I65" s="9"/>
      <c r="J65" s="629"/>
      <c r="K65" s="633"/>
      <c r="L65" s="634"/>
      <c r="M65" s="634"/>
      <c r="N65" s="623"/>
      <c r="O65" s="623"/>
      <c r="P65" s="629"/>
      <c r="Q65" s="634"/>
      <c r="R65" s="634"/>
      <c r="S65" s="634"/>
      <c r="T65" s="623"/>
      <c r="U65" s="629"/>
      <c r="V65" s="634"/>
      <c r="W65" s="634"/>
      <c r="X65" s="634"/>
      <c r="Y65" s="9"/>
      <c r="Z65" s="9"/>
    </row>
    <row r="66" spans="4:26" ht="15">
      <c r="H66" s="9"/>
      <c r="I66" s="9"/>
      <c r="J66" s="632"/>
      <c r="K66" s="633"/>
      <c r="L66" s="634"/>
      <c r="M66" s="634"/>
      <c r="N66" s="623"/>
      <c r="O66" s="623"/>
      <c r="P66" s="632"/>
      <c r="Q66" s="634"/>
      <c r="R66" s="634"/>
      <c r="S66" s="634"/>
      <c r="T66" s="623"/>
      <c r="U66" s="632"/>
      <c r="V66" s="634"/>
      <c r="W66" s="634"/>
      <c r="X66" s="634"/>
      <c r="Y66" s="9"/>
      <c r="Z66" s="9"/>
    </row>
    <row r="67" spans="4:26" ht="15">
      <c r="H67" s="9"/>
      <c r="I67" s="9"/>
      <c r="J67" s="632"/>
      <c r="K67" s="635"/>
      <c r="L67" s="635"/>
      <c r="M67" s="628"/>
      <c r="N67" s="623"/>
      <c r="O67" s="623"/>
      <c r="P67" s="629"/>
      <c r="Q67" s="625"/>
      <c r="R67" s="625"/>
      <c r="S67" s="625"/>
      <c r="T67" s="623"/>
      <c r="U67" s="629"/>
      <c r="V67" s="625"/>
      <c r="W67" s="625"/>
      <c r="X67" s="625"/>
      <c r="Y67" s="9"/>
      <c r="Z67" s="9"/>
    </row>
    <row r="68" spans="4:26" ht="15">
      <c r="H68" s="9"/>
      <c r="I68" s="9"/>
      <c r="J68" s="549"/>
      <c r="K68" s="624"/>
      <c r="L68" s="624"/>
      <c r="M68" s="624"/>
      <c r="N68" s="623"/>
      <c r="O68" s="623"/>
      <c r="P68" s="549"/>
      <c r="Q68" s="624"/>
      <c r="R68" s="624"/>
      <c r="S68" s="624"/>
      <c r="T68" s="623"/>
      <c r="U68" s="549"/>
      <c r="V68" s="624"/>
      <c r="W68" s="624"/>
      <c r="X68" s="624"/>
      <c r="Y68" s="9"/>
      <c r="Z68" s="9"/>
    </row>
    <row r="69" spans="4:26">
      <c r="H69" s="9"/>
      <c r="I69" s="9"/>
      <c r="J69" s="9"/>
      <c r="K69" s="9"/>
      <c r="L69" s="9"/>
      <c r="M69" s="9"/>
      <c r="N69" s="9"/>
      <c r="O69" s="9"/>
      <c r="P69" s="9"/>
      <c r="Q69" s="9"/>
      <c r="R69" s="9"/>
      <c r="S69" s="9"/>
      <c r="T69" s="9"/>
      <c r="U69" s="9"/>
      <c r="V69" s="9"/>
      <c r="W69" s="9"/>
      <c r="X69" s="9"/>
      <c r="Y69" s="9"/>
      <c r="Z69" s="9"/>
    </row>
    <row r="70" spans="4:26">
      <c r="H70" s="9"/>
      <c r="I70" s="9"/>
      <c r="J70" s="9"/>
      <c r="K70" s="9"/>
      <c r="L70" s="9"/>
      <c r="M70" s="9"/>
      <c r="N70" s="9"/>
      <c r="O70" s="9"/>
      <c r="P70" s="9"/>
      <c r="Q70" s="9"/>
      <c r="R70" s="9"/>
      <c r="S70" s="9"/>
      <c r="T70" s="9"/>
      <c r="U70" s="9"/>
      <c r="V70" s="9"/>
      <c r="W70" s="9"/>
      <c r="X70" s="9"/>
      <c r="Y70" s="9"/>
      <c r="Z70" s="9"/>
    </row>
    <row r="71" spans="4:26">
      <c r="H71" s="9"/>
      <c r="I71" s="9"/>
      <c r="J71" s="9"/>
      <c r="K71" s="9"/>
      <c r="L71" s="9"/>
      <c r="M71" s="9"/>
      <c r="N71" s="9"/>
      <c r="O71" s="9"/>
      <c r="P71" s="9"/>
      <c r="Q71" s="9"/>
      <c r="R71" s="9"/>
      <c r="S71" s="9"/>
      <c r="T71" s="9"/>
      <c r="U71" s="9"/>
      <c r="V71" s="9"/>
      <c r="W71" s="9"/>
      <c r="X71" s="9"/>
      <c r="Y71" s="9"/>
      <c r="Z71" s="9"/>
    </row>
    <row r="72" spans="4:26" ht="15" customHeight="1">
      <c r="D72" s="1288"/>
      <c r="E72" s="1288"/>
      <c r="F72" s="1288"/>
      <c r="G72" s="1290"/>
      <c r="H72" s="1288"/>
      <c r="I72" s="1288"/>
      <c r="J72" s="1288"/>
      <c r="K72" s="1289"/>
      <c r="L72" s="9"/>
      <c r="M72" s="9"/>
      <c r="N72" s="9"/>
      <c r="O72" s="9"/>
      <c r="P72" s="9"/>
      <c r="Q72" s="9"/>
      <c r="R72" s="9"/>
      <c r="S72" s="9"/>
      <c r="T72" s="9"/>
      <c r="U72" s="9"/>
      <c r="V72" s="9"/>
      <c r="W72" s="9"/>
      <c r="X72" s="9"/>
      <c r="Y72" s="9"/>
      <c r="Z72" s="9"/>
    </row>
    <row r="73" spans="4:26">
      <c r="D73" s="1290"/>
      <c r="E73" s="1289"/>
      <c r="F73" s="1289"/>
      <c r="G73" s="1289"/>
      <c r="H73" s="1289"/>
      <c r="I73" s="1289"/>
      <c r="J73" s="1289"/>
      <c r="K73" s="1289"/>
    </row>
    <row r="74" spans="4:26" ht="12.75" customHeight="1">
      <c r="D74" s="1290"/>
      <c r="E74" s="1290"/>
      <c r="F74" s="1290"/>
      <c r="G74" s="1290"/>
      <c r="H74" s="1290"/>
      <c r="I74" s="1290"/>
      <c r="J74" s="1290"/>
      <c r="K74" s="1289"/>
      <c r="M74" s="1288"/>
      <c r="N74" s="1288"/>
      <c r="O74" s="1288"/>
      <c r="P74" s="1288"/>
      <c r="Q74" s="1288"/>
      <c r="R74" s="1288"/>
      <c r="S74" s="1288"/>
      <c r="T74" s="1289"/>
    </row>
    <row r="75" spans="4:26">
      <c r="D75" s="1290"/>
      <c r="E75" s="1290"/>
      <c r="F75" s="1297"/>
      <c r="J75" s="1295"/>
      <c r="K75" s="1289"/>
      <c r="M75" s="1290"/>
      <c r="N75" s="1290"/>
      <c r="O75" s="1290"/>
      <c r="P75" s="1291"/>
      <c r="Q75" s="1291"/>
      <c r="R75" s="1291"/>
      <c r="S75" s="1291"/>
      <c r="T75" s="1289"/>
    </row>
    <row r="76" spans="4:26">
      <c r="E76" s="1292"/>
      <c r="F76" s="1298"/>
      <c r="G76" s="1294"/>
      <c r="H76" s="1294"/>
      <c r="I76" s="1294"/>
      <c r="J76" s="1296"/>
      <c r="K76" s="1289"/>
      <c r="M76" s="1292"/>
      <c r="N76" s="1292"/>
      <c r="O76" s="1293"/>
      <c r="P76" s="1294"/>
      <c r="Q76" s="1300"/>
      <c r="R76" s="1300"/>
      <c r="S76" s="1300"/>
      <c r="T76" s="1289"/>
    </row>
    <row r="77" spans="4:26">
      <c r="D77" s="1292"/>
      <c r="E77" s="1292"/>
      <c r="F77" s="1298"/>
      <c r="G77" s="1294"/>
      <c r="H77" s="1294"/>
      <c r="I77" s="1294"/>
      <c r="J77" s="1296"/>
      <c r="K77" s="1289"/>
      <c r="M77" s="1292"/>
      <c r="N77" s="1292"/>
      <c r="O77" s="1293"/>
      <c r="P77" s="1294"/>
      <c r="Q77" s="1300"/>
      <c r="R77" s="1300"/>
      <c r="S77" s="1300"/>
      <c r="T77" s="1289"/>
    </row>
    <row r="78" spans="4:26">
      <c r="D78" s="1292"/>
      <c r="E78" s="1292"/>
      <c r="F78" s="1298"/>
      <c r="G78" s="1294"/>
      <c r="H78" s="1294"/>
      <c r="I78" s="1294"/>
      <c r="J78" s="1296"/>
      <c r="K78" s="1289"/>
      <c r="M78" s="1292"/>
      <c r="N78" s="1292"/>
      <c r="O78" s="1293"/>
      <c r="P78" s="1294"/>
      <c r="Q78" s="1300"/>
      <c r="R78" s="1300"/>
      <c r="S78" s="1300"/>
      <c r="T78" s="1289"/>
    </row>
    <row r="79" spans="4:26">
      <c r="D79" s="1292"/>
      <c r="E79" s="1292"/>
      <c r="F79" s="1298"/>
      <c r="G79" s="1294"/>
      <c r="H79" s="1294"/>
      <c r="I79" s="1294"/>
      <c r="J79" s="1296"/>
      <c r="K79" s="1289"/>
      <c r="M79" s="1292"/>
      <c r="N79" s="1292"/>
      <c r="O79" s="1293"/>
      <c r="P79" s="1294"/>
      <c r="Q79" s="1300"/>
      <c r="R79" s="1300"/>
      <c r="S79" s="1300"/>
      <c r="T79" s="1289"/>
    </row>
    <row r="80" spans="4:26">
      <c r="D80" s="1292"/>
      <c r="E80" s="1292"/>
      <c r="F80" s="1298"/>
      <c r="G80" s="1294"/>
      <c r="H80" s="1294"/>
      <c r="I80" s="1294"/>
      <c r="J80" s="1296"/>
      <c r="K80" s="1289"/>
      <c r="M80" s="1292"/>
      <c r="N80" s="1292"/>
      <c r="O80" s="1293"/>
      <c r="P80" s="1294"/>
      <c r="Q80" s="1300"/>
      <c r="R80" s="1300"/>
      <c r="S80" s="1300"/>
      <c r="T80" s="1289"/>
    </row>
    <row r="81" spans="4:20">
      <c r="D81" s="1292"/>
      <c r="E81" s="1292"/>
      <c r="F81" s="1298"/>
      <c r="G81" s="1294"/>
      <c r="H81" s="1294"/>
      <c r="I81" s="1294"/>
      <c r="J81" s="1296"/>
      <c r="K81" s="1289"/>
      <c r="M81" s="1292"/>
      <c r="N81" s="1292"/>
      <c r="O81" s="1293"/>
      <c r="P81" s="1294"/>
      <c r="Q81" s="1300"/>
      <c r="R81" s="1300"/>
      <c r="S81" s="1300"/>
      <c r="T81" s="1289"/>
    </row>
    <row r="82" spans="4:20">
      <c r="D82" s="1292"/>
      <c r="E82" s="1292"/>
      <c r="F82" s="1298"/>
      <c r="G82" s="1294"/>
      <c r="H82" s="1294"/>
      <c r="I82" s="1294"/>
      <c r="J82" s="1296"/>
      <c r="K82" s="1289"/>
      <c r="M82" s="1292"/>
      <c r="N82" s="1292"/>
      <c r="O82" s="1293"/>
      <c r="P82" s="1294"/>
      <c r="Q82" s="1300"/>
      <c r="R82" s="1300"/>
      <c r="S82" s="1300"/>
      <c r="T82" s="1289"/>
    </row>
    <row r="83" spans="4:20">
      <c r="D83" s="1292"/>
      <c r="E83" s="1292"/>
      <c r="F83" s="1298"/>
      <c r="G83" s="1294"/>
      <c r="H83" s="1294"/>
      <c r="I83" s="1294"/>
      <c r="J83" s="1296"/>
      <c r="K83" s="1289"/>
      <c r="M83" s="1292"/>
      <c r="N83" s="1292"/>
      <c r="O83" s="1293"/>
      <c r="P83" s="1294"/>
      <c r="Q83" s="1300"/>
      <c r="R83" s="1300"/>
      <c r="S83" s="1300"/>
      <c r="T83" s="1289"/>
    </row>
    <row r="84" spans="4:20">
      <c r="D84" s="1292"/>
      <c r="E84" s="1292"/>
      <c r="F84" s="1298"/>
      <c r="G84" s="1294"/>
      <c r="H84" s="1294"/>
      <c r="I84" s="1294"/>
      <c r="J84" s="1296"/>
      <c r="K84" s="1289"/>
      <c r="M84" s="1292"/>
      <c r="N84" s="1292"/>
      <c r="O84" s="1293"/>
      <c r="P84" s="1294"/>
      <c r="Q84" s="1300"/>
      <c r="R84" s="1300"/>
      <c r="S84" s="1300"/>
      <c r="T84" s="1289"/>
    </row>
    <row r="85" spans="4:20">
      <c r="D85" s="1292"/>
      <c r="E85" s="1292"/>
      <c r="F85" s="1298"/>
      <c r="G85" s="1294"/>
      <c r="H85" s="1294"/>
      <c r="I85" s="1294"/>
      <c r="J85" s="1296"/>
      <c r="K85" s="1289"/>
      <c r="M85" s="1292"/>
      <c r="N85" s="1292"/>
      <c r="O85" s="1293"/>
      <c r="P85" s="1294"/>
      <c r="Q85" s="1300"/>
      <c r="R85" s="1300"/>
      <c r="S85" s="1300"/>
      <c r="T85" s="1289"/>
    </row>
    <row r="86" spans="4:20">
      <c r="D86" s="1292"/>
      <c r="E86" s="1292"/>
      <c r="F86" s="1297"/>
      <c r="G86" s="1294"/>
      <c r="H86" s="1294"/>
      <c r="I86" s="1294"/>
      <c r="J86" s="1296"/>
      <c r="K86" s="1289"/>
      <c r="M86" s="1292"/>
      <c r="N86" s="1292"/>
      <c r="O86" s="1293"/>
      <c r="P86" s="1294"/>
      <c r="Q86" s="1300"/>
      <c r="R86" s="1300"/>
      <c r="S86" s="1293"/>
      <c r="T86" s="1289"/>
    </row>
    <row r="87" spans="4:20">
      <c r="D87" s="1292"/>
      <c r="E87" s="1292"/>
      <c r="F87" s="1297"/>
      <c r="G87" s="1294"/>
      <c r="H87" s="1294"/>
      <c r="I87" s="1294"/>
      <c r="J87" s="1296"/>
      <c r="K87" s="1289"/>
      <c r="P87" s="1294"/>
      <c r="Q87" s="1294"/>
    </row>
    <row r="88" spans="4:20">
      <c r="E88" s="1292"/>
      <c r="F88" s="1298"/>
      <c r="G88" s="1294"/>
      <c r="H88" s="1294"/>
      <c r="I88" s="1294"/>
      <c r="J88" s="1296"/>
      <c r="K88" s="1289"/>
      <c r="P88" s="1294"/>
      <c r="Q88" s="1294"/>
    </row>
    <row r="89" spans="4:20">
      <c r="D89" s="1292"/>
      <c r="E89" s="1292"/>
      <c r="F89" s="1298"/>
      <c r="G89" s="1294"/>
      <c r="H89" s="1294"/>
      <c r="I89" s="1294"/>
      <c r="J89" s="1296"/>
      <c r="K89" s="1289"/>
      <c r="P89" s="1294"/>
      <c r="Q89" s="1294"/>
    </row>
    <row r="90" spans="4:20">
      <c r="D90" s="1292"/>
      <c r="E90" s="1292"/>
      <c r="F90" s="1298"/>
      <c r="G90" s="1294"/>
      <c r="H90" s="1294"/>
      <c r="I90" s="1294"/>
      <c r="J90" s="1296"/>
      <c r="K90" s="1289"/>
    </row>
    <row r="91" spans="4:20">
      <c r="D91" s="1292"/>
      <c r="E91" s="1292"/>
      <c r="F91" s="1298"/>
      <c r="G91" s="1294"/>
      <c r="H91" s="1294"/>
      <c r="I91" s="1294"/>
      <c r="J91" s="1296"/>
      <c r="K91" s="1289"/>
    </row>
    <row r="92" spans="4:20">
      <c r="D92" s="1292"/>
      <c r="E92" s="1292"/>
      <c r="F92" s="1298"/>
      <c r="G92" s="1294"/>
      <c r="H92" s="1294"/>
      <c r="I92" s="1294"/>
      <c r="J92" s="1296"/>
      <c r="K92" s="1289"/>
    </row>
    <row r="93" spans="4:20">
      <c r="D93" s="1292"/>
      <c r="E93" s="1292"/>
      <c r="F93" s="1298"/>
      <c r="G93" s="1294"/>
      <c r="H93" s="1294"/>
      <c r="I93" s="1294"/>
      <c r="J93" s="1296"/>
      <c r="K93" s="1289"/>
    </row>
    <row r="94" spans="4:20">
      <c r="D94" s="1292"/>
      <c r="E94" s="1292"/>
      <c r="F94" s="1298"/>
      <c r="G94" s="1294"/>
      <c r="H94" s="1294"/>
      <c r="I94" s="1294"/>
      <c r="J94" s="1296"/>
      <c r="K94" s="1289"/>
    </row>
    <row r="95" spans="4:20">
      <c r="D95" s="1292"/>
      <c r="E95" s="1292"/>
      <c r="F95" s="1298"/>
      <c r="G95" s="1294"/>
      <c r="H95" s="1294"/>
      <c r="I95" s="1294"/>
      <c r="J95" s="1296"/>
      <c r="K95" s="1289"/>
    </row>
    <row r="96" spans="4:20">
      <c r="D96" s="1292"/>
      <c r="E96" s="1292"/>
      <c r="F96" s="1298"/>
      <c r="G96" s="1294"/>
      <c r="H96" s="1294"/>
      <c r="I96" s="1294"/>
      <c r="J96" s="1296"/>
      <c r="K96" s="1289"/>
    </row>
    <row r="97" spans="4:11">
      <c r="D97" s="1292"/>
      <c r="E97" s="1292"/>
      <c r="F97" s="1298"/>
      <c r="G97" s="1294"/>
      <c r="H97" s="1294"/>
      <c r="I97" s="1294"/>
      <c r="J97" s="1296"/>
      <c r="K97" s="1289"/>
    </row>
    <row r="98" spans="4:11">
      <c r="D98" s="1292"/>
      <c r="E98" s="1292"/>
      <c r="F98" s="1298"/>
      <c r="G98" s="1294"/>
      <c r="H98" s="1294"/>
      <c r="I98" s="1294"/>
      <c r="J98" s="1296"/>
      <c r="K98" s="1289"/>
    </row>
    <row r="99" spans="4:11">
      <c r="D99" s="1292"/>
      <c r="E99" s="1292"/>
      <c r="F99" s="1292"/>
      <c r="G99" s="1294"/>
      <c r="H99" s="1294"/>
      <c r="I99" s="1294"/>
      <c r="J99" s="1296"/>
      <c r="K99" s="1289"/>
    </row>
    <row r="100" spans="4:11">
      <c r="E100" s="1292"/>
      <c r="F100" s="1298"/>
      <c r="G100" s="1294"/>
      <c r="H100" s="1294"/>
      <c r="I100" s="1294"/>
      <c r="J100" s="1296"/>
      <c r="K100" s="1289"/>
    </row>
    <row r="101" spans="4:11">
      <c r="D101" s="1292"/>
      <c r="E101" s="1292"/>
      <c r="F101" s="1298"/>
      <c r="G101" s="1294"/>
      <c r="H101" s="1294"/>
      <c r="I101" s="1294"/>
      <c r="J101" s="1296"/>
      <c r="K101" s="1289"/>
    </row>
    <row r="102" spans="4:11">
      <c r="D102" s="1292"/>
      <c r="E102" s="1292"/>
      <c r="F102" s="1298"/>
      <c r="G102" s="1294"/>
      <c r="H102" s="1294"/>
      <c r="I102" s="1294"/>
      <c r="J102" s="1296"/>
      <c r="K102" s="1289"/>
    </row>
    <row r="103" spans="4:11">
      <c r="D103" s="1292"/>
      <c r="E103" s="1292"/>
      <c r="F103" s="1298"/>
      <c r="G103" s="1294"/>
      <c r="H103" s="1294"/>
      <c r="I103" s="1294"/>
      <c r="J103" s="1296"/>
      <c r="K103" s="1289"/>
    </row>
    <row r="104" spans="4:11">
      <c r="D104" s="1292"/>
      <c r="E104" s="1292"/>
      <c r="F104" s="1298"/>
      <c r="G104" s="1294"/>
      <c r="H104" s="1294"/>
      <c r="I104" s="1294"/>
      <c r="J104" s="1296"/>
      <c r="K104" s="1289"/>
    </row>
    <row r="105" spans="4:11">
      <c r="D105" s="1292"/>
      <c r="E105" s="1292"/>
      <c r="F105" s="1298"/>
      <c r="G105" s="1294"/>
      <c r="H105" s="1294"/>
      <c r="I105" s="1294"/>
      <c r="J105" s="1296"/>
      <c r="K105" s="1289"/>
    </row>
    <row r="106" spans="4:11">
      <c r="D106" s="1292"/>
      <c r="E106" s="1292"/>
      <c r="F106" s="1298"/>
      <c r="G106" s="1294"/>
      <c r="H106" s="1294"/>
      <c r="I106" s="1294"/>
      <c r="J106" s="1296"/>
      <c r="K106" s="1289"/>
    </row>
    <row r="107" spans="4:11">
      <c r="D107" s="1292"/>
      <c r="E107" s="1292"/>
      <c r="F107" s="1298"/>
      <c r="G107" s="1294"/>
      <c r="H107" s="1294"/>
      <c r="I107" s="1294"/>
      <c r="J107" s="1296"/>
      <c r="K107" s="1289"/>
    </row>
    <row r="108" spans="4:11">
      <c r="D108" s="1292"/>
      <c r="E108" s="1292"/>
      <c r="F108" s="1298"/>
      <c r="G108" s="1294"/>
      <c r="H108" s="1294"/>
      <c r="I108" s="1294"/>
      <c r="J108" s="1296"/>
      <c r="K108" s="1289"/>
    </row>
    <row r="109" spans="4:11">
      <c r="D109" s="1292"/>
      <c r="E109" s="1292"/>
      <c r="F109" s="1298"/>
      <c r="G109" s="1294"/>
      <c r="H109" s="1294"/>
      <c r="I109" s="1294"/>
      <c r="J109" s="1296"/>
      <c r="K109" s="1289"/>
    </row>
    <row r="110" spans="4:11">
      <c r="D110" s="1292"/>
      <c r="E110" s="1292"/>
      <c r="F110" s="1297"/>
      <c r="G110" s="1294"/>
      <c r="H110" s="1294"/>
      <c r="I110" s="1294"/>
      <c r="J110" s="1296"/>
      <c r="K110" s="1289"/>
    </row>
    <row r="111" spans="4:11">
      <c r="D111" s="1292"/>
      <c r="E111" s="1292"/>
      <c r="F111" s="1292"/>
      <c r="G111" s="1294"/>
      <c r="H111" s="1294"/>
      <c r="I111" s="1294"/>
      <c r="J111" s="1296"/>
      <c r="K111" s="1289"/>
    </row>
    <row r="112" spans="4:11">
      <c r="E112" s="1292"/>
      <c r="F112" s="1298"/>
      <c r="G112" s="1294"/>
      <c r="H112" s="1294"/>
      <c r="I112" s="1294"/>
      <c r="J112" s="1296"/>
      <c r="K112" s="1289"/>
    </row>
    <row r="113" spans="4:11">
      <c r="D113" s="1292"/>
      <c r="E113" s="1292"/>
      <c r="F113" s="1298"/>
      <c r="G113" s="1294"/>
      <c r="H113" s="1294"/>
      <c r="I113" s="1294"/>
      <c r="J113" s="1296"/>
      <c r="K113" s="1289"/>
    </row>
    <row r="114" spans="4:11">
      <c r="D114" s="1292"/>
      <c r="E114" s="1292"/>
      <c r="F114" s="1298"/>
      <c r="G114" s="1294"/>
      <c r="H114" s="1294"/>
      <c r="I114" s="1294"/>
      <c r="J114" s="1296"/>
      <c r="K114" s="1289"/>
    </row>
    <row r="115" spans="4:11">
      <c r="D115" s="1292"/>
      <c r="E115" s="1292"/>
      <c r="F115" s="1298"/>
      <c r="G115" s="1294"/>
      <c r="H115" s="1294"/>
      <c r="I115" s="1294"/>
      <c r="J115" s="1296"/>
      <c r="K115" s="1289"/>
    </row>
    <row r="116" spans="4:11">
      <c r="D116" s="1292"/>
      <c r="E116" s="1292"/>
      <c r="F116" s="1298"/>
      <c r="G116" s="1294"/>
      <c r="H116" s="1294"/>
      <c r="I116" s="1294"/>
      <c r="J116" s="1296"/>
      <c r="K116" s="1289"/>
    </row>
    <row r="117" spans="4:11">
      <c r="D117" s="1292"/>
      <c r="E117" s="1292"/>
      <c r="F117" s="1298"/>
      <c r="G117" s="1294"/>
      <c r="H117" s="1294"/>
      <c r="I117" s="1294"/>
      <c r="J117" s="1296"/>
      <c r="K117" s="1289"/>
    </row>
    <row r="118" spans="4:11">
      <c r="D118" s="1292"/>
      <c r="E118" s="1292"/>
      <c r="F118" s="1298"/>
      <c r="G118" s="1294"/>
      <c r="H118" s="1294"/>
      <c r="I118" s="1294"/>
      <c r="J118" s="1296"/>
      <c r="K118" s="1289"/>
    </row>
    <row r="119" spans="4:11">
      <c r="D119" s="1292"/>
      <c r="E119" s="1292"/>
      <c r="F119" s="1298"/>
      <c r="G119" s="1294"/>
      <c r="H119" s="1294"/>
      <c r="I119" s="1294"/>
      <c r="J119" s="1296"/>
      <c r="K119" s="1289"/>
    </row>
    <row r="120" spans="4:11">
      <c r="D120" s="1292"/>
      <c r="E120" s="1292"/>
      <c r="F120" s="1298"/>
      <c r="G120" s="1294"/>
      <c r="H120" s="1294"/>
      <c r="I120" s="1294"/>
      <c r="J120" s="1296"/>
      <c r="K120" s="1289"/>
    </row>
    <row r="121" spans="4:11">
      <c r="D121" s="1292"/>
      <c r="E121" s="1292"/>
      <c r="F121" s="1298"/>
      <c r="G121" s="1294"/>
      <c r="H121" s="1294"/>
      <c r="I121" s="1294"/>
      <c r="J121" s="1296"/>
      <c r="K121" s="1289"/>
    </row>
    <row r="122" spans="4:11">
      <c r="D122" s="1292"/>
      <c r="E122" s="1292"/>
      <c r="F122" s="1297"/>
      <c r="G122" s="1294"/>
      <c r="H122" s="1294"/>
      <c r="I122" s="1294"/>
      <c r="J122" s="1296"/>
      <c r="K122" s="1289"/>
    </row>
    <row r="123" spans="4:11">
      <c r="D123" s="1292"/>
      <c r="E123" s="1292"/>
      <c r="F123" s="1292"/>
      <c r="G123" s="1294"/>
      <c r="H123" s="1294"/>
      <c r="I123" s="1294"/>
      <c r="J123" s="1296"/>
      <c r="K123" s="1289"/>
    </row>
    <row r="124" spans="4:11">
      <c r="E124" s="1292"/>
      <c r="F124" s="1298"/>
      <c r="G124" s="1294"/>
      <c r="H124" s="1294"/>
      <c r="I124" s="1294"/>
      <c r="J124" s="1296"/>
      <c r="K124" s="1289"/>
    </row>
    <row r="125" spans="4:11">
      <c r="D125" s="1292"/>
      <c r="E125" s="1292"/>
      <c r="F125" s="1298"/>
      <c r="G125" s="1294"/>
      <c r="H125" s="1294"/>
      <c r="I125" s="1294"/>
      <c r="J125" s="1296"/>
      <c r="K125" s="1289"/>
    </row>
    <row r="126" spans="4:11">
      <c r="D126" s="1292"/>
      <c r="E126" s="1292"/>
      <c r="F126" s="1298"/>
      <c r="G126" s="1294"/>
      <c r="H126" s="1294"/>
      <c r="I126" s="1294"/>
      <c r="J126" s="1296"/>
      <c r="K126" s="1289"/>
    </row>
    <row r="127" spans="4:11">
      <c r="D127" s="1292"/>
      <c r="E127" s="1292"/>
      <c r="F127" s="1298"/>
      <c r="G127" s="1294"/>
      <c r="H127" s="1294"/>
      <c r="I127" s="1294"/>
      <c r="J127" s="1296"/>
      <c r="K127" s="1289"/>
    </row>
    <row r="128" spans="4:11">
      <c r="D128" s="1292"/>
      <c r="E128" s="1292"/>
      <c r="F128" s="1298"/>
      <c r="G128" s="1294"/>
      <c r="H128" s="1294"/>
      <c r="I128" s="1294"/>
      <c r="J128" s="1296"/>
      <c r="K128" s="1289"/>
    </row>
    <row r="129" spans="4:11">
      <c r="D129" s="1292"/>
      <c r="E129" s="1292"/>
      <c r="F129" s="1298"/>
      <c r="G129" s="1294"/>
      <c r="H129" s="1294"/>
      <c r="I129" s="1294"/>
      <c r="J129" s="1296"/>
      <c r="K129" s="1289"/>
    </row>
    <row r="130" spans="4:11">
      <c r="D130" s="1292"/>
      <c r="E130" s="1292"/>
      <c r="F130" s="1298"/>
      <c r="G130" s="1294"/>
      <c r="H130" s="1294"/>
      <c r="I130" s="1294"/>
      <c r="J130" s="1296"/>
      <c r="K130" s="1289"/>
    </row>
    <row r="131" spans="4:11">
      <c r="D131" s="1292"/>
      <c r="E131" s="1292"/>
      <c r="F131" s="1298"/>
      <c r="G131" s="1294"/>
      <c r="H131" s="1294"/>
      <c r="I131" s="1294"/>
      <c r="J131" s="1296"/>
      <c r="K131" s="1289"/>
    </row>
    <row r="132" spans="4:11">
      <c r="D132" s="1292"/>
      <c r="E132" s="1292"/>
      <c r="F132" s="1298"/>
      <c r="G132" s="1294"/>
      <c r="H132" s="1294"/>
      <c r="I132" s="1294"/>
      <c r="J132" s="1296"/>
      <c r="K132" s="1289"/>
    </row>
    <row r="133" spans="4:11">
      <c r="D133" s="1292"/>
      <c r="E133" s="1292"/>
      <c r="F133" s="1298"/>
      <c r="G133" s="1294"/>
      <c r="H133" s="1294"/>
      <c r="I133" s="1294"/>
      <c r="J133" s="1296"/>
      <c r="K133" s="1289"/>
    </row>
    <row r="134" spans="4:11">
      <c r="D134" s="1292"/>
      <c r="E134" s="1292"/>
      <c r="F134" s="1297"/>
      <c r="G134" s="1294"/>
      <c r="H134" s="1294"/>
      <c r="I134" s="1294"/>
      <c r="J134" s="1296"/>
      <c r="K134" s="1289"/>
    </row>
    <row r="135" spans="4:11">
      <c r="F135" s="1292"/>
      <c r="K135" s="1289"/>
    </row>
    <row r="136" spans="4:11">
      <c r="E136" s="1292"/>
      <c r="F136" s="1298"/>
      <c r="G136" s="1294"/>
      <c r="H136" s="1294"/>
      <c r="I136" s="1294"/>
      <c r="J136" s="1296"/>
      <c r="K136" s="1289"/>
    </row>
    <row r="137" spans="4:11">
      <c r="D137" s="1292"/>
      <c r="E137" s="1292"/>
      <c r="F137" s="1298"/>
      <c r="G137" s="1294"/>
      <c r="H137" s="1294"/>
      <c r="I137" s="1294"/>
      <c r="J137" s="1296"/>
      <c r="K137" s="1289"/>
    </row>
    <row r="138" spans="4:11">
      <c r="D138" s="1292"/>
      <c r="E138" s="1292"/>
      <c r="F138" s="1298"/>
      <c r="G138" s="1294"/>
      <c r="H138" s="1294"/>
      <c r="I138" s="1294"/>
      <c r="J138" s="1296"/>
      <c r="K138" s="1289"/>
    </row>
    <row r="139" spans="4:11">
      <c r="D139" s="1292"/>
      <c r="E139" s="1292"/>
      <c r="F139" s="1298"/>
      <c r="G139" s="1294"/>
      <c r="H139" s="1294"/>
      <c r="I139" s="1294"/>
      <c r="J139" s="1296"/>
      <c r="K139" s="1289"/>
    </row>
    <row r="140" spans="4:11">
      <c r="D140" s="1292"/>
      <c r="E140" s="1292"/>
      <c r="F140" s="1298"/>
      <c r="G140" s="1294"/>
      <c r="H140" s="1294"/>
      <c r="I140" s="1294"/>
      <c r="J140" s="1296"/>
      <c r="K140" s="1289"/>
    </row>
    <row r="141" spans="4:11">
      <c r="D141" s="1292"/>
      <c r="E141" s="1292"/>
      <c r="F141" s="1298"/>
      <c r="G141" s="1294"/>
      <c r="H141" s="1294"/>
      <c r="I141" s="1294"/>
      <c r="J141" s="1296"/>
      <c r="K141" s="1289"/>
    </row>
    <row r="142" spans="4:11">
      <c r="D142" s="1292"/>
      <c r="E142" s="1292"/>
      <c r="F142" s="1298"/>
      <c r="G142" s="1294"/>
      <c r="H142" s="1294"/>
      <c r="I142" s="1294"/>
      <c r="J142" s="1296"/>
      <c r="K142" s="1289"/>
    </row>
    <row r="143" spans="4:11">
      <c r="D143" s="1292"/>
      <c r="E143" s="1292"/>
      <c r="F143" s="1298"/>
      <c r="G143" s="1294"/>
      <c r="H143" s="1294"/>
      <c r="I143" s="1294"/>
      <c r="J143" s="1296"/>
      <c r="K143" s="1289"/>
    </row>
    <row r="144" spans="4:11">
      <c r="D144" s="1292"/>
      <c r="E144" s="1292"/>
      <c r="F144" s="1298"/>
      <c r="G144" s="1294"/>
      <c r="H144" s="1294"/>
      <c r="I144" s="1294"/>
      <c r="J144" s="1296"/>
      <c r="K144" s="1289"/>
    </row>
    <row r="145" spans="4:11">
      <c r="D145" s="1292"/>
      <c r="E145" s="1292"/>
      <c r="F145" s="1298"/>
      <c r="G145" s="1294"/>
      <c r="H145" s="1294"/>
      <c r="I145" s="1294"/>
      <c r="J145" s="1296"/>
      <c r="K145" s="1289"/>
    </row>
    <row r="146" spans="4:11">
      <c r="D146" s="1292"/>
      <c r="E146" s="1292"/>
      <c r="F146" s="1297"/>
      <c r="G146" s="1294"/>
      <c r="H146" s="1294"/>
      <c r="I146" s="1294"/>
      <c r="J146" s="1296"/>
      <c r="K146" s="1289"/>
    </row>
    <row r="147" spans="4:11">
      <c r="F147" s="1292"/>
      <c r="K147" s="1289"/>
    </row>
    <row r="148" spans="4:11">
      <c r="E148" s="1292"/>
      <c r="F148" s="1298"/>
      <c r="G148" s="1294"/>
      <c r="H148" s="1294"/>
      <c r="I148" s="1294"/>
      <c r="J148" s="1296"/>
      <c r="K148" s="1289"/>
    </row>
    <row r="149" spans="4:11">
      <c r="D149" s="1292"/>
      <c r="E149" s="1292"/>
      <c r="F149" s="1298"/>
      <c r="G149" s="1294"/>
      <c r="H149" s="1294"/>
      <c r="I149" s="1294"/>
      <c r="J149" s="1296"/>
      <c r="K149" s="1289"/>
    </row>
    <row r="150" spans="4:11">
      <c r="D150" s="1292"/>
      <c r="E150" s="1292"/>
      <c r="F150" s="1298"/>
      <c r="G150" s="1294"/>
      <c r="H150" s="1294"/>
      <c r="I150" s="1294"/>
      <c r="J150" s="1296"/>
      <c r="K150" s="1289"/>
    </row>
    <row r="151" spans="4:11">
      <c r="D151" s="1292"/>
      <c r="E151" s="1292"/>
      <c r="F151" s="1298"/>
      <c r="G151" s="1294"/>
      <c r="H151" s="1294"/>
      <c r="I151" s="1294"/>
      <c r="J151" s="1296"/>
      <c r="K151" s="1289"/>
    </row>
    <row r="152" spans="4:11">
      <c r="D152" s="1292"/>
      <c r="E152" s="1292"/>
      <c r="F152" s="1298"/>
      <c r="G152" s="1294"/>
      <c r="H152" s="1294"/>
      <c r="I152" s="1294"/>
      <c r="J152" s="1296"/>
      <c r="K152" s="1289"/>
    </row>
    <row r="153" spans="4:11">
      <c r="D153" s="1292"/>
      <c r="E153" s="1292"/>
      <c r="F153" s="1298"/>
      <c r="G153" s="1294"/>
      <c r="H153" s="1294"/>
      <c r="I153" s="1294"/>
      <c r="J153" s="1296"/>
      <c r="K153" s="1289"/>
    </row>
    <row r="154" spans="4:11">
      <c r="D154" s="1292"/>
      <c r="E154" s="1292"/>
      <c r="F154" s="1298"/>
      <c r="G154" s="1294"/>
      <c r="H154" s="1294"/>
      <c r="I154" s="1294"/>
      <c r="J154" s="1296"/>
      <c r="K154" s="1289"/>
    </row>
    <row r="155" spans="4:11">
      <c r="D155" s="1292"/>
      <c r="E155" s="1292"/>
      <c r="F155" s="1298"/>
      <c r="G155" s="1294"/>
      <c r="H155" s="1294"/>
      <c r="I155" s="1294"/>
      <c r="J155" s="1296"/>
      <c r="K155" s="1289"/>
    </row>
    <row r="156" spans="4:11">
      <c r="D156" s="1292"/>
      <c r="E156" s="1292"/>
      <c r="F156" s="1298"/>
      <c r="G156" s="1294"/>
      <c r="H156" s="1294"/>
      <c r="I156" s="1294"/>
      <c r="J156" s="1296"/>
      <c r="K156" s="1289"/>
    </row>
    <row r="157" spans="4:11">
      <c r="D157" s="1292"/>
      <c r="E157" s="1292"/>
      <c r="F157" s="1298"/>
      <c r="G157" s="1294"/>
      <c r="H157" s="1294"/>
      <c r="I157" s="1294"/>
      <c r="J157" s="1296"/>
      <c r="K157" s="1289"/>
    </row>
    <row r="158" spans="4:11">
      <c r="D158" s="1292"/>
      <c r="E158" s="1292"/>
      <c r="F158" s="1297"/>
      <c r="G158" s="1294"/>
      <c r="H158" s="1294"/>
      <c r="I158" s="1294"/>
      <c r="J158" s="1296"/>
      <c r="K158" s="1289"/>
    </row>
    <row r="159" spans="4:11">
      <c r="F159" s="1292"/>
      <c r="K159" s="1289"/>
    </row>
    <row r="160" spans="4:11">
      <c r="E160" s="1292"/>
      <c r="F160" s="1298"/>
      <c r="G160" s="1294"/>
      <c r="H160" s="1294"/>
      <c r="I160" s="1294"/>
      <c r="J160" s="1296"/>
      <c r="K160" s="1289"/>
    </row>
    <row r="161" spans="4:11">
      <c r="D161" s="1292"/>
      <c r="E161" s="1292"/>
      <c r="F161" s="1298"/>
      <c r="G161" s="1294"/>
      <c r="H161" s="1294"/>
      <c r="I161" s="1294"/>
      <c r="J161" s="1296"/>
      <c r="K161" s="1289"/>
    </row>
    <row r="162" spans="4:11">
      <c r="D162" s="1292"/>
      <c r="E162" s="1292"/>
      <c r="F162" s="1298"/>
      <c r="G162" s="1294"/>
      <c r="H162" s="1294"/>
      <c r="I162" s="1294"/>
      <c r="J162" s="1296"/>
      <c r="K162" s="1289"/>
    </row>
    <row r="163" spans="4:11">
      <c r="D163" s="1292"/>
      <c r="E163" s="1292"/>
      <c r="F163" s="1298"/>
      <c r="G163" s="1294"/>
      <c r="H163" s="1294"/>
      <c r="I163" s="1294"/>
      <c r="J163" s="1296"/>
      <c r="K163" s="1289"/>
    </row>
    <row r="164" spans="4:11">
      <c r="D164" s="1292"/>
      <c r="E164" s="1292"/>
      <c r="F164" s="1298"/>
      <c r="G164" s="1294"/>
      <c r="H164" s="1294"/>
      <c r="I164" s="1294"/>
      <c r="J164" s="1296"/>
      <c r="K164" s="1289"/>
    </row>
    <row r="165" spans="4:11">
      <c r="D165" s="1292"/>
      <c r="E165" s="1292"/>
      <c r="F165" s="1298"/>
      <c r="G165" s="1294"/>
      <c r="H165" s="1294"/>
      <c r="I165" s="1294"/>
      <c r="J165" s="1296"/>
      <c r="K165" s="1289"/>
    </row>
    <row r="166" spans="4:11">
      <c r="D166" s="1292"/>
      <c r="E166" s="1292"/>
      <c r="F166" s="1298"/>
      <c r="G166" s="1294"/>
      <c r="H166" s="1294"/>
      <c r="I166" s="1294"/>
      <c r="J166" s="1296"/>
      <c r="K166" s="1289"/>
    </row>
    <row r="167" spans="4:11">
      <c r="D167" s="1292"/>
      <c r="E167" s="1292"/>
      <c r="F167" s="1298"/>
      <c r="G167" s="1294"/>
      <c r="H167" s="1294"/>
      <c r="I167" s="1294"/>
      <c r="J167" s="1296"/>
      <c r="K167" s="1289"/>
    </row>
    <row r="168" spans="4:11">
      <c r="D168" s="1292"/>
      <c r="E168" s="1292"/>
      <c r="F168" s="1298"/>
      <c r="G168" s="1294"/>
      <c r="H168" s="1294"/>
      <c r="I168" s="1294"/>
      <c r="J168" s="1296"/>
      <c r="K168" s="1289"/>
    </row>
    <row r="169" spans="4:11">
      <c r="D169" s="1292"/>
      <c r="E169" s="1292"/>
      <c r="F169" s="1298"/>
      <c r="G169" s="1294"/>
      <c r="H169" s="1294"/>
      <c r="I169" s="1294"/>
      <c r="J169" s="1296"/>
      <c r="K169" s="1289"/>
    </row>
    <row r="170" spans="4:11">
      <c r="D170" s="1292"/>
      <c r="E170" s="1292"/>
      <c r="F170" s="1293"/>
      <c r="G170" s="1294"/>
      <c r="H170" s="1294"/>
      <c r="I170" s="1294"/>
      <c r="J170" s="1294"/>
      <c r="K170" s="1289"/>
    </row>
    <row r="171" spans="4:11">
      <c r="D171" s="1292"/>
      <c r="E171" s="1292"/>
      <c r="F171" s="1293"/>
      <c r="G171" s="1294"/>
      <c r="H171" s="1294"/>
      <c r="I171" s="1294"/>
      <c r="J171" s="1294"/>
      <c r="K171" s="1289"/>
    </row>
    <row r="172" spans="4:11">
      <c r="D172" s="1292"/>
      <c r="E172" s="1292"/>
      <c r="F172" s="1293"/>
      <c r="G172" s="1294"/>
      <c r="H172" s="1294"/>
      <c r="I172" s="1294"/>
      <c r="J172" s="1294"/>
      <c r="K172" s="1289"/>
    </row>
    <row r="173" spans="4:11">
      <c r="D173" s="1292"/>
      <c r="E173" s="1292"/>
      <c r="F173" s="1293"/>
      <c r="G173" s="1294"/>
      <c r="H173" s="1294"/>
      <c r="I173" s="1294"/>
      <c r="J173" s="1294"/>
      <c r="K173" s="1289"/>
    </row>
    <row r="174" spans="4:11">
      <c r="D174" s="1292"/>
      <c r="E174" s="1292"/>
      <c r="F174" s="1293"/>
      <c r="G174" s="1294"/>
      <c r="H174" s="1294"/>
      <c r="I174" s="1294"/>
      <c r="J174" s="1294"/>
      <c r="K174" s="1289"/>
    </row>
    <row r="175" spans="4:11">
      <c r="D175" s="1292"/>
      <c r="E175" s="1292"/>
      <c r="F175" s="1293"/>
      <c r="G175" s="1294"/>
      <c r="H175" s="1294"/>
      <c r="I175" s="1294"/>
      <c r="J175" s="1294"/>
      <c r="K175" s="1289"/>
    </row>
    <row r="176" spans="4:11">
      <c r="D176" s="1292"/>
      <c r="E176" s="1292"/>
      <c r="F176" s="1293"/>
      <c r="G176" s="1294"/>
      <c r="H176" s="1294"/>
      <c r="I176" s="1294"/>
      <c r="J176" s="1294"/>
      <c r="K176" s="1289"/>
    </row>
    <row r="177" spans="4:11">
      <c r="D177" s="1292"/>
      <c r="E177" s="1292"/>
      <c r="F177" s="1293"/>
      <c r="G177" s="1294"/>
      <c r="H177" s="1294"/>
      <c r="I177" s="1294"/>
      <c r="J177" s="1294"/>
      <c r="K177" s="1289"/>
    </row>
    <row r="178" spans="4:11">
      <c r="D178" s="1292"/>
      <c r="E178" s="1292"/>
      <c r="F178" s="1292"/>
      <c r="G178" s="1294"/>
      <c r="H178" s="1294"/>
      <c r="I178" s="1294"/>
      <c r="J178" s="1294"/>
      <c r="K178" s="1289"/>
    </row>
  </sheetData>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1 • People</oddHeader>
    <oddFooter xml:space="preserve">&amp;R&amp;"Gill Sans MT,Regular"&amp;9&amp;K0065A4    • &amp;K01+000&amp;A&amp;K0065A4 •   </oddFooter>
  </headerFooter>
  <colBreaks count="1" manualBreakCount="1">
    <brk id="8" max="58"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528"/>
  <sheetViews>
    <sheetView zoomScaleNormal="100" zoomScaleSheetLayoutView="100" zoomScalePageLayoutView="90" workbookViewId="0"/>
  </sheetViews>
  <sheetFormatPr defaultColWidth="9.140625" defaultRowHeight="12.75"/>
  <cols>
    <col min="1" max="1" width="3.7109375" style="12" customWidth="1"/>
    <col min="2" max="2" width="9.140625" style="11" customWidth="1"/>
    <col min="3" max="3" width="11.28515625" style="534" customWidth="1"/>
    <col min="4" max="4" width="18.7109375" style="11" customWidth="1"/>
    <col min="5" max="5" width="28.28515625" style="12" customWidth="1"/>
    <col min="6" max="6" width="3.42578125" style="12" customWidth="1"/>
    <col min="7" max="7" width="7.28515625" style="12" customWidth="1"/>
    <col min="8" max="8" width="23.42578125" style="12" customWidth="1"/>
    <col min="9" max="9" width="1.42578125" style="12" customWidth="1"/>
    <col min="10" max="20" width="7.85546875" style="12" customWidth="1"/>
    <col min="21" max="230" width="11.5703125" style="12" customWidth="1"/>
    <col min="231" max="16384" width="9.140625" style="12"/>
  </cols>
  <sheetData>
    <row r="1" spans="1:15" ht="13.5" customHeight="1">
      <c r="A1" s="26"/>
      <c r="B1" s="36"/>
      <c r="C1" s="540"/>
      <c r="D1" s="36"/>
      <c r="E1" s="26"/>
      <c r="F1" s="26"/>
      <c r="G1" s="26"/>
    </row>
    <row r="2" spans="1:15" ht="13.5" customHeight="1">
      <c r="A2" s="26"/>
      <c r="B2" s="36"/>
      <c r="C2" s="540"/>
      <c r="D2" s="36"/>
      <c r="E2" s="26"/>
      <c r="F2" s="26"/>
      <c r="G2" s="26"/>
    </row>
    <row r="3" spans="1:15" ht="13.5" customHeight="1">
      <c r="A3" s="26"/>
      <c r="B3" s="36"/>
      <c r="C3" s="540"/>
      <c r="D3" s="36"/>
      <c r="E3" s="26"/>
      <c r="F3" s="26"/>
      <c r="G3" s="26"/>
    </row>
    <row r="4" spans="1:15" s="13" customFormat="1" ht="18.95" customHeight="1">
      <c r="A4" s="68"/>
      <c r="B4" s="1798" t="s">
        <v>747</v>
      </c>
      <c r="C4" s="1799"/>
      <c r="D4" s="1800"/>
      <c r="E4" s="1800"/>
      <c r="F4" s="1804"/>
      <c r="G4" s="1803"/>
      <c r="N4" s="969"/>
    </row>
    <row r="5" spans="1:15" s="14" customFormat="1" ht="15" customHeight="1">
      <c r="A5" s="71"/>
      <c r="B5" s="69"/>
      <c r="C5" s="69"/>
      <c r="D5" s="70"/>
      <c r="E5" s="71"/>
      <c r="F5" s="71"/>
      <c r="G5" s="71"/>
      <c r="H5" s="15"/>
    </row>
    <row r="6" spans="1:15" s="14" customFormat="1" ht="17.100000000000001" customHeight="1">
      <c r="A6" s="71"/>
      <c r="B6" s="2425" t="s">
        <v>513</v>
      </c>
      <c r="C6" s="2425"/>
      <c r="D6" s="2425"/>
      <c r="E6" s="144" t="s">
        <v>264</v>
      </c>
      <c r="F6" s="73"/>
      <c r="G6" s="78"/>
      <c r="H6" s="53"/>
      <c r="I6" s="53"/>
    </row>
    <row r="7" spans="1:15" s="105" customFormat="1" ht="3" customHeight="1">
      <c r="A7" s="71"/>
      <c r="B7" s="198"/>
      <c r="C7" s="198"/>
      <c r="D7" s="198"/>
      <c r="E7" s="198"/>
      <c r="F7" s="73"/>
      <c r="G7" s="78"/>
      <c r="H7" s="53"/>
      <c r="I7" s="53"/>
    </row>
    <row r="8" spans="1:15" s="162" customFormat="1" ht="14.1" customHeight="1">
      <c r="A8" s="572"/>
      <c r="B8" s="626" t="s">
        <v>582</v>
      </c>
      <c r="C8" s="626"/>
      <c r="D8" s="576"/>
      <c r="E8" s="572"/>
    </row>
    <row r="9" spans="1:15" s="15" customFormat="1" ht="14.1" customHeight="1">
      <c r="A9" s="612"/>
      <c r="B9" s="945">
        <v>2008</v>
      </c>
      <c r="C9" s="615"/>
      <c r="D9" s="937">
        <v>44</v>
      </c>
      <c r="E9" s="937">
        <v>85</v>
      </c>
      <c r="F9" s="88"/>
      <c r="G9" s="240"/>
      <c r="H9" s="1372"/>
      <c r="I9" s="81"/>
      <c r="K9" s="106"/>
      <c r="L9" s="106"/>
      <c r="M9" s="106"/>
      <c r="N9" s="106"/>
      <c r="O9" s="106"/>
    </row>
    <row r="10" spans="1:15" s="15" customFormat="1" ht="14.1" customHeight="1">
      <c r="A10" s="612"/>
      <c r="B10" s="945">
        <v>2009</v>
      </c>
      <c r="C10" s="615"/>
      <c r="D10" s="937">
        <v>33</v>
      </c>
      <c r="E10" s="937">
        <v>85</v>
      </c>
      <c r="F10" s="88"/>
      <c r="G10" s="241"/>
      <c r="H10" s="1372"/>
      <c r="I10" s="578"/>
      <c r="J10" s="498"/>
      <c r="K10" s="106"/>
      <c r="L10" s="106"/>
      <c r="M10" s="106"/>
      <c r="N10" s="106"/>
      <c r="O10" s="106"/>
    </row>
    <row r="11" spans="1:15" s="15" customFormat="1" ht="14.1" customHeight="1">
      <c r="A11" s="612"/>
      <c r="B11" s="945">
        <v>2010</v>
      </c>
      <c r="C11" s="615"/>
      <c r="D11" s="937">
        <v>37</v>
      </c>
      <c r="E11" s="937">
        <v>85</v>
      </c>
      <c r="F11" s="88"/>
      <c r="G11" s="241"/>
      <c r="H11" s="1372"/>
      <c r="I11" s="766"/>
      <c r="J11" s="498"/>
      <c r="K11" s="106"/>
      <c r="L11" s="106"/>
      <c r="M11" s="106"/>
      <c r="N11" s="106"/>
      <c r="O11" s="106"/>
    </row>
    <row r="12" spans="1:15" s="15" customFormat="1" ht="14.1" customHeight="1">
      <c r="A12" s="612"/>
      <c r="B12" s="945">
        <v>2011</v>
      </c>
      <c r="C12" s="615"/>
      <c r="D12" s="937">
        <v>40</v>
      </c>
      <c r="E12" s="937">
        <v>89</v>
      </c>
      <c r="F12" s="88"/>
      <c r="G12" s="241"/>
      <c r="H12" s="1372"/>
      <c r="I12" s="520"/>
      <c r="J12" s="498"/>
      <c r="K12" s="106"/>
      <c r="L12" s="106"/>
      <c r="M12" s="106"/>
      <c r="N12" s="106"/>
      <c r="O12" s="106"/>
    </row>
    <row r="13" spans="1:15" s="15" customFormat="1" ht="14.1" customHeight="1">
      <c r="A13" s="612"/>
      <c r="B13" s="945">
        <v>2012</v>
      </c>
      <c r="C13" s="615"/>
      <c r="D13" s="937">
        <v>35</v>
      </c>
      <c r="E13" s="937">
        <v>95</v>
      </c>
      <c r="F13" s="88"/>
      <c r="G13" s="241"/>
      <c r="H13" s="577"/>
      <c r="I13" s="520"/>
      <c r="J13" s="498"/>
      <c r="K13" s="106"/>
      <c r="L13" s="106"/>
      <c r="M13" s="106"/>
      <c r="N13" s="106"/>
      <c r="O13" s="106"/>
    </row>
    <row r="14" spans="1:15" s="106" customFormat="1" ht="14.1" customHeight="1">
      <c r="A14" s="612"/>
      <c r="B14" s="945">
        <v>2013</v>
      </c>
      <c r="C14" s="145"/>
      <c r="D14" s="937">
        <v>25</v>
      </c>
      <c r="E14" s="937">
        <v>70</v>
      </c>
      <c r="F14" s="354"/>
      <c r="G14" s="241"/>
      <c r="H14" s="1372"/>
      <c r="I14" s="520"/>
      <c r="J14" s="498"/>
    </row>
    <row r="15" spans="1:15" s="498" customFormat="1" ht="14.1" customHeight="1">
      <c r="A15" s="712"/>
      <c r="B15" s="945">
        <v>2014</v>
      </c>
      <c r="C15" s="145"/>
      <c r="D15" s="937">
        <v>21</v>
      </c>
      <c r="E15" s="937">
        <v>80</v>
      </c>
      <c r="F15" s="524"/>
      <c r="G15" s="241"/>
      <c r="H15" s="577"/>
      <c r="I15" s="520"/>
    </row>
    <row r="16" spans="1:15" s="498" customFormat="1" ht="14.1" customHeight="1">
      <c r="A16" s="712"/>
      <c r="B16" s="945">
        <v>2015</v>
      </c>
      <c r="C16" s="145"/>
      <c r="D16" s="937">
        <v>25</v>
      </c>
      <c r="E16" s="937">
        <v>76</v>
      </c>
      <c r="F16" s="524"/>
      <c r="G16" s="241"/>
      <c r="H16" s="1372"/>
      <c r="I16" s="520"/>
    </row>
    <row r="17" spans="1:18" s="498" customFormat="1" ht="14.1" customHeight="1">
      <c r="A17" s="712"/>
      <c r="B17" s="945">
        <v>2016</v>
      </c>
      <c r="C17" s="615"/>
      <c r="D17" s="937">
        <v>26</v>
      </c>
      <c r="E17" s="937">
        <v>69</v>
      </c>
      <c r="F17" s="524"/>
      <c r="G17" s="241"/>
      <c r="H17" s="1372"/>
      <c r="I17" s="520"/>
    </row>
    <row r="18" spans="1:18" s="498" customFormat="1" ht="14.1" customHeight="1">
      <c r="A18" s="712"/>
      <c r="B18" s="945">
        <v>2017</v>
      </c>
      <c r="D18" s="937">
        <v>25</v>
      </c>
      <c r="E18" s="937">
        <v>68</v>
      </c>
      <c r="F18" s="524"/>
      <c r="G18" s="241"/>
      <c r="H18" s="1372"/>
      <c r="I18" s="520"/>
    </row>
    <row r="19" spans="1:18" customFormat="1" ht="3.6" customHeight="1">
      <c r="A19" s="67"/>
      <c r="B19" s="552"/>
      <c r="C19" s="627"/>
      <c r="D19" s="919"/>
      <c r="E19" s="920"/>
      <c r="F19" s="135"/>
      <c r="G19" s="215"/>
      <c r="H19" s="9"/>
      <c r="I19" s="9"/>
      <c r="J19" s="498"/>
    </row>
    <row r="20" spans="1:18" customFormat="1" ht="3.6" customHeight="1">
      <c r="A20" s="67"/>
      <c r="B20" s="551"/>
      <c r="C20" s="551"/>
      <c r="D20" s="917"/>
      <c r="E20" s="922"/>
      <c r="F20" s="147"/>
      <c r="G20" s="215"/>
      <c r="H20" s="9"/>
      <c r="I20" s="9"/>
      <c r="J20" s="498"/>
    </row>
    <row r="21" spans="1:18" s="1" customFormat="1" ht="9.9499999999999993" customHeight="1">
      <c r="A21" s="572"/>
      <c r="B21" s="241"/>
      <c r="C21" s="241"/>
      <c r="D21" s="873"/>
      <c r="E21" s="904"/>
      <c r="F21" s="239"/>
      <c r="G21" s="239"/>
      <c r="H21" s="527"/>
      <c r="I21" s="527"/>
      <c r="J21" s="498"/>
    </row>
    <row r="22" spans="1:18" s="9" customFormat="1" ht="12.75" customHeight="1">
      <c r="A22" s="108"/>
      <c r="B22" s="626" t="s">
        <v>583</v>
      </c>
      <c r="C22" s="626"/>
      <c r="D22" s="245"/>
      <c r="E22" s="918"/>
      <c r="F22" s="522"/>
      <c r="G22" s="147"/>
      <c r="J22" s="498"/>
      <c r="R22" s="116" t="s">
        <v>203</v>
      </c>
    </row>
    <row r="23" spans="1:18" s="15" customFormat="1" ht="14.1" customHeight="1">
      <c r="B23" s="945">
        <v>2008</v>
      </c>
      <c r="C23" s="615"/>
      <c r="D23" s="1508">
        <v>49</v>
      </c>
      <c r="E23" s="1508">
        <v>36</v>
      </c>
      <c r="F23" s="242"/>
      <c r="G23" s="243"/>
      <c r="H23" s="575"/>
      <c r="I23" s="520"/>
      <c r="J23" s="498"/>
    </row>
    <row r="24" spans="1:18" s="15" customFormat="1" ht="14.1" customHeight="1">
      <c r="B24" s="945">
        <v>2009</v>
      </c>
      <c r="C24" s="615"/>
      <c r="D24" s="1508">
        <v>36</v>
      </c>
      <c r="E24" s="1508">
        <v>42</v>
      </c>
      <c r="F24" s="242"/>
      <c r="G24" s="243"/>
      <c r="H24" s="575"/>
      <c r="I24" s="578"/>
      <c r="J24" s="498"/>
      <c r="K24" s="498"/>
      <c r="L24" s="498"/>
    </row>
    <row r="25" spans="1:18" s="15" customFormat="1" ht="14.1" customHeight="1">
      <c r="B25" s="945">
        <v>2010</v>
      </c>
      <c r="C25" s="615"/>
      <c r="D25" s="1508">
        <v>36</v>
      </c>
      <c r="E25" s="1508">
        <v>36</v>
      </c>
      <c r="F25" s="242"/>
      <c r="G25" s="243"/>
      <c r="H25" s="575"/>
      <c r="I25" s="520"/>
      <c r="J25" s="498"/>
      <c r="K25" s="498"/>
      <c r="L25" s="498"/>
    </row>
    <row r="26" spans="1:18" s="15" customFormat="1" ht="14.1" customHeight="1">
      <c r="B26" s="945">
        <v>2011</v>
      </c>
      <c r="C26" s="615"/>
      <c r="D26" s="1508">
        <v>29</v>
      </c>
      <c r="E26" s="1508">
        <v>31</v>
      </c>
      <c r="F26" s="244"/>
      <c r="G26" s="244"/>
      <c r="H26" s="575"/>
      <c r="I26" s="767"/>
      <c r="J26" s="498"/>
      <c r="K26" s="498"/>
      <c r="L26" s="498"/>
      <c r="N26" s="969"/>
    </row>
    <row r="27" spans="1:18" s="15" customFormat="1" ht="14.1" customHeight="1">
      <c r="B27" s="945">
        <v>2012</v>
      </c>
      <c r="C27" s="615"/>
      <c r="D27" s="1508">
        <v>40</v>
      </c>
      <c r="E27" s="1508">
        <v>44</v>
      </c>
      <c r="F27" s="524"/>
      <c r="G27" s="88"/>
      <c r="H27" s="574"/>
      <c r="I27" s="520"/>
      <c r="J27" s="498"/>
      <c r="K27" s="498"/>
      <c r="L27" s="498"/>
      <c r="P27" s="610"/>
    </row>
    <row r="28" spans="1:18" s="106" customFormat="1" ht="14.1" customHeight="1">
      <c r="B28" s="945">
        <v>2013</v>
      </c>
      <c r="C28" s="145"/>
      <c r="D28" s="1508">
        <v>36</v>
      </c>
      <c r="E28" s="1508">
        <v>25</v>
      </c>
      <c r="F28" s="524"/>
      <c r="G28" s="354"/>
      <c r="H28" s="575"/>
      <c r="I28" s="520"/>
      <c r="J28" s="498"/>
      <c r="K28" s="498"/>
      <c r="L28" s="498"/>
    </row>
    <row r="29" spans="1:18" s="498" customFormat="1" ht="14.1" customHeight="1">
      <c r="B29" s="945">
        <v>2014</v>
      </c>
      <c r="C29" s="145"/>
      <c r="D29" s="1508">
        <v>35</v>
      </c>
      <c r="E29" s="1508">
        <v>41</v>
      </c>
      <c r="F29" s="524"/>
      <c r="G29" s="524"/>
      <c r="H29" s="574"/>
      <c r="I29" s="520"/>
    </row>
    <row r="30" spans="1:18" s="498" customFormat="1" ht="14.1" customHeight="1">
      <c r="B30" s="945">
        <v>2015</v>
      </c>
      <c r="C30" s="145"/>
      <c r="D30" s="1508">
        <v>32</v>
      </c>
      <c r="E30" s="1508">
        <v>42</v>
      </c>
      <c r="F30" s="524"/>
      <c r="G30" s="524"/>
      <c r="H30" s="575"/>
      <c r="I30" s="520"/>
    </row>
    <row r="31" spans="1:18" s="498" customFormat="1" ht="14.1" customHeight="1">
      <c r="B31" s="945">
        <v>2016</v>
      </c>
      <c r="C31" s="615"/>
      <c r="D31" s="1508">
        <v>39</v>
      </c>
      <c r="E31" s="1508">
        <v>36</v>
      </c>
      <c r="F31" s="524"/>
      <c r="G31" s="524"/>
      <c r="H31" s="575"/>
      <c r="I31" s="520"/>
    </row>
    <row r="32" spans="1:18" s="498" customFormat="1" ht="14.1" customHeight="1">
      <c r="B32" s="945">
        <v>2017</v>
      </c>
      <c r="D32" s="1508">
        <v>43</v>
      </c>
      <c r="E32" s="1508">
        <v>47</v>
      </c>
      <c r="F32" s="524"/>
      <c r="G32" s="524"/>
      <c r="H32" s="575"/>
      <c r="I32" s="520"/>
    </row>
    <row r="33" spans="1:10" customFormat="1" ht="3.6" customHeight="1">
      <c r="A33" s="67"/>
      <c r="B33" s="1693"/>
      <c r="C33" s="627"/>
      <c r="D33" s="919"/>
      <c r="E33" s="920"/>
      <c r="F33" s="135"/>
      <c r="G33" s="215"/>
      <c r="H33" s="9"/>
      <c r="I33" s="9"/>
      <c r="J33" s="9"/>
    </row>
    <row r="34" spans="1:10" customFormat="1" ht="3.6" customHeight="1">
      <c r="A34" s="67"/>
      <c r="B34" s="551"/>
      <c r="C34" s="551"/>
      <c r="D34" s="917"/>
      <c r="E34" s="922"/>
      <c r="F34" s="480"/>
      <c r="G34" s="215"/>
      <c r="H34" s="9"/>
      <c r="I34" s="9"/>
      <c r="J34" s="9"/>
    </row>
    <row r="35" spans="1:10" s="119" customFormat="1" ht="9.9499999999999993" customHeight="1">
      <c r="A35" s="587"/>
      <c r="B35" s="545"/>
      <c r="C35" s="545"/>
      <c r="D35" s="591"/>
      <c r="E35" s="591"/>
      <c r="F35" s="121"/>
      <c r="G35" s="121"/>
      <c r="H35" s="531"/>
      <c r="I35" s="585"/>
      <c r="J35" s="531"/>
    </row>
    <row r="36" spans="1:10" s="249" customFormat="1" ht="14.1" customHeight="1">
      <c r="B36" s="626" t="s">
        <v>595</v>
      </c>
      <c r="C36" s="626"/>
      <c r="D36" s="591"/>
      <c r="E36" s="591"/>
      <c r="F36" s="259"/>
      <c r="G36" s="259"/>
      <c r="H36" s="531"/>
      <c r="I36" s="585"/>
      <c r="J36" s="531"/>
    </row>
    <row r="37" spans="1:10" s="249" customFormat="1" ht="3.6" customHeight="1">
      <c r="B37" s="545"/>
      <c r="C37" s="545"/>
      <c r="D37" s="591"/>
      <c r="E37" s="591"/>
      <c r="F37" s="259"/>
      <c r="G37" s="259"/>
      <c r="H37" s="531"/>
      <c r="I37" s="585"/>
      <c r="J37" s="531"/>
    </row>
    <row r="38" spans="1:10" s="249" customFormat="1" ht="14.1" customHeight="1">
      <c r="B38" s="945">
        <v>2008</v>
      </c>
      <c r="C38" s="615"/>
      <c r="D38" s="1508">
        <v>93</v>
      </c>
      <c r="E38" s="1508">
        <v>119</v>
      </c>
      <c r="F38" s="259"/>
      <c r="G38" s="259"/>
      <c r="H38" s="575"/>
      <c r="I38" s="585"/>
      <c r="J38" s="1937"/>
    </row>
    <row r="39" spans="1:10" s="249" customFormat="1" ht="14.1" customHeight="1">
      <c r="B39" s="945">
        <v>2009</v>
      </c>
      <c r="C39" s="615"/>
      <c r="D39" s="1508">
        <v>68</v>
      </c>
      <c r="E39" s="1508">
        <v>119</v>
      </c>
      <c r="F39" s="259"/>
      <c r="G39" s="259"/>
      <c r="H39" s="575"/>
      <c r="I39" s="585"/>
      <c r="J39" s="1937"/>
    </row>
    <row r="40" spans="1:10" s="249" customFormat="1" ht="14.1" customHeight="1">
      <c r="B40" s="945">
        <v>2010</v>
      </c>
      <c r="C40" s="615"/>
      <c r="D40" s="1508">
        <v>71</v>
      </c>
      <c r="E40" s="1508">
        <v>115</v>
      </c>
      <c r="F40" s="259"/>
      <c r="G40" s="259"/>
      <c r="H40" s="575"/>
      <c r="I40" s="585"/>
      <c r="J40" s="1937"/>
    </row>
    <row r="41" spans="1:10" s="249" customFormat="1" ht="14.1" customHeight="1">
      <c r="B41" s="945">
        <v>2011</v>
      </c>
      <c r="C41" s="615"/>
      <c r="D41" s="1508">
        <v>68</v>
      </c>
      <c r="E41" s="1508">
        <v>117</v>
      </c>
      <c r="F41" s="259"/>
      <c r="G41" s="259"/>
      <c r="H41" s="575"/>
      <c r="I41" s="585"/>
      <c r="J41" s="1937"/>
    </row>
    <row r="42" spans="1:10" s="249" customFormat="1" ht="14.1" customHeight="1">
      <c r="B42" s="945">
        <v>2012</v>
      </c>
      <c r="C42" s="615"/>
      <c r="D42" s="1508">
        <v>74</v>
      </c>
      <c r="E42" s="1508">
        <v>135</v>
      </c>
      <c r="F42" s="259"/>
      <c r="G42" s="259"/>
      <c r="H42" s="575"/>
      <c r="I42" s="585"/>
      <c r="J42" s="1937"/>
    </row>
    <row r="43" spans="1:10" s="355" customFormat="1" ht="14.1" customHeight="1">
      <c r="B43" s="945">
        <v>2013</v>
      </c>
      <c r="C43" s="145"/>
      <c r="D43" s="1508">
        <v>59</v>
      </c>
      <c r="E43" s="1508">
        <v>93</v>
      </c>
      <c r="F43" s="356"/>
      <c r="G43" s="356"/>
      <c r="H43" s="575"/>
      <c r="I43" s="585"/>
      <c r="J43" s="1937"/>
    </row>
    <row r="44" spans="1:10" s="583" customFormat="1" ht="14.1" customHeight="1">
      <c r="B44" s="945">
        <v>2014</v>
      </c>
      <c r="C44" s="145"/>
      <c r="D44" s="1508">
        <v>55</v>
      </c>
      <c r="E44" s="1508">
        <v>121</v>
      </c>
      <c r="F44" s="557"/>
      <c r="G44" s="557"/>
      <c r="H44" s="575"/>
      <c r="I44" s="585"/>
      <c r="J44" s="1937"/>
    </row>
    <row r="45" spans="1:10" s="583" customFormat="1" ht="14.1" customHeight="1">
      <c r="B45" s="945">
        <v>2015</v>
      </c>
      <c r="C45" s="145"/>
      <c r="D45" s="1508">
        <v>57</v>
      </c>
      <c r="E45" s="1508">
        <v>116</v>
      </c>
      <c r="F45" s="557"/>
      <c r="G45" s="557"/>
      <c r="H45" s="575"/>
      <c r="I45" s="585"/>
      <c r="J45" s="1937"/>
    </row>
    <row r="46" spans="1:10" s="583" customFormat="1" ht="14.1" customHeight="1">
      <c r="B46" s="945">
        <v>2016</v>
      </c>
      <c r="C46" s="615"/>
      <c r="D46" s="1508">
        <v>63</v>
      </c>
      <c r="E46" s="1508">
        <v>103</v>
      </c>
      <c r="F46" s="557"/>
      <c r="G46" s="557"/>
      <c r="H46" s="575"/>
      <c r="I46" s="585"/>
      <c r="J46" s="1937"/>
    </row>
    <row r="47" spans="1:10" s="583" customFormat="1" ht="14.1" customHeight="1">
      <c r="B47" s="945">
        <v>2017</v>
      </c>
      <c r="D47" s="1508">
        <v>64</v>
      </c>
      <c r="E47" s="1508">
        <v>111</v>
      </c>
      <c r="F47" s="557"/>
      <c r="G47" s="557"/>
      <c r="H47" s="575"/>
      <c r="I47" s="585"/>
      <c r="J47" s="193"/>
    </row>
    <row r="48" spans="1:10" customFormat="1" ht="3.6" customHeight="1">
      <c r="A48" s="67"/>
      <c r="B48" s="552"/>
      <c r="C48" s="627"/>
      <c r="D48" s="350"/>
      <c r="E48" s="351"/>
      <c r="F48" s="135"/>
      <c r="G48" s="266"/>
      <c r="H48" s="9"/>
      <c r="I48" s="9"/>
    </row>
    <row r="49" spans="1:20" customFormat="1" ht="3.6" customHeight="1">
      <c r="A49" s="67"/>
      <c r="B49" s="551"/>
      <c r="C49" s="551"/>
      <c r="D49" s="553"/>
      <c r="E49" s="353"/>
      <c r="F49" s="147"/>
      <c r="G49" s="266"/>
      <c r="H49" s="9"/>
      <c r="I49" s="9"/>
    </row>
    <row r="50" spans="1:20" s="535" customFormat="1" ht="9.9499999999999993" customHeight="1">
      <c r="B50" s="1017" t="s">
        <v>124</v>
      </c>
      <c r="C50" s="1018" t="s">
        <v>287</v>
      </c>
      <c r="D50" s="353"/>
      <c r="E50" s="553"/>
      <c r="F50" s="566"/>
      <c r="G50" s="1024"/>
      <c r="H50" s="500"/>
    </row>
    <row r="51" spans="1:20" s="535" customFormat="1" ht="9.9499999999999993" customHeight="1">
      <c r="B51" s="551"/>
      <c r="C51" s="1018" t="s">
        <v>288</v>
      </c>
      <c r="D51" s="1018"/>
      <c r="E51" s="1018"/>
      <c r="F51" s="1018"/>
      <c r="G51" s="1024"/>
      <c r="H51" s="500"/>
    </row>
    <row r="52" spans="1:20" s="535" customFormat="1" ht="9.9499999999999993" customHeight="1">
      <c r="B52" s="551"/>
      <c r="C52" s="1018" t="s">
        <v>289</v>
      </c>
      <c r="D52" s="1018"/>
      <c r="E52" s="1018"/>
      <c r="F52" s="1018"/>
      <c r="G52" s="1024"/>
      <c r="H52" s="500"/>
    </row>
    <row r="53" spans="1:20" s="822" customFormat="1" ht="9.9499999999999993" customHeight="1">
      <c r="C53" s="1025" t="s">
        <v>290</v>
      </c>
      <c r="F53" s="808"/>
      <c r="G53" s="808"/>
      <c r="H53" s="834"/>
      <c r="J53" s="1021"/>
      <c r="K53" s="1022"/>
      <c r="L53" s="1023"/>
      <c r="M53" s="1023"/>
      <c r="N53" s="1023"/>
      <c r="O53" s="1023"/>
      <c r="P53" s="1023"/>
      <c r="Q53" s="1023"/>
      <c r="R53" s="1023"/>
      <c r="S53" s="1023"/>
      <c r="T53" s="1023"/>
    </row>
    <row r="54" spans="1:20" s="822" customFormat="1" ht="9.9499999999999993" customHeight="1">
      <c r="B54" s="822" t="s">
        <v>27</v>
      </c>
      <c r="C54" s="1025" t="s">
        <v>746</v>
      </c>
      <c r="F54" s="808"/>
      <c r="G54" s="808"/>
      <c r="H54" s="834"/>
      <c r="J54" s="1021"/>
      <c r="K54" s="1022"/>
      <c r="L54" s="1023"/>
      <c r="M54" s="1023"/>
      <c r="N54" s="1023"/>
      <c r="O54" s="1023"/>
      <c r="P54" s="1023"/>
      <c r="Q54" s="1023"/>
      <c r="R54" s="1023"/>
      <c r="S54" s="1023"/>
      <c r="T54" s="1023"/>
    </row>
    <row r="55" spans="1:20" ht="9.9499999999999993" customHeight="1">
      <c r="B55" s="1019" t="s">
        <v>284</v>
      </c>
      <c r="C55" s="775" t="s">
        <v>286</v>
      </c>
      <c r="D55" s="1020"/>
      <c r="E55" s="808"/>
    </row>
    <row r="56" spans="1:20" ht="9.9499999999999993" customHeight="1">
      <c r="B56" s="20"/>
      <c r="C56" s="20"/>
      <c r="D56" s="19"/>
      <c r="E56" s="19"/>
      <c r="F56" s="35"/>
      <c r="G56" s="35"/>
      <c r="H56" s="16"/>
      <c r="I56" s="31"/>
    </row>
    <row r="57" spans="1:20" s="535" customFormat="1" ht="19.5" customHeight="1">
      <c r="B57" s="20"/>
      <c r="C57" s="20"/>
      <c r="D57" s="19"/>
      <c r="E57" s="19"/>
      <c r="F57" s="35"/>
      <c r="G57" s="35"/>
      <c r="H57" s="16"/>
      <c r="I57" s="538"/>
    </row>
    <row r="58" spans="1:20" s="535" customFormat="1" ht="19.5" customHeight="1">
      <c r="B58" s="20"/>
      <c r="C58" s="20"/>
      <c r="D58" s="19"/>
      <c r="E58" s="19"/>
      <c r="F58" s="35"/>
      <c r="G58" s="35"/>
      <c r="H58" s="16"/>
      <c r="I58" s="538"/>
    </row>
    <row r="59" spans="1:20" s="535" customFormat="1" ht="19.5" customHeight="1">
      <c r="B59" s="20"/>
      <c r="C59" s="20"/>
      <c r="D59" s="19"/>
      <c r="E59" s="19"/>
      <c r="F59" s="35"/>
      <c r="G59" s="35"/>
      <c r="M59" s="1288" t="s">
        <v>801</v>
      </c>
      <c r="N59" s="1288"/>
      <c r="O59" s="1288"/>
      <c r="P59" s="1288"/>
      <c r="Q59" s="1288"/>
      <c r="R59" s="1289"/>
    </row>
    <row r="60" spans="1:20" s="535" customFormat="1" ht="19.5" customHeight="1">
      <c r="B60" s="20"/>
      <c r="C60" s="20"/>
      <c r="D60" s="19"/>
      <c r="E60" s="19"/>
      <c r="F60" s="35"/>
      <c r="G60" s="35"/>
      <c r="M60" s="1290" t="s">
        <v>114</v>
      </c>
      <c r="N60" s="1289"/>
      <c r="O60" s="1289"/>
      <c r="P60" s="1289"/>
      <c r="Q60" s="1289"/>
      <c r="R60" s="1289"/>
    </row>
    <row r="61" spans="1:20" s="535" customFormat="1" ht="19.5" customHeight="1">
      <c r="B61" s="20"/>
      <c r="C61" s="20"/>
      <c r="D61" s="19"/>
      <c r="E61" s="19"/>
      <c r="F61" s="35"/>
      <c r="G61" s="35"/>
      <c r="M61" s="1290" t="s">
        <v>337</v>
      </c>
      <c r="N61" s="1290"/>
      <c r="O61" s="1290" t="s">
        <v>802</v>
      </c>
      <c r="P61" s="1290"/>
      <c r="Q61" s="1290" t="s">
        <v>13</v>
      </c>
      <c r="R61" s="1289"/>
    </row>
    <row r="62" spans="1:20" s="535" customFormat="1" ht="19.5" customHeight="1">
      <c r="B62" s="20"/>
      <c r="C62" s="20"/>
      <c r="D62" s="19"/>
      <c r="E62" s="19"/>
      <c r="F62" s="35"/>
      <c r="G62" s="35"/>
      <c r="M62" s="1290"/>
      <c r="N62" s="1290"/>
      <c r="O62" s="1291" t="s">
        <v>803</v>
      </c>
      <c r="P62" s="1291" t="s">
        <v>804</v>
      </c>
      <c r="Q62" s="1290"/>
      <c r="R62" s="1289"/>
    </row>
    <row r="63" spans="1:20" s="535" customFormat="1" ht="19.5" customHeight="1">
      <c r="B63" s="20"/>
      <c r="C63" s="20"/>
      <c r="D63" s="19"/>
      <c r="E63" s="19"/>
      <c r="F63" s="35"/>
      <c r="G63" s="35"/>
      <c r="M63" s="1292"/>
      <c r="N63" s="1293" t="s">
        <v>398</v>
      </c>
      <c r="O63" s="1294">
        <v>906</v>
      </c>
      <c r="P63" s="1294">
        <v>3687</v>
      </c>
      <c r="Q63" s="1294">
        <v>4593</v>
      </c>
      <c r="R63" s="1289"/>
    </row>
    <row r="64" spans="1:20" s="535" customFormat="1" ht="19.5" customHeight="1">
      <c r="B64" s="20"/>
      <c r="C64" s="20"/>
      <c r="D64" s="19"/>
      <c r="E64" s="19"/>
      <c r="F64" s="35"/>
      <c r="G64" s="35"/>
      <c r="M64" s="1292"/>
      <c r="N64" s="1293" t="s">
        <v>399</v>
      </c>
      <c r="O64" s="1294">
        <v>4378</v>
      </c>
      <c r="P64" s="1294">
        <v>557</v>
      </c>
      <c r="Q64" s="1294">
        <v>4935</v>
      </c>
      <c r="R64" s="1289"/>
    </row>
    <row r="65" spans="2:21" s="535" customFormat="1" ht="19.5" customHeight="1">
      <c r="B65" s="20"/>
      <c r="C65" s="20"/>
      <c r="D65" s="19"/>
      <c r="E65" s="19"/>
      <c r="F65" s="35"/>
      <c r="G65" s="35"/>
      <c r="M65" s="1292"/>
      <c r="N65" s="1293" t="s">
        <v>400</v>
      </c>
      <c r="O65" s="1294">
        <v>510</v>
      </c>
      <c r="P65" s="1294">
        <v>2606</v>
      </c>
      <c r="Q65" s="1294">
        <v>3116</v>
      </c>
      <c r="R65" s="1289"/>
    </row>
    <row r="66" spans="2:21" s="535" customFormat="1" ht="19.5" customHeight="1">
      <c r="B66" s="20"/>
      <c r="C66" s="20"/>
      <c r="D66" s="19"/>
      <c r="E66" s="19"/>
      <c r="F66" s="35"/>
      <c r="G66" s="35"/>
      <c r="M66" s="1292"/>
      <c r="N66" s="1293" t="s">
        <v>401</v>
      </c>
      <c r="O66" s="1294">
        <v>111</v>
      </c>
      <c r="P66" s="1294">
        <v>548</v>
      </c>
      <c r="Q66" s="1294">
        <v>659</v>
      </c>
      <c r="R66" s="1289"/>
    </row>
    <row r="67" spans="2:21" s="535" customFormat="1" ht="19.5" customHeight="1">
      <c r="B67" s="20"/>
      <c r="C67" s="20"/>
      <c r="D67" s="19"/>
      <c r="E67" s="19"/>
      <c r="F67" s="35"/>
      <c r="G67" s="35"/>
      <c r="M67" s="1292"/>
      <c r="N67" s="1293" t="s">
        <v>18</v>
      </c>
      <c r="O67" s="1294">
        <v>69</v>
      </c>
      <c r="P67" s="1294">
        <v>3</v>
      </c>
      <c r="Q67" s="1294">
        <v>72</v>
      </c>
      <c r="R67" s="1289"/>
    </row>
    <row r="68" spans="2:21" s="535" customFormat="1" ht="19.5" customHeight="1">
      <c r="B68" s="20"/>
      <c r="C68" s="20"/>
      <c r="D68" s="19"/>
      <c r="E68" s="19"/>
      <c r="F68" s="35"/>
      <c r="G68" s="35"/>
      <c r="M68" s="1292"/>
      <c r="N68" s="1293" t="s">
        <v>402</v>
      </c>
      <c r="O68" s="1294">
        <v>52</v>
      </c>
      <c r="P68" s="1294">
        <v>620</v>
      </c>
      <c r="Q68" s="1294">
        <v>672</v>
      </c>
      <c r="R68" s="1289"/>
    </row>
    <row r="69" spans="2:21" s="535" customFormat="1" ht="19.5" customHeight="1">
      <c r="B69" s="20"/>
      <c r="C69" s="20"/>
      <c r="D69" s="19"/>
      <c r="E69" s="19"/>
      <c r="F69" s="35"/>
      <c r="G69" s="35"/>
      <c r="M69" s="1292"/>
      <c r="N69" s="1292"/>
      <c r="O69" s="1294"/>
      <c r="P69" s="1294"/>
      <c r="Q69" s="1294"/>
      <c r="R69" s="1289"/>
    </row>
    <row r="70" spans="2:21" s="535" customFormat="1" ht="19.5" customHeight="1">
      <c r="B70" s="20"/>
      <c r="C70" s="20"/>
      <c r="D70" s="19"/>
      <c r="E70" s="19"/>
      <c r="F70" s="35"/>
      <c r="G70" s="35"/>
      <c r="H70" s="16"/>
      <c r="I70" s="538"/>
    </row>
    <row r="71" spans="2:21" s="535" customFormat="1" ht="19.5" customHeight="1">
      <c r="B71" s="20"/>
      <c r="C71" s="20"/>
      <c r="D71" s="19"/>
      <c r="E71" s="19"/>
      <c r="F71" s="35"/>
      <c r="G71" s="35"/>
      <c r="H71" s="16"/>
      <c r="I71" s="538"/>
    </row>
    <row r="72" spans="2:21" s="535" customFormat="1" ht="19.5" customHeight="1">
      <c r="B72" s="20"/>
      <c r="C72" s="20"/>
      <c r="D72" s="19"/>
      <c r="E72" s="19"/>
      <c r="F72" s="35"/>
      <c r="G72" s="35"/>
      <c r="H72" s="16"/>
      <c r="I72" s="538"/>
    </row>
    <row r="73" spans="2:21" ht="19.5" customHeight="1">
      <c r="D73" s="12"/>
    </row>
    <row r="74" spans="2:21" ht="19.5" customHeight="1">
      <c r="D74" s="12"/>
    </row>
    <row r="75" spans="2:21" ht="19.5" customHeight="1">
      <c r="D75" s="12"/>
      <c r="H75" s="1494"/>
      <c r="I75" s="1494"/>
      <c r="J75" s="1494"/>
      <c r="K75" s="1494"/>
      <c r="L75" s="1494"/>
      <c r="M75" s="1494"/>
      <c r="N75" s="1494"/>
      <c r="O75" s="1494"/>
      <c r="P75" s="1494"/>
      <c r="Q75" s="1494"/>
      <c r="R75" s="1494"/>
      <c r="S75" s="1494"/>
      <c r="T75" s="1494"/>
      <c r="U75" s="1496"/>
    </row>
    <row r="76" spans="2:21">
      <c r="D76" s="12"/>
      <c r="H76" s="1495"/>
      <c r="I76" s="1496"/>
      <c r="J76" s="1496"/>
      <c r="K76" s="1496"/>
      <c r="L76" s="1496"/>
      <c r="M76" s="1496"/>
      <c r="N76" s="1496"/>
      <c r="O76" s="1496"/>
      <c r="P76" s="1496"/>
      <c r="Q76" s="1496"/>
      <c r="R76" s="1496"/>
      <c r="S76" s="1496"/>
      <c r="T76" s="1496"/>
      <c r="U76" s="1496"/>
    </row>
    <row r="77" spans="2:21">
      <c r="D77" s="12"/>
      <c r="H77" s="1495"/>
      <c r="I77" s="1495"/>
      <c r="J77" s="1498" t="s">
        <v>338</v>
      </c>
      <c r="K77" s="1498" t="s">
        <v>339</v>
      </c>
      <c r="L77" s="1498" t="s">
        <v>340</v>
      </c>
      <c r="M77" s="1498" t="s">
        <v>341</v>
      </c>
      <c r="N77" s="1498" t="s">
        <v>342</v>
      </c>
      <c r="O77" s="1498" t="s">
        <v>343</v>
      </c>
      <c r="P77" s="1498" t="s">
        <v>344</v>
      </c>
      <c r="Q77" s="1498" t="s">
        <v>345</v>
      </c>
      <c r="R77" s="1498" t="s">
        <v>346</v>
      </c>
      <c r="S77" s="1498" t="s">
        <v>347</v>
      </c>
      <c r="T77" s="1498"/>
      <c r="U77" s="1496"/>
    </row>
    <row r="78" spans="2:21" ht="15.75" customHeight="1">
      <c r="D78" s="12"/>
      <c r="H78" s="1495"/>
      <c r="I78" s="1495"/>
      <c r="T78" s="1495"/>
      <c r="U78" s="1496"/>
    </row>
    <row r="79" spans="2:21" s="535" customFormat="1" ht="15.75" customHeight="1">
      <c r="B79" s="534"/>
      <c r="C79" s="534"/>
      <c r="H79" s="1500" t="s">
        <v>513</v>
      </c>
      <c r="I79" s="1495"/>
      <c r="J79" s="937">
        <v>44</v>
      </c>
      <c r="K79" s="937">
        <v>33</v>
      </c>
      <c r="L79" s="937">
        <v>37</v>
      </c>
      <c r="M79" s="937">
        <v>40</v>
      </c>
      <c r="N79" s="937">
        <v>35</v>
      </c>
      <c r="O79" s="937">
        <v>25</v>
      </c>
      <c r="P79" s="937">
        <v>21</v>
      </c>
      <c r="Q79" s="937">
        <v>25</v>
      </c>
      <c r="R79" s="937">
        <v>26</v>
      </c>
      <c r="S79" s="937">
        <v>25</v>
      </c>
      <c r="T79" s="1501"/>
      <c r="U79" s="1496"/>
    </row>
    <row r="80" spans="2:21" s="535" customFormat="1" ht="15.75" customHeight="1">
      <c r="B80" s="534"/>
      <c r="C80" s="534"/>
      <c r="H80" s="1500" t="s">
        <v>264</v>
      </c>
      <c r="I80" s="1495"/>
      <c r="J80" s="937">
        <v>85</v>
      </c>
      <c r="K80" s="937">
        <v>85</v>
      </c>
      <c r="L80" s="937">
        <v>85</v>
      </c>
      <c r="M80" s="937">
        <v>89</v>
      </c>
      <c r="N80" s="937">
        <v>95</v>
      </c>
      <c r="O80" s="937">
        <v>70</v>
      </c>
      <c r="P80" s="937">
        <v>80</v>
      </c>
      <c r="Q80" s="937">
        <v>76</v>
      </c>
      <c r="R80" s="937">
        <v>69</v>
      </c>
      <c r="S80" s="937">
        <v>68</v>
      </c>
      <c r="T80" s="1501"/>
      <c r="U80" s="1496"/>
    </row>
    <row r="81" spans="2:21" s="535" customFormat="1" ht="15.75" customHeight="1">
      <c r="B81" s="534"/>
      <c r="C81" s="534"/>
      <c r="H81" s="1502" t="s">
        <v>13</v>
      </c>
      <c r="I81" s="1495"/>
      <c r="J81" s="1504">
        <v>129</v>
      </c>
      <c r="K81" s="1504">
        <v>118</v>
      </c>
      <c r="L81" s="1504">
        <v>122</v>
      </c>
      <c r="M81" s="1504">
        <v>129</v>
      </c>
      <c r="N81" s="1504">
        <v>130</v>
      </c>
      <c r="O81" s="1504">
        <v>95</v>
      </c>
      <c r="P81" s="1504">
        <v>101</v>
      </c>
      <c r="Q81" s="1504">
        <v>101</v>
      </c>
      <c r="R81" s="1504">
        <v>95</v>
      </c>
      <c r="S81" s="1504">
        <v>93</v>
      </c>
      <c r="T81" s="1503"/>
      <c r="U81" s="1496"/>
    </row>
    <row r="82" spans="2:21" s="535" customFormat="1" ht="15.75" customHeight="1">
      <c r="B82" s="534"/>
      <c r="C82" s="534"/>
      <c r="H82" s="1495"/>
      <c r="I82" s="1495"/>
      <c r="T82" s="1495"/>
      <c r="U82" s="1496"/>
    </row>
    <row r="83" spans="2:21" s="535" customFormat="1" ht="15.75" customHeight="1">
      <c r="B83" s="534"/>
      <c r="C83" s="534"/>
      <c r="H83" s="1495"/>
      <c r="I83" s="1495"/>
      <c r="T83" s="1495"/>
      <c r="U83" s="1496"/>
    </row>
    <row r="84" spans="2:21" ht="15.75" customHeight="1">
      <c r="D84" s="12"/>
      <c r="H84" s="1509" t="s">
        <v>403</v>
      </c>
      <c r="I84" s="1104"/>
      <c r="J84" s="1499">
        <v>1</v>
      </c>
      <c r="K84" s="1499">
        <v>0</v>
      </c>
      <c r="L84" s="1499">
        <v>0</v>
      </c>
      <c r="M84" s="1499">
        <v>0</v>
      </c>
      <c r="N84" s="1499">
        <v>0</v>
      </c>
      <c r="O84" s="1499">
        <v>0</v>
      </c>
      <c r="P84" s="1499">
        <v>0</v>
      </c>
      <c r="Q84" s="1499">
        <v>0</v>
      </c>
      <c r="R84" s="1499">
        <v>0</v>
      </c>
      <c r="S84" s="1499">
        <v>0</v>
      </c>
      <c r="T84" s="1499"/>
      <c r="U84" s="1496"/>
    </row>
    <row r="85" spans="2:21" ht="15.75" customHeight="1">
      <c r="D85" s="12"/>
      <c r="H85" s="1509" t="s">
        <v>404</v>
      </c>
      <c r="I85" s="1104"/>
      <c r="J85" s="1499">
        <v>1</v>
      </c>
      <c r="K85" s="1499">
        <v>2</v>
      </c>
      <c r="L85" s="1499">
        <v>2</v>
      </c>
      <c r="M85" s="1499">
        <v>4</v>
      </c>
      <c r="N85" s="1499">
        <v>2</v>
      </c>
      <c r="O85" s="1499">
        <v>1</v>
      </c>
      <c r="P85" s="1499">
        <v>2</v>
      </c>
      <c r="Q85" s="1499">
        <v>1</v>
      </c>
      <c r="R85" s="1499">
        <v>0</v>
      </c>
      <c r="S85" s="1499">
        <v>3</v>
      </c>
      <c r="T85" s="1499"/>
      <c r="U85" s="1496"/>
    </row>
    <row r="86" spans="2:21" ht="15.75" customHeight="1">
      <c r="H86" s="1509" t="s">
        <v>405</v>
      </c>
      <c r="I86" s="1104"/>
      <c r="J86" s="1499">
        <v>0</v>
      </c>
      <c r="K86" s="1499">
        <v>0</v>
      </c>
      <c r="L86" s="1499">
        <v>1</v>
      </c>
      <c r="M86" s="1499">
        <v>0</v>
      </c>
      <c r="N86" s="1499">
        <v>0</v>
      </c>
      <c r="O86" s="1499">
        <v>0</v>
      </c>
      <c r="P86" s="1499">
        <v>0</v>
      </c>
      <c r="Q86" s="1499">
        <v>0</v>
      </c>
      <c r="R86" s="1499">
        <v>0</v>
      </c>
      <c r="S86" s="1499">
        <v>0</v>
      </c>
      <c r="T86" s="1499"/>
      <c r="U86" s="1496"/>
    </row>
    <row r="87" spans="2:21" ht="15.75" customHeight="1">
      <c r="H87" s="1509" t="s">
        <v>406</v>
      </c>
      <c r="I87" s="1104"/>
      <c r="J87" s="1499">
        <v>0</v>
      </c>
      <c r="K87" s="1499">
        <v>1</v>
      </c>
      <c r="L87" s="1499">
        <v>0</v>
      </c>
      <c r="M87" s="1499">
        <v>0</v>
      </c>
      <c r="N87" s="1499">
        <v>0</v>
      </c>
      <c r="O87" s="1499">
        <v>1</v>
      </c>
      <c r="P87" s="1499">
        <v>0</v>
      </c>
      <c r="Q87" s="1499">
        <v>0</v>
      </c>
      <c r="R87" s="1499">
        <v>0</v>
      </c>
      <c r="S87" s="1499">
        <v>0</v>
      </c>
      <c r="T87" s="1499"/>
      <c r="U87" s="1496"/>
    </row>
    <row r="88" spans="2:21" ht="15.75" customHeight="1">
      <c r="H88" s="1509" t="s">
        <v>407</v>
      </c>
      <c r="I88" s="1104"/>
      <c r="J88" s="1499">
        <v>0</v>
      </c>
      <c r="K88" s="1499">
        <v>0</v>
      </c>
      <c r="L88" s="1499">
        <v>0</v>
      </c>
      <c r="M88" s="1499">
        <v>0</v>
      </c>
      <c r="N88" s="1499">
        <v>0</v>
      </c>
      <c r="O88" s="1499">
        <v>0</v>
      </c>
      <c r="P88" s="1499">
        <v>1</v>
      </c>
      <c r="Q88" s="1499">
        <v>0</v>
      </c>
      <c r="R88" s="1499">
        <v>0</v>
      </c>
      <c r="S88" s="1499">
        <v>0</v>
      </c>
      <c r="T88" s="1499"/>
      <c r="U88" s="1496"/>
    </row>
    <row r="89" spans="2:21" ht="15.75" customHeight="1">
      <c r="H89" s="1509" t="s">
        <v>408</v>
      </c>
      <c r="I89" s="1104"/>
      <c r="J89" s="1499">
        <v>0</v>
      </c>
      <c r="K89" s="1499">
        <v>0</v>
      </c>
      <c r="L89" s="1499">
        <v>0</v>
      </c>
      <c r="M89" s="1499">
        <v>0</v>
      </c>
      <c r="N89" s="1499">
        <v>0</v>
      </c>
      <c r="O89" s="1499">
        <v>0</v>
      </c>
      <c r="P89" s="1499">
        <v>1</v>
      </c>
      <c r="Q89" s="1499">
        <v>0</v>
      </c>
      <c r="R89" s="1499">
        <v>0</v>
      </c>
      <c r="S89" s="1499">
        <v>0</v>
      </c>
      <c r="T89" s="1499"/>
      <c r="U89" s="1496"/>
    </row>
    <row r="90" spans="2:21" ht="15.75" customHeight="1">
      <c r="H90" s="1509" t="s">
        <v>409</v>
      </c>
      <c r="I90" s="1104"/>
      <c r="J90" s="1499">
        <v>0</v>
      </c>
      <c r="K90" s="1499">
        <v>0</v>
      </c>
      <c r="L90" s="1499">
        <v>0</v>
      </c>
      <c r="M90" s="1499">
        <v>1</v>
      </c>
      <c r="N90" s="1499">
        <v>1</v>
      </c>
      <c r="O90" s="1499">
        <v>0</v>
      </c>
      <c r="P90" s="1499">
        <v>0</v>
      </c>
      <c r="Q90" s="1499">
        <v>0</v>
      </c>
      <c r="R90" s="1499">
        <v>0</v>
      </c>
      <c r="S90" s="1499">
        <v>0</v>
      </c>
      <c r="T90" s="1499"/>
      <c r="U90" s="1496"/>
    </row>
    <row r="91" spans="2:21" ht="15.75" customHeight="1">
      <c r="H91" s="1509" t="s">
        <v>410</v>
      </c>
      <c r="I91" s="1104"/>
      <c r="J91" s="1499">
        <v>0</v>
      </c>
      <c r="K91" s="1499">
        <v>0</v>
      </c>
      <c r="L91" s="1499">
        <v>0</v>
      </c>
      <c r="M91" s="1499">
        <v>0</v>
      </c>
      <c r="N91" s="1499">
        <v>0</v>
      </c>
      <c r="O91" s="1499">
        <v>0</v>
      </c>
      <c r="P91" s="1499">
        <v>1</v>
      </c>
      <c r="Q91" s="1499">
        <v>0</v>
      </c>
      <c r="R91" s="1499">
        <v>0</v>
      </c>
      <c r="S91" s="1499">
        <v>0</v>
      </c>
      <c r="T91" s="1499"/>
      <c r="U91" s="1496"/>
    </row>
    <row r="92" spans="2:21" ht="15.75" customHeight="1">
      <c r="H92" s="1509" t="s">
        <v>411</v>
      </c>
      <c r="I92" s="1104"/>
      <c r="J92" s="1499">
        <v>0</v>
      </c>
      <c r="K92" s="1499">
        <v>0</v>
      </c>
      <c r="L92" s="1499">
        <v>1</v>
      </c>
      <c r="M92" s="1499">
        <v>0</v>
      </c>
      <c r="N92" s="1499">
        <v>0</v>
      </c>
      <c r="O92" s="1499">
        <v>0</v>
      </c>
      <c r="P92" s="1499">
        <v>0</v>
      </c>
      <c r="Q92" s="1499">
        <v>0</v>
      </c>
      <c r="R92" s="1499">
        <v>0</v>
      </c>
      <c r="S92" s="1499">
        <v>0</v>
      </c>
      <c r="T92" s="1499"/>
      <c r="U92" s="1496"/>
    </row>
    <row r="93" spans="2:21" ht="15.75" customHeight="1">
      <c r="B93" s="12"/>
      <c r="C93" s="535"/>
      <c r="D93" s="12"/>
      <c r="H93" s="1509" t="s">
        <v>412</v>
      </c>
      <c r="I93" s="1104"/>
      <c r="J93" s="1499">
        <v>0</v>
      </c>
      <c r="K93" s="1499">
        <v>0</v>
      </c>
      <c r="L93" s="1499">
        <v>0</v>
      </c>
      <c r="M93" s="1499">
        <v>1</v>
      </c>
      <c r="N93" s="1499">
        <v>0</v>
      </c>
      <c r="O93" s="1499">
        <v>1</v>
      </c>
      <c r="P93" s="1499">
        <v>0</v>
      </c>
      <c r="Q93" s="1499">
        <v>0</v>
      </c>
      <c r="R93" s="1499">
        <v>0</v>
      </c>
      <c r="S93" s="1499">
        <v>0</v>
      </c>
      <c r="T93" s="1499"/>
      <c r="U93" s="1496"/>
    </row>
    <row r="94" spans="2:21" ht="15.75" customHeight="1">
      <c r="B94" s="12"/>
      <c r="C94" s="535"/>
      <c r="D94" s="12"/>
      <c r="H94" s="1509" t="s">
        <v>413</v>
      </c>
      <c r="I94" s="1104"/>
      <c r="J94" s="1499">
        <v>0</v>
      </c>
      <c r="K94" s="1499">
        <v>0</v>
      </c>
      <c r="L94" s="1499">
        <v>0</v>
      </c>
      <c r="M94" s="1499">
        <v>1</v>
      </c>
      <c r="N94" s="1499">
        <v>0</v>
      </c>
      <c r="O94" s="1499">
        <v>0</v>
      </c>
      <c r="P94" s="1499">
        <v>0</v>
      </c>
      <c r="Q94" s="1499">
        <v>0</v>
      </c>
      <c r="R94" s="1499">
        <v>0</v>
      </c>
      <c r="S94" s="1499">
        <v>0</v>
      </c>
      <c r="T94" s="1499"/>
      <c r="U94" s="1496"/>
    </row>
    <row r="95" spans="2:21" ht="15.75" customHeight="1">
      <c r="B95" s="12"/>
      <c r="C95" s="535"/>
      <c r="D95" s="12"/>
      <c r="H95" s="1509" t="s">
        <v>414</v>
      </c>
      <c r="I95" s="1104"/>
      <c r="J95" s="1499">
        <v>0</v>
      </c>
      <c r="K95" s="1499">
        <v>0</v>
      </c>
      <c r="L95" s="1499">
        <v>1</v>
      </c>
      <c r="M95" s="1499">
        <v>0</v>
      </c>
      <c r="N95" s="1499">
        <v>0</v>
      </c>
      <c r="O95" s="1499">
        <v>0</v>
      </c>
      <c r="P95" s="1499">
        <v>0</v>
      </c>
      <c r="Q95" s="1499">
        <v>0</v>
      </c>
      <c r="R95" s="1499">
        <v>0</v>
      </c>
      <c r="S95" s="1499">
        <v>0</v>
      </c>
      <c r="T95" s="1499"/>
      <c r="U95" s="1496"/>
    </row>
    <row r="96" spans="2:21" ht="15.75" customHeight="1">
      <c r="H96" s="1509" t="s">
        <v>415</v>
      </c>
      <c r="I96" s="1104"/>
      <c r="J96" s="1499">
        <v>1</v>
      </c>
      <c r="K96" s="1499">
        <v>0</v>
      </c>
      <c r="L96" s="1499">
        <v>0</v>
      </c>
      <c r="M96" s="1499">
        <v>0</v>
      </c>
      <c r="N96" s="1499">
        <v>0</v>
      </c>
      <c r="O96" s="1499">
        <v>0</v>
      </c>
      <c r="P96" s="1499">
        <v>1</v>
      </c>
      <c r="Q96" s="1499">
        <v>0</v>
      </c>
      <c r="R96" s="1499">
        <v>0</v>
      </c>
      <c r="S96" s="1499">
        <v>0</v>
      </c>
      <c r="T96" s="1499"/>
      <c r="U96" s="1496"/>
    </row>
    <row r="97" spans="8:21" ht="15.75" customHeight="1">
      <c r="H97" s="1509" t="s">
        <v>416</v>
      </c>
      <c r="I97" s="1104"/>
      <c r="J97" s="1499">
        <v>2</v>
      </c>
      <c r="K97" s="1499">
        <v>0</v>
      </c>
      <c r="L97" s="1499">
        <v>0</v>
      </c>
      <c r="M97" s="1499">
        <v>0</v>
      </c>
      <c r="N97" s="1499">
        <v>1</v>
      </c>
      <c r="O97" s="1499">
        <v>0</v>
      </c>
      <c r="P97" s="1499">
        <v>0</v>
      </c>
      <c r="Q97" s="1499">
        <v>0</v>
      </c>
      <c r="R97" s="1499">
        <v>0</v>
      </c>
      <c r="S97" s="1499">
        <v>0</v>
      </c>
      <c r="T97" s="1499"/>
      <c r="U97" s="1496"/>
    </row>
    <row r="98" spans="8:21" ht="15.75" customHeight="1">
      <c r="H98" s="1509" t="s">
        <v>417</v>
      </c>
      <c r="I98" s="1104"/>
      <c r="J98" s="1499">
        <v>0</v>
      </c>
      <c r="K98" s="1499">
        <v>0</v>
      </c>
      <c r="L98" s="1499">
        <v>0</v>
      </c>
      <c r="M98" s="1499">
        <v>0</v>
      </c>
      <c r="N98" s="1499">
        <v>0</v>
      </c>
      <c r="O98" s="1499">
        <v>1</v>
      </c>
      <c r="P98" s="1499">
        <v>0</v>
      </c>
      <c r="Q98" s="1499">
        <v>0</v>
      </c>
      <c r="R98" s="1499">
        <v>1</v>
      </c>
      <c r="S98" s="1499">
        <v>0</v>
      </c>
      <c r="T98" s="1499"/>
      <c r="U98" s="1496"/>
    </row>
    <row r="99" spans="8:21" ht="15.75" customHeight="1">
      <c r="H99" s="1509" t="s">
        <v>418</v>
      </c>
      <c r="I99" s="1104"/>
      <c r="J99" s="1499">
        <v>1</v>
      </c>
      <c r="K99" s="1499">
        <v>0</v>
      </c>
      <c r="L99" s="1499">
        <v>0</v>
      </c>
      <c r="M99" s="1499">
        <v>0</v>
      </c>
      <c r="N99" s="1499">
        <v>0</v>
      </c>
      <c r="O99" s="1499">
        <v>0</v>
      </c>
      <c r="P99" s="1499">
        <v>0</v>
      </c>
      <c r="Q99" s="1499">
        <v>0</v>
      </c>
      <c r="R99" s="1499">
        <v>0</v>
      </c>
      <c r="S99" s="1499">
        <v>0</v>
      </c>
      <c r="T99" s="1499"/>
      <c r="U99" s="1496"/>
    </row>
    <row r="100" spans="8:21" ht="15.75" customHeight="1">
      <c r="H100" s="1509" t="s">
        <v>419</v>
      </c>
      <c r="I100" s="1104"/>
      <c r="J100" s="1499">
        <v>4</v>
      </c>
      <c r="K100" s="1499">
        <v>5</v>
      </c>
      <c r="L100" s="1499">
        <v>1</v>
      </c>
      <c r="M100" s="1499">
        <v>3</v>
      </c>
      <c r="N100" s="1499">
        <v>4</v>
      </c>
      <c r="O100" s="1499">
        <v>2</v>
      </c>
      <c r="P100" s="1499">
        <v>3</v>
      </c>
      <c r="Q100" s="1499">
        <v>2</v>
      </c>
      <c r="R100" s="1499">
        <v>5</v>
      </c>
      <c r="S100" s="1499">
        <v>2</v>
      </c>
      <c r="T100" s="1499"/>
      <c r="U100" s="1496"/>
    </row>
    <row r="101" spans="8:21" ht="15.75" customHeight="1">
      <c r="H101" s="1509" t="s">
        <v>420</v>
      </c>
      <c r="I101" s="1104"/>
      <c r="J101" s="1499">
        <v>0</v>
      </c>
      <c r="K101" s="1499">
        <v>1</v>
      </c>
      <c r="L101" s="1499">
        <v>0</v>
      </c>
      <c r="M101" s="1499">
        <v>0</v>
      </c>
      <c r="N101" s="1499">
        <v>0</v>
      </c>
      <c r="O101" s="1499">
        <v>0</v>
      </c>
      <c r="P101" s="1499">
        <v>0</v>
      </c>
      <c r="Q101" s="1499">
        <v>0</v>
      </c>
      <c r="R101" s="1499">
        <v>0</v>
      </c>
      <c r="S101" s="1499">
        <v>0</v>
      </c>
      <c r="T101" s="1499"/>
      <c r="U101" s="1496"/>
    </row>
    <row r="102" spans="8:21" ht="15.75" customHeight="1">
      <c r="H102" s="1509" t="s">
        <v>421</v>
      </c>
      <c r="I102" s="1104"/>
      <c r="J102" s="1499">
        <v>0</v>
      </c>
      <c r="K102" s="1499">
        <v>0</v>
      </c>
      <c r="L102" s="1499">
        <v>0</v>
      </c>
      <c r="M102" s="1499">
        <v>1</v>
      </c>
      <c r="N102" s="1499">
        <v>0</v>
      </c>
      <c r="O102" s="1499">
        <v>0</v>
      </c>
      <c r="P102" s="1499">
        <v>0</v>
      </c>
      <c r="Q102" s="1499">
        <v>0</v>
      </c>
      <c r="R102" s="1499">
        <v>1</v>
      </c>
      <c r="S102" s="1499">
        <v>0</v>
      </c>
      <c r="T102" s="1499"/>
      <c r="U102" s="1496"/>
    </row>
    <row r="103" spans="8:21" ht="15.75" customHeight="1">
      <c r="H103" s="1509" t="s">
        <v>422</v>
      </c>
      <c r="I103" s="1104"/>
      <c r="J103" s="1499">
        <v>0</v>
      </c>
      <c r="K103" s="1499">
        <v>0</v>
      </c>
      <c r="L103" s="1499">
        <v>0</v>
      </c>
      <c r="M103" s="1499">
        <v>0</v>
      </c>
      <c r="N103" s="1499">
        <v>0</v>
      </c>
      <c r="O103" s="1499">
        <v>0</v>
      </c>
      <c r="P103" s="1499">
        <v>0</v>
      </c>
      <c r="Q103" s="1499">
        <v>1</v>
      </c>
      <c r="R103" s="1499">
        <v>0</v>
      </c>
      <c r="S103" s="1499">
        <v>0</v>
      </c>
      <c r="T103" s="1499"/>
      <c r="U103" s="1496"/>
    </row>
    <row r="104" spans="8:21" ht="15.75" customHeight="1">
      <c r="H104" s="1509" t="s">
        <v>423</v>
      </c>
      <c r="I104" s="1104"/>
      <c r="J104" s="1499">
        <v>0</v>
      </c>
      <c r="K104" s="1499">
        <v>1</v>
      </c>
      <c r="L104" s="1499">
        <v>0</v>
      </c>
      <c r="M104" s="1499">
        <v>0</v>
      </c>
      <c r="N104" s="1499">
        <v>0</v>
      </c>
      <c r="O104" s="1499">
        <v>0</v>
      </c>
      <c r="P104" s="1499">
        <v>0</v>
      </c>
      <c r="Q104" s="1499">
        <v>1</v>
      </c>
      <c r="R104" s="1499">
        <v>0</v>
      </c>
      <c r="S104" s="1499">
        <v>0</v>
      </c>
      <c r="T104" s="1499"/>
      <c r="U104" s="1496"/>
    </row>
    <row r="105" spans="8:21" ht="15.75" customHeight="1">
      <c r="H105" s="1509" t="s">
        <v>424</v>
      </c>
      <c r="I105" s="1104"/>
      <c r="J105" s="1499">
        <v>1</v>
      </c>
      <c r="K105" s="1499">
        <v>0</v>
      </c>
      <c r="L105" s="1499">
        <v>1</v>
      </c>
      <c r="M105" s="1499">
        <v>0</v>
      </c>
      <c r="N105" s="1499">
        <v>0</v>
      </c>
      <c r="O105" s="1499">
        <v>0</v>
      </c>
      <c r="P105" s="1499">
        <v>0</v>
      </c>
      <c r="Q105" s="1499">
        <v>0</v>
      </c>
      <c r="R105" s="1499">
        <v>0</v>
      </c>
      <c r="S105" s="1499">
        <v>0</v>
      </c>
      <c r="T105" s="1499"/>
      <c r="U105" s="1496"/>
    </row>
    <row r="106" spans="8:21" ht="15.75" customHeight="1">
      <c r="H106" s="1509" t="s">
        <v>425</v>
      </c>
      <c r="I106" s="1104"/>
      <c r="J106" s="1499">
        <v>0</v>
      </c>
      <c r="K106" s="1499">
        <v>0</v>
      </c>
      <c r="L106" s="1499">
        <v>0</v>
      </c>
      <c r="M106" s="1499">
        <v>0</v>
      </c>
      <c r="N106" s="1499">
        <v>1</v>
      </c>
      <c r="O106" s="1499">
        <v>0</v>
      </c>
      <c r="P106" s="1499">
        <v>0</v>
      </c>
      <c r="Q106" s="1499">
        <v>0</v>
      </c>
      <c r="R106" s="1499">
        <v>0</v>
      </c>
      <c r="S106" s="1499">
        <v>0</v>
      </c>
      <c r="T106" s="1499"/>
      <c r="U106" s="1496"/>
    </row>
    <row r="107" spans="8:21" ht="15.75" customHeight="1">
      <c r="H107" s="1509" t="s">
        <v>426</v>
      </c>
      <c r="I107" s="1104"/>
      <c r="J107" s="1499">
        <v>1</v>
      </c>
      <c r="K107" s="1499">
        <v>0</v>
      </c>
      <c r="L107" s="1499">
        <v>0</v>
      </c>
      <c r="M107" s="1499">
        <v>0</v>
      </c>
      <c r="N107" s="1499">
        <v>0</v>
      </c>
      <c r="O107" s="1499">
        <v>0</v>
      </c>
      <c r="P107" s="1499">
        <v>0</v>
      </c>
      <c r="Q107" s="1499">
        <v>0</v>
      </c>
      <c r="R107" s="1499">
        <v>0</v>
      </c>
      <c r="S107" s="1499">
        <v>0</v>
      </c>
      <c r="T107" s="1499"/>
      <c r="U107" s="1496"/>
    </row>
    <row r="108" spans="8:21" ht="15.75" customHeight="1">
      <c r="H108" s="1509" t="s">
        <v>427</v>
      </c>
      <c r="I108" s="1104"/>
      <c r="J108" s="1499">
        <v>0</v>
      </c>
      <c r="K108" s="1499">
        <v>1</v>
      </c>
      <c r="L108" s="1499">
        <v>0</v>
      </c>
      <c r="M108" s="1499">
        <v>0</v>
      </c>
      <c r="N108" s="1499">
        <v>0</v>
      </c>
      <c r="O108" s="1499">
        <v>0</v>
      </c>
      <c r="P108" s="1499">
        <v>0</v>
      </c>
      <c r="Q108" s="1499">
        <v>0</v>
      </c>
      <c r="R108" s="1499">
        <v>0</v>
      </c>
      <c r="S108" s="1499">
        <v>0</v>
      </c>
      <c r="T108" s="1499"/>
      <c r="U108" s="1496"/>
    </row>
    <row r="109" spans="8:21" ht="15.75" customHeight="1">
      <c r="H109" s="1509" t="s">
        <v>428</v>
      </c>
      <c r="I109" s="1104"/>
      <c r="J109" s="1499">
        <v>1</v>
      </c>
      <c r="K109" s="1499">
        <v>1</v>
      </c>
      <c r="L109" s="1499">
        <v>0</v>
      </c>
      <c r="M109" s="1499">
        <v>0</v>
      </c>
      <c r="N109" s="1499">
        <v>0</v>
      </c>
      <c r="O109" s="1499">
        <v>0</v>
      </c>
      <c r="P109" s="1499">
        <v>0</v>
      </c>
      <c r="Q109" s="1499">
        <v>0</v>
      </c>
      <c r="R109" s="1499">
        <v>0</v>
      </c>
      <c r="S109" s="1499">
        <v>0</v>
      </c>
      <c r="T109" s="1499"/>
      <c r="U109" s="1496"/>
    </row>
    <row r="110" spans="8:21" ht="15.75" customHeight="1">
      <c r="H110" s="1509" t="s">
        <v>429</v>
      </c>
      <c r="I110" s="1104"/>
      <c r="J110" s="1499">
        <v>0</v>
      </c>
      <c r="K110" s="1499">
        <v>0</v>
      </c>
      <c r="L110" s="1499">
        <v>0</v>
      </c>
      <c r="M110" s="1499">
        <v>1</v>
      </c>
      <c r="N110" s="1499">
        <v>0</v>
      </c>
      <c r="O110" s="1499">
        <v>0</v>
      </c>
      <c r="P110" s="1499">
        <v>0</v>
      </c>
      <c r="Q110" s="1499">
        <v>0</v>
      </c>
      <c r="R110" s="1499">
        <v>0</v>
      </c>
      <c r="S110" s="1499">
        <v>0</v>
      </c>
      <c r="T110" s="1499"/>
      <c r="U110" s="1496"/>
    </row>
    <row r="111" spans="8:21" ht="15.75" customHeight="1">
      <c r="H111" s="1509" t="s">
        <v>430</v>
      </c>
      <c r="I111" s="1104"/>
      <c r="J111" s="1499">
        <v>0</v>
      </c>
      <c r="K111" s="1499">
        <v>1</v>
      </c>
      <c r="L111" s="1499">
        <v>0</v>
      </c>
      <c r="M111" s="1499">
        <v>0</v>
      </c>
      <c r="N111" s="1499">
        <v>0</v>
      </c>
      <c r="O111" s="1499">
        <v>0</v>
      </c>
      <c r="P111" s="1499">
        <v>0</v>
      </c>
      <c r="Q111" s="1499">
        <v>0</v>
      </c>
      <c r="R111" s="1499">
        <v>0</v>
      </c>
      <c r="S111" s="1499">
        <v>0</v>
      </c>
      <c r="T111" s="1499"/>
      <c r="U111" s="1496"/>
    </row>
    <row r="112" spans="8:21" ht="15.75" customHeight="1">
      <c r="H112" s="1509" t="s">
        <v>431</v>
      </c>
      <c r="I112" s="1104"/>
      <c r="J112" s="1499">
        <v>1</v>
      </c>
      <c r="K112" s="1499">
        <v>0</v>
      </c>
      <c r="L112" s="1499">
        <v>0</v>
      </c>
      <c r="M112" s="1499">
        <v>0</v>
      </c>
      <c r="N112" s="1499">
        <v>0</v>
      </c>
      <c r="O112" s="1499">
        <v>0</v>
      </c>
      <c r="P112" s="1499">
        <v>0</v>
      </c>
      <c r="Q112" s="1499">
        <v>0</v>
      </c>
      <c r="R112" s="1499">
        <v>0</v>
      </c>
      <c r="S112" s="1499">
        <v>0</v>
      </c>
      <c r="T112" s="1499"/>
      <c r="U112" s="1496"/>
    </row>
    <row r="113" spans="8:21" ht="15.75" customHeight="1">
      <c r="H113" s="1509" t="s">
        <v>432</v>
      </c>
      <c r="I113" s="1104"/>
      <c r="J113" s="1499">
        <v>1</v>
      </c>
      <c r="K113" s="1499">
        <v>0</v>
      </c>
      <c r="L113" s="1499">
        <v>0</v>
      </c>
      <c r="M113" s="1499">
        <v>0</v>
      </c>
      <c r="N113" s="1499">
        <v>0</v>
      </c>
      <c r="O113" s="1499">
        <v>0</v>
      </c>
      <c r="P113" s="1499">
        <v>0</v>
      </c>
      <c r="Q113" s="1499">
        <v>0</v>
      </c>
      <c r="R113" s="1499">
        <v>0</v>
      </c>
      <c r="S113" s="1499">
        <v>0</v>
      </c>
      <c r="T113" s="1499"/>
      <c r="U113" s="1496"/>
    </row>
    <row r="114" spans="8:21" ht="15.75" customHeight="1">
      <c r="H114" s="1509" t="s">
        <v>433</v>
      </c>
      <c r="I114" s="1104"/>
      <c r="J114" s="1499">
        <v>0</v>
      </c>
      <c r="K114" s="1499">
        <v>0</v>
      </c>
      <c r="L114" s="1499">
        <v>0</v>
      </c>
      <c r="M114" s="1499">
        <v>0</v>
      </c>
      <c r="N114" s="1499">
        <v>0</v>
      </c>
      <c r="O114" s="1499">
        <v>1</v>
      </c>
      <c r="P114" s="1499">
        <v>0</v>
      </c>
      <c r="Q114" s="1499">
        <v>0</v>
      </c>
      <c r="R114" s="1499">
        <v>0</v>
      </c>
      <c r="S114" s="1499">
        <v>0</v>
      </c>
      <c r="T114" s="1499"/>
      <c r="U114" s="1496"/>
    </row>
    <row r="115" spans="8:21" ht="15.75" customHeight="1">
      <c r="H115" s="1509" t="s">
        <v>434</v>
      </c>
      <c r="I115" s="1104"/>
      <c r="J115" s="1499">
        <v>0</v>
      </c>
      <c r="K115" s="1499">
        <v>1</v>
      </c>
      <c r="L115" s="1499">
        <v>1</v>
      </c>
      <c r="M115" s="1499">
        <v>0</v>
      </c>
      <c r="N115" s="1499">
        <v>0</v>
      </c>
      <c r="O115" s="1499">
        <v>0</v>
      </c>
      <c r="P115" s="1499">
        <v>0</v>
      </c>
      <c r="Q115" s="1499">
        <v>0</v>
      </c>
      <c r="R115" s="1499">
        <v>1</v>
      </c>
      <c r="S115" s="1499">
        <v>0</v>
      </c>
      <c r="T115" s="1499"/>
      <c r="U115" s="1496"/>
    </row>
    <row r="116" spans="8:21" ht="15.75" customHeight="1">
      <c r="H116" s="1509" t="s">
        <v>435</v>
      </c>
      <c r="I116" s="1104"/>
      <c r="J116" s="1499">
        <v>0</v>
      </c>
      <c r="K116" s="1499">
        <v>0</v>
      </c>
      <c r="L116" s="1499">
        <v>0</v>
      </c>
      <c r="M116" s="1499">
        <v>0</v>
      </c>
      <c r="N116" s="1499">
        <v>1</v>
      </c>
      <c r="O116" s="1499">
        <v>0</v>
      </c>
      <c r="P116" s="1499">
        <v>0</v>
      </c>
      <c r="Q116" s="1499">
        <v>0</v>
      </c>
      <c r="R116" s="1499">
        <v>0</v>
      </c>
      <c r="S116" s="1499">
        <v>0</v>
      </c>
      <c r="T116" s="1499"/>
      <c r="U116" s="1496"/>
    </row>
    <row r="117" spans="8:21" ht="15.75" customHeight="1">
      <c r="H117" s="1509" t="s">
        <v>436</v>
      </c>
      <c r="I117" s="1104"/>
      <c r="J117" s="1499">
        <v>1</v>
      </c>
      <c r="K117" s="1499">
        <v>0</v>
      </c>
      <c r="L117" s="1499">
        <v>0</v>
      </c>
      <c r="M117" s="1499">
        <v>0</v>
      </c>
      <c r="N117" s="1499">
        <v>0</v>
      </c>
      <c r="O117" s="1499">
        <v>0</v>
      </c>
      <c r="P117" s="1499">
        <v>0</v>
      </c>
      <c r="Q117" s="1499">
        <v>0</v>
      </c>
      <c r="R117" s="1499">
        <v>0</v>
      </c>
      <c r="S117" s="1499">
        <v>0</v>
      </c>
      <c r="T117" s="1499"/>
      <c r="U117" s="1496"/>
    </row>
    <row r="118" spans="8:21" ht="15.75" customHeight="1">
      <c r="H118" s="1509" t="s">
        <v>437</v>
      </c>
      <c r="I118" s="1104"/>
      <c r="J118" s="1499">
        <v>0</v>
      </c>
      <c r="K118" s="1499">
        <v>0</v>
      </c>
      <c r="L118" s="1499">
        <v>0</v>
      </c>
      <c r="M118" s="1499">
        <v>0</v>
      </c>
      <c r="N118" s="1499">
        <v>1</v>
      </c>
      <c r="O118" s="1499">
        <v>0</v>
      </c>
      <c r="P118" s="1499">
        <v>0</v>
      </c>
      <c r="Q118" s="1499">
        <v>0</v>
      </c>
      <c r="R118" s="1499">
        <v>0</v>
      </c>
      <c r="S118" s="1499">
        <v>0</v>
      </c>
      <c r="T118" s="1499"/>
      <c r="U118" s="1496"/>
    </row>
    <row r="119" spans="8:21" ht="15.75" customHeight="1">
      <c r="H119" s="1509" t="s">
        <v>438</v>
      </c>
      <c r="I119" s="1104"/>
      <c r="J119" s="1499">
        <v>0</v>
      </c>
      <c r="K119" s="1499">
        <v>0</v>
      </c>
      <c r="L119" s="1499">
        <v>0</v>
      </c>
      <c r="M119" s="1499">
        <v>0</v>
      </c>
      <c r="N119" s="1499">
        <v>0</v>
      </c>
      <c r="O119" s="1499">
        <v>0</v>
      </c>
      <c r="P119" s="1499">
        <v>1</v>
      </c>
      <c r="Q119" s="1499">
        <v>2</v>
      </c>
      <c r="R119" s="1499">
        <v>2</v>
      </c>
      <c r="S119" s="1499">
        <v>0</v>
      </c>
      <c r="T119" s="1499"/>
      <c r="U119" s="1496"/>
    </row>
    <row r="120" spans="8:21" ht="15.75" customHeight="1">
      <c r="H120" s="1509" t="s">
        <v>439</v>
      </c>
      <c r="I120" s="1104"/>
      <c r="J120" s="1499">
        <v>0</v>
      </c>
      <c r="K120" s="1499">
        <v>0</v>
      </c>
      <c r="L120" s="1499">
        <v>0</v>
      </c>
      <c r="M120" s="1499">
        <v>1</v>
      </c>
      <c r="N120" s="1499">
        <v>0</v>
      </c>
      <c r="O120" s="1499">
        <v>0</v>
      </c>
      <c r="P120" s="1499">
        <v>0</v>
      </c>
      <c r="Q120" s="1499">
        <v>0</v>
      </c>
      <c r="R120" s="1499">
        <v>0</v>
      </c>
      <c r="S120" s="1499">
        <v>0</v>
      </c>
      <c r="T120" s="1499"/>
      <c r="U120" s="1496"/>
    </row>
    <row r="121" spans="8:21" ht="15.75" customHeight="1">
      <c r="H121" s="1509" t="s">
        <v>440</v>
      </c>
      <c r="I121" s="1104"/>
      <c r="J121" s="1499">
        <v>0</v>
      </c>
      <c r="K121" s="1499">
        <v>0</v>
      </c>
      <c r="L121" s="1499">
        <v>0</v>
      </c>
      <c r="M121" s="1499">
        <v>1</v>
      </c>
      <c r="N121" s="1499">
        <v>0</v>
      </c>
      <c r="O121" s="1499">
        <v>0</v>
      </c>
      <c r="P121" s="1499">
        <v>0</v>
      </c>
      <c r="Q121" s="1499">
        <v>0</v>
      </c>
      <c r="R121" s="1499">
        <v>0</v>
      </c>
      <c r="S121" s="1499">
        <v>0</v>
      </c>
      <c r="T121" s="1499"/>
      <c r="U121" s="1496"/>
    </row>
    <row r="122" spans="8:21" ht="15.75" customHeight="1">
      <c r="H122" s="1509" t="s">
        <v>441</v>
      </c>
      <c r="I122" s="1104"/>
      <c r="J122" s="1499">
        <v>0</v>
      </c>
      <c r="K122" s="1499">
        <v>1</v>
      </c>
      <c r="L122" s="1499">
        <v>0</v>
      </c>
      <c r="M122" s="1499">
        <v>0</v>
      </c>
      <c r="N122" s="1499">
        <v>0</v>
      </c>
      <c r="O122" s="1499">
        <v>0</v>
      </c>
      <c r="P122" s="1499">
        <v>0</v>
      </c>
      <c r="Q122" s="1499">
        <v>0</v>
      </c>
      <c r="R122" s="1499">
        <v>0</v>
      </c>
      <c r="S122" s="1499">
        <v>0</v>
      </c>
      <c r="T122" s="1499"/>
      <c r="U122" s="1496"/>
    </row>
    <row r="123" spans="8:21" ht="15.75" customHeight="1">
      <c r="H123" s="1509" t="s">
        <v>442</v>
      </c>
      <c r="I123" s="1104"/>
      <c r="J123" s="1499">
        <v>1</v>
      </c>
      <c r="K123" s="1499">
        <v>0</v>
      </c>
      <c r="L123" s="1499">
        <v>0</v>
      </c>
      <c r="M123" s="1499">
        <v>2</v>
      </c>
      <c r="N123" s="1499">
        <v>0</v>
      </c>
      <c r="O123" s="1499">
        <v>0</v>
      </c>
      <c r="P123" s="1499">
        <v>0</v>
      </c>
      <c r="Q123" s="1499">
        <v>0</v>
      </c>
      <c r="R123" s="1499">
        <v>2</v>
      </c>
      <c r="S123" s="1499">
        <v>0</v>
      </c>
      <c r="T123" s="1499"/>
      <c r="U123" s="1496"/>
    </row>
    <row r="124" spans="8:21" ht="15.75" customHeight="1">
      <c r="H124" s="1509" t="s">
        <v>443</v>
      </c>
      <c r="I124" s="1104"/>
      <c r="J124" s="1499">
        <v>0</v>
      </c>
      <c r="K124" s="1499">
        <v>0</v>
      </c>
      <c r="L124" s="1499">
        <v>0</v>
      </c>
      <c r="M124" s="1499">
        <v>0</v>
      </c>
      <c r="N124" s="1499">
        <v>0</v>
      </c>
      <c r="O124" s="1499">
        <v>0</v>
      </c>
      <c r="P124" s="1499">
        <v>0</v>
      </c>
      <c r="Q124" s="1499">
        <v>0</v>
      </c>
      <c r="R124" s="1499">
        <v>1</v>
      </c>
      <c r="S124" s="1499">
        <v>0</v>
      </c>
      <c r="T124" s="1499"/>
      <c r="U124" s="1496"/>
    </row>
    <row r="125" spans="8:21" ht="15.75" customHeight="1">
      <c r="H125" s="1509" t="s">
        <v>444</v>
      </c>
      <c r="I125" s="1104"/>
      <c r="J125" s="1499">
        <v>0</v>
      </c>
      <c r="K125" s="1499">
        <v>0</v>
      </c>
      <c r="L125" s="1499">
        <v>0</v>
      </c>
      <c r="M125" s="1499">
        <v>0</v>
      </c>
      <c r="N125" s="1499">
        <v>0</v>
      </c>
      <c r="O125" s="1499">
        <v>1</v>
      </c>
      <c r="P125" s="1499">
        <v>0</v>
      </c>
      <c r="Q125" s="1499">
        <v>0</v>
      </c>
      <c r="R125" s="1499">
        <v>0</v>
      </c>
      <c r="S125" s="1499">
        <v>0</v>
      </c>
      <c r="T125" s="1499"/>
      <c r="U125" s="1496"/>
    </row>
    <row r="126" spans="8:21" ht="15.75" customHeight="1">
      <c r="H126" s="1509" t="s">
        <v>445</v>
      </c>
      <c r="I126" s="1104"/>
      <c r="J126" s="1499">
        <v>0</v>
      </c>
      <c r="K126" s="1499">
        <v>0</v>
      </c>
      <c r="L126" s="1499">
        <v>1</v>
      </c>
      <c r="M126" s="1499">
        <v>0</v>
      </c>
      <c r="N126" s="1499">
        <v>0</v>
      </c>
      <c r="O126" s="1499">
        <v>0</v>
      </c>
      <c r="P126" s="1499">
        <v>0</v>
      </c>
      <c r="Q126" s="1499">
        <v>0</v>
      </c>
      <c r="R126" s="1499">
        <v>0</v>
      </c>
      <c r="S126" s="1499">
        <v>0</v>
      </c>
      <c r="T126" s="1499"/>
      <c r="U126" s="1496"/>
    </row>
    <row r="127" spans="8:21" ht="15.75" customHeight="1">
      <c r="H127" s="1509" t="s">
        <v>446</v>
      </c>
      <c r="I127" s="1104"/>
      <c r="J127" s="1499">
        <v>3</v>
      </c>
      <c r="K127" s="1499">
        <v>2</v>
      </c>
      <c r="L127" s="1499">
        <v>1</v>
      </c>
      <c r="M127" s="1499">
        <v>3</v>
      </c>
      <c r="N127" s="1499">
        <v>0</v>
      </c>
      <c r="O127" s="1499">
        <v>0</v>
      </c>
      <c r="P127" s="1499">
        <v>0</v>
      </c>
      <c r="Q127" s="1499">
        <v>0</v>
      </c>
      <c r="R127" s="1499">
        <v>0</v>
      </c>
      <c r="S127" s="1499">
        <v>1</v>
      </c>
      <c r="T127" s="1499"/>
      <c r="U127" s="1496"/>
    </row>
    <row r="128" spans="8:21" ht="15.75" customHeight="1">
      <c r="H128" s="1509" t="s">
        <v>447</v>
      </c>
      <c r="I128" s="1104"/>
      <c r="J128" s="1499">
        <v>0</v>
      </c>
      <c r="K128" s="1499">
        <v>0</v>
      </c>
      <c r="L128" s="1499">
        <v>1</v>
      </c>
      <c r="M128" s="1499">
        <v>0</v>
      </c>
      <c r="N128" s="1499">
        <v>0</v>
      </c>
      <c r="O128" s="1499">
        <v>0</v>
      </c>
      <c r="P128" s="1499">
        <v>0</v>
      </c>
      <c r="Q128" s="1499">
        <v>0</v>
      </c>
      <c r="R128" s="1499">
        <v>0</v>
      </c>
      <c r="S128" s="1499">
        <v>0</v>
      </c>
      <c r="T128" s="1499"/>
      <c r="U128" s="1496"/>
    </row>
    <row r="129" spans="8:21" ht="15.75" customHeight="1">
      <c r="H129" s="1509" t="s">
        <v>448</v>
      </c>
      <c r="I129" s="1104"/>
      <c r="J129" s="1499">
        <v>1</v>
      </c>
      <c r="K129" s="1499">
        <v>0</v>
      </c>
      <c r="L129" s="1499">
        <v>0</v>
      </c>
      <c r="M129" s="1499">
        <v>0</v>
      </c>
      <c r="N129" s="1499">
        <v>0</v>
      </c>
      <c r="O129" s="1499">
        <v>0</v>
      </c>
      <c r="P129" s="1499">
        <v>0</v>
      </c>
      <c r="Q129" s="1499">
        <v>0</v>
      </c>
      <c r="R129" s="1499">
        <v>0</v>
      </c>
      <c r="S129" s="1499">
        <v>0</v>
      </c>
      <c r="T129" s="1499"/>
      <c r="U129" s="1496"/>
    </row>
    <row r="130" spans="8:21" ht="15.75" customHeight="1">
      <c r="H130" s="1509" t="s">
        <v>449</v>
      </c>
      <c r="I130" s="1104"/>
      <c r="J130" s="1499">
        <v>0</v>
      </c>
      <c r="K130" s="1499">
        <v>0</v>
      </c>
      <c r="L130" s="1499">
        <v>0</v>
      </c>
      <c r="M130" s="1499">
        <v>0</v>
      </c>
      <c r="N130" s="1499">
        <v>0</v>
      </c>
      <c r="O130" s="1499">
        <v>1</v>
      </c>
      <c r="P130" s="1499">
        <v>0</v>
      </c>
      <c r="Q130" s="1499">
        <v>0</v>
      </c>
      <c r="R130" s="1499">
        <v>0</v>
      </c>
      <c r="S130" s="1499">
        <v>0</v>
      </c>
      <c r="T130" s="1499"/>
      <c r="U130" s="1496"/>
    </row>
    <row r="131" spans="8:21" ht="15.75" customHeight="1">
      <c r="H131" s="1509" t="s">
        <v>450</v>
      </c>
      <c r="I131" s="1104"/>
      <c r="J131" s="1499">
        <v>0</v>
      </c>
      <c r="K131" s="1499">
        <v>0</v>
      </c>
      <c r="L131" s="1499">
        <v>0</v>
      </c>
      <c r="M131" s="1499">
        <v>0</v>
      </c>
      <c r="N131" s="1499">
        <v>0</v>
      </c>
      <c r="O131" s="1499">
        <v>0</v>
      </c>
      <c r="P131" s="1499">
        <v>0</v>
      </c>
      <c r="Q131" s="1499">
        <v>1</v>
      </c>
      <c r="R131" s="1499">
        <v>0</v>
      </c>
      <c r="S131" s="1499">
        <v>0</v>
      </c>
      <c r="T131" s="1499"/>
      <c r="U131" s="1496"/>
    </row>
    <row r="132" spans="8:21" ht="15.75" customHeight="1">
      <c r="H132" s="1509" t="s">
        <v>451</v>
      </c>
      <c r="I132" s="1104"/>
      <c r="J132" s="1499">
        <v>0</v>
      </c>
      <c r="K132" s="1499">
        <v>1</v>
      </c>
      <c r="L132" s="1499">
        <v>0</v>
      </c>
      <c r="M132" s="1499">
        <v>0</v>
      </c>
      <c r="N132" s="1499">
        <v>0</v>
      </c>
      <c r="O132" s="1499">
        <v>0</v>
      </c>
      <c r="P132" s="1499">
        <v>0</v>
      </c>
      <c r="Q132" s="1499">
        <v>0</v>
      </c>
      <c r="R132" s="1499">
        <v>0</v>
      </c>
      <c r="S132" s="1499">
        <v>0</v>
      </c>
      <c r="T132" s="1499"/>
      <c r="U132" s="1496"/>
    </row>
    <row r="133" spans="8:21" ht="15.75" customHeight="1">
      <c r="H133" s="1509" t="s">
        <v>452</v>
      </c>
      <c r="I133" s="1104"/>
      <c r="J133" s="1499">
        <v>0</v>
      </c>
      <c r="K133" s="1499">
        <v>0</v>
      </c>
      <c r="L133" s="1499">
        <v>0</v>
      </c>
      <c r="M133" s="1499">
        <v>0</v>
      </c>
      <c r="N133" s="1499">
        <v>0</v>
      </c>
      <c r="O133" s="1499">
        <v>0</v>
      </c>
      <c r="P133" s="1499">
        <v>0</v>
      </c>
      <c r="Q133" s="1499">
        <v>0</v>
      </c>
      <c r="R133" s="1499">
        <v>0</v>
      </c>
      <c r="S133" s="1499">
        <v>1</v>
      </c>
      <c r="T133" s="1499"/>
      <c r="U133" s="1496"/>
    </row>
    <row r="134" spans="8:21" ht="15.75" customHeight="1">
      <c r="H134" s="1509" t="s">
        <v>453</v>
      </c>
      <c r="I134" s="1104"/>
      <c r="J134" s="1499">
        <v>1</v>
      </c>
      <c r="K134" s="1499">
        <v>0</v>
      </c>
      <c r="L134" s="1499">
        <v>0</v>
      </c>
      <c r="M134" s="1499">
        <v>0</v>
      </c>
      <c r="N134" s="1499">
        <v>0</v>
      </c>
      <c r="O134" s="1499">
        <v>0</v>
      </c>
      <c r="P134" s="1499">
        <v>0</v>
      </c>
      <c r="Q134" s="1499">
        <v>0</v>
      </c>
      <c r="R134" s="1499">
        <v>0</v>
      </c>
      <c r="S134" s="1499">
        <v>0</v>
      </c>
      <c r="T134" s="1499"/>
      <c r="U134" s="1496"/>
    </row>
    <row r="135" spans="8:21" ht="15.75" customHeight="1">
      <c r="H135" s="1509" t="s">
        <v>454</v>
      </c>
      <c r="I135" s="1104"/>
      <c r="J135" s="1499">
        <v>0</v>
      </c>
      <c r="K135" s="1499">
        <v>1</v>
      </c>
      <c r="L135" s="1499">
        <v>0</v>
      </c>
      <c r="M135" s="1499">
        <v>0</v>
      </c>
      <c r="N135" s="1499">
        <v>0</v>
      </c>
      <c r="O135" s="1499">
        <v>0</v>
      </c>
      <c r="P135" s="1499">
        <v>0</v>
      </c>
      <c r="Q135" s="1499">
        <v>0</v>
      </c>
      <c r="R135" s="1499">
        <v>0</v>
      </c>
      <c r="S135" s="1499">
        <v>0</v>
      </c>
      <c r="T135" s="1499"/>
      <c r="U135" s="1496"/>
    </row>
    <row r="136" spans="8:21" ht="15.75" customHeight="1">
      <c r="H136" s="1509" t="s">
        <v>455</v>
      </c>
      <c r="I136" s="1104"/>
      <c r="J136" s="1499">
        <v>0</v>
      </c>
      <c r="K136" s="1499">
        <v>0</v>
      </c>
      <c r="L136" s="1499">
        <v>1</v>
      </c>
      <c r="M136" s="1499">
        <v>0</v>
      </c>
      <c r="N136" s="1499">
        <v>0</v>
      </c>
      <c r="O136" s="1499">
        <v>0</v>
      </c>
      <c r="P136" s="1499">
        <v>0</v>
      </c>
      <c r="Q136" s="1499">
        <v>0</v>
      </c>
      <c r="R136" s="1499">
        <v>0</v>
      </c>
      <c r="S136" s="1499">
        <v>0</v>
      </c>
      <c r="T136" s="1499"/>
      <c r="U136" s="1496"/>
    </row>
    <row r="137" spans="8:21" ht="15.75" customHeight="1">
      <c r="H137" s="1509" t="s">
        <v>456</v>
      </c>
      <c r="I137" s="1104"/>
      <c r="J137" s="1499">
        <v>1</v>
      </c>
      <c r="K137" s="1499">
        <v>0</v>
      </c>
      <c r="L137" s="1499">
        <v>0</v>
      </c>
      <c r="M137" s="1499">
        <v>0</v>
      </c>
      <c r="N137" s="1499">
        <v>0</v>
      </c>
      <c r="O137" s="1499">
        <v>0</v>
      </c>
      <c r="P137" s="1499">
        <v>0</v>
      </c>
      <c r="Q137" s="1499">
        <v>0</v>
      </c>
      <c r="R137" s="1499">
        <v>0</v>
      </c>
      <c r="S137" s="1499">
        <v>0</v>
      </c>
      <c r="T137" s="1499"/>
      <c r="U137" s="1496"/>
    </row>
    <row r="138" spans="8:21" ht="15.75" customHeight="1">
      <c r="H138" s="1509" t="s">
        <v>457</v>
      </c>
      <c r="I138" s="1104"/>
      <c r="J138" s="1499">
        <v>0</v>
      </c>
      <c r="K138" s="1499">
        <v>0</v>
      </c>
      <c r="L138" s="1499">
        <v>2</v>
      </c>
      <c r="M138" s="1499">
        <v>0</v>
      </c>
      <c r="N138" s="1499">
        <v>0</v>
      </c>
      <c r="O138" s="1499">
        <v>0</v>
      </c>
      <c r="P138" s="1499">
        <v>0</v>
      </c>
      <c r="Q138" s="1499">
        <v>0</v>
      </c>
      <c r="R138" s="1499">
        <v>0</v>
      </c>
      <c r="S138" s="1499">
        <v>0</v>
      </c>
      <c r="T138" s="1499"/>
      <c r="U138" s="1496"/>
    </row>
    <row r="139" spans="8:21" ht="15.75" customHeight="1">
      <c r="H139" s="1509" t="s">
        <v>458</v>
      </c>
      <c r="I139" s="1104"/>
      <c r="J139" s="1499">
        <v>0</v>
      </c>
      <c r="K139" s="1499">
        <v>0</v>
      </c>
      <c r="L139" s="1499">
        <v>0</v>
      </c>
      <c r="M139" s="1499">
        <v>0</v>
      </c>
      <c r="N139" s="1499">
        <v>0</v>
      </c>
      <c r="O139" s="1499">
        <v>0</v>
      </c>
      <c r="P139" s="1499">
        <v>1</v>
      </c>
      <c r="Q139" s="1499">
        <v>0</v>
      </c>
      <c r="R139" s="1499">
        <v>0</v>
      </c>
      <c r="S139" s="1499">
        <v>0</v>
      </c>
      <c r="T139" s="1499"/>
      <c r="U139" s="1496"/>
    </row>
    <row r="140" spans="8:21" ht="15.75" customHeight="1">
      <c r="H140" s="1509" t="s">
        <v>459</v>
      </c>
      <c r="I140" s="1104"/>
      <c r="J140" s="1499">
        <v>0</v>
      </c>
      <c r="K140" s="1499">
        <v>0</v>
      </c>
      <c r="L140" s="1499">
        <v>0</v>
      </c>
      <c r="M140" s="1499">
        <v>2</v>
      </c>
      <c r="N140" s="1499">
        <v>0</v>
      </c>
      <c r="O140" s="1499">
        <v>0</v>
      </c>
      <c r="P140" s="1499">
        <v>0</v>
      </c>
      <c r="Q140" s="1499">
        <v>1</v>
      </c>
      <c r="R140" s="1499">
        <v>0</v>
      </c>
      <c r="S140" s="1499">
        <v>0</v>
      </c>
      <c r="T140" s="1499"/>
      <c r="U140" s="1496"/>
    </row>
    <row r="141" spans="8:21" ht="15.75" customHeight="1">
      <c r="H141" s="1509" t="s">
        <v>460</v>
      </c>
      <c r="I141" s="1104"/>
      <c r="J141" s="1499">
        <v>0</v>
      </c>
      <c r="K141" s="1499">
        <v>0</v>
      </c>
      <c r="L141" s="1499">
        <v>0</v>
      </c>
      <c r="M141" s="1499">
        <v>1</v>
      </c>
      <c r="N141" s="1499">
        <v>0</v>
      </c>
      <c r="O141" s="1499">
        <v>0</v>
      </c>
      <c r="P141" s="1499">
        <v>0</v>
      </c>
      <c r="Q141" s="1499">
        <v>0</v>
      </c>
      <c r="R141" s="1499">
        <v>0</v>
      </c>
      <c r="S141" s="1499">
        <v>0</v>
      </c>
      <c r="T141" s="1499"/>
      <c r="U141" s="1496"/>
    </row>
    <row r="142" spans="8:21" ht="15.75" customHeight="1">
      <c r="H142" s="1509" t="s">
        <v>461</v>
      </c>
      <c r="I142" s="1104"/>
      <c r="J142" s="1499">
        <v>6</v>
      </c>
      <c r="K142" s="1499">
        <v>6</v>
      </c>
      <c r="L142" s="1499">
        <v>11</v>
      </c>
      <c r="M142" s="1499">
        <v>4</v>
      </c>
      <c r="N142" s="1499">
        <v>8</v>
      </c>
      <c r="O142" s="1499">
        <v>2</v>
      </c>
      <c r="P142" s="1499">
        <v>6</v>
      </c>
      <c r="Q142" s="1499">
        <v>3</v>
      </c>
      <c r="R142" s="1499">
        <v>5</v>
      </c>
      <c r="S142" s="1499">
        <v>6</v>
      </c>
      <c r="T142" s="1499"/>
      <c r="U142" s="1496"/>
    </row>
    <row r="143" spans="8:21" ht="15.75" customHeight="1">
      <c r="H143" s="1509" t="s">
        <v>462</v>
      </c>
      <c r="I143" s="1104"/>
      <c r="J143" s="1499">
        <v>0</v>
      </c>
      <c r="K143" s="1499">
        <v>0</v>
      </c>
      <c r="L143" s="1499">
        <v>1</v>
      </c>
      <c r="M143" s="1499">
        <v>0</v>
      </c>
      <c r="N143" s="1499">
        <v>0</v>
      </c>
      <c r="O143" s="1499">
        <v>0</v>
      </c>
      <c r="P143" s="1499">
        <v>0</v>
      </c>
      <c r="Q143" s="1499">
        <v>0</v>
      </c>
      <c r="R143" s="1499">
        <v>0</v>
      </c>
      <c r="S143" s="1499">
        <v>0</v>
      </c>
      <c r="T143" s="1499"/>
      <c r="U143" s="1496"/>
    </row>
    <row r="144" spans="8:21" ht="15.75" customHeight="1">
      <c r="H144" s="1509" t="s">
        <v>463</v>
      </c>
      <c r="I144" s="1104"/>
      <c r="J144" s="1499">
        <v>0</v>
      </c>
      <c r="K144" s="1499">
        <v>0</v>
      </c>
      <c r="L144" s="1499">
        <v>0</v>
      </c>
      <c r="M144" s="1499">
        <v>1</v>
      </c>
      <c r="N144" s="1499">
        <v>0</v>
      </c>
      <c r="O144" s="1499">
        <v>0</v>
      </c>
      <c r="P144" s="1499">
        <v>0</v>
      </c>
      <c r="Q144" s="1499">
        <v>0</v>
      </c>
      <c r="R144" s="1499">
        <v>0</v>
      </c>
      <c r="S144" s="1499">
        <v>0</v>
      </c>
      <c r="T144" s="1499"/>
      <c r="U144" s="1496"/>
    </row>
    <row r="145" spans="8:21" ht="15.75" customHeight="1">
      <c r="H145" s="1509" t="s">
        <v>464</v>
      </c>
      <c r="I145" s="1104"/>
      <c r="J145" s="1499">
        <v>0</v>
      </c>
      <c r="K145" s="1499">
        <v>0</v>
      </c>
      <c r="L145" s="1499">
        <v>0</v>
      </c>
      <c r="M145" s="1499">
        <v>0</v>
      </c>
      <c r="N145" s="1499">
        <v>1</v>
      </c>
      <c r="O145" s="1499">
        <v>0</v>
      </c>
      <c r="P145" s="1499">
        <v>0</v>
      </c>
      <c r="Q145" s="1499">
        <v>0</v>
      </c>
      <c r="R145" s="1499">
        <v>0</v>
      </c>
      <c r="S145" s="1499">
        <v>0</v>
      </c>
      <c r="T145" s="1499"/>
      <c r="U145" s="1496"/>
    </row>
    <row r="146" spans="8:21" ht="15.75" customHeight="1">
      <c r="H146" s="1509" t="s">
        <v>465</v>
      </c>
      <c r="I146" s="1104"/>
      <c r="J146" s="1499">
        <v>0</v>
      </c>
      <c r="K146" s="1499">
        <v>0</v>
      </c>
      <c r="L146" s="1499">
        <v>0</v>
      </c>
      <c r="M146" s="1499">
        <v>0</v>
      </c>
      <c r="N146" s="1499">
        <v>1</v>
      </c>
      <c r="O146" s="1499">
        <v>0</v>
      </c>
      <c r="P146" s="1499">
        <v>0</v>
      </c>
      <c r="Q146" s="1499">
        <v>0</v>
      </c>
      <c r="R146" s="1499">
        <v>0</v>
      </c>
      <c r="S146" s="1499">
        <v>0</v>
      </c>
      <c r="T146" s="1499"/>
      <c r="U146" s="1496"/>
    </row>
    <row r="147" spans="8:21" ht="15.75" customHeight="1">
      <c r="H147" s="1509" t="s">
        <v>466</v>
      </c>
      <c r="I147" s="1104"/>
      <c r="J147" s="1499">
        <v>0</v>
      </c>
      <c r="K147" s="1499">
        <v>0</v>
      </c>
      <c r="L147" s="1499">
        <v>0</v>
      </c>
      <c r="M147" s="1499">
        <v>0</v>
      </c>
      <c r="N147" s="1499">
        <v>0</v>
      </c>
      <c r="O147" s="1499">
        <v>0</v>
      </c>
      <c r="P147" s="1499">
        <v>0</v>
      </c>
      <c r="Q147" s="1499">
        <v>1</v>
      </c>
      <c r="R147" s="1499">
        <v>0</v>
      </c>
      <c r="S147" s="1499">
        <v>0</v>
      </c>
      <c r="T147" s="1499"/>
      <c r="U147" s="1496"/>
    </row>
    <row r="148" spans="8:21" ht="15.75" customHeight="1">
      <c r="H148" s="1509" t="s">
        <v>467</v>
      </c>
      <c r="I148" s="1104"/>
      <c r="J148" s="1499">
        <v>0</v>
      </c>
      <c r="K148" s="1499">
        <v>0</v>
      </c>
      <c r="L148" s="1499">
        <v>1</v>
      </c>
      <c r="M148" s="1499">
        <v>0</v>
      </c>
      <c r="N148" s="1499">
        <v>0</v>
      </c>
      <c r="O148" s="1499">
        <v>0</v>
      </c>
      <c r="P148" s="1499">
        <v>0</v>
      </c>
      <c r="Q148" s="1499">
        <v>0</v>
      </c>
      <c r="R148" s="1499">
        <v>0</v>
      </c>
      <c r="S148" s="1499">
        <v>0</v>
      </c>
      <c r="T148" s="1499"/>
      <c r="U148" s="1496"/>
    </row>
    <row r="149" spans="8:21" ht="15.75" customHeight="1">
      <c r="H149" s="1509" t="s">
        <v>468</v>
      </c>
      <c r="I149" s="1104"/>
      <c r="J149" s="1499">
        <v>0</v>
      </c>
      <c r="K149" s="1499">
        <v>0</v>
      </c>
      <c r="L149" s="1499">
        <v>0</v>
      </c>
      <c r="M149" s="1499">
        <v>1</v>
      </c>
      <c r="N149" s="1499">
        <v>0</v>
      </c>
      <c r="O149" s="1499">
        <v>0</v>
      </c>
      <c r="P149" s="1499">
        <v>0</v>
      </c>
      <c r="Q149" s="1499">
        <v>0</v>
      </c>
      <c r="R149" s="1499">
        <v>0</v>
      </c>
      <c r="S149" s="1499">
        <v>0</v>
      </c>
      <c r="T149" s="1499"/>
      <c r="U149" s="1496"/>
    </row>
    <row r="150" spans="8:21" ht="15.75" customHeight="1">
      <c r="H150" s="1509" t="s">
        <v>394</v>
      </c>
      <c r="I150" s="1104"/>
      <c r="J150" s="1499">
        <v>1</v>
      </c>
      <c r="K150" s="1499">
        <v>0</v>
      </c>
      <c r="L150" s="1499">
        <v>0</v>
      </c>
      <c r="M150" s="1499">
        <v>0</v>
      </c>
      <c r="N150" s="1499">
        <v>0</v>
      </c>
      <c r="O150" s="1499">
        <v>0</v>
      </c>
      <c r="P150" s="1499">
        <v>0</v>
      </c>
      <c r="Q150" s="1499">
        <v>0</v>
      </c>
      <c r="R150" s="1499">
        <v>0</v>
      </c>
      <c r="S150" s="1499">
        <v>0</v>
      </c>
      <c r="T150" s="1499"/>
      <c r="U150" s="1496"/>
    </row>
    <row r="151" spans="8:21" ht="15.75" customHeight="1">
      <c r="H151" s="1509" t="s">
        <v>469</v>
      </c>
      <c r="I151" s="1104"/>
      <c r="J151" s="1499">
        <v>0</v>
      </c>
      <c r="K151" s="1499">
        <v>0</v>
      </c>
      <c r="L151" s="1499">
        <v>0</v>
      </c>
      <c r="M151" s="1499">
        <v>0</v>
      </c>
      <c r="N151" s="1499">
        <v>0</v>
      </c>
      <c r="O151" s="1499">
        <v>1</v>
      </c>
      <c r="P151" s="1499">
        <v>0</v>
      </c>
      <c r="Q151" s="1499">
        <v>0</v>
      </c>
      <c r="R151" s="1499">
        <v>0</v>
      </c>
      <c r="S151" s="1499">
        <v>0</v>
      </c>
      <c r="T151" s="1499"/>
      <c r="U151" s="1496"/>
    </row>
    <row r="152" spans="8:21" ht="15.75" customHeight="1">
      <c r="H152" s="1509" t="s">
        <v>470</v>
      </c>
      <c r="I152" s="1104"/>
      <c r="J152" s="1499">
        <v>0</v>
      </c>
      <c r="K152" s="1499">
        <v>0</v>
      </c>
      <c r="L152" s="1499">
        <v>0</v>
      </c>
      <c r="M152" s="1499">
        <v>0</v>
      </c>
      <c r="N152" s="1499">
        <v>1</v>
      </c>
      <c r="O152" s="1499">
        <v>0</v>
      </c>
      <c r="P152" s="1499">
        <v>0</v>
      </c>
      <c r="Q152" s="1499">
        <v>0</v>
      </c>
      <c r="R152" s="1499">
        <v>0</v>
      </c>
      <c r="S152" s="1499">
        <v>0</v>
      </c>
      <c r="T152" s="1499"/>
      <c r="U152" s="1496"/>
    </row>
    <row r="153" spans="8:21" ht="15.75" customHeight="1">
      <c r="H153" s="1509" t="s">
        <v>471</v>
      </c>
      <c r="I153" s="1104"/>
      <c r="J153" s="1499">
        <v>0</v>
      </c>
      <c r="K153" s="1499">
        <v>0</v>
      </c>
      <c r="L153" s="1499">
        <v>0</v>
      </c>
      <c r="M153" s="1499">
        <v>0</v>
      </c>
      <c r="N153" s="1499">
        <v>0</v>
      </c>
      <c r="O153" s="1499">
        <v>0</v>
      </c>
      <c r="P153" s="1499">
        <v>0</v>
      </c>
      <c r="Q153" s="1499">
        <v>0</v>
      </c>
      <c r="R153" s="1499">
        <v>1</v>
      </c>
      <c r="S153" s="1499">
        <v>0</v>
      </c>
      <c r="T153" s="1499"/>
      <c r="U153" s="1496"/>
    </row>
    <row r="154" spans="8:21" ht="15.75" customHeight="1">
      <c r="H154" s="1509" t="s">
        <v>472</v>
      </c>
      <c r="I154" s="1104"/>
      <c r="J154" s="1499">
        <v>0</v>
      </c>
      <c r="K154" s="1499">
        <v>0</v>
      </c>
      <c r="L154" s="1499">
        <v>0</v>
      </c>
      <c r="M154" s="1499">
        <v>0</v>
      </c>
      <c r="N154" s="1499">
        <v>0</v>
      </c>
      <c r="O154" s="1499">
        <v>0</v>
      </c>
      <c r="P154" s="1499">
        <v>0</v>
      </c>
      <c r="Q154" s="1499">
        <v>0</v>
      </c>
      <c r="R154" s="1499">
        <v>0</v>
      </c>
      <c r="S154" s="1499">
        <v>1</v>
      </c>
      <c r="T154" s="1499"/>
      <c r="U154" s="1496"/>
    </row>
    <row r="155" spans="8:21" ht="15.75" customHeight="1">
      <c r="H155" s="1509" t="s">
        <v>473</v>
      </c>
      <c r="I155" s="1104"/>
      <c r="J155" s="1499">
        <v>1</v>
      </c>
      <c r="K155" s="1499">
        <v>0</v>
      </c>
      <c r="L155" s="1499">
        <v>0</v>
      </c>
      <c r="M155" s="1499">
        <v>0</v>
      </c>
      <c r="N155" s="1499">
        <v>1</v>
      </c>
      <c r="O155" s="1499">
        <v>0</v>
      </c>
      <c r="P155" s="1499">
        <v>0</v>
      </c>
      <c r="Q155" s="1499">
        <v>0</v>
      </c>
      <c r="R155" s="1499">
        <v>0</v>
      </c>
      <c r="S155" s="1499">
        <v>0</v>
      </c>
      <c r="T155" s="1499"/>
      <c r="U155" s="1496"/>
    </row>
    <row r="156" spans="8:21" ht="15.75" customHeight="1">
      <c r="H156" s="1509" t="s">
        <v>474</v>
      </c>
      <c r="I156" s="1104"/>
      <c r="J156" s="1499">
        <v>0</v>
      </c>
      <c r="K156" s="1499">
        <v>0</v>
      </c>
      <c r="L156" s="1499">
        <v>0</v>
      </c>
      <c r="M156" s="1499">
        <v>0</v>
      </c>
      <c r="N156" s="1499">
        <v>0</v>
      </c>
      <c r="O156" s="1499">
        <v>0</v>
      </c>
      <c r="P156" s="1499">
        <v>0</v>
      </c>
      <c r="Q156" s="1499">
        <v>0</v>
      </c>
      <c r="R156" s="1499">
        <v>0</v>
      </c>
      <c r="S156" s="1499">
        <v>1</v>
      </c>
      <c r="T156" s="1499"/>
      <c r="U156" s="1496"/>
    </row>
    <row r="157" spans="8:21" ht="15.75" customHeight="1">
      <c r="H157" s="1509" t="s">
        <v>475</v>
      </c>
      <c r="I157" s="1104"/>
      <c r="J157" s="1499">
        <v>1</v>
      </c>
      <c r="K157" s="1499">
        <v>2</v>
      </c>
      <c r="L157" s="1499">
        <v>1</v>
      </c>
      <c r="M157" s="1499">
        <v>4</v>
      </c>
      <c r="N157" s="1499">
        <v>2</v>
      </c>
      <c r="O157" s="1499">
        <v>4</v>
      </c>
      <c r="P157" s="1499">
        <v>0</v>
      </c>
      <c r="Q157" s="1499">
        <v>1</v>
      </c>
      <c r="R157" s="1499">
        <v>1</v>
      </c>
      <c r="S157" s="1499">
        <v>3</v>
      </c>
      <c r="T157" s="1499"/>
      <c r="U157" s="1496"/>
    </row>
    <row r="158" spans="8:21" ht="15.75" customHeight="1">
      <c r="H158" s="1509" t="s">
        <v>476</v>
      </c>
      <c r="I158" s="1104"/>
      <c r="J158" s="1499">
        <v>0</v>
      </c>
      <c r="K158" s="1499">
        <v>0</v>
      </c>
      <c r="L158" s="1499">
        <v>0</v>
      </c>
      <c r="M158" s="1499">
        <v>0</v>
      </c>
      <c r="N158" s="1499">
        <v>1</v>
      </c>
      <c r="O158" s="1499">
        <v>0</v>
      </c>
      <c r="P158" s="1499">
        <v>0</v>
      </c>
      <c r="Q158" s="1499">
        <v>0</v>
      </c>
      <c r="R158" s="1499">
        <v>0</v>
      </c>
      <c r="S158" s="1499">
        <v>0</v>
      </c>
      <c r="T158" s="1499"/>
      <c r="U158" s="1496"/>
    </row>
    <row r="159" spans="8:21" ht="15.75" customHeight="1">
      <c r="H159" s="1509" t="s">
        <v>477</v>
      </c>
      <c r="I159" s="1104"/>
      <c r="J159" s="1499">
        <v>0</v>
      </c>
      <c r="K159" s="1499">
        <v>0</v>
      </c>
      <c r="L159" s="1499">
        <v>0</v>
      </c>
      <c r="M159" s="1499">
        <v>0</v>
      </c>
      <c r="N159" s="1499">
        <v>0</v>
      </c>
      <c r="O159" s="1499">
        <v>1</v>
      </c>
      <c r="P159" s="1499">
        <v>0</v>
      </c>
      <c r="Q159" s="1499">
        <v>0</v>
      </c>
      <c r="R159" s="1499">
        <v>0</v>
      </c>
      <c r="S159" s="1499">
        <v>0</v>
      </c>
      <c r="T159" s="1499"/>
      <c r="U159" s="1496"/>
    </row>
    <row r="160" spans="8:21" ht="15.75" customHeight="1">
      <c r="H160" s="1509" t="s">
        <v>478</v>
      </c>
      <c r="I160" s="1104"/>
      <c r="J160" s="1499">
        <v>0</v>
      </c>
      <c r="K160" s="1499">
        <v>0</v>
      </c>
      <c r="L160" s="1499">
        <v>0</v>
      </c>
      <c r="M160" s="1499">
        <v>0</v>
      </c>
      <c r="N160" s="1499">
        <v>0</v>
      </c>
      <c r="O160" s="1499">
        <v>0</v>
      </c>
      <c r="P160" s="1499">
        <v>0</v>
      </c>
      <c r="Q160" s="1499">
        <v>1</v>
      </c>
      <c r="R160" s="1499">
        <v>0</v>
      </c>
      <c r="S160" s="1499">
        <v>0</v>
      </c>
      <c r="T160" s="1499"/>
      <c r="U160" s="1496"/>
    </row>
    <row r="161" spans="8:21" ht="15.75" customHeight="1">
      <c r="H161" s="1509" t="s">
        <v>479</v>
      </c>
      <c r="I161" s="1104"/>
      <c r="J161" s="1499">
        <v>0</v>
      </c>
      <c r="K161" s="1499">
        <v>0</v>
      </c>
      <c r="L161" s="1499">
        <v>0</v>
      </c>
      <c r="M161" s="1499">
        <v>0</v>
      </c>
      <c r="N161" s="1499">
        <v>0</v>
      </c>
      <c r="O161" s="1499">
        <v>0</v>
      </c>
      <c r="P161" s="1499">
        <v>0</v>
      </c>
      <c r="Q161" s="1499">
        <v>1</v>
      </c>
      <c r="R161" s="1499">
        <v>0</v>
      </c>
      <c r="S161" s="1499">
        <v>0</v>
      </c>
      <c r="T161" s="1499"/>
      <c r="U161" s="1496"/>
    </row>
    <row r="162" spans="8:21" ht="15.75" customHeight="1">
      <c r="H162" s="1509" t="s">
        <v>480</v>
      </c>
      <c r="I162" s="1104"/>
      <c r="J162" s="1499">
        <v>0</v>
      </c>
      <c r="K162" s="1499">
        <v>0</v>
      </c>
      <c r="L162" s="1499">
        <v>1</v>
      </c>
      <c r="M162" s="1499">
        <v>0</v>
      </c>
      <c r="N162" s="1499">
        <v>0</v>
      </c>
      <c r="O162" s="1499">
        <v>0</v>
      </c>
      <c r="P162" s="1499">
        <v>2</v>
      </c>
      <c r="Q162" s="1499">
        <v>1</v>
      </c>
      <c r="R162" s="1499">
        <v>1</v>
      </c>
      <c r="S162" s="1499">
        <v>0</v>
      </c>
      <c r="T162" s="1499"/>
      <c r="U162" s="1496"/>
    </row>
    <row r="163" spans="8:21" ht="15.75" customHeight="1">
      <c r="H163" s="1509" t="s">
        <v>481</v>
      </c>
      <c r="I163" s="1104"/>
      <c r="J163" s="1499">
        <v>33</v>
      </c>
      <c r="K163" s="1499">
        <v>22</v>
      </c>
      <c r="L163" s="1499">
        <v>28</v>
      </c>
      <c r="M163" s="1499">
        <v>32</v>
      </c>
      <c r="N163" s="1499">
        <v>32</v>
      </c>
      <c r="O163" s="1499">
        <v>20</v>
      </c>
      <c r="P163" s="1499">
        <v>25</v>
      </c>
      <c r="Q163" s="1499">
        <v>21</v>
      </c>
      <c r="R163" s="1499">
        <v>16</v>
      </c>
      <c r="S163" s="1499">
        <v>32</v>
      </c>
      <c r="T163" s="1499"/>
      <c r="U163" s="1496"/>
    </row>
    <row r="164" spans="8:21" ht="15.75" customHeight="1">
      <c r="H164" s="1509" t="s">
        <v>482</v>
      </c>
      <c r="I164" s="1104"/>
      <c r="J164" s="1499">
        <v>1</v>
      </c>
      <c r="K164" s="1499">
        <v>1</v>
      </c>
      <c r="L164" s="1499">
        <v>0</v>
      </c>
      <c r="M164" s="1499">
        <v>2</v>
      </c>
      <c r="N164" s="1499">
        <v>2</v>
      </c>
      <c r="O164" s="1499">
        <v>3</v>
      </c>
      <c r="P164" s="1499">
        <v>0</v>
      </c>
      <c r="Q164" s="1499">
        <v>0</v>
      </c>
      <c r="R164" s="1499">
        <v>3</v>
      </c>
      <c r="S164" s="1499">
        <v>0</v>
      </c>
      <c r="T164" s="1499"/>
      <c r="U164" s="1496"/>
    </row>
    <row r="165" spans="8:21" ht="15.75" customHeight="1">
      <c r="H165" s="1509" t="s">
        <v>483</v>
      </c>
      <c r="I165" s="1104"/>
      <c r="J165" s="1499">
        <v>22</v>
      </c>
      <c r="K165" s="1499">
        <v>30</v>
      </c>
      <c r="L165" s="1499">
        <v>20</v>
      </c>
      <c r="M165" s="1499">
        <v>23</v>
      </c>
      <c r="N165" s="1499">
        <v>25</v>
      </c>
      <c r="O165" s="1499">
        <v>21</v>
      </c>
      <c r="P165" s="1499">
        <v>19</v>
      </c>
      <c r="Q165" s="1499">
        <v>19</v>
      </c>
      <c r="R165" s="1499">
        <v>14</v>
      </c>
      <c r="S165" s="1499">
        <v>11</v>
      </c>
      <c r="T165" s="1499"/>
      <c r="U165" s="1496"/>
    </row>
    <row r="166" spans="8:21" ht="15.75" customHeight="1">
      <c r="H166" s="1509" t="s">
        <v>484</v>
      </c>
      <c r="I166" s="1104"/>
      <c r="J166" s="1499">
        <v>7</v>
      </c>
      <c r="K166" s="1499">
        <v>6</v>
      </c>
      <c r="L166" s="1499">
        <v>5</v>
      </c>
      <c r="M166" s="1499">
        <v>7</v>
      </c>
      <c r="N166" s="1499">
        <v>5</v>
      </c>
      <c r="O166" s="1499">
        <v>4</v>
      </c>
      <c r="P166" s="1499">
        <v>6</v>
      </c>
      <c r="Q166" s="1499">
        <v>9</v>
      </c>
      <c r="R166" s="1499">
        <v>9</v>
      </c>
      <c r="S166" s="1499">
        <v>3</v>
      </c>
      <c r="T166" s="1499"/>
      <c r="U166" s="1496"/>
    </row>
    <row r="167" spans="8:21" ht="15.75" customHeight="1">
      <c r="H167" s="1509" t="s">
        <v>485</v>
      </c>
      <c r="I167" s="1104"/>
      <c r="J167" s="1499">
        <v>4</v>
      </c>
      <c r="K167" s="1499">
        <v>7</v>
      </c>
      <c r="L167" s="1499">
        <v>3</v>
      </c>
      <c r="M167" s="1499">
        <v>2</v>
      </c>
      <c r="N167" s="1499">
        <v>3</v>
      </c>
      <c r="O167" s="1499">
        <v>2</v>
      </c>
      <c r="P167" s="1499">
        <v>2</v>
      </c>
      <c r="Q167" s="1499">
        <v>1</v>
      </c>
      <c r="R167" s="1499">
        <v>4</v>
      </c>
      <c r="S167" s="1499">
        <v>1</v>
      </c>
      <c r="T167" s="1499"/>
      <c r="U167" s="1496"/>
    </row>
    <row r="168" spans="8:21" ht="15.75" customHeight="1">
      <c r="H168" s="1509" t="s">
        <v>486</v>
      </c>
      <c r="I168" s="1104"/>
      <c r="J168" s="1499">
        <v>12</v>
      </c>
      <c r="K168" s="1499">
        <v>11</v>
      </c>
      <c r="L168" s="1499">
        <v>18</v>
      </c>
      <c r="M168" s="1499">
        <v>13</v>
      </c>
      <c r="N168" s="1499">
        <v>18</v>
      </c>
      <c r="O168" s="1499">
        <v>11</v>
      </c>
      <c r="P168" s="1499">
        <v>19</v>
      </c>
      <c r="Q168" s="1499">
        <v>16</v>
      </c>
      <c r="R168" s="1499">
        <v>13</v>
      </c>
      <c r="S168" s="1499">
        <v>14</v>
      </c>
      <c r="T168" s="1499"/>
      <c r="U168" s="1496"/>
    </row>
    <row r="169" spans="8:21" ht="15.75" customHeight="1">
      <c r="H169" s="1509" t="s">
        <v>487</v>
      </c>
      <c r="I169" s="1104"/>
      <c r="J169" s="1499">
        <v>6</v>
      </c>
      <c r="K169" s="1499">
        <v>8</v>
      </c>
      <c r="L169" s="1499">
        <v>10</v>
      </c>
      <c r="M169" s="1499">
        <v>10</v>
      </c>
      <c r="N169" s="1499">
        <v>10</v>
      </c>
      <c r="O169" s="1499">
        <v>9</v>
      </c>
      <c r="P169" s="1499">
        <v>7</v>
      </c>
      <c r="Q169" s="1499">
        <v>9</v>
      </c>
      <c r="R169" s="1499">
        <v>9</v>
      </c>
      <c r="S169" s="1499">
        <v>7</v>
      </c>
      <c r="T169" s="1499"/>
      <c r="U169" s="1496"/>
    </row>
    <row r="170" spans="8:21" ht="15.75" customHeight="1">
      <c r="H170" s="1509" t="s">
        <v>488</v>
      </c>
      <c r="I170" s="1104"/>
      <c r="J170" s="1499">
        <v>0</v>
      </c>
      <c r="K170" s="1499">
        <v>0</v>
      </c>
      <c r="L170" s="1499">
        <v>0</v>
      </c>
      <c r="M170" s="1499">
        <v>0</v>
      </c>
      <c r="N170" s="1499">
        <v>0</v>
      </c>
      <c r="O170" s="1499">
        <v>0</v>
      </c>
      <c r="P170" s="1499">
        <v>1</v>
      </c>
      <c r="Q170" s="1499">
        <v>0</v>
      </c>
      <c r="R170" s="1499">
        <v>0</v>
      </c>
      <c r="S170" s="1499">
        <v>0</v>
      </c>
      <c r="T170" s="1499"/>
      <c r="U170" s="1496"/>
    </row>
    <row r="171" spans="8:21" ht="15.75" customHeight="1">
      <c r="H171" s="1509" t="s">
        <v>489</v>
      </c>
      <c r="I171" s="1104"/>
      <c r="J171" s="1499">
        <v>1</v>
      </c>
      <c r="K171" s="1499">
        <v>0</v>
      </c>
      <c r="L171" s="1499">
        <v>0</v>
      </c>
      <c r="M171" s="1499">
        <v>0</v>
      </c>
      <c r="N171" s="1499">
        <v>0</v>
      </c>
      <c r="O171" s="1499">
        <v>0</v>
      </c>
      <c r="P171" s="1499">
        <v>0</v>
      </c>
      <c r="Q171" s="1499">
        <v>0</v>
      </c>
      <c r="R171" s="1499">
        <v>0</v>
      </c>
      <c r="S171" s="1499">
        <v>0</v>
      </c>
      <c r="T171" s="1499"/>
      <c r="U171" s="1496"/>
    </row>
    <row r="172" spans="8:21" ht="15.75" customHeight="1">
      <c r="H172" s="1509" t="s">
        <v>490</v>
      </c>
      <c r="I172" s="1104"/>
      <c r="J172" s="1499">
        <v>0</v>
      </c>
      <c r="K172" s="1499">
        <v>0</v>
      </c>
      <c r="L172" s="1499">
        <v>0</v>
      </c>
      <c r="M172" s="1499">
        <v>0</v>
      </c>
      <c r="N172" s="1499">
        <v>1</v>
      </c>
      <c r="O172" s="1499">
        <v>0</v>
      </c>
      <c r="P172" s="1499">
        <v>0</v>
      </c>
      <c r="Q172" s="1499">
        <v>0</v>
      </c>
      <c r="R172" s="1499">
        <v>0</v>
      </c>
      <c r="S172" s="1499">
        <v>0</v>
      </c>
      <c r="T172" s="1499"/>
      <c r="U172" s="1496"/>
    </row>
    <row r="173" spans="8:21" ht="15.75" customHeight="1">
      <c r="H173" s="1509" t="s">
        <v>491</v>
      </c>
      <c r="I173" s="1104"/>
      <c r="J173" s="1499">
        <v>1</v>
      </c>
      <c r="K173" s="1499">
        <v>0</v>
      </c>
      <c r="L173" s="1499">
        <v>0</v>
      </c>
      <c r="M173" s="1499">
        <v>0</v>
      </c>
      <c r="N173" s="1499">
        <v>0</v>
      </c>
      <c r="O173" s="1499">
        <v>0</v>
      </c>
      <c r="P173" s="1499">
        <v>1</v>
      </c>
      <c r="Q173" s="1499">
        <v>0</v>
      </c>
      <c r="R173" s="1499">
        <v>0</v>
      </c>
      <c r="S173" s="1499">
        <v>0</v>
      </c>
      <c r="T173" s="1499"/>
      <c r="U173" s="1496"/>
    </row>
    <row r="174" spans="8:21" ht="15.75" customHeight="1">
      <c r="H174" s="1509" t="s">
        <v>492</v>
      </c>
      <c r="I174" s="1104"/>
      <c r="J174" s="1499">
        <v>0</v>
      </c>
      <c r="K174" s="1499">
        <v>0</v>
      </c>
      <c r="L174" s="1499">
        <v>0</v>
      </c>
      <c r="M174" s="1499">
        <v>1</v>
      </c>
      <c r="N174" s="1499">
        <v>0</v>
      </c>
      <c r="O174" s="1499">
        <v>0</v>
      </c>
      <c r="P174" s="1499">
        <v>0</v>
      </c>
      <c r="Q174" s="1499">
        <v>0</v>
      </c>
      <c r="R174" s="1499">
        <v>0</v>
      </c>
      <c r="S174" s="1499">
        <v>0</v>
      </c>
      <c r="T174" s="1499"/>
      <c r="U174" s="1496"/>
    </row>
    <row r="175" spans="8:21" ht="15.75" customHeight="1">
      <c r="H175" s="1509" t="s">
        <v>493</v>
      </c>
      <c r="I175" s="1104"/>
      <c r="J175" s="1499">
        <v>0</v>
      </c>
      <c r="K175" s="1499">
        <v>0</v>
      </c>
      <c r="L175" s="1499">
        <v>0</v>
      </c>
      <c r="M175" s="1499">
        <v>0</v>
      </c>
      <c r="N175" s="1499">
        <v>0</v>
      </c>
      <c r="O175" s="1499">
        <v>0</v>
      </c>
      <c r="P175" s="1499">
        <v>0</v>
      </c>
      <c r="Q175" s="1499">
        <v>0</v>
      </c>
      <c r="R175" s="1499">
        <v>1</v>
      </c>
      <c r="S175" s="1499">
        <v>0</v>
      </c>
      <c r="T175" s="1499"/>
      <c r="U175" s="1496"/>
    </row>
    <row r="176" spans="8:21" ht="15.75" customHeight="1">
      <c r="H176" s="1509" t="s">
        <v>494</v>
      </c>
      <c r="I176" s="1104"/>
      <c r="J176" s="1499">
        <v>0</v>
      </c>
      <c r="K176" s="1499">
        <v>0</v>
      </c>
      <c r="L176" s="1499">
        <v>0</v>
      </c>
      <c r="M176" s="1499">
        <v>0</v>
      </c>
      <c r="N176" s="1499">
        <v>0</v>
      </c>
      <c r="O176" s="1499">
        <v>0</v>
      </c>
      <c r="P176" s="1499">
        <v>0</v>
      </c>
      <c r="Q176" s="1499">
        <v>0</v>
      </c>
      <c r="R176" s="1499">
        <v>0</v>
      </c>
      <c r="S176" s="1499">
        <v>1</v>
      </c>
      <c r="T176" s="1499"/>
      <c r="U176" s="1496"/>
    </row>
    <row r="177" spans="8:21" ht="15.75" customHeight="1">
      <c r="H177" s="1509" t="s">
        <v>495</v>
      </c>
      <c r="I177" s="1104"/>
      <c r="J177" s="1499">
        <v>5</v>
      </c>
      <c r="K177" s="1499">
        <v>4</v>
      </c>
      <c r="L177" s="1499">
        <v>6</v>
      </c>
      <c r="M177" s="1499">
        <v>6</v>
      </c>
      <c r="N177" s="1499">
        <v>3</v>
      </c>
      <c r="O177" s="1499">
        <v>6</v>
      </c>
      <c r="P177" s="1499">
        <v>1</v>
      </c>
      <c r="Q177" s="1499">
        <v>5</v>
      </c>
      <c r="R177" s="1499">
        <v>4</v>
      </c>
      <c r="S177" s="1499">
        <v>3</v>
      </c>
      <c r="T177" s="1499"/>
      <c r="U177" s="1496"/>
    </row>
    <row r="178" spans="8:21" ht="15.75" customHeight="1">
      <c r="H178" s="1509" t="s">
        <v>496</v>
      </c>
      <c r="I178" s="1104"/>
      <c r="J178" s="1499">
        <v>0</v>
      </c>
      <c r="K178" s="1499">
        <v>0</v>
      </c>
      <c r="L178" s="1499">
        <v>0</v>
      </c>
      <c r="M178" s="1499">
        <v>0</v>
      </c>
      <c r="N178" s="1499">
        <v>1</v>
      </c>
      <c r="O178" s="1499">
        <v>0</v>
      </c>
      <c r="P178" s="1499">
        <v>0</v>
      </c>
      <c r="Q178" s="1499">
        <v>0</v>
      </c>
      <c r="R178" s="1499">
        <v>0</v>
      </c>
      <c r="S178" s="1499">
        <v>0</v>
      </c>
      <c r="T178" s="1499"/>
      <c r="U178" s="1496"/>
    </row>
    <row r="179" spans="8:21" ht="15.75" customHeight="1">
      <c r="H179" s="1509" t="s">
        <v>497</v>
      </c>
      <c r="I179" s="1104"/>
      <c r="J179" s="1499">
        <v>1</v>
      </c>
      <c r="K179" s="1499">
        <v>0</v>
      </c>
      <c r="L179" s="1499">
        <v>0</v>
      </c>
      <c r="M179" s="1499">
        <v>0</v>
      </c>
      <c r="N179" s="1499">
        <v>0</v>
      </c>
      <c r="O179" s="1499">
        <v>0</v>
      </c>
      <c r="P179" s="1499">
        <v>0</v>
      </c>
      <c r="Q179" s="1499">
        <v>0</v>
      </c>
      <c r="R179" s="1499">
        <v>0</v>
      </c>
      <c r="S179" s="1499">
        <v>0</v>
      </c>
      <c r="T179" s="1499"/>
      <c r="U179" s="1496"/>
    </row>
    <row r="180" spans="8:21" ht="15.75" customHeight="1">
      <c r="H180" s="1509" t="s">
        <v>498</v>
      </c>
      <c r="I180" s="1104"/>
      <c r="J180" s="1499">
        <v>0</v>
      </c>
      <c r="K180" s="1499">
        <v>0</v>
      </c>
      <c r="L180" s="1499">
        <v>0</v>
      </c>
      <c r="M180" s="1499">
        <v>0</v>
      </c>
      <c r="N180" s="1499">
        <v>1</v>
      </c>
      <c r="O180" s="1499">
        <v>0</v>
      </c>
      <c r="P180" s="1499">
        <v>0</v>
      </c>
      <c r="Q180" s="1499">
        <v>0</v>
      </c>
      <c r="R180" s="1499">
        <v>0</v>
      </c>
      <c r="S180" s="1499">
        <v>0</v>
      </c>
      <c r="T180" s="1499"/>
      <c r="U180" s="1496"/>
    </row>
    <row r="181" spans="8:21" ht="15.75" customHeight="1">
      <c r="H181" s="1509" t="s">
        <v>499</v>
      </c>
      <c r="I181" s="1104"/>
      <c r="J181" s="1499">
        <v>0</v>
      </c>
      <c r="K181" s="1499">
        <v>0</v>
      </c>
      <c r="L181" s="1499">
        <v>1</v>
      </c>
      <c r="M181" s="1499">
        <v>0</v>
      </c>
      <c r="N181" s="1499">
        <v>0</v>
      </c>
      <c r="O181" s="1499">
        <v>0</v>
      </c>
      <c r="P181" s="1499">
        <v>0</v>
      </c>
      <c r="Q181" s="1499">
        <v>0</v>
      </c>
      <c r="R181" s="1499">
        <v>0</v>
      </c>
      <c r="S181" s="1499">
        <v>0</v>
      </c>
      <c r="T181" s="1499"/>
      <c r="U181" s="1496"/>
    </row>
    <row r="182" spans="8:21" ht="15.75" customHeight="1">
      <c r="H182" s="1509" t="s">
        <v>500</v>
      </c>
      <c r="I182" s="1104"/>
      <c r="J182" s="1499">
        <v>0</v>
      </c>
      <c r="K182" s="1499">
        <v>0</v>
      </c>
      <c r="L182" s="1499">
        <v>0</v>
      </c>
      <c r="M182" s="1499">
        <v>0</v>
      </c>
      <c r="N182" s="1499">
        <v>0</v>
      </c>
      <c r="O182" s="1499">
        <v>0</v>
      </c>
      <c r="P182" s="1499">
        <v>0</v>
      </c>
      <c r="Q182" s="1499">
        <v>1</v>
      </c>
      <c r="R182" s="1499">
        <v>0</v>
      </c>
      <c r="S182" s="1499">
        <v>0</v>
      </c>
      <c r="T182" s="1499"/>
      <c r="U182" s="1496"/>
    </row>
    <row r="183" spans="8:21" ht="15.75" customHeight="1">
      <c r="H183" s="1509" t="s">
        <v>501</v>
      </c>
      <c r="I183" s="1104"/>
      <c r="J183" s="1499">
        <v>0</v>
      </c>
      <c r="K183" s="1499">
        <v>1</v>
      </c>
      <c r="L183" s="1499">
        <v>0</v>
      </c>
      <c r="M183" s="1499">
        <v>0</v>
      </c>
      <c r="N183" s="1499">
        <v>0</v>
      </c>
      <c r="O183" s="1499">
        <v>0</v>
      </c>
      <c r="P183" s="1499">
        <v>0</v>
      </c>
      <c r="Q183" s="1499">
        <v>0</v>
      </c>
      <c r="R183" s="1499">
        <v>0</v>
      </c>
      <c r="S183" s="1499">
        <v>0</v>
      </c>
      <c r="T183" s="1499"/>
      <c r="U183" s="1496"/>
    </row>
    <row r="184" spans="8:21" ht="15.75" customHeight="1">
      <c r="H184" s="1509" t="s">
        <v>502</v>
      </c>
      <c r="I184" s="1104"/>
      <c r="J184" s="1499">
        <v>0</v>
      </c>
      <c r="K184" s="1499">
        <v>1</v>
      </c>
      <c r="L184" s="1499">
        <v>0</v>
      </c>
      <c r="M184" s="1499">
        <v>0</v>
      </c>
      <c r="N184" s="1499">
        <v>1</v>
      </c>
      <c r="O184" s="1499">
        <v>1</v>
      </c>
      <c r="P184" s="1499">
        <v>0</v>
      </c>
      <c r="Q184" s="1499">
        <v>0</v>
      </c>
      <c r="R184" s="1499">
        <v>0</v>
      </c>
      <c r="S184" s="1499">
        <v>0</v>
      </c>
      <c r="T184" s="1499"/>
      <c r="U184" s="1496"/>
    </row>
    <row r="185" spans="8:21" ht="15.75" customHeight="1">
      <c r="H185" s="1509" t="s">
        <v>503</v>
      </c>
      <c r="I185" s="1104"/>
      <c r="J185" s="1499">
        <v>1</v>
      </c>
      <c r="K185" s="1499">
        <v>0</v>
      </c>
      <c r="L185" s="1499">
        <v>1</v>
      </c>
      <c r="M185" s="1499">
        <v>0</v>
      </c>
      <c r="N185" s="1499">
        <v>0</v>
      </c>
      <c r="O185" s="1499">
        <v>1</v>
      </c>
      <c r="P185" s="1499">
        <v>0</v>
      </c>
      <c r="Q185" s="1499">
        <v>0</v>
      </c>
      <c r="R185" s="1499">
        <v>1</v>
      </c>
      <c r="S185" s="1499">
        <v>1</v>
      </c>
      <c r="T185" s="1499"/>
      <c r="U185" s="1496"/>
    </row>
    <row r="186" spans="8:21" ht="15.75" customHeight="1">
      <c r="H186" s="1509" t="s">
        <v>504</v>
      </c>
      <c r="I186" s="1104"/>
      <c r="J186" s="1499">
        <v>0</v>
      </c>
      <c r="K186" s="1499">
        <v>0</v>
      </c>
      <c r="L186" s="1499">
        <v>1</v>
      </c>
      <c r="M186" s="1499">
        <v>0</v>
      </c>
      <c r="N186" s="1499">
        <v>0</v>
      </c>
      <c r="O186" s="1499">
        <v>0</v>
      </c>
      <c r="P186" s="1499">
        <v>0</v>
      </c>
      <c r="Q186" s="1499">
        <v>0</v>
      </c>
      <c r="R186" s="1499">
        <v>0</v>
      </c>
      <c r="S186" s="1499">
        <v>0</v>
      </c>
      <c r="T186" s="1499"/>
      <c r="U186" s="1496"/>
    </row>
    <row r="187" spans="8:21" ht="15.75" customHeight="1">
      <c r="H187" s="1509" t="s">
        <v>505</v>
      </c>
      <c r="I187" s="1104"/>
      <c r="J187" s="1499">
        <v>0</v>
      </c>
      <c r="K187" s="1499">
        <v>0</v>
      </c>
      <c r="L187" s="1499">
        <v>0</v>
      </c>
      <c r="M187" s="1499">
        <v>0</v>
      </c>
      <c r="N187" s="1499">
        <v>1</v>
      </c>
      <c r="O187" s="1499">
        <v>0</v>
      </c>
      <c r="P187" s="1499">
        <v>0</v>
      </c>
      <c r="Q187" s="1499">
        <v>1</v>
      </c>
      <c r="R187" s="1499">
        <v>0</v>
      </c>
      <c r="S187" s="1499">
        <v>0</v>
      </c>
      <c r="T187" s="1499"/>
      <c r="U187" s="1496"/>
    </row>
    <row r="188" spans="8:21" ht="15.75" customHeight="1">
      <c r="H188" s="1509" t="s">
        <v>506</v>
      </c>
      <c r="I188" s="1104"/>
      <c r="J188" s="1499">
        <v>0</v>
      </c>
      <c r="K188" s="1499">
        <v>0</v>
      </c>
      <c r="L188" s="1499">
        <v>0</v>
      </c>
      <c r="M188" s="1499">
        <v>0</v>
      </c>
      <c r="N188" s="1499">
        <v>1</v>
      </c>
      <c r="O188" s="1499">
        <v>0</v>
      </c>
      <c r="P188" s="1499">
        <v>0</v>
      </c>
      <c r="Q188" s="1499">
        <v>0</v>
      </c>
      <c r="R188" s="1499">
        <v>0</v>
      </c>
      <c r="S188" s="1499">
        <v>0</v>
      </c>
      <c r="T188" s="1499"/>
      <c r="U188" s="1496"/>
    </row>
    <row r="189" spans="8:21" ht="15.75" customHeight="1">
      <c r="H189" s="1509" t="s">
        <v>507</v>
      </c>
      <c r="I189" s="1104"/>
      <c r="J189" s="1499">
        <v>1</v>
      </c>
      <c r="K189" s="1499">
        <v>0</v>
      </c>
      <c r="L189" s="1499">
        <v>0</v>
      </c>
      <c r="M189" s="1499">
        <v>0</v>
      </c>
      <c r="N189" s="1499">
        <v>0</v>
      </c>
      <c r="O189" s="1499">
        <v>0</v>
      </c>
      <c r="P189" s="1499">
        <v>0</v>
      </c>
      <c r="Q189" s="1499">
        <v>1</v>
      </c>
      <c r="R189" s="1499">
        <v>0</v>
      </c>
      <c r="S189" s="1499">
        <v>0</v>
      </c>
      <c r="T189" s="1499"/>
      <c r="U189" s="1496"/>
    </row>
    <row r="190" spans="8:21" ht="15.75" customHeight="1">
      <c r="H190" s="1509" t="s">
        <v>508</v>
      </c>
      <c r="I190" s="1104"/>
      <c r="J190" s="1499">
        <v>0</v>
      </c>
      <c r="K190" s="1499">
        <v>0</v>
      </c>
      <c r="L190" s="1499">
        <v>0</v>
      </c>
      <c r="M190" s="1499">
        <v>1</v>
      </c>
      <c r="N190" s="1499">
        <v>0</v>
      </c>
      <c r="O190" s="1499">
        <v>0</v>
      </c>
      <c r="P190" s="1499">
        <v>0</v>
      </c>
      <c r="Q190" s="1499">
        <v>0</v>
      </c>
      <c r="R190" s="1499">
        <v>0</v>
      </c>
      <c r="S190" s="1499">
        <v>0</v>
      </c>
      <c r="T190" s="1499"/>
      <c r="U190" s="1496"/>
    </row>
    <row r="191" spans="8:21" ht="15.75" customHeight="1">
      <c r="H191" s="1509" t="s">
        <v>509</v>
      </c>
      <c r="I191" s="1104"/>
      <c r="J191" s="1499">
        <v>0</v>
      </c>
      <c r="K191" s="1499">
        <v>0</v>
      </c>
      <c r="L191" s="1499">
        <v>0</v>
      </c>
      <c r="M191" s="1499">
        <v>0</v>
      </c>
      <c r="N191" s="1499">
        <v>0</v>
      </c>
      <c r="O191" s="1499">
        <v>0</v>
      </c>
      <c r="P191" s="1499">
        <v>0</v>
      </c>
      <c r="Q191" s="1499">
        <v>1</v>
      </c>
      <c r="R191" s="1499">
        <v>0</v>
      </c>
      <c r="S191" s="1499">
        <v>0</v>
      </c>
      <c r="T191" s="1499"/>
      <c r="U191" s="1496"/>
    </row>
    <row r="192" spans="8:21" ht="15.75" customHeight="1">
      <c r="H192" s="1509" t="s">
        <v>510</v>
      </c>
      <c r="I192" s="1104"/>
      <c r="J192" s="1499">
        <v>1</v>
      </c>
      <c r="K192" s="1499">
        <v>0</v>
      </c>
      <c r="L192" s="1499">
        <v>0</v>
      </c>
      <c r="M192" s="1499">
        <v>0</v>
      </c>
      <c r="N192" s="1499">
        <v>0</v>
      </c>
      <c r="O192" s="1499">
        <v>0</v>
      </c>
      <c r="P192" s="1499">
        <v>0</v>
      </c>
      <c r="Q192" s="1499">
        <v>0</v>
      </c>
      <c r="R192" s="1499">
        <v>0</v>
      </c>
      <c r="S192" s="1499">
        <v>0</v>
      </c>
      <c r="T192" s="1499"/>
      <c r="U192" s="1496"/>
    </row>
    <row r="193" spans="2:21" ht="15.75" customHeight="1">
      <c r="H193" s="1509" t="s">
        <v>511</v>
      </c>
      <c r="I193" s="1104"/>
      <c r="J193" s="1499">
        <v>1</v>
      </c>
      <c r="K193" s="1499">
        <v>0</v>
      </c>
      <c r="L193" s="1499">
        <v>0</v>
      </c>
      <c r="M193" s="1499">
        <v>0</v>
      </c>
      <c r="N193" s="1499">
        <v>0</v>
      </c>
      <c r="O193" s="1499">
        <v>0</v>
      </c>
      <c r="P193" s="1499">
        <v>0</v>
      </c>
      <c r="Q193" s="1499">
        <v>0</v>
      </c>
      <c r="R193" s="1499">
        <v>0</v>
      </c>
      <c r="S193" s="1499">
        <v>2</v>
      </c>
      <c r="T193" s="1499"/>
      <c r="U193" s="1496"/>
    </row>
    <row r="194" spans="2:21" ht="15.75" customHeight="1">
      <c r="H194" s="1509" t="s">
        <v>512</v>
      </c>
      <c r="I194" s="1104"/>
      <c r="J194" s="1499">
        <v>0</v>
      </c>
      <c r="K194" s="1499">
        <v>0</v>
      </c>
      <c r="L194" s="1499">
        <v>0</v>
      </c>
      <c r="M194" s="1499">
        <v>0</v>
      </c>
      <c r="N194" s="1499">
        <v>0</v>
      </c>
      <c r="O194" s="1499">
        <v>0</v>
      </c>
      <c r="P194" s="1499">
        <v>1</v>
      </c>
      <c r="Q194" s="1499">
        <v>0</v>
      </c>
      <c r="R194" s="1499">
        <v>0</v>
      </c>
      <c r="S194" s="1499">
        <v>0</v>
      </c>
      <c r="T194" s="1499"/>
      <c r="U194" s="1496"/>
    </row>
    <row r="195" spans="2:21" ht="15.75" customHeight="1">
      <c r="H195" s="1506" t="s">
        <v>13</v>
      </c>
      <c r="I195" s="1506"/>
      <c r="J195" s="1507">
        <v>129</v>
      </c>
      <c r="K195" s="1507">
        <v>118</v>
      </c>
      <c r="L195" s="1507">
        <v>122</v>
      </c>
      <c r="M195" s="1507">
        <v>129</v>
      </c>
      <c r="N195" s="1507">
        <v>130</v>
      </c>
      <c r="O195" s="1507">
        <v>95</v>
      </c>
      <c r="P195" s="1507">
        <v>101</v>
      </c>
      <c r="Q195" s="1507">
        <v>101</v>
      </c>
      <c r="R195" s="1507">
        <v>95</v>
      </c>
      <c r="S195" s="1507">
        <v>93</v>
      </c>
      <c r="T195" s="1499"/>
      <c r="U195" s="1496"/>
    </row>
    <row r="196" spans="2:21">
      <c r="H196" s="1104"/>
      <c r="I196" s="1104"/>
      <c r="J196" s="1104"/>
      <c r="K196" s="1104"/>
      <c r="L196" s="1104"/>
      <c r="M196" s="1104"/>
      <c r="N196" s="1104"/>
      <c r="O196" s="1104"/>
      <c r="P196" s="1104"/>
      <c r="Q196" s="1104"/>
      <c r="R196" s="1104"/>
      <c r="S196" s="1104"/>
    </row>
    <row r="197" spans="2:21">
      <c r="H197" s="1104"/>
      <c r="I197" s="1104"/>
      <c r="J197" s="1104"/>
      <c r="K197" s="1104"/>
      <c r="L197" s="1104"/>
      <c r="M197" s="1104"/>
      <c r="N197" s="1104"/>
      <c r="O197" s="1104"/>
      <c r="P197" s="1104"/>
      <c r="Q197" s="1104"/>
      <c r="R197" s="1104"/>
      <c r="S197" s="1104"/>
    </row>
    <row r="198" spans="2:21">
      <c r="H198" s="1104"/>
      <c r="I198" s="1104"/>
      <c r="J198" s="1104"/>
      <c r="K198" s="1104"/>
      <c r="L198" s="1104"/>
      <c r="M198" s="1104"/>
      <c r="N198" s="1104"/>
      <c r="O198" s="1104"/>
      <c r="P198" s="1104"/>
      <c r="Q198" s="1104"/>
      <c r="R198" s="1104"/>
      <c r="S198" s="1104"/>
    </row>
    <row r="199" spans="2:21">
      <c r="H199" s="1104"/>
      <c r="I199" s="1104"/>
      <c r="J199" s="1104"/>
      <c r="K199" s="1104"/>
      <c r="L199" s="1104"/>
      <c r="M199" s="1104"/>
      <c r="N199" s="1104"/>
      <c r="O199" s="1104"/>
      <c r="P199" s="1104"/>
      <c r="Q199" s="1104"/>
      <c r="R199" s="1104"/>
      <c r="S199" s="1104"/>
    </row>
    <row r="200" spans="2:21" ht="15" customHeight="1">
      <c r="H200" s="1494"/>
      <c r="I200" s="1494"/>
      <c r="J200" s="1494"/>
      <c r="K200" s="1494"/>
      <c r="L200" s="1494"/>
      <c r="M200" s="1494"/>
      <c r="N200" s="1494"/>
      <c r="O200" s="1494"/>
      <c r="P200" s="1494"/>
      <c r="Q200" s="1494"/>
      <c r="R200" s="1494"/>
      <c r="S200" s="1494"/>
      <c r="T200" s="1494"/>
      <c r="U200" s="1496"/>
    </row>
    <row r="201" spans="2:21">
      <c r="H201" s="1505"/>
      <c r="I201" s="1510"/>
      <c r="J201" s="1511" t="s">
        <v>338</v>
      </c>
      <c r="K201" s="1511" t="s">
        <v>339</v>
      </c>
      <c r="L201" s="1511" t="s">
        <v>340</v>
      </c>
      <c r="M201" s="1511" t="s">
        <v>341</v>
      </c>
      <c r="N201" s="1511" t="s">
        <v>342</v>
      </c>
      <c r="O201" s="1511" t="s">
        <v>343</v>
      </c>
      <c r="P201" s="1511" t="s">
        <v>344</v>
      </c>
      <c r="Q201" s="1511" t="s">
        <v>345</v>
      </c>
      <c r="R201" s="1511" t="s">
        <v>346</v>
      </c>
      <c r="S201" s="1511" t="s">
        <v>347</v>
      </c>
      <c r="T201" s="1496"/>
      <c r="U201" s="1496"/>
    </row>
    <row r="202" spans="2:21">
      <c r="H202" s="1505"/>
      <c r="I202" s="1505"/>
      <c r="J202" s="1505"/>
      <c r="K202" s="1505"/>
      <c r="L202" s="1505"/>
      <c r="M202" s="1505"/>
      <c r="N202" s="1505"/>
      <c r="O202" s="1505"/>
      <c r="P202" s="1505"/>
      <c r="Q202" s="1505"/>
      <c r="R202" s="1505"/>
      <c r="S202" s="1505"/>
      <c r="T202" s="1495"/>
      <c r="U202" s="1496"/>
    </row>
    <row r="203" spans="2:21" s="535" customFormat="1">
      <c r="B203" s="534"/>
      <c r="C203" s="534"/>
      <c r="D203" s="534"/>
      <c r="H203" s="1512" t="s">
        <v>513</v>
      </c>
      <c r="I203" s="1505"/>
      <c r="J203" s="1513">
        <v>49</v>
      </c>
      <c r="K203" s="1513">
        <v>36</v>
      </c>
      <c r="L203" s="1513">
        <v>36</v>
      </c>
      <c r="M203" s="1513">
        <v>29</v>
      </c>
      <c r="N203" s="1513">
        <v>40</v>
      </c>
      <c r="O203" s="1513">
        <v>36</v>
      </c>
      <c r="P203" s="1513">
        <v>35</v>
      </c>
      <c r="Q203" s="1513">
        <v>32</v>
      </c>
      <c r="R203" s="1513">
        <v>39</v>
      </c>
      <c r="S203" s="1513">
        <v>43</v>
      </c>
      <c r="T203" s="1495"/>
      <c r="U203" s="1496"/>
    </row>
    <row r="204" spans="2:21" s="535" customFormat="1">
      <c r="B204" s="534"/>
      <c r="C204" s="534"/>
      <c r="D204" s="534"/>
      <c r="H204" s="1512" t="s">
        <v>264</v>
      </c>
      <c r="I204" s="1505"/>
      <c r="J204" s="1513">
        <v>36</v>
      </c>
      <c r="K204" s="1513">
        <v>42</v>
      </c>
      <c r="L204" s="1513">
        <v>36</v>
      </c>
      <c r="M204" s="1513">
        <v>31</v>
      </c>
      <c r="N204" s="1513">
        <v>44</v>
      </c>
      <c r="O204" s="1513">
        <v>25</v>
      </c>
      <c r="P204" s="1513">
        <v>41</v>
      </c>
      <c r="Q204" s="1513">
        <v>42</v>
      </c>
      <c r="R204" s="1513">
        <v>36</v>
      </c>
      <c r="S204" s="1513">
        <v>47</v>
      </c>
      <c r="T204" s="1495"/>
      <c r="U204" s="1496"/>
    </row>
    <row r="205" spans="2:21" s="535" customFormat="1">
      <c r="B205" s="534"/>
      <c r="C205" s="534"/>
      <c r="D205" s="534"/>
      <c r="H205" s="1514" t="s">
        <v>13</v>
      </c>
      <c r="I205" s="1505"/>
      <c r="J205" s="1513">
        <v>85</v>
      </c>
      <c r="K205" s="1513">
        <v>78</v>
      </c>
      <c r="L205" s="1513">
        <v>72</v>
      </c>
      <c r="M205" s="1513">
        <v>60</v>
      </c>
      <c r="N205" s="1513">
        <v>84</v>
      </c>
      <c r="O205" s="1513">
        <v>61</v>
      </c>
      <c r="P205" s="1513">
        <v>76</v>
      </c>
      <c r="Q205" s="1513">
        <v>74</v>
      </c>
      <c r="R205" s="1513">
        <v>75</v>
      </c>
      <c r="S205" s="1513">
        <v>90</v>
      </c>
      <c r="T205" s="1495"/>
      <c r="U205" s="1496"/>
    </row>
    <row r="206" spans="2:21" s="535" customFormat="1">
      <c r="B206" s="534"/>
      <c r="C206" s="534"/>
      <c r="D206" s="534"/>
      <c r="H206" s="1505"/>
      <c r="I206" s="1505"/>
      <c r="J206" s="1513"/>
      <c r="K206" s="1513"/>
      <c r="L206" s="1513"/>
      <c r="M206" s="1513"/>
      <c r="N206" s="1513"/>
      <c r="O206" s="1513"/>
      <c r="P206" s="1513"/>
      <c r="Q206" s="1513"/>
      <c r="R206" s="1513"/>
      <c r="S206" s="1513"/>
      <c r="T206" s="1495"/>
      <c r="U206" s="1496"/>
    </row>
    <row r="207" spans="2:21">
      <c r="H207" s="1505"/>
      <c r="I207" s="1505"/>
      <c r="J207" s="1104"/>
      <c r="K207" s="1104"/>
      <c r="L207" s="1104"/>
      <c r="M207" s="1104"/>
      <c r="N207" s="1104"/>
      <c r="O207" s="1104"/>
      <c r="P207" s="1104"/>
      <c r="Q207" s="1104"/>
      <c r="R207" s="1104"/>
      <c r="S207" s="1104"/>
      <c r="T207" s="1495"/>
      <c r="U207" s="1496"/>
    </row>
    <row r="208" spans="2:21" ht="16.5" customHeight="1">
      <c r="H208" s="1509" t="s">
        <v>404</v>
      </c>
      <c r="I208" s="1104"/>
      <c r="J208" s="1499">
        <v>2</v>
      </c>
      <c r="K208" s="1499">
        <v>1</v>
      </c>
      <c r="L208" s="1499">
        <v>1</v>
      </c>
      <c r="M208" s="1499">
        <v>2</v>
      </c>
      <c r="N208" s="1499">
        <v>0</v>
      </c>
      <c r="O208" s="1499">
        <v>4</v>
      </c>
      <c r="P208" s="1499">
        <v>4</v>
      </c>
      <c r="Q208" s="1499">
        <v>0</v>
      </c>
      <c r="R208" s="1499">
        <v>2</v>
      </c>
      <c r="S208" s="1499">
        <v>2</v>
      </c>
      <c r="T208" s="1497"/>
      <c r="U208" s="1496"/>
    </row>
    <row r="209" spans="8:21" ht="16.5" customHeight="1">
      <c r="H209" s="1509" t="s">
        <v>405</v>
      </c>
      <c r="I209" s="1104"/>
      <c r="J209" s="1499">
        <v>0</v>
      </c>
      <c r="K209" s="1499">
        <v>0</v>
      </c>
      <c r="L209" s="1499">
        <v>1</v>
      </c>
      <c r="M209" s="1499">
        <v>0</v>
      </c>
      <c r="N209" s="1499">
        <v>0</v>
      </c>
      <c r="O209" s="1499">
        <v>0</v>
      </c>
      <c r="P209" s="1499">
        <v>0</v>
      </c>
      <c r="Q209" s="1499">
        <v>0</v>
      </c>
      <c r="R209" s="1499">
        <v>0</v>
      </c>
      <c r="S209" s="1499">
        <v>0</v>
      </c>
      <c r="T209" s="1497"/>
      <c r="U209" s="1496"/>
    </row>
    <row r="210" spans="8:21" ht="16.5" customHeight="1">
      <c r="H210" s="1509" t="s">
        <v>514</v>
      </c>
      <c r="I210" s="1104"/>
      <c r="J210" s="1499">
        <v>0</v>
      </c>
      <c r="K210" s="1499">
        <v>0</v>
      </c>
      <c r="L210" s="1499">
        <v>1</v>
      </c>
      <c r="M210" s="1499">
        <v>0</v>
      </c>
      <c r="N210" s="1499">
        <v>0</v>
      </c>
      <c r="O210" s="1499">
        <v>0</v>
      </c>
      <c r="P210" s="1499">
        <v>0</v>
      </c>
      <c r="Q210" s="1499">
        <v>0</v>
      </c>
      <c r="R210" s="1499">
        <v>1</v>
      </c>
      <c r="S210" s="1499">
        <v>0</v>
      </c>
      <c r="T210" s="1497"/>
      <c r="U210" s="1496"/>
    </row>
    <row r="211" spans="8:21" ht="16.5" customHeight="1">
      <c r="H211" s="1509" t="s">
        <v>515</v>
      </c>
      <c r="I211" s="1104"/>
      <c r="J211" s="1499">
        <v>0</v>
      </c>
      <c r="K211" s="1499">
        <v>0</v>
      </c>
      <c r="L211" s="1499">
        <v>1</v>
      </c>
      <c r="M211" s="1499">
        <v>0</v>
      </c>
      <c r="N211" s="1499">
        <v>0</v>
      </c>
      <c r="O211" s="1499">
        <v>0</v>
      </c>
      <c r="P211" s="1499">
        <v>0</v>
      </c>
      <c r="Q211" s="1499">
        <v>0</v>
      </c>
      <c r="R211" s="1499">
        <v>0</v>
      </c>
      <c r="S211" s="1499">
        <v>0</v>
      </c>
      <c r="T211" s="1497"/>
      <c r="U211" s="1496"/>
    </row>
    <row r="212" spans="8:21" ht="16.5" customHeight="1">
      <c r="H212" s="1509" t="s">
        <v>516</v>
      </c>
      <c r="I212" s="1104"/>
      <c r="J212" s="1499">
        <v>0</v>
      </c>
      <c r="K212" s="1499">
        <v>0</v>
      </c>
      <c r="L212" s="1499">
        <v>0</v>
      </c>
      <c r="M212" s="1499">
        <v>0</v>
      </c>
      <c r="N212" s="1499">
        <v>0</v>
      </c>
      <c r="O212" s="1499">
        <v>0</v>
      </c>
      <c r="P212" s="1499">
        <v>0</v>
      </c>
      <c r="Q212" s="1499">
        <v>0</v>
      </c>
      <c r="R212" s="1499">
        <v>1</v>
      </c>
      <c r="S212" s="1499">
        <v>0</v>
      </c>
      <c r="T212" s="1497"/>
      <c r="U212" s="1496"/>
    </row>
    <row r="213" spans="8:21" ht="16.5" customHeight="1">
      <c r="H213" s="1509" t="s">
        <v>517</v>
      </c>
      <c r="I213" s="1104"/>
      <c r="J213" s="1499">
        <v>0</v>
      </c>
      <c r="K213" s="1499">
        <v>0</v>
      </c>
      <c r="L213" s="1499">
        <v>0</v>
      </c>
      <c r="M213" s="1499">
        <v>1</v>
      </c>
      <c r="N213" s="1499">
        <v>0</v>
      </c>
      <c r="O213" s="1499">
        <v>0</v>
      </c>
      <c r="P213" s="1499">
        <v>0</v>
      </c>
      <c r="Q213" s="1499">
        <v>0</v>
      </c>
      <c r="R213" s="1499">
        <v>0</v>
      </c>
      <c r="S213" s="1499">
        <v>0</v>
      </c>
      <c r="T213" s="1497"/>
      <c r="U213" s="1496"/>
    </row>
    <row r="214" spans="8:21" ht="16.5" customHeight="1">
      <c r="H214" s="1509" t="s">
        <v>416</v>
      </c>
      <c r="I214" s="1104"/>
      <c r="J214" s="1499">
        <v>1</v>
      </c>
      <c r="K214" s="1499">
        <v>0</v>
      </c>
      <c r="L214" s="1499">
        <v>1</v>
      </c>
      <c r="M214" s="1499">
        <v>0</v>
      </c>
      <c r="N214" s="1499">
        <v>0</v>
      </c>
      <c r="O214" s="1499">
        <v>0</v>
      </c>
      <c r="P214" s="1499">
        <v>0</v>
      </c>
      <c r="Q214" s="1499">
        <v>0</v>
      </c>
      <c r="R214" s="1499">
        <v>0</v>
      </c>
      <c r="S214" s="1499">
        <v>0</v>
      </c>
      <c r="T214" s="1497"/>
      <c r="U214" s="1496"/>
    </row>
    <row r="215" spans="8:21" ht="16.5" customHeight="1">
      <c r="H215" s="1509" t="s">
        <v>518</v>
      </c>
      <c r="I215" s="1104"/>
      <c r="J215" s="1499">
        <v>0</v>
      </c>
      <c r="K215" s="1499">
        <v>0</v>
      </c>
      <c r="L215" s="1499">
        <v>1</v>
      </c>
      <c r="M215" s="1499">
        <v>0</v>
      </c>
      <c r="N215" s="1499">
        <v>0</v>
      </c>
      <c r="O215" s="1499">
        <v>0</v>
      </c>
      <c r="P215" s="1499">
        <v>0</v>
      </c>
      <c r="Q215" s="1499">
        <v>0</v>
      </c>
      <c r="R215" s="1499">
        <v>1</v>
      </c>
      <c r="S215" s="1499">
        <v>0</v>
      </c>
      <c r="T215" s="1497"/>
      <c r="U215" s="1496"/>
    </row>
    <row r="216" spans="8:21" ht="16.5" customHeight="1">
      <c r="H216" s="1509" t="s">
        <v>419</v>
      </c>
      <c r="I216" s="1104"/>
      <c r="J216" s="1499">
        <v>4</v>
      </c>
      <c r="K216" s="1499">
        <v>3</v>
      </c>
      <c r="L216" s="1499">
        <v>4</v>
      </c>
      <c r="M216" s="1499">
        <v>2</v>
      </c>
      <c r="N216" s="1499">
        <v>4</v>
      </c>
      <c r="O216" s="1499">
        <v>2</v>
      </c>
      <c r="P216" s="1499">
        <v>3</v>
      </c>
      <c r="Q216" s="1499">
        <v>1</v>
      </c>
      <c r="R216" s="1499">
        <v>1</v>
      </c>
      <c r="S216" s="1499">
        <v>2</v>
      </c>
      <c r="T216" s="1497"/>
      <c r="U216" s="1496"/>
    </row>
    <row r="217" spans="8:21" ht="16.5" customHeight="1">
      <c r="H217" s="1509" t="s">
        <v>422</v>
      </c>
      <c r="I217" s="1104"/>
      <c r="J217" s="1499">
        <v>1</v>
      </c>
      <c r="K217" s="1499">
        <v>0</v>
      </c>
      <c r="L217" s="1499">
        <v>0</v>
      </c>
      <c r="M217" s="1499">
        <v>0</v>
      </c>
      <c r="N217" s="1499">
        <v>0</v>
      </c>
      <c r="O217" s="1499">
        <v>0</v>
      </c>
      <c r="P217" s="1499">
        <v>0</v>
      </c>
      <c r="Q217" s="1499">
        <v>1</v>
      </c>
      <c r="R217" s="1499">
        <v>0</v>
      </c>
      <c r="S217" s="1499">
        <v>0</v>
      </c>
      <c r="T217" s="1497"/>
      <c r="U217" s="1496"/>
    </row>
    <row r="218" spans="8:21" ht="16.5" customHeight="1">
      <c r="H218" s="1509" t="s">
        <v>519</v>
      </c>
      <c r="I218" s="1104"/>
      <c r="J218" s="1499">
        <v>1</v>
      </c>
      <c r="K218" s="1499">
        <v>0</v>
      </c>
      <c r="L218" s="1499">
        <v>0</v>
      </c>
      <c r="M218" s="1499">
        <v>0</v>
      </c>
      <c r="N218" s="1499">
        <v>0</v>
      </c>
      <c r="O218" s="1499">
        <v>0</v>
      </c>
      <c r="P218" s="1499">
        <v>0</v>
      </c>
      <c r="Q218" s="1499">
        <v>0</v>
      </c>
      <c r="R218" s="1499">
        <v>0</v>
      </c>
      <c r="S218" s="1499">
        <v>0</v>
      </c>
      <c r="T218" s="1497"/>
      <c r="U218" s="1496"/>
    </row>
    <row r="219" spans="8:21" ht="16.5" customHeight="1">
      <c r="H219" s="1509" t="s">
        <v>424</v>
      </c>
      <c r="I219" s="1104"/>
      <c r="J219" s="1499">
        <v>0</v>
      </c>
      <c r="K219" s="1499">
        <v>0</v>
      </c>
      <c r="L219" s="1499">
        <v>0</v>
      </c>
      <c r="M219" s="1499">
        <v>0</v>
      </c>
      <c r="N219" s="1499">
        <v>0</v>
      </c>
      <c r="O219" s="1499">
        <v>0</v>
      </c>
      <c r="P219" s="1499">
        <v>0</v>
      </c>
      <c r="Q219" s="1499">
        <v>1</v>
      </c>
      <c r="R219" s="1499">
        <v>0</v>
      </c>
      <c r="S219" s="1499">
        <v>1</v>
      </c>
      <c r="T219" s="1497"/>
      <c r="U219" s="1496"/>
    </row>
    <row r="220" spans="8:21" ht="16.5" customHeight="1">
      <c r="H220" s="1509" t="s">
        <v>520</v>
      </c>
      <c r="I220" s="1104"/>
      <c r="J220" s="1499">
        <v>0</v>
      </c>
      <c r="K220" s="1499">
        <v>1</v>
      </c>
      <c r="L220" s="1499">
        <v>1</v>
      </c>
      <c r="M220" s="1499">
        <v>0</v>
      </c>
      <c r="N220" s="1499">
        <v>1</v>
      </c>
      <c r="O220" s="1499">
        <v>0</v>
      </c>
      <c r="P220" s="1499">
        <v>0</v>
      </c>
      <c r="Q220" s="1499">
        <v>0</v>
      </c>
      <c r="R220" s="1499">
        <v>0</v>
      </c>
      <c r="S220" s="1499">
        <v>0</v>
      </c>
      <c r="T220" s="1497"/>
      <c r="U220" s="1496"/>
    </row>
    <row r="221" spans="8:21" ht="16.5" customHeight="1">
      <c r="H221" s="1509" t="s">
        <v>521</v>
      </c>
      <c r="I221" s="1104"/>
      <c r="J221" s="1499">
        <v>0</v>
      </c>
      <c r="K221" s="1499">
        <v>0</v>
      </c>
      <c r="L221" s="1499">
        <v>0</v>
      </c>
      <c r="M221" s="1499">
        <v>0</v>
      </c>
      <c r="N221" s="1499">
        <v>0</v>
      </c>
      <c r="O221" s="1499">
        <v>1</v>
      </c>
      <c r="P221" s="1499">
        <v>0</v>
      </c>
      <c r="Q221" s="1499">
        <v>0</v>
      </c>
      <c r="R221" s="1499">
        <v>0</v>
      </c>
      <c r="S221" s="1499">
        <v>0</v>
      </c>
      <c r="T221" s="1497"/>
      <c r="U221" s="1496"/>
    </row>
    <row r="222" spans="8:21" ht="16.5" customHeight="1">
      <c r="H222" s="1509" t="s">
        <v>425</v>
      </c>
      <c r="I222" s="1104"/>
      <c r="J222" s="1499">
        <v>0</v>
      </c>
      <c r="K222" s="1499">
        <v>0</v>
      </c>
      <c r="L222" s="1499">
        <v>0</v>
      </c>
      <c r="M222" s="1499">
        <v>0</v>
      </c>
      <c r="N222" s="1499">
        <v>0</v>
      </c>
      <c r="O222" s="1499">
        <v>0</v>
      </c>
      <c r="P222" s="1499">
        <v>0</v>
      </c>
      <c r="Q222" s="1499">
        <v>0</v>
      </c>
      <c r="R222" s="1499">
        <v>0</v>
      </c>
      <c r="S222" s="1499">
        <v>1</v>
      </c>
      <c r="T222" s="1497"/>
      <c r="U222" s="1496"/>
    </row>
    <row r="223" spans="8:21" ht="16.5" customHeight="1">
      <c r="H223" s="1509" t="s">
        <v>522</v>
      </c>
      <c r="I223" s="1104"/>
      <c r="J223" s="1499">
        <v>0</v>
      </c>
      <c r="K223" s="1499">
        <v>1</v>
      </c>
      <c r="L223" s="1499">
        <v>0</v>
      </c>
      <c r="M223" s="1499">
        <v>0</v>
      </c>
      <c r="N223" s="1499">
        <v>0</v>
      </c>
      <c r="O223" s="1499">
        <v>0</v>
      </c>
      <c r="P223" s="1499">
        <v>1</v>
      </c>
      <c r="Q223" s="1499">
        <v>0</v>
      </c>
      <c r="R223" s="1499">
        <v>1</v>
      </c>
      <c r="S223" s="1499">
        <v>2</v>
      </c>
      <c r="T223" s="1497"/>
      <c r="U223" s="1496"/>
    </row>
    <row r="224" spans="8:21" ht="16.5" customHeight="1">
      <c r="H224" s="1509" t="s">
        <v>523</v>
      </c>
      <c r="I224" s="1104"/>
      <c r="J224" s="1499">
        <v>0</v>
      </c>
      <c r="K224" s="1499">
        <v>0</v>
      </c>
      <c r="L224" s="1499">
        <v>1</v>
      </c>
      <c r="M224" s="1499">
        <v>0</v>
      </c>
      <c r="N224" s="1499">
        <v>0</v>
      </c>
      <c r="O224" s="1499">
        <v>0</v>
      </c>
      <c r="P224" s="1499">
        <v>0</v>
      </c>
      <c r="Q224" s="1499">
        <v>0</v>
      </c>
      <c r="R224" s="1499">
        <v>0</v>
      </c>
      <c r="S224" s="1499">
        <v>0</v>
      </c>
      <c r="T224" s="1497"/>
      <c r="U224" s="1496"/>
    </row>
    <row r="225" spans="8:21" ht="16.5" customHeight="1">
      <c r="H225" s="1509" t="s">
        <v>431</v>
      </c>
      <c r="I225" s="1104"/>
      <c r="J225" s="1499">
        <v>1</v>
      </c>
      <c r="K225" s="1499">
        <v>0</v>
      </c>
      <c r="L225" s="1499">
        <v>0</v>
      </c>
      <c r="M225" s="1499">
        <v>0</v>
      </c>
      <c r="N225" s="1499">
        <v>0</v>
      </c>
      <c r="O225" s="1499">
        <v>0</v>
      </c>
      <c r="P225" s="1499">
        <v>0</v>
      </c>
      <c r="Q225" s="1499">
        <v>0</v>
      </c>
      <c r="R225" s="1499">
        <v>0</v>
      </c>
      <c r="S225" s="1499">
        <v>0</v>
      </c>
      <c r="T225" s="1497"/>
      <c r="U225" s="1496"/>
    </row>
    <row r="226" spans="8:21" ht="16.5" customHeight="1">
      <c r="H226" s="1509" t="s">
        <v>524</v>
      </c>
      <c r="I226" s="1104"/>
      <c r="J226" s="1499">
        <v>0</v>
      </c>
      <c r="K226" s="1499">
        <v>0</v>
      </c>
      <c r="L226" s="1499">
        <v>0</v>
      </c>
      <c r="M226" s="1499">
        <v>0</v>
      </c>
      <c r="N226" s="1499">
        <v>0</v>
      </c>
      <c r="O226" s="1499">
        <v>1</v>
      </c>
      <c r="P226" s="1499">
        <v>0</v>
      </c>
      <c r="Q226" s="1499">
        <v>0</v>
      </c>
      <c r="R226" s="1499">
        <v>0</v>
      </c>
      <c r="S226" s="1499">
        <v>0</v>
      </c>
      <c r="T226" s="1497"/>
      <c r="U226" s="1496"/>
    </row>
    <row r="227" spans="8:21" ht="16.5" customHeight="1">
      <c r="H227" s="1509" t="s">
        <v>434</v>
      </c>
      <c r="I227" s="1104"/>
      <c r="J227" s="1499">
        <v>2</v>
      </c>
      <c r="K227" s="1499">
        <v>0</v>
      </c>
      <c r="L227" s="1499">
        <v>0</v>
      </c>
      <c r="M227" s="1499">
        <v>1</v>
      </c>
      <c r="N227" s="1499">
        <v>1</v>
      </c>
      <c r="O227" s="1499">
        <v>0</v>
      </c>
      <c r="P227" s="1499">
        <v>0</v>
      </c>
      <c r="Q227" s="1499">
        <v>0</v>
      </c>
      <c r="R227" s="1499">
        <v>0</v>
      </c>
      <c r="S227" s="1499">
        <v>0</v>
      </c>
      <c r="T227" s="1497"/>
      <c r="U227" s="1496"/>
    </row>
    <row r="228" spans="8:21" ht="16.5" customHeight="1">
      <c r="H228" s="1509" t="s">
        <v>525</v>
      </c>
      <c r="I228" s="1104"/>
      <c r="J228" s="1499">
        <v>0</v>
      </c>
      <c r="K228" s="1499">
        <v>0</v>
      </c>
      <c r="L228" s="1499">
        <v>1</v>
      </c>
      <c r="M228" s="1499">
        <v>0</v>
      </c>
      <c r="N228" s="1499">
        <v>0</v>
      </c>
      <c r="O228" s="1499">
        <v>0</v>
      </c>
      <c r="P228" s="1499">
        <v>0</v>
      </c>
      <c r="Q228" s="1499">
        <v>0</v>
      </c>
      <c r="R228" s="1499">
        <v>0</v>
      </c>
      <c r="S228" s="1499">
        <v>0</v>
      </c>
      <c r="T228" s="1497"/>
      <c r="U228" s="1496"/>
    </row>
    <row r="229" spans="8:21" ht="16.5" customHeight="1">
      <c r="H229" s="1509" t="s">
        <v>437</v>
      </c>
      <c r="I229" s="1104"/>
      <c r="J229" s="1499">
        <v>0</v>
      </c>
      <c r="K229" s="1499">
        <v>0</v>
      </c>
      <c r="L229" s="1499">
        <v>0</v>
      </c>
      <c r="M229" s="1499">
        <v>0</v>
      </c>
      <c r="N229" s="1499">
        <v>1</v>
      </c>
      <c r="O229" s="1499">
        <v>0</v>
      </c>
      <c r="P229" s="1499">
        <v>0</v>
      </c>
      <c r="Q229" s="1499">
        <v>0</v>
      </c>
      <c r="R229" s="1499">
        <v>0</v>
      </c>
      <c r="S229" s="1499">
        <v>0</v>
      </c>
      <c r="T229" s="1497"/>
      <c r="U229" s="1496"/>
    </row>
    <row r="230" spans="8:21" ht="16.5" customHeight="1">
      <c r="H230" s="1509" t="s">
        <v>526</v>
      </c>
      <c r="I230" s="1104"/>
      <c r="J230" s="1499">
        <v>1</v>
      </c>
      <c r="K230" s="1499">
        <v>0</v>
      </c>
      <c r="L230" s="1499">
        <v>0</v>
      </c>
      <c r="M230" s="1499">
        <v>0</v>
      </c>
      <c r="N230" s="1499">
        <v>0</v>
      </c>
      <c r="O230" s="1499">
        <v>0</v>
      </c>
      <c r="P230" s="1499">
        <v>0</v>
      </c>
      <c r="Q230" s="1499">
        <v>0</v>
      </c>
      <c r="R230" s="1499">
        <v>0</v>
      </c>
      <c r="S230" s="1499">
        <v>0</v>
      </c>
      <c r="T230" s="1497"/>
      <c r="U230" s="1496"/>
    </row>
    <row r="231" spans="8:21" ht="16.5" customHeight="1">
      <c r="H231" s="1509" t="s">
        <v>438</v>
      </c>
      <c r="I231" s="1104"/>
      <c r="J231" s="1499">
        <v>0</v>
      </c>
      <c r="K231" s="1499">
        <v>0</v>
      </c>
      <c r="L231" s="1499">
        <v>1</v>
      </c>
      <c r="M231" s="1499">
        <v>0</v>
      </c>
      <c r="N231" s="1499">
        <v>0</v>
      </c>
      <c r="O231" s="1499">
        <v>0</v>
      </c>
      <c r="P231" s="1499">
        <v>0</v>
      </c>
      <c r="Q231" s="1499">
        <v>0</v>
      </c>
      <c r="R231" s="1499">
        <v>0</v>
      </c>
      <c r="S231" s="1499">
        <v>0</v>
      </c>
      <c r="T231" s="1497"/>
      <c r="U231" s="1496"/>
    </row>
    <row r="232" spans="8:21" ht="16.5" customHeight="1">
      <c r="H232" s="1509" t="s">
        <v>439</v>
      </c>
      <c r="I232" s="1104"/>
      <c r="J232" s="1499">
        <v>0</v>
      </c>
      <c r="K232" s="1499">
        <v>0</v>
      </c>
      <c r="L232" s="1499">
        <v>0</v>
      </c>
      <c r="M232" s="1499">
        <v>0</v>
      </c>
      <c r="N232" s="1499">
        <v>0</v>
      </c>
      <c r="O232" s="1499">
        <v>0</v>
      </c>
      <c r="P232" s="1499">
        <v>0</v>
      </c>
      <c r="Q232" s="1499">
        <v>1</v>
      </c>
      <c r="R232" s="1499">
        <v>0</v>
      </c>
      <c r="S232" s="1499">
        <v>0</v>
      </c>
      <c r="T232" s="1497"/>
      <c r="U232" s="1496"/>
    </row>
    <row r="233" spans="8:21" ht="16.5" customHeight="1">
      <c r="H233" s="1509" t="s">
        <v>527</v>
      </c>
      <c r="I233" s="1104"/>
      <c r="J233" s="1499">
        <v>0</v>
      </c>
      <c r="K233" s="1499">
        <v>0</v>
      </c>
      <c r="L233" s="1499">
        <v>0</v>
      </c>
      <c r="M233" s="1499">
        <v>0</v>
      </c>
      <c r="N233" s="1499">
        <v>0</v>
      </c>
      <c r="O233" s="1499">
        <v>0</v>
      </c>
      <c r="P233" s="1499">
        <v>0</v>
      </c>
      <c r="Q233" s="1499">
        <v>0</v>
      </c>
      <c r="R233" s="1499">
        <v>0</v>
      </c>
      <c r="S233" s="1499">
        <v>1</v>
      </c>
      <c r="T233" s="1497"/>
      <c r="U233" s="1496"/>
    </row>
    <row r="234" spans="8:21" ht="16.5" customHeight="1">
      <c r="H234" s="1509" t="s">
        <v>442</v>
      </c>
      <c r="I234" s="1104"/>
      <c r="J234" s="1499">
        <v>0</v>
      </c>
      <c r="K234" s="1499">
        <v>2</v>
      </c>
      <c r="L234" s="1499">
        <v>0</v>
      </c>
      <c r="M234" s="1499">
        <v>1</v>
      </c>
      <c r="N234" s="1499">
        <v>0</v>
      </c>
      <c r="O234" s="1499">
        <v>2</v>
      </c>
      <c r="P234" s="1499">
        <v>0</v>
      </c>
      <c r="Q234" s="1499">
        <v>0</v>
      </c>
      <c r="R234" s="1499">
        <v>0</v>
      </c>
      <c r="S234" s="1499">
        <v>0</v>
      </c>
      <c r="T234" s="1497"/>
      <c r="U234" s="1496"/>
    </row>
    <row r="235" spans="8:21" ht="16.5" customHeight="1">
      <c r="H235" s="1509" t="s">
        <v>446</v>
      </c>
      <c r="I235" s="1104"/>
      <c r="J235" s="1499">
        <v>1</v>
      </c>
      <c r="K235" s="1499">
        <v>1</v>
      </c>
      <c r="L235" s="1499">
        <v>0</v>
      </c>
      <c r="M235" s="1499">
        <v>0</v>
      </c>
      <c r="N235" s="1499">
        <v>1</v>
      </c>
      <c r="O235" s="1499">
        <v>0</v>
      </c>
      <c r="P235" s="1499">
        <v>0</v>
      </c>
      <c r="Q235" s="1499">
        <v>0</v>
      </c>
      <c r="R235" s="1499">
        <v>0</v>
      </c>
      <c r="S235" s="1499">
        <v>0</v>
      </c>
      <c r="T235" s="1497"/>
      <c r="U235" s="1496"/>
    </row>
    <row r="236" spans="8:21" ht="16.5" customHeight="1">
      <c r="H236" s="1509" t="s">
        <v>528</v>
      </c>
      <c r="I236" s="1104"/>
      <c r="J236" s="1499">
        <v>0</v>
      </c>
      <c r="K236" s="1499">
        <v>0</v>
      </c>
      <c r="L236" s="1499">
        <v>0</v>
      </c>
      <c r="M236" s="1499">
        <v>0</v>
      </c>
      <c r="N236" s="1499">
        <v>0</v>
      </c>
      <c r="O236" s="1499">
        <v>0</v>
      </c>
      <c r="P236" s="1499">
        <v>0</v>
      </c>
      <c r="Q236" s="1499">
        <v>0</v>
      </c>
      <c r="R236" s="1499">
        <v>1</v>
      </c>
      <c r="S236" s="1499">
        <v>0</v>
      </c>
      <c r="T236" s="1497"/>
      <c r="U236" s="1496"/>
    </row>
    <row r="237" spans="8:21" ht="16.5" customHeight="1">
      <c r="H237" s="1509" t="s">
        <v>449</v>
      </c>
      <c r="I237" s="1104"/>
      <c r="J237" s="1499">
        <v>0</v>
      </c>
      <c r="K237" s="1499">
        <v>0</v>
      </c>
      <c r="L237" s="1499">
        <v>0</v>
      </c>
      <c r="M237" s="1499">
        <v>0</v>
      </c>
      <c r="N237" s="1499">
        <v>0</v>
      </c>
      <c r="O237" s="1499">
        <v>0</v>
      </c>
      <c r="P237" s="1499">
        <v>0</v>
      </c>
      <c r="Q237" s="1499">
        <v>0</v>
      </c>
      <c r="R237" s="1499">
        <v>1</v>
      </c>
      <c r="S237" s="1499">
        <v>0</v>
      </c>
      <c r="T237" s="1497"/>
      <c r="U237" s="1496"/>
    </row>
    <row r="238" spans="8:21" ht="16.5" customHeight="1">
      <c r="H238" s="1509" t="s">
        <v>450</v>
      </c>
      <c r="I238" s="1104"/>
      <c r="J238" s="1499">
        <v>0</v>
      </c>
      <c r="K238" s="1499">
        <v>0</v>
      </c>
      <c r="L238" s="1499">
        <v>1</v>
      </c>
      <c r="M238" s="1499">
        <v>0</v>
      </c>
      <c r="N238" s="1499">
        <v>0</v>
      </c>
      <c r="O238" s="1499">
        <v>0</v>
      </c>
      <c r="P238" s="1499">
        <v>0</v>
      </c>
      <c r="Q238" s="1499">
        <v>0</v>
      </c>
      <c r="R238" s="1499">
        <v>0</v>
      </c>
      <c r="S238" s="1499">
        <v>0</v>
      </c>
      <c r="T238" s="1497"/>
      <c r="U238" s="1496"/>
    </row>
    <row r="239" spans="8:21" ht="16.5" customHeight="1">
      <c r="H239" s="1509" t="s">
        <v>529</v>
      </c>
      <c r="I239" s="1104"/>
      <c r="J239" s="1499">
        <v>0</v>
      </c>
      <c r="K239" s="1499">
        <v>0</v>
      </c>
      <c r="L239" s="1499">
        <v>0</v>
      </c>
      <c r="M239" s="1499">
        <v>0</v>
      </c>
      <c r="N239" s="1499">
        <v>1</v>
      </c>
      <c r="O239" s="1499">
        <v>0</v>
      </c>
      <c r="P239" s="1499">
        <v>0</v>
      </c>
      <c r="Q239" s="1499">
        <v>0</v>
      </c>
      <c r="R239" s="1499">
        <v>1</v>
      </c>
      <c r="S239" s="1499">
        <v>0</v>
      </c>
      <c r="T239" s="1497"/>
      <c r="U239" s="1496"/>
    </row>
    <row r="240" spans="8:21" ht="16.5" customHeight="1">
      <c r="H240" s="1509" t="s">
        <v>530</v>
      </c>
      <c r="I240" s="1104"/>
      <c r="J240" s="1499">
        <v>0</v>
      </c>
      <c r="K240" s="1499">
        <v>0</v>
      </c>
      <c r="L240" s="1499">
        <v>0</v>
      </c>
      <c r="M240" s="1499">
        <v>2</v>
      </c>
      <c r="N240" s="1499">
        <v>0</v>
      </c>
      <c r="O240" s="1499">
        <v>0</v>
      </c>
      <c r="P240" s="1499">
        <v>1</v>
      </c>
      <c r="Q240" s="1499">
        <v>3</v>
      </c>
      <c r="R240" s="1499">
        <v>1</v>
      </c>
      <c r="S240" s="1499">
        <v>2</v>
      </c>
      <c r="T240" s="1497"/>
      <c r="U240" s="1496"/>
    </row>
    <row r="241" spans="8:21" ht="16.5" customHeight="1">
      <c r="H241" s="1509" t="s">
        <v>531</v>
      </c>
      <c r="I241" s="1104"/>
      <c r="J241" s="1499">
        <v>0</v>
      </c>
      <c r="K241" s="1499">
        <v>0</v>
      </c>
      <c r="L241" s="1499">
        <v>0</v>
      </c>
      <c r="M241" s="1499">
        <v>0</v>
      </c>
      <c r="N241" s="1499">
        <v>1</v>
      </c>
      <c r="O241" s="1499">
        <v>0</v>
      </c>
      <c r="P241" s="1499">
        <v>0</v>
      </c>
      <c r="Q241" s="1499">
        <v>0</v>
      </c>
      <c r="R241" s="1499">
        <v>0</v>
      </c>
      <c r="S241" s="1499">
        <v>0</v>
      </c>
      <c r="T241" s="1497"/>
      <c r="U241" s="1496"/>
    </row>
    <row r="242" spans="8:21" ht="16.5" customHeight="1">
      <c r="H242" s="1509" t="s">
        <v>532</v>
      </c>
      <c r="I242" s="1104"/>
      <c r="J242" s="1499">
        <v>1</v>
      </c>
      <c r="K242" s="1499">
        <v>0</v>
      </c>
      <c r="L242" s="1499">
        <v>0</v>
      </c>
      <c r="M242" s="1499">
        <v>0</v>
      </c>
      <c r="N242" s="1499">
        <v>0</v>
      </c>
      <c r="O242" s="1499">
        <v>0</v>
      </c>
      <c r="P242" s="1499">
        <v>0</v>
      </c>
      <c r="Q242" s="1499">
        <v>0</v>
      </c>
      <c r="R242" s="1499">
        <v>0</v>
      </c>
      <c r="S242" s="1499">
        <v>0</v>
      </c>
      <c r="T242" s="1497"/>
      <c r="U242" s="1496"/>
    </row>
    <row r="243" spans="8:21" ht="16.5" customHeight="1">
      <c r="H243" s="1509" t="s">
        <v>453</v>
      </c>
      <c r="I243" s="1104"/>
      <c r="J243" s="1499">
        <v>0</v>
      </c>
      <c r="K243" s="1499">
        <v>0</v>
      </c>
      <c r="L243" s="1499">
        <v>0</v>
      </c>
      <c r="M243" s="1499">
        <v>2</v>
      </c>
      <c r="N243" s="1499">
        <v>0</v>
      </c>
      <c r="O243" s="1499">
        <v>0</v>
      </c>
      <c r="P243" s="1499">
        <v>0</v>
      </c>
      <c r="Q243" s="1499">
        <v>0</v>
      </c>
      <c r="R243" s="1499">
        <v>0</v>
      </c>
      <c r="S243" s="1499">
        <v>0</v>
      </c>
      <c r="T243" s="1497"/>
      <c r="U243" s="1496"/>
    </row>
    <row r="244" spans="8:21" ht="16.5" customHeight="1">
      <c r="H244" s="1509" t="s">
        <v>454</v>
      </c>
      <c r="I244" s="1104"/>
      <c r="J244" s="1499">
        <v>0</v>
      </c>
      <c r="K244" s="1499">
        <v>1</v>
      </c>
      <c r="L244" s="1499">
        <v>0</v>
      </c>
      <c r="M244" s="1499">
        <v>0</v>
      </c>
      <c r="N244" s="1499">
        <v>0</v>
      </c>
      <c r="O244" s="1499">
        <v>0</v>
      </c>
      <c r="P244" s="1499">
        <v>0</v>
      </c>
      <c r="Q244" s="1499">
        <v>0</v>
      </c>
      <c r="R244" s="1499">
        <v>0</v>
      </c>
      <c r="S244" s="1499">
        <v>0</v>
      </c>
      <c r="T244" s="1497"/>
      <c r="U244" s="1496"/>
    </row>
    <row r="245" spans="8:21" ht="16.5" customHeight="1">
      <c r="H245" s="1509" t="s">
        <v>533</v>
      </c>
      <c r="I245" s="1104"/>
      <c r="J245" s="1499">
        <v>0</v>
      </c>
      <c r="K245" s="1499">
        <v>0</v>
      </c>
      <c r="L245" s="1499">
        <v>0</v>
      </c>
      <c r="M245" s="1499">
        <v>1</v>
      </c>
      <c r="N245" s="1499">
        <v>0</v>
      </c>
      <c r="O245" s="1499">
        <v>0</v>
      </c>
      <c r="P245" s="1499">
        <v>0</v>
      </c>
      <c r="Q245" s="1499">
        <v>0</v>
      </c>
      <c r="R245" s="1499">
        <v>0</v>
      </c>
      <c r="S245" s="1499">
        <v>0</v>
      </c>
      <c r="T245" s="1497"/>
      <c r="U245" s="1496"/>
    </row>
    <row r="246" spans="8:21" ht="16.5" customHeight="1">
      <c r="H246" s="1509" t="s">
        <v>534</v>
      </c>
      <c r="I246" s="1104"/>
      <c r="J246" s="1499">
        <v>0</v>
      </c>
      <c r="K246" s="1499">
        <v>0</v>
      </c>
      <c r="L246" s="1499">
        <v>0</v>
      </c>
      <c r="M246" s="1499">
        <v>0</v>
      </c>
      <c r="N246" s="1499">
        <v>0</v>
      </c>
      <c r="O246" s="1499">
        <v>0</v>
      </c>
      <c r="P246" s="1499">
        <v>1</v>
      </c>
      <c r="Q246" s="1499">
        <v>0</v>
      </c>
      <c r="R246" s="1499">
        <v>0</v>
      </c>
      <c r="S246" s="1499">
        <v>0</v>
      </c>
      <c r="T246" s="1497"/>
      <c r="U246" s="1496"/>
    </row>
    <row r="247" spans="8:21" ht="16.5" customHeight="1">
      <c r="H247" s="1509" t="s">
        <v>535</v>
      </c>
      <c r="I247" s="1104"/>
      <c r="J247" s="1499">
        <v>0</v>
      </c>
      <c r="K247" s="1499">
        <v>0</v>
      </c>
      <c r="L247" s="1499">
        <v>0</v>
      </c>
      <c r="M247" s="1499">
        <v>0</v>
      </c>
      <c r="N247" s="1499">
        <v>1</v>
      </c>
      <c r="O247" s="1499">
        <v>0</v>
      </c>
      <c r="P247" s="1499">
        <v>0</v>
      </c>
      <c r="Q247" s="1499">
        <v>0</v>
      </c>
      <c r="R247" s="1499">
        <v>0</v>
      </c>
      <c r="S247" s="1499">
        <v>0</v>
      </c>
      <c r="T247" s="1497"/>
      <c r="U247" s="1496"/>
    </row>
    <row r="248" spans="8:21" ht="16.5" customHeight="1">
      <c r="H248" s="1509" t="s">
        <v>536</v>
      </c>
      <c r="I248" s="1104"/>
      <c r="J248" s="1499">
        <v>1</v>
      </c>
      <c r="K248" s="1499">
        <v>0</v>
      </c>
      <c r="L248" s="1499">
        <v>0</v>
      </c>
      <c r="M248" s="1499">
        <v>0</v>
      </c>
      <c r="N248" s="1499">
        <v>0</v>
      </c>
      <c r="O248" s="1499">
        <v>0</v>
      </c>
      <c r="P248" s="1499">
        <v>0</v>
      </c>
      <c r="Q248" s="1499">
        <v>0</v>
      </c>
      <c r="R248" s="1499">
        <v>0</v>
      </c>
      <c r="S248" s="1499">
        <v>0</v>
      </c>
      <c r="T248" s="1497"/>
      <c r="U248" s="1496"/>
    </row>
    <row r="249" spans="8:21" ht="16.5" customHeight="1">
      <c r="H249" s="1509" t="s">
        <v>537</v>
      </c>
      <c r="I249" s="1104"/>
      <c r="J249" s="1499">
        <v>0</v>
      </c>
      <c r="K249" s="1499">
        <v>0</v>
      </c>
      <c r="L249" s="1499">
        <v>0</v>
      </c>
      <c r="M249" s="1499">
        <v>0</v>
      </c>
      <c r="N249" s="1499">
        <v>0</v>
      </c>
      <c r="O249" s="1499">
        <v>0</v>
      </c>
      <c r="P249" s="1499">
        <v>0</v>
      </c>
      <c r="Q249" s="1499">
        <v>0</v>
      </c>
      <c r="R249" s="1499">
        <v>1</v>
      </c>
      <c r="S249" s="1499">
        <v>0</v>
      </c>
      <c r="T249" s="1497"/>
      <c r="U249" s="1496"/>
    </row>
    <row r="250" spans="8:21" ht="16.5" customHeight="1">
      <c r="H250" s="1509" t="s">
        <v>538</v>
      </c>
      <c r="I250" s="1104"/>
      <c r="J250" s="1499">
        <v>0</v>
      </c>
      <c r="K250" s="1499">
        <v>0</v>
      </c>
      <c r="L250" s="1499">
        <v>0</v>
      </c>
      <c r="M250" s="1499">
        <v>0</v>
      </c>
      <c r="N250" s="1499">
        <v>0</v>
      </c>
      <c r="O250" s="1499">
        <v>0</v>
      </c>
      <c r="P250" s="1499">
        <v>0</v>
      </c>
      <c r="Q250" s="1499">
        <v>0</v>
      </c>
      <c r="R250" s="1499">
        <v>0</v>
      </c>
      <c r="S250" s="1499">
        <v>1</v>
      </c>
      <c r="T250" s="1497"/>
      <c r="U250" s="1496"/>
    </row>
    <row r="251" spans="8:21" ht="16.5" customHeight="1">
      <c r="H251" s="1509" t="s">
        <v>539</v>
      </c>
      <c r="I251" s="1104"/>
      <c r="J251" s="1499">
        <v>0</v>
      </c>
      <c r="K251" s="1499">
        <v>0</v>
      </c>
      <c r="L251" s="1499">
        <v>0</v>
      </c>
      <c r="M251" s="1499">
        <v>0</v>
      </c>
      <c r="N251" s="1499">
        <v>0</v>
      </c>
      <c r="O251" s="1499">
        <v>0</v>
      </c>
      <c r="P251" s="1499">
        <v>0</v>
      </c>
      <c r="Q251" s="1499">
        <v>1</v>
      </c>
      <c r="R251" s="1499">
        <v>0</v>
      </c>
      <c r="S251" s="1499">
        <v>0</v>
      </c>
      <c r="T251" s="1497"/>
      <c r="U251" s="1496"/>
    </row>
    <row r="252" spans="8:21" ht="16.5" customHeight="1">
      <c r="H252" s="1509" t="s">
        <v>540</v>
      </c>
      <c r="I252" s="1104"/>
      <c r="J252" s="1499">
        <v>0</v>
      </c>
      <c r="K252" s="1499">
        <v>0</v>
      </c>
      <c r="L252" s="1499">
        <v>0</v>
      </c>
      <c r="M252" s="1499">
        <v>0</v>
      </c>
      <c r="N252" s="1499">
        <v>0</v>
      </c>
      <c r="O252" s="1499">
        <v>0</v>
      </c>
      <c r="P252" s="1499">
        <v>1</v>
      </c>
      <c r="Q252" s="1499">
        <v>0</v>
      </c>
      <c r="R252" s="1499">
        <v>0</v>
      </c>
      <c r="S252" s="1499">
        <v>0</v>
      </c>
      <c r="T252" s="1497"/>
      <c r="U252" s="1496"/>
    </row>
    <row r="253" spans="8:21" ht="16.5" customHeight="1">
      <c r="H253" s="1509" t="s">
        <v>541</v>
      </c>
      <c r="I253" s="1104"/>
      <c r="J253" s="1499">
        <v>0</v>
      </c>
      <c r="K253" s="1499">
        <v>0</v>
      </c>
      <c r="L253" s="1499">
        <v>1</v>
      </c>
      <c r="M253" s="1499">
        <v>0</v>
      </c>
      <c r="N253" s="1499">
        <v>0</v>
      </c>
      <c r="O253" s="1499">
        <v>0</v>
      </c>
      <c r="P253" s="1499">
        <v>0</v>
      </c>
      <c r="Q253" s="1499">
        <v>0</v>
      </c>
      <c r="R253" s="1499">
        <v>0</v>
      </c>
      <c r="S253" s="1499">
        <v>0</v>
      </c>
      <c r="T253" s="1497"/>
      <c r="U253" s="1496"/>
    </row>
    <row r="254" spans="8:21" ht="16.5" customHeight="1">
      <c r="H254" s="1509" t="s">
        <v>542</v>
      </c>
      <c r="I254" s="1104"/>
      <c r="J254" s="1499">
        <v>0</v>
      </c>
      <c r="K254" s="1499">
        <v>0</v>
      </c>
      <c r="L254" s="1499">
        <v>0</v>
      </c>
      <c r="M254" s="1499">
        <v>0</v>
      </c>
      <c r="N254" s="1499">
        <v>0</v>
      </c>
      <c r="O254" s="1499">
        <v>0</v>
      </c>
      <c r="P254" s="1499">
        <v>0</v>
      </c>
      <c r="Q254" s="1499">
        <v>0</v>
      </c>
      <c r="R254" s="1499">
        <v>0</v>
      </c>
      <c r="S254" s="1499">
        <v>1</v>
      </c>
      <c r="T254" s="1497"/>
      <c r="U254" s="1496"/>
    </row>
    <row r="255" spans="8:21" ht="16.5" customHeight="1">
      <c r="H255" s="1509" t="s">
        <v>459</v>
      </c>
      <c r="I255" s="1104"/>
      <c r="J255" s="1499">
        <v>0</v>
      </c>
      <c r="K255" s="1499">
        <v>0</v>
      </c>
      <c r="L255" s="1499">
        <v>0</v>
      </c>
      <c r="M255" s="1499">
        <v>1</v>
      </c>
      <c r="N255" s="1499">
        <v>0</v>
      </c>
      <c r="O255" s="1499">
        <v>0</v>
      </c>
      <c r="P255" s="1499">
        <v>0</v>
      </c>
      <c r="Q255" s="1499">
        <v>0</v>
      </c>
      <c r="R255" s="1499">
        <v>2</v>
      </c>
      <c r="S255" s="1499">
        <v>0</v>
      </c>
      <c r="T255" s="1497"/>
      <c r="U255" s="1496"/>
    </row>
    <row r="256" spans="8:21" ht="16.5" customHeight="1">
      <c r="H256" s="1509" t="s">
        <v>543</v>
      </c>
      <c r="I256" s="1104"/>
      <c r="J256" s="1499">
        <v>0</v>
      </c>
      <c r="K256" s="1499">
        <v>0</v>
      </c>
      <c r="L256" s="1499">
        <v>1</v>
      </c>
      <c r="M256" s="1499">
        <v>0</v>
      </c>
      <c r="N256" s="1499">
        <v>0</v>
      </c>
      <c r="O256" s="1499">
        <v>0</v>
      </c>
      <c r="P256" s="1499">
        <v>0</v>
      </c>
      <c r="Q256" s="1499">
        <v>0</v>
      </c>
      <c r="R256" s="1499">
        <v>0</v>
      </c>
      <c r="S256" s="1499">
        <v>0</v>
      </c>
      <c r="T256" s="1497"/>
      <c r="U256" s="1496"/>
    </row>
    <row r="257" spans="8:21" ht="16.5" customHeight="1">
      <c r="H257" s="1509" t="s">
        <v>461</v>
      </c>
      <c r="I257" s="1104"/>
      <c r="J257" s="1499">
        <v>16</v>
      </c>
      <c r="K257" s="1499">
        <v>8</v>
      </c>
      <c r="L257" s="1499">
        <v>9</v>
      </c>
      <c r="M257" s="1499">
        <v>5</v>
      </c>
      <c r="N257" s="1499">
        <v>10</v>
      </c>
      <c r="O257" s="1499">
        <v>3</v>
      </c>
      <c r="P257" s="1499">
        <v>9</v>
      </c>
      <c r="Q257" s="1499">
        <v>11</v>
      </c>
      <c r="R257" s="1499">
        <v>7</v>
      </c>
      <c r="S257" s="1499">
        <v>8</v>
      </c>
      <c r="T257" s="1497"/>
      <c r="U257" s="1496"/>
    </row>
    <row r="258" spans="8:21" ht="16.5" customHeight="1">
      <c r="H258" s="1509" t="s">
        <v>544</v>
      </c>
      <c r="I258" s="1104"/>
      <c r="J258" s="1499">
        <v>0</v>
      </c>
      <c r="K258" s="1499">
        <v>0</v>
      </c>
      <c r="L258" s="1499">
        <v>0</v>
      </c>
      <c r="M258" s="1499">
        <v>1</v>
      </c>
      <c r="N258" s="1499">
        <v>0</v>
      </c>
      <c r="O258" s="1499">
        <v>0</v>
      </c>
      <c r="P258" s="1499">
        <v>0</v>
      </c>
      <c r="Q258" s="1499">
        <v>0</v>
      </c>
      <c r="R258" s="1499">
        <v>0</v>
      </c>
      <c r="S258" s="1499">
        <v>0</v>
      </c>
      <c r="T258" s="1497"/>
      <c r="U258" s="1496"/>
    </row>
    <row r="259" spans="8:21" ht="16.5" customHeight="1">
      <c r="H259" s="1509" t="s">
        <v>545</v>
      </c>
      <c r="I259" s="1104"/>
      <c r="J259" s="1499">
        <v>0</v>
      </c>
      <c r="K259" s="1499">
        <v>0</v>
      </c>
      <c r="L259" s="1499">
        <v>0</v>
      </c>
      <c r="M259" s="1499">
        <v>0</v>
      </c>
      <c r="N259" s="1499">
        <v>0</v>
      </c>
      <c r="O259" s="1499">
        <v>1</v>
      </c>
      <c r="P259" s="1499">
        <v>0</v>
      </c>
      <c r="Q259" s="1499">
        <v>0</v>
      </c>
      <c r="R259" s="1499">
        <v>0</v>
      </c>
      <c r="S259" s="1499">
        <v>0</v>
      </c>
      <c r="T259" s="1497"/>
      <c r="U259" s="1496"/>
    </row>
    <row r="260" spans="8:21" ht="16.5" customHeight="1">
      <c r="H260" s="1509" t="s">
        <v>546</v>
      </c>
      <c r="I260" s="1104"/>
      <c r="J260" s="1499">
        <v>0</v>
      </c>
      <c r="K260" s="1499">
        <v>0</v>
      </c>
      <c r="L260" s="1499">
        <v>0</v>
      </c>
      <c r="M260" s="1499">
        <v>0</v>
      </c>
      <c r="N260" s="1499">
        <v>1</v>
      </c>
      <c r="O260" s="1499">
        <v>0</v>
      </c>
      <c r="P260" s="1499">
        <v>0</v>
      </c>
      <c r="Q260" s="1499">
        <v>0</v>
      </c>
      <c r="R260" s="1499">
        <v>0</v>
      </c>
      <c r="S260" s="1499">
        <v>0</v>
      </c>
      <c r="T260" s="1497"/>
      <c r="U260" s="1496"/>
    </row>
    <row r="261" spans="8:21" ht="16.5" customHeight="1">
      <c r="H261" s="1509" t="s">
        <v>547</v>
      </c>
      <c r="I261" s="1104"/>
      <c r="J261" s="1499">
        <v>1</v>
      </c>
      <c r="K261" s="1499">
        <v>0</v>
      </c>
      <c r="L261" s="1499">
        <v>0</v>
      </c>
      <c r="M261" s="1499">
        <v>0</v>
      </c>
      <c r="N261" s="1499">
        <v>0</v>
      </c>
      <c r="O261" s="1499">
        <v>0</v>
      </c>
      <c r="P261" s="1499">
        <v>0</v>
      </c>
      <c r="Q261" s="1499">
        <v>0</v>
      </c>
      <c r="R261" s="1499">
        <v>0</v>
      </c>
      <c r="S261" s="1499">
        <v>0</v>
      </c>
      <c r="T261" s="1497"/>
      <c r="U261" s="1496"/>
    </row>
    <row r="262" spans="8:21" ht="16.5" customHeight="1">
      <c r="H262" s="1509" t="s">
        <v>394</v>
      </c>
      <c r="I262" s="1104"/>
      <c r="J262" s="1499">
        <v>1</v>
      </c>
      <c r="K262" s="1499">
        <v>0</v>
      </c>
      <c r="L262" s="1499">
        <v>0</v>
      </c>
      <c r="M262" s="1499">
        <v>0</v>
      </c>
      <c r="N262" s="1499">
        <v>2</v>
      </c>
      <c r="O262" s="1499">
        <v>1</v>
      </c>
      <c r="P262" s="1499">
        <v>0</v>
      </c>
      <c r="Q262" s="1499">
        <v>0</v>
      </c>
      <c r="R262" s="1499">
        <v>0</v>
      </c>
      <c r="S262" s="1499">
        <v>0</v>
      </c>
      <c r="T262" s="1497"/>
      <c r="U262" s="1496"/>
    </row>
    <row r="263" spans="8:21" ht="16.5" customHeight="1">
      <c r="H263" s="1509" t="s">
        <v>469</v>
      </c>
      <c r="I263" s="1104"/>
      <c r="J263" s="1499">
        <v>0</v>
      </c>
      <c r="K263" s="1499">
        <v>0</v>
      </c>
      <c r="L263" s="1499">
        <v>0</v>
      </c>
      <c r="M263" s="1499">
        <v>0</v>
      </c>
      <c r="N263" s="1499">
        <v>0</v>
      </c>
      <c r="O263" s="1499">
        <v>1</v>
      </c>
      <c r="P263" s="1499">
        <v>0</v>
      </c>
      <c r="Q263" s="1499">
        <v>0</v>
      </c>
      <c r="R263" s="1499">
        <v>0</v>
      </c>
      <c r="S263" s="1499">
        <v>0</v>
      </c>
      <c r="T263" s="1497"/>
      <c r="U263" s="1496"/>
    </row>
    <row r="264" spans="8:21" ht="16.5" customHeight="1">
      <c r="H264" s="1509" t="s">
        <v>548</v>
      </c>
      <c r="I264" s="1104"/>
      <c r="J264" s="1499">
        <v>0</v>
      </c>
      <c r="K264" s="1499">
        <v>0</v>
      </c>
      <c r="L264" s="1499">
        <v>0</v>
      </c>
      <c r="M264" s="1499">
        <v>0</v>
      </c>
      <c r="N264" s="1499">
        <v>1</v>
      </c>
      <c r="O264" s="1499">
        <v>0</v>
      </c>
      <c r="P264" s="1499">
        <v>0</v>
      </c>
      <c r="Q264" s="1499">
        <v>0</v>
      </c>
      <c r="R264" s="1499">
        <v>0</v>
      </c>
      <c r="S264" s="1499">
        <v>0</v>
      </c>
      <c r="T264" s="1497"/>
      <c r="U264" s="1496"/>
    </row>
    <row r="265" spans="8:21" ht="16.5" customHeight="1">
      <c r="H265" s="1509" t="s">
        <v>472</v>
      </c>
      <c r="I265" s="1104"/>
      <c r="J265" s="1499">
        <v>1</v>
      </c>
      <c r="K265" s="1499">
        <v>0</v>
      </c>
      <c r="L265" s="1499">
        <v>0</v>
      </c>
      <c r="M265" s="1499">
        <v>0</v>
      </c>
      <c r="N265" s="1499">
        <v>1</v>
      </c>
      <c r="O265" s="1499">
        <v>2</v>
      </c>
      <c r="P265" s="1499">
        <v>0</v>
      </c>
      <c r="Q265" s="1499">
        <v>0</v>
      </c>
      <c r="R265" s="1499">
        <v>0</v>
      </c>
      <c r="S265" s="1499">
        <v>0</v>
      </c>
      <c r="T265" s="1497"/>
      <c r="U265" s="1496"/>
    </row>
    <row r="266" spans="8:21" ht="16.5" customHeight="1">
      <c r="H266" s="1509" t="s">
        <v>549</v>
      </c>
      <c r="I266" s="1104"/>
      <c r="J266" s="1499">
        <v>0</v>
      </c>
      <c r="K266" s="1499">
        <v>0</v>
      </c>
      <c r="L266" s="1499">
        <v>0</v>
      </c>
      <c r="M266" s="1499">
        <v>0</v>
      </c>
      <c r="N266" s="1499">
        <v>0</v>
      </c>
      <c r="O266" s="1499">
        <v>0</v>
      </c>
      <c r="P266" s="1499">
        <v>0</v>
      </c>
      <c r="Q266" s="1499">
        <v>0</v>
      </c>
      <c r="R266" s="1499">
        <v>1</v>
      </c>
      <c r="S266" s="1499">
        <v>0</v>
      </c>
      <c r="T266" s="1497"/>
      <c r="U266" s="1496"/>
    </row>
    <row r="267" spans="8:21" ht="16.5" customHeight="1">
      <c r="H267" s="1509" t="s">
        <v>550</v>
      </c>
      <c r="I267" s="1104"/>
      <c r="J267" s="1499">
        <v>1</v>
      </c>
      <c r="K267" s="1499">
        <v>0</v>
      </c>
      <c r="L267" s="1499">
        <v>0</v>
      </c>
      <c r="M267" s="1499">
        <v>0</v>
      </c>
      <c r="N267" s="1499">
        <v>0</v>
      </c>
      <c r="O267" s="1499">
        <v>0</v>
      </c>
      <c r="P267" s="1499">
        <v>0</v>
      </c>
      <c r="Q267" s="1499">
        <v>0</v>
      </c>
      <c r="R267" s="1499">
        <v>0</v>
      </c>
      <c r="S267" s="1499">
        <v>0</v>
      </c>
      <c r="T267" s="1497"/>
      <c r="U267" s="1496"/>
    </row>
    <row r="268" spans="8:21" ht="16.5" customHeight="1">
      <c r="H268" s="1509" t="s">
        <v>551</v>
      </c>
      <c r="I268" s="1104"/>
      <c r="J268" s="1499">
        <v>0</v>
      </c>
      <c r="K268" s="1499">
        <v>0</v>
      </c>
      <c r="L268" s="1499">
        <v>0</v>
      </c>
      <c r="M268" s="1499">
        <v>1</v>
      </c>
      <c r="N268" s="1499">
        <v>0</v>
      </c>
      <c r="O268" s="1499">
        <v>0</v>
      </c>
      <c r="P268" s="1499">
        <v>0</v>
      </c>
      <c r="Q268" s="1499">
        <v>0</v>
      </c>
      <c r="R268" s="1499">
        <v>0</v>
      </c>
      <c r="S268" s="1499">
        <v>0</v>
      </c>
      <c r="T268" s="1497"/>
      <c r="U268" s="1496"/>
    </row>
    <row r="269" spans="8:21" ht="16.5" customHeight="1">
      <c r="H269" s="1509" t="s">
        <v>552</v>
      </c>
      <c r="I269" s="1104"/>
      <c r="J269" s="1499">
        <v>0</v>
      </c>
      <c r="K269" s="1499">
        <v>1</v>
      </c>
      <c r="L269" s="1499">
        <v>0</v>
      </c>
      <c r="M269" s="1499">
        <v>0</v>
      </c>
      <c r="N269" s="1499">
        <v>0</v>
      </c>
      <c r="O269" s="1499">
        <v>0</v>
      </c>
      <c r="P269" s="1499">
        <v>0</v>
      </c>
      <c r="Q269" s="1499">
        <v>0</v>
      </c>
      <c r="R269" s="1499">
        <v>0</v>
      </c>
      <c r="S269" s="1499">
        <v>0</v>
      </c>
      <c r="T269" s="1497"/>
      <c r="U269" s="1496"/>
    </row>
    <row r="270" spans="8:21" ht="16.5" customHeight="1">
      <c r="H270" s="1509" t="s">
        <v>553</v>
      </c>
      <c r="I270" s="1104"/>
      <c r="J270" s="1499">
        <v>0</v>
      </c>
      <c r="K270" s="1499">
        <v>0</v>
      </c>
      <c r="L270" s="1499">
        <v>0</v>
      </c>
      <c r="M270" s="1499">
        <v>0</v>
      </c>
      <c r="N270" s="1499">
        <v>0</v>
      </c>
      <c r="O270" s="1499">
        <v>0</v>
      </c>
      <c r="P270" s="1499">
        <v>1</v>
      </c>
      <c r="Q270" s="1499">
        <v>0</v>
      </c>
      <c r="R270" s="1499">
        <v>0</v>
      </c>
      <c r="S270" s="1499">
        <v>0</v>
      </c>
      <c r="T270" s="1497"/>
      <c r="U270" s="1496"/>
    </row>
    <row r="271" spans="8:21" ht="16.5" customHeight="1">
      <c r="H271" s="1509" t="s">
        <v>475</v>
      </c>
      <c r="I271" s="1104"/>
      <c r="J271" s="1499">
        <v>8</v>
      </c>
      <c r="K271" s="1499">
        <v>6</v>
      </c>
      <c r="L271" s="1499">
        <v>4</v>
      </c>
      <c r="M271" s="1499">
        <v>2</v>
      </c>
      <c r="N271" s="1499">
        <v>2</v>
      </c>
      <c r="O271" s="1499">
        <v>9</v>
      </c>
      <c r="P271" s="1499">
        <v>3</v>
      </c>
      <c r="Q271" s="1499">
        <v>2</v>
      </c>
      <c r="R271" s="1499">
        <v>3</v>
      </c>
      <c r="S271" s="1499">
        <v>5</v>
      </c>
      <c r="T271" s="1497"/>
      <c r="U271" s="1496"/>
    </row>
    <row r="272" spans="8:21" ht="16.5" customHeight="1">
      <c r="H272" s="1509" t="s">
        <v>554</v>
      </c>
      <c r="I272" s="1104"/>
      <c r="J272" s="1499">
        <v>0</v>
      </c>
      <c r="K272" s="1499">
        <v>0</v>
      </c>
      <c r="L272" s="1499">
        <v>0</v>
      </c>
      <c r="M272" s="1499">
        <v>1</v>
      </c>
      <c r="N272" s="1499">
        <v>0</v>
      </c>
      <c r="O272" s="1499">
        <v>0</v>
      </c>
      <c r="P272" s="1499">
        <v>0</v>
      </c>
      <c r="Q272" s="1499">
        <v>0</v>
      </c>
      <c r="R272" s="1499">
        <v>0</v>
      </c>
      <c r="S272" s="1499">
        <v>0</v>
      </c>
      <c r="T272" s="1497"/>
      <c r="U272" s="1496"/>
    </row>
    <row r="273" spans="8:21" ht="16.5" customHeight="1">
      <c r="H273" s="1509" t="s">
        <v>480</v>
      </c>
      <c r="I273" s="1104"/>
      <c r="J273" s="1499">
        <v>0</v>
      </c>
      <c r="K273" s="1499">
        <v>1</v>
      </c>
      <c r="L273" s="1499">
        <v>0</v>
      </c>
      <c r="M273" s="1499">
        <v>1</v>
      </c>
      <c r="N273" s="1499">
        <v>1</v>
      </c>
      <c r="O273" s="1499">
        <v>0</v>
      </c>
      <c r="P273" s="1499">
        <v>0</v>
      </c>
      <c r="Q273" s="1499">
        <v>0</v>
      </c>
      <c r="R273" s="1499">
        <v>0</v>
      </c>
      <c r="S273" s="1499">
        <v>0</v>
      </c>
      <c r="T273" s="1497"/>
      <c r="U273" s="1496"/>
    </row>
    <row r="274" spans="8:21" ht="16.5" customHeight="1">
      <c r="H274" s="1509" t="s">
        <v>481</v>
      </c>
      <c r="I274" s="1104"/>
      <c r="J274" s="1499">
        <v>7</v>
      </c>
      <c r="K274" s="1499">
        <v>12</v>
      </c>
      <c r="L274" s="1499">
        <v>10</v>
      </c>
      <c r="M274" s="1499">
        <v>10</v>
      </c>
      <c r="N274" s="1499">
        <v>14</v>
      </c>
      <c r="O274" s="1499">
        <v>8</v>
      </c>
      <c r="P274" s="1499">
        <v>7</v>
      </c>
      <c r="Q274" s="1499">
        <v>13</v>
      </c>
      <c r="R274" s="1499">
        <v>11</v>
      </c>
      <c r="S274" s="1499">
        <v>15</v>
      </c>
      <c r="T274" s="1497"/>
      <c r="U274" s="1496"/>
    </row>
    <row r="275" spans="8:21" ht="16.5" customHeight="1">
      <c r="H275" s="1509" t="s">
        <v>482</v>
      </c>
      <c r="I275" s="1104"/>
      <c r="J275" s="1499">
        <v>0</v>
      </c>
      <c r="K275" s="1499">
        <v>0</v>
      </c>
      <c r="L275" s="1499">
        <v>0</v>
      </c>
      <c r="M275" s="1499">
        <v>1</v>
      </c>
      <c r="N275" s="1499">
        <v>0</v>
      </c>
      <c r="O275" s="1499">
        <v>0</v>
      </c>
      <c r="P275" s="1499">
        <v>0</v>
      </c>
      <c r="Q275" s="1499">
        <v>0</v>
      </c>
      <c r="R275" s="1499">
        <v>0</v>
      </c>
      <c r="S275" s="1499">
        <v>0</v>
      </c>
      <c r="T275" s="1497"/>
      <c r="U275" s="1496"/>
    </row>
    <row r="276" spans="8:21" ht="16.5" customHeight="1">
      <c r="H276" s="1509" t="s">
        <v>483</v>
      </c>
      <c r="I276" s="1104"/>
      <c r="J276" s="1499">
        <v>13</v>
      </c>
      <c r="K276" s="1499">
        <v>8</v>
      </c>
      <c r="L276" s="1499">
        <v>8</v>
      </c>
      <c r="M276" s="1499">
        <v>7</v>
      </c>
      <c r="N276" s="1499">
        <v>13</v>
      </c>
      <c r="O276" s="1499">
        <v>8</v>
      </c>
      <c r="P276" s="1499">
        <v>5</v>
      </c>
      <c r="Q276" s="1499">
        <v>10</v>
      </c>
      <c r="R276" s="1499">
        <v>8</v>
      </c>
      <c r="S276" s="1499">
        <v>5</v>
      </c>
      <c r="T276" s="1497"/>
      <c r="U276" s="1496"/>
    </row>
    <row r="277" spans="8:21" ht="16.5" customHeight="1">
      <c r="H277" s="1509" t="s">
        <v>484</v>
      </c>
      <c r="I277" s="1104"/>
      <c r="J277" s="1499">
        <v>4</v>
      </c>
      <c r="K277" s="1499">
        <v>1</v>
      </c>
      <c r="L277" s="1499">
        <v>0</v>
      </c>
      <c r="M277" s="1499">
        <v>3</v>
      </c>
      <c r="N277" s="1499">
        <v>4</v>
      </c>
      <c r="O277" s="1499">
        <v>0</v>
      </c>
      <c r="P277" s="1499">
        <v>6</v>
      </c>
      <c r="Q277" s="1499">
        <v>2</v>
      </c>
      <c r="R277" s="1499">
        <v>2</v>
      </c>
      <c r="S277" s="1499">
        <v>2</v>
      </c>
      <c r="T277" s="1497"/>
      <c r="U277" s="1496"/>
    </row>
    <row r="278" spans="8:21" ht="16.5" customHeight="1">
      <c r="H278" s="1509" t="s">
        <v>485</v>
      </c>
      <c r="I278" s="1104"/>
      <c r="J278" s="1499">
        <v>2</v>
      </c>
      <c r="K278" s="1499">
        <v>2</v>
      </c>
      <c r="L278" s="1499">
        <v>5</v>
      </c>
      <c r="M278" s="1499">
        <v>2</v>
      </c>
      <c r="N278" s="1499">
        <v>2</v>
      </c>
      <c r="O278" s="1499">
        <v>0</v>
      </c>
      <c r="P278" s="1499">
        <v>2</v>
      </c>
      <c r="Q278" s="1499">
        <v>4</v>
      </c>
      <c r="R278" s="1499">
        <v>1</v>
      </c>
      <c r="S278" s="1499">
        <v>4</v>
      </c>
      <c r="T278" s="1497"/>
      <c r="U278" s="1496"/>
    </row>
    <row r="279" spans="8:21" ht="16.5" customHeight="1">
      <c r="H279" s="1509" t="s">
        <v>486</v>
      </c>
      <c r="I279" s="1104"/>
      <c r="J279" s="1499">
        <v>4</v>
      </c>
      <c r="K279" s="1499">
        <v>9</v>
      </c>
      <c r="L279" s="1499">
        <v>7</v>
      </c>
      <c r="M279" s="1499">
        <v>5</v>
      </c>
      <c r="N279" s="1499">
        <v>2</v>
      </c>
      <c r="O279" s="1499">
        <v>7</v>
      </c>
      <c r="P279" s="1499">
        <v>13</v>
      </c>
      <c r="Q279" s="1499">
        <v>6</v>
      </c>
      <c r="R279" s="1499">
        <v>7</v>
      </c>
      <c r="S279" s="1499">
        <v>10</v>
      </c>
      <c r="T279" s="1497"/>
      <c r="U279" s="1496"/>
    </row>
    <row r="280" spans="8:21" ht="16.5" customHeight="1">
      <c r="H280" s="1509" t="s">
        <v>487</v>
      </c>
      <c r="I280" s="1104"/>
      <c r="J280" s="1499">
        <v>6</v>
      </c>
      <c r="K280" s="1499">
        <v>9</v>
      </c>
      <c r="L280" s="1499">
        <v>6</v>
      </c>
      <c r="M280" s="1499">
        <v>2</v>
      </c>
      <c r="N280" s="1499">
        <v>8</v>
      </c>
      <c r="O280" s="1499">
        <v>2</v>
      </c>
      <c r="P280" s="1499">
        <v>8</v>
      </c>
      <c r="Q280" s="1499">
        <v>7</v>
      </c>
      <c r="R280" s="1499">
        <v>7</v>
      </c>
      <c r="S280" s="1499">
        <v>11</v>
      </c>
      <c r="T280" s="1497"/>
      <c r="U280" s="1496"/>
    </row>
    <row r="281" spans="8:21" ht="16.5" customHeight="1">
      <c r="H281" s="1509" t="s">
        <v>555</v>
      </c>
      <c r="I281" s="1104"/>
      <c r="J281" s="1499">
        <v>0</v>
      </c>
      <c r="K281" s="1499">
        <v>0</v>
      </c>
      <c r="L281" s="1499">
        <v>0</v>
      </c>
      <c r="M281" s="1499">
        <v>0</v>
      </c>
      <c r="N281" s="1499">
        <v>1</v>
      </c>
      <c r="O281" s="1499">
        <v>0</v>
      </c>
      <c r="P281" s="1499">
        <v>0</v>
      </c>
      <c r="Q281" s="1499">
        <v>0</v>
      </c>
      <c r="R281" s="1499">
        <v>0</v>
      </c>
      <c r="S281" s="1499">
        <v>0</v>
      </c>
      <c r="T281" s="1497"/>
      <c r="U281" s="1496"/>
    </row>
    <row r="282" spans="8:21" ht="16.5" customHeight="1">
      <c r="H282" s="1509" t="s">
        <v>491</v>
      </c>
      <c r="I282" s="1104"/>
      <c r="J282" s="1499">
        <v>0</v>
      </c>
      <c r="K282" s="1499">
        <v>0</v>
      </c>
      <c r="L282" s="1499">
        <v>0</v>
      </c>
      <c r="M282" s="1499">
        <v>1</v>
      </c>
      <c r="N282" s="1499">
        <v>0</v>
      </c>
      <c r="O282" s="1499">
        <v>0</v>
      </c>
      <c r="P282" s="1499">
        <v>0</v>
      </c>
      <c r="Q282" s="1499">
        <v>0</v>
      </c>
      <c r="R282" s="1499">
        <v>0</v>
      </c>
      <c r="S282" s="1499">
        <v>0</v>
      </c>
      <c r="T282" s="1497"/>
      <c r="U282" s="1496"/>
    </row>
    <row r="283" spans="8:21" ht="16.5" customHeight="1">
      <c r="H283" s="1509" t="s">
        <v>556</v>
      </c>
      <c r="I283" s="1104"/>
      <c r="J283" s="1499">
        <v>0</v>
      </c>
      <c r="K283" s="1499">
        <v>1</v>
      </c>
      <c r="L283" s="1499">
        <v>0</v>
      </c>
      <c r="M283" s="1499">
        <v>0</v>
      </c>
      <c r="N283" s="1499">
        <v>0</v>
      </c>
      <c r="O283" s="1499">
        <v>0</v>
      </c>
      <c r="P283" s="1499">
        <v>0</v>
      </c>
      <c r="Q283" s="1499">
        <v>0</v>
      </c>
      <c r="R283" s="1499">
        <v>0</v>
      </c>
      <c r="S283" s="1499">
        <v>0</v>
      </c>
      <c r="T283" s="1497"/>
      <c r="U283" s="1496"/>
    </row>
    <row r="284" spans="8:21" ht="16.5" customHeight="1">
      <c r="H284" s="1509" t="s">
        <v>557</v>
      </c>
      <c r="I284" s="1104"/>
      <c r="J284" s="1499">
        <v>0</v>
      </c>
      <c r="K284" s="1499">
        <v>0</v>
      </c>
      <c r="L284" s="1499">
        <v>0</v>
      </c>
      <c r="M284" s="1499">
        <v>0</v>
      </c>
      <c r="N284" s="1499">
        <v>0</v>
      </c>
      <c r="O284" s="1499">
        <v>0</v>
      </c>
      <c r="P284" s="1499">
        <v>0</v>
      </c>
      <c r="Q284" s="1499">
        <v>1</v>
      </c>
      <c r="R284" s="1499">
        <v>1</v>
      </c>
      <c r="S284" s="1499">
        <v>0</v>
      </c>
      <c r="T284" s="1497"/>
      <c r="U284" s="1496"/>
    </row>
    <row r="285" spans="8:21" ht="16.5" customHeight="1">
      <c r="H285" s="1509" t="s">
        <v>492</v>
      </c>
      <c r="I285" s="1104"/>
      <c r="J285" s="1499">
        <v>0</v>
      </c>
      <c r="K285" s="1499">
        <v>0</v>
      </c>
      <c r="L285" s="1499">
        <v>0</v>
      </c>
      <c r="M285" s="1499">
        <v>0</v>
      </c>
      <c r="N285" s="1499">
        <v>1</v>
      </c>
      <c r="O285" s="1499">
        <v>0</v>
      </c>
      <c r="P285" s="1499">
        <v>0</v>
      </c>
      <c r="Q285" s="1499">
        <v>0</v>
      </c>
      <c r="R285" s="1499">
        <v>0</v>
      </c>
      <c r="S285" s="1499">
        <v>0</v>
      </c>
      <c r="T285" s="1497"/>
      <c r="U285" s="1496"/>
    </row>
    <row r="286" spans="8:21" ht="16.5" customHeight="1">
      <c r="H286" s="1509" t="s">
        <v>558</v>
      </c>
      <c r="I286" s="1104"/>
      <c r="J286" s="1499">
        <v>0</v>
      </c>
      <c r="K286" s="1499">
        <v>0</v>
      </c>
      <c r="L286" s="1499">
        <v>0</v>
      </c>
      <c r="M286" s="1499">
        <v>0</v>
      </c>
      <c r="N286" s="1499">
        <v>1</v>
      </c>
      <c r="O286" s="1499">
        <v>0</v>
      </c>
      <c r="P286" s="1499">
        <v>0</v>
      </c>
      <c r="Q286" s="1499">
        <v>0</v>
      </c>
      <c r="R286" s="1499">
        <v>0</v>
      </c>
      <c r="S286" s="1499">
        <v>0</v>
      </c>
      <c r="T286" s="1497"/>
      <c r="U286" s="1496"/>
    </row>
    <row r="287" spans="8:21" ht="16.5" customHeight="1">
      <c r="H287" s="1509" t="s">
        <v>494</v>
      </c>
      <c r="I287" s="1104"/>
      <c r="J287" s="1499">
        <v>1</v>
      </c>
      <c r="K287" s="1499">
        <v>0</v>
      </c>
      <c r="L287" s="1499">
        <v>0</v>
      </c>
      <c r="M287" s="1499">
        <v>0</v>
      </c>
      <c r="N287" s="1499">
        <v>0</v>
      </c>
      <c r="O287" s="1499">
        <v>0</v>
      </c>
      <c r="P287" s="1499">
        <v>0</v>
      </c>
      <c r="Q287" s="1499">
        <v>0</v>
      </c>
      <c r="R287" s="1499">
        <v>0</v>
      </c>
      <c r="S287" s="1499">
        <v>1</v>
      </c>
      <c r="T287" s="1497"/>
      <c r="U287" s="1496"/>
    </row>
    <row r="288" spans="8:21" ht="16.5" customHeight="1">
      <c r="H288" s="1509" t="s">
        <v>495</v>
      </c>
      <c r="I288" s="1104"/>
      <c r="J288" s="1499">
        <v>3</v>
      </c>
      <c r="K288" s="1499">
        <v>7</v>
      </c>
      <c r="L288" s="1499">
        <v>5</v>
      </c>
      <c r="M288" s="1499">
        <v>3</v>
      </c>
      <c r="N288" s="1499">
        <v>4</v>
      </c>
      <c r="O288" s="1499">
        <v>9</v>
      </c>
      <c r="P288" s="1499">
        <v>11</v>
      </c>
      <c r="Q288" s="1499">
        <v>9</v>
      </c>
      <c r="R288" s="1499">
        <v>9</v>
      </c>
      <c r="S288" s="1499">
        <v>14</v>
      </c>
      <c r="T288" s="1497"/>
      <c r="U288" s="1496"/>
    </row>
    <row r="289" spans="8:21" ht="16.5" customHeight="1">
      <c r="H289" s="1509" t="s">
        <v>498</v>
      </c>
      <c r="I289" s="1104"/>
      <c r="J289" s="1499">
        <v>0</v>
      </c>
      <c r="K289" s="1499">
        <v>0</v>
      </c>
      <c r="L289" s="1499">
        <v>0</v>
      </c>
      <c r="M289" s="1499">
        <v>0</v>
      </c>
      <c r="N289" s="1499">
        <v>1</v>
      </c>
      <c r="O289" s="1499">
        <v>0</v>
      </c>
      <c r="P289" s="1499">
        <v>0</v>
      </c>
      <c r="Q289" s="1499">
        <v>0</v>
      </c>
      <c r="R289" s="1499">
        <v>0</v>
      </c>
      <c r="S289" s="1499">
        <v>0</v>
      </c>
      <c r="T289" s="1497"/>
      <c r="U289" s="1496"/>
    </row>
    <row r="290" spans="8:21" ht="16.5" customHeight="1">
      <c r="H290" s="1509" t="s">
        <v>501</v>
      </c>
      <c r="I290" s="1104"/>
      <c r="J290" s="1499">
        <v>0</v>
      </c>
      <c r="K290" s="1499">
        <v>0</v>
      </c>
      <c r="L290" s="1499">
        <v>0</v>
      </c>
      <c r="M290" s="1499">
        <v>0</v>
      </c>
      <c r="N290" s="1499">
        <v>0</v>
      </c>
      <c r="O290" s="1499">
        <v>0</v>
      </c>
      <c r="P290" s="1499">
        <v>0</v>
      </c>
      <c r="Q290" s="1499">
        <v>0</v>
      </c>
      <c r="R290" s="1499">
        <v>1</v>
      </c>
      <c r="S290" s="1499">
        <v>0</v>
      </c>
      <c r="T290" s="1497"/>
      <c r="U290" s="1496"/>
    </row>
    <row r="291" spans="8:21" ht="16.5" customHeight="1">
      <c r="H291" s="1509" t="s">
        <v>502</v>
      </c>
      <c r="I291" s="1104"/>
      <c r="J291" s="1499">
        <v>1</v>
      </c>
      <c r="K291" s="1499">
        <v>0</v>
      </c>
      <c r="L291" s="1499">
        <v>0</v>
      </c>
      <c r="M291" s="1499">
        <v>0</v>
      </c>
      <c r="N291" s="1499">
        <v>1</v>
      </c>
      <c r="O291" s="1499">
        <v>0</v>
      </c>
      <c r="P291" s="1499">
        <v>0</v>
      </c>
      <c r="Q291" s="1499">
        <v>0</v>
      </c>
      <c r="R291" s="1499">
        <v>0</v>
      </c>
      <c r="S291" s="1499">
        <v>0</v>
      </c>
      <c r="T291" s="1497"/>
      <c r="U291" s="1496"/>
    </row>
    <row r="292" spans="8:21" ht="16.5" customHeight="1">
      <c r="H292" s="1509" t="s">
        <v>503</v>
      </c>
      <c r="I292" s="1104"/>
      <c r="J292" s="1499">
        <v>0</v>
      </c>
      <c r="K292" s="1499">
        <v>0</v>
      </c>
      <c r="L292" s="1499">
        <v>0</v>
      </c>
      <c r="M292" s="1499">
        <v>0</v>
      </c>
      <c r="N292" s="1499">
        <v>1</v>
      </c>
      <c r="O292" s="1499">
        <v>0</v>
      </c>
      <c r="P292" s="1499">
        <v>0</v>
      </c>
      <c r="Q292" s="1499">
        <v>0</v>
      </c>
      <c r="R292" s="1499">
        <v>1</v>
      </c>
      <c r="S292" s="1499">
        <v>1</v>
      </c>
      <c r="T292" s="1497"/>
      <c r="U292" s="1496"/>
    </row>
    <row r="293" spans="8:21" ht="16.5" customHeight="1">
      <c r="H293" s="1509" t="s">
        <v>559</v>
      </c>
      <c r="I293" s="1104"/>
      <c r="J293" s="1499">
        <v>0</v>
      </c>
      <c r="K293" s="1499">
        <v>0</v>
      </c>
      <c r="L293" s="1499">
        <v>1</v>
      </c>
      <c r="M293" s="1499">
        <v>0</v>
      </c>
      <c r="N293" s="1499">
        <v>0</v>
      </c>
      <c r="O293" s="1499">
        <v>0</v>
      </c>
      <c r="P293" s="1499">
        <v>0</v>
      </c>
      <c r="Q293" s="1499">
        <v>0</v>
      </c>
      <c r="R293" s="1499">
        <v>0</v>
      </c>
      <c r="S293" s="1499">
        <v>0</v>
      </c>
      <c r="T293" s="1497"/>
      <c r="U293" s="1496"/>
    </row>
    <row r="294" spans="8:21" ht="16.5" customHeight="1">
      <c r="H294" s="1509" t="s">
        <v>560</v>
      </c>
      <c r="I294" s="1104"/>
      <c r="J294" s="1499">
        <v>0</v>
      </c>
      <c r="K294" s="1499">
        <v>1</v>
      </c>
      <c r="L294" s="1499">
        <v>0</v>
      </c>
      <c r="M294" s="1499">
        <v>0</v>
      </c>
      <c r="N294" s="1499">
        <v>0</v>
      </c>
      <c r="O294" s="1499">
        <v>0</v>
      </c>
      <c r="P294" s="1499">
        <v>0</v>
      </c>
      <c r="Q294" s="1499">
        <v>0</v>
      </c>
      <c r="R294" s="1499">
        <v>0</v>
      </c>
      <c r="S294" s="1499">
        <v>0</v>
      </c>
      <c r="T294" s="1497"/>
      <c r="U294" s="1496"/>
    </row>
    <row r="295" spans="8:21" ht="16.5" customHeight="1">
      <c r="H295" s="1509" t="s">
        <v>561</v>
      </c>
      <c r="I295" s="1104"/>
      <c r="J295" s="1499">
        <v>0</v>
      </c>
      <c r="K295" s="1499">
        <v>1</v>
      </c>
      <c r="L295" s="1499">
        <v>0</v>
      </c>
      <c r="M295" s="1499">
        <v>0</v>
      </c>
      <c r="N295" s="1499">
        <v>0</v>
      </c>
      <c r="O295" s="1499">
        <v>0</v>
      </c>
      <c r="P295" s="1499">
        <v>0</v>
      </c>
      <c r="Q295" s="1499">
        <v>0</v>
      </c>
      <c r="R295" s="1499">
        <v>0</v>
      </c>
      <c r="S295" s="1499">
        <v>0</v>
      </c>
      <c r="T295" s="1497"/>
      <c r="U295" s="1496"/>
    </row>
    <row r="296" spans="8:21" ht="16.5" customHeight="1">
      <c r="H296" s="1509" t="s">
        <v>562</v>
      </c>
      <c r="I296" s="1104"/>
      <c r="J296" s="1499">
        <v>0</v>
      </c>
      <c r="K296" s="1499">
        <v>0</v>
      </c>
      <c r="L296" s="1499">
        <v>0</v>
      </c>
      <c r="M296" s="1499">
        <v>0</v>
      </c>
      <c r="N296" s="1499">
        <v>0</v>
      </c>
      <c r="O296" s="1499">
        <v>0</v>
      </c>
      <c r="P296" s="1499">
        <v>0</v>
      </c>
      <c r="Q296" s="1499">
        <v>0</v>
      </c>
      <c r="R296" s="1499">
        <v>0</v>
      </c>
      <c r="S296" s="1499">
        <v>1</v>
      </c>
      <c r="T296" s="1497"/>
      <c r="U296" s="1496"/>
    </row>
    <row r="297" spans="8:21" ht="16.5" customHeight="1">
      <c r="H297" s="1509" t="s">
        <v>511</v>
      </c>
      <c r="I297" s="1104"/>
      <c r="J297" s="1499">
        <v>0</v>
      </c>
      <c r="K297" s="1499">
        <v>0</v>
      </c>
      <c r="L297" s="1499">
        <v>0</v>
      </c>
      <c r="M297" s="1499">
        <v>1</v>
      </c>
      <c r="N297" s="1499">
        <v>1</v>
      </c>
      <c r="O297" s="1499">
        <v>0</v>
      </c>
      <c r="P297" s="1499">
        <v>0</v>
      </c>
      <c r="Q297" s="1499">
        <v>0</v>
      </c>
      <c r="R297" s="1499">
        <v>1</v>
      </c>
      <c r="S297" s="1499">
        <v>0</v>
      </c>
      <c r="T297" s="1497"/>
      <c r="U297" s="1496"/>
    </row>
    <row r="298" spans="8:21" ht="16.5" customHeight="1">
      <c r="H298" s="1509" t="s">
        <v>563</v>
      </c>
      <c r="I298" s="1104"/>
      <c r="J298" s="1499">
        <v>0</v>
      </c>
      <c r="K298" s="1499">
        <v>1</v>
      </c>
      <c r="L298" s="1499">
        <v>0</v>
      </c>
      <c r="M298" s="1499">
        <v>0</v>
      </c>
      <c r="N298" s="1499">
        <v>0</v>
      </c>
      <c r="O298" s="1499">
        <v>0</v>
      </c>
      <c r="P298" s="1499">
        <v>0</v>
      </c>
      <c r="Q298" s="1499">
        <v>0</v>
      </c>
      <c r="R298" s="1499">
        <v>0</v>
      </c>
      <c r="S298" s="1499">
        <v>0</v>
      </c>
      <c r="T298" s="1497"/>
      <c r="U298" s="1496"/>
    </row>
    <row r="299" spans="8:21" ht="16.5" customHeight="1">
      <c r="H299" s="1509" t="s">
        <v>564</v>
      </c>
      <c r="I299" s="1104"/>
      <c r="J299" s="1499">
        <v>0</v>
      </c>
      <c r="K299" s="1499">
        <v>0</v>
      </c>
      <c r="L299" s="1499">
        <v>0</v>
      </c>
      <c r="M299" s="1499">
        <v>0</v>
      </c>
      <c r="N299" s="1499">
        <v>1</v>
      </c>
      <c r="O299" s="1499">
        <v>0</v>
      </c>
      <c r="P299" s="1499">
        <v>0</v>
      </c>
      <c r="Q299" s="1499">
        <v>0</v>
      </c>
      <c r="R299" s="1499">
        <v>0</v>
      </c>
      <c r="S299" s="1499">
        <v>0</v>
      </c>
      <c r="T299" s="1497"/>
      <c r="U299" s="1496"/>
    </row>
    <row r="300" spans="8:21" ht="16.5" customHeight="1">
      <c r="H300" s="1509" t="s">
        <v>565</v>
      </c>
      <c r="I300" s="1104"/>
      <c r="J300" s="1499">
        <v>0</v>
      </c>
      <c r="K300" s="1499">
        <v>0</v>
      </c>
      <c r="L300" s="1499">
        <v>0</v>
      </c>
      <c r="M300" s="1499">
        <v>1</v>
      </c>
      <c r="N300" s="1499">
        <v>0</v>
      </c>
      <c r="O300" s="1499">
        <v>0</v>
      </c>
      <c r="P300" s="1499">
        <v>0</v>
      </c>
      <c r="Q300" s="1499">
        <v>0</v>
      </c>
      <c r="R300" s="1499">
        <v>0</v>
      </c>
      <c r="S300" s="1499">
        <v>0</v>
      </c>
      <c r="T300" s="1497"/>
      <c r="U300" s="1496"/>
    </row>
    <row r="301" spans="8:21" ht="16.5" customHeight="1">
      <c r="H301" s="1509" t="s">
        <v>566</v>
      </c>
      <c r="I301" s="1104"/>
      <c r="J301" s="1499">
        <v>0</v>
      </c>
      <c r="K301" s="1499">
        <v>0</v>
      </c>
      <c r="L301" s="1499">
        <v>0</v>
      </c>
      <c r="M301" s="1499">
        <v>0</v>
      </c>
      <c r="N301" s="1499">
        <v>0</v>
      </c>
      <c r="O301" s="1499">
        <v>0</v>
      </c>
      <c r="P301" s="1499">
        <v>0</v>
      </c>
      <c r="Q301" s="1499">
        <v>1</v>
      </c>
      <c r="R301" s="1499">
        <v>0</v>
      </c>
      <c r="S301" s="1499">
        <v>0</v>
      </c>
      <c r="T301" s="1497"/>
      <c r="U301" s="1496"/>
    </row>
    <row r="302" spans="8:21" ht="16.5" customHeight="1">
      <c r="H302" s="1509" t="s">
        <v>567</v>
      </c>
      <c r="I302" s="1104"/>
      <c r="J302" s="1499">
        <v>0</v>
      </c>
      <c r="K302" s="1499">
        <v>0</v>
      </c>
      <c r="L302" s="1499">
        <v>0</v>
      </c>
      <c r="M302" s="1499">
        <v>0</v>
      </c>
      <c r="N302" s="1499">
        <v>0</v>
      </c>
      <c r="O302" s="1499">
        <v>0</v>
      </c>
      <c r="P302" s="1499">
        <v>0</v>
      </c>
      <c r="Q302" s="1499">
        <v>0</v>
      </c>
      <c r="R302" s="1499">
        <v>1</v>
      </c>
      <c r="S302" s="1499">
        <v>0</v>
      </c>
      <c r="T302" s="1497"/>
      <c r="U302" s="1496"/>
    </row>
    <row r="303" spans="8:21" ht="16.5" customHeight="1">
      <c r="H303" s="1505" t="s">
        <v>13</v>
      </c>
      <c r="I303" s="1505"/>
      <c r="J303" s="1499">
        <v>85</v>
      </c>
      <c r="K303" s="1499">
        <v>78</v>
      </c>
      <c r="L303" s="1499">
        <v>72</v>
      </c>
      <c r="M303" s="1499">
        <v>60</v>
      </c>
      <c r="N303" s="1499">
        <v>84</v>
      </c>
      <c r="O303" s="1499">
        <v>61</v>
      </c>
      <c r="P303" s="1499">
        <v>76</v>
      </c>
      <c r="Q303" s="1499">
        <v>74</v>
      </c>
      <c r="R303" s="1499">
        <v>75</v>
      </c>
      <c r="S303" s="1499">
        <v>90</v>
      </c>
      <c r="T303" s="1497"/>
      <c r="U303" s="1496"/>
    </row>
    <row r="304" spans="8:21">
      <c r="H304" s="1104"/>
      <c r="I304" s="1104"/>
      <c r="J304" s="1104"/>
      <c r="K304" s="1104"/>
      <c r="L304" s="1104"/>
      <c r="M304" s="1104"/>
      <c r="N304" s="1104"/>
      <c r="O304" s="1104"/>
      <c r="P304" s="1104"/>
      <c r="Q304" s="1104"/>
      <c r="R304" s="1104"/>
      <c r="S304" s="1104"/>
    </row>
    <row r="305" spans="8:23">
      <c r="H305" s="1104"/>
      <c r="I305" s="1104"/>
      <c r="J305" s="1104"/>
      <c r="K305" s="1104"/>
      <c r="L305" s="1104"/>
      <c r="M305" s="1104"/>
      <c r="N305" s="1104"/>
      <c r="O305" s="1104"/>
      <c r="P305" s="1104"/>
      <c r="Q305" s="1104"/>
      <c r="R305" s="1104"/>
      <c r="S305" s="1104"/>
    </row>
    <row r="306" spans="8:23">
      <c r="H306" s="1104"/>
      <c r="I306" s="1104"/>
      <c r="J306" s="1104"/>
      <c r="K306" s="1104"/>
      <c r="L306" s="1104"/>
      <c r="M306" s="1104"/>
      <c r="N306" s="1104"/>
      <c r="O306" s="1104"/>
      <c r="P306" s="1104"/>
      <c r="Q306" s="1104"/>
      <c r="R306" s="1104"/>
      <c r="S306" s="1104"/>
    </row>
    <row r="307" spans="8:23">
      <c r="H307" s="1512" t="s">
        <v>513</v>
      </c>
      <c r="I307" s="1104"/>
      <c r="J307" s="1515">
        <v>93</v>
      </c>
      <c r="K307" s="1515">
        <v>68</v>
      </c>
      <c r="L307" s="1515">
        <v>71</v>
      </c>
      <c r="M307" s="1515">
        <v>68</v>
      </c>
      <c r="N307" s="1515">
        <v>74</v>
      </c>
      <c r="O307" s="1515">
        <v>59</v>
      </c>
      <c r="P307" s="1515">
        <v>55</v>
      </c>
      <c r="Q307" s="1515">
        <v>57</v>
      </c>
      <c r="R307" s="1515">
        <v>63</v>
      </c>
      <c r="S307" s="1515">
        <v>64</v>
      </c>
      <c r="T307" s="1501"/>
      <c r="U307" s="1501"/>
    </row>
    <row r="308" spans="8:23">
      <c r="H308" s="1512" t="s">
        <v>264</v>
      </c>
      <c r="I308" s="1104"/>
      <c r="J308" s="1515">
        <v>119</v>
      </c>
      <c r="K308" s="1515">
        <v>119</v>
      </c>
      <c r="L308" s="1515">
        <v>115</v>
      </c>
      <c r="M308" s="1515">
        <v>117</v>
      </c>
      <c r="N308" s="1515">
        <v>135</v>
      </c>
      <c r="O308" s="1515">
        <v>93</v>
      </c>
      <c r="P308" s="1515">
        <v>121</v>
      </c>
      <c r="Q308" s="1515">
        <v>116</v>
      </c>
      <c r="R308" s="1515">
        <v>103</v>
      </c>
      <c r="S308" s="1515">
        <v>111</v>
      </c>
    </row>
    <row r="309" spans="8:23" ht="16.5" customHeight="1">
      <c r="H309" s="1514" t="s">
        <v>13</v>
      </c>
      <c r="I309" s="1494"/>
      <c r="J309" s="1516">
        <v>212</v>
      </c>
      <c r="K309" s="1516">
        <v>187</v>
      </c>
      <c r="L309" s="1516">
        <v>186</v>
      </c>
      <c r="M309" s="1516">
        <v>185</v>
      </c>
      <c r="N309" s="1516">
        <v>209</v>
      </c>
      <c r="O309" s="1516">
        <v>152</v>
      </c>
      <c r="P309" s="1516">
        <v>176</v>
      </c>
      <c r="Q309" s="1516">
        <v>173</v>
      </c>
      <c r="R309" s="1516">
        <v>166</v>
      </c>
      <c r="S309" s="1516">
        <v>175</v>
      </c>
      <c r="T309" s="1494"/>
      <c r="U309" s="1496"/>
    </row>
    <row r="310" spans="8:23" ht="16.5" customHeight="1">
      <c r="H310" s="1505"/>
      <c r="I310" s="1510"/>
      <c r="J310" s="1510"/>
      <c r="K310" s="1510"/>
      <c r="L310" s="1510"/>
      <c r="M310" s="1510"/>
      <c r="N310" s="1510"/>
      <c r="O310" s="1510"/>
      <c r="P310" s="1510"/>
      <c r="Q310" s="1510"/>
      <c r="R310" s="1510"/>
      <c r="S310" s="1510"/>
      <c r="T310" s="1496"/>
      <c r="U310" s="1496"/>
      <c r="V310" s="1494"/>
      <c r="W310" s="1496"/>
    </row>
    <row r="311" spans="8:23" ht="16.5" customHeight="1">
      <c r="H311" s="1505" t="s">
        <v>337</v>
      </c>
      <c r="I311" s="1505"/>
      <c r="J311" s="1505"/>
      <c r="K311" s="1505"/>
      <c r="L311" s="1505"/>
      <c r="M311" s="1505"/>
      <c r="N311" s="1505"/>
      <c r="O311" s="1505"/>
      <c r="P311" s="1505"/>
      <c r="Q311" s="1505"/>
      <c r="R311" s="1505"/>
      <c r="S311" s="1505"/>
      <c r="T311" s="1495"/>
      <c r="U311" s="1496"/>
      <c r="V311" s="1496"/>
      <c r="W311" s="1496"/>
    </row>
    <row r="312" spans="8:23" ht="16.5" customHeight="1">
      <c r="H312" s="1505"/>
      <c r="I312" s="1505"/>
      <c r="J312" s="1511" t="s">
        <v>338</v>
      </c>
      <c r="K312" s="1511" t="s">
        <v>339</v>
      </c>
      <c r="L312" s="1511" t="s">
        <v>340</v>
      </c>
      <c r="M312" s="1511" t="s">
        <v>341</v>
      </c>
      <c r="N312" s="1511" t="s">
        <v>342</v>
      </c>
      <c r="O312" s="1511" t="s">
        <v>343</v>
      </c>
      <c r="P312" s="1511" t="s">
        <v>344</v>
      </c>
      <c r="Q312" s="1511" t="s">
        <v>345</v>
      </c>
      <c r="R312" s="1511" t="s">
        <v>346</v>
      </c>
      <c r="S312" s="1511" t="s">
        <v>347</v>
      </c>
      <c r="T312" s="1495"/>
      <c r="U312" s="1496"/>
      <c r="V312" s="1495"/>
      <c r="W312" s="1496"/>
    </row>
    <row r="313" spans="8:23" ht="16.5" customHeight="1">
      <c r="H313" s="1509" t="s">
        <v>403</v>
      </c>
      <c r="I313" s="1104"/>
      <c r="J313" s="1499">
        <v>1</v>
      </c>
      <c r="K313" s="1499">
        <v>0</v>
      </c>
      <c r="L313" s="1499">
        <v>0</v>
      </c>
      <c r="M313" s="1499">
        <v>0</v>
      </c>
      <c r="N313" s="1499">
        <v>0</v>
      </c>
      <c r="O313" s="1499">
        <v>0</v>
      </c>
      <c r="P313" s="1499">
        <v>0</v>
      </c>
      <c r="Q313" s="1499">
        <v>0</v>
      </c>
      <c r="R313" s="1499">
        <v>0</v>
      </c>
      <c r="S313" s="1499">
        <v>0</v>
      </c>
      <c r="T313" s="1497"/>
      <c r="U313" s="1496"/>
      <c r="V313" s="1495"/>
      <c r="W313" s="1496"/>
    </row>
    <row r="314" spans="8:23" ht="16.5" customHeight="1">
      <c r="H314" s="1509" t="s">
        <v>404</v>
      </c>
      <c r="I314" s="1104"/>
      <c r="J314" s="1499">
        <v>3</v>
      </c>
      <c r="K314" s="1499">
        <v>3</v>
      </c>
      <c r="L314" s="1499">
        <v>2</v>
      </c>
      <c r="M314" s="1499">
        <v>6</v>
      </c>
      <c r="N314" s="1499">
        <v>2</v>
      </c>
      <c r="O314" s="1499">
        <v>5</v>
      </c>
      <c r="P314" s="1499">
        <v>6</v>
      </c>
      <c r="Q314" s="1499">
        <v>1</v>
      </c>
      <c r="R314" s="1499">
        <v>2</v>
      </c>
      <c r="S314" s="1499">
        <v>5</v>
      </c>
      <c r="T314" s="1497"/>
      <c r="U314" s="1496"/>
      <c r="V314" s="1497"/>
      <c r="W314" s="1496"/>
    </row>
    <row r="315" spans="8:23" ht="16.5" customHeight="1">
      <c r="H315" s="1509" t="s">
        <v>405</v>
      </c>
      <c r="I315" s="1104"/>
      <c r="J315" s="1499">
        <v>0</v>
      </c>
      <c r="K315" s="1499">
        <v>0</v>
      </c>
      <c r="L315" s="1499">
        <v>2</v>
      </c>
      <c r="M315" s="1499">
        <v>0</v>
      </c>
      <c r="N315" s="1499">
        <v>0</v>
      </c>
      <c r="O315" s="1499">
        <v>0</v>
      </c>
      <c r="P315" s="1499">
        <v>0</v>
      </c>
      <c r="Q315" s="1499">
        <v>0</v>
      </c>
      <c r="R315" s="1499">
        <v>0</v>
      </c>
      <c r="S315" s="1499">
        <v>0</v>
      </c>
      <c r="T315" s="1497"/>
      <c r="U315" s="1496"/>
      <c r="V315" s="1497"/>
      <c r="W315" s="1496"/>
    </row>
    <row r="316" spans="8:23" ht="16.5" customHeight="1">
      <c r="H316" s="1509" t="s">
        <v>406</v>
      </c>
      <c r="I316" s="1104"/>
      <c r="J316" s="1499">
        <v>0</v>
      </c>
      <c r="K316" s="1499">
        <v>1</v>
      </c>
      <c r="L316" s="1499">
        <v>0</v>
      </c>
      <c r="M316" s="1499">
        <v>0</v>
      </c>
      <c r="N316" s="1499">
        <v>0</v>
      </c>
      <c r="O316" s="1499">
        <v>1</v>
      </c>
      <c r="P316" s="1499">
        <v>0</v>
      </c>
      <c r="Q316" s="1499">
        <v>0</v>
      </c>
      <c r="R316" s="1499">
        <v>0</v>
      </c>
      <c r="S316" s="1499">
        <v>0</v>
      </c>
      <c r="T316" s="1497"/>
      <c r="U316" s="1496"/>
      <c r="V316" s="1497"/>
      <c r="W316" s="1496"/>
    </row>
    <row r="317" spans="8:23" ht="16.5" customHeight="1">
      <c r="H317" s="1509" t="s">
        <v>514</v>
      </c>
      <c r="I317" s="1104"/>
      <c r="J317" s="1499">
        <v>0</v>
      </c>
      <c r="K317" s="1499">
        <v>0</v>
      </c>
      <c r="L317" s="1499">
        <v>1</v>
      </c>
      <c r="M317" s="1499">
        <v>0</v>
      </c>
      <c r="N317" s="1499">
        <v>0</v>
      </c>
      <c r="O317" s="1499">
        <v>0</v>
      </c>
      <c r="P317" s="1499">
        <v>0</v>
      </c>
      <c r="Q317" s="1499">
        <v>0</v>
      </c>
      <c r="R317" s="1499">
        <v>1</v>
      </c>
      <c r="S317" s="1499">
        <v>0</v>
      </c>
      <c r="T317" s="1497"/>
      <c r="U317" s="1496"/>
      <c r="V317" s="1497"/>
      <c r="W317" s="1496"/>
    </row>
    <row r="318" spans="8:23" ht="16.5" customHeight="1">
      <c r="H318" s="1509" t="s">
        <v>407</v>
      </c>
      <c r="I318" s="1104"/>
      <c r="J318" s="1499">
        <v>0</v>
      </c>
      <c r="K318" s="1499">
        <v>0</v>
      </c>
      <c r="L318" s="1499">
        <v>0</v>
      </c>
      <c r="M318" s="1499">
        <v>0</v>
      </c>
      <c r="N318" s="1499">
        <v>0</v>
      </c>
      <c r="O318" s="1499">
        <v>0</v>
      </c>
      <c r="P318" s="1499">
        <v>1</v>
      </c>
      <c r="Q318" s="1499">
        <v>0</v>
      </c>
      <c r="R318" s="1499">
        <v>0</v>
      </c>
      <c r="S318" s="1499">
        <v>0</v>
      </c>
      <c r="T318" s="1497"/>
      <c r="U318" s="1496"/>
      <c r="V318" s="1497"/>
      <c r="W318" s="1496"/>
    </row>
    <row r="319" spans="8:23" ht="16.5" customHeight="1">
      <c r="H319" s="1509" t="s">
        <v>515</v>
      </c>
      <c r="I319" s="1104"/>
      <c r="J319" s="1499">
        <v>0</v>
      </c>
      <c r="K319" s="1499">
        <v>0</v>
      </c>
      <c r="L319" s="1499">
        <v>1</v>
      </c>
      <c r="M319" s="1499">
        <v>0</v>
      </c>
      <c r="N319" s="1499">
        <v>0</v>
      </c>
      <c r="O319" s="1499">
        <v>0</v>
      </c>
      <c r="P319" s="1499">
        <v>0</v>
      </c>
      <c r="Q319" s="1499">
        <v>0</v>
      </c>
      <c r="R319" s="1499">
        <v>0</v>
      </c>
      <c r="S319" s="1499">
        <v>0</v>
      </c>
      <c r="T319" s="1497"/>
      <c r="U319" s="1496"/>
      <c r="V319" s="1497"/>
      <c r="W319" s="1496"/>
    </row>
    <row r="320" spans="8:23" ht="16.5" customHeight="1">
      <c r="H320" s="1509" t="s">
        <v>408</v>
      </c>
      <c r="I320" s="1104"/>
      <c r="J320" s="1499">
        <v>0</v>
      </c>
      <c r="K320" s="1499">
        <v>0</v>
      </c>
      <c r="L320" s="1499">
        <v>0</v>
      </c>
      <c r="M320" s="1499">
        <v>0</v>
      </c>
      <c r="N320" s="1499">
        <v>0</v>
      </c>
      <c r="O320" s="1499">
        <v>0</v>
      </c>
      <c r="P320" s="1499">
        <v>1</v>
      </c>
      <c r="Q320" s="1499">
        <v>0</v>
      </c>
      <c r="R320" s="1499">
        <v>0</v>
      </c>
      <c r="S320" s="1499">
        <v>0</v>
      </c>
      <c r="T320" s="1497"/>
      <c r="U320" s="1496"/>
      <c r="V320" s="1497"/>
      <c r="W320" s="1496"/>
    </row>
    <row r="321" spans="8:23" ht="16.5" customHeight="1">
      <c r="H321" s="1509" t="s">
        <v>409</v>
      </c>
      <c r="I321" s="1104"/>
      <c r="J321" s="1499">
        <v>0</v>
      </c>
      <c r="K321" s="1499">
        <v>0</v>
      </c>
      <c r="L321" s="1499">
        <v>0</v>
      </c>
      <c r="M321" s="1499">
        <v>1</v>
      </c>
      <c r="N321" s="1499">
        <v>1</v>
      </c>
      <c r="O321" s="1499">
        <v>0</v>
      </c>
      <c r="P321" s="1499">
        <v>0</v>
      </c>
      <c r="Q321" s="1499">
        <v>0</v>
      </c>
      <c r="R321" s="1499">
        <v>0</v>
      </c>
      <c r="S321" s="1499">
        <v>0</v>
      </c>
      <c r="T321" s="1497"/>
      <c r="U321" s="1496"/>
      <c r="V321" s="1497"/>
      <c r="W321" s="1496"/>
    </row>
    <row r="322" spans="8:23" ht="16.5" customHeight="1">
      <c r="H322" s="1509" t="s">
        <v>410</v>
      </c>
      <c r="I322" s="1104"/>
      <c r="J322" s="1499">
        <v>0</v>
      </c>
      <c r="K322" s="1499">
        <v>0</v>
      </c>
      <c r="L322" s="1499">
        <v>0</v>
      </c>
      <c r="M322" s="1499">
        <v>0</v>
      </c>
      <c r="N322" s="1499">
        <v>0</v>
      </c>
      <c r="O322" s="1499">
        <v>0</v>
      </c>
      <c r="P322" s="1499">
        <v>1</v>
      </c>
      <c r="Q322" s="1499">
        <v>0</v>
      </c>
      <c r="R322" s="1499">
        <v>0</v>
      </c>
      <c r="S322" s="1499">
        <v>0</v>
      </c>
      <c r="T322" s="1497"/>
      <c r="U322" s="1496"/>
      <c r="V322" s="1497"/>
      <c r="W322" s="1496"/>
    </row>
    <row r="323" spans="8:23" ht="16.5" customHeight="1">
      <c r="H323" s="1509" t="s">
        <v>516</v>
      </c>
      <c r="I323" s="1104"/>
      <c r="J323" s="1499">
        <v>0</v>
      </c>
      <c r="K323" s="1499">
        <v>0</v>
      </c>
      <c r="L323" s="1499">
        <v>0</v>
      </c>
      <c r="M323" s="1499">
        <v>0</v>
      </c>
      <c r="N323" s="1499">
        <v>0</v>
      </c>
      <c r="O323" s="1499">
        <v>0</v>
      </c>
      <c r="P323" s="1499">
        <v>0</v>
      </c>
      <c r="Q323" s="1499">
        <v>0</v>
      </c>
      <c r="R323" s="1499">
        <v>1</v>
      </c>
      <c r="S323" s="1499">
        <v>0</v>
      </c>
      <c r="T323" s="1497"/>
      <c r="U323" s="1496"/>
      <c r="V323" s="1497"/>
      <c r="W323" s="1496"/>
    </row>
    <row r="324" spans="8:23" ht="16.5" customHeight="1">
      <c r="H324" s="1509" t="s">
        <v>411</v>
      </c>
      <c r="I324" s="1104"/>
      <c r="J324" s="1499">
        <v>0</v>
      </c>
      <c r="K324" s="1499">
        <v>0</v>
      </c>
      <c r="L324" s="1499">
        <v>1</v>
      </c>
      <c r="M324" s="1499">
        <v>0</v>
      </c>
      <c r="N324" s="1499">
        <v>0</v>
      </c>
      <c r="O324" s="1499">
        <v>0</v>
      </c>
      <c r="P324" s="1499">
        <v>0</v>
      </c>
      <c r="Q324" s="1499">
        <v>0</v>
      </c>
      <c r="R324" s="1499">
        <v>0</v>
      </c>
      <c r="S324" s="1499">
        <v>0</v>
      </c>
      <c r="T324" s="1497"/>
      <c r="U324" s="1496"/>
      <c r="V324" s="1497"/>
      <c r="W324" s="1496"/>
    </row>
    <row r="325" spans="8:23" ht="16.5" customHeight="1">
      <c r="H325" s="1509" t="s">
        <v>412</v>
      </c>
      <c r="I325" s="1104"/>
      <c r="J325" s="1499">
        <v>0</v>
      </c>
      <c r="K325" s="1499">
        <v>0</v>
      </c>
      <c r="L325" s="1499">
        <v>0</v>
      </c>
      <c r="M325" s="1499">
        <v>1</v>
      </c>
      <c r="N325" s="1499">
        <v>0</v>
      </c>
      <c r="O325" s="1499">
        <v>1</v>
      </c>
      <c r="P325" s="1499">
        <v>0</v>
      </c>
      <c r="Q325" s="1499">
        <v>0</v>
      </c>
      <c r="R325" s="1499">
        <v>0</v>
      </c>
      <c r="S325" s="1499">
        <v>0</v>
      </c>
      <c r="T325" s="1497"/>
      <c r="U325" s="1496"/>
      <c r="V325" s="1497"/>
      <c r="W325" s="1496"/>
    </row>
    <row r="326" spans="8:23" ht="16.5" customHeight="1">
      <c r="H326" s="1509" t="s">
        <v>413</v>
      </c>
      <c r="I326" s="1104"/>
      <c r="J326" s="1499">
        <v>0</v>
      </c>
      <c r="K326" s="1499">
        <v>0</v>
      </c>
      <c r="L326" s="1499">
        <v>0</v>
      </c>
      <c r="M326" s="1499">
        <v>1</v>
      </c>
      <c r="N326" s="1499">
        <v>0</v>
      </c>
      <c r="O326" s="1499">
        <v>0</v>
      </c>
      <c r="P326" s="1499">
        <v>0</v>
      </c>
      <c r="Q326" s="1499">
        <v>0</v>
      </c>
      <c r="R326" s="1499">
        <v>0</v>
      </c>
      <c r="S326" s="1499">
        <v>0</v>
      </c>
      <c r="T326" s="1497"/>
      <c r="U326" s="1496"/>
      <c r="V326" s="1497"/>
      <c r="W326" s="1496"/>
    </row>
    <row r="327" spans="8:23" ht="16.5" customHeight="1">
      <c r="H327" s="1509" t="s">
        <v>414</v>
      </c>
      <c r="I327" s="1104"/>
      <c r="J327" s="1499">
        <v>0</v>
      </c>
      <c r="K327" s="1499">
        <v>0</v>
      </c>
      <c r="L327" s="1499">
        <v>1</v>
      </c>
      <c r="M327" s="1499">
        <v>0</v>
      </c>
      <c r="N327" s="1499">
        <v>0</v>
      </c>
      <c r="O327" s="1499">
        <v>0</v>
      </c>
      <c r="P327" s="1499">
        <v>0</v>
      </c>
      <c r="Q327" s="1499">
        <v>0</v>
      </c>
      <c r="R327" s="1499">
        <v>0</v>
      </c>
      <c r="S327" s="1499">
        <v>0</v>
      </c>
      <c r="T327" s="1497"/>
      <c r="U327" s="1496"/>
      <c r="V327" s="1497"/>
      <c r="W327" s="1496"/>
    </row>
    <row r="328" spans="8:23" ht="16.5" customHeight="1">
      <c r="H328" s="1509" t="s">
        <v>517</v>
      </c>
      <c r="I328" s="1104"/>
      <c r="J328" s="1499">
        <v>0</v>
      </c>
      <c r="K328" s="1499">
        <v>0</v>
      </c>
      <c r="L328" s="1499">
        <v>0</v>
      </c>
      <c r="M328" s="1499">
        <v>1</v>
      </c>
      <c r="N328" s="1499">
        <v>0</v>
      </c>
      <c r="O328" s="1499">
        <v>0</v>
      </c>
      <c r="P328" s="1499">
        <v>0</v>
      </c>
      <c r="Q328" s="1499">
        <v>0</v>
      </c>
      <c r="R328" s="1499">
        <v>0</v>
      </c>
      <c r="S328" s="1499">
        <v>0</v>
      </c>
      <c r="T328" s="1497"/>
      <c r="U328" s="1496"/>
      <c r="V328" s="1497"/>
      <c r="W328" s="1496"/>
    </row>
    <row r="329" spans="8:23" ht="16.5" customHeight="1">
      <c r="H329" s="1509" t="s">
        <v>415</v>
      </c>
      <c r="I329" s="1104"/>
      <c r="J329" s="1499">
        <v>1</v>
      </c>
      <c r="K329" s="1499">
        <v>0</v>
      </c>
      <c r="L329" s="1499">
        <v>0</v>
      </c>
      <c r="M329" s="1499">
        <v>0</v>
      </c>
      <c r="N329" s="1499">
        <v>0</v>
      </c>
      <c r="O329" s="1499">
        <v>0</v>
      </c>
      <c r="P329" s="1499">
        <v>1</v>
      </c>
      <c r="Q329" s="1499">
        <v>0</v>
      </c>
      <c r="R329" s="1499">
        <v>0</v>
      </c>
      <c r="S329" s="1499">
        <v>0</v>
      </c>
      <c r="T329" s="1497"/>
      <c r="U329" s="1496"/>
      <c r="V329" s="1497"/>
      <c r="W329" s="1496"/>
    </row>
    <row r="330" spans="8:23" ht="16.5" customHeight="1">
      <c r="H330" s="1509" t="s">
        <v>416</v>
      </c>
      <c r="I330" s="1104"/>
      <c r="J330" s="1499">
        <v>3</v>
      </c>
      <c r="K330" s="1499">
        <v>0</v>
      </c>
      <c r="L330" s="1499">
        <v>1</v>
      </c>
      <c r="M330" s="1499">
        <v>0</v>
      </c>
      <c r="N330" s="1499">
        <v>1</v>
      </c>
      <c r="O330" s="1499">
        <v>0</v>
      </c>
      <c r="P330" s="1499">
        <v>0</v>
      </c>
      <c r="Q330" s="1499">
        <v>0</v>
      </c>
      <c r="R330" s="1499">
        <v>0</v>
      </c>
      <c r="S330" s="1499">
        <v>0</v>
      </c>
      <c r="T330" s="1497"/>
      <c r="U330" s="1496"/>
      <c r="V330" s="1497"/>
      <c r="W330" s="1496"/>
    </row>
    <row r="331" spans="8:23" ht="16.5" customHeight="1">
      <c r="H331" s="1509" t="s">
        <v>417</v>
      </c>
      <c r="I331" s="1104"/>
      <c r="J331" s="1499">
        <v>0</v>
      </c>
      <c r="K331" s="1499">
        <v>0</v>
      </c>
      <c r="L331" s="1499">
        <v>0</v>
      </c>
      <c r="M331" s="1499">
        <v>0</v>
      </c>
      <c r="N331" s="1499">
        <v>0</v>
      </c>
      <c r="O331" s="1499">
        <v>1</v>
      </c>
      <c r="P331" s="1499">
        <v>0</v>
      </c>
      <c r="Q331" s="1499">
        <v>0</v>
      </c>
      <c r="R331" s="1499">
        <v>1</v>
      </c>
      <c r="S331" s="1499">
        <v>0</v>
      </c>
      <c r="T331" s="1497"/>
      <c r="U331" s="1496"/>
      <c r="V331" s="1497"/>
      <c r="W331" s="1496"/>
    </row>
    <row r="332" spans="8:23" ht="16.5" customHeight="1">
      <c r="H332" s="1509" t="s">
        <v>418</v>
      </c>
      <c r="I332" s="1104"/>
      <c r="J332" s="1499">
        <v>1</v>
      </c>
      <c r="K332" s="1499">
        <v>0</v>
      </c>
      <c r="L332" s="1499">
        <v>0</v>
      </c>
      <c r="M332" s="1499">
        <v>0</v>
      </c>
      <c r="N332" s="1499">
        <v>0</v>
      </c>
      <c r="O332" s="1499">
        <v>0</v>
      </c>
      <c r="P332" s="1499">
        <v>0</v>
      </c>
      <c r="Q332" s="1499">
        <v>0</v>
      </c>
      <c r="R332" s="1499">
        <v>0</v>
      </c>
      <c r="S332" s="1499">
        <v>0</v>
      </c>
      <c r="T332" s="1497"/>
      <c r="U332" s="1496"/>
      <c r="V332" s="1497"/>
      <c r="W332" s="1496"/>
    </row>
    <row r="333" spans="8:23" ht="16.5" customHeight="1">
      <c r="H333" s="1509" t="s">
        <v>518</v>
      </c>
      <c r="I333" s="1104"/>
      <c r="J333" s="1499">
        <v>0</v>
      </c>
      <c r="K333" s="1499">
        <v>0</v>
      </c>
      <c r="L333" s="1499">
        <v>1</v>
      </c>
      <c r="M333" s="1499">
        <v>0</v>
      </c>
      <c r="N333" s="1499">
        <v>0</v>
      </c>
      <c r="O333" s="1499">
        <v>0</v>
      </c>
      <c r="P333" s="1499">
        <v>0</v>
      </c>
      <c r="Q333" s="1499">
        <v>0</v>
      </c>
      <c r="R333" s="1499">
        <v>1</v>
      </c>
      <c r="S333" s="1499">
        <v>0</v>
      </c>
      <c r="T333" s="1497"/>
      <c r="U333" s="1496"/>
      <c r="V333" s="1497"/>
      <c r="W333" s="1496"/>
    </row>
    <row r="334" spans="8:23" ht="16.5" customHeight="1">
      <c r="H334" s="1509" t="s">
        <v>419</v>
      </c>
      <c r="I334" s="1104"/>
      <c r="J334" s="1499">
        <v>8</v>
      </c>
      <c r="K334" s="1499">
        <v>8</v>
      </c>
      <c r="L334" s="1499">
        <v>5</v>
      </c>
      <c r="M334" s="1499">
        <v>5</v>
      </c>
      <c r="N334" s="1499">
        <v>8</v>
      </c>
      <c r="O334" s="1499">
        <v>4</v>
      </c>
      <c r="P334" s="1499">
        <v>6</v>
      </c>
      <c r="Q334" s="1499">
        <v>3</v>
      </c>
      <c r="R334" s="1499">
        <v>6</v>
      </c>
      <c r="S334" s="1499">
        <v>3</v>
      </c>
      <c r="T334" s="1497"/>
      <c r="U334" s="1496"/>
      <c r="V334" s="1497"/>
      <c r="W334" s="1496"/>
    </row>
    <row r="335" spans="8:23" ht="16.5" customHeight="1">
      <c r="H335" s="1509" t="s">
        <v>420</v>
      </c>
      <c r="I335" s="1104"/>
      <c r="J335" s="1499">
        <v>0</v>
      </c>
      <c r="K335" s="1499">
        <v>1</v>
      </c>
      <c r="L335" s="1499">
        <v>0</v>
      </c>
      <c r="M335" s="1499">
        <v>0</v>
      </c>
      <c r="N335" s="1499">
        <v>0</v>
      </c>
      <c r="O335" s="1499">
        <v>0</v>
      </c>
      <c r="P335" s="1499">
        <v>0</v>
      </c>
      <c r="Q335" s="1499">
        <v>0</v>
      </c>
      <c r="R335" s="1499">
        <v>0</v>
      </c>
      <c r="S335" s="1499">
        <v>0</v>
      </c>
      <c r="T335" s="1497"/>
      <c r="U335" s="1496"/>
      <c r="V335" s="1497"/>
      <c r="W335" s="1496"/>
    </row>
    <row r="336" spans="8:23" ht="16.5" customHeight="1">
      <c r="H336" s="1509" t="s">
        <v>421</v>
      </c>
      <c r="I336" s="1104"/>
      <c r="J336" s="1499">
        <v>0</v>
      </c>
      <c r="K336" s="1499">
        <v>0</v>
      </c>
      <c r="L336" s="1499">
        <v>0</v>
      </c>
      <c r="M336" s="1499">
        <v>1</v>
      </c>
      <c r="N336" s="1499">
        <v>0</v>
      </c>
      <c r="O336" s="1499">
        <v>0</v>
      </c>
      <c r="P336" s="1499">
        <v>0</v>
      </c>
      <c r="Q336" s="1499">
        <v>0</v>
      </c>
      <c r="R336" s="1499">
        <v>1</v>
      </c>
      <c r="S336" s="1499">
        <v>0</v>
      </c>
      <c r="T336" s="1497"/>
      <c r="U336" s="1496"/>
      <c r="V336" s="1497"/>
      <c r="W336" s="1496"/>
    </row>
    <row r="337" spans="8:23" ht="16.5" customHeight="1">
      <c r="H337" s="1509" t="s">
        <v>422</v>
      </c>
      <c r="I337" s="1104"/>
      <c r="J337" s="1499">
        <v>1</v>
      </c>
      <c r="K337" s="1499">
        <v>0</v>
      </c>
      <c r="L337" s="1499">
        <v>0</v>
      </c>
      <c r="M337" s="1499">
        <v>0</v>
      </c>
      <c r="N337" s="1499">
        <v>0</v>
      </c>
      <c r="O337" s="1499">
        <v>0</v>
      </c>
      <c r="P337" s="1499">
        <v>0</v>
      </c>
      <c r="Q337" s="1499">
        <v>2</v>
      </c>
      <c r="R337" s="1499">
        <v>0</v>
      </c>
      <c r="S337" s="1499">
        <v>0</v>
      </c>
      <c r="T337" s="1497"/>
      <c r="U337" s="1496"/>
      <c r="V337" s="1497"/>
      <c r="W337" s="1496"/>
    </row>
    <row r="338" spans="8:23" ht="16.5" customHeight="1">
      <c r="H338" s="1509" t="s">
        <v>423</v>
      </c>
      <c r="I338" s="1104"/>
      <c r="J338" s="1499">
        <v>0</v>
      </c>
      <c r="K338" s="1499">
        <v>1</v>
      </c>
      <c r="L338" s="1499">
        <v>0</v>
      </c>
      <c r="M338" s="1499">
        <v>0</v>
      </c>
      <c r="N338" s="1499">
        <v>0</v>
      </c>
      <c r="O338" s="1499">
        <v>0</v>
      </c>
      <c r="P338" s="1499">
        <v>0</v>
      </c>
      <c r="Q338" s="1499">
        <v>1</v>
      </c>
      <c r="R338" s="1499">
        <v>0</v>
      </c>
      <c r="S338" s="1499">
        <v>0</v>
      </c>
      <c r="T338" s="1497"/>
      <c r="U338" s="1496"/>
      <c r="V338" s="1497"/>
      <c r="W338" s="1496"/>
    </row>
    <row r="339" spans="8:23" ht="16.5" customHeight="1">
      <c r="H339" s="1509" t="s">
        <v>519</v>
      </c>
      <c r="I339" s="1104"/>
      <c r="J339" s="1499">
        <v>1</v>
      </c>
      <c r="K339" s="1499">
        <v>0</v>
      </c>
      <c r="L339" s="1499">
        <v>0</v>
      </c>
      <c r="M339" s="1499">
        <v>0</v>
      </c>
      <c r="N339" s="1499">
        <v>0</v>
      </c>
      <c r="O339" s="1499">
        <v>0</v>
      </c>
      <c r="P339" s="1499">
        <v>0</v>
      </c>
      <c r="Q339" s="1499">
        <v>0</v>
      </c>
      <c r="R339" s="1499">
        <v>0</v>
      </c>
      <c r="S339" s="1499">
        <v>0</v>
      </c>
      <c r="T339" s="1497"/>
      <c r="U339" s="1496"/>
      <c r="V339" s="1497"/>
      <c r="W339" s="1496"/>
    </row>
    <row r="340" spans="8:23" ht="16.5" customHeight="1">
      <c r="H340" s="1509" t="s">
        <v>424</v>
      </c>
      <c r="I340" s="1104"/>
      <c r="J340" s="1499">
        <v>1</v>
      </c>
      <c r="K340" s="1499">
        <v>0</v>
      </c>
      <c r="L340" s="1499">
        <v>1</v>
      </c>
      <c r="M340" s="1499">
        <v>0</v>
      </c>
      <c r="N340" s="1499">
        <v>0</v>
      </c>
      <c r="O340" s="1499">
        <v>0</v>
      </c>
      <c r="P340" s="1499">
        <v>0</v>
      </c>
      <c r="Q340" s="1499">
        <v>1</v>
      </c>
      <c r="R340" s="1499">
        <v>0</v>
      </c>
      <c r="S340" s="1499">
        <v>1</v>
      </c>
      <c r="T340" s="1497"/>
      <c r="U340" s="1496"/>
      <c r="V340" s="1497"/>
      <c r="W340" s="1496"/>
    </row>
    <row r="341" spans="8:23" ht="16.5" customHeight="1">
      <c r="H341" s="1509" t="s">
        <v>520</v>
      </c>
      <c r="I341" s="1104"/>
      <c r="J341" s="1499">
        <v>0</v>
      </c>
      <c r="K341" s="1499">
        <v>1</v>
      </c>
      <c r="L341" s="1499">
        <v>1</v>
      </c>
      <c r="M341" s="1499">
        <v>0</v>
      </c>
      <c r="N341" s="1499">
        <v>1</v>
      </c>
      <c r="O341" s="1499">
        <v>0</v>
      </c>
      <c r="P341" s="1499">
        <v>0</v>
      </c>
      <c r="Q341" s="1499">
        <v>0</v>
      </c>
      <c r="R341" s="1499">
        <v>0</v>
      </c>
      <c r="S341" s="1499">
        <v>0</v>
      </c>
      <c r="T341" s="1497"/>
      <c r="U341" s="1496"/>
      <c r="V341" s="1497"/>
      <c r="W341" s="1496"/>
    </row>
    <row r="342" spans="8:23" ht="16.5" customHeight="1">
      <c r="H342" s="1509" t="s">
        <v>521</v>
      </c>
      <c r="I342" s="1104"/>
      <c r="J342" s="1499">
        <v>0</v>
      </c>
      <c r="K342" s="1499">
        <v>0</v>
      </c>
      <c r="L342" s="1499">
        <v>0</v>
      </c>
      <c r="M342" s="1499">
        <v>0</v>
      </c>
      <c r="N342" s="1499">
        <v>0</v>
      </c>
      <c r="O342" s="1499">
        <v>1</v>
      </c>
      <c r="P342" s="1499">
        <v>0</v>
      </c>
      <c r="Q342" s="1499">
        <v>0</v>
      </c>
      <c r="R342" s="1499">
        <v>0</v>
      </c>
      <c r="S342" s="1499">
        <v>0</v>
      </c>
      <c r="T342" s="1497"/>
      <c r="U342" s="1496"/>
      <c r="V342" s="1497"/>
      <c r="W342" s="1496"/>
    </row>
    <row r="343" spans="8:23" ht="16.5" customHeight="1">
      <c r="H343" s="1509" t="s">
        <v>425</v>
      </c>
      <c r="I343" s="1104"/>
      <c r="J343" s="1499">
        <v>0</v>
      </c>
      <c r="K343" s="1499">
        <v>0</v>
      </c>
      <c r="L343" s="1499">
        <v>0</v>
      </c>
      <c r="M343" s="1499">
        <v>0</v>
      </c>
      <c r="N343" s="1499">
        <v>1</v>
      </c>
      <c r="O343" s="1499">
        <v>0</v>
      </c>
      <c r="P343" s="1499">
        <v>0</v>
      </c>
      <c r="Q343" s="1499">
        <v>0</v>
      </c>
      <c r="R343" s="1499">
        <v>0</v>
      </c>
      <c r="S343" s="1499">
        <v>1</v>
      </c>
      <c r="T343" s="1497"/>
      <c r="U343" s="1496"/>
      <c r="V343" s="1497"/>
      <c r="W343" s="1496"/>
    </row>
    <row r="344" spans="8:23" ht="16.5" customHeight="1">
      <c r="H344" s="1509" t="s">
        <v>426</v>
      </c>
      <c r="I344" s="1104"/>
      <c r="J344" s="1499">
        <v>1</v>
      </c>
      <c r="K344" s="1499">
        <v>0</v>
      </c>
      <c r="L344" s="1499">
        <v>0</v>
      </c>
      <c r="M344" s="1499">
        <v>0</v>
      </c>
      <c r="N344" s="1499">
        <v>0</v>
      </c>
      <c r="O344" s="1499">
        <v>0</v>
      </c>
      <c r="P344" s="1499">
        <v>0</v>
      </c>
      <c r="Q344" s="1499">
        <v>0</v>
      </c>
      <c r="R344" s="1499">
        <v>0</v>
      </c>
      <c r="S344" s="1499">
        <v>0</v>
      </c>
      <c r="T344" s="1497"/>
      <c r="U344" s="1496"/>
      <c r="V344" s="1497"/>
      <c r="W344" s="1496"/>
    </row>
    <row r="345" spans="8:23" ht="16.5" customHeight="1">
      <c r="H345" s="1509" t="s">
        <v>522</v>
      </c>
      <c r="I345" s="1104"/>
      <c r="J345" s="1499">
        <v>0</v>
      </c>
      <c r="K345" s="1499">
        <v>1</v>
      </c>
      <c r="L345" s="1499">
        <v>0</v>
      </c>
      <c r="M345" s="1499">
        <v>0</v>
      </c>
      <c r="N345" s="1499">
        <v>0</v>
      </c>
      <c r="O345" s="1499">
        <v>0</v>
      </c>
      <c r="P345" s="1499">
        <v>1</v>
      </c>
      <c r="Q345" s="1499">
        <v>0</v>
      </c>
      <c r="R345" s="1499">
        <v>1</v>
      </c>
      <c r="S345" s="1499">
        <v>2</v>
      </c>
      <c r="T345" s="1497"/>
      <c r="U345" s="1496"/>
      <c r="V345" s="1497"/>
      <c r="W345" s="1496"/>
    </row>
    <row r="346" spans="8:23" ht="16.5" customHeight="1">
      <c r="H346" s="1509" t="s">
        <v>523</v>
      </c>
      <c r="I346" s="1104"/>
      <c r="J346" s="1499">
        <v>0</v>
      </c>
      <c r="K346" s="1499">
        <v>0</v>
      </c>
      <c r="L346" s="1499">
        <v>1</v>
      </c>
      <c r="M346" s="1499">
        <v>0</v>
      </c>
      <c r="N346" s="1499">
        <v>0</v>
      </c>
      <c r="O346" s="1499">
        <v>0</v>
      </c>
      <c r="P346" s="1499">
        <v>0</v>
      </c>
      <c r="Q346" s="1499">
        <v>0</v>
      </c>
      <c r="R346" s="1499">
        <v>0</v>
      </c>
      <c r="S346" s="1499">
        <v>0</v>
      </c>
      <c r="T346" s="1497"/>
      <c r="U346" s="1496"/>
      <c r="V346" s="1497"/>
      <c r="W346" s="1496"/>
    </row>
    <row r="347" spans="8:23" ht="16.5" customHeight="1">
      <c r="H347" s="1509" t="s">
        <v>427</v>
      </c>
      <c r="I347" s="1104"/>
      <c r="J347" s="1499">
        <v>0</v>
      </c>
      <c r="K347" s="1499">
        <v>1</v>
      </c>
      <c r="L347" s="1499">
        <v>0</v>
      </c>
      <c r="M347" s="1499">
        <v>0</v>
      </c>
      <c r="N347" s="1499">
        <v>0</v>
      </c>
      <c r="O347" s="1499">
        <v>0</v>
      </c>
      <c r="P347" s="1499">
        <v>0</v>
      </c>
      <c r="Q347" s="1499">
        <v>0</v>
      </c>
      <c r="R347" s="1499">
        <v>0</v>
      </c>
      <c r="S347" s="1499">
        <v>0</v>
      </c>
      <c r="T347" s="1497"/>
      <c r="U347" s="1496"/>
      <c r="V347" s="1497"/>
      <c r="W347" s="1496"/>
    </row>
    <row r="348" spans="8:23" ht="16.5" customHeight="1">
      <c r="H348" s="1509" t="s">
        <v>428</v>
      </c>
      <c r="I348" s="1104"/>
      <c r="J348" s="1499">
        <v>1</v>
      </c>
      <c r="K348" s="1499">
        <v>1</v>
      </c>
      <c r="L348" s="1499">
        <v>0</v>
      </c>
      <c r="M348" s="1499">
        <v>0</v>
      </c>
      <c r="N348" s="1499">
        <v>0</v>
      </c>
      <c r="O348" s="1499">
        <v>0</v>
      </c>
      <c r="P348" s="1499">
        <v>0</v>
      </c>
      <c r="Q348" s="1499">
        <v>0</v>
      </c>
      <c r="R348" s="1499">
        <v>0</v>
      </c>
      <c r="S348" s="1499">
        <v>0</v>
      </c>
      <c r="T348" s="1497"/>
      <c r="U348" s="1496"/>
      <c r="V348" s="1497"/>
      <c r="W348" s="1496"/>
    </row>
    <row r="349" spans="8:23" ht="16.5" customHeight="1">
      <c r="H349" s="1509" t="s">
        <v>429</v>
      </c>
      <c r="I349" s="1104"/>
      <c r="J349" s="1499">
        <v>0</v>
      </c>
      <c r="K349" s="1499">
        <v>0</v>
      </c>
      <c r="L349" s="1499">
        <v>0</v>
      </c>
      <c r="M349" s="1499">
        <v>1</v>
      </c>
      <c r="N349" s="1499">
        <v>0</v>
      </c>
      <c r="O349" s="1499">
        <v>0</v>
      </c>
      <c r="P349" s="1499">
        <v>0</v>
      </c>
      <c r="Q349" s="1499">
        <v>0</v>
      </c>
      <c r="R349" s="1499">
        <v>0</v>
      </c>
      <c r="S349" s="1499">
        <v>0</v>
      </c>
      <c r="T349" s="1497"/>
      <c r="U349" s="1496"/>
      <c r="V349" s="1497"/>
      <c r="W349" s="1496"/>
    </row>
    <row r="350" spans="8:23" ht="16.5" customHeight="1">
      <c r="H350" s="1509" t="s">
        <v>430</v>
      </c>
      <c r="I350" s="1104"/>
      <c r="J350" s="1499">
        <v>0</v>
      </c>
      <c r="K350" s="1499">
        <v>1</v>
      </c>
      <c r="L350" s="1499">
        <v>0</v>
      </c>
      <c r="M350" s="1499">
        <v>0</v>
      </c>
      <c r="N350" s="1499">
        <v>0</v>
      </c>
      <c r="O350" s="1499">
        <v>0</v>
      </c>
      <c r="P350" s="1499">
        <v>0</v>
      </c>
      <c r="Q350" s="1499">
        <v>0</v>
      </c>
      <c r="R350" s="1499">
        <v>0</v>
      </c>
      <c r="S350" s="1499">
        <v>0</v>
      </c>
      <c r="T350" s="1497"/>
      <c r="U350" s="1496"/>
      <c r="V350" s="1497"/>
      <c r="W350" s="1496"/>
    </row>
    <row r="351" spans="8:23" ht="16.5" customHeight="1">
      <c r="H351" s="1509" t="s">
        <v>431</v>
      </c>
      <c r="I351" s="1104"/>
      <c r="J351" s="1499">
        <v>2</v>
      </c>
      <c r="K351" s="1499">
        <v>0</v>
      </c>
      <c r="L351" s="1499">
        <v>0</v>
      </c>
      <c r="M351" s="1499">
        <v>0</v>
      </c>
      <c r="N351" s="1499">
        <v>0</v>
      </c>
      <c r="O351" s="1499">
        <v>0</v>
      </c>
      <c r="P351" s="1499">
        <v>0</v>
      </c>
      <c r="Q351" s="1499">
        <v>0</v>
      </c>
      <c r="R351" s="1499">
        <v>0</v>
      </c>
      <c r="S351" s="1499">
        <v>0</v>
      </c>
      <c r="T351" s="1497"/>
      <c r="U351" s="1496"/>
      <c r="V351" s="1497"/>
      <c r="W351" s="1496"/>
    </row>
    <row r="352" spans="8:23" ht="16.5" customHeight="1">
      <c r="H352" s="1509" t="s">
        <v>432</v>
      </c>
      <c r="I352" s="1104"/>
      <c r="J352" s="1499">
        <v>1</v>
      </c>
      <c r="K352" s="1499">
        <v>0</v>
      </c>
      <c r="L352" s="1499">
        <v>0</v>
      </c>
      <c r="M352" s="1499">
        <v>0</v>
      </c>
      <c r="N352" s="1499">
        <v>0</v>
      </c>
      <c r="O352" s="1499">
        <v>0</v>
      </c>
      <c r="P352" s="1499">
        <v>0</v>
      </c>
      <c r="Q352" s="1499">
        <v>0</v>
      </c>
      <c r="R352" s="1499">
        <v>0</v>
      </c>
      <c r="S352" s="1499">
        <v>0</v>
      </c>
      <c r="T352" s="1497"/>
      <c r="U352" s="1496"/>
      <c r="V352" s="1497"/>
      <c r="W352" s="1496"/>
    </row>
    <row r="353" spans="8:23" ht="16.5" customHeight="1">
      <c r="H353" s="1509" t="s">
        <v>524</v>
      </c>
      <c r="I353" s="1104"/>
      <c r="J353" s="1499">
        <v>0</v>
      </c>
      <c r="K353" s="1499">
        <v>0</v>
      </c>
      <c r="L353" s="1499">
        <v>0</v>
      </c>
      <c r="M353" s="1499">
        <v>0</v>
      </c>
      <c r="N353" s="1499">
        <v>0</v>
      </c>
      <c r="O353" s="1499">
        <v>1</v>
      </c>
      <c r="P353" s="1499">
        <v>0</v>
      </c>
      <c r="Q353" s="1499">
        <v>0</v>
      </c>
      <c r="R353" s="1499">
        <v>0</v>
      </c>
      <c r="S353" s="1499">
        <v>0</v>
      </c>
      <c r="T353" s="1497"/>
      <c r="U353" s="1496"/>
      <c r="V353" s="1497"/>
      <c r="W353" s="1496"/>
    </row>
    <row r="354" spans="8:23" ht="16.5" customHeight="1">
      <c r="H354" s="1509" t="s">
        <v>433</v>
      </c>
      <c r="I354" s="1104"/>
      <c r="J354" s="1499">
        <v>0</v>
      </c>
      <c r="K354" s="1499">
        <v>0</v>
      </c>
      <c r="L354" s="1499">
        <v>0</v>
      </c>
      <c r="M354" s="1499">
        <v>0</v>
      </c>
      <c r="N354" s="1499">
        <v>0</v>
      </c>
      <c r="O354" s="1499">
        <v>1</v>
      </c>
      <c r="P354" s="1499">
        <v>0</v>
      </c>
      <c r="Q354" s="1499">
        <v>0</v>
      </c>
      <c r="R354" s="1499">
        <v>0</v>
      </c>
      <c r="S354" s="1499">
        <v>0</v>
      </c>
      <c r="T354" s="1497"/>
      <c r="U354" s="1496"/>
      <c r="V354" s="1497"/>
      <c r="W354" s="1496"/>
    </row>
    <row r="355" spans="8:23" ht="16.5" customHeight="1">
      <c r="H355" s="1509" t="s">
        <v>434</v>
      </c>
      <c r="I355" s="1104"/>
      <c r="J355" s="1499">
        <v>2</v>
      </c>
      <c r="K355" s="1499">
        <v>1</v>
      </c>
      <c r="L355" s="1499">
        <v>1</v>
      </c>
      <c r="M355" s="1499">
        <v>1</v>
      </c>
      <c r="N355" s="1499">
        <v>1</v>
      </c>
      <c r="O355" s="1499">
        <v>0</v>
      </c>
      <c r="P355" s="1499">
        <v>0</v>
      </c>
      <c r="Q355" s="1499">
        <v>0</v>
      </c>
      <c r="R355" s="1499">
        <v>1</v>
      </c>
      <c r="S355" s="1499">
        <v>0</v>
      </c>
      <c r="T355" s="1497"/>
      <c r="U355" s="1496"/>
      <c r="V355" s="1497"/>
      <c r="W355" s="1496"/>
    </row>
    <row r="356" spans="8:23" ht="16.5" customHeight="1">
      <c r="H356" s="1509" t="s">
        <v>435</v>
      </c>
      <c r="I356" s="1104"/>
      <c r="J356" s="1499">
        <v>0</v>
      </c>
      <c r="K356" s="1499">
        <v>0</v>
      </c>
      <c r="L356" s="1499">
        <v>0</v>
      </c>
      <c r="M356" s="1499">
        <v>0</v>
      </c>
      <c r="N356" s="1499">
        <v>1</v>
      </c>
      <c r="O356" s="1499">
        <v>0</v>
      </c>
      <c r="P356" s="1499">
        <v>0</v>
      </c>
      <c r="Q356" s="1499">
        <v>0</v>
      </c>
      <c r="R356" s="1499">
        <v>0</v>
      </c>
      <c r="S356" s="1499">
        <v>0</v>
      </c>
      <c r="T356" s="1497"/>
      <c r="U356" s="1496"/>
      <c r="V356" s="1497"/>
      <c r="W356" s="1496"/>
    </row>
    <row r="357" spans="8:23" ht="16.5" customHeight="1">
      <c r="H357" s="1509" t="s">
        <v>525</v>
      </c>
      <c r="I357" s="1104"/>
      <c r="J357" s="1499">
        <v>0</v>
      </c>
      <c r="K357" s="1499">
        <v>0</v>
      </c>
      <c r="L357" s="1499">
        <v>1</v>
      </c>
      <c r="M357" s="1499">
        <v>0</v>
      </c>
      <c r="N357" s="1499">
        <v>0</v>
      </c>
      <c r="O357" s="1499">
        <v>0</v>
      </c>
      <c r="P357" s="1499">
        <v>0</v>
      </c>
      <c r="Q357" s="1499">
        <v>0</v>
      </c>
      <c r="R357" s="1499">
        <v>0</v>
      </c>
      <c r="S357" s="1499">
        <v>0</v>
      </c>
      <c r="T357" s="1497"/>
      <c r="U357" s="1496"/>
      <c r="V357" s="1497"/>
      <c r="W357" s="1496"/>
    </row>
    <row r="358" spans="8:23" ht="16.5" customHeight="1">
      <c r="H358" s="1509" t="s">
        <v>436</v>
      </c>
      <c r="I358" s="1104"/>
      <c r="J358" s="1499">
        <v>1</v>
      </c>
      <c r="K358" s="1499">
        <v>0</v>
      </c>
      <c r="L358" s="1499">
        <v>0</v>
      </c>
      <c r="M358" s="1499">
        <v>0</v>
      </c>
      <c r="N358" s="1499">
        <v>0</v>
      </c>
      <c r="O358" s="1499">
        <v>0</v>
      </c>
      <c r="P358" s="1499">
        <v>0</v>
      </c>
      <c r="Q358" s="1499">
        <v>0</v>
      </c>
      <c r="R358" s="1499">
        <v>0</v>
      </c>
      <c r="S358" s="1499">
        <v>0</v>
      </c>
      <c r="T358" s="1497"/>
      <c r="U358" s="1496"/>
      <c r="V358" s="1497"/>
      <c r="W358" s="1496"/>
    </row>
    <row r="359" spans="8:23" ht="16.5" customHeight="1">
      <c r="H359" s="1509" t="s">
        <v>437</v>
      </c>
      <c r="I359" s="1104"/>
      <c r="J359" s="1499">
        <v>0</v>
      </c>
      <c r="K359" s="1499">
        <v>0</v>
      </c>
      <c r="L359" s="1499">
        <v>0</v>
      </c>
      <c r="M359" s="1499">
        <v>0</v>
      </c>
      <c r="N359" s="1499">
        <v>2</v>
      </c>
      <c r="O359" s="1499">
        <v>0</v>
      </c>
      <c r="P359" s="1499">
        <v>0</v>
      </c>
      <c r="Q359" s="1499">
        <v>0</v>
      </c>
      <c r="R359" s="1499">
        <v>0</v>
      </c>
      <c r="S359" s="1499">
        <v>0</v>
      </c>
      <c r="T359" s="1497"/>
      <c r="U359" s="1496"/>
      <c r="V359" s="1497"/>
      <c r="W359" s="1496"/>
    </row>
    <row r="360" spans="8:23" ht="16.5" customHeight="1">
      <c r="H360" s="1509" t="s">
        <v>526</v>
      </c>
      <c r="I360" s="1104"/>
      <c r="J360" s="1499">
        <v>1</v>
      </c>
      <c r="K360" s="1499">
        <v>0</v>
      </c>
      <c r="L360" s="1499">
        <v>0</v>
      </c>
      <c r="M360" s="1499">
        <v>0</v>
      </c>
      <c r="N360" s="1499">
        <v>0</v>
      </c>
      <c r="O360" s="1499">
        <v>0</v>
      </c>
      <c r="P360" s="1499">
        <v>0</v>
      </c>
      <c r="Q360" s="1499">
        <v>0</v>
      </c>
      <c r="R360" s="1499">
        <v>0</v>
      </c>
      <c r="S360" s="1499">
        <v>0</v>
      </c>
      <c r="T360" s="1497"/>
      <c r="U360" s="1496"/>
      <c r="V360" s="1497"/>
      <c r="W360" s="1496"/>
    </row>
    <row r="361" spans="8:23" ht="16.5" customHeight="1">
      <c r="H361" s="1509" t="s">
        <v>438</v>
      </c>
      <c r="I361" s="1104"/>
      <c r="J361" s="1499">
        <v>0</v>
      </c>
      <c r="K361" s="1499">
        <v>0</v>
      </c>
      <c r="L361" s="1499">
        <v>1</v>
      </c>
      <c r="M361" s="1499">
        <v>0</v>
      </c>
      <c r="N361" s="1499">
        <v>0</v>
      </c>
      <c r="O361" s="1499">
        <v>0</v>
      </c>
      <c r="P361" s="1499">
        <v>1</v>
      </c>
      <c r="Q361" s="1499">
        <v>2</v>
      </c>
      <c r="R361" s="1499">
        <v>2</v>
      </c>
      <c r="S361" s="1499">
        <v>0</v>
      </c>
      <c r="T361" s="1497"/>
      <c r="U361" s="1496"/>
      <c r="V361" s="1497"/>
      <c r="W361" s="1496"/>
    </row>
    <row r="362" spans="8:23" ht="16.5" customHeight="1">
      <c r="H362" s="1509" t="s">
        <v>439</v>
      </c>
      <c r="I362" s="1104"/>
      <c r="J362" s="1499">
        <v>0</v>
      </c>
      <c r="K362" s="1499">
        <v>0</v>
      </c>
      <c r="L362" s="1499">
        <v>0</v>
      </c>
      <c r="M362" s="1499">
        <v>1</v>
      </c>
      <c r="N362" s="1499">
        <v>0</v>
      </c>
      <c r="O362" s="1499">
        <v>0</v>
      </c>
      <c r="P362" s="1499">
        <v>0</v>
      </c>
      <c r="Q362" s="1499">
        <v>1</v>
      </c>
      <c r="R362" s="1499">
        <v>0</v>
      </c>
      <c r="S362" s="1499">
        <v>0</v>
      </c>
      <c r="T362" s="1497"/>
      <c r="U362" s="1496"/>
      <c r="V362" s="1497"/>
      <c r="W362" s="1496"/>
    </row>
    <row r="363" spans="8:23" ht="16.5" customHeight="1">
      <c r="H363" s="1509" t="s">
        <v>440</v>
      </c>
      <c r="I363" s="1104"/>
      <c r="J363" s="1499">
        <v>0</v>
      </c>
      <c r="K363" s="1499">
        <v>0</v>
      </c>
      <c r="L363" s="1499">
        <v>0</v>
      </c>
      <c r="M363" s="1499">
        <v>1</v>
      </c>
      <c r="N363" s="1499">
        <v>0</v>
      </c>
      <c r="O363" s="1499">
        <v>0</v>
      </c>
      <c r="P363" s="1499">
        <v>0</v>
      </c>
      <c r="Q363" s="1499">
        <v>0</v>
      </c>
      <c r="R363" s="1499">
        <v>0</v>
      </c>
      <c r="S363" s="1499">
        <v>0</v>
      </c>
      <c r="T363" s="1497"/>
      <c r="U363" s="1496"/>
      <c r="V363" s="1497"/>
      <c r="W363" s="1496"/>
    </row>
    <row r="364" spans="8:23" ht="16.5" customHeight="1">
      <c r="H364" s="1509" t="s">
        <v>441</v>
      </c>
      <c r="I364" s="1104"/>
      <c r="J364" s="1499">
        <v>0</v>
      </c>
      <c r="K364" s="1499">
        <v>1</v>
      </c>
      <c r="L364" s="1499">
        <v>0</v>
      </c>
      <c r="M364" s="1499">
        <v>0</v>
      </c>
      <c r="N364" s="1499">
        <v>0</v>
      </c>
      <c r="O364" s="1499">
        <v>0</v>
      </c>
      <c r="P364" s="1499">
        <v>0</v>
      </c>
      <c r="Q364" s="1499">
        <v>0</v>
      </c>
      <c r="R364" s="1499">
        <v>0</v>
      </c>
      <c r="S364" s="1499">
        <v>0</v>
      </c>
      <c r="T364" s="1497"/>
      <c r="U364" s="1496"/>
      <c r="V364" s="1497"/>
      <c r="W364" s="1496"/>
    </row>
    <row r="365" spans="8:23" ht="16.5" customHeight="1">
      <c r="H365" s="1509" t="s">
        <v>527</v>
      </c>
      <c r="I365" s="1104"/>
      <c r="J365" s="1499">
        <v>0</v>
      </c>
      <c r="K365" s="1499">
        <v>0</v>
      </c>
      <c r="L365" s="1499">
        <v>0</v>
      </c>
      <c r="M365" s="1499">
        <v>0</v>
      </c>
      <c r="N365" s="1499">
        <v>0</v>
      </c>
      <c r="O365" s="1499">
        <v>0</v>
      </c>
      <c r="P365" s="1499">
        <v>0</v>
      </c>
      <c r="Q365" s="1499">
        <v>0</v>
      </c>
      <c r="R365" s="1499">
        <v>0</v>
      </c>
      <c r="S365" s="1499">
        <v>1</v>
      </c>
      <c r="T365" s="1497"/>
      <c r="U365" s="1496"/>
      <c r="V365" s="1497"/>
      <c r="W365" s="1496"/>
    </row>
    <row r="366" spans="8:23" ht="16.5" customHeight="1">
      <c r="H366" s="1509" t="s">
        <v>442</v>
      </c>
      <c r="I366" s="1104"/>
      <c r="J366" s="1499">
        <v>1</v>
      </c>
      <c r="K366" s="1499">
        <v>2</v>
      </c>
      <c r="L366" s="1499">
        <v>0</v>
      </c>
      <c r="M366" s="1499">
        <v>3</v>
      </c>
      <c r="N366" s="1499">
        <v>0</v>
      </c>
      <c r="O366" s="1499">
        <v>2</v>
      </c>
      <c r="P366" s="1499">
        <v>0</v>
      </c>
      <c r="Q366" s="1499">
        <v>0</v>
      </c>
      <c r="R366" s="1499">
        <v>2</v>
      </c>
      <c r="S366" s="1499">
        <v>0</v>
      </c>
      <c r="T366" s="1497"/>
      <c r="U366" s="1496"/>
      <c r="V366" s="1497"/>
      <c r="W366" s="1496"/>
    </row>
    <row r="367" spans="8:23" ht="16.5" customHeight="1">
      <c r="H367" s="1509" t="s">
        <v>443</v>
      </c>
      <c r="I367" s="1104"/>
      <c r="J367" s="1499">
        <v>0</v>
      </c>
      <c r="K367" s="1499">
        <v>0</v>
      </c>
      <c r="L367" s="1499">
        <v>0</v>
      </c>
      <c r="M367" s="1499">
        <v>0</v>
      </c>
      <c r="N367" s="1499">
        <v>0</v>
      </c>
      <c r="O367" s="1499">
        <v>0</v>
      </c>
      <c r="P367" s="1499">
        <v>0</v>
      </c>
      <c r="Q367" s="1499">
        <v>0</v>
      </c>
      <c r="R367" s="1499">
        <v>1</v>
      </c>
      <c r="S367" s="1499">
        <v>0</v>
      </c>
      <c r="T367" s="1497"/>
      <c r="U367" s="1496"/>
      <c r="V367" s="1497"/>
      <c r="W367" s="1496"/>
    </row>
    <row r="368" spans="8:23" ht="16.5" customHeight="1">
      <c r="H368" s="1509" t="s">
        <v>444</v>
      </c>
      <c r="I368" s="1104"/>
      <c r="J368" s="1499">
        <v>0</v>
      </c>
      <c r="K368" s="1499">
        <v>0</v>
      </c>
      <c r="L368" s="1499">
        <v>0</v>
      </c>
      <c r="M368" s="1499">
        <v>0</v>
      </c>
      <c r="N368" s="1499">
        <v>0</v>
      </c>
      <c r="O368" s="1499">
        <v>1</v>
      </c>
      <c r="P368" s="1499">
        <v>0</v>
      </c>
      <c r="Q368" s="1499">
        <v>0</v>
      </c>
      <c r="R368" s="1499">
        <v>0</v>
      </c>
      <c r="S368" s="1499">
        <v>0</v>
      </c>
      <c r="T368" s="1497"/>
      <c r="U368" s="1496"/>
      <c r="V368" s="1497"/>
      <c r="W368" s="1496"/>
    </row>
    <row r="369" spans="8:23" ht="16.5" customHeight="1">
      <c r="H369" s="1509" t="s">
        <v>445</v>
      </c>
      <c r="I369" s="1104"/>
      <c r="J369" s="1499">
        <v>0</v>
      </c>
      <c r="K369" s="1499">
        <v>0</v>
      </c>
      <c r="L369" s="1499">
        <v>1</v>
      </c>
      <c r="M369" s="1499">
        <v>0</v>
      </c>
      <c r="N369" s="1499">
        <v>0</v>
      </c>
      <c r="O369" s="1499">
        <v>0</v>
      </c>
      <c r="P369" s="1499">
        <v>0</v>
      </c>
      <c r="Q369" s="1499">
        <v>0</v>
      </c>
      <c r="R369" s="1499">
        <v>0</v>
      </c>
      <c r="S369" s="1499">
        <v>0</v>
      </c>
      <c r="T369" s="1497"/>
      <c r="U369" s="1496"/>
      <c r="V369" s="1497"/>
      <c r="W369" s="1496"/>
    </row>
    <row r="370" spans="8:23" ht="16.5" customHeight="1">
      <c r="H370" s="1509" t="s">
        <v>446</v>
      </c>
      <c r="I370" s="1104"/>
      <c r="J370" s="1499">
        <v>4</v>
      </c>
      <c r="K370" s="1499">
        <v>3</v>
      </c>
      <c r="L370" s="1499">
        <v>1</v>
      </c>
      <c r="M370" s="1499">
        <v>3</v>
      </c>
      <c r="N370" s="1499">
        <v>1</v>
      </c>
      <c r="O370" s="1499">
        <v>0</v>
      </c>
      <c r="P370" s="1499">
        <v>0</v>
      </c>
      <c r="Q370" s="1499">
        <v>0</v>
      </c>
      <c r="R370" s="1499">
        <v>0</v>
      </c>
      <c r="S370" s="1499">
        <v>1</v>
      </c>
      <c r="T370" s="1497"/>
      <c r="U370" s="1496"/>
      <c r="V370" s="1497"/>
      <c r="W370" s="1496"/>
    </row>
    <row r="371" spans="8:23" ht="16.5" customHeight="1">
      <c r="H371" s="1509" t="s">
        <v>447</v>
      </c>
      <c r="I371" s="1104"/>
      <c r="J371" s="1499">
        <v>0</v>
      </c>
      <c r="K371" s="1499">
        <v>0</v>
      </c>
      <c r="L371" s="1499">
        <v>1</v>
      </c>
      <c r="M371" s="1499">
        <v>0</v>
      </c>
      <c r="N371" s="1499">
        <v>0</v>
      </c>
      <c r="O371" s="1499">
        <v>0</v>
      </c>
      <c r="P371" s="1499">
        <v>0</v>
      </c>
      <c r="Q371" s="1499">
        <v>0</v>
      </c>
      <c r="R371" s="1499">
        <v>0</v>
      </c>
      <c r="S371" s="1499">
        <v>0</v>
      </c>
      <c r="T371" s="1497"/>
      <c r="U371" s="1496"/>
      <c r="V371" s="1497"/>
      <c r="W371" s="1496"/>
    </row>
    <row r="372" spans="8:23" ht="16.5" customHeight="1">
      <c r="H372" s="1509" t="s">
        <v>448</v>
      </c>
      <c r="I372" s="1104"/>
      <c r="J372" s="1499">
        <v>1</v>
      </c>
      <c r="K372" s="1499">
        <v>0</v>
      </c>
      <c r="L372" s="1499">
        <v>0</v>
      </c>
      <c r="M372" s="1499">
        <v>0</v>
      </c>
      <c r="N372" s="1499">
        <v>0</v>
      </c>
      <c r="O372" s="1499">
        <v>0</v>
      </c>
      <c r="P372" s="1499">
        <v>0</v>
      </c>
      <c r="Q372" s="1499">
        <v>0</v>
      </c>
      <c r="R372" s="1499">
        <v>0</v>
      </c>
      <c r="S372" s="1499">
        <v>0</v>
      </c>
      <c r="T372" s="1497"/>
      <c r="U372" s="1496"/>
      <c r="V372" s="1497"/>
      <c r="W372" s="1496"/>
    </row>
    <row r="373" spans="8:23" ht="16.5" customHeight="1">
      <c r="H373" s="1509" t="s">
        <v>528</v>
      </c>
      <c r="I373" s="1104"/>
      <c r="J373" s="1499">
        <v>0</v>
      </c>
      <c r="K373" s="1499">
        <v>0</v>
      </c>
      <c r="L373" s="1499">
        <v>0</v>
      </c>
      <c r="M373" s="1499">
        <v>0</v>
      </c>
      <c r="N373" s="1499">
        <v>0</v>
      </c>
      <c r="O373" s="1499">
        <v>0</v>
      </c>
      <c r="P373" s="1499">
        <v>0</v>
      </c>
      <c r="Q373" s="1499">
        <v>0</v>
      </c>
      <c r="R373" s="1499">
        <v>1</v>
      </c>
      <c r="S373" s="1499">
        <v>0</v>
      </c>
      <c r="T373" s="1497"/>
      <c r="U373" s="1496"/>
      <c r="V373" s="1497"/>
      <c r="W373" s="1496"/>
    </row>
    <row r="374" spans="8:23" ht="16.5" customHeight="1">
      <c r="H374" s="1509" t="s">
        <v>449</v>
      </c>
      <c r="I374" s="1104"/>
      <c r="J374" s="1499">
        <v>0</v>
      </c>
      <c r="K374" s="1499">
        <v>0</v>
      </c>
      <c r="L374" s="1499">
        <v>0</v>
      </c>
      <c r="M374" s="1499">
        <v>0</v>
      </c>
      <c r="N374" s="1499">
        <v>0</v>
      </c>
      <c r="O374" s="1499">
        <v>1</v>
      </c>
      <c r="P374" s="1499">
        <v>0</v>
      </c>
      <c r="Q374" s="1499">
        <v>0</v>
      </c>
      <c r="R374" s="1499">
        <v>1</v>
      </c>
      <c r="S374" s="1499">
        <v>0</v>
      </c>
      <c r="T374" s="1497"/>
      <c r="U374" s="1496"/>
      <c r="V374" s="1497"/>
      <c r="W374" s="1496"/>
    </row>
    <row r="375" spans="8:23" ht="16.5" customHeight="1">
      <c r="H375" s="1509" t="s">
        <v>450</v>
      </c>
      <c r="I375" s="1104"/>
      <c r="J375" s="1499">
        <v>0</v>
      </c>
      <c r="K375" s="1499">
        <v>0</v>
      </c>
      <c r="L375" s="1499">
        <v>1</v>
      </c>
      <c r="M375" s="1499">
        <v>0</v>
      </c>
      <c r="N375" s="1499">
        <v>0</v>
      </c>
      <c r="O375" s="1499">
        <v>0</v>
      </c>
      <c r="P375" s="1499">
        <v>0</v>
      </c>
      <c r="Q375" s="1499">
        <v>1</v>
      </c>
      <c r="R375" s="1499">
        <v>0</v>
      </c>
      <c r="S375" s="1499">
        <v>0</v>
      </c>
      <c r="T375" s="1497"/>
      <c r="U375" s="1496"/>
      <c r="V375" s="1497"/>
      <c r="W375" s="1496"/>
    </row>
    <row r="376" spans="8:23" ht="16.5" customHeight="1">
      <c r="H376" s="1509" t="s">
        <v>529</v>
      </c>
      <c r="I376" s="1104"/>
      <c r="J376" s="1499">
        <v>0</v>
      </c>
      <c r="K376" s="1499">
        <v>0</v>
      </c>
      <c r="L376" s="1499">
        <v>0</v>
      </c>
      <c r="M376" s="1499">
        <v>0</v>
      </c>
      <c r="N376" s="1499">
        <v>1</v>
      </c>
      <c r="O376" s="1499">
        <v>0</v>
      </c>
      <c r="P376" s="1499">
        <v>0</v>
      </c>
      <c r="Q376" s="1499">
        <v>0</v>
      </c>
      <c r="R376" s="1499">
        <v>1</v>
      </c>
      <c r="S376" s="1499">
        <v>0</v>
      </c>
      <c r="T376" s="1497"/>
      <c r="U376" s="1496"/>
      <c r="V376" s="1497"/>
      <c r="W376" s="1496"/>
    </row>
    <row r="377" spans="8:23" ht="16.5" customHeight="1">
      <c r="H377" s="1509" t="s">
        <v>530</v>
      </c>
      <c r="I377" s="1104"/>
      <c r="J377" s="1499">
        <v>0</v>
      </c>
      <c r="K377" s="1499">
        <v>0</v>
      </c>
      <c r="L377" s="1499">
        <v>0</v>
      </c>
      <c r="M377" s="1499">
        <v>2</v>
      </c>
      <c r="N377" s="1499">
        <v>0</v>
      </c>
      <c r="O377" s="1499">
        <v>0</v>
      </c>
      <c r="P377" s="1499">
        <v>1</v>
      </c>
      <c r="Q377" s="1499">
        <v>3</v>
      </c>
      <c r="R377" s="1499">
        <v>1</v>
      </c>
      <c r="S377" s="1499">
        <v>2</v>
      </c>
      <c r="T377" s="1497"/>
      <c r="U377" s="1496"/>
      <c r="V377" s="1497"/>
      <c r="W377" s="1496"/>
    </row>
    <row r="378" spans="8:23" ht="16.5" customHeight="1">
      <c r="H378" s="1509" t="s">
        <v>451</v>
      </c>
      <c r="I378" s="1104"/>
      <c r="J378" s="1499">
        <v>0</v>
      </c>
      <c r="K378" s="1499">
        <v>1</v>
      </c>
      <c r="L378" s="1499">
        <v>0</v>
      </c>
      <c r="M378" s="1499">
        <v>0</v>
      </c>
      <c r="N378" s="1499">
        <v>0</v>
      </c>
      <c r="O378" s="1499">
        <v>0</v>
      </c>
      <c r="P378" s="1499">
        <v>0</v>
      </c>
      <c r="Q378" s="1499">
        <v>0</v>
      </c>
      <c r="R378" s="1499">
        <v>0</v>
      </c>
      <c r="S378" s="1499">
        <v>0</v>
      </c>
      <c r="T378" s="1497"/>
      <c r="U378" s="1496"/>
      <c r="V378" s="1497"/>
      <c r="W378" s="1496"/>
    </row>
    <row r="379" spans="8:23" ht="16.5" customHeight="1">
      <c r="H379" s="1509" t="s">
        <v>452</v>
      </c>
      <c r="I379" s="1104"/>
      <c r="J379" s="1499">
        <v>0</v>
      </c>
      <c r="K379" s="1499">
        <v>0</v>
      </c>
      <c r="L379" s="1499">
        <v>0</v>
      </c>
      <c r="M379" s="1499">
        <v>0</v>
      </c>
      <c r="N379" s="1499">
        <v>0</v>
      </c>
      <c r="O379" s="1499">
        <v>0</v>
      </c>
      <c r="P379" s="1499">
        <v>0</v>
      </c>
      <c r="Q379" s="1499">
        <v>0</v>
      </c>
      <c r="R379" s="1499">
        <v>0</v>
      </c>
      <c r="S379" s="1499">
        <v>1</v>
      </c>
      <c r="T379" s="1497"/>
      <c r="U379" s="1496"/>
      <c r="V379" s="1497"/>
      <c r="W379" s="1496"/>
    </row>
    <row r="380" spans="8:23" ht="16.5" customHeight="1">
      <c r="H380" s="1509" t="s">
        <v>531</v>
      </c>
      <c r="I380" s="1104"/>
      <c r="J380" s="1499">
        <v>0</v>
      </c>
      <c r="K380" s="1499">
        <v>0</v>
      </c>
      <c r="L380" s="1499">
        <v>0</v>
      </c>
      <c r="M380" s="1499">
        <v>0</v>
      </c>
      <c r="N380" s="1499">
        <v>1</v>
      </c>
      <c r="O380" s="1499">
        <v>0</v>
      </c>
      <c r="P380" s="1499">
        <v>0</v>
      </c>
      <c r="Q380" s="1499">
        <v>0</v>
      </c>
      <c r="R380" s="1499">
        <v>0</v>
      </c>
      <c r="S380" s="1499">
        <v>0</v>
      </c>
      <c r="T380" s="1497"/>
      <c r="U380" s="1496"/>
      <c r="V380" s="1497"/>
      <c r="W380" s="1496"/>
    </row>
    <row r="381" spans="8:23" ht="16.5" customHeight="1">
      <c r="H381" s="1509" t="s">
        <v>532</v>
      </c>
      <c r="I381" s="1104"/>
      <c r="J381" s="1499">
        <v>1</v>
      </c>
      <c r="K381" s="1499">
        <v>0</v>
      </c>
      <c r="L381" s="1499">
        <v>0</v>
      </c>
      <c r="M381" s="1499">
        <v>0</v>
      </c>
      <c r="N381" s="1499">
        <v>0</v>
      </c>
      <c r="O381" s="1499">
        <v>0</v>
      </c>
      <c r="P381" s="1499">
        <v>0</v>
      </c>
      <c r="Q381" s="1499">
        <v>0</v>
      </c>
      <c r="R381" s="1499">
        <v>0</v>
      </c>
      <c r="S381" s="1499">
        <v>0</v>
      </c>
      <c r="T381" s="1497"/>
      <c r="U381" s="1496"/>
      <c r="V381" s="1497"/>
      <c r="W381" s="1496"/>
    </row>
    <row r="382" spans="8:23" ht="16.5" customHeight="1">
      <c r="H382" s="1509" t="s">
        <v>453</v>
      </c>
      <c r="I382" s="1104"/>
      <c r="J382" s="1499">
        <v>1</v>
      </c>
      <c r="K382" s="1499">
        <v>0</v>
      </c>
      <c r="L382" s="1499">
        <v>0</v>
      </c>
      <c r="M382" s="1499">
        <v>2</v>
      </c>
      <c r="N382" s="1499">
        <v>0</v>
      </c>
      <c r="O382" s="1499">
        <v>0</v>
      </c>
      <c r="P382" s="1499">
        <v>0</v>
      </c>
      <c r="Q382" s="1499">
        <v>0</v>
      </c>
      <c r="R382" s="1499">
        <v>0</v>
      </c>
      <c r="S382" s="1499">
        <v>0</v>
      </c>
      <c r="T382" s="1497"/>
      <c r="U382" s="1496"/>
      <c r="V382" s="1497"/>
      <c r="W382" s="1496"/>
    </row>
    <row r="383" spans="8:23" ht="16.5" customHeight="1">
      <c r="H383" s="1509" t="s">
        <v>454</v>
      </c>
      <c r="I383" s="1104"/>
      <c r="J383" s="1499">
        <v>0</v>
      </c>
      <c r="K383" s="1499">
        <v>1</v>
      </c>
      <c r="L383" s="1499">
        <v>0</v>
      </c>
      <c r="M383" s="1499">
        <v>0</v>
      </c>
      <c r="N383" s="1499">
        <v>0</v>
      </c>
      <c r="O383" s="1499">
        <v>0</v>
      </c>
      <c r="P383" s="1499">
        <v>0</v>
      </c>
      <c r="Q383" s="1499">
        <v>0</v>
      </c>
      <c r="R383" s="1499">
        <v>0</v>
      </c>
      <c r="S383" s="1499">
        <v>0</v>
      </c>
      <c r="T383" s="1497"/>
      <c r="U383" s="1496"/>
      <c r="V383" s="1497"/>
      <c r="W383" s="1496"/>
    </row>
    <row r="384" spans="8:23" ht="16.5" customHeight="1">
      <c r="H384" s="1509" t="s">
        <v>533</v>
      </c>
      <c r="I384" s="1104"/>
      <c r="J384" s="1499">
        <v>0</v>
      </c>
      <c r="K384" s="1499">
        <v>0</v>
      </c>
      <c r="L384" s="1499">
        <v>0</v>
      </c>
      <c r="M384" s="1499">
        <v>1</v>
      </c>
      <c r="N384" s="1499">
        <v>0</v>
      </c>
      <c r="O384" s="1499">
        <v>0</v>
      </c>
      <c r="P384" s="1499">
        <v>0</v>
      </c>
      <c r="Q384" s="1499">
        <v>0</v>
      </c>
      <c r="R384" s="1499">
        <v>0</v>
      </c>
      <c r="S384" s="1499">
        <v>0</v>
      </c>
      <c r="T384" s="1497"/>
      <c r="U384" s="1496"/>
      <c r="V384" s="1497"/>
      <c r="W384" s="1496"/>
    </row>
    <row r="385" spans="8:23" ht="16.5" customHeight="1">
      <c r="H385" s="1509" t="s">
        <v>534</v>
      </c>
      <c r="I385" s="1104"/>
      <c r="J385" s="1499">
        <v>0</v>
      </c>
      <c r="K385" s="1499">
        <v>0</v>
      </c>
      <c r="L385" s="1499">
        <v>0</v>
      </c>
      <c r="M385" s="1499">
        <v>0</v>
      </c>
      <c r="N385" s="1499">
        <v>0</v>
      </c>
      <c r="O385" s="1499">
        <v>0</v>
      </c>
      <c r="P385" s="1499">
        <v>1</v>
      </c>
      <c r="Q385" s="1499">
        <v>0</v>
      </c>
      <c r="R385" s="1499">
        <v>0</v>
      </c>
      <c r="S385" s="1499">
        <v>0</v>
      </c>
      <c r="T385" s="1497"/>
      <c r="U385" s="1496"/>
      <c r="V385" s="1497"/>
      <c r="W385" s="1496"/>
    </row>
    <row r="386" spans="8:23" ht="16.5" customHeight="1">
      <c r="H386" s="1509" t="s">
        <v>535</v>
      </c>
      <c r="I386" s="1104"/>
      <c r="J386" s="1499">
        <v>0</v>
      </c>
      <c r="K386" s="1499">
        <v>0</v>
      </c>
      <c r="L386" s="1499">
        <v>0</v>
      </c>
      <c r="M386" s="1499">
        <v>0</v>
      </c>
      <c r="N386" s="1499">
        <v>1</v>
      </c>
      <c r="O386" s="1499">
        <v>0</v>
      </c>
      <c r="P386" s="1499">
        <v>0</v>
      </c>
      <c r="Q386" s="1499">
        <v>0</v>
      </c>
      <c r="R386" s="1499">
        <v>0</v>
      </c>
      <c r="S386" s="1499">
        <v>0</v>
      </c>
      <c r="T386" s="1497"/>
      <c r="U386" s="1496"/>
      <c r="V386" s="1497"/>
      <c r="W386" s="1496"/>
    </row>
    <row r="387" spans="8:23" ht="16.5" customHeight="1">
      <c r="H387" s="1509" t="s">
        <v>455</v>
      </c>
      <c r="I387" s="1104"/>
      <c r="J387" s="1499">
        <v>0</v>
      </c>
      <c r="K387" s="1499">
        <v>0</v>
      </c>
      <c r="L387" s="1499">
        <v>1</v>
      </c>
      <c r="M387" s="1499">
        <v>0</v>
      </c>
      <c r="N387" s="1499">
        <v>0</v>
      </c>
      <c r="O387" s="1499">
        <v>0</v>
      </c>
      <c r="P387" s="1499">
        <v>0</v>
      </c>
      <c r="Q387" s="1499">
        <v>0</v>
      </c>
      <c r="R387" s="1499">
        <v>0</v>
      </c>
      <c r="S387" s="1499">
        <v>0</v>
      </c>
      <c r="T387" s="1497"/>
      <c r="U387" s="1496"/>
      <c r="V387" s="1497"/>
      <c r="W387" s="1496"/>
    </row>
    <row r="388" spans="8:23" ht="16.5" customHeight="1">
      <c r="H388" s="1509" t="s">
        <v>536</v>
      </c>
      <c r="I388" s="1104"/>
      <c r="J388" s="1499">
        <v>1</v>
      </c>
      <c r="K388" s="1499">
        <v>0</v>
      </c>
      <c r="L388" s="1499">
        <v>0</v>
      </c>
      <c r="M388" s="1499">
        <v>0</v>
      </c>
      <c r="N388" s="1499">
        <v>0</v>
      </c>
      <c r="O388" s="1499">
        <v>0</v>
      </c>
      <c r="P388" s="1499">
        <v>0</v>
      </c>
      <c r="Q388" s="1499">
        <v>0</v>
      </c>
      <c r="R388" s="1499">
        <v>0</v>
      </c>
      <c r="S388" s="1499">
        <v>0</v>
      </c>
      <c r="T388" s="1497"/>
      <c r="U388" s="1496"/>
      <c r="V388" s="1497"/>
      <c r="W388" s="1496"/>
    </row>
    <row r="389" spans="8:23" ht="16.5" customHeight="1">
      <c r="H389" s="1509" t="s">
        <v>456</v>
      </c>
      <c r="I389" s="1104"/>
      <c r="J389" s="1499">
        <v>1</v>
      </c>
      <c r="K389" s="1499">
        <v>0</v>
      </c>
      <c r="L389" s="1499">
        <v>0</v>
      </c>
      <c r="M389" s="1499">
        <v>0</v>
      </c>
      <c r="N389" s="1499">
        <v>0</v>
      </c>
      <c r="O389" s="1499">
        <v>0</v>
      </c>
      <c r="P389" s="1499">
        <v>0</v>
      </c>
      <c r="Q389" s="1499">
        <v>0</v>
      </c>
      <c r="R389" s="1499">
        <v>0</v>
      </c>
      <c r="S389" s="1499">
        <v>0</v>
      </c>
      <c r="T389" s="1497"/>
      <c r="U389" s="1496"/>
      <c r="V389" s="1497"/>
      <c r="W389" s="1496"/>
    </row>
    <row r="390" spans="8:23" ht="16.5" customHeight="1">
      <c r="H390" s="1509" t="s">
        <v>457</v>
      </c>
      <c r="I390" s="1104"/>
      <c r="J390" s="1499">
        <v>0</v>
      </c>
      <c r="K390" s="1499">
        <v>0</v>
      </c>
      <c r="L390" s="1499">
        <v>2</v>
      </c>
      <c r="M390" s="1499">
        <v>0</v>
      </c>
      <c r="N390" s="1499">
        <v>0</v>
      </c>
      <c r="O390" s="1499">
        <v>0</v>
      </c>
      <c r="P390" s="1499">
        <v>0</v>
      </c>
      <c r="Q390" s="1499">
        <v>0</v>
      </c>
      <c r="R390" s="1499">
        <v>0</v>
      </c>
      <c r="S390" s="1499">
        <v>0</v>
      </c>
      <c r="T390" s="1497"/>
      <c r="U390" s="1496"/>
      <c r="V390" s="1497"/>
      <c r="W390" s="1496"/>
    </row>
    <row r="391" spans="8:23" ht="16.5" customHeight="1">
      <c r="H391" s="1509" t="s">
        <v>537</v>
      </c>
      <c r="I391" s="1104"/>
      <c r="J391" s="1499">
        <v>0</v>
      </c>
      <c r="K391" s="1499">
        <v>0</v>
      </c>
      <c r="L391" s="1499">
        <v>0</v>
      </c>
      <c r="M391" s="1499">
        <v>0</v>
      </c>
      <c r="N391" s="1499">
        <v>0</v>
      </c>
      <c r="O391" s="1499">
        <v>0</v>
      </c>
      <c r="P391" s="1499">
        <v>0</v>
      </c>
      <c r="Q391" s="1499">
        <v>0</v>
      </c>
      <c r="R391" s="1499">
        <v>1</v>
      </c>
      <c r="S391" s="1499">
        <v>0</v>
      </c>
      <c r="T391" s="1497"/>
      <c r="U391" s="1496"/>
      <c r="V391" s="1497"/>
      <c r="W391" s="1496"/>
    </row>
    <row r="392" spans="8:23" ht="16.5" customHeight="1">
      <c r="H392" s="1509" t="s">
        <v>538</v>
      </c>
      <c r="I392" s="1104"/>
      <c r="J392" s="1499">
        <v>0</v>
      </c>
      <c r="K392" s="1499">
        <v>0</v>
      </c>
      <c r="L392" s="1499">
        <v>0</v>
      </c>
      <c r="M392" s="1499">
        <v>0</v>
      </c>
      <c r="N392" s="1499">
        <v>0</v>
      </c>
      <c r="O392" s="1499">
        <v>0</v>
      </c>
      <c r="P392" s="1499">
        <v>0</v>
      </c>
      <c r="Q392" s="1499">
        <v>0</v>
      </c>
      <c r="R392" s="1499">
        <v>0</v>
      </c>
      <c r="S392" s="1499">
        <v>1</v>
      </c>
      <c r="T392" s="1497"/>
      <c r="U392" s="1496"/>
      <c r="V392" s="1497"/>
      <c r="W392" s="1496"/>
    </row>
    <row r="393" spans="8:23" ht="16.5" customHeight="1">
      <c r="H393" s="1509" t="s">
        <v>539</v>
      </c>
      <c r="I393" s="1104"/>
      <c r="J393" s="1499">
        <v>0</v>
      </c>
      <c r="K393" s="1499">
        <v>0</v>
      </c>
      <c r="L393" s="1499">
        <v>0</v>
      </c>
      <c r="M393" s="1499">
        <v>0</v>
      </c>
      <c r="N393" s="1499">
        <v>0</v>
      </c>
      <c r="O393" s="1499">
        <v>0</v>
      </c>
      <c r="P393" s="1499">
        <v>0</v>
      </c>
      <c r="Q393" s="1499">
        <v>1</v>
      </c>
      <c r="R393" s="1499">
        <v>0</v>
      </c>
      <c r="S393" s="1499">
        <v>0</v>
      </c>
      <c r="T393" s="1497"/>
      <c r="U393" s="1496"/>
      <c r="V393" s="1497"/>
      <c r="W393" s="1496"/>
    </row>
    <row r="394" spans="8:23" ht="16.5" customHeight="1">
      <c r="H394" s="1509" t="s">
        <v>540</v>
      </c>
      <c r="I394" s="1104"/>
      <c r="J394" s="1499">
        <v>0</v>
      </c>
      <c r="K394" s="1499">
        <v>0</v>
      </c>
      <c r="L394" s="1499">
        <v>0</v>
      </c>
      <c r="M394" s="1499">
        <v>0</v>
      </c>
      <c r="N394" s="1499">
        <v>0</v>
      </c>
      <c r="O394" s="1499">
        <v>0</v>
      </c>
      <c r="P394" s="1499">
        <v>1</v>
      </c>
      <c r="Q394" s="1499">
        <v>0</v>
      </c>
      <c r="R394" s="1499">
        <v>0</v>
      </c>
      <c r="S394" s="1499">
        <v>0</v>
      </c>
      <c r="T394" s="1497"/>
      <c r="U394" s="1496"/>
      <c r="V394" s="1497"/>
      <c r="W394" s="1496"/>
    </row>
    <row r="395" spans="8:23" ht="16.5" customHeight="1">
      <c r="H395" s="1509" t="s">
        <v>541</v>
      </c>
      <c r="I395" s="1104"/>
      <c r="J395" s="1499">
        <v>0</v>
      </c>
      <c r="K395" s="1499">
        <v>0</v>
      </c>
      <c r="L395" s="1499">
        <v>1</v>
      </c>
      <c r="M395" s="1499">
        <v>0</v>
      </c>
      <c r="N395" s="1499">
        <v>0</v>
      </c>
      <c r="O395" s="1499">
        <v>0</v>
      </c>
      <c r="P395" s="1499">
        <v>0</v>
      </c>
      <c r="Q395" s="1499">
        <v>0</v>
      </c>
      <c r="R395" s="1499">
        <v>0</v>
      </c>
      <c r="S395" s="1499">
        <v>0</v>
      </c>
      <c r="T395" s="1497"/>
      <c r="U395" s="1496"/>
      <c r="V395" s="1497"/>
      <c r="W395" s="1496"/>
    </row>
    <row r="396" spans="8:23" ht="16.5" customHeight="1">
      <c r="H396" s="1509" t="s">
        <v>542</v>
      </c>
      <c r="I396" s="1104"/>
      <c r="J396" s="1499">
        <v>0</v>
      </c>
      <c r="K396" s="1499">
        <v>0</v>
      </c>
      <c r="L396" s="1499">
        <v>0</v>
      </c>
      <c r="M396" s="1499">
        <v>0</v>
      </c>
      <c r="N396" s="1499">
        <v>0</v>
      </c>
      <c r="O396" s="1499">
        <v>0</v>
      </c>
      <c r="P396" s="1499">
        <v>0</v>
      </c>
      <c r="Q396" s="1499">
        <v>0</v>
      </c>
      <c r="R396" s="1499">
        <v>0</v>
      </c>
      <c r="S396" s="1499">
        <v>1</v>
      </c>
      <c r="T396" s="1497"/>
      <c r="U396" s="1496"/>
      <c r="V396" s="1497"/>
      <c r="W396" s="1496"/>
    </row>
    <row r="397" spans="8:23" ht="16.5" customHeight="1">
      <c r="H397" s="1509" t="s">
        <v>458</v>
      </c>
      <c r="I397" s="1104"/>
      <c r="J397" s="1499">
        <v>0</v>
      </c>
      <c r="K397" s="1499">
        <v>0</v>
      </c>
      <c r="L397" s="1499">
        <v>0</v>
      </c>
      <c r="M397" s="1499">
        <v>0</v>
      </c>
      <c r="N397" s="1499">
        <v>0</v>
      </c>
      <c r="O397" s="1499">
        <v>0</v>
      </c>
      <c r="P397" s="1499">
        <v>1</v>
      </c>
      <c r="Q397" s="1499">
        <v>0</v>
      </c>
      <c r="R397" s="1499">
        <v>0</v>
      </c>
      <c r="S397" s="1499">
        <v>0</v>
      </c>
      <c r="T397" s="1497"/>
      <c r="U397" s="1496"/>
      <c r="V397" s="1497"/>
      <c r="W397" s="1496"/>
    </row>
    <row r="398" spans="8:23" ht="16.5" customHeight="1">
      <c r="H398" s="1509" t="s">
        <v>459</v>
      </c>
      <c r="I398" s="1104"/>
      <c r="J398" s="1499">
        <v>0</v>
      </c>
      <c r="K398" s="1499">
        <v>0</v>
      </c>
      <c r="L398" s="1499">
        <v>0</v>
      </c>
      <c r="M398" s="1499">
        <v>3</v>
      </c>
      <c r="N398" s="1499">
        <v>0</v>
      </c>
      <c r="O398" s="1499">
        <v>0</v>
      </c>
      <c r="P398" s="1499">
        <v>0</v>
      </c>
      <c r="Q398" s="1499">
        <v>1</v>
      </c>
      <c r="R398" s="1499">
        <v>2</v>
      </c>
      <c r="S398" s="1499">
        <v>0</v>
      </c>
      <c r="T398" s="1497"/>
      <c r="U398" s="1496"/>
      <c r="V398" s="1497"/>
      <c r="W398" s="1496"/>
    </row>
    <row r="399" spans="8:23" ht="16.5" customHeight="1">
      <c r="H399" s="1509" t="s">
        <v>543</v>
      </c>
      <c r="I399" s="1104"/>
      <c r="J399" s="1499">
        <v>0</v>
      </c>
      <c r="K399" s="1499">
        <v>0</v>
      </c>
      <c r="L399" s="1499">
        <v>1</v>
      </c>
      <c r="M399" s="1499">
        <v>0</v>
      </c>
      <c r="N399" s="1499">
        <v>0</v>
      </c>
      <c r="O399" s="1499">
        <v>0</v>
      </c>
      <c r="P399" s="1499">
        <v>0</v>
      </c>
      <c r="Q399" s="1499">
        <v>0</v>
      </c>
      <c r="R399" s="1499">
        <v>0</v>
      </c>
      <c r="S399" s="1499">
        <v>0</v>
      </c>
      <c r="T399" s="1497"/>
      <c r="U399" s="1496"/>
      <c r="V399" s="1497"/>
      <c r="W399" s="1496"/>
    </row>
    <row r="400" spans="8:23" ht="16.5" customHeight="1">
      <c r="H400" s="1509" t="s">
        <v>460</v>
      </c>
      <c r="I400" s="1104"/>
      <c r="J400" s="1499">
        <v>0</v>
      </c>
      <c r="K400" s="1499">
        <v>0</v>
      </c>
      <c r="L400" s="1499">
        <v>0</v>
      </c>
      <c r="M400" s="1499">
        <v>1</v>
      </c>
      <c r="N400" s="1499">
        <v>0</v>
      </c>
      <c r="O400" s="1499">
        <v>0</v>
      </c>
      <c r="P400" s="1499">
        <v>0</v>
      </c>
      <c r="Q400" s="1499">
        <v>0</v>
      </c>
      <c r="R400" s="1499">
        <v>0</v>
      </c>
      <c r="S400" s="1499">
        <v>0</v>
      </c>
      <c r="T400" s="1497"/>
      <c r="U400" s="1496"/>
      <c r="V400" s="1497"/>
      <c r="W400" s="1496"/>
    </row>
    <row r="401" spans="8:23" ht="16.5" customHeight="1">
      <c r="H401" s="1509" t="s">
        <v>461</v>
      </c>
      <c r="I401" s="1104"/>
      <c r="J401" s="1499">
        <v>22</v>
      </c>
      <c r="K401" s="1499">
        <v>14</v>
      </c>
      <c r="L401" s="1499">
        <v>19</v>
      </c>
      <c r="M401" s="1499">
        <v>8</v>
      </c>
      <c r="N401" s="1499">
        <v>18</v>
      </c>
      <c r="O401" s="1499">
        <v>5</v>
      </c>
      <c r="P401" s="1499">
        <v>15</v>
      </c>
      <c r="Q401" s="1499">
        <v>14</v>
      </c>
      <c r="R401" s="1499">
        <v>11</v>
      </c>
      <c r="S401" s="1499">
        <v>13</v>
      </c>
      <c r="T401" s="1497"/>
      <c r="U401" s="1496"/>
      <c r="V401" s="1497"/>
      <c r="W401" s="1496"/>
    </row>
    <row r="402" spans="8:23" ht="16.5" customHeight="1">
      <c r="H402" s="1509" t="s">
        <v>544</v>
      </c>
      <c r="I402" s="1104"/>
      <c r="J402" s="1499">
        <v>0</v>
      </c>
      <c r="K402" s="1499">
        <v>0</v>
      </c>
      <c r="L402" s="1499">
        <v>0</v>
      </c>
      <c r="M402" s="1499">
        <v>1</v>
      </c>
      <c r="N402" s="1499">
        <v>0</v>
      </c>
      <c r="O402" s="1499">
        <v>0</v>
      </c>
      <c r="P402" s="1499">
        <v>0</v>
      </c>
      <c r="Q402" s="1499">
        <v>0</v>
      </c>
      <c r="R402" s="1499">
        <v>0</v>
      </c>
      <c r="S402" s="1499">
        <v>0</v>
      </c>
      <c r="T402" s="1497"/>
      <c r="U402" s="1496"/>
      <c r="V402" s="1497"/>
      <c r="W402" s="1496"/>
    </row>
    <row r="403" spans="8:23" ht="16.5" customHeight="1">
      <c r="H403" s="1509" t="s">
        <v>462</v>
      </c>
      <c r="I403" s="1104"/>
      <c r="J403" s="1499">
        <v>0</v>
      </c>
      <c r="K403" s="1499">
        <v>0</v>
      </c>
      <c r="L403" s="1499">
        <v>1</v>
      </c>
      <c r="M403" s="1499">
        <v>0</v>
      </c>
      <c r="N403" s="1499">
        <v>0</v>
      </c>
      <c r="O403" s="1499">
        <v>0</v>
      </c>
      <c r="P403" s="1499">
        <v>0</v>
      </c>
      <c r="Q403" s="1499">
        <v>0</v>
      </c>
      <c r="R403" s="1499">
        <v>0</v>
      </c>
      <c r="S403" s="1499">
        <v>0</v>
      </c>
      <c r="T403" s="1497"/>
      <c r="U403" s="1496"/>
      <c r="V403" s="1497"/>
      <c r="W403" s="1496"/>
    </row>
    <row r="404" spans="8:23" ht="16.5" customHeight="1">
      <c r="H404" s="1509" t="s">
        <v>463</v>
      </c>
      <c r="I404" s="1104"/>
      <c r="J404" s="1499">
        <v>0</v>
      </c>
      <c r="K404" s="1499">
        <v>0</v>
      </c>
      <c r="L404" s="1499">
        <v>0</v>
      </c>
      <c r="M404" s="1499">
        <v>1</v>
      </c>
      <c r="N404" s="1499">
        <v>0</v>
      </c>
      <c r="O404" s="1499">
        <v>0</v>
      </c>
      <c r="P404" s="1499">
        <v>0</v>
      </c>
      <c r="Q404" s="1499">
        <v>0</v>
      </c>
      <c r="R404" s="1499">
        <v>0</v>
      </c>
      <c r="S404" s="1499">
        <v>0</v>
      </c>
      <c r="T404" s="1497"/>
      <c r="U404" s="1496"/>
      <c r="V404" s="1497"/>
      <c r="W404" s="1496"/>
    </row>
    <row r="405" spans="8:23" ht="16.5" customHeight="1">
      <c r="H405" s="1509" t="s">
        <v>545</v>
      </c>
      <c r="I405" s="1104"/>
      <c r="J405" s="1499">
        <v>0</v>
      </c>
      <c r="K405" s="1499">
        <v>0</v>
      </c>
      <c r="L405" s="1499">
        <v>0</v>
      </c>
      <c r="M405" s="1499">
        <v>0</v>
      </c>
      <c r="N405" s="1499">
        <v>0</v>
      </c>
      <c r="O405" s="1499">
        <v>1</v>
      </c>
      <c r="P405" s="1499">
        <v>0</v>
      </c>
      <c r="Q405" s="1499">
        <v>0</v>
      </c>
      <c r="R405" s="1499">
        <v>0</v>
      </c>
      <c r="S405" s="1499">
        <v>0</v>
      </c>
      <c r="T405" s="1497"/>
      <c r="U405" s="1496"/>
      <c r="V405" s="1497"/>
      <c r="W405" s="1496"/>
    </row>
    <row r="406" spans="8:23" ht="16.5" customHeight="1">
      <c r="H406" s="1509" t="s">
        <v>546</v>
      </c>
      <c r="I406" s="1104"/>
      <c r="J406" s="1499">
        <v>0</v>
      </c>
      <c r="K406" s="1499">
        <v>0</v>
      </c>
      <c r="L406" s="1499">
        <v>0</v>
      </c>
      <c r="M406" s="1499">
        <v>0</v>
      </c>
      <c r="N406" s="1499">
        <v>1</v>
      </c>
      <c r="O406" s="1499">
        <v>0</v>
      </c>
      <c r="P406" s="1499">
        <v>0</v>
      </c>
      <c r="Q406" s="1499">
        <v>0</v>
      </c>
      <c r="R406" s="1499">
        <v>0</v>
      </c>
      <c r="S406" s="1499">
        <v>0</v>
      </c>
      <c r="T406" s="1497"/>
      <c r="U406" s="1496"/>
      <c r="V406" s="1497"/>
      <c r="W406" s="1496"/>
    </row>
    <row r="407" spans="8:23" ht="16.5" customHeight="1">
      <c r="H407" s="1509" t="s">
        <v>464</v>
      </c>
      <c r="I407" s="1104"/>
      <c r="J407" s="1499">
        <v>0</v>
      </c>
      <c r="K407" s="1499">
        <v>0</v>
      </c>
      <c r="L407" s="1499">
        <v>0</v>
      </c>
      <c r="M407" s="1499">
        <v>0</v>
      </c>
      <c r="N407" s="1499">
        <v>1</v>
      </c>
      <c r="O407" s="1499">
        <v>0</v>
      </c>
      <c r="P407" s="1499">
        <v>0</v>
      </c>
      <c r="Q407" s="1499">
        <v>0</v>
      </c>
      <c r="R407" s="1499">
        <v>0</v>
      </c>
      <c r="S407" s="1499">
        <v>0</v>
      </c>
      <c r="T407" s="1497"/>
      <c r="U407" s="1496"/>
      <c r="V407" s="1497"/>
      <c r="W407" s="1496"/>
    </row>
    <row r="408" spans="8:23" ht="16.5" customHeight="1">
      <c r="H408" s="1509" t="s">
        <v>465</v>
      </c>
      <c r="I408" s="1104"/>
      <c r="J408" s="1499">
        <v>0</v>
      </c>
      <c r="K408" s="1499">
        <v>0</v>
      </c>
      <c r="L408" s="1499">
        <v>0</v>
      </c>
      <c r="M408" s="1499">
        <v>0</v>
      </c>
      <c r="N408" s="1499">
        <v>1</v>
      </c>
      <c r="O408" s="1499">
        <v>0</v>
      </c>
      <c r="P408" s="1499">
        <v>0</v>
      </c>
      <c r="Q408" s="1499">
        <v>0</v>
      </c>
      <c r="R408" s="1499">
        <v>0</v>
      </c>
      <c r="S408" s="1499">
        <v>0</v>
      </c>
      <c r="T408" s="1497"/>
      <c r="U408" s="1496"/>
      <c r="V408" s="1497"/>
      <c r="W408" s="1496"/>
    </row>
    <row r="409" spans="8:23" ht="16.5" customHeight="1">
      <c r="H409" s="1509" t="s">
        <v>547</v>
      </c>
      <c r="I409" s="1104"/>
      <c r="J409" s="1499">
        <v>1</v>
      </c>
      <c r="K409" s="1499">
        <v>0</v>
      </c>
      <c r="L409" s="1499">
        <v>0</v>
      </c>
      <c r="M409" s="1499">
        <v>0</v>
      </c>
      <c r="N409" s="1499">
        <v>0</v>
      </c>
      <c r="O409" s="1499">
        <v>0</v>
      </c>
      <c r="P409" s="1499">
        <v>0</v>
      </c>
      <c r="Q409" s="1499">
        <v>0</v>
      </c>
      <c r="R409" s="1499">
        <v>0</v>
      </c>
      <c r="S409" s="1499">
        <v>0</v>
      </c>
      <c r="T409" s="1497"/>
      <c r="U409" s="1496"/>
      <c r="V409" s="1497"/>
      <c r="W409" s="1496"/>
    </row>
    <row r="410" spans="8:23" ht="16.5" customHeight="1">
      <c r="H410" s="1509" t="s">
        <v>466</v>
      </c>
      <c r="I410" s="1104"/>
      <c r="J410" s="1499">
        <v>0</v>
      </c>
      <c r="K410" s="1499">
        <v>0</v>
      </c>
      <c r="L410" s="1499">
        <v>0</v>
      </c>
      <c r="M410" s="1499">
        <v>0</v>
      </c>
      <c r="N410" s="1499">
        <v>0</v>
      </c>
      <c r="O410" s="1499">
        <v>0</v>
      </c>
      <c r="P410" s="1499">
        <v>0</v>
      </c>
      <c r="Q410" s="1499">
        <v>1</v>
      </c>
      <c r="R410" s="1499">
        <v>0</v>
      </c>
      <c r="S410" s="1499">
        <v>0</v>
      </c>
      <c r="T410" s="1497"/>
      <c r="U410" s="1496"/>
      <c r="V410" s="1497"/>
      <c r="W410" s="1496"/>
    </row>
    <row r="411" spans="8:23" ht="16.5" customHeight="1">
      <c r="H411" s="1509" t="s">
        <v>467</v>
      </c>
      <c r="I411" s="1104"/>
      <c r="J411" s="1499">
        <v>0</v>
      </c>
      <c r="K411" s="1499">
        <v>0</v>
      </c>
      <c r="L411" s="1499">
        <v>1</v>
      </c>
      <c r="M411" s="1499">
        <v>0</v>
      </c>
      <c r="N411" s="1499">
        <v>0</v>
      </c>
      <c r="O411" s="1499">
        <v>0</v>
      </c>
      <c r="P411" s="1499">
        <v>0</v>
      </c>
      <c r="Q411" s="1499">
        <v>0</v>
      </c>
      <c r="R411" s="1499">
        <v>0</v>
      </c>
      <c r="S411" s="1499">
        <v>0</v>
      </c>
      <c r="T411" s="1497"/>
      <c r="U411" s="1496"/>
      <c r="V411" s="1497"/>
      <c r="W411" s="1496"/>
    </row>
    <row r="412" spans="8:23" ht="16.5" customHeight="1">
      <c r="H412" s="1509" t="s">
        <v>468</v>
      </c>
      <c r="I412" s="1104"/>
      <c r="J412" s="1499">
        <v>0</v>
      </c>
      <c r="K412" s="1499">
        <v>0</v>
      </c>
      <c r="L412" s="1499">
        <v>0</v>
      </c>
      <c r="M412" s="1499">
        <v>1</v>
      </c>
      <c r="N412" s="1499">
        <v>0</v>
      </c>
      <c r="O412" s="1499">
        <v>0</v>
      </c>
      <c r="P412" s="1499">
        <v>0</v>
      </c>
      <c r="Q412" s="1499">
        <v>0</v>
      </c>
      <c r="R412" s="1499">
        <v>0</v>
      </c>
      <c r="S412" s="1499">
        <v>0</v>
      </c>
      <c r="T412" s="1497"/>
      <c r="U412" s="1496"/>
      <c r="V412" s="1497"/>
      <c r="W412" s="1496"/>
    </row>
    <row r="413" spans="8:23" ht="16.5" customHeight="1">
      <c r="H413" s="1509" t="s">
        <v>394</v>
      </c>
      <c r="I413" s="1104"/>
      <c r="J413" s="1499">
        <v>2</v>
      </c>
      <c r="K413" s="1499">
        <v>0</v>
      </c>
      <c r="L413" s="1499">
        <v>0</v>
      </c>
      <c r="M413" s="1499">
        <v>0</v>
      </c>
      <c r="N413" s="1499">
        <v>2</v>
      </c>
      <c r="O413" s="1499">
        <v>1</v>
      </c>
      <c r="P413" s="1499">
        <v>0</v>
      </c>
      <c r="Q413" s="1499">
        <v>0</v>
      </c>
      <c r="R413" s="1499">
        <v>0</v>
      </c>
      <c r="S413" s="1499">
        <v>0</v>
      </c>
      <c r="T413" s="1497"/>
      <c r="U413" s="1496"/>
      <c r="V413" s="1497"/>
      <c r="W413" s="1496"/>
    </row>
    <row r="414" spans="8:23" ht="16.5" customHeight="1">
      <c r="H414" s="1509" t="s">
        <v>469</v>
      </c>
      <c r="I414" s="1104"/>
      <c r="J414" s="1499">
        <v>0</v>
      </c>
      <c r="K414" s="1499">
        <v>0</v>
      </c>
      <c r="L414" s="1499">
        <v>0</v>
      </c>
      <c r="M414" s="1499">
        <v>0</v>
      </c>
      <c r="N414" s="1499">
        <v>0</v>
      </c>
      <c r="O414" s="1499">
        <v>1</v>
      </c>
      <c r="P414" s="1499">
        <v>0</v>
      </c>
      <c r="Q414" s="1499">
        <v>0</v>
      </c>
      <c r="R414" s="1499">
        <v>0</v>
      </c>
      <c r="S414" s="1499">
        <v>0</v>
      </c>
      <c r="T414" s="1497"/>
      <c r="U414" s="1496"/>
      <c r="V414" s="1497"/>
      <c r="W414" s="1496"/>
    </row>
    <row r="415" spans="8:23" ht="16.5" customHeight="1">
      <c r="H415" s="1509" t="s">
        <v>548</v>
      </c>
      <c r="I415" s="1104"/>
      <c r="J415" s="1499">
        <v>0</v>
      </c>
      <c r="K415" s="1499">
        <v>0</v>
      </c>
      <c r="L415" s="1499">
        <v>0</v>
      </c>
      <c r="M415" s="1499">
        <v>0</v>
      </c>
      <c r="N415" s="1499">
        <v>1</v>
      </c>
      <c r="O415" s="1499">
        <v>0</v>
      </c>
      <c r="P415" s="1499">
        <v>0</v>
      </c>
      <c r="Q415" s="1499">
        <v>0</v>
      </c>
      <c r="R415" s="1499">
        <v>0</v>
      </c>
      <c r="S415" s="1499">
        <v>0</v>
      </c>
      <c r="T415" s="1497"/>
      <c r="U415" s="1496"/>
      <c r="V415" s="1497"/>
      <c r="W415" s="1496"/>
    </row>
    <row r="416" spans="8:23" ht="16.5" customHeight="1">
      <c r="H416" s="1509" t="s">
        <v>470</v>
      </c>
      <c r="I416" s="1104"/>
      <c r="J416" s="1499">
        <v>0</v>
      </c>
      <c r="K416" s="1499">
        <v>0</v>
      </c>
      <c r="L416" s="1499">
        <v>0</v>
      </c>
      <c r="M416" s="1499">
        <v>0</v>
      </c>
      <c r="N416" s="1499">
        <v>1</v>
      </c>
      <c r="O416" s="1499">
        <v>0</v>
      </c>
      <c r="P416" s="1499">
        <v>0</v>
      </c>
      <c r="Q416" s="1499">
        <v>0</v>
      </c>
      <c r="R416" s="1499">
        <v>0</v>
      </c>
      <c r="S416" s="1499">
        <v>0</v>
      </c>
      <c r="T416" s="1497"/>
      <c r="U416" s="1496"/>
      <c r="V416" s="1497"/>
      <c r="W416" s="1496"/>
    </row>
    <row r="417" spans="8:23" ht="16.5" customHeight="1">
      <c r="H417" s="1509" t="s">
        <v>471</v>
      </c>
      <c r="I417" s="1104"/>
      <c r="J417" s="1499">
        <v>0</v>
      </c>
      <c r="K417" s="1499">
        <v>0</v>
      </c>
      <c r="L417" s="1499">
        <v>0</v>
      </c>
      <c r="M417" s="1499">
        <v>0</v>
      </c>
      <c r="N417" s="1499">
        <v>0</v>
      </c>
      <c r="O417" s="1499">
        <v>0</v>
      </c>
      <c r="P417" s="1499">
        <v>0</v>
      </c>
      <c r="Q417" s="1499">
        <v>0</v>
      </c>
      <c r="R417" s="1499">
        <v>1</v>
      </c>
      <c r="S417" s="1499">
        <v>0</v>
      </c>
      <c r="T417" s="1497"/>
      <c r="U417" s="1496"/>
      <c r="V417" s="1497"/>
      <c r="W417" s="1496"/>
    </row>
    <row r="418" spans="8:23" ht="16.5" customHeight="1">
      <c r="H418" s="1509" t="s">
        <v>472</v>
      </c>
      <c r="I418" s="1104"/>
      <c r="J418" s="1499">
        <v>1</v>
      </c>
      <c r="K418" s="1499">
        <v>0</v>
      </c>
      <c r="L418" s="1499">
        <v>0</v>
      </c>
      <c r="M418" s="1499">
        <v>0</v>
      </c>
      <c r="N418" s="1499">
        <v>1</v>
      </c>
      <c r="O418" s="1499">
        <v>2</v>
      </c>
      <c r="P418" s="1499">
        <v>0</v>
      </c>
      <c r="Q418" s="1499">
        <v>0</v>
      </c>
      <c r="R418" s="1499">
        <v>0</v>
      </c>
      <c r="S418" s="1499">
        <v>1</v>
      </c>
      <c r="T418" s="1497"/>
      <c r="U418" s="1496"/>
      <c r="V418" s="1497"/>
      <c r="W418" s="1496"/>
    </row>
    <row r="419" spans="8:23" ht="16.5" customHeight="1">
      <c r="H419" s="1509" t="s">
        <v>549</v>
      </c>
      <c r="I419" s="1104"/>
      <c r="J419" s="1499">
        <v>0</v>
      </c>
      <c r="K419" s="1499">
        <v>0</v>
      </c>
      <c r="L419" s="1499">
        <v>0</v>
      </c>
      <c r="M419" s="1499">
        <v>0</v>
      </c>
      <c r="N419" s="1499">
        <v>0</v>
      </c>
      <c r="O419" s="1499">
        <v>0</v>
      </c>
      <c r="P419" s="1499">
        <v>0</v>
      </c>
      <c r="Q419" s="1499">
        <v>0</v>
      </c>
      <c r="R419" s="1499">
        <v>1</v>
      </c>
      <c r="S419" s="1499">
        <v>0</v>
      </c>
      <c r="T419" s="1497"/>
      <c r="U419" s="1496"/>
      <c r="V419" s="1497"/>
      <c r="W419" s="1496"/>
    </row>
    <row r="420" spans="8:23" ht="16.5" customHeight="1">
      <c r="H420" s="1509" t="s">
        <v>550</v>
      </c>
      <c r="I420" s="1104"/>
      <c r="J420" s="1499">
        <v>1</v>
      </c>
      <c r="K420" s="1499">
        <v>0</v>
      </c>
      <c r="L420" s="1499">
        <v>0</v>
      </c>
      <c r="M420" s="1499">
        <v>0</v>
      </c>
      <c r="N420" s="1499">
        <v>0</v>
      </c>
      <c r="O420" s="1499">
        <v>0</v>
      </c>
      <c r="P420" s="1499">
        <v>0</v>
      </c>
      <c r="Q420" s="1499">
        <v>0</v>
      </c>
      <c r="R420" s="1499">
        <v>0</v>
      </c>
      <c r="S420" s="1499">
        <v>0</v>
      </c>
      <c r="T420" s="1497"/>
      <c r="U420" s="1496"/>
      <c r="V420" s="1497"/>
      <c r="W420" s="1496"/>
    </row>
    <row r="421" spans="8:23" ht="16.5" customHeight="1">
      <c r="H421" s="1509" t="s">
        <v>551</v>
      </c>
      <c r="I421" s="1104"/>
      <c r="J421" s="1499">
        <v>0</v>
      </c>
      <c r="K421" s="1499">
        <v>0</v>
      </c>
      <c r="L421" s="1499">
        <v>0</v>
      </c>
      <c r="M421" s="1499">
        <v>1</v>
      </c>
      <c r="N421" s="1499">
        <v>0</v>
      </c>
      <c r="O421" s="1499">
        <v>0</v>
      </c>
      <c r="P421" s="1499">
        <v>0</v>
      </c>
      <c r="Q421" s="1499">
        <v>0</v>
      </c>
      <c r="R421" s="1499">
        <v>0</v>
      </c>
      <c r="S421" s="1499">
        <v>0</v>
      </c>
      <c r="T421" s="1497"/>
      <c r="U421" s="1496"/>
      <c r="V421" s="1497"/>
      <c r="W421" s="1496"/>
    </row>
    <row r="422" spans="8:23" ht="16.5" customHeight="1">
      <c r="H422" s="1509" t="s">
        <v>552</v>
      </c>
      <c r="I422" s="1104"/>
      <c r="J422" s="1499">
        <v>0</v>
      </c>
      <c r="K422" s="1499">
        <v>1</v>
      </c>
      <c r="L422" s="1499">
        <v>0</v>
      </c>
      <c r="M422" s="1499">
        <v>0</v>
      </c>
      <c r="N422" s="1499">
        <v>0</v>
      </c>
      <c r="O422" s="1499">
        <v>0</v>
      </c>
      <c r="P422" s="1499">
        <v>0</v>
      </c>
      <c r="Q422" s="1499">
        <v>0</v>
      </c>
      <c r="R422" s="1499">
        <v>0</v>
      </c>
      <c r="S422" s="1499">
        <v>0</v>
      </c>
      <c r="T422" s="1497"/>
      <c r="U422" s="1496"/>
      <c r="V422" s="1497"/>
      <c r="W422" s="1496"/>
    </row>
    <row r="423" spans="8:23" ht="16.5" customHeight="1">
      <c r="H423" s="1509" t="s">
        <v>553</v>
      </c>
      <c r="I423" s="1104"/>
      <c r="J423" s="1499">
        <v>0</v>
      </c>
      <c r="K423" s="1499">
        <v>0</v>
      </c>
      <c r="L423" s="1499">
        <v>0</v>
      </c>
      <c r="M423" s="1499">
        <v>0</v>
      </c>
      <c r="N423" s="1499">
        <v>0</v>
      </c>
      <c r="O423" s="1499">
        <v>0</v>
      </c>
      <c r="P423" s="1499">
        <v>1</v>
      </c>
      <c r="Q423" s="1499">
        <v>0</v>
      </c>
      <c r="R423" s="1499">
        <v>0</v>
      </c>
      <c r="S423" s="1499">
        <v>0</v>
      </c>
      <c r="T423" s="1497"/>
      <c r="U423" s="1496"/>
      <c r="V423" s="1497"/>
      <c r="W423" s="1496"/>
    </row>
    <row r="424" spans="8:23" ht="16.5" customHeight="1">
      <c r="H424" s="1509" t="s">
        <v>473</v>
      </c>
      <c r="I424" s="1104"/>
      <c r="J424" s="1499">
        <v>1</v>
      </c>
      <c r="K424" s="1499">
        <v>0</v>
      </c>
      <c r="L424" s="1499">
        <v>0</v>
      </c>
      <c r="M424" s="1499">
        <v>0</v>
      </c>
      <c r="N424" s="1499">
        <v>1</v>
      </c>
      <c r="O424" s="1499">
        <v>0</v>
      </c>
      <c r="P424" s="1499">
        <v>0</v>
      </c>
      <c r="Q424" s="1499">
        <v>0</v>
      </c>
      <c r="R424" s="1499">
        <v>0</v>
      </c>
      <c r="S424" s="1499">
        <v>0</v>
      </c>
      <c r="T424" s="1497"/>
      <c r="U424" s="1496"/>
      <c r="V424" s="1497"/>
      <c r="W424" s="1496"/>
    </row>
    <row r="425" spans="8:23" ht="16.5" customHeight="1">
      <c r="H425" s="1509" t="s">
        <v>474</v>
      </c>
      <c r="I425" s="1104"/>
      <c r="J425" s="1499">
        <v>0</v>
      </c>
      <c r="K425" s="1499">
        <v>0</v>
      </c>
      <c r="L425" s="1499">
        <v>0</v>
      </c>
      <c r="M425" s="1499">
        <v>0</v>
      </c>
      <c r="N425" s="1499">
        <v>0</v>
      </c>
      <c r="O425" s="1499">
        <v>0</v>
      </c>
      <c r="P425" s="1499">
        <v>0</v>
      </c>
      <c r="Q425" s="1499">
        <v>0</v>
      </c>
      <c r="R425" s="1499">
        <v>0</v>
      </c>
      <c r="S425" s="1499">
        <v>1</v>
      </c>
      <c r="T425" s="1497"/>
      <c r="U425" s="1496"/>
      <c r="V425" s="1497"/>
      <c r="W425" s="1496"/>
    </row>
    <row r="426" spans="8:23" ht="16.5" customHeight="1">
      <c r="H426" s="1509" t="s">
        <v>475</v>
      </c>
      <c r="I426" s="1104"/>
      <c r="J426" s="1499">
        <v>9</v>
      </c>
      <c r="K426" s="1499">
        <v>8</v>
      </c>
      <c r="L426" s="1499">
        <v>5</v>
      </c>
      <c r="M426" s="1499">
        <v>6</v>
      </c>
      <c r="N426" s="1499">
        <v>4</v>
      </c>
      <c r="O426" s="1499">
        <v>13</v>
      </c>
      <c r="P426" s="1499">
        <v>3</v>
      </c>
      <c r="Q426" s="1499">
        <v>3</v>
      </c>
      <c r="R426" s="1499">
        <v>4</v>
      </c>
      <c r="S426" s="1499">
        <v>7</v>
      </c>
      <c r="T426" s="1497"/>
      <c r="U426" s="1496"/>
    </row>
    <row r="427" spans="8:23" ht="16.5" customHeight="1">
      <c r="H427" s="1509" t="s">
        <v>476</v>
      </c>
      <c r="I427" s="1104"/>
      <c r="J427" s="1499">
        <v>0</v>
      </c>
      <c r="K427" s="1499">
        <v>0</v>
      </c>
      <c r="L427" s="1499">
        <v>0</v>
      </c>
      <c r="M427" s="1499">
        <v>0</v>
      </c>
      <c r="N427" s="1499">
        <v>1</v>
      </c>
      <c r="O427" s="1499">
        <v>0</v>
      </c>
      <c r="P427" s="1499">
        <v>0</v>
      </c>
      <c r="Q427" s="1499">
        <v>0</v>
      </c>
      <c r="R427" s="1499">
        <v>0</v>
      </c>
      <c r="S427" s="1499">
        <v>0</v>
      </c>
      <c r="T427" s="1497"/>
      <c r="U427" s="1496"/>
    </row>
    <row r="428" spans="8:23" ht="16.5" customHeight="1">
      <c r="H428" s="1509" t="s">
        <v>477</v>
      </c>
      <c r="I428" s="1104"/>
      <c r="J428" s="1499">
        <v>0</v>
      </c>
      <c r="K428" s="1499">
        <v>0</v>
      </c>
      <c r="L428" s="1499">
        <v>0</v>
      </c>
      <c r="M428" s="1499">
        <v>0</v>
      </c>
      <c r="N428" s="1499">
        <v>0</v>
      </c>
      <c r="O428" s="1499">
        <v>1</v>
      </c>
      <c r="P428" s="1499">
        <v>0</v>
      </c>
      <c r="Q428" s="1499">
        <v>0</v>
      </c>
      <c r="R428" s="1499">
        <v>0</v>
      </c>
      <c r="S428" s="1499">
        <v>0</v>
      </c>
      <c r="T428" s="1497"/>
      <c r="U428" s="1496"/>
    </row>
    <row r="429" spans="8:23" ht="16.5" customHeight="1">
      <c r="H429" s="1509" t="s">
        <v>554</v>
      </c>
      <c r="I429" s="1104"/>
      <c r="J429" s="1499">
        <v>0</v>
      </c>
      <c r="K429" s="1499">
        <v>0</v>
      </c>
      <c r="L429" s="1499">
        <v>0</v>
      </c>
      <c r="M429" s="1499">
        <v>1</v>
      </c>
      <c r="N429" s="1499">
        <v>0</v>
      </c>
      <c r="O429" s="1499">
        <v>0</v>
      </c>
      <c r="P429" s="1499">
        <v>0</v>
      </c>
      <c r="Q429" s="1499">
        <v>0</v>
      </c>
      <c r="R429" s="1499">
        <v>0</v>
      </c>
      <c r="S429" s="1499">
        <v>0</v>
      </c>
      <c r="T429" s="1497"/>
      <c r="U429" s="1496"/>
    </row>
    <row r="430" spans="8:23" ht="16.5" customHeight="1">
      <c r="H430" s="1509" t="s">
        <v>478</v>
      </c>
      <c r="I430" s="1104"/>
      <c r="J430" s="1499">
        <v>0</v>
      </c>
      <c r="K430" s="1499">
        <v>0</v>
      </c>
      <c r="L430" s="1499">
        <v>0</v>
      </c>
      <c r="M430" s="1499">
        <v>0</v>
      </c>
      <c r="N430" s="1499">
        <v>0</v>
      </c>
      <c r="O430" s="1499">
        <v>0</v>
      </c>
      <c r="P430" s="1499">
        <v>0</v>
      </c>
      <c r="Q430" s="1499">
        <v>1</v>
      </c>
      <c r="R430" s="1499">
        <v>0</v>
      </c>
      <c r="S430" s="1499">
        <v>0</v>
      </c>
      <c r="T430" s="1497"/>
      <c r="U430" s="1496"/>
    </row>
    <row r="431" spans="8:23" ht="16.5" customHeight="1">
      <c r="H431" s="1509" t="s">
        <v>479</v>
      </c>
      <c r="I431" s="1104"/>
      <c r="J431" s="1499">
        <v>0</v>
      </c>
      <c r="K431" s="1499">
        <v>0</v>
      </c>
      <c r="L431" s="1499">
        <v>0</v>
      </c>
      <c r="M431" s="1499">
        <v>0</v>
      </c>
      <c r="N431" s="1499">
        <v>0</v>
      </c>
      <c r="O431" s="1499">
        <v>0</v>
      </c>
      <c r="P431" s="1499">
        <v>0</v>
      </c>
      <c r="Q431" s="1499">
        <v>1</v>
      </c>
      <c r="R431" s="1499">
        <v>0</v>
      </c>
      <c r="S431" s="1499">
        <v>0</v>
      </c>
      <c r="T431" s="1497"/>
      <c r="U431" s="1496"/>
    </row>
    <row r="432" spans="8:23" ht="16.5" customHeight="1">
      <c r="H432" s="1509" t="s">
        <v>480</v>
      </c>
      <c r="I432" s="1104"/>
      <c r="J432" s="1499">
        <v>0</v>
      </c>
      <c r="K432" s="1499">
        <v>1</v>
      </c>
      <c r="L432" s="1499">
        <v>1</v>
      </c>
      <c r="M432" s="1499">
        <v>1</v>
      </c>
      <c r="N432" s="1499">
        <v>1</v>
      </c>
      <c r="O432" s="1499">
        <v>0</v>
      </c>
      <c r="P432" s="1499">
        <v>2</v>
      </c>
      <c r="Q432" s="1499">
        <v>1</v>
      </c>
      <c r="R432" s="1499">
        <v>1</v>
      </c>
      <c r="S432" s="1499">
        <v>0</v>
      </c>
      <c r="T432" s="1497"/>
      <c r="U432" s="1496"/>
    </row>
    <row r="433" spans="8:21" ht="16.5" customHeight="1">
      <c r="H433" s="1509" t="s">
        <v>481</v>
      </c>
      <c r="I433" s="1104"/>
      <c r="J433" s="1499">
        <v>40</v>
      </c>
      <c r="K433" s="1499">
        <v>30</v>
      </c>
      <c r="L433" s="1499">
        <v>37</v>
      </c>
      <c r="M433" s="1499">
        <v>41</v>
      </c>
      <c r="N433" s="1499">
        <v>45</v>
      </c>
      <c r="O433" s="1499">
        <v>27</v>
      </c>
      <c r="P433" s="1499">
        <v>32</v>
      </c>
      <c r="Q433" s="1499">
        <v>33</v>
      </c>
      <c r="R433" s="1499">
        <v>27</v>
      </c>
      <c r="S433" s="1499">
        <v>46</v>
      </c>
      <c r="T433" s="1497"/>
      <c r="U433" s="1496"/>
    </row>
    <row r="434" spans="8:21" ht="16.5" customHeight="1">
      <c r="H434" s="1509" t="s">
        <v>482</v>
      </c>
      <c r="I434" s="1104"/>
      <c r="J434" s="1499">
        <v>1</v>
      </c>
      <c r="K434" s="1499">
        <v>1</v>
      </c>
      <c r="L434" s="1499">
        <v>0</v>
      </c>
      <c r="M434" s="1499">
        <v>3</v>
      </c>
      <c r="N434" s="1499">
        <v>2</v>
      </c>
      <c r="O434" s="1499">
        <v>3</v>
      </c>
      <c r="P434" s="1499">
        <v>0</v>
      </c>
      <c r="Q434" s="1499">
        <v>0</v>
      </c>
      <c r="R434" s="1499">
        <v>3</v>
      </c>
      <c r="S434" s="1499">
        <v>0</v>
      </c>
      <c r="T434" s="1497"/>
      <c r="U434" s="1496"/>
    </row>
    <row r="435" spans="8:21" ht="16.5" customHeight="1">
      <c r="H435" s="1509" t="s">
        <v>483</v>
      </c>
      <c r="I435" s="1104"/>
      <c r="J435" s="1499">
        <v>33</v>
      </c>
      <c r="K435" s="1499">
        <v>37</v>
      </c>
      <c r="L435" s="1499">
        <v>26</v>
      </c>
      <c r="M435" s="1499">
        <v>29</v>
      </c>
      <c r="N435" s="1499">
        <v>37</v>
      </c>
      <c r="O435" s="1499">
        <v>29</v>
      </c>
      <c r="P435" s="1499">
        <v>24</v>
      </c>
      <c r="Q435" s="1499">
        <v>28</v>
      </c>
      <c r="R435" s="1499">
        <v>22</v>
      </c>
      <c r="S435" s="1499">
        <v>16</v>
      </c>
      <c r="T435" s="1497"/>
      <c r="U435" s="1496"/>
    </row>
    <row r="436" spans="8:21" ht="16.5" customHeight="1">
      <c r="H436" s="1509" t="s">
        <v>484</v>
      </c>
      <c r="I436" s="1104"/>
      <c r="J436" s="1499">
        <v>11</v>
      </c>
      <c r="K436" s="1499">
        <v>7</v>
      </c>
      <c r="L436" s="1499">
        <v>5</v>
      </c>
      <c r="M436" s="1499">
        <v>10</v>
      </c>
      <c r="N436" s="1499">
        <v>9</v>
      </c>
      <c r="O436" s="1499">
        <v>4</v>
      </c>
      <c r="P436" s="1499">
        <v>12</v>
      </c>
      <c r="Q436" s="1499">
        <v>11</v>
      </c>
      <c r="R436" s="1499">
        <v>11</v>
      </c>
      <c r="S436" s="1499">
        <v>5</v>
      </c>
      <c r="T436" s="1497"/>
      <c r="U436" s="1496"/>
    </row>
    <row r="437" spans="8:21" ht="16.5" customHeight="1">
      <c r="H437" s="1509" t="s">
        <v>485</v>
      </c>
      <c r="I437" s="1104"/>
      <c r="J437" s="1499">
        <v>6</v>
      </c>
      <c r="K437" s="1499">
        <v>9</v>
      </c>
      <c r="L437" s="1499">
        <v>6</v>
      </c>
      <c r="M437" s="1499">
        <v>3</v>
      </c>
      <c r="N437" s="1499">
        <v>4</v>
      </c>
      <c r="O437" s="1499">
        <v>2</v>
      </c>
      <c r="P437" s="1499">
        <v>4</v>
      </c>
      <c r="Q437" s="1499">
        <v>5</v>
      </c>
      <c r="R437" s="1499">
        <v>4</v>
      </c>
      <c r="S437" s="1499">
        <v>5</v>
      </c>
      <c r="T437" s="1497"/>
      <c r="U437" s="1496"/>
    </row>
    <row r="438" spans="8:21" ht="16.5" customHeight="1">
      <c r="H438" s="1509" t="s">
        <v>486</v>
      </c>
      <c r="I438" s="1104"/>
      <c r="J438" s="1499">
        <v>16</v>
      </c>
      <c r="K438" s="1499">
        <v>18</v>
      </c>
      <c r="L438" s="1499">
        <v>24</v>
      </c>
      <c r="M438" s="1499">
        <v>18</v>
      </c>
      <c r="N438" s="1499">
        <v>20</v>
      </c>
      <c r="O438" s="1499">
        <v>18</v>
      </c>
      <c r="P438" s="1499">
        <v>32</v>
      </c>
      <c r="Q438" s="1499">
        <v>22</v>
      </c>
      <c r="R438" s="1499">
        <v>20</v>
      </c>
      <c r="S438" s="1499">
        <v>23</v>
      </c>
      <c r="T438" s="1497"/>
      <c r="U438" s="1496"/>
    </row>
    <row r="439" spans="8:21" ht="16.5" customHeight="1">
      <c r="H439" s="1509" t="s">
        <v>487</v>
      </c>
      <c r="I439" s="1104"/>
      <c r="J439" s="1499">
        <v>12</v>
      </c>
      <c r="K439" s="1499">
        <v>16</v>
      </c>
      <c r="L439" s="1499">
        <v>16</v>
      </c>
      <c r="M439" s="1499">
        <v>12</v>
      </c>
      <c r="N439" s="1499">
        <v>17</v>
      </c>
      <c r="O439" s="1499">
        <v>10</v>
      </c>
      <c r="P439" s="1499">
        <v>15</v>
      </c>
      <c r="Q439" s="1499">
        <v>16</v>
      </c>
      <c r="R439" s="1499">
        <v>15</v>
      </c>
      <c r="S439" s="1499">
        <v>16</v>
      </c>
      <c r="T439" s="1497"/>
      <c r="U439" s="1496"/>
    </row>
    <row r="440" spans="8:21" ht="16.5" customHeight="1">
      <c r="H440" s="1509" t="s">
        <v>488</v>
      </c>
      <c r="I440" s="1104"/>
      <c r="J440" s="1499">
        <v>0</v>
      </c>
      <c r="K440" s="1499">
        <v>0</v>
      </c>
      <c r="L440" s="1499">
        <v>0</v>
      </c>
      <c r="M440" s="1499">
        <v>0</v>
      </c>
      <c r="N440" s="1499">
        <v>0</v>
      </c>
      <c r="O440" s="1499">
        <v>0</v>
      </c>
      <c r="P440" s="1499">
        <v>1</v>
      </c>
      <c r="Q440" s="1499">
        <v>0</v>
      </c>
      <c r="R440" s="1499">
        <v>0</v>
      </c>
      <c r="S440" s="1499">
        <v>0</v>
      </c>
      <c r="T440" s="1497"/>
      <c r="U440" s="1496"/>
    </row>
    <row r="441" spans="8:21" ht="16.5" customHeight="1">
      <c r="H441" s="1509" t="s">
        <v>489</v>
      </c>
      <c r="I441" s="1104"/>
      <c r="J441" s="1499">
        <v>1</v>
      </c>
      <c r="K441" s="1499">
        <v>0</v>
      </c>
      <c r="L441" s="1499">
        <v>0</v>
      </c>
      <c r="M441" s="1499">
        <v>0</v>
      </c>
      <c r="N441" s="1499">
        <v>0</v>
      </c>
      <c r="O441" s="1499">
        <v>0</v>
      </c>
      <c r="P441" s="1499">
        <v>0</v>
      </c>
      <c r="Q441" s="1499">
        <v>0</v>
      </c>
      <c r="R441" s="1499">
        <v>0</v>
      </c>
      <c r="S441" s="1499">
        <v>0</v>
      </c>
      <c r="T441" s="1497"/>
      <c r="U441" s="1496"/>
    </row>
    <row r="442" spans="8:21" ht="16.5" customHeight="1">
      <c r="H442" s="1509" t="s">
        <v>490</v>
      </c>
      <c r="I442" s="1104"/>
      <c r="J442" s="1499">
        <v>0</v>
      </c>
      <c r="K442" s="1499">
        <v>0</v>
      </c>
      <c r="L442" s="1499">
        <v>0</v>
      </c>
      <c r="M442" s="1499">
        <v>0</v>
      </c>
      <c r="N442" s="1499">
        <v>1</v>
      </c>
      <c r="O442" s="1499">
        <v>0</v>
      </c>
      <c r="P442" s="1499">
        <v>0</v>
      </c>
      <c r="Q442" s="1499">
        <v>0</v>
      </c>
      <c r="R442" s="1499">
        <v>0</v>
      </c>
      <c r="S442" s="1499">
        <v>0</v>
      </c>
      <c r="T442" s="1497"/>
      <c r="U442" s="1496"/>
    </row>
    <row r="443" spans="8:21" ht="16.5" customHeight="1">
      <c r="H443" s="1509" t="s">
        <v>555</v>
      </c>
      <c r="I443" s="1104"/>
      <c r="J443" s="1499">
        <v>0</v>
      </c>
      <c r="K443" s="1499">
        <v>0</v>
      </c>
      <c r="L443" s="1499">
        <v>0</v>
      </c>
      <c r="M443" s="1499">
        <v>0</v>
      </c>
      <c r="N443" s="1499">
        <v>1</v>
      </c>
      <c r="O443" s="1499">
        <v>0</v>
      </c>
      <c r="P443" s="1499">
        <v>0</v>
      </c>
      <c r="Q443" s="1499">
        <v>0</v>
      </c>
      <c r="R443" s="1499">
        <v>0</v>
      </c>
      <c r="S443" s="1499">
        <v>0</v>
      </c>
      <c r="T443" s="1497"/>
      <c r="U443" s="1496"/>
    </row>
    <row r="444" spans="8:21" ht="16.5" customHeight="1">
      <c r="H444" s="1509" t="s">
        <v>491</v>
      </c>
      <c r="I444" s="1104"/>
      <c r="J444" s="1499">
        <v>1</v>
      </c>
      <c r="K444" s="1499">
        <v>0</v>
      </c>
      <c r="L444" s="1499">
        <v>0</v>
      </c>
      <c r="M444" s="1499">
        <v>1</v>
      </c>
      <c r="N444" s="1499">
        <v>0</v>
      </c>
      <c r="O444" s="1499">
        <v>0</v>
      </c>
      <c r="P444" s="1499">
        <v>1</v>
      </c>
      <c r="Q444" s="1499">
        <v>0</v>
      </c>
      <c r="R444" s="1499">
        <v>0</v>
      </c>
      <c r="S444" s="1499">
        <v>0</v>
      </c>
      <c r="T444" s="1497"/>
      <c r="U444" s="1496"/>
    </row>
    <row r="445" spans="8:21" ht="16.5" customHeight="1">
      <c r="H445" s="1509" t="s">
        <v>556</v>
      </c>
      <c r="I445" s="1104"/>
      <c r="J445" s="1499">
        <v>0</v>
      </c>
      <c r="K445" s="1499">
        <v>1</v>
      </c>
      <c r="L445" s="1499">
        <v>0</v>
      </c>
      <c r="M445" s="1499">
        <v>0</v>
      </c>
      <c r="N445" s="1499">
        <v>0</v>
      </c>
      <c r="O445" s="1499">
        <v>0</v>
      </c>
      <c r="P445" s="1499">
        <v>0</v>
      </c>
      <c r="Q445" s="1499">
        <v>0</v>
      </c>
      <c r="R445" s="1499">
        <v>0</v>
      </c>
      <c r="S445" s="1499">
        <v>0</v>
      </c>
      <c r="T445" s="1497"/>
      <c r="U445" s="1496"/>
    </row>
    <row r="446" spans="8:21" ht="16.5" customHeight="1">
      <c r="H446" s="1509" t="s">
        <v>557</v>
      </c>
      <c r="I446" s="1104"/>
      <c r="J446" s="1499">
        <v>0</v>
      </c>
      <c r="K446" s="1499">
        <v>0</v>
      </c>
      <c r="L446" s="1499">
        <v>0</v>
      </c>
      <c r="M446" s="1499">
        <v>0</v>
      </c>
      <c r="N446" s="1499">
        <v>0</v>
      </c>
      <c r="O446" s="1499">
        <v>0</v>
      </c>
      <c r="P446" s="1499">
        <v>0</v>
      </c>
      <c r="Q446" s="1499">
        <v>1</v>
      </c>
      <c r="R446" s="1499">
        <v>1</v>
      </c>
      <c r="S446" s="1499">
        <v>0</v>
      </c>
      <c r="T446" s="1497"/>
      <c r="U446" s="1496"/>
    </row>
    <row r="447" spans="8:21" ht="16.5" customHeight="1">
      <c r="H447" s="1509" t="s">
        <v>492</v>
      </c>
      <c r="I447" s="1104"/>
      <c r="J447" s="1499">
        <v>0</v>
      </c>
      <c r="K447" s="1499">
        <v>0</v>
      </c>
      <c r="L447" s="1499">
        <v>0</v>
      </c>
      <c r="M447" s="1499">
        <v>1</v>
      </c>
      <c r="N447" s="1499">
        <v>1</v>
      </c>
      <c r="O447" s="1499">
        <v>0</v>
      </c>
      <c r="P447" s="1499">
        <v>0</v>
      </c>
      <c r="Q447" s="1499">
        <v>0</v>
      </c>
      <c r="R447" s="1499">
        <v>0</v>
      </c>
      <c r="S447" s="1499">
        <v>0</v>
      </c>
      <c r="T447" s="1497"/>
      <c r="U447" s="1496"/>
    </row>
    <row r="448" spans="8:21" ht="16.5" customHeight="1">
      <c r="H448" s="1509" t="s">
        <v>558</v>
      </c>
      <c r="I448" s="1104"/>
      <c r="J448" s="1499">
        <v>0</v>
      </c>
      <c r="K448" s="1499">
        <v>0</v>
      </c>
      <c r="L448" s="1499">
        <v>0</v>
      </c>
      <c r="M448" s="1499">
        <v>0</v>
      </c>
      <c r="N448" s="1499">
        <v>1</v>
      </c>
      <c r="O448" s="1499">
        <v>0</v>
      </c>
      <c r="P448" s="1499">
        <v>0</v>
      </c>
      <c r="Q448" s="1499">
        <v>0</v>
      </c>
      <c r="R448" s="1499">
        <v>0</v>
      </c>
      <c r="S448" s="1499">
        <v>0</v>
      </c>
      <c r="T448" s="1497"/>
      <c r="U448" s="1496"/>
    </row>
    <row r="449" spans="8:21" ht="16.5" customHeight="1">
      <c r="H449" s="1509" t="s">
        <v>493</v>
      </c>
      <c r="I449" s="1104"/>
      <c r="J449" s="1499">
        <v>0</v>
      </c>
      <c r="K449" s="1499">
        <v>0</v>
      </c>
      <c r="L449" s="1499">
        <v>0</v>
      </c>
      <c r="M449" s="1499">
        <v>0</v>
      </c>
      <c r="N449" s="1499">
        <v>0</v>
      </c>
      <c r="O449" s="1499">
        <v>0</v>
      </c>
      <c r="P449" s="1499">
        <v>0</v>
      </c>
      <c r="Q449" s="1499">
        <v>0</v>
      </c>
      <c r="R449" s="1499">
        <v>1</v>
      </c>
      <c r="S449" s="1499">
        <v>0</v>
      </c>
      <c r="T449" s="1497"/>
      <c r="U449" s="1496"/>
    </row>
    <row r="450" spans="8:21" ht="16.5" customHeight="1">
      <c r="H450" s="1509" t="s">
        <v>494</v>
      </c>
      <c r="I450" s="1104"/>
      <c r="J450" s="1499">
        <v>1</v>
      </c>
      <c r="K450" s="1499">
        <v>0</v>
      </c>
      <c r="L450" s="1499">
        <v>0</v>
      </c>
      <c r="M450" s="1499">
        <v>0</v>
      </c>
      <c r="N450" s="1499">
        <v>0</v>
      </c>
      <c r="O450" s="1499">
        <v>0</v>
      </c>
      <c r="P450" s="1499">
        <v>0</v>
      </c>
      <c r="Q450" s="1499">
        <v>0</v>
      </c>
      <c r="R450" s="1499">
        <v>0</v>
      </c>
      <c r="S450" s="1499">
        <v>2</v>
      </c>
      <c r="T450" s="1497"/>
      <c r="U450" s="1496"/>
    </row>
    <row r="451" spans="8:21" ht="16.5" customHeight="1">
      <c r="H451" s="1509" t="s">
        <v>495</v>
      </c>
      <c r="I451" s="1104"/>
      <c r="J451" s="1499">
        <v>8</v>
      </c>
      <c r="K451" s="1499">
        <v>11</v>
      </c>
      <c r="L451" s="1499">
        <v>11</v>
      </c>
      <c r="M451" s="1499">
        <v>9</v>
      </c>
      <c r="N451" s="1499">
        <v>7</v>
      </c>
      <c r="O451" s="1499">
        <v>14</v>
      </c>
      <c r="P451" s="1499">
        <v>11</v>
      </c>
      <c r="Q451" s="1499">
        <v>14</v>
      </c>
      <c r="R451" s="1499">
        <v>12</v>
      </c>
      <c r="S451" s="1499">
        <v>16</v>
      </c>
      <c r="T451" s="1497"/>
      <c r="U451" s="1496"/>
    </row>
    <row r="452" spans="8:21" ht="16.5" customHeight="1">
      <c r="H452" s="1509" t="s">
        <v>496</v>
      </c>
      <c r="I452" s="1104"/>
      <c r="J452" s="1499">
        <v>0</v>
      </c>
      <c r="K452" s="1499">
        <v>0</v>
      </c>
      <c r="L452" s="1499">
        <v>0</v>
      </c>
      <c r="M452" s="1499">
        <v>0</v>
      </c>
      <c r="N452" s="1499">
        <v>1</v>
      </c>
      <c r="O452" s="1499">
        <v>0</v>
      </c>
      <c r="P452" s="1499">
        <v>0</v>
      </c>
      <c r="Q452" s="1499">
        <v>0</v>
      </c>
      <c r="R452" s="1499">
        <v>0</v>
      </c>
      <c r="S452" s="1499">
        <v>0</v>
      </c>
      <c r="T452" s="1497"/>
      <c r="U452" s="1496"/>
    </row>
    <row r="453" spans="8:21" ht="16.5" customHeight="1">
      <c r="H453" s="1509" t="s">
        <v>497</v>
      </c>
      <c r="I453" s="1104"/>
      <c r="J453" s="1499">
        <v>1</v>
      </c>
      <c r="K453" s="1499">
        <v>0</v>
      </c>
      <c r="L453" s="1499">
        <v>0</v>
      </c>
      <c r="M453" s="1499">
        <v>0</v>
      </c>
      <c r="N453" s="1499">
        <v>0</v>
      </c>
      <c r="O453" s="1499">
        <v>0</v>
      </c>
      <c r="P453" s="1499">
        <v>0</v>
      </c>
      <c r="Q453" s="1499">
        <v>0</v>
      </c>
      <c r="R453" s="1499">
        <v>0</v>
      </c>
      <c r="S453" s="1499">
        <v>0</v>
      </c>
      <c r="T453" s="1497"/>
      <c r="U453" s="1496"/>
    </row>
    <row r="454" spans="8:21" ht="16.5" customHeight="1">
      <c r="H454" s="1509" t="s">
        <v>498</v>
      </c>
      <c r="I454" s="1104"/>
      <c r="J454" s="1499">
        <v>0</v>
      </c>
      <c r="K454" s="1499">
        <v>0</v>
      </c>
      <c r="L454" s="1499">
        <v>0</v>
      </c>
      <c r="M454" s="1499">
        <v>0</v>
      </c>
      <c r="N454" s="1499">
        <v>1</v>
      </c>
      <c r="O454" s="1499">
        <v>0</v>
      </c>
      <c r="P454" s="1499">
        <v>0</v>
      </c>
      <c r="Q454" s="1499">
        <v>0</v>
      </c>
      <c r="R454" s="1499">
        <v>0</v>
      </c>
      <c r="S454" s="1499">
        <v>0</v>
      </c>
      <c r="T454" s="1497"/>
      <c r="U454" s="1496"/>
    </row>
    <row r="455" spans="8:21" ht="16.5" customHeight="1">
      <c r="H455" s="1509" t="s">
        <v>499</v>
      </c>
      <c r="I455" s="1104"/>
      <c r="J455" s="1499">
        <v>0</v>
      </c>
      <c r="K455" s="1499">
        <v>0</v>
      </c>
      <c r="L455" s="1499">
        <v>1</v>
      </c>
      <c r="M455" s="1499">
        <v>0</v>
      </c>
      <c r="N455" s="1499">
        <v>0</v>
      </c>
      <c r="O455" s="1499">
        <v>0</v>
      </c>
      <c r="P455" s="1499">
        <v>0</v>
      </c>
      <c r="Q455" s="1499">
        <v>0</v>
      </c>
      <c r="R455" s="1499">
        <v>0</v>
      </c>
      <c r="S455" s="1499">
        <v>0</v>
      </c>
      <c r="T455" s="1497"/>
      <c r="U455" s="1496"/>
    </row>
    <row r="456" spans="8:21" ht="16.5" customHeight="1">
      <c r="H456" s="1509" t="s">
        <v>500</v>
      </c>
      <c r="I456" s="1104"/>
      <c r="J456" s="1499">
        <v>0</v>
      </c>
      <c r="K456" s="1499">
        <v>0</v>
      </c>
      <c r="L456" s="1499">
        <v>0</v>
      </c>
      <c r="M456" s="1499">
        <v>0</v>
      </c>
      <c r="N456" s="1499">
        <v>0</v>
      </c>
      <c r="O456" s="1499">
        <v>0</v>
      </c>
      <c r="P456" s="1499">
        <v>0</v>
      </c>
      <c r="Q456" s="1499">
        <v>1</v>
      </c>
      <c r="R456" s="1499">
        <v>0</v>
      </c>
      <c r="S456" s="1499">
        <v>0</v>
      </c>
      <c r="T456" s="1497"/>
      <c r="U456" s="1496"/>
    </row>
    <row r="457" spans="8:21" ht="16.5" customHeight="1">
      <c r="H457" s="1509" t="s">
        <v>501</v>
      </c>
      <c r="I457" s="1104"/>
      <c r="J457" s="1499">
        <v>0</v>
      </c>
      <c r="K457" s="1499">
        <v>1</v>
      </c>
      <c r="L457" s="1499">
        <v>0</v>
      </c>
      <c r="M457" s="1499">
        <v>0</v>
      </c>
      <c r="N457" s="1499">
        <v>0</v>
      </c>
      <c r="O457" s="1499">
        <v>0</v>
      </c>
      <c r="P457" s="1499">
        <v>0</v>
      </c>
      <c r="Q457" s="1499">
        <v>0</v>
      </c>
      <c r="R457" s="1499">
        <v>1</v>
      </c>
      <c r="S457" s="1499">
        <v>0</v>
      </c>
      <c r="T457" s="1497"/>
      <c r="U457" s="1496"/>
    </row>
    <row r="458" spans="8:21" ht="16.5" customHeight="1">
      <c r="H458" s="1509" t="s">
        <v>502</v>
      </c>
      <c r="I458" s="1104"/>
      <c r="J458" s="1499">
        <v>1</v>
      </c>
      <c r="K458" s="1499">
        <v>1</v>
      </c>
      <c r="L458" s="1499">
        <v>0</v>
      </c>
      <c r="M458" s="1499">
        <v>0</v>
      </c>
      <c r="N458" s="1499">
        <v>2</v>
      </c>
      <c r="O458" s="1499">
        <v>1</v>
      </c>
      <c r="P458" s="1499">
        <v>0</v>
      </c>
      <c r="Q458" s="1499">
        <v>0</v>
      </c>
      <c r="R458" s="1499">
        <v>0</v>
      </c>
      <c r="S458" s="1499">
        <v>0</v>
      </c>
      <c r="T458" s="1497"/>
      <c r="U458" s="1496"/>
    </row>
    <row r="459" spans="8:21" ht="16.5" customHeight="1">
      <c r="H459" s="1509" t="s">
        <v>503</v>
      </c>
      <c r="I459" s="1104"/>
      <c r="J459" s="1499">
        <v>1</v>
      </c>
      <c r="K459" s="1499">
        <v>0</v>
      </c>
      <c r="L459" s="1499">
        <v>1</v>
      </c>
      <c r="M459" s="1499">
        <v>0</v>
      </c>
      <c r="N459" s="1499">
        <v>1</v>
      </c>
      <c r="O459" s="1499">
        <v>1</v>
      </c>
      <c r="P459" s="1499">
        <v>0</v>
      </c>
      <c r="Q459" s="1499">
        <v>0</v>
      </c>
      <c r="R459" s="1499">
        <v>2</v>
      </c>
      <c r="S459" s="1499">
        <v>2</v>
      </c>
      <c r="T459" s="1497"/>
      <c r="U459" s="1496"/>
    </row>
    <row r="460" spans="8:21" ht="16.5" customHeight="1">
      <c r="H460" s="1509" t="s">
        <v>559</v>
      </c>
      <c r="I460" s="1104"/>
      <c r="J460" s="1499">
        <v>0</v>
      </c>
      <c r="K460" s="1499">
        <v>0</v>
      </c>
      <c r="L460" s="1499">
        <v>1</v>
      </c>
      <c r="M460" s="1499">
        <v>0</v>
      </c>
      <c r="N460" s="1499">
        <v>0</v>
      </c>
      <c r="O460" s="1499">
        <v>0</v>
      </c>
      <c r="P460" s="1499">
        <v>0</v>
      </c>
      <c r="Q460" s="1499">
        <v>0</v>
      </c>
      <c r="R460" s="1499">
        <v>0</v>
      </c>
      <c r="S460" s="1499">
        <v>0</v>
      </c>
      <c r="T460" s="1497"/>
      <c r="U460" s="1496"/>
    </row>
    <row r="461" spans="8:21" ht="16.5" customHeight="1">
      <c r="H461" s="1509" t="s">
        <v>504</v>
      </c>
      <c r="I461" s="1104"/>
      <c r="J461" s="1499">
        <v>0</v>
      </c>
      <c r="K461" s="1499">
        <v>0</v>
      </c>
      <c r="L461" s="1499">
        <v>1</v>
      </c>
      <c r="M461" s="1499">
        <v>0</v>
      </c>
      <c r="N461" s="1499">
        <v>0</v>
      </c>
      <c r="O461" s="1499">
        <v>0</v>
      </c>
      <c r="P461" s="1499">
        <v>0</v>
      </c>
      <c r="Q461" s="1499">
        <v>0</v>
      </c>
      <c r="R461" s="1499">
        <v>0</v>
      </c>
      <c r="S461" s="1499">
        <v>0</v>
      </c>
      <c r="T461" s="1497"/>
      <c r="U461" s="1496"/>
    </row>
    <row r="462" spans="8:21" ht="16.5" customHeight="1">
      <c r="H462" s="1509" t="s">
        <v>560</v>
      </c>
      <c r="I462" s="1104"/>
      <c r="J462" s="1499">
        <v>0</v>
      </c>
      <c r="K462" s="1499">
        <v>1</v>
      </c>
      <c r="L462" s="1499">
        <v>0</v>
      </c>
      <c r="M462" s="1499">
        <v>0</v>
      </c>
      <c r="N462" s="1499">
        <v>0</v>
      </c>
      <c r="O462" s="1499">
        <v>0</v>
      </c>
      <c r="P462" s="1499">
        <v>0</v>
      </c>
      <c r="Q462" s="1499">
        <v>0</v>
      </c>
      <c r="R462" s="1499">
        <v>0</v>
      </c>
      <c r="S462" s="1499">
        <v>0</v>
      </c>
      <c r="T462" s="1497"/>
      <c r="U462" s="1496"/>
    </row>
    <row r="463" spans="8:21" ht="16.5" customHeight="1">
      <c r="H463" s="1509" t="s">
        <v>505</v>
      </c>
      <c r="I463" s="1104"/>
      <c r="J463" s="1499">
        <v>0</v>
      </c>
      <c r="K463" s="1499">
        <v>0</v>
      </c>
      <c r="L463" s="1499">
        <v>0</v>
      </c>
      <c r="M463" s="1499">
        <v>0</v>
      </c>
      <c r="N463" s="1499">
        <v>1</v>
      </c>
      <c r="O463" s="1499">
        <v>0</v>
      </c>
      <c r="P463" s="1499">
        <v>0</v>
      </c>
      <c r="Q463" s="1499">
        <v>1</v>
      </c>
      <c r="R463" s="1499">
        <v>0</v>
      </c>
      <c r="S463" s="1499">
        <v>0</v>
      </c>
      <c r="T463" s="1497"/>
      <c r="U463" s="1496"/>
    </row>
    <row r="464" spans="8:21" ht="16.5" customHeight="1">
      <c r="H464" s="1509" t="s">
        <v>561</v>
      </c>
      <c r="I464" s="1104"/>
      <c r="J464" s="1499">
        <v>0</v>
      </c>
      <c r="K464" s="1499">
        <v>1</v>
      </c>
      <c r="L464" s="1499">
        <v>0</v>
      </c>
      <c r="M464" s="1499">
        <v>0</v>
      </c>
      <c r="N464" s="1499">
        <v>0</v>
      </c>
      <c r="O464" s="1499">
        <v>0</v>
      </c>
      <c r="P464" s="1499">
        <v>0</v>
      </c>
      <c r="Q464" s="1499">
        <v>0</v>
      </c>
      <c r="R464" s="1499">
        <v>0</v>
      </c>
      <c r="S464" s="1499">
        <v>0</v>
      </c>
      <c r="T464" s="1497"/>
      <c r="U464" s="1496"/>
    </row>
    <row r="465" spans="8:21" ht="16.5" customHeight="1">
      <c r="H465" s="1509" t="s">
        <v>506</v>
      </c>
      <c r="I465" s="1104"/>
      <c r="J465" s="1499">
        <v>0</v>
      </c>
      <c r="K465" s="1499">
        <v>0</v>
      </c>
      <c r="L465" s="1499">
        <v>0</v>
      </c>
      <c r="M465" s="1499">
        <v>0</v>
      </c>
      <c r="N465" s="1499">
        <v>1</v>
      </c>
      <c r="O465" s="1499">
        <v>0</v>
      </c>
      <c r="P465" s="1499">
        <v>0</v>
      </c>
      <c r="Q465" s="1499">
        <v>0</v>
      </c>
      <c r="R465" s="1499">
        <v>0</v>
      </c>
      <c r="S465" s="1499">
        <v>0</v>
      </c>
      <c r="T465" s="1497"/>
      <c r="U465" s="1496"/>
    </row>
    <row r="466" spans="8:21" ht="16.5" customHeight="1">
      <c r="H466" s="1509" t="s">
        <v>507</v>
      </c>
      <c r="I466" s="1104"/>
      <c r="J466" s="1499">
        <v>1</v>
      </c>
      <c r="K466" s="1499">
        <v>0</v>
      </c>
      <c r="L466" s="1499">
        <v>0</v>
      </c>
      <c r="M466" s="1499">
        <v>0</v>
      </c>
      <c r="N466" s="1499">
        <v>0</v>
      </c>
      <c r="O466" s="1499">
        <v>0</v>
      </c>
      <c r="P466" s="1499">
        <v>0</v>
      </c>
      <c r="Q466" s="1499">
        <v>1</v>
      </c>
      <c r="R466" s="1499">
        <v>0</v>
      </c>
      <c r="S466" s="1499">
        <v>0</v>
      </c>
      <c r="T466" s="1497"/>
      <c r="U466" s="1496"/>
    </row>
    <row r="467" spans="8:21" ht="16.5" customHeight="1">
      <c r="H467" s="1509" t="s">
        <v>508</v>
      </c>
      <c r="I467" s="1104"/>
      <c r="J467" s="1499">
        <v>0</v>
      </c>
      <c r="K467" s="1499">
        <v>0</v>
      </c>
      <c r="L467" s="1499">
        <v>0</v>
      </c>
      <c r="M467" s="1499">
        <v>1</v>
      </c>
      <c r="N467" s="1499">
        <v>0</v>
      </c>
      <c r="O467" s="1499">
        <v>0</v>
      </c>
      <c r="P467" s="1499">
        <v>0</v>
      </c>
      <c r="Q467" s="1499">
        <v>0</v>
      </c>
      <c r="R467" s="1499">
        <v>0</v>
      </c>
      <c r="S467" s="1499">
        <v>0</v>
      </c>
      <c r="T467" s="1497"/>
      <c r="U467" s="1496"/>
    </row>
    <row r="468" spans="8:21" ht="16.5" customHeight="1">
      <c r="H468" s="1509" t="s">
        <v>509</v>
      </c>
      <c r="I468" s="1104"/>
      <c r="J468" s="1499">
        <v>0</v>
      </c>
      <c r="K468" s="1499">
        <v>0</v>
      </c>
      <c r="L468" s="1499">
        <v>0</v>
      </c>
      <c r="M468" s="1499">
        <v>0</v>
      </c>
      <c r="N468" s="1499">
        <v>0</v>
      </c>
      <c r="O468" s="1499">
        <v>0</v>
      </c>
      <c r="P468" s="1499">
        <v>0</v>
      </c>
      <c r="Q468" s="1499">
        <v>1</v>
      </c>
      <c r="R468" s="1499">
        <v>0</v>
      </c>
      <c r="S468" s="1499">
        <v>0</v>
      </c>
      <c r="T468" s="1497"/>
      <c r="U468" s="1496"/>
    </row>
    <row r="469" spans="8:21" ht="16.5" customHeight="1">
      <c r="H469" s="1509" t="s">
        <v>562</v>
      </c>
      <c r="I469" s="1104"/>
      <c r="J469" s="1499">
        <v>0</v>
      </c>
      <c r="K469" s="1499">
        <v>0</v>
      </c>
      <c r="L469" s="1499">
        <v>0</v>
      </c>
      <c r="M469" s="1499">
        <v>0</v>
      </c>
      <c r="N469" s="1499">
        <v>0</v>
      </c>
      <c r="O469" s="1499">
        <v>0</v>
      </c>
      <c r="P469" s="1499">
        <v>0</v>
      </c>
      <c r="Q469" s="1499">
        <v>0</v>
      </c>
      <c r="R469" s="1499">
        <v>0</v>
      </c>
      <c r="S469" s="1499">
        <v>1</v>
      </c>
      <c r="T469" s="1497"/>
      <c r="U469" s="1496"/>
    </row>
    <row r="470" spans="8:21" ht="16.5" customHeight="1">
      <c r="H470" s="1509" t="s">
        <v>510</v>
      </c>
      <c r="I470" s="1104"/>
      <c r="J470" s="1499">
        <v>1</v>
      </c>
      <c r="K470" s="1499">
        <v>0</v>
      </c>
      <c r="L470" s="1499">
        <v>0</v>
      </c>
      <c r="M470" s="1499">
        <v>0</v>
      </c>
      <c r="N470" s="1499">
        <v>0</v>
      </c>
      <c r="O470" s="1499">
        <v>0</v>
      </c>
      <c r="P470" s="1499">
        <v>0</v>
      </c>
      <c r="Q470" s="1499">
        <v>0</v>
      </c>
      <c r="R470" s="1499">
        <v>0</v>
      </c>
      <c r="S470" s="1499">
        <v>0</v>
      </c>
      <c r="T470" s="1497"/>
      <c r="U470" s="1496"/>
    </row>
    <row r="471" spans="8:21" ht="16.5" customHeight="1">
      <c r="H471" s="1509" t="s">
        <v>511</v>
      </c>
      <c r="I471" s="1104"/>
      <c r="J471" s="1499">
        <v>1</v>
      </c>
      <c r="K471" s="1499">
        <v>0</v>
      </c>
      <c r="L471" s="1499">
        <v>0</v>
      </c>
      <c r="M471" s="1499">
        <v>1</v>
      </c>
      <c r="N471" s="1499">
        <v>1</v>
      </c>
      <c r="O471" s="1499">
        <v>0</v>
      </c>
      <c r="P471" s="1499">
        <v>0</v>
      </c>
      <c r="Q471" s="1499">
        <v>0</v>
      </c>
      <c r="R471" s="1499">
        <v>1</v>
      </c>
      <c r="S471" s="1499">
        <v>2</v>
      </c>
      <c r="T471" s="1497"/>
      <c r="U471" s="1496"/>
    </row>
    <row r="472" spans="8:21" ht="16.5" customHeight="1">
      <c r="H472" s="1509" t="s">
        <v>563</v>
      </c>
      <c r="I472" s="1104"/>
      <c r="J472" s="1499">
        <v>0</v>
      </c>
      <c r="K472" s="1499">
        <v>1</v>
      </c>
      <c r="L472" s="1499">
        <v>0</v>
      </c>
      <c r="M472" s="1499">
        <v>0</v>
      </c>
      <c r="N472" s="1499">
        <v>0</v>
      </c>
      <c r="O472" s="1499">
        <v>0</v>
      </c>
      <c r="P472" s="1499">
        <v>0</v>
      </c>
      <c r="Q472" s="1499">
        <v>0</v>
      </c>
      <c r="R472" s="1499">
        <v>0</v>
      </c>
      <c r="S472" s="1499">
        <v>0</v>
      </c>
      <c r="T472" s="1497"/>
      <c r="U472" s="1496"/>
    </row>
    <row r="473" spans="8:21" ht="16.5" customHeight="1">
      <c r="H473" s="1509" t="s">
        <v>564</v>
      </c>
      <c r="I473" s="1104"/>
      <c r="J473" s="1499">
        <v>0</v>
      </c>
      <c r="K473" s="1499">
        <v>0</v>
      </c>
      <c r="L473" s="1499">
        <v>0</v>
      </c>
      <c r="M473" s="1499">
        <v>0</v>
      </c>
      <c r="N473" s="1499">
        <v>1</v>
      </c>
      <c r="O473" s="1499">
        <v>0</v>
      </c>
      <c r="P473" s="1499">
        <v>0</v>
      </c>
      <c r="Q473" s="1499">
        <v>0</v>
      </c>
      <c r="R473" s="1499">
        <v>0</v>
      </c>
      <c r="S473" s="1499">
        <v>0</v>
      </c>
      <c r="T473" s="1497"/>
      <c r="U473" s="1496"/>
    </row>
    <row r="474" spans="8:21" ht="16.5" customHeight="1">
      <c r="H474" s="1509" t="s">
        <v>565</v>
      </c>
      <c r="I474" s="1104"/>
      <c r="J474" s="1499">
        <v>0</v>
      </c>
      <c r="K474" s="1499">
        <v>0</v>
      </c>
      <c r="L474" s="1499">
        <v>0</v>
      </c>
      <c r="M474" s="1499">
        <v>1</v>
      </c>
      <c r="N474" s="1499">
        <v>0</v>
      </c>
      <c r="O474" s="1499">
        <v>0</v>
      </c>
      <c r="P474" s="1499">
        <v>0</v>
      </c>
      <c r="Q474" s="1499">
        <v>0</v>
      </c>
      <c r="R474" s="1499">
        <v>0</v>
      </c>
      <c r="S474" s="1499">
        <v>0</v>
      </c>
      <c r="T474" s="1497"/>
      <c r="U474" s="1496"/>
    </row>
    <row r="475" spans="8:21" ht="16.5" customHeight="1">
      <c r="H475" s="1509" t="s">
        <v>566</v>
      </c>
      <c r="I475" s="1104"/>
      <c r="J475" s="1499">
        <v>0</v>
      </c>
      <c r="K475" s="1499">
        <v>0</v>
      </c>
      <c r="L475" s="1499">
        <v>0</v>
      </c>
      <c r="M475" s="1499">
        <v>0</v>
      </c>
      <c r="N475" s="1499">
        <v>0</v>
      </c>
      <c r="O475" s="1499">
        <v>0</v>
      </c>
      <c r="P475" s="1499">
        <v>0</v>
      </c>
      <c r="Q475" s="1499">
        <v>1</v>
      </c>
      <c r="R475" s="1499">
        <v>0</v>
      </c>
      <c r="S475" s="1499">
        <v>0</v>
      </c>
      <c r="T475" s="1497"/>
      <c r="U475" s="1496"/>
    </row>
    <row r="476" spans="8:21" ht="16.5" customHeight="1">
      <c r="H476" s="1509" t="s">
        <v>512</v>
      </c>
      <c r="I476" s="1104"/>
      <c r="J476" s="1499">
        <v>0</v>
      </c>
      <c r="K476" s="1499">
        <v>0</v>
      </c>
      <c r="L476" s="1499">
        <v>0</v>
      </c>
      <c r="M476" s="1499">
        <v>0</v>
      </c>
      <c r="N476" s="1499">
        <v>0</v>
      </c>
      <c r="O476" s="1499">
        <v>0</v>
      </c>
      <c r="P476" s="1499">
        <v>1</v>
      </c>
      <c r="Q476" s="1499">
        <v>0</v>
      </c>
      <c r="R476" s="1499">
        <v>0</v>
      </c>
      <c r="S476" s="1499">
        <v>0</v>
      </c>
      <c r="T476" s="1497"/>
      <c r="U476" s="1496"/>
    </row>
    <row r="477" spans="8:21" ht="16.5" customHeight="1">
      <c r="H477" s="1509" t="s">
        <v>567</v>
      </c>
      <c r="I477" s="1104"/>
      <c r="J477" s="1499">
        <v>0</v>
      </c>
      <c r="K477" s="1499">
        <v>0</v>
      </c>
      <c r="L477" s="1499">
        <v>0</v>
      </c>
      <c r="M477" s="1499">
        <v>0</v>
      </c>
      <c r="N477" s="1499">
        <v>0</v>
      </c>
      <c r="O477" s="1499">
        <v>0</v>
      </c>
      <c r="P477" s="1499">
        <v>0</v>
      </c>
      <c r="Q477" s="1499">
        <v>0</v>
      </c>
      <c r="R477" s="1499">
        <v>1</v>
      </c>
      <c r="S477" s="1499">
        <v>0</v>
      </c>
      <c r="T477" s="1497"/>
      <c r="U477" s="1496"/>
    </row>
    <row r="478" spans="8:21" ht="16.5" customHeight="1">
      <c r="H478" s="1505" t="s">
        <v>13</v>
      </c>
      <c r="I478" s="1505"/>
      <c r="J478" s="1499">
        <v>212</v>
      </c>
      <c r="K478" s="1499">
        <v>187</v>
      </c>
      <c r="L478" s="1499">
        <v>186</v>
      </c>
      <c r="M478" s="1499">
        <v>185</v>
      </c>
      <c r="N478" s="1499">
        <v>209</v>
      </c>
      <c r="O478" s="1499">
        <v>152</v>
      </c>
      <c r="P478" s="1499">
        <v>176</v>
      </c>
      <c r="Q478" s="1499">
        <v>173</v>
      </c>
      <c r="R478" s="1499">
        <v>166</v>
      </c>
      <c r="S478" s="1499">
        <v>175</v>
      </c>
      <c r="T478" s="1497"/>
      <c r="U478" s="1496"/>
    </row>
    <row r="479" spans="8:21" ht="16.5" customHeight="1">
      <c r="H479" s="1104"/>
      <c r="I479" s="1104"/>
      <c r="J479" s="1104"/>
      <c r="K479" s="1104"/>
      <c r="L479" s="1104"/>
      <c r="M479" s="1104"/>
      <c r="N479" s="1104"/>
      <c r="O479" s="1104"/>
      <c r="P479" s="1104"/>
      <c r="Q479" s="1104"/>
      <c r="R479" s="1104"/>
      <c r="S479" s="1104"/>
    </row>
    <row r="480" spans="8:21" ht="16.5" customHeight="1">
      <c r="H480" s="1104"/>
      <c r="I480" s="1104"/>
      <c r="J480" s="1104"/>
      <c r="K480" s="1104"/>
      <c r="L480" s="1104"/>
      <c r="M480" s="1104"/>
      <c r="N480" s="1104"/>
      <c r="O480" s="1104"/>
      <c r="P480" s="1104"/>
      <c r="Q480" s="1104"/>
      <c r="R480" s="1104"/>
      <c r="S480" s="1104"/>
    </row>
    <row r="481" spans="8:19" ht="16.5" customHeight="1">
      <c r="H481" s="1104"/>
      <c r="I481" s="1104"/>
      <c r="J481" s="1104"/>
      <c r="K481" s="1104"/>
      <c r="L481" s="1104"/>
      <c r="M481" s="1104"/>
      <c r="N481" s="1104"/>
      <c r="O481" s="1104"/>
      <c r="P481" s="1104"/>
      <c r="Q481" s="1104"/>
      <c r="R481" s="1104"/>
      <c r="S481" s="1104"/>
    </row>
    <row r="482" spans="8:19" ht="16.5" customHeight="1">
      <c r="H482" s="1104"/>
      <c r="I482" s="1104"/>
      <c r="J482" s="1104"/>
      <c r="K482" s="1104"/>
      <c r="L482" s="1104"/>
      <c r="M482" s="1104"/>
      <c r="N482" s="1104"/>
      <c r="O482" s="1104"/>
      <c r="P482" s="1104"/>
      <c r="Q482" s="1104"/>
      <c r="R482" s="1104"/>
      <c r="S482" s="1104"/>
    </row>
    <row r="483" spans="8:19" ht="16.5" customHeight="1">
      <c r="H483" s="1104"/>
      <c r="I483" s="1104"/>
      <c r="J483" s="1104"/>
      <c r="K483" s="1104"/>
      <c r="L483" s="1104"/>
      <c r="M483" s="1104"/>
      <c r="N483" s="1104"/>
      <c r="O483" s="1104"/>
      <c r="P483" s="1104"/>
      <c r="Q483" s="1104"/>
      <c r="R483" s="1104"/>
      <c r="S483" s="1104"/>
    </row>
    <row r="484" spans="8:19" ht="16.5" customHeight="1">
      <c r="H484" s="1104"/>
      <c r="I484" s="1104"/>
      <c r="J484" s="1104"/>
      <c r="K484" s="1104"/>
      <c r="L484" s="1104"/>
      <c r="M484" s="1104"/>
      <c r="N484" s="1104"/>
      <c r="O484" s="1104"/>
      <c r="P484" s="1104"/>
      <c r="Q484" s="1104"/>
      <c r="R484" s="1104"/>
      <c r="S484" s="1104"/>
    </row>
    <row r="485" spans="8:19" ht="16.5" customHeight="1">
      <c r="H485" s="1104"/>
      <c r="I485" s="1104"/>
      <c r="J485" s="1104"/>
      <c r="K485" s="1104"/>
      <c r="L485" s="1104"/>
      <c r="M485" s="1104"/>
      <c r="N485" s="1104"/>
      <c r="O485" s="1104"/>
      <c r="P485" s="1104"/>
      <c r="Q485" s="1104"/>
      <c r="R485" s="1104"/>
      <c r="S485" s="1104"/>
    </row>
    <row r="486" spans="8:19" ht="16.5" customHeight="1">
      <c r="H486" s="1104"/>
      <c r="I486" s="1104"/>
      <c r="J486" s="1104"/>
      <c r="K486" s="1104"/>
      <c r="L486" s="1104"/>
      <c r="M486" s="1104"/>
      <c r="N486" s="1104"/>
      <c r="O486" s="1104"/>
      <c r="P486" s="1104"/>
      <c r="Q486" s="1104"/>
      <c r="R486" s="1104"/>
      <c r="S486" s="1104"/>
    </row>
    <row r="487" spans="8:19" ht="16.5" customHeight="1">
      <c r="H487" s="1104"/>
      <c r="I487" s="1104"/>
      <c r="J487" s="1104"/>
      <c r="K487" s="1104"/>
      <c r="L487" s="1104"/>
      <c r="M487" s="1104"/>
      <c r="N487" s="1104"/>
      <c r="O487" s="1104"/>
      <c r="P487" s="1104"/>
      <c r="Q487" s="1104"/>
      <c r="R487" s="1104"/>
      <c r="S487" s="1104"/>
    </row>
    <row r="488" spans="8:19" ht="16.5" customHeight="1">
      <c r="H488" s="1104"/>
      <c r="I488" s="1104"/>
      <c r="J488" s="1104"/>
      <c r="K488" s="1104"/>
      <c r="L488" s="1104"/>
      <c r="M488" s="1104"/>
      <c r="N488" s="1104"/>
      <c r="O488" s="1104"/>
      <c r="P488" s="1104"/>
      <c r="Q488" s="1104"/>
      <c r="R488" s="1104"/>
      <c r="S488" s="1104"/>
    </row>
    <row r="489" spans="8:19" ht="16.5" customHeight="1">
      <c r="H489" s="1104"/>
      <c r="I489" s="1104"/>
      <c r="J489" s="1104"/>
      <c r="K489" s="1104"/>
      <c r="L489" s="1104"/>
      <c r="M489" s="1104"/>
      <c r="N489" s="1104"/>
      <c r="O489" s="1104"/>
      <c r="P489" s="1104"/>
      <c r="Q489" s="1104"/>
      <c r="R489" s="1104"/>
      <c r="S489" s="1104"/>
    </row>
    <row r="490" spans="8:19" ht="16.5" customHeight="1">
      <c r="H490" s="1104"/>
      <c r="I490" s="1104"/>
      <c r="J490" s="1104"/>
      <c r="K490" s="1104"/>
      <c r="L490" s="1104"/>
      <c r="M490" s="1104"/>
      <c r="N490" s="1104"/>
      <c r="O490" s="1104"/>
      <c r="P490" s="1104"/>
      <c r="Q490" s="1104"/>
      <c r="R490" s="1104"/>
      <c r="S490" s="1104"/>
    </row>
    <row r="491" spans="8:19" ht="16.5" customHeight="1">
      <c r="H491" s="1104"/>
      <c r="I491" s="1104"/>
      <c r="J491" s="1104"/>
      <c r="K491" s="1104"/>
      <c r="L491" s="1104"/>
      <c r="M491" s="1104"/>
      <c r="N491" s="1104"/>
      <c r="O491" s="1104"/>
      <c r="P491" s="1104"/>
      <c r="Q491" s="1104"/>
      <c r="R491" s="1104"/>
      <c r="S491" s="1104"/>
    </row>
    <row r="492" spans="8:19" ht="16.5" customHeight="1">
      <c r="H492" s="1104"/>
      <c r="I492" s="1104"/>
      <c r="J492" s="1104"/>
      <c r="K492" s="1104"/>
      <c r="L492" s="1104"/>
      <c r="M492" s="1104"/>
      <c r="N492" s="1104"/>
      <c r="O492" s="1104"/>
      <c r="P492" s="1104"/>
      <c r="Q492" s="1104"/>
      <c r="R492" s="1104"/>
      <c r="S492" s="1104"/>
    </row>
    <row r="493" spans="8:19" ht="16.5" customHeight="1">
      <c r="H493" s="1104"/>
      <c r="I493" s="1104"/>
      <c r="J493" s="1104"/>
      <c r="K493" s="1104"/>
      <c r="L493" s="1104"/>
      <c r="M493" s="1104"/>
      <c r="N493" s="1104"/>
      <c r="O493" s="1104"/>
      <c r="P493" s="1104"/>
      <c r="Q493" s="1104"/>
      <c r="R493" s="1104"/>
      <c r="S493" s="1104"/>
    </row>
    <row r="494" spans="8:19" ht="16.5" customHeight="1">
      <c r="H494" s="1104"/>
      <c r="I494" s="1104"/>
      <c r="J494" s="1104"/>
      <c r="K494" s="1104"/>
      <c r="L494" s="1104"/>
      <c r="M494" s="1104"/>
      <c r="N494" s="1104"/>
      <c r="O494" s="1104"/>
      <c r="P494" s="1104"/>
      <c r="Q494" s="1104"/>
      <c r="R494" s="1104"/>
      <c r="S494" s="1104"/>
    </row>
    <row r="495" spans="8:19" ht="16.5" customHeight="1">
      <c r="H495" s="1104"/>
      <c r="I495" s="1104"/>
      <c r="J495" s="1104"/>
      <c r="K495" s="1104"/>
      <c r="L495" s="1104"/>
      <c r="M495" s="1104"/>
      <c r="N495" s="1104"/>
      <c r="O495" s="1104"/>
      <c r="P495" s="1104"/>
      <c r="Q495" s="1104"/>
      <c r="R495" s="1104"/>
      <c r="S495" s="1104"/>
    </row>
    <row r="496" spans="8:19" ht="16.5" customHeight="1">
      <c r="H496" s="1104"/>
      <c r="I496" s="1104"/>
      <c r="J496" s="1104"/>
      <c r="K496" s="1104"/>
      <c r="L496" s="1104"/>
      <c r="M496" s="1104"/>
      <c r="N496" s="1104"/>
      <c r="O496" s="1104"/>
      <c r="P496" s="1104"/>
      <c r="Q496" s="1104"/>
      <c r="R496" s="1104"/>
      <c r="S496" s="1104"/>
    </row>
    <row r="497" spans="8:19" ht="16.5" customHeight="1">
      <c r="H497" s="1104"/>
      <c r="I497" s="1104"/>
      <c r="J497" s="1104"/>
      <c r="K497" s="1104"/>
      <c r="L497" s="1104"/>
      <c r="M497" s="1104"/>
      <c r="N497" s="1104"/>
      <c r="O497" s="1104"/>
      <c r="P497" s="1104"/>
      <c r="Q497" s="1104"/>
      <c r="R497" s="1104"/>
      <c r="S497" s="1104"/>
    </row>
    <row r="498" spans="8:19" ht="16.5" customHeight="1">
      <c r="H498" s="1104"/>
      <c r="I498" s="1104"/>
      <c r="J498" s="1104"/>
      <c r="K498" s="1104"/>
      <c r="L498" s="1104"/>
      <c r="M498" s="1104"/>
      <c r="N498" s="1104"/>
      <c r="O498" s="1104"/>
      <c r="P498" s="1104"/>
      <c r="Q498" s="1104"/>
      <c r="R498" s="1104"/>
      <c r="S498" s="1104"/>
    </row>
    <row r="499" spans="8:19" ht="16.5" customHeight="1">
      <c r="H499" s="1104"/>
      <c r="I499" s="1104"/>
      <c r="J499" s="1104"/>
      <c r="K499" s="1104"/>
      <c r="L499" s="1104"/>
      <c r="M499" s="1104"/>
      <c r="N499" s="1104"/>
      <c r="O499" s="1104"/>
      <c r="P499" s="1104"/>
      <c r="Q499" s="1104"/>
      <c r="R499" s="1104"/>
      <c r="S499" s="1104"/>
    </row>
    <row r="500" spans="8:19" ht="16.5" customHeight="1">
      <c r="H500" s="1104"/>
      <c r="I500" s="1104"/>
      <c r="J500" s="1104"/>
      <c r="K500" s="1104"/>
      <c r="L500" s="1104"/>
      <c r="M500" s="1104"/>
      <c r="N500" s="1104"/>
      <c r="O500" s="1104"/>
      <c r="P500" s="1104"/>
      <c r="Q500" s="1104"/>
      <c r="R500" s="1104"/>
      <c r="S500" s="1104"/>
    </row>
    <row r="501" spans="8:19" ht="16.5" customHeight="1">
      <c r="H501" s="1104"/>
      <c r="I501" s="1104"/>
      <c r="J501" s="1104"/>
      <c r="K501" s="1104"/>
      <c r="L501" s="1104"/>
      <c r="M501" s="1104"/>
      <c r="N501" s="1104"/>
      <c r="O501" s="1104"/>
      <c r="P501" s="1104"/>
      <c r="Q501" s="1104"/>
      <c r="R501" s="1104"/>
      <c r="S501" s="1104"/>
    </row>
    <row r="502" spans="8:19" ht="16.5" customHeight="1">
      <c r="H502" s="1104"/>
      <c r="I502" s="1104"/>
      <c r="J502" s="1104"/>
      <c r="K502" s="1104"/>
      <c r="L502" s="1104"/>
      <c r="M502" s="1104"/>
      <c r="N502" s="1104"/>
      <c r="O502" s="1104"/>
      <c r="P502" s="1104"/>
      <c r="Q502" s="1104"/>
      <c r="R502" s="1104"/>
      <c r="S502" s="1104"/>
    </row>
    <row r="503" spans="8:19" ht="16.5" customHeight="1">
      <c r="H503" s="1104"/>
      <c r="I503" s="1104"/>
      <c r="J503" s="1104"/>
      <c r="K503" s="1104"/>
      <c r="L503" s="1104"/>
      <c r="M503" s="1104"/>
      <c r="N503" s="1104"/>
      <c r="O503" s="1104"/>
      <c r="P503" s="1104"/>
      <c r="Q503" s="1104"/>
      <c r="R503" s="1104"/>
      <c r="S503" s="1104"/>
    </row>
    <row r="504" spans="8:19" ht="16.5" customHeight="1">
      <c r="H504" s="1104"/>
      <c r="I504" s="1104"/>
      <c r="J504" s="1104"/>
      <c r="K504" s="1104"/>
      <c r="L504" s="1104"/>
      <c r="M504" s="1104"/>
      <c r="N504" s="1104"/>
      <c r="O504" s="1104"/>
      <c r="P504" s="1104"/>
      <c r="Q504" s="1104"/>
      <c r="R504" s="1104"/>
      <c r="S504" s="1104"/>
    </row>
    <row r="505" spans="8:19" ht="16.5" customHeight="1">
      <c r="H505" s="1104"/>
      <c r="I505" s="1104"/>
      <c r="J505" s="1104"/>
      <c r="K505" s="1104"/>
      <c r="L505" s="1104"/>
      <c r="M505" s="1104"/>
      <c r="N505" s="1104"/>
      <c r="O505" s="1104"/>
      <c r="P505" s="1104"/>
      <c r="Q505" s="1104"/>
      <c r="R505" s="1104"/>
      <c r="S505" s="1104"/>
    </row>
    <row r="506" spans="8:19" ht="16.5" customHeight="1">
      <c r="H506" s="1104"/>
      <c r="I506" s="1104"/>
      <c r="J506" s="1104"/>
      <c r="K506" s="1104"/>
      <c r="L506" s="1104"/>
      <c r="M506" s="1104"/>
      <c r="N506" s="1104"/>
      <c r="O506" s="1104"/>
      <c r="P506" s="1104"/>
      <c r="Q506" s="1104"/>
      <c r="R506" s="1104"/>
      <c r="S506" s="1104"/>
    </row>
    <row r="507" spans="8:19" ht="16.5" customHeight="1">
      <c r="H507" s="1104"/>
      <c r="I507" s="1104"/>
      <c r="J507" s="1104"/>
      <c r="K507" s="1104"/>
      <c r="L507" s="1104"/>
      <c r="M507" s="1104"/>
      <c r="N507" s="1104"/>
      <c r="O507" s="1104"/>
      <c r="P507" s="1104"/>
      <c r="Q507" s="1104"/>
      <c r="R507" s="1104"/>
      <c r="S507" s="1104"/>
    </row>
    <row r="508" spans="8:19" ht="16.5" customHeight="1">
      <c r="H508" s="1104"/>
      <c r="I508" s="1104"/>
      <c r="J508" s="1104"/>
      <c r="K508" s="1104"/>
      <c r="L508" s="1104"/>
      <c r="M508" s="1104"/>
      <c r="N508" s="1104"/>
      <c r="O508" s="1104"/>
      <c r="P508" s="1104"/>
      <c r="Q508" s="1104"/>
      <c r="R508" s="1104"/>
      <c r="S508" s="1104"/>
    </row>
    <row r="509" spans="8:19" ht="16.5" customHeight="1">
      <c r="H509" s="1104"/>
      <c r="I509" s="1104"/>
      <c r="J509" s="1104"/>
      <c r="K509" s="1104"/>
      <c r="L509" s="1104"/>
      <c r="M509" s="1104"/>
      <c r="N509" s="1104"/>
      <c r="O509" s="1104"/>
      <c r="P509" s="1104"/>
      <c r="Q509" s="1104"/>
      <c r="R509" s="1104"/>
      <c r="S509" s="1104"/>
    </row>
    <row r="510" spans="8:19" ht="16.5" customHeight="1">
      <c r="H510" s="1104"/>
      <c r="I510" s="1104"/>
      <c r="J510" s="1104"/>
      <c r="K510" s="1104"/>
      <c r="L510" s="1104"/>
      <c r="M510" s="1104"/>
      <c r="N510" s="1104"/>
      <c r="O510" s="1104"/>
      <c r="P510" s="1104"/>
      <c r="Q510" s="1104"/>
      <c r="R510" s="1104"/>
      <c r="S510" s="1104"/>
    </row>
    <row r="511" spans="8:19" ht="16.5" customHeight="1">
      <c r="H511" s="1104"/>
      <c r="I511" s="1104"/>
      <c r="J511" s="1104"/>
      <c r="K511" s="1104"/>
      <c r="L511" s="1104"/>
      <c r="M511" s="1104"/>
      <c r="N511" s="1104"/>
      <c r="O511" s="1104"/>
      <c r="P511" s="1104"/>
      <c r="Q511" s="1104"/>
      <c r="R511" s="1104"/>
      <c r="S511" s="1104"/>
    </row>
    <row r="512" spans="8:19" ht="16.5" customHeight="1">
      <c r="H512" s="1104"/>
      <c r="I512" s="1104"/>
      <c r="J512" s="1104"/>
      <c r="K512" s="1104"/>
      <c r="L512" s="1104"/>
      <c r="M512" s="1104"/>
      <c r="N512" s="1104"/>
      <c r="O512" s="1104"/>
      <c r="P512" s="1104"/>
      <c r="Q512" s="1104"/>
      <c r="R512" s="1104"/>
      <c r="S512" s="1104"/>
    </row>
    <row r="513" spans="8:19" ht="16.5" customHeight="1">
      <c r="H513" s="1104"/>
      <c r="I513" s="1104"/>
      <c r="J513" s="1104"/>
      <c r="K513" s="1104"/>
      <c r="L513" s="1104"/>
      <c r="M513" s="1104"/>
      <c r="N513" s="1104"/>
      <c r="O513" s="1104"/>
      <c r="P513" s="1104"/>
      <c r="Q513" s="1104"/>
      <c r="R513" s="1104"/>
      <c r="S513" s="1104"/>
    </row>
    <row r="514" spans="8:19" ht="16.5" customHeight="1">
      <c r="H514" s="1104"/>
      <c r="I514" s="1104"/>
      <c r="J514" s="1104"/>
      <c r="K514" s="1104"/>
      <c r="L514" s="1104"/>
      <c r="M514" s="1104"/>
      <c r="N514" s="1104"/>
      <c r="O514" s="1104"/>
      <c r="P514" s="1104"/>
      <c r="Q514" s="1104"/>
      <c r="R514" s="1104"/>
      <c r="S514" s="1104"/>
    </row>
    <row r="515" spans="8:19" ht="16.5" customHeight="1">
      <c r="H515" s="1104"/>
      <c r="I515" s="1104"/>
      <c r="J515" s="1104"/>
      <c r="K515" s="1104"/>
      <c r="L515" s="1104"/>
      <c r="M515" s="1104"/>
      <c r="N515" s="1104"/>
      <c r="O515" s="1104"/>
      <c r="P515" s="1104"/>
      <c r="Q515" s="1104"/>
      <c r="R515" s="1104"/>
      <c r="S515" s="1104"/>
    </row>
    <row r="516" spans="8:19" ht="16.5" customHeight="1">
      <c r="H516" s="1104"/>
      <c r="I516" s="1104"/>
      <c r="J516" s="1104"/>
      <c r="K516" s="1104"/>
      <c r="L516" s="1104"/>
      <c r="M516" s="1104"/>
      <c r="N516" s="1104"/>
      <c r="O516" s="1104"/>
      <c r="P516" s="1104"/>
      <c r="Q516" s="1104"/>
      <c r="R516" s="1104"/>
      <c r="S516" s="1104"/>
    </row>
    <row r="517" spans="8:19" ht="16.5" customHeight="1">
      <c r="H517" s="1104"/>
      <c r="I517" s="1104"/>
      <c r="J517" s="1104"/>
      <c r="K517" s="1104"/>
      <c r="L517" s="1104"/>
      <c r="M517" s="1104"/>
      <c r="N517" s="1104"/>
      <c r="O517" s="1104"/>
      <c r="P517" s="1104"/>
      <c r="Q517" s="1104"/>
      <c r="R517" s="1104"/>
      <c r="S517" s="1104"/>
    </row>
    <row r="518" spans="8:19" ht="16.5" customHeight="1">
      <c r="H518" s="1104"/>
      <c r="I518" s="1104"/>
      <c r="J518" s="1104"/>
      <c r="K518" s="1104"/>
      <c r="L518" s="1104"/>
      <c r="M518" s="1104"/>
      <c r="N518" s="1104"/>
      <c r="O518" s="1104"/>
      <c r="P518" s="1104"/>
      <c r="Q518" s="1104"/>
      <c r="R518" s="1104"/>
      <c r="S518" s="1104"/>
    </row>
    <row r="519" spans="8:19" ht="16.5" customHeight="1">
      <c r="H519" s="1104"/>
      <c r="I519" s="1104"/>
      <c r="J519" s="1104"/>
      <c r="K519" s="1104"/>
      <c r="L519" s="1104"/>
      <c r="M519" s="1104"/>
      <c r="N519" s="1104"/>
      <c r="O519" s="1104"/>
      <c r="P519" s="1104"/>
      <c r="Q519" s="1104"/>
      <c r="R519" s="1104"/>
      <c r="S519" s="1104"/>
    </row>
    <row r="520" spans="8:19" ht="16.5" customHeight="1">
      <c r="H520" s="1104"/>
      <c r="I520" s="1104"/>
      <c r="J520" s="1104"/>
      <c r="K520" s="1104"/>
      <c r="L520" s="1104"/>
      <c r="M520" s="1104"/>
      <c r="N520" s="1104"/>
      <c r="O520" s="1104"/>
      <c r="P520" s="1104"/>
      <c r="Q520" s="1104"/>
      <c r="R520" s="1104"/>
      <c r="S520" s="1104"/>
    </row>
    <row r="521" spans="8:19" ht="16.5" customHeight="1">
      <c r="H521" s="1104"/>
      <c r="I521" s="1104"/>
      <c r="J521" s="1104"/>
      <c r="K521" s="1104"/>
      <c r="L521" s="1104"/>
      <c r="M521" s="1104"/>
      <c r="N521" s="1104"/>
      <c r="O521" s="1104"/>
      <c r="P521" s="1104"/>
      <c r="Q521" s="1104"/>
      <c r="R521" s="1104"/>
      <c r="S521" s="1104"/>
    </row>
    <row r="522" spans="8:19" ht="16.5" customHeight="1">
      <c r="H522" s="1104"/>
      <c r="I522" s="1104"/>
      <c r="J522" s="1104"/>
      <c r="K522" s="1104"/>
      <c r="L522" s="1104"/>
      <c r="M522" s="1104"/>
      <c r="N522" s="1104"/>
      <c r="O522" s="1104"/>
      <c r="P522" s="1104"/>
      <c r="Q522" s="1104"/>
      <c r="R522" s="1104"/>
      <c r="S522" s="1104"/>
    </row>
    <row r="523" spans="8:19" ht="16.5" customHeight="1">
      <c r="H523" s="1104"/>
      <c r="I523" s="1104"/>
      <c r="J523" s="1104"/>
      <c r="K523" s="1104"/>
      <c r="L523" s="1104"/>
      <c r="M523" s="1104"/>
      <c r="N523" s="1104"/>
      <c r="O523" s="1104"/>
      <c r="P523" s="1104"/>
      <c r="Q523" s="1104"/>
      <c r="R523" s="1104"/>
      <c r="S523" s="1104"/>
    </row>
    <row r="524" spans="8:19" ht="16.5" customHeight="1">
      <c r="H524" s="1104"/>
      <c r="I524" s="1104"/>
      <c r="J524" s="1104"/>
      <c r="K524" s="1104"/>
      <c r="L524" s="1104"/>
      <c r="M524" s="1104"/>
      <c r="N524" s="1104"/>
      <c r="O524" s="1104"/>
      <c r="P524" s="1104"/>
      <c r="Q524" s="1104"/>
      <c r="R524" s="1104"/>
      <c r="S524" s="1104"/>
    </row>
    <row r="525" spans="8:19" ht="16.5" customHeight="1"/>
    <row r="526" spans="8:19" ht="16.5" customHeight="1"/>
    <row r="527" spans="8:19" ht="16.5" customHeight="1"/>
    <row r="528" spans="8:19" ht="16.5" customHeight="1"/>
  </sheetData>
  <mergeCells count="1">
    <mergeCell ref="B6:D6"/>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MT,Regular"&amp;9&amp;K3773AF &amp;K0065A4       BITRE •&amp;K3773AF &amp;K000000Road trauma involving heavy vehicles 2017 statistical summary&amp;R&amp;"Gill Sans MT,Regular"&amp;9&amp;K00+000ihh</oddHeader>
    <oddFooter>&amp;L&amp;"Gill Sans MT,Regular"&amp;9&amp;K0065A4      • &amp;K000000&amp;A&amp;K0065A4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G211"/>
  <sheetViews>
    <sheetView zoomScaleNormal="100" zoomScaleSheetLayoutView="100" workbookViewId="0"/>
  </sheetViews>
  <sheetFormatPr defaultColWidth="9" defaultRowHeight="12.75"/>
  <cols>
    <col min="1" max="1" width="3.7109375" style="490" customWidth="1"/>
    <col min="2" max="2" width="9.7109375" style="490" customWidth="1"/>
    <col min="3" max="3" width="11.7109375" style="490" customWidth="1"/>
    <col min="4" max="4" width="6.140625" style="490" customWidth="1"/>
    <col min="5" max="5" width="9.7109375" style="490" customWidth="1"/>
    <col min="6" max="6" width="0.85546875" style="268" customWidth="1"/>
    <col min="7" max="7" width="6" style="490" customWidth="1"/>
    <col min="8" max="8" width="9.7109375" style="490" customWidth="1"/>
    <col min="9" max="9" width="0.85546875" style="268" customWidth="1"/>
    <col min="10" max="10" width="9.28515625" style="268" customWidth="1"/>
    <col min="11" max="11" width="7.28515625" style="268" customWidth="1"/>
    <col min="12" max="12" width="6.42578125" style="268" customWidth="1"/>
    <col min="13" max="13" width="6.42578125" style="490" customWidth="1"/>
    <col min="14" max="16" width="6" style="490" customWidth="1"/>
    <col min="17" max="17" width="9" style="490" customWidth="1"/>
    <col min="18" max="18" width="6.85546875" style="490" customWidth="1"/>
    <col min="19" max="19" width="6" style="490" customWidth="1"/>
    <col min="20" max="20" width="8.7109375" style="490" customWidth="1"/>
    <col min="21" max="21" width="9.85546875" style="490" customWidth="1"/>
    <col min="22" max="22" width="8.42578125" style="490" customWidth="1"/>
    <col min="23" max="24" width="11.28515625" style="490" customWidth="1"/>
    <col min="25" max="25" width="9" style="490"/>
    <col min="26" max="26" width="10.5703125" style="490" customWidth="1"/>
    <col min="27" max="27" width="13.7109375" style="490" customWidth="1"/>
    <col min="28" max="28" width="12" style="490" customWidth="1"/>
    <col min="29" max="16384" width="9" style="490"/>
  </cols>
  <sheetData>
    <row r="1" spans="1:33" ht="13.5" customHeight="1">
      <c r="A1" s="268"/>
      <c r="B1" s="268"/>
      <c r="C1" s="268"/>
      <c r="D1" s="268"/>
      <c r="E1" s="268"/>
      <c r="G1" s="268"/>
      <c r="H1" s="268"/>
      <c r="Q1" s="268"/>
      <c r="R1" s="268"/>
      <c r="S1" s="613"/>
      <c r="T1" s="268"/>
      <c r="U1" s="268"/>
      <c r="V1" s="268"/>
      <c r="W1" s="268"/>
      <c r="X1" s="268"/>
      <c r="Y1" s="268"/>
      <c r="Z1" s="1205"/>
      <c r="AA1" s="1206"/>
      <c r="AB1" s="268"/>
    </row>
    <row r="2" spans="1:33" ht="13.5" customHeight="1">
      <c r="A2" s="268"/>
      <c r="B2" s="268"/>
      <c r="C2" s="268"/>
      <c r="D2" s="268"/>
      <c r="E2" s="268"/>
      <c r="G2" s="268"/>
      <c r="H2" s="268"/>
      <c r="Q2" s="268"/>
      <c r="R2" s="268"/>
      <c r="S2" s="268"/>
      <c r="T2" s="268"/>
      <c r="U2" s="268"/>
      <c r="V2" s="1187"/>
      <c r="W2" s="268"/>
      <c r="X2" s="268"/>
      <c r="Y2" s="268"/>
      <c r="Z2" s="1206"/>
      <c r="AA2" s="1206"/>
      <c r="AB2" s="268"/>
    </row>
    <row r="3" spans="1:33" ht="13.5" customHeight="1">
      <c r="A3" s="268"/>
      <c r="B3" s="268"/>
      <c r="C3" s="268"/>
      <c r="D3" s="268"/>
      <c r="E3" s="268"/>
      <c r="G3" s="268"/>
      <c r="H3" s="268"/>
      <c r="J3" s="1137"/>
      <c r="Q3" s="268"/>
      <c r="R3" s="268"/>
      <c r="S3" s="268"/>
      <c r="T3" s="268"/>
      <c r="U3" s="268"/>
      <c r="V3" s="268"/>
      <c r="W3" s="1187"/>
      <c r="X3" s="1187"/>
      <c r="Y3" s="1187"/>
      <c r="Z3" s="1206"/>
      <c r="AA3" s="1206"/>
      <c r="AB3" s="268"/>
    </row>
    <row r="4" spans="1:33" ht="18.95" customHeight="1">
      <c r="A4" s="268"/>
      <c r="B4" s="1621" t="s">
        <v>613</v>
      </c>
      <c r="C4" s="1138"/>
      <c r="D4" s="589"/>
      <c r="E4" s="593"/>
      <c r="F4" s="593"/>
      <c r="G4" s="593"/>
      <c r="H4" s="593"/>
      <c r="I4" s="593"/>
      <c r="J4" s="593"/>
      <c r="K4" s="593"/>
      <c r="L4" s="593"/>
      <c r="M4" s="604"/>
      <c r="N4" s="268"/>
      <c r="O4" s="1137"/>
      <c r="Q4" s="268"/>
      <c r="R4" s="268"/>
      <c r="S4" s="268"/>
      <c r="T4" s="613"/>
      <c r="U4" s="613"/>
      <c r="V4" s="1187"/>
      <c r="W4" s="268"/>
      <c r="X4" s="268"/>
      <c r="Y4" s="268"/>
      <c r="Z4" s="1206"/>
      <c r="AA4" s="1206"/>
      <c r="AB4" s="227"/>
      <c r="AC4" s="592"/>
      <c r="AD4" s="592"/>
      <c r="AE4" s="592"/>
      <c r="AF4" s="592"/>
      <c r="AG4" s="592"/>
    </row>
    <row r="5" spans="1:33" ht="15" customHeight="1">
      <c r="A5" s="268"/>
      <c r="B5" s="1621" t="s">
        <v>614</v>
      </c>
      <c r="C5" s="1138"/>
      <c r="D5" s="589"/>
      <c r="E5" s="593"/>
      <c r="F5" s="593"/>
      <c r="G5" s="593"/>
      <c r="H5" s="593"/>
      <c r="I5" s="593"/>
      <c r="J5" s="593"/>
      <c r="K5" s="593"/>
      <c r="L5" s="593"/>
      <c r="M5" s="604"/>
      <c r="N5" s="604"/>
      <c r="O5" s="172"/>
      <c r="Q5" s="227"/>
      <c r="R5" s="227"/>
      <c r="S5" s="227"/>
      <c r="T5" s="227"/>
      <c r="U5" s="1188"/>
      <c r="V5" s="227"/>
      <c r="W5" s="227"/>
      <c r="X5" s="227"/>
      <c r="Y5" s="227"/>
      <c r="Z5" s="1206"/>
      <c r="AA5" s="1206"/>
      <c r="AB5" s="227"/>
      <c r="AC5" s="592"/>
      <c r="AD5" s="592"/>
      <c r="AE5" s="592"/>
      <c r="AF5" s="592"/>
      <c r="AG5" s="592"/>
    </row>
    <row r="6" spans="1:33" ht="15" customHeight="1">
      <c r="A6" s="268"/>
      <c r="B6" s="101"/>
      <c r="C6" s="101"/>
      <c r="D6" s="589"/>
      <c r="E6" s="593"/>
      <c r="F6" s="593"/>
      <c r="G6" s="593"/>
      <c r="H6" s="593"/>
      <c r="I6" s="593"/>
      <c r="J6" s="593"/>
      <c r="K6" s="593"/>
      <c r="L6" s="593"/>
      <c r="M6" s="604"/>
      <c r="N6" s="605"/>
      <c r="O6" s="281"/>
      <c r="P6" s="296"/>
      <c r="Q6" s="622"/>
      <c r="R6" s="622"/>
      <c r="S6" s="227"/>
      <c r="T6" s="613"/>
      <c r="U6" s="613"/>
      <c r="V6" s="1189"/>
      <c r="W6" s="1190"/>
      <c r="X6" s="1191"/>
      <c r="Y6" s="227"/>
      <c r="Z6" s="1206"/>
      <c r="AA6" s="1206"/>
      <c r="AB6" s="227"/>
      <c r="AC6" s="592"/>
      <c r="AD6" s="592"/>
      <c r="AE6" s="592"/>
      <c r="AF6" s="592"/>
      <c r="AG6" s="592"/>
    </row>
    <row r="7" spans="1:33" s="309" customFormat="1" ht="12.95" customHeight="1">
      <c r="A7" s="307"/>
      <c r="B7" s="861"/>
      <c r="C7" s="861"/>
      <c r="D7" s="2426" t="s">
        <v>743</v>
      </c>
      <c r="E7" s="2426"/>
      <c r="F7" s="1136"/>
      <c r="G7" s="2427" t="s">
        <v>79</v>
      </c>
      <c r="H7" s="2427"/>
      <c r="I7" s="1136"/>
      <c r="J7" s="1135" t="s">
        <v>14</v>
      </c>
      <c r="K7" s="1135" t="s">
        <v>94</v>
      </c>
      <c r="L7" s="1135" t="s">
        <v>93</v>
      </c>
      <c r="M7" s="1135" t="s">
        <v>32</v>
      </c>
      <c r="N7" s="999"/>
      <c r="O7" s="308"/>
      <c r="P7" s="731"/>
      <c r="Q7" s="731"/>
      <c r="R7" s="731"/>
      <c r="S7" s="1228"/>
      <c r="T7" s="731"/>
      <c r="U7" s="731"/>
      <c r="V7" s="1174"/>
      <c r="W7" s="1192"/>
      <c r="X7" s="1192"/>
      <c r="Y7" s="1192"/>
      <c r="Z7" s="1206"/>
      <c r="AA7" s="1206"/>
      <c r="AB7" s="313"/>
      <c r="AC7" s="1192"/>
      <c r="AD7" s="1192"/>
      <c r="AE7" s="1192"/>
      <c r="AF7" s="1192"/>
      <c r="AG7" s="196"/>
    </row>
    <row r="8" spans="1:33" s="295" customFormat="1" ht="12.95" customHeight="1">
      <c r="A8" s="293"/>
      <c r="B8" s="159"/>
      <c r="C8" s="159"/>
      <c r="D8" s="1687"/>
      <c r="E8" s="1617" t="s">
        <v>360</v>
      </c>
      <c r="F8" s="1617"/>
      <c r="G8" s="1617"/>
      <c r="H8" s="1617" t="s">
        <v>360</v>
      </c>
      <c r="I8" s="1118"/>
      <c r="J8" s="596"/>
      <c r="K8" s="596" t="s">
        <v>75</v>
      </c>
      <c r="L8" s="596" t="s">
        <v>75</v>
      </c>
      <c r="M8" s="596"/>
      <c r="N8" s="1000"/>
      <c r="O8" s="294"/>
      <c r="P8" s="731"/>
      <c r="Q8" s="572"/>
      <c r="R8" s="1229"/>
      <c r="S8" s="1229"/>
      <c r="T8" s="1117"/>
      <c r="U8" s="1117"/>
      <c r="V8" s="1117"/>
      <c r="W8" s="371"/>
      <c r="X8" s="371"/>
      <c r="Y8" s="1192"/>
      <c r="Z8" s="1206"/>
      <c r="AA8" s="1206"/>
      <c r="AB8" s="182"/>
      <c r="AC8" s="1192"/>
      <c r="AD8" s="1192"/>
      <c r="AE8" s="1192"/>
      <c r="AF8" s="1192"/>
      <c r="AG8" s="171"/>
    </row>
    <row r="9" spans="1:33" ht="5.0999999999999996" customHeight="1">
      <c r="A9" s="268"/>
      <c r="B9" s="1117"/>
      <c r="C9" s="1117"/>
      <c r="D9" s="1117"/>
      <c r="E9" s="1117"/>
      <c r="F9" s="1117"/>
      <c r="G9" s="1117"/>
      <c r="H9" s="1117"/>
      <c r="I9" s="1117"/>
      <c r="J9" s="1117"/>
      <c r="K9" s="1117"/>
      <c r="L9" s="1117"/>
      <c r="M9" s="1117"/>
      <c r="N9" s="604"/>
      <c r="O9" s="172"/>
      <c r="P9" s="592"/>
      <c r="Q9" s="592"/>
      <c r="R9" s="592"/>
      <c r="S9" s="592"/>
      <c r="T9" s="592"/>
      <c r="U9" s="592"/>
      <c r="V9" s="592"/>
      <c r="W9" s="592"/>
      <c r="X9" s="592"/>
      <c r="Y9" s="227"/>
      <c r="Z9" s="227"/>
      <c r="AA9" s="227"/>
      <c r="AB9" s="227"/>
      <c r="AC9" s="1229"/>
      <c r="AD9" s="1229"/>
      <c r="AE9" s="1229"/>
      <c r="AF9" s="1229"/>
      <c r="AG9" s="592"/>
    </row>
    <row r="10" spans="1:33" s="583" customFormat="1" ht="14.1" customHeight="1">
      <c r="B10" s="626" t="s">
        <v>582</v>
      </c>
      <c r="C10" s="626"/>
      <c r="D10" s="241"/>
      <c r="E10" s="282"/>
      <c r="F10" s="282"/>
      <c r="G10" s="282"/>
      <c r="H10" s="282"/>
      <c r="I10" s="282"/>
      <c r="J10" s="282"/>
      <c r="K10" s="282"/>
      <c r="L10" s="282"/>
      <c r="M10" s="586"/>
      <c r="N10" s="514"/>
      <c r="P10" s="584"/>
      <c r="Q10" s="584"/>
      <c r="R10" s="532"/>
      <c r="S10" s="584"/>
      <c r="T10" s="584"/>
      <c r="U10" s="584"/>
      <c r="V10" s="584"/>
      <c r="W10" s="584"/>
      <c r="X10" s="584"/>
      <c r="Y10" s="586"/>
      <c r="Z10" s="586"/>
      <c r="AA10" s="586"/>
      <c r="AB10" s="586"/>
      <c r="AC10" s="156"/>
      <c r="AD10" s="156"/>
      <c r="AE10" s="156"/>
      <c r="AF10" s="586"/>
      <c r="AG10" s="531"/>
    </row>
    <row r="11" spans="1:33" s="583" customFormat="1" ht="14.1" customHeight="1">
      <c r="B11" s="874">
        <v>2008</v>
      </c>
      <c r="C11" s="547"/>
      <c r="D11" s="1127"/>
      <c r="E11" s="1332">
        <v>37</v>
      </c>
      <c r="F11" s="1128"/>
      <c r="G11" s="1127"/>
      <c r="H11" s="1127">
        <v>79</v>
      </c>
      <c r="I11" s="1128"/>
      <c r="J11" s="1318">
        <v>17</v>
      </c>
      <c r="K11" s="1318">
        <v>11</v>
      </c>
      <c r="L11" s="1318">
        <v>4</v>
      </c>
      <c r="M11" s="1127">
        <v>150</v>
      </c>
      <c r="N11" s="378"/>
      <c r="O11" s="1685"/>
      <c r="P11" s="584"/>
      <c r="Q11" s="1837"/>
      <c r="R11" s="1133"/>
      <c r="S11" s="1133"/>
      <c r="T11" s="1133"/>
      <c r="U11" s="1133"/>
      <c r="V11" s="1133"/>
      <c r="X11" s="1133"/>
      <c r="Y11" s="1207"/>
      <c r="Z11" s="587"/>
      <c r="AA11" s="587"/>
      <c r="AB11" s="548"/>
      <c r="AC11" s="1306"/>
      <c r="AD11" s="1306"/>
      <c r="AE11" s="1306"/>
      <c r="AF11" s="1306"/>
      <c r="AG11" s="531"/>
    </row>
    <row r="12" spans="1:33" s="583" customFormat="1" ht="14.1" customHeight="1">
      <c r="B12" s="874">
        <v>2009</v>
      </c>
      <c r="C12" s="547"/>
      <c r="D12" s="1127"/>
      <c r="E12" s="1332">
        <v>39</v>
      </c>
      <c r="F12" s="1128"/>
      <c r="G12" s="1127"/>
      <c r="H12" s="1127">
        <v>81</v>
      </c>
      <c r="I12" s="1128"/>
      <c r="J12" s="1318">
        <v>19</v>
      </c>
      <c r="K12" s="1318">
        <v>3</v>
      </c>
      <c r="L12" s="1318">
        <v>0</v>
      </c>
      <c r="M12" s="1127">
        <v>142</v>
      </c>
      <c r="N12" s="378"/>
      <c r="O12" s="1685"/>
      <c r="P12" s="584"/>
      <c r="Q12" s="1837"/>
      <c r="R12" s="584"/>
      <c r="S12" s="584"/>
      <c r="T12" s="584"/>
      <c r="U12" s="1134"/>
      <c r="V12" s="584"/>
      <c r="W12" s="1134"/>
      <c r="X12" s="1134"/>
      <c r="Y12" s="1208"/>
      <c r="Z12" s="587"/>
      <c r="AA12" s="587"/>
      <c r="AB12" s="548"/>
      <c r="AC12" s="1306"/>
      <c r="AD12" s="1306"/>
      <c r="AE12" s="1306"/>
      <c r="AF12" s="1306"/>
      <c r="AG12" s="531"/>
    </row>
    <row r="13" spans="1:33" s="583" customFormat="1" ht="14.1" customHeight="1">
      <c r="B13" s="874">
        <v>2010</v>
      </c>
      <c r="C13" s="547"/>
      <c r="D13" s="1127"/>
      <c r="E13" s="1332">
        <v>24</v>
      </c>
      <c r="F13" s="1128"/>
      <c r="G13" s="1127"/>
      <c r="H13" s="1127">
        <v>90</v>
      </c>
      <c r="I13" s="1128"/>
      <c r="J13" s="1318">
        <v>14</v>
      </c>
      <c r="K13" s="1318">
        <v>7</v>
      </c>
      <c r="L13" s="1318">
        <v>6</v>
      </c>
      <c r="M13" s="1127">
        <v>141</v>
      </c>
      <c r="N13" s="378"/>
      <c r="O13" s="1685"/>
      <c r="P13" s="584"/>
      <c r="Q13" s="1837"/>
      <c r="R13" s="584"/>
      <c r="S13" s="584"/>
      <c r="T13" s="584"/>
      <c r="U13" s="584"/>
      <c r="V13" s="584"/>
      <c r="W13" s="584"/>
      <c r="X13" s="584"/>
      <c r="Y13" s="548"/>
      <c r="Z13" s="587"/>
      <c r="AA13" s="1209"/>
      <c r="AB13" s="548"/>
      <c r="AC13" s="1306"/>
      <c r="AD13" s="1306"/>
      <c r="AE13" s="1306"/>
      <c r="AF13" s="1306"/>
      <c r="AG13" s="531"/>
    </row>
    <row r="14" spans="1:33" s="583" customFormat="1" ht="14.1" customHeight="1">
      <c r="B14" s="874">
        <v>2011</v>
      </c>
      <c r="C14" s="547"/>
      <c r="D14" s="1127"/>
      <c r="E14" s="1332">
        <v>27</v>
      </c>
      <c r="F14" s="1128"/>
      <c r="G14" s="1127"/>
      <c r="H14" s="1127">
        <v>90</v>
      </c>
      <c r="I14" s="1128"/>
      <c r="J14" s="1318">
        <v>20</v>
      </c>
      <c r="K14" s="1318">
        <v>6</v>
      </c>
      <c r="L14" s="1318">
        <v>2</v>
      </c>
      <c r="M14" s="1127">
        <v>145</v>
      </c>
      <c r="N14" s="378"/>
      <c r="O14" s="1685"/>
      <c r="P14" s="584"/>
      <c r="Q14" s="1837"/>
      <c r="R14" s="532"/>
      <c r="S14" s="584"/>
      <c r="T14" s="584"/>
      <c r="U14" s="584"/>
      <c r="V14" s="584"/>
      <c r="W14" s="584"/>
      <c r="X14" s="584"/>
      <c r="Y14" s="586"/>
      <c r="Z14" s="587"/>
      <c r="AA14" s="587"/>
      <c r="AB14" s="548"/>
      <c r="AC14" s="1306"/>
      <c r="AD14" s="1306"/>
      <c r="AE14" s="1306"/>
      <c r="AF14" s="1306"/>
      <c r="AG14" s="531"/>
    </row>
    <row r="15" spans="1:33" s="583" customFormat="1" ht="14.1" customHeight="1">
      <c r="B15" s="874">
        <v>2012</v>
      </c>
      <c r="C15" s="547"/>
      <c r="D15" s="1127"/>
      <c r="E15" s="1332">
        <v>37</v>
      </c>
      <c r="F15" s="1128"/>
      <c r="G15" s="1127"/>
      <c r="H15" s="1127">
        <v>94</v>
      </c>
      <c r="I15" s="1128"/>
      <c r="J15" s="1318">
        <v>18</v>
      </c>
      <c r="K15" s="1318">
        <v>8</v>
      </c>
      <c r="L15" s="1318">
        <v>0</v>
      </c>
      <c r="M15" s="1127">
        <v>157</v>
      </c>
      <c r="N15" s="378"/>
      <c r="O15" s="1686"/>
      <c r="P15" s="584"/>
      <c r="Q15" s="1837"/>
      <c r="R15" s="1132"/>
      <c r="S15" s="584"/>
      <c r="T15" s="584"/>
      <c r="U15" s="584"/>
      <c r="V15" s="584"/>
      <c r="W15" s="584"/>
      <c r="X15" s="584"/>
      <c r="Y15" s="586"/>
      <c r="Z15" s="587"/>
      <c r="AA15" s="587"/>
      <c r="AB15" s="548"/>
      <c r="AC15" s="1306"/>
      <c r="AD15" s="1306"/>
      <c r="AE15" s="1306"/>
      <c r="AF15" s="1306"/>
      <c r="AG15" s="531"/>
    </row>
    <row r="16" spans="1:33" s="583" customFormat="1" ht="14.1" customHeight="1">
      <c r="B16" s="874">
        <v>2013</v>
      </c>
      <c r="C16" s="547"/>
      <c r="D16" s="1127"/>
      <c r="E16" s="1332">
        <v>21</v>
      </c>
      <c r="F16" s="1128"/>
      <c r="G16" s="1127"/>
      <c r="H16" s="1127">
        <v>73</v>
      </c>
      <c r="I16" s="1128"/>
      <c r="J16" s="1318">
        <v>13</v>
      </c>
      <c r="K16" s="1318">
        <v>6</v>
      </c>
      <c r="L16" s="1318">
        <v>2</v>
      </c>
      <c r="M16" s="1127">
        <v>115</v>
      </c>
      <c r="N16" s="378"/>
      <c r="O16" s="1685"/>
      <c r="P16" s="584"/>
      <c r="Q16" s="1837"/>
      <c r="R16" s="532"/>
      <c r="S16" s="584"/>
      <c r="T16" s="548"/>
      <c r="U16" s="548"/>
      <c r="V16" s="548"/>
      <c r="W16" s="548"/>
      <c r="X16" s="584"/>
      <c r="Y16" s="531"/>
      <c r="AB16" s="584"/>
      <c r="AC16" s="1306"/>
      <c r="AD16" s="1306"/>
      <c r="AE16" s="1306"/>
      <c r="AF16" s="1306"/>
      <c r="AG16" s="531"/>
    </row>
    <row r="17" spans="1:33" s="583" customFormat="1" ht="14.1" customHeight="1">
      <c r="B17" s="874">
        <v>2014</v>
      </c>
      <c r="C17" s="547"/>
      <c r="D17" s="1127"/>
      <c r="E17" s="1332">
        <v>25</v>
      </c>
      <c r="F17" s="1128"/>
      <c r="G17" s="1127"/>
      <c r="H17" s="1127">
        <v>70</v>
      </c>
      <c r="I17" s="1128"/>
      <c r="J17" s="1318">
        <v>9</v>
      </c>
      <c r="K17" s="1318">
        <v>9</v>
      </c>
      <c r="L17" s="1318">
        <v>3</v>
      </c>
      <c r="M17" s="1127">
        <v>116</v>
      </c>
      <c r="N17" s="378"/>
      <c r="O17" s="1686"/>
      <c r="P17" s="584"/>
      <c r="Q17" s="1837"/>
      <c r="R17" s="532"/>
      <c r="S17" s="584"/>
      <c r="T17" s="548"/>
      <c r="U17" s="548"/>
      <c r="V17" s="548"/>
      <c r="W17" s="548"/>
      <c r="X17" s="584"/>
      <c r="Y17" s="531"/>
      <c r="AB17" s="584"/>
      <c r="AC17" s="1306"/>
      <c r="AD17" s="1306"/>
      <c r="AE17" s="1306"/>
      <c r="AF17" s="1306"/>
      <c r="AG17" s="531"/>
    </row>
    <row r="18" spans="1:33" s="583" customFormat="1" ht="14.1" customHeight="1">
      <c r="B18" s="874">
        <v>2015</v>
      </c>
      <c r="C18" s="547"/>
      <c r="D18" s="1127"/>
      <c r="E18" s="1332">
        <v>29</v>
      </c>
      <c r="F18" s="1128"/>
      <c r="G18" s="1127"/>
      <c r="H18" s="1127">
        <v>67</v>
      </c>
      <c r="I18" s="1128"/>
      <c r="J18" s="1318">
        <v>9</v>
      </c>
      <c r="K18" s="1318">
        <v>5</v>
      </c>
      <c r="L18" s="1318">
        <v>3</v>
      </c>
      <c r="M18" s="1127">
        <v>113</v>
      </c>
      <c r="N18" s="378"/>
      <c r="O18" s="1685"/>
      <c r="P18" s="584"/>
      <c r="Q18" s="1837"/>
      <c r="R18" s="532"/>
      <c r="S18" s="584"/>
      <c r="T18" s="548"/>
      <c r="U18" s="548"/>
      <c r="V18" s="548"/>
      <c r="W18" s="548"/>
      <c r="X18" s="584"/>
      <c r="Y18" s="531"/>
      <c r="AB18" s="584"/>
      <c r="AC18" s="1306"/>
      <c r="AD18" s="1306"/>
      <c r="AE18" s="1306"/>
      <c r="AF18" s="1306"/>
      <c r="AG18" s="531"/>
    </row>
    <row r="19" spans="1:33" s="583" customFormat="1" ht="14.1" customHeight="1">
      <c r="B19" s="874">
        <v>2016</v>
      </c>
      <c r="C19" s="547"/>
      <c r="D19" s="1127"/>
      <c r="E19" s="1332">
        <v>23</v>
      </c>
      <c r="F19" s="1128"/>
      <c r="G19" s="1127"/>
      <c r="H19" s="1127">
        <v>69</v>
      </c>
      <c r="I19" s="1128"/>
      <c r="J19" s="1318">
        <v>6</v>
      </c>
      <c r="K19" s="1318">
        <v>7</v>
      </c>
      <c r="L19" s="1318">
        <v>4</v>
      </c>
      <c r="M19" s="1127">
        <v>109</v>
      </c>
      <c r="N19" s="378"/>
      <c r="O19" s="1685"/>
      <c r="P19" s="584"/>
      <c r="Q19" s="1837"/>
      <c r="R19" s="532"/>
      <c r="S19" s="584"/>
      <c r="T19" s="548"/>
      <c r="U19" s="548"/>
      <c r="V19" s="548"/>
      <c r="W19" s="548"/>
      <c r="X19" s="584"/>
      <c r="Y19" s="531"/>
      <c r="AB19" s="584"/>
      <c r="AC19" s="1306"/>
      <c r="AD19" s="1306"/>
      <c r="AE19" s="1306"/>
      <c r="AF19" s="1306"/>
      <c r="AG19" s="531"/>
    </row>
    <row r="20" spans="1:33" s="583" customFormat="1" ht="14.1" customHeight="1">
      <c r="B20" s="874">
        <v>2017</v>
      </c>
      <c r="E20" s="1332">
        <v>22</v>
      </c>
      <c r="H20" s="583">
        <v>68</v>
      </c>
      <c r="J20" s="1318">
        <v>10</v>
      </c>
      <c r="K20" s="1318">
        <v>5</v>
      </c>
      <c r="L20" s="1318">
        <v>1</v>
      </c>
      <c r="M20" s="7">
        <v>106</v>
      </c>
      <c r="N20" s="378"/>
      <c r="O20" s="1685"/>
      <c r="P20" s="584"/>
      <c r="Q20" s="1837"/>
      <c r="R20" s="532"/>
      <c r="S20" s="584"/>
      <c r="T20" s="548"/>
      <c r="U20" s="548"/>
      <c r="V20" s="548"/>
      <c r="W20" s="548"/>
      <c r="X20" s="584"/>
      <c r="Y20" s="531"/>
      <c r="AB20" s="584"/>
      <c r="AC20" s="1306"/>
      <c r="AD20" s="1306"/>
      <c r="AE20" s="1306"/>
      <c r="AF20" s="1306"/>
      <c r="AG20" s="531"/>
    </row>
    <row r="21" spans="1:33" ht="3.6" customHeight="1">
      <c r="A21" s="268"/>
      <c r="B21" s="627"/>
      <c r="C21" s="627"/>
      <c r="D21" s="883"/>
      <c r="E21" s="884"/>
      <c r="F21" s="884"/>
      <c r="G21" s="898"/>
      <c r="H21" s="1131"/>
      <c r="I21" s="885"/>
      <c r="J21" s="886"/>
      <c r="K21" s="886"/>
      <c r="L21" s="886"/>
      <c r="M21" s="373"/>
      <c r="N21" s="622"/>
      <c r="O21" s="592"/>
      <c r="Q21" s="1837"/>
      <c r="R21" s="592"/>
      <c r="S21" s="592"/>
      <c r="T21" s="227"/>
      <c r="U21" s="227"/>
      <c r="V21" s="227"/>
      <c r="W21" s="227"/>
      <c r="X21" s="592"/>
      <c r="Y21" s="592"/>
      <c r="Z21" s="592"/>
      <c r="AA21" s="592"/>
      <c r="AB21" s="592"/>
      <c r="AC21" s="1307"/>
      <c r="AD21" s="1307"/>
      <c r="AE21" s="1307"/>
      <c r="AF21" s="375"/>
      <c r="AG21" s="592"/>
    </row>
    <row r="22" spans="1:33" ht="3.6" customHeight="1">
      <c r="A22" s="268"/>
      <c r="B22" s="551"/>
      <c r="C22" s="551"/>
      <c r="D22" s="887"/>
      <c r="E22" s="888"/>
      <c r="F22" s="888"/>
      <c r="G22" s="876"/>
      <c r="H22" s="901"/>
      <c r="I22" s="889"/>
      <c r="J22" s="890"/>
      <c r="K22" s="890"/>
      <c r="L22" s="890"/>
      <c r="M22" s="375"/>
      <c r="N22" s="622"/>
      <c r="O22" s="592"/>
      <c r="Q22" s="1837"/>
      <c r="R22" s="592"/>
      <c r="S22" s="592"/>
      <c r="T22" s="227"/>
      <c r="U22" s="227"/>
      <c r="V22" s="227"/>
      <c r="W22" s="227"/>
      <c r="X22" s="592"/>
      <c r="Y22" s="592"/>
      <c r="Z22" s="592"/>
      <c r="AA22" s="592"/>
      <c r="AB22" s="592"/>
      <c r="AC22" s="890"/>
      <c r="AD22" s="890"/>
      <c r="AE22" s="890"/>
      <c r="AF22" s="375"/>
      <c r="AG22" s="592"/>
    </row>
    <row r="23" spans="1:33" s="583" customFormat="1" ht="14.1" customHeight="1">
      <c r="B23" s="626" t="s">
        <v>583</v>
      </c>
      <c r="C23" s="626"/>
      <c r="D23" s="891"/>
      <c r="E23" s="892"/>
      <c r="F23" s="892"/>
      <c r="G23" s="892"/>
      <c r="H23" s="903"/>
      <c r="I23" s="892"/>
      <c r="J23" s="892"/>
      <c r="K23" s="892"/>
      <c r="L23" s="892"/>
      <c r="M23" s="893"/>
      <c r="N23" s="378"/>
      <c r="P23" s="584"/>
      <c r="Q23" s="1837"/>
      <c r="R23" s="532"/>
      <c r="S23" s="584"/>
      <c r="T23" s="548"/>
      <c r="U23" s="548"/>
      <c r="V23" s="1193"/>
      <c r="W23" s="548"/>
      <c r="X23" s="584"/>
      <c r="Y23" s="531"/>
      <c r="Z23" s="531"/>
      <c r="AA23" s="531"/>
      <c r="AB23" s="531"/>
      <c r="AC23" s="954"/>
      <c r="AD23" s="954"/>
      <c r="AE23" s="954"/>
      <c r="AF23" s="893"/>
      <c r="AG23" s="531"/>
    </row>
    <row r="24" spans="1:33" s="583" customFormat="1" ht="14.1" customHeight="1">
      <c r="B24" s="874">
        <v>2008</v>
      </c>
      <c r="C24" s="547"/>
      <c r="D24" s="1127"/>
      <c r="E24" s="1332">
        <v>12</v>
      </c>
      <c r="F24" s="1128"/>
      <c r="G24" s="1127"/>
      <c r="H24" s="1127">
        <v>49</v>
      </c>
      <c r="I24" s="1128"/>
      <c r="J24" s="1318">
        <v>15</v>
      </c>
      <c r="K24" s="1318">
        <v>13</v>
      </c>
      <c r="L24" s="1318">
        <v>2</v>
      </c>
      <c r="M24" s="1127">
        <v>91</v>
      </c>
      <c r="N24" s="581"/>
      <c r="O24" s="1685"/>
      <c r="P24" s="584"/>
      <c r="Q24" s="1837"/>
      <c r="R24" s="584"/>
      <c r="S24" s="584"/>
      <c r="T24" s="548"/>
      <c r="U24" s="548"/>
      <c r="V24" s="548"/>
      <c r="W24" s="548"/>
      <c r="X24" s="584"/>
      <c r="Y24" s="531"/>
      <c r="Z24" s="531"/>
      <c r="AA24" s="531"/>
      <c r="AB24" s="531"/>
      <c r="AC24" s="1306"/>
      <c r="AD24" s="1306"/>
      <c r="AE24" s="1306"/>
      <c r="AF24" s="1306"/>
      <c r="AG24" s="531"/>
    </row>
    <row r="25" spans="1:33" s="583" customFormat="1" ht="14.1" customHeight="1">
      <c r="B25" s="874">
        <v>2009</v>
      </c>
      <c r="C25" s="547"/>
      <c r="D25" s="1127"/>
      <c r="E25" s="1332">
        <v>17</v>
      </c>
      <c r="F25" s="1128"/>
      <c r="G25" s="1127"/>
      <c r="H25" s="1127">
        <v>43</v>
      </c>
      <c r="I25" s="1128"/>
      <c r="J25" s="1318">
        <v>10</v>
      </c>
      <c r="K25" s="1318">
        <v>9</v>
      </c>
      <c r="L25" s="1318">
        <v>3</v>
      </c>
      <c r="M25" s="1127">
        <v>82</v>
      </c>
      <c r="N25" s="378"/>
      <c r="O25" s="1685"/>
      <c r="P25" s="584"/>
      <c r="Q25" s="1837"/>
      <c r="R25" s="532"/>
      <c r="S25" s="584"/>
      <c r="T25" s="548"/>
      <c r="U25" s="1193"/>
      <c r="V25" s="1193"/>
      <c r="W25" s="1193"/>
      <c r="X25" s="584"/>
      <c r="Y25" s="531"/>
      <c r="Z25" s="531"/>
      <c r="AA25" s="531"/>
      <c r="AB25" s="531"/>
      <c r="AC25" s="1306"/>
      <c r="AD25" s="1306"/>
      <c r="AE25" s="1306"/>
      <c r="AF25" s="1306"/>
      <c r="AG25" s="531"/>
    </row>
    <row r="26" spans="1:33" s="583" customFormat="1" ht="14.1" customHeight="1">
      <c r="B26" s="874">
        <v>2010</v>
      </c>
      <c r="C26" s="547"/>
      <c r="D26" s="1127"/>
      <c r="E26" s="1332">
        <v>12</v>
      </c>
      <c r="F26" s="1128"/>
      <c r="G26" s="1127"/>
      <c r="H26" s="1127">
        <v>52</v>
      </c>
      <c r="I26" s="1128"/>
      <c r="J26" s="1318">
        <v>7</v>
      </c>
      <c r="K26" s="1318">
        <v>9</v>
      </c>
      <c r="L26" s="1318">
        <v>6</v>
      </c>
      <c r="M26" s="1127">
        <v>86</v>
      </c>
      <c r="N26" s="378"/>
      <c r="O26" s="1685"/>
      <c r="P26" s="584"/>
      <c r="Q26" s="1837"/>
      <c r="R26" s="532"/>
      <c r="S26" s="584"/>
      <c r="T26" s="548"/>
      <c r="U26" s="548"/>
      <c r="V26" s="1193"/>
      <c r="W26" s="1194"/>
      <c r="X26" s="584"/>
      <c r="Y26" s="531"/>
      <c r="Z26" s="531"/>
      <c r="AA26" s="531"/>
      <c r="AB26" s="531"/>
      <c r="AC26" s="1306"/>
      <c r="AD26" s="1306"/>
      <c r="AE26" s="1306"/>
      <c r="AF26" s="1306"/>
      <c r="AG26" s="531"/>
    </row>
    <row r="27" spans="1:33" s="583" customFormat="1" ht="14.1" customHeight="1">
      <c r="B27" s="874">
        <v>2011</v>
      </c>
      <c r="C27" s="547"/>
      <c r="D27" s="1127"/>
      <c r="E27" s="1332">
        <v>8</v>
      </c>
      <c r="F27" s="1128"/>
      <c r="G27" s="1127"/>
      <c r="H27" s="1127">
        <v>40</v>
      </c>
      <c r="I27" s="1128"/>
      <c r="J27" s="1318">
        <v>13</v>
      </c>
      <c r="K27" s="1318">
        <v>6</v>
      </c>
      <c r="L27" s="1318">
        <v>4</v>
      </c>
      <c r="M27" s="1127">
        <v>72</v>
      </c>
      <c r="N27" s="378"/>
      <c r="O27" s="1685"/>
      <c r="P27" s="584"/>
      <c r="Q27" s="1837"/>
      <c r="R27" s="532"/>
      <c r="S27" s="584"/>
      <c r="T27" s="1195"/>
      <c r="U27" s="548"/>
      <c r="V27" s="1193"/>
      <c r="W27" s="548"/>
      <c r="X27" s="584"/>
      <c r="Y27" s="531"/>
      <c r="Z27" s="531"/>
      <c r="AA27" s="531"/>
      <c r="AB27" s="531"/>
      <c r="AC27" s="1306"/>
      <c r="AD27" s="1306"/>
      <c r="AE27" s="1306"/>
      <c r="AF27" s="1306"/>
      <c r="AG27" s="531"/>
    </row>
    <row r="28" spans="1:33" s="583" customFormat="1" ht="14.1" customHeight="1">
      <c r="B28" s="874">
        <v>2012</v>
      </c>
      <c r="C28" s="547"/>
      <c r="D28" s="1127"/>
      <c r="E28" s="1332">
        <v>7</v>
      </c>
      <c r="F28" s="1128"/>
      <c r="G28" s="1127"/>
      <c r="H28" s="1127">
        <v>57</v>
      </c>
      <c r="I28" s="1128"/>
      <c r="J28" s="1318">
        <v>14</v>
      </c>
      <c r="K28" s="1318">
        <v>12</v>
      </c>
      <c r="L28" s="1318">
        <v>3</v>
      </c>
      <c r="M28" s="1127">
        <v>94</v>
      </c>
      <c r="N28" s="378"/>
      <c r="O28" s="1686"/>
      <c r="P28" s="584"/>
      <c r="Q28" s="1837"/>
      <c r="R28" s="532"/>
      <c r="S28" s="584"/>
      <c r="T28" s="1195"/>
      <c r="U28" s="548"/>
      <c r="V28" s="548"/>
      <c r="W28" s="548"/>
      <c r="X28" s="584"/>
      <c r="Y28" s="531"/>
      <c r="Z28" s="531"/>
      <c r="AA28" s="531"/>
      <c r="AB28" s="531"/>
      <c r="AC28" s="1306"/>
      <c r="AD28" s="1306"/>
      <c r="AE28" s="1306"/>
      <c r="AF28" s="1306"/>
      <c r="AG28" s="531"/>
    </row>
    <row r="29" spans="1:33" s="583" customFormat="1" ht="14.1" customHeight="1">
      <c r="B29" s="874">
        <v>2013</v>
      </c>
      <c r="C29" s="547"/>
      <c r="D29" s="1127"/>
      <c r="E29" s="1332">
        <v>7</v>
      </c>
      <c r="F29" s="1128"/>
      <c r="G29" s="1127"/>
      <c r="H29" s="1127">
        <v>34</v>
      </c>
      <c r="I29" s="1128"/>
      <c r="J29" s="1318">
        <v>13</v>
      </c>
      <c r="K29" s="1318">
        <v>6</v>
      </c>
      <c r="L29" s="1318">
        <v>6</v>
      </c>
      <c r="M29" s="1127">
        <v>66</v>
      </c>
      <c r="N29" s="581"/>
      <c r="O29" s="1685"/>
      <c r="P29" s="584"/>
      <c r="Q29" s="1837"/>
      <c r="R29" s="532"/>
      <c r="S29" s="584"/>
      <c r="T29" s="584"/>
      <c r="U29" s="584"/>
      <c r="V29" s="584"/>
      <c r="W29" s="1130"/>
      <c r="X29" s="584"/>
      <c r="Y29" s="531"/>
      <c r="Z29" s="531"/>
      <c r="AA29" s="531"/>
      <c r="AB29" s="531"/>
      <c r="AC29" s="1306"/>
      <c r="AD29" s="1306"/>
      <c r="AE29" s="1306"/>
      <c r="AF29" s="1306"/>
      <c r="AG29" s="531"/>
    </row>
    <row r="30" spans="1:33" s="583" customFormat="1" ht="14.1" customHeight="1">
      <c r="B30" s="874">
        <v>2014</v>
      </c>
      <c r="C30" s="547"/>
      <c r="D30" s="1127"/>
      <c r="E30" s="1332">
        <v>11</v>
      </c>
      <c r="F30" s="1128"/>
      <c r="G30" s="1127"/>
      <c r="H30" s="1127">
        <v>50</v>
      </c>
      <c r="I30" s="1128"/>
      <c r="J30" s="1318">
        <v>11</v>
      </c>
      <c r="K30" s="1318">
        <v>12</v>
      </c>
      <c r="L30" s="1318">
        <v>4</v>
      </c>
      <c r="M30" s="1127">
        <v>88</v>
      </c>
      <c r="N30" s="581"/>
      <c r="O30" s="1686"/>
      <c r="P30" s="584"/>
      <c r="Q30" s="1837"/>
      <c r="R30" s="532"/>
      <c r="S30" s="584"/>
      <c r="T30" s="584"/>
      <c r="U30" s="584"/>
      <c r="V30" s="584"/>
      <c r="W30" s="1130"/>
      <c r="X30" s="584"/>
      <c r="Y30" s="531"/>
      <c r="Z30" s="531"/>
      <c r="AA30" s="531"/>
      <c r="AB30" s="531"/>
      <c r="AC30" s="1306"/>
      <c r="AD30" s="1306"/>
      <c r="AE30" s="1306"/>
      <c r="AF30" s="1306"/>
      <c r="AG30" s="531"/>
    </row>
    <row r="31" spans="1:33" s="583" customFormat="1" ht="14.1" customHeight="1">
      <c r="B31" s="874">
        <v>2015</v>
      </c>
      <c r="C31" s="547"/>
      <c r="D31" s="1127"/>
      <c r="E31" s="1332">
        <v>9</v>
      </c>
      <c r="F31" s="1128"/>
      <c r="G31" s="1127"/>
      <c r="H31" s="1127">
        <v>53</v>
      </c>
      <c r="I31" s="1128"/>
      <c r="J31" s="1318">
        <v>8</v>
      </c>
      <c r="K31" s="1318">
        <v>7</v>
      </c>
      <c r="L31" s="1318">
        <v>6</v>
      </c>
      <c r="M31" s="1127">
        <v>83</v>
      </c>
      <c r="N31" s="581"/>
      <c r="O31" s="1685"/>
      <c r="P31" s="584"/>
      <c r="Q31" s="1837"/>
      <c r="R31" s="532"/>
      <c r="S31" s="584"/>
      <c r="T31" s="584"/>
      <c r="U31" s="584"/>
      <c r="V31" s="584"/>
      <c r="W31" s="1130"/>
      <c r="X31" s="584"/>
      <c r="Y31" s="531"/>
      <c r="Z31" s="531"/>
      <c r="AA31" s="531"/>
      <c r="AB31" s="531"/>
      <c r="AC31" s="1306"/>
      <c r="AD31" s="1306"/>
      <c r="AE31" s="1306"/>
      <c r="AF31" s="1306"/>
      <c r="AG31" s="531"/>
    </row>
    <row r="32" spans="1:33" s="583" customFormat="1" ht="14.1" customHeight="1">
      <c r="B32" s="874">
        <v>2016</v>
      </c>
      <c r="C32" s="547"/>
      <c r="D32" s="1127"/>
      <c r="E32" s="1332">
        <v>16</v>
      </c>
      <c r="F32" s="1128"/>
      <c r="G32" s="1127"/>
      <c r="H32" s="1127">
        <v>47</v>
      </c>
      <c r="I32" s="1128"/>
      <c r="J32" s="1318">
        <v>7</v>
      </c>
      <c r="K32" s="1318">
        <v>10</v>
      </c>
      <c r="L32" s="1318">
        <v>2</v>
      </c>
      <c r="M32" s="1127">
        <v>83</v>
      </c>
      <c r="N32" s="581"/>
      <c r="O32" s="1685"/>
      <c r="P32" s="584"/>
      <c r="Q32" s="1837"/>
      <c r="R32" s="532"/>
      <c r="S32" s="584"/>
      <c r="T32" s="584"/>
      <c r="U32" s="584"/>
      <c r="V32" s="584"/>
      <c r="W32" s="1130"/>
      <c r="X32" s="584"/>
      <c r="Y32" s="531"/>
      <c r="Z32" s="531"/>
      <c r="AA32" s="531"/>
      <c r="AB32" s="531"/>
      <c r="AC32" s="1306"/>
      <c r="AD32" s="1306"/>
      <c r="AE32" s="1306"/>
      <c r="AF32" s="1306"/>
      <c r="AG32" s="531"/>
    </row>
    <row r="33" spans="1:33" s="583" customFormat="1" ht="14.1" customHeight="1">
      <c r="B33" s="874">
        <v>2017</v>
      </c>
      <c r="E33" s="1332">
        <v>16</v>
      </c>
      <c r="H33" s="583">
        <v>46</v>
      </c>
      <c r="J33" s="1318">
        <v>15</v>
      </c>
      <c r="K33" s="1318">
        <v>15</v>
      </c>
      <c r="L33" s="1318">
        <v>3</v>
      </c>
      <c r="M33" s="1127">
        <v>95</v>
      </c>
      <c r="N33" s="581"/>
      <c r="O33" s="1685"/>
      <c r="P33" s="584"/>
      <c r="Q33" s="1837"/>
      <c r="R33" s="532"/>
      <c r="S33" s="584"/>
      <c r="T33" s="584"/>
      <c r="U33" s="584"/>
      <c r="V33" s="584"/>
      <c r="W33" s="1130"/>
      <c r="X33" s="584"/>
      <c r="Y33" s="531"/>
      <c r="Z33" s="531"/>
      <c r="AA33" s="531"/>
      <c r="AB33" s="531"/>
      <c r="AC33" s="1306"/>
      <c r="AD33" s="1306"/>
      <c r="AE33" s="1306"/>
      <c r="AF33" s="1306"/>
      <c r="AG33" s="531"/>
    </row>
    <row r="34" spans="1:33" ht="3.6" customHeight="1">
      <c r="A34" s="268"/>
      <c r="B34" s="627"/>
      <c r="C34" s="627"/>
      <c r="D34" s="883"/>
      <c r="E34" s="884"/>
      <c r="F34" s="884"/>
      <c r="G34" s="883"/>
      <c r="H34" s="885"/>
      <c r="I34" s="885"/>
      <c r="J34" s="894"/>
      <c r="K34" s="894"/>
      <c r="L34" s="894"/>
      <c r="M34" s="373"/>
      <c r="N34" s="622"/>
      <c r="O34" s="592"/>
      <c r="Q34" s="1837"/>
      <c r="R34" s="592"/>
      <c r="S34" s="592"/>
      <c r="T34" s="592"/>
      <c r="U34" s="592"/>
      <c r="V34" s="592"/>
      <c r="W34" s="592"/>
      <c r="X34" s="592"/>
      <c r="Y34" s="592"/>
      <c r="Z34" s="592"/>
      <c r="AA34" s="592"/>
      <c r="AB34" s="592"/>
      <c r="AC34" s="890"/>
      <c r="AD34" s="890"/>
      <c r="AE34" s="890"/>
      <c r="AF34" s="375"/>
      <c r="AG34" s="592"/>
    </row>
    <row r="35" spans="1:33" ht="3.6" customHeight="1">
      <c r="A35" s="268"/>
      <c r="B35" s="551"/>
      <c r="C35" s="551"/>
      <c r="D35" s="887"/>
      <c r="E35" s="888"/>
      <c r="F35" s="888"/>
      <c r="G35" s="887"/>
      <c r="H35" s="889"/>
      <c r="I35" s="889"/>
      <c r="J35" s="890"/>
      <c r="K35" s="890"/>
      <c r="L35" s="890"/>
      <c r="M35" s="375"/>
      <c r="N35" s="622"/>
      <c r="O35" s="592"/>
      <c r="Q35" s="1837"/>
      <c r="R35" s="592"/>
      <c r="S35" s="592"/>
      <c r="T35" s="592"/>
      <c r="U35" s="592"/>
      <c r="V35" s="592"/>
      <c r="W35" s="592"/>
      <c r="X35" s="592"/>
      <c r="Y35" s="592"/>
      <c r="Z35" s="592"/>
      <c r="AA35" s="592"/>
      <c r="AB35" s="592"/>
      <c r="AC35" s="890"/>
      <c r="AD35" s="890"/>
      <c r="AE35" s="890"/>
      <c r="AF35" s="375"/>
      <c r="AG35" s="592"/>
    </row>
    <row r="36" spans="1:33" s="583" customFormat="1" ht="5.0999999999999996" customHeight="1">
      <c r="B36" s="528"/>
      <c r="C36" s="528"/>
      <c r="D36" s="449"/>
      <c r="E36" s="449"/>
      <c r="F36" s="449"/>
      <c r="G36" s="449"/>
      <c r="H36" s="449"/>
      <c r="I36" s="449"/>
      <c r="J36" s="449"/>
      <c r="K36" s="449"/>
      <c r="L36" s="449"/>
      <c r="M36" s="449"/>
      <c r="N36" s="376"/>
      <c r="O36" s="585"/>
      <c r="P36" s="584"/>
      <c r="Q36" s="1837"/>
      <c r="R36" s="584"/>
      <c r="S36" s="584"/>
      <c r="T36" s="584"/>
      <c r="U36" s="584"/>
      <c r="V36" s="531"/>
      <c r="W36" s="531"/>
      <c r="X36" s="531"/>
      <c r="Y36" s="531"/>
      <c r="Z36" s="531"/>
      <c r="AA36" s="531"/>
      <c r="AB36" s="531"/>
      <c r="AC36" s="449"/>
      <c r="AD36" s="449"/>
      <c r="AE36" s="449"/>
      <c r="AF36" s="449"/>
      <c r="AG36" s="531"/>
    </row>
    <row r="37" spans="1:33" s="527" customFormat="1" ht="14.1" customHeight="1">
      <c r="A37" s="572"/>
      <c r="B37" s="626" t="s">
        <v>595</v>
      </c>
      <c r="C37" s="626"/>
      <c r="D37" s="396"/>
      <c r="E37" s="895"/>
      <c r="F37" s="895"/>
      <c r="G37" s="895"/>
      <c r="H37" s="895"/>
      <c r="I37" s="895"/>
      <c r="J37" s="895"/>
      <c r="K37" s="895"/>
      <c r="L37" s="895"/>
      <c r="M37" s="895"/>
      <c r="N37" s="377"/>
      <c r="O37" s="163"/>
      <c r="Q37" s="1837"/>
      <c r="V37" s="541"/>
      <c r="W37" s="541"/>
      <c r="X37" s="541"/>
      <c r="Y37" s="541"/>
      <c r="Z37" s="541"/>
      <c r="AA37" s="541"/>
      <c r="AB37" s="592"/>
      <c r="AC37" s="895"/>
      <c r="AD37" s="895"/>
      <c r="AE37" s="895"/>
      <c r="AF37" s="895"/>
      <c r="AG37" s="592"/>
    </row>
    <row r="38" spans="1:33" s="583" customFormat="1" ht="14.1" customHeight="1">
      <c r="B38" s="874">
        <v>2008</v>
      </c>
      <c r="C38" s="547"/>
      <c r="D38" s="1127"/>
      <c r="E38" s="1127">
        <v>47</v>
      </c>
      <c r="F38" s="1128"/>
      <c r="G38" s="1127"/>
      <c r="H38" s="1127">
        <v>128</v>
      </c>
      <c r="I38" s="1128"/>
      <c r="J38" s="1318">
        <v>32</v>
      </c>
      <c r="K38" s="1318">
        <v>24</v>
      </c>
      <c r="L38" s="1318">
        <v>6</v>
      </c>
      <c r="M38" s="1127">
        <v>239</v>
      </c>
      <c r="N38" s="378"/>
      <c r="O38" s="1685"/>
      <c r="P38" s="584"/>
      <c r="Q38" s="1837"/>
      <c r="R38" s="532"/>
      <c r="S38" s="584"/>
      <c r="T38" s="584"/>
      <c r="U38" s="584"/>
      <c r="V38" s="584"/>
      <c r="W38" s="584"/>
      <c r="X38" s="584"/>
      <c r="Y38" s="531"/>
      <c r="Z38" s="531"/>
      <c r="AA38" s="531"/>
      <c r="AB38" s="531"/>
      <c r="AC38" s="1306"/>
      <c r="AD38" s="1306"/>
      <c r="AE38" s="1306"/>
      <c r="AF38" s="1306"/>
      <c r="AG38" s="531"/>
    </row>
    <row r="39" spans="1:33" s="583" customFormat="1" ht="14.1" customHeight="1">
      <c r="B39" s="874">
        <v>2009</v>
      </c>
      <c r="C39" s="547"/>
      <c r="D39" s="1127"/>
      <c r="E39" s="1127">
        <v>52</v>
      </c>
      <c r="F39" s="1128"/>
      <c r="G39" s="1127"/>
      <c r="H39" s="1127">
        <v>121</v>
      </c>
      <c r="I39" s="1128"/>
      <c r="J39" s="1318">
        <v>27</v>
      </c>
      <c r="K39" s="1318">
        <v>12</v>
      </c>
      <c r="L39" s="1318">
        <v>3</v>
      </c>
      <c r="M39" s="1127">
        <v>215</v>
      </c>
      <c r="N39" s="378"/>
      <c r="O39" s="1685"/>
      <c r="P39" s="584"/>
      <c r="Q39" s="1837"/>
      <c r="R39" s="764"/>
      <c r="S39" s="584"/>
      <c r="T39" s="584"/>
      <c r="U39" s="584"/>
      <c r="V39" s="584"/>
      <c r="W39" s="584"/>
      <c r="X39" s="584"/>
      <c r="Y39" s="531"/>
      <c r="Z39" s="531"/>
      <c r="AA39" s="531"/>
      <c r="AB39" s="531"/>
      <c r="AC39" s="1306"/>
      <c r="AD39" s="1306"/>
      <c r="AE39" s="1306"/>
      <c r="AF39" s="1306"/>
      <c r="AG39" s="531"/>
    </row>
    <row r="40" spans="1:33" s="583" customFormat="1" ht="14.1" customHeight="1">
      <c r="B40" s="874">
        <v>2010</v>
      </c>
      <c r="C40" s="547"/>
      <c r="D40" s="1127"/>
      <c r="E40" s="1127">
        <v>34</v>
      </c>
      <c r="F40" s="1128"/>
      <c r="G40" s="1127"/>
      <c r="H40" s="1127">
        <v>136</v>
      </c>
      <c r="I40" s="1128"/>
      <c r="J40" s="1318">
        <v>19</v>
      </c>
      <c r="K40" s="1318">
        <v>16</v>
      </c>
      <c r="L40" s="1318">
        <v>12</v>
      </c>
      <c r="M40" s="1127">
        <v>217</v>
      </c>
      <c r="N40" s="378"/>
      <c r="O40" s="1685"/>
      <c r="P40" s="584"/>
      <c r="Q40" s="1837"/>
      <c r="R40" s="1129"/>
      <c r="S40" s="584"/>
      <c r="T40" s="584"/>
      <c r="U40" s="584"/>
      <c r="V40" s="584"/>
      <c r="W40" s="584"/>
      <c r="X40" s="584"/>
      <c r="Y40" s="531"/>
      <c r="Z40" s="531"/>
      <c r="AA40" s="531"/>
      <c r="AB40" s="531"/>
      <c r="AC40" s="1306"/>
      <c r="AD40" s="1306"/>
      <c r="AE40" s="1306"/>
      <c r="AF40" s="1306"/>
      <c r="AG40" s="531"/>
    </row>
    <row r="41" spans="1:33" s="583" customFormat="1" ht="14.1" customHeight="1">
      <c r="B41" s="874">
        <v>2011</v>
      </c>
      <c r="C41" s="547"/>
      <c r="D41" s="1127"/>
      <c r="E41" s="1127">
        <v>34</v>
      </c>
      <c r="F41" s="1128"/>
      <c r="G41" s="1127"/>
      <c r="H41" s="1127">
        <v>128</v>
      </c>
      <c r="I41" s="1128"/>
      <c r="J41" s="1318">
        <v>32</v>
      </c>
      <c r="K41" s="1318">
        <v>12</v>
      </c>
      <c r="L41" s="1318">
        <v>6</v>
      </c>
      <c r="M41" s="1127">
        <v>213</v>
      </c>
      <c r="N41" s="378"/>
      <c r="O41" s="1685"/>
      <c r="P41" s="584"/>
      <c r="Q41" s="1837"/>
      <c r="R41" s="532"/>
      <c r="S41" s="584"/>
      <c r="T41" s="584"/>
      <c r="U41" s="584"/>
      <c r="V41" s="584"/>
      <c r="W41" s="584"/>
      <c r="X41" s="584"/>
      <c r="Y41" s="531"/>
      <c r="Z41" s="531"/>
      <c r="AA41" s="531"/>
      <c r="AB41" s="531"/>
      <c r="AC41" s="1306"/>
      <c r="AD41" s="1306"/>
      <c r="AE41" s="1306"/>
      <c r="AF41" s="1306"/>
      <c r="AG41" s="531"/>
    </row>
    <row r="42" spans="1:33" s="583" customFormat="1" ht="14.1" customHeight="1">
      <c r="B42" s="874">
        <v>2012</v>
      </c>
      <c r="C42" s="547"/>
      <c r="D42" s="1127"/>
      <c r="E42" s="1127">
        <v>40</v>
      </c>
      <c r="F42" s="1128"/>
      <c r="G42" s="1127"/>
      <c r="H42" s="1127">
        <v>149</v>
      </c>
      <c r="I42" s="1128"/>
      <c r="J42" s="1318">
        <v>31</v>
      </c>
      <c r="K42" s="1318">
        <v>20</v>
      </c>
      <c r="L42" s="1318">
        <v>3</v>
      </c>
      <c r="M42" s="1127">
        <v>246</v>
      </c>
      <c r="N42" s="378"/>
      <c r="O42" s="1686"/>
      <c r="P42" s="584"/>
      <c r="Q42" s="1837"/>
      <c r="R42" s="532"/>
      <c r="S42" s="584"/>
      <c r="T42" s="584"/>
      <c r="U42" s="584"/>
      <c r="V42" s="584"/>
      <c r="W42" s="584"/>
      <c r="X42" s="584"/>
      <c r="Y42" s="531"/>
      <c r="Z42" s="531"/>
      <c r="AA42" s="531"/>
      <c r="AB42" s="531"/>
      <c r="AC42" s="1306"/>
      <c r="AD42" s="1306"/>
      <c r="AE42" s="1306"/>
      <c r="AF42" s="1306"/>
      <c r="AG42" s="531"/>
    </row>
    <row r="43" spans="1:33" s="583" customFormat="1" ht="14.1" customHeight="1">
      <c r="B43" s="874">
        <v>2013</v>
      </c>
      <c r="C43" s="547"/>
      <c r="D43" s="1127"/>
      <c r="E43" s="1127">
        <v>25</v>
      </c>
      <c r="F43" s="1128"/>
      <c r="G43" s="1127"/>
      <c r="H43" s="1127">
        <v>106</v>
      </c>
      <c r="I43" s="1128"/>
      <c r="J43" s="1318">
        <v>26</v>
      </c>
      <c r="K43" s="1318">
        <v>12</v>
      </c>
      <c r="L43" s="1318">
        <v>8</v>
      </c>
      <c r="M43" s="1127">
        <v>177</v>
      </c>
      <c r="N43" s="378"/>
      <c r="O43" s="1685"/>
      <c r="P43" s="584"/>
      <c r="Q43" s="1837"/>
      <c r="R43" s="532"/>
      <c r="S43" s="584"/>
      <c r="T43" s="584"/>
      <c r="U43" s="584"/>
      <c r="V43" s="584"/>
      <c r="W43" s="584"/>
      <c r="X43" s="584"/>
      <c r="Y43" s="531"/>
      <c r="Z43" s="531"/>
      <c r="AA43" s="531"/>
      <c r="AB43" s="531"/>
      <c r="AC43" s="1306"/>
      <c r="AD43" s="1306"/>
      <c r="AE43" s="1306"/>
      <c r="AF43" s="1306"/>
      <c r="AG43" s="531"/>
    </row>
    <row r="44" spans="1:33" s="583" customFormat="1" ht="14.1" customHeight="1">
      <c r="B44" s="874">
        <v>2014</v>
      </c>
      <c r="C44" s="547"/>
      <c r="D44" s="1127"/>
      <c r="E44" s="1127">
        <v>35</v>
      </c>
      <c r="F44" s="1128"/>
      <c r="G44" s="1127"/>
      <c r="H44" s="1127">
        <v>119</v>
      </c>
      <c r="I44" s="1128"/>
      <c r="J44" s="1318">
        <v>20</v>
      </c>
      <c r="K44" s="1318">
        <v>21</v>
      </c>
      <c r="L44" s="1318">
        <v>7</v>
      </c>
      <c r="M44" s="1127">
        <v>203</v>
      </c>
      <c r="N44" s="378"/>
      <c r="O44" s="1686"/>
      <c r="P44" s="584"/>
      <c r="Q44" s="1837"/>
      <c r="R44" s="532"/>
      <c r="S44" s="584"/>
      <c r="T44" s="584"/>
      <c r="U44" s="584"/>
      <c r="V44" s="584"/>
      <c r="W44" s="584"/>
      <c r="X44" s="584"/>
      <c r="Y44" s="531"/>
      <c r="Z44" s="531"/>
      <c r="AA44" s="531"/>
      <c r="AB44" s="531"/>
      <c r="AC44" s="1306"/>
      <c r="AD44" s="1306"/>
      <c r="AE44" s="1306"/>
      <c r="AF44" s="1306"/>
      <c r="AG44" s="531"/>
    </row>
    <row r="45" spans="1:33" s="583" customFormat="1" ht="14.1" customHeight="1">
      <c r="B45" s="874">
        <v>2015</v>
      </c>
      <c r="C45" s="547"/>
      <c r="D45" s="1127"/>
      <c r="E45" s="1127">
        <v>34</v>
      </c>
      <c r="F45" s="1128"/>
      <c r="G45" s="1127"/>
      <c r="H45" s="1127">
        <v>120</v>
      </c>
      <c r="I45" s="1128"/>
      <c r="J45" s="1318">
        <v>17</v>
      </c>
      <c r="K45" s="1318">
        <v>12</v>
      </c>
      <c r="L45" s="1318">
        <v>9</v>
      </c>
      <c r="M45" s="1127">
        <v>193</v>
      </c>
      <c r="N45" s="378"/>
      <c r="O45" s="1685"/>
      <c r="P45" s="584"/>
      <c r="Q45" s="1837"/>
      <c r="R45" s="532"/>
      <c r="S45" s="584"/>
      <c r="T45" s="584"/>
      <c r="U45" s="584"/>
      <c r="V45" s="584"/>
      <c r="W45" s="584"/>
      <c r="X45" s="584"/>
      <c r="Y45" s="531"/>
      <c r="Z45" s="531"/>
      <c r="AA45" s="531"/>
      <c r="AB45" s="531"/>
      <c r="AC45" s="1306"/>
      <c r="AD45" s="1306"/>
      <c r="AE45" s="1306"/>
      <c r="AF45" s="1306"/>
      <c r="AG45" s="531"/>
    </row>
    <row r="46" spans="1:33" s="583" customFormat="1" ht="14.1" customHeight="1">
      <c r="B46" s="874">
        <v>2016</v>
      </c>
      <c r="C46" s="547"/>
      <c r="D46" s="1127"/>
      <c r="E46" s="1127">
        <v>35</v>
      </c>
      <c r="F46" s="1128"/>
      <c r="G46" s="1127"/>
      <c r="H46" s="1127">
        <v>115</v>
      </c>
      <c r="I46" s="1128"/>
      <c r="J46" s="1318">
        <v>13</v>
      </c>
      <c r="K46" s="1318">
        <v>17</v>
      </c>
      <c r="L46" s="1318">
        <v>6</v>
      </c>
      <c r="M46" s="1127">
        <v>187</v>
      </c>
      <c r="N46" s="378"/>
      <c r="O46" s="1685"/>
      <c r="P46" s="584"/>
      <c r="Q46" s="1837"/>
      <c r="R46" s="532"/>
      <c r="S46" s="584"/>
      <c r="T46" s="584"/>
      <c r="U46" s="584"/>
      <c r="V46" s="584"/>
      <c r="W46" s="584"/>
      <c r="X46" s="584"/>
      <c r="Y46" s="531"/>
      <c r="Z46" s="531"/>
      <c r="AA46" s="531"/>
      <c r="AB46" s="531"/>
      <c r="AC46" s="1306"/>
      <c r="AD46" s="1306"/>
      <c r="AE46" s="1306"/>
      <c r="AF46" s="1306"/>
      <c r="AG46" s="531"/>
    </row>
    <row r="47" spans="1:33" s="583" customFormat="1" ht="14.1" customHeight="1">
      <c r="B47" s="874">
        <v>2017</v>
      </c>
      <c r="D47" s="7"/>
      <c r="E47" s="7">
        <v>31</v>
      </c>
      <c r="F47" s="7"/>
      <c r="G47" s="7"/>
      <c r="H47" s="7">
        <v>110</v>
      </c>
      <c r="I47" s="7"/>
      <c r="J47" s="1318">
        <v>24</v>
      </c>
      <c r="K47" s="1318">
        <v>19</v>
      </c>
      <c r="L47" s="1318">
        <v>4</v>
      </c>
      <c r="M47" s="1127">
        <v>192</v>
      </c>
      <c r="N47" s="378"/>
      <c r="O47" s="1685"/>
      <c r="P47" s="584"/>
      <c r="Q47" s="1837"/>
      <c r="R47" s="532"/>
      <c r="S47" s="584"/>
      <c r="T47" s="584"/>
      <c r="U47" s="584"/>
      <c r="V47" s="548"/>
      <c r="W47" s="548"/>
      <c r="X47" s="548"/>
      <c r="Y47" s="586"/>
      <c r="Z47" s="586"/>
      <c r="AA47" s="586"/>
      <c r="AB47" s="586"/>
      <c r="AC47" s="1306"/>
      <c r="AD47" s="1306"/>
      <c r="AE47" s="1306"/>
      <c r="AF47" s="1306"/>
      <c r="AG47" s="531"/>
    </row>
    <row r="48" spans="1:33" ht="3.6" customHeight="1">
      <c r="A48" s="268"/>
      <c r="B48" s="627"/>
      <c r="C48" s="627"/>
      <c r="D48" s="190"/>
      <c r="E48" s="512"/>
      <c r="F48" s="512"/>
      <c r="G48" s="562"/>
      <c r="H48" s="357"/>
      <c r="I48" s="357"/>
      <c r="J48" s="229"/>
      <c r="K48" s="229"/>
      <c r="L48" s="229"/>
      <c r="M48" s="314"/>
      <c r="N48" s="227"/>
      <c r="O48" s="592"/>
      <c r="Q48" s="592"/>
      <c r="R48" s="592"/>
      <c r="S48" s="592"/>
      <c r="V48" s="268"/>
      <c r="W48" s="268"/>
      <c r="X48" s="268"/>
      <c r="Y48" s="268"/>
      <c r="Z48" s="268"/>
      <c r="AA48" s="268"/>
      <c r="AB48" s="227"/>
      <c r="AC48" s="227"/>
      <c r="AD48" s="227"/>
      <c r="AE48" s="227"/>
      <c r="AF48" s="592"/>
      <c r="AG48" s="592"/>
    </row>
    <row r="49" spans="1:33" ht="3" customHeight="1">
      <c r="A49" s="268"/>
      <c r="B49" s="551"/>
      <c r="C49" s="551"/>
      <c r="D49" s="561"/>
      <c r="E49" s="530"/>
      <c r="F49" s="530"/>
      <c r="G49" s="631"/>
      <c r="H49" s="554"/>
      <c r="I49" s="554"/>
      <c r="J49" s="230"/>
      <c r="K49" s="230"/>
      <c r="L49" s="315"/>
      <c r="M49" s="305"/>
      <c r="N49" s="227"/>
      <c r="O49" s="592"/>
      <c r="Q49" s="592"/>
      <c r="R49" s="592"/>
      <c r="S49" s="592"/>
      <c r="V49" s="268"/>
      <c r="W49" s="268"/>
      <c r="X49" s="268"/>
      <c r="Y49" s="268"/>
      <c r="Z49" s="268"/>
      <c r="AA49" s="268"/>
      <c r="AB49" s="227"/>
      <c r="AC49" s="227"/>
      <c r="AD49" s="227"/>
      <c r="AE49" s="227"/>
      <c r="AF49" s="592"/>
      <c r="AG49" s="592"/>
    </row>
    <row r="50" spans="1:33" s="837" customFormat="1" ht="9.9499999999999993" customHeight="1">
      <c r="B50" s="837" t="s">
        <v>124</v>
      </c>
      <c r="C50" s="837" t="s">
        <v>610</v>
      </c>
      <c r="D50" s="835"/>
      <c r="E50" s="835"/>
      <c r="F50" s="835"/>
      <c r="G50" s="835"/>
      <c r="H50" s="835"/>
      <c r="I50" s="835"/>
      <c r="J50" s="835"/>
      <c r="K50" s="835"/>
      <c r="L50" s="835"/>
      <c r="M50" s="855"/>
      <c r="N50" s="1001"/>
      <c r="O50" s="820"/>
      <c r="P50" s="820"/>
      <c r="Q50" s="838"/>
      <c r="R50" s="838"/>
      <c r="S50" s="784"/>
      <c r="V50" s="835"/>
      <c r="W50" s="835"/>
      <c r="X50" s="835"/>
      <c r="Y50" s="835"/>
      <c r="Z50" s="835"/>
      <c r="AA50" s="835"/>
      <c r="AB50" s="831"/>
      <c r="AC50" s="831"/>
      <c r="AD50" s="831"/>
      <c r="AE50" s="831"/>
      <c r="AF50" s="838"/>
      <c r="AG50" s="838"/>
    </row>
    <row r="51" spans="1:33" s="837" customFormat="1" ht="9.9499999999999993" customHeight="1">
      <c r="C51" s="837" t="s">
        <v>611</v>
      </c>
      <c r="D51" s="835"/>
      <c r="E51" s="835"/>
      <c r="F51" s="835"/>
      <c r="G51" s="835"/>
      <c r="H51" s="835"/>
      <c r="I51" s="835"/>
      <c r="J51" s="835"/>
      <c r="K51" s="835"/>
      <c r="L51" s="835"/>
      <c r="M51" s="855"/>
      <c r="N51" s="820"/>
      <c r="O51" s="820"/>
      <c r="P51" s="820"/>
      <c r="Q51" s="838"/>
      <c r="R51" s="838"/>
      <c r="S51" s="784"/>
      <c r="V51" s="835"/>
      <c r="W51" s="835"/>
      <c r="X51" s="835"/>
      <c r="Y51" s="835"/>
      <c r="Z51" s="835"/>
      <c r="AA51" s="835"/>
      <c r="AB51" s="831"/>
      <c r="AC51" s="831"/>
      <c r="AD51" s="831"/>
      <c r="AE51" s="831"/>
      <c r="AF51" s="838"/>
      <c r="AG51" s="838"/>
    </row>
    <row r="52" spans="1:33" s="837" customFormat="1" ht="9.9499999999999993" customHeight="1">
      <c r="B52" s="837" t="s">
        <v>218</v>
      </c>
      <c r="C52" s="837" t="s">
        <v>224</v>
      </c>
      <c r="E52" s="835"/>
      <c r="F52" s="835"/>
      <c r="G52" s="835"/>
      <c r="H52" s="835"/>
      <c r="I52" s="835"/>
      <c r="J52" s="835"/>
      <c r="K52" s="835"/>
      <c r="L52" s="835"/>
      <c r="M52" s="855"/>
      <c r="N52" s="820"/>
      <c r="O52" s="820"/>
      <c r="P52" s="820"/>
      <c r="Q52" s="838"/>
      <c r="R52" s="838"/>
      <c r="S52" s="784"/>
      <c r="V52" s="1196"/>
      <c r="W52" s="835"/>
      <c r="X52" s="835"/>
      <c r="Y52" s="835"/>
      <c r="Z52" s="835"/>
      <c r="AA52" s="835"/>
      <c r="AB52" s="831"/>
      <c r="AC52" s="831"/>
      <c r="AD52" s="831"/>
      <c r="AE52" s="831"/>
      <c r="AF52" s="838"/>
      <c r="AG52" s="838"/>
    </row>
    <row r="53" spans="1:33" s="837" customFormat="1" ht="9.9499999999999993" customHeight="1">
      <c r="B53" s="837" t="s">
        <v>225</v>
      </c>
      <c r="C53" s="837" t="s">
        <v>612</v>
      </c>
      <c r="F53" s="835"/>
      <c r="I53" s="835"/>
      <c r="J53" s="835"/>
      <c r="K53" s="835"/>
      <c r="L53" s="835"/>
      <c r="M53" s="814"/>
      <c r="N53" s="820"/>
      <c r="O53" s="820"/>
      <c r="P53" s="820"/>
      <c r="Q53" s="838"/>
      <c r="R53" s="838"/>
      <c r="S53" s="784"/>
      <c r="V53" s="835"/>
      <c r="W53" s="835"/>
      <c r="X53" s="835"/>
      <c r="Y53" s="835"/>
      <c r="Z53" s="835"/>
      <c r="AA53" s="835"/>
      <c r="AB53" s="835"/>
      <c r="AC53" s="835"/>
      <c r="AD53" s="831"/>
      <c r="AE53" s="831"/>
    </row>
    <row r="54" spans="1:33" s="837" customFormat="1" ht="9.9499999999999993" customHeight="1">
      <c r="B54" s="780" t="s">
        <v>220</v>
      </c>
      <c r="C54" s="780" t="s">
        <v>231</v>
      </c>
      <c r="F54" s="835"/>
      <c r="I54" s="835"/>
      <c r="J54" s="835"/>
      <c r="K54" s="835"/>
      <c r="L54" s="855"/>
      <c r="M54" s="820"/>
      <c r="N54" s="820"/>
      <c r="O54" s="820"/>
      <c r="P54" s="820"/>
      <c r="Q54" s="838"/>
      <c r="R54" s="784"/>
      <c r="V54" s="835"/>
      <c r="W54" s="835"/>
      <c r="X54" s="835"/>
      <c r="Y54" s="835"/>
      <c r="Z54" s="835"/>
      <c r="AA54" s="835"/>
      <c r="AB54" s="835"/>
      <c r="AC54" s="835"/>
      <c r="AD54" s="831"/>
      <c r="AE54" s="835"/>
    </row>
    <row r="55" spans="1:33" ht="9.9499999999999993" customHeight="1">
      <c r="B55" s="320"/>
      <c r="C55" s="320"/>
      <c r="L55" s="597"/>
      <c r="M55" s="502"/>
      <c r="N55" s="502"/>
      <c r="O55" s="502"/>
      <c r="P55" s="502"/>
      <c r="Q55" s="592"/>
      <c r="R55" s="507"/>
      <c r="V55" s="268"/>
      <c r="W55" s="268"/>
      <c r="X55" s="268"/>
      <c r="Y55" s="268"/>
      <c r="Z55" s="268"/>
      <c r="AA55" s="268"/>
      <c r="AB55" s="268"/>
      <c r="AC55" s="268"/>
      <c r="AD55" s="227"/>
      <c r="AE55" s="268"/>
    </row>
    <row r="56" spans="1:33" s="295" customFormat="1" ht="18.600000000000001" customHeight="1">
      <c r="B56" s="1620"/>
      <c r="C56" s="770"/>
      <c r="D56" s="770"/>
      <c r="E56" s="1125"/>
      <c r="F56" s="1125"/>
      <c r="G56" s="1126"/>
      <c r="H56" s="1125"/>
      <c r="I56" s="1125"/>
      <c r="J56" s="1125"/>
      <c r="K56" s="770"/>
      <c r="L56" s="770"/>
      <c r="M56" s="1125"/>
      <c r="N56" s="1125"/>
      <c r="Q56" s="171"/>
      <c r="R56" s="171"/>
      <c r="S56" s="195"/>
      <c r="T56" s="171"/>
      <c r="U56" s="171"/>
      <c r="V56" s="182"/>
      <c r="W56" s="182"/>
      <c r="X56" s="182"/>
      <c r="Y56" s="182"/>
      <c r="Z56" s="182"/>
      <c r="AA56" s="182"/>
      <c r="AB56" s="182"/>
      <c r="AC56" s="182"/>
      <c r="AD56" s="182"/>
      <c r="AE56" s="293"/>
    </row>
    <row r="57" spans="1:33">
      <c r="K57" s="599"/>
      <c r="N57" s="187"/>
      <c r="Q57" s="592"/>
      <c r="R57" s="171"/>
      <c r="S57" s="187"/>
      <c r="T57" s="592"/>
      <c r="U57" s="592"/>
      <c r="V57" s="227"/>
      <c r="W57" s="227"/>
      <c r="X57" s="227"/>
      <c r="Y57" s="227"/>
      <c r="Z57" s="227"/>
      <c r="AA57" s="227"/>
      <c r="AB57" s="227"/>
      <c r="AC57" s="227"/>
      <c r="AD57" s="227"/>
      <c r="AE57" s="268"/>
    </row>
    <row r="58" spans="1:33" ht="12.75" customHeight="1">
      <c r="E58" s="185"/>
      <c r="F58" s="311"/>
      <c r="Q58" s="592"/>
      <c r="R58" s="171"/>
      <c r="S58" s="166"/>
      <c r="V58" s="548"/>
      <c r="W58" s="548" t="s">
        <v>80</v>
      </c>
      <c r="X58" s="586" t="s">
        <v>205</v>
      </c>
      <c r="Y58" s="586" t="s">
        <v>17</v>
      </c>
      <c r="Z58" s="586" t="s">
        <v>21</v>
      </c>
      <c r="AA58" s="586" t="s">
        <v>14</v>
      </c>
      <c r="AB58" s="268" t="s">
        <v>97</v>
      </c>
      <c r="AC58" s="586" t="s">
        <v>13</v>
      </c>
      <c r="AD58" s="227"/>
      <c r="AE58" s="268"/>
    </row>
    <row r="59" spans="1:33">
      <c r="E59" s="185"/>
      <c r="F59" s="311"/>
      <c r="Q59" s="592"/>
      <c r="R59" s="171"/>
      <c r="S59" s="195"/>
      <c r="V59" s="1197" t="s">
        <v>258</v>
      </c>
      <c r="W59" s="1198">
        <f>SUM(D11:E14,D24:E27,D38:E41)</f>
        <v>343</v>
      </c>
      <c r="X59" s="1199">
        <f>SUM(G11:H14,G24:H27,G38:H41)</f>
        <v>1037</v>
      </c>
      <c r="Y59" s="227">
        <f>SUM(K11:K14,K24:K27,K38:K41)</f>
        <v>128</v>
      </c>
      <c r="Z59" s="227">
        <f>SUM(L11:L14,L24:L27,L38:L41)</f>
        <v>54</v>
      </c>
      <c r="AA59" s="227">
        <f>SUM(J11:J14,J24:J27,J38:J41)</f>
        <v>225</v>
      </c>
      <c r="AB59" s="1200" t="e">
        <f>AC59-SUM(W59:AA59)</f>
        <v>#REF!</v>
      </c>
      <c r="AC59" s="1201" t="e">
        <f>SUM(#REF!,M24:M27,M11:M14)</f>
        <v>#REF!</v>
      </c>
      <c r="AD59" s="227"/>
      <c r="AE59" s="268"/>
    </row>
    <row r="60" spans="1:33" ht="12.75" customHeight="1">
      <c r="E60" s="185"/>
      <c r="F60" s="311"/>
      <c r="R60" s="171"/>
      <c r="S60" s="196"/>
      <c r="V60" s="1197" t="s">
        <v>259</v>
      </c>
      <c r="W60" s="1198">
        <f>SUM(D15:E19,D28:E32,D42:E46)</f>
        <v>354</v>
      </c>
      <c r="X60" s="1199">
        <f>SUM(G15:H19,G28:H32,G42:H46)</f>
        <v>1223</v>
      </c>
      <c r="Y60" s="227">
        <f>SUM(K15:K19,K28:K32,K42:K46)</f>
        <v>164</v>
      </c>
      <c r="Z60" s="227">
        <f>SUM(L15:L19,L28:L32,L42:L46)</f>
        <v>66</v>
      </c>
      <c r="AA60" s="227">
        <f>SUM(J15:J19,J28:J32,J42:J46)</f>
        <v>215</v>
      </c>
      <c r="AB60" s="1200" t="e">
        <f>AC60-SUM(W60:AA60)</f>
        <v>#REF!</v>
      </c>
      <c r="AC60" s="1201" t="e">
        <f>SUM(#REF!,M28:M32,M15:M19)</f>
        <v>#REF!</v>
      </c>
      <c r="AD60" s="268"/>
      <c r="AE60" s="268"/>
    </row>
    <row r="61" spans="1:33">
      <c r="E61" s="185"/>
      <c r="F61" s="311"/>
      <c r="R61" s="171"/>
      <c r="S61" s="187"/>
      <c r="V61" s="1197" t="s">
        <v>258</v>
      </c>
      <c r="W61" s="1202" t="e">
        <f t="shared" ref="W61:AC61" si="0">W59/$AC$59</f>
        <v>#REF!</v>
      </c>
      <c r="X61" s="1202" t="e">
        <f t="shared" si="0"/>
        <v>#REF!</v>
      </c>
      <c r="Y61" s="1202" t="e">
        <f t="shared" si="0"/>
        <v>#REF!</v>
      </c>
      <c r="Z61" s="1202" t="e">
        <f t="shared" si="0"/>
        <v>#REF!</v>
      </c>
      <c r="AA61" s="1202" t="e">
        <f t="shared" si="0"/>
        <v>#REF!</v>
      </c>
      <c r="AB61" s="1202" t="e">
        <f t="shared" si="0"/>
        <v>#REF!</v>
      </c>
      <c r="AC61" s="1202" t="e">
        <f t="shared" si="0"/>
        <v>#REF!</v>
      </c>
      <c r="AD61" s="268"/>
      <c r="AE61" s="268" t="e">
        <f>W61/(W61+X61)</f>
        <v>#REF!</v>
      </c>
    </row>
    <row r="62" spans="1:33">
      <c r="E62" s="185"/>
      <c r="F62" s="311"/>
      <c r="R62" s="171"/>
      <c r="S62" s="197"/>
      <c r="V62" s="1197" t="s">
        <v>259</v>
      </c>
      <c r="W62" s="1202" t="e">
        <f t="shared" ref="W62:AC62" si="1">W60/$AC$60</f>
        <v>#REF!</v>
      </c>
      <c r="X62" s="1202" t="e">
        <f t="shared" si="1"/>
        <v>#REF!</v>
      </c>
      <c r="Y62" s="1202" t="e">
        <f t="shared" si="1"/>
        <v>#REF!</v>
      </c>
      <c r="Z62" s="1202" t="e">
        <f t="shared" si="1"/>
        <v>#REF!</v>
      </c>
      <c r="AA62" s="1202" t="e">
        <f t="shared" si="1"/>
        <v>#REF!</v>
      </c>
      <c r="AB62" s="1202" t="e">
        <f t="shared" si="1"/>
        <v>#REF!</v>
      </c>
      <c r="AC62" s="1202" t="e">
        <f t="shared" si="1"/>
        <v>#REF!</v>
      </c>
      <c r="AD62" s="268"/>
      <c r="AE62" s="268" t="e">
        <f>W62/(W62+X62)</f>
        <v>#REF!</v>
      </c>
    </row>
    <row r="63" spans="1:33">
      <c r="H63" s="592"/>
      <c r="I63" s="227"/>
      <c r="R63" s="171"/>
      <c r="S63" s="187"/>
      <c r="T63" s="406" t="s">
        <v>24</v>
      </c>
      <c r="U63" s="252"/>
      <c r="V63" s="227"/>
      <c r="W63" s="1203" t="e">
        <f>SUM(W62:X62)</f>
        <v>#REF!</v>
      </c>
      <c r="X63" s="227"/>
      <c r="Y63" s="227"/>
      <c r="Z63" s="227"/>
      <c r="AA63" s="227"/>
      <c r="AB63" s="227"/>
      <c r="AC63" s="227"/>
      <c r="AD63" s="268"/>
      <c r="AE63" s="268"/>
    </row>
    <row r="64" spans="1:33">
      <c r="H64" s="592"/>
      <c r="I64" s="227"/>
      <c r="S64" s="187"/>
      <c r="T64" s="185"/>
      <c r="U64" s="592" t="s">
        <v>15</v>
      </c>
      <c r="V64" s="227" t="s">
        <v>33</v>
      </c>
      <c r="W64" s="599" t="s">
        <v>17</v>
      </c>
      <c r="X64" s="1204" t="s">
        <v>98</v>
      </c>
      <c r="Y64" s="599" t="s">
        <v>97</v>
      </c>
      <c r="Z64" s="227" t="s">
        <v>16</v>
      </c>
      <c r="AA64" s="599" t="s">
        <v>21</v>
      </c>
      <c r="AB64" s="182" t="s">
        <v>14</v>
      </c>
      <c r="AC64" s="227" t="s">
        <v>13</v>
      </c>
      <c r="AD64" s="268"/>
      <c r="AE64" s="268"/>
    </row>
    <row r="65" spans="2:29">
      <c r="H65" s="592"/>
      <c r="I65" s="227"/>
      <c r="J65" s="600"/>
      <c r="K65" s="310"/>
      <c r="M65" s="186"/>
      <c r="Q65" s="592"/>
      <c r="S65" s="187"/>
      <c r="T65" s="187">
        <v>2008</v>
      </c>
      <c r="U65" s="592">
        <v>91</v>
      </c>
      <c r="V65" s="592">
        <v>0</v>
      </c>
      <c r="W65" s="592">
        <v>11</v>
      </c>
      <c r="X65" s="409">
        <f>SUM(V65:W65)</f>
        <v>11</v>
      </c>
      <c r="Y65" s="592">
        <v>2</v>
      </c>
      <c r="Z65" s="592">
        <v>23</v>
      </c>
      <c r="AA65" s="592">
        <v>4</v>
      </c>
      <c r="AB65" s="592">
        <v>16</v>
      </c>
      <c r="AC65" s="592">
        <v>147</v>
      </c>
    </row>
    <row r="66" spans="2:29">
      <c r="H66" s="166"/>
      <c r="I66" s="312"/>
      <c r="J66" s="310"/>
      <c r="K66" s="310"/>
      <c r="L66" s="310"/>
      <c r="M66" s="187"/>
      <c r="N66" s="187"/>
      <c r="O66" s="171"/>
      <c r="P66" s="592"/>
      <c r="Q66" s="592"/>
      <c r="S66" s="187"/>
      <c r="T66" s="187">
        <v>2009</v>
      </c>
      <c r="U66" s="592">
        <v>94</v>
      </c>
      <c r="V66" s="592">
        <v>0</v>
      </c>
      <c r="W66" s="592">
        <v>3</v>
      </c>
      <c r="X66" s="409">
        <f>SUM(V66:W66)</f>
        <v>3</v>
      </c>
      <c r="Y66" s="592">
        <v>0</v>
      </c>
      <c r="Z66" s="592">
        <v>23</v>
      </c>
      <c r="AA66" s="592">
        <v>0</v>
      </c>
      <c r="AB66" s="592">
        <v>18</v>
      </c>
      <c r="AC66" s="592">
        <v>138</v>
      </c>
    </row>
    <row r="67" spans="2:29">
      <c r="H67" s="196"/>
      <c r="I67" s="313"/>
      <c r="J67" s="310"/>
      <c r="K67" s="598"/>
      <c r="L67" s="598"/>
      <c r="M67" s="194"/>
      <c r="N67" s="194"/>
      <c r="O67" s="171"/>
      <c r="P67" s="592"/>
      <c r="Q67" s="592"/>
      <c r="S67" s="197"/>
      <c r="T67" s="187">
        <v>2010</v>
      </c>
      <c r="U67" s="592">
        <v>76</v>
      </c>
      <c r="V67" s="592">
        <v>1</v>
      </c>
      <c r="W67" s="592">
        <v>6</v>
      </c>
      <c r="X67" s="409">
        <f>SUM(V67:W67)</f>
        <v>7</v>
      </c>
      <c r="Y67" s="592">
        <v>0</v>
      </c>
      <c r="Z67" s="592">
        <v>36</v>
      </c>
      <c r="AA67" s="592">
        <v>6</v>
      </c>
      <c r="AB67" s="592">
        <v>14</v>
      </c>
      <c r="AC67" s="592">
        <v>139</v>
      </c>
    </row>
    <row r="68" spans="2:29" s="309" customFormat="1" ht="9" customHeight="1">
      <c r="B68" s="780" t="s">
        <v>220</v>
      </c>
      <c r="C68" s="780" t="s">
        <v>231</v>
      </c>
      <c r="F68" s="307"/>
      <c r="H68" s="187"/>
      <c r="I68" s="310"/>
      <c r="J68" s="1013"/>
      <c r="K68" s="307"/>
      <c r="L68" s="1014"/>
      <c r="M68" s="1015"/>
      <c r="N68" s="1015"/>
      <c r="O68" s="196"/>
      <c r="T68" s="187">
        <v>2011</v>
      </c>
      <c r="U68" s="196">
        <v>89</v>
      </c>
      <c r="V68" s="196">
        <v>1</v>
      </c>
      <c r="W68" s="196">
        <v>5</v>
      </c>
      <c r="X68" s="1016">
        <f>SUM(V68:W68)</f>
        <v>6</v>
      </c>
      <c r="Y68" s="196">
        <v>0</v>
      </c>
      <c r="Z68" s="196">
        <v>27</v>
      </c>
      <c r="AA68" s="196">
        <v>2</v>
      </c>
      <c r="AB68" s="196">
        <v>19</v>
      </c>
      <c r="AC68" s="196">
        <v>143</v>
      </c>
    </row>
    <row r="69" spans="2:29" hidden="1">
      <c r="H69" s="187"/>
      <c r="I69" s="310"/>
      <c r="J69" s="311"/>
      <c r="L69" s="485"/>
      <c r="M69" s="189"/>
      <c r="N69" s="189"/>
      <c r="O69" s="171"/>
      <c r="T69" s="187">
        <v>2012</v>
      </c>
      <c r="U69" s="592">
        <v>99</v>
      </c>
      <c r="V69" s="592">
        <v>0</v>
      </c>
      <c r="W69" s="592">
        <v>8</v>
      </c>
      <c r="X69" s="409">
        <f>SUM(V69:W69)</f>
        <v>8</v>
      </c>
      <c r="Y69" s="592">
        <v>0</v>
      </c>
      <c r="Z69" s="592">
        <v>32</v>
      </c>
      <c r="AA69" s="592">
        <v>0</v>
      </c>
      <c r="AB69" s="592">
        <v>15</v>
      </c>
      <c r="AC69" s="592">
        <v>154</v>
      </c>
    </row>
    <row r="70" spans="2:29">
      <c r="T70" s="185"/>
      <c r="W70" s="186"/>
      <c r="X70" s="186"/>
    </row>
    <row r="71" spans="2:29">
      <c r="T71" s="185"/>
      <c r="W71" s="186"/>
      <c r="X71" s="186"/>
    </row>
    <row r="72" spans="2:29">
      <c r="T72" s="185"/>
      <c r="W72" s="186"/>
      <c r="X72" s="186"/>
    </row>
    <row r="73" spans="2:29">
      <c r="T73" s="407" t="s">
        <v>25</v>
      </c>
      <c r="U73" s="186"/>
      <c r="V73" s="186"/>
      <c r="W73" s="186"/>
      <c r="X73" s="186" t="s">
        <v>95</v>
      </c>
    </row>
    <row r="74" spans="2:29">
      <c r="U74" s="490" t="s">
        <v>15</v>
      </c>
      <c r="V74" s="490" t="s">
        <v>33</v>
      </c>
      <c r="W74" s="490" t="s">
        <v>17</v>
      </c>
      <c r="X74" s="410" t="s">
        <v>99</v>
      </c>
      <c r="Y74" s="490" t="s">
        <v>16</v>
      </c>
      <c r="Z74" s="490" t="s">
        <v>21</v>
      </c>
      <c r="AA74" s="490" t="s">
        <v>14</v>
      </c>
      <c r="AB74" s="490" t="s">
        <v>13</v>
      </c>
    </row>
    <row r="75" spans="2:29">
      <c r="T75" s="490">
        <v>2008</v>
      </c>
      <c r="U75" s="490">
        <v>44</v>
      </c>
      <c r="V75" s="490">
        <v>0</v>
      </c>
      <c r="W75" s="490">
        <v>13</v>
      </c>
      <c r="X75" s="411">
        <f t="shared" ref="X75:X80" si="2">SUM(V75:W75)</f>
        <v>13</v>
      </c>
      <c r="Y75" s="490">
        <v>14</v>
      </c>
      <c r="Z75" s="490">
        <v>2</v>
      </c>
      <c r="AA75" s="490">
        <v>15</v>
      </c>
      <c r="AB75" s="490">
        <v>88</v>
      </c>
    </row>
    <row r="76" spans="2:29">
      <c r="T76" s="490">
        <v>2009</v>
      </c>
      <c r="U76" s="490">
        <v>41</v>
      </c>
      <c r="V76" s="490">
        <v>0</v>
      </c>
      <c r="W76" s="490">
        <v>9</v>
      </c>
      <c r="X76" s="411">
        <f t="shared" si="2"/>
        <v>9</v>
      </c>
      <c r="Y76" s="490">
        <v>10</v>
      </c>
      <c r="Z76" s="490">
        <v>3</v>
      </c>
      <c r="AA76" s="490">
        <v>10</v>
      </c>
      <c r="AB76" s="490">
        <v>73</v>
      </c>
    </row>
    <row r="77" spans="2:29">
      <c r="T77" s="490">
        <v>2010</v>
      </c>
      <c r="U77" s="490">
        <v>38</v>
      </c>
      <c r="V77" s="490">
        <v>0</v>
      </c>
      <c r="W77" s="490">
        <v>7</v>
      </c>
      <c r="X77" s="411">
        <f t="shared" si="2"/>
        <v>7</v>
      </c>
      <c r="Y77" s="490">
        <v>21</v>
      </c>
      <c r="Z77" s="490">
        <v>5</v>
      </c>
      <c r="AA77" s="490">
        <v>6</v>
      </c>
      <c r="AB77" s="490">
        <v>77</v>
      </c>
    </row>
    <row r="78" spans="2:29">
      <c r="T78" s="490">
        <v>2011</v>
      </c>
      <c r="U78" s="490">
        <v>31</v>
      </c>
      <c r="V78" s="490">
        <v>1</v>
      </c>
      <c r="W78" s="490">
        <v>5</v>
      </c>
      <c r="X78" s="411">
        <f t="shared" si="2"/>
        <v>6</v>
      </c>
      <c r="Y78" s="490">
        <v>14</v>
      </c>
      <c r="Z78" s="490">
        <v>4</v>
      </c>
      <c r="AA78" s="490">
        <v>11</v>
      </c>
      <c r="AB78" s="490">
        <v>66</v>
      </c>
    </row>
    <row r="79" spans="2:29">
      <c r="T79" s="490">
        <v>2012</v>
      </c>
      <c r="U79" s="490">
        <v>50</v>
      </c>
      <c r="V79" s="490">
        <v>2</v>
      </c>
      <c r="W79" s="490">
        <v>9</v>
      </c>
      <c r="X79" s="411">
        <f t="shared" si="2"/>
        <v>11</v>
      </c>
      <c r="Y79" s="490">
        <v>12</v>
      </c>
      <c r="Z79" s="490">
        <v>3</v>
      </c>
      <c r="AA79" s="490">
        <v>13</v>
      </c>
      <c r="AB79" s="490">
        <v>89</v>
      </c>
    </row>
    <row r="80" spans="2:29">
      <c r="T80" s="490">
        <v>2013</v>
      </c>
      <c r="U80" s="490">
        <v>31</v>
      </c>
      <c r="V80" s="490">
        <v>1</v>
      </c>
      <c r="W80" s="490">
        <v>5</v>
      </c>
      <c r="X80" s="411">
        <f t="shared" si="2"/>
        <v>6</v>
      </c>
      <c r="Y80" s="490">
        <v>9</v>
      </c>
      <c r="Z80" s="490">
        <v>6</v>
      </c>
      <c r="AA80" s="490">
        <v>12</v>
      </c>
      <c r="AB80" s="490">
        <v>64</v>
      </c>
    </row>
    <row r="81" spans="20:28">
      <c r="X81" s="410"/>
    </row>
    <row r="85" spans="20:28">
      <c r="T85" s="408" t="s">
        <v>23</v>
      </c>
    </row>
    <row r="86" spans="20:28">
      <c r="W86" s="490" t="s">
        <v>96</v>
      </c>
    </row>
    <row r="87" spans="20:28">
      <c r="U87" s="490" t="s">
        <v>15</v>
      </c>
      <c r="V87" s="490" t="s">
        <v>33</v>
      </c>
      <c r="W87" s="490" t="s">
        <v>17</v>
      </c>
      <c r="X87" s="410" t="s">
        <v>99</v>
      </c>
      <c r="Y87" s="490" t="s">
        <v>16</v>
      </c>
      <c r="Z87" s="490" t="s">
        <v>21</v>
      </c>
      <c r="AA87" s="490" t="s">
        <v>14</v>
      </c>
      <c r="AB87" s="490" t="s">
        <v>13</v>
      </c>
    </row>
    <row r="88" spans="20:28">
      <c r="T88" s="490">
        <v>2008</v>
      </c>
      <c r="U88" s="490">
        <v>3</v>
      </c>
      <c r="V88" s="490">
        <v>0</v>
      </c>
      <c r="W88" s="490">
        <v>7</v>
      </c>
      <c r="X88" s="410">
        <f t="shared" ref="X88:X93" si="3">SUM(V88:W88)</f>
        <v>7</v>
      </c>
      <c r="Y88" s="490">
        <v>7</v>
      </c>
      <c r="Z88" s="490">
        <v>1</v>
      </c>
      <c r="AA88" s="490">
        <v>5</v>
      </c>
      <c r="AB88" s="490">
        <v>23</v>
      </c>
    </row>
    <row r="89" spans="20:28">
      <c r="T89" s="490">
        <v>2009</v>
      </c>
      <c r="U89" s="490">
        <v>9</v>
      </c>
      <c r="V89" s="490">
        <v>0</v>
      </c>
      <c r="W89" s="490">
        <v>2</v>
      </c>
      <c r="X89" s="410">
        <f t="shared" si="3"/>
        <v>2</v>
      </c>
      <c r="Y89" s="490">
        <v>11</v>
      </c>
      <c r="Z89" s="490">
        <v>1</v>
      </c>
      <c r="AA89" s="490">
        <v>8</v>
      </c>
      <c r="AB89" s="490">
        <v>31</v>
      </c>
    </row>
    <row r="90" spans="20:28">
      <c r="T90" s="490">
        <v>2010</v>
      </c>
      <c r="U90" s="490">
        <v>8</v>
      </c>
      <c r="V90" s="490">
        <v>1</v>
      </c>
      <c r="W90" s="490">
        <v>7</v>
      </c>
      <c r="X90" s="410">
        <f t="shared" si="3"/>
        <v>8</v>
      </c>
      <c r="Y90" s="490">
        <v>2</v>
      </c>
      <c r="Z90" s="490">
        <v>1</v>
      </c>
      <c r="AA90" s="490">
        <v>3</v>
      </c>
      <c r="AB90" s="490">
        <v>22</v>
      </c>
    </row>
    <row r="91" spans="20:28">
      <c r="T91" s="490">
        <v>2011</v>
      </c>
      <c r="U91" s="490">
        <v>4</v>
      </c>
      <c r="V91" s="490">
        <v>0</v>
      </c>
      <c r="W91" s="490">
        <v>2</v>
      </c>
      <c r="X91" s="410">
        <f t="shared" si="3"/>
        <v>2</v>
      </c>
      <c r="Y91" s="490">
        <v>3</v>
      </c>
      <c r="Z91" s="490">
        <v>2</v>
      </c>
      <c r="AA91" s="490">
        <v>13</v>
      </c>
      <c r="AB91" s="490">
        <v>24</v>
      </c>
    </row>
    <row r="92" spans="20:28">
      <c r="T92" s="490">
        <v>2012</v>
      </c>
      <c r="U92" s="490">
        <v>9</v>
      </c>
      <c r="V92" s="490">
        <v>0</v>
      </c>
      <c r="W92" s="490">
        <v>2</v>
      </c>
      <c r="X92" s="410">
        <f t="shared" si="3"/>
        <v>2</v>
      </c>
      <c r="Y92" s="490">
        <v>8</v>
      </c>
      <c r="Z92" s="490">
        <v>0</v>
      </c>
      <c r="AA92" s="490">
        <v>7</v>
      </c>
      <c r="AB92" s="490">
        <v>26</v>
      </c>
    </row>
    <row r="93" spans="20:28">
      <c r="T93" s="490">
        <v>2013</v>
      </c>
      <c r="U93" s="490">
        <v>5</v>
      </c>
      <c r="V93" s="490">
        <v>0</v>
      </c>
      <c r="W93" s="490">
        <v>2</v>
      </c>
      <c r="X93" s="410">
        <f t="shared" si="3"/>
        <v>2</v>
      </c>
      <c r="Y93" s="490">
        <v>1</v>
      </c>
      <c r="Z93" s="490">
        <v>3</v>
      </c>
      <c r="AA93" s="490">
        <v>1</v>
      </c>
      <c r="AB93" s="490">
        <v>12</v>
      </c>
    </row>
    <row r="94" spans="20:28">
      <c r="X94" s="410"/>
    </row>
    <row r="97" spans="17:29" ht="15" customHeight="1">
      <c r="Q97" s="1312"/>
      <c r="R97" s="1312"/>
      <c r="S97" s="1312"/>
      <c r="T97" s="1312"/>
      <c r="U97" s="1312"/>
      <c r="V97" s="1312"/>
      <c r="W97" s="1312"/>
      <c r="X97" s="1312"/>
      <c r="Y97" s="1312"/>
      <c r="Z97" s="1314"/>
    </row>
    <row r="98" spans="17:29" ht="15" customHeight="1">
      <c r="Q98" s="1313"/>
      <c r="R98" s="1312"/>
      <c r="S98" s="1312"/>
      <c r="T98" s="1312"/>
      <c r="U98" s="1312"/>
      <c r="V98" s="1312"/>
      <c r="W98" s="1312"/>
      <c r="X98" s="1312"/>
      <c r="Y98" s="1312"/>
      <c r="Z98" s="1312"/>
      <c r="AA98" s="1312"/>
      <c r="AB98" s="1314"/>
    </row>
    <row r="99" spans="17:29" ht="12.75" customHeight="1">
      <c r="Q99" s="1313"/>
      <c r="R99" s="1313"/>
      <c r="S99" s="1319" t="s">
        <v>138</v>
      </c>
      <c r="T99" s="1319"/>
      <c r="U99" s="1319"/>
      <c r="V99" s="1308"/>
      <c r="W99" s="1308"/>
      <c r="X99" s="1308"/>
      <c r="Y99" s="1308"/>
      <c r="Z99" s="1308"/>
      <c r="AA99" s="1308"/>
      <c r="AB99" s="1308"/>
      <c r="AC99" s="1310"/>
    </row>
    <row r="100" spans="17:29" ht="12.75" customHeight="1">
      <c r="Q100" s="1313"/>
      <c r="R100" s="1313"/>
      <c r="S100" s="1320" t="s">
        <v>114</v>
      </c>
      <c r="T100" s="335"/>
      <c r="U100" s="335"/>
      <c r="V100" s="1310"/>
      <c r="W100" s="1310"/>
      <c r="X100" s="1310"/>
      <c r="Y100" s="1310"/>
      <c r="Z100" s="1310"/>
      <c r="AA100" s="1310"/>
      <c r="AB100" s="1310"/>
      <c r="AC100" s="1310"/>
    </row>
    <row r="101" spans="17:29">
      <c r="Q101" s="1316"/>
      <c r="R101" s="1313"/>
      <c r="S101" s="1321" t="s">
        <v>337</v>
      </c>
      <c r="T101" s="1321"/>
      <c r="U101" s="1321" t="s">
        <v>139</v>
      </c>
      <c r="V101" s="1309"/>
      <c r="W101" s="1309"/>
      <c r="X101" s="1309"/>
      <c r="Y101" s="1309"/>
      <c r="Z101" s="1309"/>
      <c r="AA101" s="1309"/>
      <c r="AB101" s="1309" t="s">
        <v>13</v>
      </c>
      <c r="AC101" s="1310"/>
    </row>
    <row r="102" spans="17:29">
      <c r="Q102" s="1316"/>
      <c r="R102" s="1316"/>
      <c r="S102" s="1321"/>
      <c r="T102" s="1321"/>
      <c r="U102" s="1329" t="s">
        <v>353</v>
      </c>
      <c r="V102" s="1330" t="s">
        <v>354</v>
      </c>
      <c r="W102" s="1331" t="s">
        <v>355</v>
      </c>
      <c r="X102" s="1331" t="s">
        <v>356</v>
      </c>
      <c r="Y102" s="1331" t="s">
        <v>357</v>
      </c>
      <c r="Z102" s="1330" t="s">
        <v>358</v>
      </c>
      <c r="AA102" s="1330" t="s">
        <v>359</v>
      </c>
      <c r="AB102" s="1309"/>
      <c r="AC102" s="1310"/>
    </row>
    <row r="103" spans="17:29">
      <c r="Q103" s="1316"/>
      <c r="R103" s="1316"/>
      <c r="AC103" s="1310"/>
    </row>
    <row r="104" spans="17:29">
      <c r="Q104" s="1316"/>
      <c r="R104" s="1316"/>
      <c r="S104" s="1323" t="s">
        <v>120</v>
      </c>
      <c r="T104" s="1324" t="s">
        <v>338</v>
      </c>
      <c r="U104" s="1325">
        <v>63</v>
      </c>
      <c r="V104" s="1311">
        <v>15</v>
      </c>
      <c r="W104" s="1328">
        <v>1</v>
      </c>
      <c r="X104" s="1328">
        <v>36</v>
      </c>
      <c r="Y104" s="1328">
        <v>0</v>
      </c>
      <c r="Z104" s="1311">
        <v>1</v>
      </c>
      <c r="AA104" s="1311">
        <v>0</v>
      </c>
      <c r="AB104" s="1311">
        <v>116</v>
      </c>
      <c r="AC104" s="1310"/>
    </row>
    <row r="105" spans="17:29">
      <c r="Q105" s="1316"/>
      <c r="R105" s="1316"/>
      <c r="S105" s="1323"/>
      <c r="T105" s="1324" t="s">
        <v>339</v>
      </c>
      <c r="U105" s="1325">
        <v>67</v>
      </c>
      <c r="V105" s="1311">
        <v>14</v>
      </c>
      <c r="W105" s="1328">
        <v>2</v>
      </c>
      <c r="X105" s="1328">
        <v>37</v>
      </c>
      <c r="Y105" s="1328">
        <v>0</v>
      </c>
      <c r="Z105" s="1311">
        <v>0</v>
      </c>
      <c r="AA105" s="1311">
        <v>0</v>
      </c>
      <c r="AB105" s="1311">
        <v>120</v>
      </c>
      <c r="AC105" s="1310"/>
    </row>
    <row r="106" spans="17:29">
      <c r="Q106" s="1316"/>
      <c r="R106" s="1316"/>
      <c r="S106" s="1323"/>
      <c r="T106" s="1324" t="s">
        <v>340</v>
      </c>
      <c r="U106" s="1325">
        <v>68</v>
      </c>
      <c r="V106" s="1311">
        <v>21</v>
      </c>
      <c r="W106" s="1328">
        <v>2</v>
      </c>
      <c r="X106" s="1328">
        <v>22</v>
      </c>
      <c r="Y106" s="1328">
        <v>0</v>
      </c>
      <c r="Z106" s="1311">
        <v>1</v>
      </c>
      <c r="AA106" s="1311">
        <v>0</v>
      </c>
      <c r="AB106" s="1311">
        <v>114</v>
      </c>
      <c r="AC106" s="1310"/>
    </row>
    <row r="107" spans="17:29">
      <c r="Q107" s="1316"/>
      <c r="R107" s="1316"/>
      <c r="S107" s="1323"/>
      <c r="T107" s="1324" t="s">
        <v>341</v>
      </c>
      <c r="U107" s="1325">
        <v>68</v>
      </c>
      <c r="V107" s="1311">
        <v>22</v>
      </c>
      <c r="W107" s="1328">
        <v>1</v>
      </c>
      <c r="X107" s="1328">
        <v>26</v>
      </c>
      <c r="Y107" s="1328">
        <v>0</v>
      </c>
      <c r="Z107" s="1311">
        <v>0</v>
      </c>
      <c r="AA107" s="1311">
        <v>0</v>
      </c>
      <c r="AB107" s="1311">
        <v>117</v>
      </c>
      <c r="AC107" s="1310"/>
    </row>
    <row r="108" spans="17:29">
      <c r="Q108" s="1316"/>
      <c r="R108" s="1316"/>
      <c r="S108" s="1323"/>
      <c r="T108" s="1324" t="s">
        <v>342</v>
      </c>
      <c r="U108" s="1325">
        <v>71</v>
      </c>
      <c r="V108" s="1311">
        <v>22</v>
      </c>
      <c r="W108" s="1328">
        <v>1</v>
      </c>
      <c r="X108" s="1328">
        <v>34</v>
      </c>
      <c r="Y108" s="1328">
        <v>2</v>
      </c>
      <c r="Z108" s="1311">
        <v>0</v>
      </c>
      <c r="AA108" s="1311">
        <v>1</v>
      </c>
      <c r="AB108" s="1311">
        <v>131</v>
      </c>
      <c r="AC108" s="1310"/>
    </row>
    <row r="109" spans="17:29">
      <c r="Q109" s="1316"/>
      <c r="R109" s="1316"/>
      <c r="S109" s="1323"/>
      <c r="T109" s="1324" t="s">
        <v>343</v>
      </c>
      <c r="U109" s="1325">
        <v>61</v>
      </c>
      <c r="V109" s="1311">
        <v>9</v>
      </c>
      <c r="W109" s="1328">
        <v>2</v>
      </c>
      <c r="X109" s="1328">
        <v>19</v>
      </c>
      <c r="Y109" s="1328">
        <v>0</v>
      </c>
      <c r="Z109" s="1311">
        <v>3</v>
      </c>
      <c r="AA109" s="1311">
        <v>0</v>
      </c>
      <c r="AB109" s="1311">
        <v>94</v>
      </c>
      <c r="AC109" s="1310"/>
    </row>
    <row r="110" spans="17:29">
      <c r="Q110" s="1316"/>
      <c r="R110" s="1316"/>
      <c r="S110" s="1323"/>
      <c r="T110" s="1324" t="s">
        <v>344</v>
      </c>
      <c r="U110" s="1325">
        <v>51</v>
      </c>
      <c r="V110" s="1311">
        <v>17</v>
      </c>
      <c r="W110" s="1328">
        <v>0</v>
      </c>
      <c r="X110" s="1328">
        <v>24</v>
      </c>
      <c r="Y110" s="1328">
        <v>1</v>
      </c>
      <c r="Z110" s="1311">
        <v>2</v>
      </c>
      <c r="AA110" s="1311">
        <v>0</v>
      </c>
      <c r="AB110" s="1311">
        <v>95</v>
      </c>
      <c r="AC110" s="1310"/>
    </row>
    <row r="111" spans="17:29">
      <c r="Q111" s="1316"/>
      <c r="R111" s="1316"/>
      <c r="S111" s="1323"/>
      <c r="T111" s="1324" t="s">
        <v>345</v>
      </c>
      <c r="U111" s="1325">
        <v>53</v>
      </c>
      <c r="V111" s="1311">
        <v>14</v>
      </c>
      <c r="W111" s="1328">
        <v>2</v>
      </c>
      <c r="X111" s="1328">
        <v>26</v>
      </c>
      <c r="Y111" s="1328">
        <v>1</v>
      </c>
      <c r="Z111" s="1311">
        <v>0</v>
      </c>
      <c r="AA111" s="1311">
        <v>0</v>
      </c>
      <c r="AB111" s="1311">
        <v>96</v>
      </c>
      <c r="AC111" s="1310"/>
    </row>
    <row r="112" spans="17:29">
      <c r="R112" s="1316"/>
      <c r="S112" s="1323"/>
      <c r="T112" s="1324" t="s">
        <v>346</v>
      </c>
      <c r="U112" s="1325">
        <v>54</v>
      </c>
      <c r="V112" s="1311">
        <v>14</v>
      </c>
      <c r="W112" s="1328">
        <v>3</v>
      </c>
      <c r="X112" s="1328">
        <v>20</v>
      </c>
      <c r="Y112" s="1328">
        <v>0</v>
      </c>
      <c r="Z112" s="1311">
        <v>1</v>
      </c>
      <c r="AA112" s="1311">
        <v>0</v>
      </c>
      <c r="AB112" s="1311">
        <v>92</v>
      </c>
      <c r="AC112" s="1310"/>
    </row>
    <row r="113" spans="18:30">
      <c r="R113" s="268"/>
      <c r="S113" s="1323"/>
      <c r="T113" s="1324" t="s">
        <v>347</v>
      </c>
      <c r="U113" s="1325">
        <v>43</v>
      </c>
      <c r="V113" s="1311">
        <v>24</v>
      </c>
      <c r="W113" s="1328">
        <v>2</v>
      </c>
      <c r="X113" s="1328">
        <v>16</v>
      </c>
      <c r="Y113" s="1328">
        <v>4</v>
      </c>
      <c r="Z113" s="1311">
        <v>1</v>
      </c>
      <c r="AA113" s="1311">
        <v>0</v>
      </c>
      <c r="AB113" s="1311">
        <v>90</v>
      </c>
      <c r="AC113" s="1310"/>
    </row>
    <row r="114" spans="18:30">
      <c r="R114" s="268"/>
      <c r="S114" s="268"/>
      <c r="T114" s="268"/>
      <c r="U114" s="268"/>
    </row>
    <row r="115" spans="18:30">
      <c r="R115" s="268"/>
      <c r="S115" s="268"/>
      <c r="T115" s="268"/>
      <c r="U115" s="268"/>
      <c r="X115" s="1332">
        <f t="shared" ref="X115:X124" si="4">SUM(W104:Y104)</f>
        <v>37</v>
      </c>
      <c r="Z115" s="1332">
        <f>SUM(U104:V104,Z104:AA104)</f>
        <v>79</v>
      </c>
    </row>
    <row r="116" spans="18:30">
      <c r="R116" s="268"/>
      <c r="S116" s="268"/>
      <c r="T116" s="268"/>
      <c r="U116" s="268"/>
      <c r="X116" s="1332">
        <f t="shared" si="4"/>
        <v>39</v>
      </c>
      <c r="Z116" s="1332">
        <f t="shared" ref="Z116:Z124" si="5">SUM(U105:V105,Z105:AA105)</f>
        <v>81</v>
      </c>
    </row>
    <row r="117" spans="18:30">
      <c r="R117" s="268"/>
      <c r="S117" s="268"/>
      <c r="T117" s="268"/>
      <c r="U117" s="268"/>
      <c r="X117" s="1332">
        <f t="shared" si="4"/>
        <v>24</v>
      </c>
      <c r="Z117" s="1332">
        <f t="shared" si="5"/>
        <v>90</v>
      </c>
    </row>
    <row r="118" spans="18:30">
      <c r="X118" s="1332">
        <f t="shared" si="4"/>
        <v>27</v>
      </c>
      <c r="Z118" s="1332">
        <f t="shared" si="5"/>
        <v>90</v>
      </c>
    </row>
    <row r="119" spans="18:30">
      <c r="X119" s="1332">
        <f t="shared" si="4"/>
        <v>37</v>
      </c>
      <c r="Z119" s="1332">
        <f t="shared" si="5"/>
        <v>94</v>
      </c>
    </row>
    <row r="120" spans="18:30">
      <c r="X120" s="1332">
        <f t="shared" si="4"/>
        <v>21</v>
      </c>
      <c r="Z120" s="1332">
        <f t="shared" si="5"/>
        <v>73</v>
      </c>
    </row>
    <row r="121" spans="18:30">
      <c r="X121" s="1332">
        <f t="shared" si="4"/>
        <v>25</v>
      </c>
      <c r="Z121" s="1332">
        <f t="shared" si="5"/>
        <v>70</v>
      </c>
    </row>
    <row r="122" spans="18:30">
      <c r="X122" s="1332">
        <f t="shared" si="4"/>
        <v>29</v>
      </c>
      <c r="Z122" s="1332">
        <f t="shared" si="5"/>
        <v>67</v>
      </c>
    </row>
    <row r="123" spans="18:30">
      <c r="X123" s="1332">
        <f t="shared" si="4"/>
        <v>23</v>
      </c>
      <c r="Z123" s="1332">
        <f t="shared" si="5"/>
        <v>69</v>
      </c>
    </row>
    <row r="124" spans="18:30">
      <c r="X124" s="1332">
        <f t="shared" si="4"/>
        <v>22</v>
      </c>
      <c r="Z124" s="1332">
        <f t="shared" si="5"/>
        <v>68</v>
      </c>
    </row>
    <row r="125" spans="18:30">
      <c r="X125" s="1332"/>
    </row>
    <row r="127" spans="18:30" ht="15" customHeight="1">
      <c r="T127" s="1319" t="s">
        <v>138</v>
      </c>
      <c r="U127" s="1319"/>
      <c r="V127" s="1319"/>
      <c r="W127" s="1319"/>
      <c r="X127" s="1319"/>
      <c r="Y127" s="1319"/>
      <c r="Z127" s="1319"/>
      <c r="AA127" s="1319"/>
      <c r="AB127" s="1319"/>
      <c r="AC127" s="1319"/>
      <c r="AD127" s="335"/>
    </row>
    <row r="128" spans="18:30">
      <c r="T128" s="1320" t="s">
        <v>114</v>
      </c>
      <c r="U128" s="335"/>
      <c r="V128" s="335"/>
      <c r="W128" s="335"/>
      <c r="X128" s="335"/>
      <c r="Y128" s="335"/>
      <c r="Z128" s="335"/>
      <c r="AA128" s="335"/>
      <c r="AB128" s="335"/>
      <c r="AC128" s="335"/>
      <c r="AD128" s="335"/>
    </row>
    <row r="129" spans="20:30">
      <c r="T129" s="1321" t="s">
        <v>337</v>
      </c>
      <c r="U129" s="1321"/>
      <c r="V129" s="1321" t="s">
        <v>139</v>
      </c>
      <c r="W129" s="1321"/>
      <c r="X129" s="1321"/>
      <c r="Y129" s="1321"/>
      <c r="Z129" s="1321"/>
      <c r="AA129" s="1321"/>
      <c r="AB129" s="1321"/>
      <c r="AC129" s="1321" t="s">
        <v>13</v>
      </c>
      <c r="AD129" s="335"/>
    </row>
    <row r="130" spans="20:30">
      <c r="T130" s="1321"/>
      <c r="U130" s="1321"/>
      <c r="V130" s="1322" t="s">
        <v>353</v>
      </c>
      <c r="W130" s="1322" t="s">
        <v>354</v>
      </c>
      <c r="X130" s="1326" t="s">
        <v>355</v>
      </c>
      <c r="Y130" s="1326" t="s">
        <v>356</v>
      </c>
      <c r="Z130" s="1326" t="s">
        <v>357</v>
      </c>
      <c r="AA130" s="1322" t="s">
        <v>358</v>
      </c>
      <c r="AB130" s="1322" t="s">
        <v>359</v>
      </c>
      <c r="AC130" s="1321"/>
      <c r="AD130" s="335"/>
    </row>
    <row r="131" spans="20:30">
      <c r="T131" s="1323" t="s">
        <v>120</v>
      </c>
      <c r="U131" s="1324" t="s">
        <v>338</v>
      </c>
      <c r="V131" s="1325">
        <v>63</v>
      </c>
      <c r="W131" s="1325">
        <v>15</v>
      </c>
      <c r="X131" s="1327">
        <v>1</v>
      </c>
      <c r="Y131" s="1327">
        <v>36</v>
      </c>
      <c r="Z131" s="1327">
        <v>0</v>
      </c>
      <c r="AA131" s="1325">
        <v>1</v>
      </c>
      <c r="AB131" s="1325">
        <v>0</v>
      </c>
      <c r="AC131" s="1325">
        <v>116</v>
      </c>
      <c r="AD131" s="335"/>
    </row>
    <row r="132" spans="20:30">
      <c r="T132" s="1323"/>
      <c r="U132" s="1324" t="s">
        <v>339</v>
      </c>
      <c r="V132" s="1325">
        <v>67</v>
      </c>
      <c r="W132" s="1325">
        <v>14</v>
      </c>
      <c r="X132" s="1327">
        <v>2</v>
      </c>
      <c r="Y132" s="1327">
        <v>37</v>
      </c>
      <c r="Z132" s="1327">
        <v>0</v>
      </c>
      <c r="AA132" s="1325">
        <v>0</v>
      </c>
      <c r="AB132" s="1325">
        <v>0</v>
      </c>
      <c r="AC132" s="1325">
        <v>120</v>
      </c>
      <c r="AD132" s="335"/>
    </row>
    <row r="133" spans="20:30">
      <c r="T133" s="1323"/>
      <c r="U133" s="1324" t="s">
        <v>340</v>
      </c>
      <c r="V133" s="1325">
        <v>68</v>
      </c>
      <c r="W133" s="1325">
        <v>21</v>
      </c>
      <c r="X133" s="1327">
        <v>2</v>
      </c>
      <c r="Y133" s="1327">
        <v>22</v>
      </c>
      <c r="Z133" s="1327">
        <v>0</v>
      </c>
      <c r="AA133" s="1325">
        <v>1</v>
      </c>
      <c r="AB133" s="1325">
        <v>0</v>
      </c>
      <c r="AC133" s="1325">
        <v>114</v>
      </c>
      <c r="AD133" s="335"/>
    </row>
    <row r="134" spans="20:30">
      <c r="T134" s="1323"/>
      <c r="U134" s="1324" t="s">
        <v>341</v>
      </c>
      <c r="V134" s="1325">
        <v>68</v>
      </c>
      <c r="W134" s="1325">
        <v>22</v>
      </c>
      <c r="X134" s="1327">
        <v>1</v>
      </c>
      <c r="Y134" s="1327">
        <v>26</v>
      </c>
      <c r="Z134" s="1327">
        <v>0</v>
      </c>
      <c r="AA134" s="1325">
        <v>0</v>
      </c>
      <c r="AB134" s="1325">
        <v>0</v>
      </c>
      <c r="AC134" s="1325">
        <v>117</v>
      </c>
      <c r="AD134" s="335"/>
    </row>
    <row r="135" spans="20:30">
      <c r="T135" s="1323"/>
      <c r="U135" s="1324" t="s">
        <v>342</v>
      </c>
      <c r="V135" s="1325">
        <v>71</v>
      </c>
      <c r="W135" s="1325">
        <v>22</v>
      </c>
      <c r="X135" s="1327">
        <v>1</v>
      </c>
      <c r="Y135" s="1327">
        <v>34</v>
      </c>
      <c r="Z135" s="1327">
        <v>2</v>
      </c>
      <c r="AA135" s="1325">
        <v>0</v>
      </c>
      <c r="AB135" s="1325">
        <v>1</v>
      </c>
      <c r="AC135" s="1325">
        <v>131</v>
      </c>
      <c r="AD135" s="335"/>
    </row>
    <row r="136" spans="20:30">
      <c r="T136" s="1323"/>
      <c r="U136" s="1324" t="s">
        <v>343</v>
      </c>
      <c r="V136" s="1325">
        <v>61</v>
      </c>
      <c r="W136" s="1325">
        <v>9</v>
      </c>
      <c r="X136" s="1327">
        <v>2</v>
      </c>
      <c r="Y136" s="1327">
        <v>19</v>
      </c>
      <c r="Z136" s="1327">
        <v>0</v>
      </c>
      <c r="AA136" s="1325">
        <v>3</v>
      </c>
      <c r="AB136" s="1325">
        <v>0</v>
      </c>
      <c r="AC136" s="1325">
        <v>94</v>
      </c>
      <c r="AD136" s="335"/>
    </row>
    <row r="137" spans="20:30">
      <c r="T137" s="1323"/>
      <c r="U137" s="1324" t="s">
        <v>344</v>
      </c>
      <c r="V137" s="1325">
        <v>51</v>
      </c>
      <c r="W137" s="1325">
        <v>17</v>
      </c>
      <c r="X137" s="1327">
        <v>0</v>
      </c>
      <c r="Y137" s="1327">
        <v>24</v>
      </c>
      <c r="Z137" s="1327">
        <v>1</v>
      </c>
      <c r="AA137" s="1325">
        <v>2</v>
      </c>
      <c r="AB137" s="1325">
        <v>0</v>
      </c>
      <c r="AC137" s="1325">
        <v>95</v>
      </c>
      <c r="AD137" s="335"/>
    </row>
    <row r="138" spans="20:30">
      <c r="T138" s="1323"/>
      <c r="U138" s="1324" t="s">
        <v>345</v>
      </c>
      <c r="V138" s="1325">
        <v>53</v>
      </c>
      <c r="W138" s="1325">
        <v>14</v>
      </c>
      <c r="X138" s="1327">
        <v>2</v>
      </c>
      <c r="Y138" s="1327">
        <v>26</v>
      </c>
      <c r="Z138" s="1327">
        <v>1</v>
      </c>
      <c r="AA138" s="1325">
        <v>0</v>
      </c>
      <c r="AB138" s="1325">
        <v>0</v>
      </c>
      <c r="AC138" s="1325">
        <v>96</v>
      </c>
      <c r="AD138" s="335"/>
    </row>
    <row r="139" spans="20:30">
      <c r="T139" s="1323"/>
      <c r="U139" s="1324" t="s">
        <v>346</v>
      </c>
      <c r="V139" s="1325">
        <v>54</v>
      </c>
      <c r="W139" s="1325">
        <v>14</v>
      </c>
      <c r="X139" s="1327">
        <v>3</v>
      </c>
      <c r="Y139" s="1327">
        <v>20</v>
      </c>
      <c r="Z139" s="1327">
        <v>0</v>
      </c>
      <c r="AA139" s="1325">
        <v>1</v>
      </c>
      <c r="AB139" s="1325">
        <v>0</v>
      </c>
      <c r="AC139" s="1325">
        <v>92</v>
      </c>
      <c r="AD139" s="335"/>
    </row>
    <row r="140" spans="20:30">
      <c r="T140" s="1323"/>
      <c r="U140" s="1324" t="s">
        <v>347</v>
      </c>
      <c r="V140" s="1325">
        <v>43</v>
      </c>
      <c r="W140" s="1325">
        <v>24</v>
      </c>
      <c r="X140" s="1327">
        <v>2</v>
      </c>
      <c r="Y140" s="1327">
        <v>16</v>
      </c>
      <c r="Z140" s="1327">
        <v>4</v>
      </c>
      <c r="AA140" s="1325">
        <v>1</v>
      </c>
      <c r="AB140" s="1325">
        <v>0</v>
      </c>
      <c r="AC140" s="1325">
        <v>90</v>
      </c>
      <c r="AD140" s="335"/>
    </row>
    <row r="141" spans="20:30">
      <c r="T141" s="1323"/>
      <c r="U141" s="1323"/>
      <c r="V141" s="1325"/>
      <c r="W141" s="1325"/>
      <c r="X141" s="1327"/>
      <c r="Y141" s="1327"/>
      <c r="Z141" s="1327"/>
      <c r="AA141" s="1325"/>
      <c r="AB141" s="1325"/>
      <c r="AC141" s="1325"/>
      <c r="AD141" s="335"/>
    </row>
    <row r="144" spans="20:30">
      <c r="X144" s="1332">
        <f>SUM(X131:Z131)</f>
        <v>37</v>
      </c>
      <c r="Z144" s="1332">
        <f>SUM(V131:W131,AA131:AB131)</f>
        <v>79</v>
      </c>
    </row>
    <row r="145" spans="21:30">
      <c r="X145" s="1332">
        <f t="shared" ref="X145:X153" si="6">SUM(X132:Z132)</f>
        <v>39</v>
      </c>
      <c r="Z145" s="1332">
        <f t="shared" ref="Z145:Z153" si="7">SUM(V132:W132,AA132:AB132)</f>
        <v>81</v>
      </c>
    </row>
    <row r="146" spans="21:30">
      <c r="X146" s="1332">
        <f t="shared" si="6"/>
        <v>24</v>
      </c>
      <c r="Z146" s="1332">
        <f t="shared" si="7"/>
        <v>90</v>
      </c>
    </row>
    <row r="147" spans="21:30">
      <c r="X147" s="1332">
        <f t="shared" si="6"/>
        <v>27</v>
      </c>
      <c r="Z147" s="1332">
        <f t="shared" si="7"/>
        <v>90</v>
      </c>
    </row>
    <row r="148" spans="21:30">
      <c r="X148" s="1332">
        <f t="shared" si="6"/>
        <v>37</v>
      </c>
      <c r="Z148" s="1332">
        <f t="shared" si="7"/>
        <v>94</v>
      </c>
    </row>
    <row r="149" spans="21:30">
      <c r="X149" s="1332">
        <f t="shared" si="6"/>
        <v>21</v>
      </c>
      <c r="Z149" s="1332">
        <f t="shared" si="7"/>
        <v>73</v>
      </c>
    </row>
    <row r="150" spans="21:30">
      <c r="X150" s="1332">
        <f t="shared" si="6"/>
        <v>25</v>
      </c>
      <c r="Z150" s="1332">
        <f t="shared" si="7"/>
        <v>70</v>
      </c>
    </row>
    <row r="151" spans="21:30">
      <c r="X151" s="1332">
        <f t="shared" si="6"/>
        <v>29</v>
      </c>
      <c r="Z151" s="1332">
        <f t="shared" si="7"/>
        <v>67</v>
      </c>
    </row>
    <row r="152" spans="21:30">
      <c r="X152" s="1332">
        <f t="shared" si="6"/>
        <v>23</v>
      </c>
      <c r="Z152" s="1332">
        <f t="shared" si="7"/>
        <v>69</v>
      </c>
    </row>
    <row r="153" spans="21:30">
      <c r="X153" s="1332">
        <f t="shared" si="6"/>
        <v>22</v>
      </c>
      <c r="Z153" s="1332">
        <f t="shared" si="7"/>
        <v>68</v>
      </c>
    </row>
    <row r="154" spans="21:30">
      <c r="X154" s="1332"/>
    </row>
    <row r="155" spans="21:30">
      <c r="X155" s="1332"/>
    </row>
    <row r="157" spans="21:30" ht="15" customHeight="1">
      <c r="U157" s="1312" t="s">
        <v>138</v>
      </c>
      <c r="V157" s="1312"/>
      <c r="W157" s="1312"/>
      <c r="X157" s="1312"/>
      <c r="Y157" s="1312"/>
      <c r="Z157" s="1312"/>
      <c r="AA157" s="1312"/>
      <c r="AB157" s="1312"/>
      <c r="AC157" s="1312"/>
      <c r="AD157" s="1314"/>
    </row>
    <row r="158" spans="21:30">
      <c r="U158" s="1313" t="s">
        <v>114</v>
      </c>
      <c r="V158" s="1314"/>
      <c r="W158" s="1314"/>
      <c r="X158" s="1314"/>
      <c r="Y158" s="1314"/>
      <c r="Z158" s="1314"/>
      <c r="AA158" s="1314"/>
      <c r="AB158" s="1314"/>
      <c r="AC158" s="1314"/>
      <c r="AD158" s="1314"/>
    </row>
    <row r="159" spans="21:30">
      <c r="U159" s="1313" t="s">
        <v>337</v>
      </c>
      <c r="V159" s="1313"/>
      <c r="W159" s="1313" t="s">
        <v>139</v>
      </c>
      <c r="X159" s="1313"/>
      <c r="Y159" s="1313"/>
      <c r="Z159" s="1313"/>
      <c r="AA159" s="1313"/>
      <c r="AB159" s="1313"/>
      <c r="AC159" s="1313" t="s">
        <v>13</v>
      </c>
      <c r="AD159" s="1314"/>
    </row>
    <row r="160" spans="21:30">
      <c r="U160" s="1313"/>
      <c r="V160" s="1313"/>
      <c r="W160" s="1315" t="s">
        <v>353</v>
      </c>
      <c r="X160" s="1315" t="s">
        <v>354</v>
      </c>
      <c r="Y160" s="1333" t="s">
        <v>355</v>
      </c>
      <c r="Z160" s="1333" t="s">
        <v>356</v>
      </c>
      <c r="AA160" s="1333" t="s">
        <v>357</v>
      </c>
      <c r="AB160" s="1315" t="s">
        <v>358</v>
      </c>
      <c r="AC160" s="1313"/>
      <c r="AD160" s="1314"/>
    </row>
    <row r="161" spans="21:30">
      <c r="U161" s="1316" t="s">
        <v>120</v>
      </c>
      <c r="V161" s="1317" t="s">
        <v>338</v>
      </c>
      <c r="W161" s="1318">
        <v>39</v>
      </c>
      <c r="X161" s="1318">
        <v>10</v>
      </c>
      <c r="Y161" s="1334">
        <v>11</v>
      </c>
      <c r="Z161" s="1334">
        <v>1</v>
      </c>
      <c r="AA161" s="1334">
        <v>0</v>
      </c>
      <c r="AB161" s="1318">
        <v>0</v>
      </c>
      <c r="AC161" s="1318">
        <v>61</v>
      </c>
      <c r="AD161" s="1314"/>
    </row>
    <row r="162" spans="21:30">
      <c r="U162" s="1316"/>
      <c r="V162" s="1317" t="s">
        <v>339</v>
      </c>
      <c r="W162" s="1318">
        <v>36</v>
      </c>
      <c r="X162" s="1318">
        <v>7</v>
      </c>
      <c r="Y162" s="1334">
        <v>15</v>
      </c>
      <c r="Z162" s="1334">
        <v>2</v>
      </c>
      <c r="AA162" s="1334">
        <v>0</v>
      </c>
      <c r="AB162" s="1318">
        <v>0</v>
      </c>
      <c r="AC162" s="1318">
        <v>60</v>
      </c>
      <c r="AD162" s="1314"/>
    </row>
    <row r="163" spans="21:30">
      <c r="U163" s="1316"/>
      <c r="V163" s="1317" t="s">
        <v>340</v>
      </c>
      <c r="W163" s="1318">
        <v>47</v>
      </c>
      <c r="X163" s="1318">
        <v>5</v>
      </c>
      <c r="Y163" s="1334">
        <v>12</v>
      </c>
      <c r="Z163" s="1334">
        <v>0</v>
      </c>
      <c r="AA163" s="1334">
        <v>0</v>
      </c>
      <c r="AB163" s="1318">
        <v>0</v>
      </c>
      <c r="AC163" s="1318">
        <v>64</v>
      </c>
      <c r="AD163" s="1314"/>
    </row>
    <row r="164" spans="21:30">
      <c r="U164" s="1316"/>
      <c r="V164" s="1317" t="s">
        <v>341</v>
      </c>
      <c r="W164" s="1318">
        <v>33</v>
      </c>
      <c r="X164" s="1318">
        <v>7</v>
      </c>
      <c r="Y164" s="1334">
        <v>8</v>
      </c>
      <c r="Z164" s="1334">
        <v>0</v>
      </c>
      <c r="AA164" s="1334">
        <v>1</v>
      </c>
      <c r="AB164" s="1318">
        <v>0</v>
      </c>
      <c r="AC164" s="1318">
        <v>49</v>
      </c>
      <c r="AD164" s="1314"/>
    </row>
    <row r="165" spans="21:30">
      <c r="U165" s="1316"/>
      <c r="V165" s="1317" t="s">
        <v>342</v>
      </c>
      <c r="W165" s="1318">
        <v>41</v>
      </c>
      <c r="X165" s="1318">
        <v>15</v>
      </c>
      <c r="Y165" s="1334">
        <v>6</v>
      </c>
      <c r="Z165" s="1334">
        <v>1</v>
      </c>
      <c r="AA165" s="1334">
        <v>1</v>
      </c>
      <c r="AB165" s="1318">
        <v>1</v>
      </c>
      <c r="AC165" s="1318">
        <v>65</v>
      </c>
      <c r="AD165" s="1314"/>
    </row>
    <row r="166" spans="21:30">
      <c r="U166" s="1316"/>
      <c r="V166" s="1317" t="s">
        <v>343</v>
      </c>
      <c r="W166" s="1318">
        <v>29</v>
      </c>
      <c r="X166" s="1318">
        <v>5</v>
      </c>
      <c r="Y166" s="1334">
        <v>6</v>
      </c>
      <c r="Z166" s="1334">
        <v>1</v>
      </c>
      <c r="AA166" s="1334">
        <v>0</v>
      </c>
      <c r="AB166" s="1318">
        <v>0</v>
      </c>
      <c r="AC166" s="1318">
        <v>41</v>
      </c>
      <c r="AD166" s="1314"/>
    </row>
    <row r="167" spans="21:30">
      <c r="U167" s="1316"/>
      <c r="V167" s="1317" t="s">
        <v>344</v>
      </c>
      <c r="W167" s="1318">
        <v>39</v>
      </c>
      <c r="X167" s="1318">
        <v>11</v>
      </c>
      <c r="Y167" s="1334">
        <v>11</v>
      </c>
      <c r="Z167" s="1334">
        <v>0</v>
      </c>
      <c r="AA167" s="1334">
        <v>0</v>
      </c>
      <c r="AB167" s="1318">
        <v>0</v>
      </c>
      <c r="AC167" s="1318">
        <v>61</v>
      </c>
      <c r="AD167" s="1314"/>
    </row>
    <row r="168" spans="21:30">
      <c r="U168" s="1316"/>
      <c r="V168" s="1317" t="s">
        <v>345</v>
      </c>
      <c r="W168" s="1318">
        <v>41</v>
      </c>
      <c r="X168" s="1318">
        <v>11</v>
      </c>
      <c r="Y168" s="1334">
        <v>8</v>
      </c>
      <c r="Z168" s="1334">
        <v>1</v>
      </c>
      <c r="AA168" s="1334">
        <v>0</v>
      </c>
      <c r="AB168" s="1318">
        <v>1</v>
      </c>
      <c r="AC168" s="1318">
        <v>62</v>
      </c>
      <c r="AD168" s="1314"/>
    </row>
    <row r="169" spans="21:30">
      <c r="U169" s="1316"/>
      <c r="V169" s="1317" t="s">
        <v>346</v>
      </c>
      <c r="W169" s="1318">
        <v>32</v>
      </c>
      <c r="X169" s="1318">
        <v>15</v>
      </c>
      <c r="Y169" s="1334">
        <v>15</v>
      </c>
      <c r="Z169" s="1334">
        <v>1</v>
      </c>
      <c r="AA169" s="1334">
        <v>1</v>
      </c>
      <c r="AB169" s="1318">
        <v>0</v>
      </c>
      <c r="AC169" s="1318">
        <v>64</v>
      </c>
      <c r="AD169" s="1314"/>
    </row>
    <row r="170" spans="21:30">
      <c r="U170" s="1316"/>
      <c r="V170" s="1317" t="s">
        <v>347</v>
      </c>
      <c r="W170" s="1318">
        <v>32</v>
      </c>
      <c r="X170" s="1318">
        <v>13</v>
      </c>
      <c r="Y170" s="1334">
        <v>15</v>
      </c>
      <c r="Z170" s="1334">
        <v>1</v>
      </c>
      <c r="AA170" s="1334">
        <v>0</v>
      </c>
      <c r="AB170" s="1318">
        <v>1</v>
      </c>
      <c r="AC170" s="1318">
        <v>62</v>
      </c>
      <c r="AD170" s="1314"/>
    </row>
    <row r="171" spans="21:30">
      <c r="U171" s="1316"/>
      <c r="V171" s="1316"/>
      <c r="W171" s="1318"/>
      <c r="X171" s="1318"/>
      <c r="Y171" s="1334"/>
      <c r="Z171" s="1334"/>
      <c r="AA171" s="1334"/>
      <c r="AB171" s="1318"/>
      <c r="AC171" s="1318"/>
      <c r="AD171" s="1314"/>
    </row>
    <row r="173" spans="21:30">
      <c r="Y173" s="1332">
        <f>SUM(Y161:AA161)</f>
        <v>12</v>
      </c>
      <c r="Z173" s="1332">
        <f>SUM(W161:X161,AB161)</f>
        <v>49</v>
      </c>
    </row>
    <row r="174" spans="21:30">
      <c r="Y174" s="1332">
        <f t="shared" ref="Y174:Y182" si="8">SUM(Y162:AA162)</f>
        <v>17</v>
      </c>
      <c r="Z174" s="1332">
        <f t="shared" ref="Z174:Z182" si="9">SUM(W162:X162,AB162)</f>
        <v>43</v>
      </c>
    </row>
    <row r="175" spans="21:30">
      <c r="Y175" s="1332">
        <f t="shared" si="8"/>
        <v>12</v>
      </c>
      <c r="Z175" s="1332">
        <f t="shared" si="9"/>
        <v>52</v>
      </c>
    </row>
    <row r="176" spans="21:30">
      <c r="Y176" s="1332">
        <f t="shared" si="8"/>
        <v>9</v>
      </c>
      <c r="Z176" s="1332">
        <f t="shared" si="9"/>
        <v>40</v>
      </c>
    </row>
    <row r="177" spans="20:29">
      <c r="Y177" s="1332">
        <f t="shared" si="8"/>
        <v>8</v>
      </c>
      <c r="Z177" s="1332">
        <f t="shared" si="9"/>
        <v>57</v>
      </c>
    </row>
    <row r="178" spans="20:29">
      <c r="Y178" s="1332">
        <f t="shared" si="8"/>
        <v>7</v>
      </c>
      <c r="Z178" s="1332">
        <f t="shared" si="9"/>
        <v>34</v>
      </c>
    </row>
    <row r="179" spans="20:29">
      <c r="Y179" s="1332">
        <f t="shared" si="8"/>
        <v>11</v>
      </c>
      <c r="Z179" s="1332">
        <f t="shared" si="9"/>
        <v>50</v>
      </c>
    </row>
    <row r="180" spans="20:29">
      <c r="Y180" s="1332">
        <f t="shared" si="8"/>
        <v>9</v>
      </c>
      <c r="Z180" s="1332">
        <f t="shared" si="9"/>
        <v>53</v>
      </c>
    </row>
    <row r="181" spans="20:29">
      <c r="Y181" s="1332">
        <f t="shared" si="8"/>
        <v>17</v>
      </c>
      <c r="Z181" s="1332">
        <f t="shared" si="9"/>
        <v>47</v>
      </c>
    </row>
    <row r="182" spans="20:29">
      <c r="Y182" s="1332">
        <f t="shared" si="8"/>
        <v>16</v>
      </c>
      <c r="Z182" s="1332">
        <f t="shared" si="9"/>
        <v>46</v>
      </c>
    </row>
    <row r="183" spans="20:29">
      <c r="Y183" s="1332"/>
    </row>
    <row r="186" spans="20:29">
      <c r="T186" s="490" t="s">
        <v>138</v>
      </c>
    </row>
    <row r="187" spans="20:29">
      <c r="T187" s="490" t="s">
        <v>361</v>
      </c>
    </row>
    <row r="188" spans="20:29">
      <c r="V188" s="490" t="s">
        <v>139</v>
      </c>
      <c r="AC188" s="490" t="s">
        <v>13</v>
      </c>
    </row>
    <row r="189" spans="20:29">
      <c r="V189" s="490">
        <v>1</v>
      </c>
      <c r="W189" s="490">
        <v>3</v>
      </c>
      <c r="X189" s="1335">
        <v>4</v>
      </c>
      <c r="Y189" s="1335">
        <v>5</v>
      </c>
      <c r="Z189" s="1335">
        <v>6</v>
      </c>
      <c r="AA189" s="490">
        <v>8</v>
      </c>
      <c r="AB189" s="490">
        <v>9</v>
      </c>
    </row>
    <row r="190" spans="20:29">
      <c r="T190" s="490" t="s">
        <v>120</v>
      </c>
      <c r="U190" s="490">
        <v>2008</v>
      </c>
      <c r="V190" s="490">
        <v>102</v>
      </c>
      <c r="W190" s="490">
        <v>25</v>
      </c>
      <c r="X190" s="1335">
        <v>11</v>
      </c>
      <c r="Y190" s="1335">
        <v>36</v>
      </c>
      <c r="Z190" s="1335">
        <v>0</v>
      </c>
      <c r="AA190" s="490">
        <v>1</v>
      </c>
      <c r="AB190" s="490">
        <v>0</v>
      </c>
      <c r="AC190" s="490">
        <v>175</v>
      </c>
    </row>
    <row r="191" spans="20:29">
      <c r="U191" s="490">
        <v>2009</v>
      </c>
      <c r="V191" s="490">
        <v>101</v>
      </c>
      <c r="W191" s="490">
        <v>20</v>
      </c>
      <c r="X191" s="1335">
        <v>15</v>
      </c>
      <c r="Y191" s="1335">
        <v>37</v>
      </c>
      <c r="Z191" s="1335">
        <v>0</v>
      </c>
      <c r="AA191" s="490">
        <v>0</v>
      </c>
      <c r="AB191" s="490">
        <v>0</v>
      </c>
      <c r="AC191" s="490">
        <v>173</v>
      </c>
    </row>
    <row r="192" spans="20:29">
      <c r="U192" s="490">
        <v>2010</v>
      </c>
      <c r="V192" s="490">
        <v>110</v>
      </c>
      <c r="W192" s="490">
        <v>25</v>
      </c>
      <c r="X192" s="1335">
        <v>12</v>
      </c>
      <c r="Y192" s="1335">
        <v>22</v>
      </c>
      <c r="Z192" s="1335">
        <v>0</v>
      </c>
      <c r="AA192" s="490">
        <v>1</v>
      </c>
      <c r="AB192" s="490">
        <v>0</v>
      </c>
      <c r="AC192" s="490">
        <v>170</v>
      </c>
    </row>
    <row r="193" spans="21:29">
      <c r="U193" s="490">
        <v>2011</v>
      </c>
      <c r="V193" s="490">
        <v>99</v>
      </c>
      <c r="W193" s="490">
        <v>29</v>
      </c>
      <c r="X193" s="1335">
        <v>8</v>
      </c>
      <c r="Y193" s="1335">
        <v>26</v>
      </c>
      <c r="Z193" s="1335">
        <v>1</v>
      </c>
      <c r="AA193" s="490">
        <v>0</v>
      </c>
      <c r="AB193" s="490">
        <v>0</v>
      </c>
      <c r="AC193" s="490">
        <v>163</v>
      </c>
    </row>
    <row r="194" spans="21:29">
      <c r="U194" s="490">
        <v>2012</v>
      </c>
      <c r="V194" s="490">
        <v>110</v>
      </c>
      <c r="W194" s="490">
        <v>37</v>
      </c>
      <c r="X194" s="1335">
        <v>6</v>
      </c>
      <c r="Y194" s="1335">
        <v>34</v>
      </c>
      <c r="Z194" s="1335">
        <v>3</v>
      </c>
      <c r="AA194" s="490">
        <v>1</v>
      </c>
      <c r="AB194" s="490">
        <v>1</v>
      </c>
      <c r="AC194" s="490">
        <v>192</v>
      </c>
    </row>
    <row r="195" spans="21:29">
      <c r="U195" s="490">
        <v>2013</v>
      </c>
      <c r="V195" s="490">
        <v>89</v>
      </c>
      <c r="W195" s="490">
        <v>14</v>
      </c>
      <c r="X195" s="1335">
        <v>6</v>
      </c>
      <c r="Y195" s="1335">
        <v>19</v>
      </c>
      <c r="Z195" s="1335">
        <v>0</v>
      </c>
      <c r="AA195" s="490">
        <v>3</v>
      </c>
      <c r="AB195" s="490">
        <v>0</v>
      </c>
      <c r="AC195" s="490">
        <v>131</v>
      </c>
    </row>
    <row r="196" spans="21:29">
      <c r="U196" s="490">
        <v>2014</v>
      </c>
      <c r="V196" s="490">
        <v>89</v>
      </c>
      <c r="W196" s="490">
        <v>28</v>
      </c>
      <c r="X196" s="1335">
        <v>11</v>
      </c>
      <c r="Y196" s="1335">
        <v>24</v>
      </c>
      <c r="Z196" s="1335">
        <v>1</v>
      </c>
      <c r="AA196" s="490">
        <v>2</v>
      </c>
      <c r="AB196" s="490">
        <v>0</v>
      </c>
      <c r="AC196" s="490">
        <v>155</v>
      </c>
    </row>
    <row r="197" spans="21:29">
      <c r="U197" s="490">
        <v>2015</v>
      </c>
      <c r="V197" s="490">
        <v>94</v>
      </c>
      <c r="W197" s="490">
        <v>25</v>
      </c>
      <c r="X197" s="1335">
        <v>8</v>
      </c>
      <c r="Y197" s="1335">
        <v>26</v>
      </c>
      <c r="Z197" s="1335">
        <v>1</v>
      </c>
      <c r="AA197" s="490">
        <v>1</v>
      </c>
      <c r="AB197" s="490">
        <v>0</v>
      </c>
      <c r="AC197" s="490">
        <v>155</v>
      </c>
    </row>
    <row r="198" spans="21:29">
      <c r="U198" s="490">
        <v>2016</v>
      </c>
      <c r="V198" s="490">
        <v>85</v>
      </c>
      <c r="W198" s="490">
        <v>29</v>
      </c>
      <c r="X198" s="1335">
        <v>15</v>
      </c>
      <c r="Y198" s="1335">
        <v>20</v>
      </c>
      <c r="Z198" s="1335">
        <v>1</v>
      </c>
      <c r="AA198" s="490">
        <v>1</v>
      </c>
      <c r="AB198" s="490">
        <v>0</v>
      </c>
      <c r="AC198" s="490">
        <v>151</v>
      </c>
    </row>
    <row r="199" spans="21:29">
      <c r="U199" s="490">
        <v>2017</v>
      </c>
      <c r="V199" s="490">
        <v>73</v>
      </c>
      <c r="W199" s="490">
        <v>35</v>
      </c>
      <c r="X199" s="1335">
        <v>15</v>
      </c>
      <c r="Y199" s="1335">
        <v>16</v>
      </c>
      <c r="Z199" s="1335">
        <v>4</v>
      </c>
      <c r="AA199" s="490">
        <v>2</v>
      </c>
      <c r="AB199" s="490">
        <v>0</v>
      </c>
      <c r="AC199" s="490">
        <v>145</v>
      </c>
    </row>
    <row r="202" spans="21:29">
      <c r="X202" s="490">
        <f>SUM(X190:Z190)</f>
        <v>47</v>
      </c>
      <c r="Z202" s="490">
        <f>SUM(V190:W190,AA190:AB190)</f>
        <v>128</v>
      </c>
    </row>
    <row r="203" spans="21:29">
      <c r="X203" s="490">
        <f t="shared" ref="X203:X211" si="10">SUM(X191:Z191)</f>
        <v>52</v>
      </c>
      <c r="Z203" s="490">
        <f t="shared" ref="Z203:Z211" si="11">SUM(V191:W191,AA191:AB191)</f>
        <v>121</v>
      </c>
    </row>
    <row r="204" spans="21:29">
      <c r="X204" s="490">
        <f t="shared" si="10"/>
        <v>34</v>
      </c>
      <c r="Z204" s="490">
        <f t="shared" si="11"/>
        <v>136</v>
      </c>
    </row>
    <row r="205" spans="21:29">
      <c r="X205" s="490">
        <f t="shared" si="10"/>
        <v>35</v>
      </c>
      <c r="Z205" s="490">
        <f t="shared" si="11"/>
        <v>128</v>
      </c>
    </row>
    <row r="206" spans="21:29">
      <c r="X206" s="490">
        <f t="shared" si="10"/>
        <v>43</v>
      </c>
      <c r="Z206" s="490">
        <f t="shared" si="11"/>
        <v>149</v>
      </c>
    </row>
    <row r="207" spans="21:29">
      <c r="X207" s="490">
        <f t="shared" si="10"/>
        <v>25</v>
      </c>
      <c r="Z207" s="490">
        <f t="shared" si="11"/>
        <v>106</v>
      </c>
    </row>
    <row r="208" spans="21:29">
      <c r="X208" s="490">
        <f t="shared" si="10"/>
        <v>36</v>
      </c>
      <c r="Z208" s="490">
        <f t="shared" si="11"/>
        <v>119</v>
      </c>
    </row>
    <row r="209" spans="24:26">
      <c r="X209" s="490">
        <f t="shared" si="10"/>
        <v>35</v>
      </c>
      <c r="Z209" s="490">
        <f t="shared" si="11"/>
        <v>120</v>
      </c>
    </row>
    <row r="210" spans="24:26">
      <c r="X210" s="490">
        <f t="shared" si="10"/>
        <v>36</v>
      </c>
      <c r="Z210" s="490">
        <f t="shared" si="11"/>
        <v>115</v>
      </c>
    </row>
    <row r="211" spans="24:26">
      <c r="X211" s="490">
        <f t="shared" si="10"/>
        <v>35</v>
      </c>
      <c r="Z211" s="490">
        <f t="shared" si="11"/>
        <v>110</v>
      </c>
    </row>
  </sheetData>
  <mergeCells count="2">
    <mergeCell ref="D7:E7"/>
    <mergeCell ref="G7:H7"/>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2017 statistical summary</oddHeader>
    <oddFooter xml:space="preserve">&amp;L&amp;"Gill Sans MT,Regular"&amp;9&amp;K0065A4    • &amp;K000000&amp;A&amp;K0065A4 •&amp;R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W186"/>
  <sheetViews>
    <sheetView topLeftCell="A2" zoomScaleNormal="100" zoomScaleSheetLayoutView="100" workbookViewId="0"/>
  </sheetViews>
  <sheetFormatPr defaultColWidth="9.140625" defaultRowHeight="12.75"/>
  <cols>
    <col min="1" max="1" width="3.7109375" style="160" customWidth="1"/>
    <col min="2" max="2" width="10.7109375" style="160" customWidth="1"/>
    <col min="3" max="3" width="12.42578125" style="490" customWidth="1"/>
    <col min="4" max="5" width="7.7109375" style="268" customWidth="1"/>
    <col min="6" max="6" width="0.85546875" style="268" customWidth="1"/>
    <col min="7" max="8" width="7.7109375" style="268" customWidth="1"/>
    <col min="9" max="9" width="0.85546875" style="268" customWidth="1"/>
    <col min="10" max="11" width="7.7109375" style="268" customWidth="1"/>
    <col min="12" max="12" width="0.85546875" style="268" customWidth="1"/>
    <col min="13" max="14" width="7.7109375" style="268" customWidth="1"/>
    <col min="15" max="15" width="19" style="273" customWidth="1"/>
    <col min="16" max="19" width="9.140625" style="160"/>
    <col min="20" max="20" width="10.5703125" style="160" customWidth="1"/>
    <col min="21" max="16384" width="9.140625" style="160"/>
  </cols>
  <sheetData>
    <row r="1" spans="1:29" ht="13.5" customHeight="1">
      <c r="A1" s="181"/>
      <c r="B1" s="181"/>
      <c r="C1" s="268"/>
    </row>
    <row r="2" spans="1:29" s="592" customFormat="1" ht="13.5" customHeight="1">
      <c r="A2" s="181"/>
      <c r="B2" s="181"/>
      <c r="C2" s="268"/>
      <c r="D2" s="268"/>
      <c r="E2" s="268"/>
      <c r="F2" s="268"/>
      <c r="G2" s="268"/>
      <c r="H2" s="268"/>
      <c r="I2" s="268"/>
      <c r="J2" s="268"/>
      <c r="K2" s="268"/>
      <c r="L2" s="268"/>
      <c r="M2" s="268"/>
      <c r="N2" s="268"/>
      <c r="O2" s="273"/>
      <c r="P2" s="160"/>
      <c r="Q2" s="160"/>
      <c r="R2" s="160"/>
      <c r="S2" s="160"/>
      <c r="T2" s="160"/>
      <c r="U2" s="160"/>
      <c r="V2" s="160"/>
    </row>
    <row r="3" spans="1:29" s="592" customFormat="1" ht="13.5" customHeight="1">
      <c r="A3" s="181"/>
      <c r="B3" s="181"/>
      <c r="C3" s="268"/>
      <c r="D3" s="268"/>
      <c r="E3" s="268"/>
      <c r="F3" s="268"/>
      <c r="G3" s="268"/>
      <c r="H3" s="268"/>
      <c r="I3" s="268"/>
      <c r="J3" s="730"/>
      <c r="K3" s="268"/>
      <c r="L3" s="268"/>
      <c r="M3" s="268"/>
      <c r="N3" s="268"/>
      <c r="O3" s="273"/>
      <c r="P3" s="227" t="s">
        <v>362</v>
      </c>
      <c r="Q3" s="160"/>
      <c r="R3" s="160"/>
      <c r="S3" s="160"/>
      <c r="T3" s="160"/>
      <c r="U3" s="490"/>
      <c r="V3" s="1337" t="s">
        <v>332</v>
      </c>
      <c r="Z3" s="1338"/>
      <c r="AA3" s="1338"/>
      <c r="AB3" s="1338"/>
      <c r="AC3" s="1338"/>
    </row>
    <row r="4" spans="1:29" s="592" customFormat="1" ht="18.95" customHeight="1">
      <c r="A4" s="181"/>
      <c r="B4" s="1621" t="s">
        <v>642</v>
      </c>
      <c r="C4" s="1138"/>
      <c r="D4" s="211"/>
      <c r="E4" s="211"/>
      <c r="F4" s="211"/>
      <c r="G4" s="211"/>
      <c r="H4" s="192"/>
      <c r="I4" s="593"/>
      <c r="J4" s="192"/>
      <c r="K4" s="192"/>
      <c r="L4" s="192"/>
      <c r="M4" s="192"/>
      <c r="N4" s="192"/>
      <c r="O4" s="420"/>
      <c r="P4" s="268" t="s">
        <v>365</v>
      </c>
      <c r="Q4" s="268"/>
      <c r="R4" s="268"/>
      <c r="S4" s="268"/>
      <c r="T4" s="268"/>
      <c r="U4" s="490"/>
      <c r="V4" s="2430" t="s">
        <v>142</v>
      </c>
      <c r="W4" s="2430"/>
      <c r="X4" s="2430"/>
      <c r="Y4" s="2430"/>
      <c r="Z4" s="2430"/>
      <c r="AA4" s="2430"/>
      <c r="AB4" s="1339"/>
      <c r="AC4" s="1338"/>
    </row>
    <row r="5" spans="1:29" s="592" customFormat="1" ht="15" customHeight="1">
      <c r="A5" s="181"/>
      <c r="B5" s="1621" t="s">
        <v>643</v>
      </c>
      <c r="C5" s="1138"/>
      <c r="D5" s="211"/>
      <c r="E5" s="211"/>
      <c r="F5" s="211"/>
      <c r="G5" s="211"/>
      <c r="H5" s="228"/>
      <c r="I5" s="228"/>
      <c r="J5" s="228"/>
      <c r="K5" s="228"/>
      <c r="L5" s="228"/>
      <c r="M5" s="228"/>
      <c r="N5" s="228"/>
      <c r="O5" s="227"/>
      <c r="P5" s="268" t="s">
        <v>366</v>
      </c>
      <c r="Q5" s="268"/>
      <c r="R5" s="268"/>
      <c r="S5" s="268"/>
      <c r="T5" s="268"/>
      <c r="U5" s="490"/>
      <c r="V5" s="1173" t="s">
        <v>260</v>
      </c>
      <c r="W5" s="227"/>
      <c r="X5" s="227"/>
      <c r="Y5" s="227"/>
      <c r="Z5" s="227"/>
      <c r="AA5" s="227"/>
      <c r="AB5" s="1339"/>
      <c r="AC5" s="1338"/>
    </row>
    <row r="6" spans="1:29" s="592" customFormat="1" ht="15" customHeight="1">
      <c r="A6" s="181"/>
      <c r="B6" s="181"/>
      <c r="C6" s="268"/>
      <c r="D6" s="211"/>
      <c r="E6" s="211"/>
      <c r="F6" s="211"/>
      <c r="G6" s="211"/>
      <c r="H6" s="228"/>
      <c r="I6" s="228"/>
      <c r="J6" s="228"/>
      <c r="K6" s="228"/>
      <c r="L6" s="228"/>
      <c r="M6" s="228"/>
      <c r="N6" s="228"/>
      <c r="O6" s="227"/>
      <c r="P6" s="268"/>
      <c r="Q6" s="268"/>
      <c r="R6" s="268"/>
      <c r="S6" s="268"/>
      <c r="T6" s="268"/>
      <c r="U6" s="490"/>
      <c r="V6" s="490"/>
    </row>
    <row r="7" spans="1:29" s="592" customFormat="1" ht="12.95" customHeight="1">
      <c r="A7" s="227"/>
      <c r="B7" s="274"/>
      <c r="C7" s="860"/>
      <c r="D7" s="2429" t="s">
        <v>38</v>
      </c>
      <c r="E7" s="2429"/>
      <c r="F7" s="280"/>
      <c r="G7" s="2428" t="s">
        <v>39</v>
      </c>
      <c r="H7" s="2428"/>
      <c r="I7" s="275"/>
      <c r="J7" s="2428" t="s">
        <v>18</v>
      </c>
      <c r="K7" s="2428"/>
      <c r="L7" s="279"/>
      <c r="M7" s="2428" t="s">
        <v>29</v>
      </c>
      <c r="N7" s="2428"/>
      <c r="U7" s="227"/>
      <c r="V7" s="227"/>
      <c r="W7" s="1340"/>
      <c r="X7" s="1340"/>
      <c r="Y7" s="227"/>
      <c r="Z7" s="227"/>
      <c r="AA7" s="227"/>
      <c r="AB7" s="227"/>
    </row>
    <row r="8" spans="1:29" s="592" customFormat="1" ht="12.95" customHeight="1">
      <c r="A8" s="227"/>
      <c r="B8" s="236"/>
      <c r="C8" s="236"/>
      <c r="D8" s="298" t="s">
        <v>76</v>
      </c>
      <c r="E8" s="298" t="s">
        <v>77</v>
      </c>
      <c r="F8" s="299"/>
      <c r="G8" s="298" t="s">
        <v>76</v>
      </c>
      <c r="H8" s="298" t="s">
        <v>77</v>
      </c>
      <c r="I8" s="300"/>
      <c r="J8" s="298" t="s">
        <v>76</v>
      </c>
      <c r="K8" s="298" t="s">
        <v>77</v>
      </c>
      <c r="L8" s="290"/>
      <c r="M8" s="298" t="s">
        <v>76</v>
      </c>
      <c r="N8" s="298" t="s">
        <v>77</v>
      </c>
      <c r="U8" s="1225"/>
      <c r="V8" s="1225"/>
      <c r="W8" s="1225"/>
      <c r="X8" s="1225"/>
      <c r="Y8" s="1225"/>
      <c r="Z8" s="227"/>
      <c r="AA8" s="227"/>
      <c r="AB8" s="227"/>
    </row>
    <row r="9" spans="1:29" s="171" customFormat="1" ht="12.95" customHeight="1">
      <c r="A9" s="182"/>
      <c r="B9" s="302"/>
      <c r="C9" s="519"/>
      <c r="D9" s="518" t="s">
        <v>331</v>
      </c>
      <c r="E9" s="518" t="s">
        <v>72</v>
      </c>
      <c r="F9" s="323"/>
      <c r="G9" s="518" t="s">
        <v>331</v>
      </c>
      <c r="H9" s="518" t="s">
        <v>72</v>
      </c>
      <c r="I9" s="324"/>
      <c r="J9" s="518" t="s">
        <v>331</v>
      </c>
      <c r="K9" s="518" t="s">
        <v>72</v>
      </c>
      <c r="L9" s="292"/>
      <c r="M9" s="518" t="s">
        <v>331</v>
      </c>
      <c r="N9" s="518" t="s">
        <v>72</v>
      </c>
      <c r="O9" s="1616"/>
      <c r="P9" s="182"/>
      <c r="Q9" s="182"/>
      <c r="R9" s="182"/>
      <c r="S9" s="182"/>
      <c r="T9" s="182"/>
      <c r="U9" s="1343"/>
      <c r="V9" s="1343"/>
      <c r="W9" s="1343"/>
      <c r="X9" s="1343"/>
      <c r="Y9" s="1225"/>
      <c r="Z9" s="182"/>
      <c r="AA9" s="182"/>
      <c r="AB9" s="182"/>
    </row>
    <row r="10" spans="1:29" s="267" customFormat="1" ht="3" customHeight="1">
      <c r="A10" s="227"/>
      <c r="B10" s="236"/>
      <c r="C10" s="236"/>
      <c r="D10" s="1004"/>
      <c r="E10" s="1004"/>
      <c r="F10" s="1004"/>
      <c r="G10" s="1004"/>
      <c r="H10" s="1004"/>
      <c r="I10" s="1004"/>
      <c r="J10" s="1004"/>
      <c r="K10" s="1004"/>
      <c r="L10" s="1004"/>
      <c r="M10" s="1004"/>
      <c r="N10" s="1004"/>
      <c r="O10" s="234"/>
      <c r="U10" s="227"/>
      <c r="V10" s="227"/>
      <c r="W10" s="1235"/>
      <c r="X10" s="1235"/>
      <c r="Y10" s="227"/>
      <c r="Z10" s="227"/>
      <c r="AA10" s="227"/>
      <c r="AB10" s="227"/>
      <c r="AC10" s="592"/>
    </row>
    <row r="11" spans="1:29" ht="14.1" customHeight="1">
      <c r="A11" s="181"/>
      <c r="B11" s="626" t="s">
        <v>582</v>
      </c>
      <c r="C11" s="235"/>
      <c r="D11" s="588"/>
      <c r="E11" s="588"/>
      <c r="F11" s="588"/>
      <c r="G11" s="588"/>
      <c r="H11" s="228"/>
      <c r="I11" s="228"/>
      <c r="J11" s="228"/>
      <c r="K11" s="228"/>
      <c r="L11" s="228"/>
      <c r="M11" s="228"/>
      <c r="N11" s="228"/>
      <c r="P11" s="268"/>
      <c r="Q11" s="268"/>
      <c r="R11" s="268"/>
      <c r="S11" s="1341"/>
      <c r="T11" s="1341"/>
      <c r="U11" s="1341"/>
      <c r="V11" s="1341"/>
      <c r="W11" s="1341"/>
      <c r="X11" s="1341"/>
      <c r="Y11" s="1341"/>
      <c r="Z11" s="1342"/>
      <c r="AA11" s="227"/>
      <c r="AB11" s="227"/>
      <c r="AC11" s="490"/>
    </row>
    <row r="12" spans="1:29" ht="3.6" customHeight="1">
      <c r="C12" s="268"/>
      <c r="P12" s="268"/>
      <c r="Q12" s="268"/>
      <c r="R12" s="268"/>
      <c r="S12" s="1225"/>
      <c r="T12" s="1342"/>
      <c r="U12" s="1342"/>
      <c r="V12" s="1342"/>
      <c r="W12" s="1342"/>
      <c r="X12" s="1342"/>
      <c r="Y12" s="1342"/>
      <c r="Z12" s="1342"/>
      <c r="AA12" s="227"/>
      <c r="AB12" s="227"/>
      <c r="AC12" s="490"/>
    </row>
    <row r="13" spans="1:29" ht="14.1" customHeight="1">
      <c r="A13" s="181"/>
      <c r="B13" s="547">
        <v>2008</v>
      </c>
      <c r="C13" s="547"/>
      <c r="D13" s="882">
        <v>5</v>
      </c>
      <c r="E13" s="882">
        <v>45</v>
      </c>
      <c r="F13" s="882"/>
      <c r="G13" s="882">
        <v>11</v>
      </c>
      <c r="H13" s="882">
        <v>13</v>
      </c>
      <c r="I13" s="882"/>
      <c r="J13" s="1332">
        <v>21</v>
      </c>
      <c r="K13" s="882">
        <v>20</v>
      </c>
      <c r="L13" s="882"/>
      <c r="M13" s="882">
        <v>37</v>
      </c>
      <c r="N13" s="882">
        <v>78</v>
      </c>
      <c r="O13" s="1685"/>
      <c r="P13" s="1361"/>
      <c r="Q13" s="1361"/>
      <c r="R13" s="268"/>
      <c r="S13" s="1225"/>
      <c r="T13" s="1345"/>
      <c r="U13" s="1346"/>
      <c r="V13" s="1346"/>
      <c r="W13" s="1346"/>
      <c r="X13" s="1346"/>
      <c r="Y13" s="1346"/>
      <c r="Z13" s="1342"/>
      <c r="AA13" s="227"/>
      <c r="AB13" s="227"/>
      <c r="AC13" s="490"/>
    </row>
    <row r="14" spans="1:29" ht="14.1" customHeight="1">
      <c r="A14" s="181"/>
      <c r="B14" s="547">
        <v>2009</v>
      </c>
      <c r="C14" s="547"/>
      <c r="D14" s="882">
        <v>9</v>
      </c>
      <c r="E14" s="882">
        <v>54</v>
      </c>
      <c r="F14" s="882"/>
      <c r="G14" s="882">
        <v>16</v>
      </c>
      <c r="H14" s="882">
        <v>8</v>
      </c>
      <c r="I14" s="882"/>
      <c r="J14" s="1332">
        <v>14</v>
      </c>
      <c r="K14" s="882">
        <v>19</v>
      </c>
      <c r="L14" s="882"/>
      <c r="M14" s="882">
        <v>39</v>
      </c>
      <c r="N14" s="882">
        <v>81</v>
      </c>
      <c r="O14" s="1685"/>
      <c r="P14" s="1361"/>
      <c r="Q14" s="1361"/>
      <c r="R14" s="268"/>
      <c r="S14" s="1225"/>
      <c r="T14" s="1345"/>
      <c r="U14" s="1346"/>
      <c r="V14" s="1346"/>
      <c r="W14" s="1346"/>
      <c r="X14" s="1346"/>
      <c r="Y14" s="1346"/>
      <c r="Z14" s="1342"/>
      <c r="AA14" s="227"/>
      <c r="AB14" s="227"/>
      <c r="AC14" s="490"/>
    </row>
    <row r="15" spans="1:29" ht="14.1" customHeight="1">
      <c r="A15" s="181"/>
      <c r="B15" s="547">
        <v>2010</v>
      </c>
      <c r="C15" s="547"/>
      <c r="D15" s="882">
        <v>7</v>
      </c>
      <c r="E15" s="882">
        <v>57</v>
      </c>
      <c r="F15" s="882"/>
      <c r="G15" s="882">
        <v>4</v>
      </c>
      <c r="H15" s="882">
        <v>6</v>
      </c>
      <c r="I15" s="882"/>
      <c r="J15" s="1332">
        <v>13</v>
      </c>
      <c r="K15" s="882">
        <v>26</v>
      </c>
      <c r="L15" s="882"/>
      <c r="M15" s="882">
        <v>24</v>
      </c>
      <c r="N15" s="882">
        <v>89</v>
      </c>
      <c r="O15" s="1685"/>
      <c r="P15" s="1361"/>
      <c r="Q15" s="1361"/>
      <c r="R15" s="268"/>
      <c r="S15" s="1344"/>
      <c r="T15" s="1345"/>
      <c r="U15" s="1346"/>
      <c r="V15" s="1346"/>
      <c r="W15" s="1346"/>
      <c r="X15" s="1346"/>
      <c r="Y15" s="1346"/>
      <c r="Z15" s="1342"/>
      <c r="AA15" s="227"/>
      <c r="AB15" s="227"/>
      <c r="AC15" s="490"/>
    </row>
    <row r="16" spans="1:29" ht="14.1" customHeight="1">
      <c r="A16" s="181"/>
      <c r="B16" s="547">
        <v>2011</v>
      </c>
      <c r="C16" s="547"/>
      <c r="D16" s="882">
        <v>7</v>
      </c>
      <c r="E16" s="882">
        <v>55</v>
      </c>
      <c r="F16" s="882"/>
      <c r="G16" s="882">
        <v>7</v>
      </c>
      <c r="H16" s="882">
        <v>11</v>
      </c>
      <c r="I16" s="882"/>
      <c r="J16" s="1332">
        <v>13</v>
      </c>
      <c r="K16" s="882">
        <v>24</v>
      </c>
      <c r="L16" s="882"/>
      <c r="M16" s="882">
        <v>27</v>
      </c>
      <c r="N16" s="882">
        <v>90</v>
      </c>
      <c r="O16" s="1685"/>
      <c r="P16" s="1361"/>
      <c r="Q16" s="1361"/>
      <c r="R16" s="613"/>
      <c r="S16" s="1344"/>
      <c r="T16" s="1345"/>
      <c r="U16" s="1346"/>
      <c r="V16" s="1346"/>
      <c r="W16" s="1346"/>
      <c r="X16" s="1346"/>
      <c r="Y16" s="1346"/>
      <c r="Z16" s="1342"/>
      <c r="AA16" s="227"/>
      <c r="AB16" s="227"/>
      <c r="AC16" s="490"/>
    </row>
    <row r="17" spans="1:29" ht="14.1" customHeight="1">
      <c r="A17" s="181"/>
      <c r="B17" s="547">
        <v>2012</v>
      </c>
      <c r="C17" s="547"/>
      <c r="D17" s="882">
        <v>9</v>
      </c>
      <c r="E17" s="882">
        <v>62</v>
      </c>
      <c r="F17" s="882"/>
      <c r="G17" s="882">
        <v>11</v>
      </c>
      <c r="H17" s="882">
        <v>3</v>
      </c>
      <c r="I17" s="882"/>
      <c r="J17" s="1332">
        <v>15</v>
      </c>
      <c r="K17" s="882">
        <v>28</v>
      </c>
      <c r="L17" s="882"/>
      <c r="M17" s="882">
        <v>35</v>
      </c>
      <c r="N17" s="882">
        <v>93</v>
      </c>
      <c r="O17" s="1686"/>
      <c r="P17" s="1361"/>
      <c r="Q17" s="1361"/>
      <c r="R17" s="613"/>
      <c r="S17" s="1344"/>
      <c r="T17" s="1345"/>
      <c r="U17" s="1346"/>
      <c r="V17" s="1346"/>
      <c r="W17" s="1346"/>
      <c r="X17" s="1346"/>
      <c r="Y17" s="1346"/>
      <c r="Z17" s="1342"/>
      <c r="AA17" s="227"/>
      <c r="AB17" s="227"/>
      <c r="AC17" s="490"/>
    </row>
    <row r="18" spans="1:29" s="273" customFormat="1" ht="14.1" customHeight="1">
      <c r="A18" s="268"/>
      <c r="B18" s="547">
        <v>2013</v>
      </c>
      <c r="C18" s="547"/>
      <c r="D18" s="882">
        <v>8</v>
      </c>
      <c r="E18" s="882">
        <v>50</v>
      </c>
      <c r="F18" s="882"/>
      <c r="G18" s="882">
        <v>4</v>
      </c>
      <c r="H18" s="882">
        <v>4</v>
      </c>
      <c r="I18" s="882"/>
      <c r="J18" s="1332">
        <v>9</v>
      </c>
      <c r="K18" s="882">
        <v>16</v>
      </c>
      <c r="L18" s="882"/>
      <c r="M18" s="882">
        <v>21</v>
      </c>
      <c r="N18" s="882">
        <v>70</v>
      </c>
      <c r="O18" s="1685"/>
      <c r="P18" s="1361"/>
      <c r="Q18" s="1361"/>
      <c r="R18" s="268"/>
      <c r="S18" s="1344"/>
      <c r="T18" s="1345"/>
      <c r="U18" s="1346"/>
      <c r="V18" s="1346"/>
      <c r="W18" s="1346"/>
      <c r="X18" s="1346"/>
      <c r="Y18" s="1346"/>
      <c r="Z18" s="1342"/>
      <c r="AA18" s="227"/>
      <c r="AB18" s="227"/>
      <c r="AC18" s="490"/>
    </row>
    <row r="19" spans="1:29" s="490" customFormat="1" ht="14.1" customHeight="1">
      <c r="A19" s="268"/>
      <c r="B19" s="547">
        <v>2014</v>
      </c>
      <c r="C19" s="547"/>
      <c r="D19" s="882">
        <v>2</v>
      </c>
      <c r="E19" s="882">
        <v>43</v>
      </c>
      <c r="F19" s="882"/>
      <c r="G19" s="882">
        <v>6</v>
      </c>
      <c r="H19" s="882">
        <v>6</v>
      </c>
      <c r="I19" s="882"/>
      <c r="J19" s="1332">
        <v>16</v>
      </c>
      <c r="K19" s="882">
        <v>19</v>
      </c>
      <c r="L19" s="882"/>
      <c r="M19" s="882">
        <v>24</v>
      </c>
      <c r="N19" s="882">
        <v>68</v>
      </c>
      <c r="O19" s="1686"/>
      <c r="P19" s="1361"/>
      <c r="Q19" s="1361"/>
      <c r="R19" s="268"/>
      <c r="S19" s="1344"/>
      <c r="T19" s="1345"/>
      <c r="U19" s="1346"/>
      <c r="V19" s="1346"/>
      <c r="W19" s="1346"/>
      <c r="X19" s="1346"/>
      <c r="Y19" s="1346"/>
      <c r="Z19" s="1342"/>
      <c r="AA19" s="227"/>
      <c r="AB19" s="227"/>
    </row>
    <row r="20" spans="1:29" s="490" customFormat="1" ht="14.1" customHeight="1">
      <c r="A20" s="268"/>
      <c r="B20" s="547">
        <v>2015</v>
      </c>
      <c r="C20" s="268"/>
      <c r="D20" s="882">
        <v>7</v>
      </c>
      <c r="E20" s="882">
        <v>53</v>
      </c>
      <c r="F20" s="882"/>
      <c r="G20" s="882">
        <v>7</v>
      </c>
      <c r="H20" s="882">
        <v>6</v>
      </c>
      <c r="I20" s="882"/>
      <c r="J20" s="1332">
        <v>14</v>
      </c>
      <c r="K20" s="882">
        <v>8</v>
      </c>
      <c r="L20" s="882"/>
      <c r="M20" s="882">
        <v>28</v>
      </c>
      <c r="N20" s="882">
        <v>67</v>
      </c>
      <c r="O20" s="1685"/>
      <c r="P20" s="1361"/>
      <c r="Q20" s="1361"/>
      <c r="R20" s="268"/>
      <c r="S20" s="1344"/>
      <c r="T20" s="1345"/>
      <c r="U20" s="1346"/>
      <c r="V20" s="1346"/>
      <c r="W20" s="1346"/>
      <c r="X20" s="1346"/>
      <c r="Y20" s="1346"/>
      <c r="Z20" s="1342"/>
      <c r="AA20" s="227"/>
      <c r="AB20" s="227"/>
    </row>
    <row r="21" spans="1:29" s="490" customFormat="1" ht="14.1" customHeight="1">
      <c r="A21" s="268"/>
      <c r="B21" s="547">
        <v>2016</v>
      </c>
      <c r="C21" s="547"/>
      <c r="D21" s="882">
        <v>9</v>
      </c>
      <c r="E21" s="882">
        <v>46</v>
      </c>
      <c r="F21" s="882"/>
      <c r="G21" s="882">
        <v>3</v>
      </c>
      <c r="H21" s="882">
        <v>6</v>
      </c>
      <c r="I21" s="882"/>
      <c r="J21" s="1332">
        <v>11</v>
      </c>
      <c r="K21" s="882">
        <v>16</v>
      </c>
      <c r="L21" s="882"/>
      <c r="M21" s="882">
        <v>23</v>
      </c>
      <c r="N21" s="882">
        <v>68</v>
      </c>
      <c r="O21" s="1685"/>
      <c r="P21" s="1361"/>
      <c r="Q21" s="1361"/>
      <c r="R21" s="268"/>
      <c r="S21" s="1344"/>
      <c r="T21" s="1345"/>
      <c r="U21" s="1346"/>
      <c r="V21" s="1346"/>
      <c r="W21" s="1346"/>
      <c r="X21" s="1346"/>
      <c r="Y21" s="1346"/>
      <c r="Z21" s="1342"/>
      <c r="AA21" s="227"/>
      <c r="AB21" s="227"/>
    </row>
    <row r="22" spans="1:29" s="490" customFormat="1" ht="14.1" customHeight="1">
      <c r="A22" s="268"/>
      <c r="B22" s="547">
        <v>2017</v>
      </c>
      <c r="D22" s="882">
        <v>9</v>
      </c>
      <c r="E22" s="490">
        <v>44</v>
      </c>
      <c r="G22" s="490">
        <v>3</v>
      </c>
      <c r="H22" s="490">
        <v>9</v>
      </c>
      <c r="J22" s="1332">
        <v>6</v>
      </c>
      <c r="K22" s="490">
        <v>14</v>
      </c>
      <c r="M22" s="490">
        <v>18</v>
      </c>
      <c r="N22" s="490">
        <v>67</v>
      </c>
      <c r="O22" s="1685"/>
      <c r="P22" s="1361"/>
      <c r="Q22" s="1361"/>
      <c r="R22" s="268"/>
      <c r="S22" s="1344"/>
      <c r="T22" s="1345"/>
      <c r="U22" s="1346"/>
      <c r="V22" s="1346"/>
      <c r="W22" s="1346"/>
      <c r="X22" s="1346"/>
      <c r="Y22" s="1346"/>
      <c r="Z22" s="1342"/>
      <c r="AA22" s="227"/>
      <c r="AB22" s="227"/>
    </row>
    <row r="23" spans="1:29" ht="3.6" customHeight="1">
      <c r="A23" s="181"/>
      <c r="B23" s="907"/>
      <c r="C23" s="627"/>
      <c r="D23" s="907"/>
      <c r="E23" s="907"/>
      <c r="F23" s="907"/>
      <c r="G23" s="907"/>
      <c r="H23" s="897"/>
      <c r="I23" s="897"/>
      <c r="J23" s="897"/>
      <c r="K23" s="897"/>
      <c r="L23" s="897"/>
      <c r="M23" s="909"/>
      <c r="N23" s="898"/>
      <c r="O23" s="268"/>
      <c r="P23" s="1361"/>
      <c r="Q23" s="268"/>
      <c r="R23" s="268"/>
      <c r="S23" s="1344"/>
      <c r="Z23" s="1342"/>
      <c r="AA23" s="227"/>
      <c r="AB23" s="227"/>
    </row>
    <row r="24" spans="1:29" ht="3.6" customHeight="1">
      <c r="A24" s="181"/>
      <c r="B24" s="908"/>
      <c r="C24" s="551"/>
      <c r="D24" s="908"/>
      <c r="E24" s="908"/>
      <c r="F24" s="908"/>
      <c r="G24" s="908"/>
      <c r="H24" s="900"/>
      <c r="I24" s="900"/>
      <c r="J24" s="900"/>
      <c r="K24" s="900"/>
      <c r="L24" s="900"/>
      <c r="M24" s="910"/>
      <c r="N24" s="876"/>
      <c r="O24" s="268"/>
      <c r="P24" s="554"/>
      <c r="Q24" s="268"/>
      <c r="R24" s="268"/>
      <c r="S24" s="1344"/>
      <c r="Z24" s="1342"/>
      <c r="AA24" s="227"/>
      <c r="AB24" s="227"/>
    </row>
    <row r="25" spans="1:29" ht="9.9499999999999993" customHeight="1">
      <c r="A25" s="181"/>
      <c r="B25" s="873"/>
      <c r="C25" s="1003"/>
      <c r="D25" s="220"/>
      <c r="E25" s="220"/>
      <c r="F25" s="220"/>
      <c r="G25" s="220"/>
      <c r="H25" s="220"/>
      <c r="I25" s="220"/>
      <c r="J25" s="220"/>
      <c r="K25" s="220"/>
      <c r="L25" s="220"/>
      <c r="M25" s="220"/>
      <c r="N25" s="220"/>
      <c r="O25" s="268"/>
      <c r="P25" s="543"/>
      <c r="Q25" s="268"/>
      <c r="R25" s="268"/>
      <c r="S25" s="1344"/>
      <c r="T25" s="1344"/>
      <c r="U25" s="1346"/>
      <c r="V25" s="1346"/>
      <c r="W25" s="1346"/>
      <c r="X25" s="1346"/>
      <c r="Y25" s="1346"/>
      <c r="Z25" s="1342"/>
      <c r="AA25" s="227"/>
      <c r="AB25" s="227"/>
    </row>
    <row r="26" spans="1:29" ht="14.1" customHeight="1">
      <c r="A26" s="181"/>
      <c r="B26" s="873"/>
      <c r="C26" s="1003"/>
      <c r="D26" s="220"/>
      <c r="E26" s="220"/>
      <c r="F26" s="220"/>
      <c r="G26" s="220"/>
      <c r="H26" s="220"/>
      <c r="I26" s="220"/>
      <c r="J26" s="220"/>
      <c r="K26" s="220"/>
      <c r="L26" s="220"/>
      <c r="M26" s="220"/>
      <c r="N26" s="220"/>
      <c r="O26" s="268"/>
      <c r="P26" s="543"/>
      <c r="Q26" s="268"/>
      <c r="R26" s="268"/>
      <c r="S26" s="268"/>
      <c r="T26" s="1341"/>
      <c r="U26" s="1341"/>
      <c r="V26" s="1225"/>
      <c r="W26" s="1225"/>
      <c r="X26" s="1225"/>
      <c r="Y26" s="1225"/>
      <c r="Z26" s="1225"/>
      <c r="AA26" s="1342"/>
      <c r="AB26" s="227"/>
    </row>
    <row r="27" spans="1:29" ht="14.1" customHeight="1">
      <c r="A27" s="181"/>
      <c r="B27" s="626" t="s">
        <v>583</v>
      </c>
      <c r="C27" s="235"/>
      <c r="D27" s="911"/>
      <c r="E27" s="911"/>
      <c r="F27" s="911"/>
      <c r="G27" s="911"/>
      <c r="H27" s="912"/>
      <c r="I27" s="912"/>
      <c r="J27" s="912"/>
      <c r="K27" s="912"/>
      <c r="L27" s="912"/>
      <c r="M27" s="912"/>
      <c r="N27" s="912"/>
      <c r="O27" s="268"/>
      <c r="P27" s="581"/>
      <c r="Q27" s="268"/>
      <c r="R27" s="268"/>
      <c r="S27" s="268"/>
      <c r="T27" s="1225"/>
      <c r="U27" s="1342"/>
      <c r="V27" s="1343"/>
      <c r="W27" s="1343"/>
      <c r="X27" s="1343"/>
      <c r="Y27" s="1343"/>
      <c r="Z27" s="1225"/>
      <c r="AA27" s="1342"/>
      <c r="AB27" s="227"/>
    </row>
    <row r="28" spans="1:29" ht="3.6" customHeight="1">
      <c r="A28" s="181"/>
      <c r="B28" s="913"/>
      <c r="C28" s="545"/>
      <c r="D28" s="1003"/>
      <c r="E28" s="1003"/>
      <c r="F28" s="1003"/>
      <c r="G28" s="1003"/>
      <c r="H28" s="1003"/>
      <c r="I28" s="1003"/>
      <c r="J28" s="1003"/>
      <c r="K28" s="1003"/>
      <c r="L28" s="1003"/>
      <c r="M28" s="1003"/>
      <c r="N28" s="904"/>
      <c r="O28" s="268"/>
      <c r="P28" s="581"/>
      <c r="Q28" s="268"/>
      <c r="R28" s="268"/>
      <c r="S28" s="268"/>
      <c r="T28" s="1225"/>
      <c r="U28" s="1225"/>
      <c r="AA28" s="1342"/>
      <c r="AB28" s="227"/>
    </row>
    <row r="29" spans="1:29" ht="14.1" customHeight="1">
      <c r="A29" s="181"/>
      <c r="B29" s="547">
        <v>2008</v>
      </c>
      <c r="C29" s="547"/>
      <c r="D29" s="882">
        <v>3</v>
      </c>
      <c r="E29" s="882">
        <v>36</v>
      </c>
      <c r="F29" s="882"/>
      <c r="G29" s="882">
        <v>6</v>
      </c>
      <c r="H29" s="882">
        <v>2</v>
      </c>
      <c r="I29" s="882"/>
      <c r="J29" s="1332">
        <v>3</v>
      </c>
      <c r="K29" s="882">
        <v>11</v>
      </c>
      <c r="L29" s="882"/>
      <c r="M29" s="882">
        <v>12</v>
      </c>
      <c r="N29" s="882">
        <v>49</v>
      </c>
      <c r="O29" s="1685"/>
      <c r="P29" s="1361"/>
      <c r="Q29" s="1361"/>
      <c r="R29" s="268"/>
      <c r="S29" s="268"/>
      <c r="T29" s="1225"/>
      <c r="U29" s="1345"/>
      <c r="V29" s="1346"/>
      <c r="W29" s="1346"/>
      <c r="X29" s="1346"/>
      <c r="Y29" s="1346"/>
      <c r="Z29" s="1346"/>
      <c r="AA29" s="1342"/>
      <c r="AB29" s="227"/>
    </row>
    <row r="30" spans="1:29" ht="14.1" customHeight="1">
      <c r="A30" s="181"/>
      <c r="B30" s="547">
        <v>2009</v>
      </c>
      <c r="C30" s="547"/>
      <c r="D30" s="882">
        <v>6</v>
      </c>
      <c r="E30" s="882">
        <v>29</v>
      </c>
      <c r="F30" s="882"/>
      <c r="G30" s="882">
        <v>8</v>
      </c>
      <c r="H30" s="882">
        <v>6</v>
      </c>
      <c r="I30" s="882"/>
      <c r="J30" s="1332">
        <v>3</v>
      </c>
      <c r="K30" s="882">
        <v>8</v>
      </c>
      <c r="L30" s="882"/>
      <c r="M30" s="882">
        <v>17</v>
      </c>
      <c r="N30" s="882">
        <v>43</v>
      </c>
      <c r="O30" s="1685"/>
      <c r="P30" s="1361"/>
      <c r="Q30" s="1361"/>
      <c r="R30" s="268"/>
      <c r="S30" s="268"/>
      <c r="T30" s="1344"/>
      <c r="U30" s="1345"/>
      <c r="V30" s="1346"/>
      <c r="W30" s="1346"/>
      <c r="X30" s="1346"/>
      <c r="Y30" s="1346"/>
      <c r="Z30" s="1346"/>
      <c r="AA30" s="1342"/>
      <c r="AB30" s="227"/>
    </row>
    <row r="31" spans="1:29" ht="14.1" customHeight="1">
      <c r="A31" s="181"/>
      <c r="B31" s="547">
        <v>2010</v>
      </c>
      <c r="C31" s="547"/>
      <c r="D31" s="882">
        <v>7</v>
      </c>
      <c r="E31" s="882">
        <v>35</v>
      </c>
      <c r="F31" s="882"/>
      <c r="G31" s="882">
        <v>2</v>
      </c>
      <c r="H31" s="882">
        <v>3</v>
      </c>
      <c r="I31" s="882"/>
      <c r="J31" s="1332">
        <v>3</v>
      </c>
      <c r="K31" s="882">
        <v>14</v>
      </c>
      <c r="L31" s="882"/>
      <c r="M31" s="882">
        <v>12</v>
      </c>
      <c r="N31" s="882">
        <v>52</v>
      </c>
      <c r="O31" s="1685"/>
      <c r="P31" s="1361"/>
      <c r="Q31" s="1361"/>
      <c r="R31" s="268"/>
      <c r="S31" s="268"/>
      <c r="T31" s="1344"/>
      <c r="U31" s="1345"/>
      <c r="V31" s="1346"/>
      <c r="W31" s="1346"/>
      <c r="X31" s="1346"/>
      <c r="Y31" s="1346"/>
      <c r="Z31" s="1346"/>
      <c r="AA31" s="1342"/>
      <c r="AB31" s="227"/>
    </row>
    <row r="32" spans="1:29" ht="14.1" customHeight="1">
      <c r="A32" s="181"/>
      <c r="B32" s="547">
        <v>2011</v>
      </c>
      <c r="C32" s="547"/>
      <c r="D32" s="882">
        <v>1</v>
      </c>
      <c r="E32" s="882">
        <v>27</v>
      </c>
      <c r="F32" s="882"/>
      <c r="G32" s="882">
        <v>4</v>
      </c>
      <c r="H32" s="882">
        <v>7</v>
      </c>
      <c r="I32" s="882"/>
      <c r="J32" s="1332">
        <v>3</v>
      </c>
      <c r="K32" s="882">
        <v>6</v>
      </c>
      <c r="L32" s="882"/>
      <c r="M32" s="882">
        <v>8</v>
      </c>
      <c r="N32" s="882">
        <v>40</v>
      </c>
      <c r="O32" s="1685"/>
      <c r="P32" s="1361"/>
      <c r="Q32" s="1361"/>
      <c r="R32" s="268"/>
      <c r="S32" s="268"/>
      <c r="T32" s="1344"/>
      <c r="U32" s="1345"/>
      <c r="V32" s="1346"/>
      <c r="W32" s="1346"/>
      <c r="X32" s="1346"/>
      <c r="Y32" s="1346"/>
      <c r="Z32" s="1346"/>
      <c r="AA32" s="1342"/>
      <c r="AB32" s="227"/>
    </row>
    <row r="33" spans="1:28" ht="14.1" customHeight="1">
      <c r="A33" s="181"/>
      <c r="B33" s="547">
        <v>2012</v>
      </c>
      <c r="C33" s="547"/>
      <c r="D33" s="882">
        <v>2</v>
      </c>
      <c r="E33" s="882">
        <v>40</v>
      </c>
      <c r="F33" s="882"/>
      <c r="G33" s="882">
        <v>2</v>
      </c>
      <c r="H33" s="882">
        <v>4</v>
      </c>
      <c r="I33" s="882"/>
      <c r="J33" s="1332">
        <v>3</v>
      </c>
      <c r="K33" s="882">
        <v>12</v>
      </c>
      <c r="L33" s="882"/>
      <c r="M33" s="882">
        <v>7</v>
      </c>
      <c r="N33" s="882">
        <v>56</v>
      </c>
      <c r="O33" s="1686"/>
      <c r="P33" s="1361"/>
      <c r="Q33" s="1361"/>
      <c r="R33" s="268"/>
      <c r="S33" s="268"/>
      <c r="T33" s="1344"/>
      <c r="U33" s="1345"/>
      <c r="V33" s="1346"/>
      <c r="W33" s="1346"/>
      <c r="X33" s="1346"/>
      <c r="Y33" s="1346"/>
      <c r="Z33" s="1346"/>
      <c r="AA33" s="1342"/>
      <c r="AB33" s="227"/>
    </row>
    <row r="34" spans="1:28" s="273" customFormat="1" ht="14.1" customHeight="1">
      <c r="A34" s="268"/>
      <c r="B34" s="547">
        <v>2013</v>
      </c>
      <c r="C34" s="547"/>
      <c r="D34" s="882">
        <v>3</v>
      </c>
      <c r="E34" s="882">
        <v>26</v>
      </c>
      <c r="F34" s="882"/>
      <c r="G34" s="882">
        <v>2</v>
      </c>
      <c r="H34" s="882">
        <v>2</v>
      </c>
      <c r="I34" s="882"/>
      <c r="J34" s="1332">
        <v>2</v>
      </c>
      <c r="K34" s="882">
        <v>6</v>
      </c>
      <c r="L34" s="882"/>
      <c r="M34" s="882">
        <v>7</v>
      </c>
      <c r="N34" s="882">
        <v>34</v>
      </c>
      <c r="O34" s="1685"/>
      <c r="P34" s="1361"/>
      <c r="Q34" s="1361"/>
      <c r="R34" s="268"/>
      <c r="S34" s="268"/>
      <c r="T34" s="1344"/>
      <c r="U34" s="1345"/>
      <c r="V34" s="1346"/>
      <c r="W34" s="1346"/>
      <c r="X34" s="1346"/>
      <c r="Y34" s="1346"/>
      <c r="Z34" s="1346"/>
      <c r="AA34" s="1342"/>
      <c r="AB34" s="227"/>
    </row>
    <row r="35" spans="1:28" s="490" customFormat="1" ht="14.1" customHeight="1">
      <c r="A35" s="268"/>
      <c r="B35" s="547">
        <v>2014</v>
      </c>
      <c r="C35" s="547"/>
      <c r="D35" s="882">
        <v>6</v>
      </c>
      <c r="E35" s="882">
        <v>36</v>
      </c>
      <c r="F35" s="882"/>
      <c r="G35" s="882">
        <v>3</v>
      </c>
      <c r="H35" s="882">
        <v>4</v>
      </c>
      <c r="I35" s="882"/>
      <c r="J35" s="1332">
        <v>2</v>
      </c>
      <c r="K35" s="882">
        <v>10</v>
      </c>
      <c r="L35" s="882"/>
      <c r="M35" s="882">
        <v>11</v>
      </c>
      <c r="N35" s="882">
        <v>50</v>
      </c>
      <c r="O35" s="1686"/>
      <c r="P35" s="1361"/>
      <c r="Q35" s="1361"/>
      <c r="R35" s="268"/>
      <c r="S35" s="268"/>
      <c r="T35" s="1344"/>
      <c r="U35" s="1345"/>
      <c r="V35" s="1346"/>
      <c r="W35" s="1346"/>
      <c r="X35" s="1346"/>
      <c r="Y35" s="1346"/>
      <c r="Z35" s="1346"/>
      <c r="AA35" s="1342"/>
      <c r="AB35" s="227"/>
    </row>
    <row r="36" spans="1:28" s="490" customFormat="1" ht="14.1" customHeight="1">
      <c r="A36" s="268"/>
      <c r="B36" s="547">
        <v>2015</v>
      </c>
      <c r="C36" s="268"/>
      <c r="D36" s="882">
        <v>5</v>
      </c>
      <c r="E36" s="882">
        <v>39</v>
      </c>
      <c r="F36" s="882"/>
      <c r="G36" s="882">
        <v>1</v>
      </c>
      <c r="H36" s="882">
        <v>5</v>
      </c>
      <c r="I36" s="882"/>
      <c r="J36" s="1332">
        <v>3</v>
      </c>
      <c r="K36" s="882">
        <v>8</v>
      </c>
      <c r="L36" s="882"/>
      <c r="M36" s="882">
        <v>9</v>
      </c>
      <c r="N36" s="882">
        <v>52</v>
      </c>
      <c r="O36" s="1685"/>
      <c r="P36" s="1361"/>
      <c r="Q36" s="1361"/>
      <c r="R36" s="268"/>
      <c r="S36" s="268"/>
      <c r="T36" s="1344"/>
      <c r="U36" s="1345"/>
      <c r="V36" s="1346"/>
      <c r="W36" s="1346"/>
      <c r="X36" s="1346"/>
      <c r="Y36" s="1346"/>
      <c r="Z36" s="1346"/>
      <c r="AA36" s="1342"/>
      <c r="AB36" s="227"/>
    </row>
    <row r="37" spans="1:28" s="490" customFormat="1" ht="14.1" customHeight="1">
      <c r="A37" s="268"/>
      <c r="B37" s="547">
        <v>2016</v>
      </c>
      <c r="C37" s="547"/>
      <c r="D37" s="882">
        <v>10</v>
      </c>
      <c r="E37" s="882">
        <v>39</v>
      </c>
      <c r="F37" s="882"/>
      <c r="G37" s="882">
        <v>3</v>
      </c>
      <c r="H37" s="882">
        <v>2</v>
      </c>
      <c r="I37" s="882"/>
      <c r="J37" s="1332">
        <v>3</v>
      </c>
      <c r="K37" s="882">
        <v>6</v>
      </c>
      <c r="L37" s="882"/>
      <c r="M37" s="882">
        <v>16</v>
      </c>
      <c r="N37" s="882">
        <v>47</v>
      </c>
      <c r="O37" s="1685"/>
      <c r="P37" s="1361"/>
      <c r="Q37" s="1361"/>
      <c r="R37" s="268"/>
      <c r="S37" s="268"/>
      <c r="T37" s="1344"/>
      <c r="U37" s="1345"/>
      <c r="V37" s="1346"/>
      <c r="W37" s="1346"/>
      <c r="X37" s="1346"/>
      <c r="Y37" s="1346"/>
      <c r="Z37" s="1346"/>
      <c r="AA37" s="1342"/>
      <c r="AB37" s="227"/>
    </row>
    <row r="38" spans="1:28" s="490" customFormat="1" ht="14.1" customHeight="1">
      <c r="A38" s="268"/>
      <c r="B38" s="547">
        <v>2017</v>
      </c>
      <c r="D38" s="490">
        <v>10</v>
      </c>
      <c r="E38" s="490">
        <v>32</v>
      </c>
      <c r="G38" s="490">
        <v>1</v>
      </c>
      <c r="H38" s="490">
        <v>5</v>
      </c>
      <c r="J38" s="1332">
        <v>5</v>
      </c>
      <c r="K38" s="490">
        <v>8</v>
      </c>
      <c r="M38" s="490">
        <v>16</v>
      </c>
      <c r="N38" s="490">
        <v>45</v>
      </c>
      <c r="O38" s="1685"/>
      <c r="P38" s="1361"/>
      <c r="Q38" s="1361"/>
      <c r="R38" s="268"/>
      <c r="S38" s="268"/>
      <c r="T38" s="1344"/>
      <c r="U38" s="1345"/>
      <c r="V38" s="1346"/>
      <c r="W38" s="1346"/>
      <c r="X38" s="1346"/>
      <c r="Y38" s="1346"/>
      <c r="Z38" s="1346"/>
      <c r="AA38" s="1342"/>
      <c r="AB38" s="227"/>
    </row>
    <row r="39" spans="1:28" ht="3.6" customHeight="1">
      <c r="A39" s="181"/>
      <c r="B39" s="907"/>
      <c r="C39" s="627"/>
      <c r="D39" s="907"/>
      <c r="E39" s="907"/>
      <c r="F39" s="907"/>
      <c r="G39" s="907"/>
      <c r="H39" s="897"/>
      <c r="I39" s="897"/>
      <c r="J39" s="897"/>
      <c r="K39" s="897"/>
      <c r="L39" s="897"/>
      <c r="M39" s="897"/>
      <c r="N39" s="898"/>
      <c r="O39" s="268"/>
      <c r="P39" s="566"/>
      <c r="Q39" s="268"/>
      <c r="R39" s="268"/>
      <c r="S39" s="268"/>
      <c r="T39" s="1344"/>
      <c r="AA39" s="1342"/>
      <c r="AB39" s="227"/>
    </row>
    <row r="40" spans="1:28" ht="3.6" customHeight="1">
      <c r="A40" s="181"/>
      <c r="B40" s="908"/>
      <c r="C40" s="551"/>
      <c r="D40" s="908"/>
      <c r="E40" s="908"/>
      <c r="F40" s="908"/>
      <c r="G40" s="908"/>
      <c r="H40" s="900"/>
      <c r="I40" s="900"/>
      <c r="J40" s="900"/>
      <c r="K40" s="900"/>
      <c r="L40" s="900"/>
      <c r="M40" s="900"/>
      <c r="N40" s="876"/>
      <c r="O40" s="268"/>
      <c r="P40" s="554"/>
      <c r="Q40" s="268"/>
      <c r="R40" s="268"/>
      <c r="S40" s="268"/>
      <c r="T40" s="1344" t="s">
        <v>13</v>
      </c>
      <c r="U40" s="1344"/>
      <c r="V40" s="1346"/>
      <c r="W40" s="1346"/>
      <c r="X40" s="1346"/>
      <c r="Y40" s="1346"/>
      <c r="Z40" s="1346"/>
      <c r="AA40" s="1342"/>
      <c r="AB40" s="227"/>
    </row>
    <row r="41" spans="1:28" ht="9.9499999999999993" customHeight="1">
      <c r="A41" s="181"/>
      <c r="B41" s="873"/>
      <c r="C41" s="1003"/>
      <c r="D41" s="220"/>
      <c r="E41" s="220"/>
      <c r="F41" s="220"/>
      <c r="G41" s="220"/>
      <c r="H41" s="220"/>
      <c r="I41" s="220"/>
      <c r="J41" s="220"/>
      <c r="K41" s="220"/>
      <c r="L41" s="220"/>
      <c r="M41" s="220"/>
      <c r="N41" s="220"/>
      <c r="O41" s="268"/>
      <c r="P41" s="543"/>
      <c r="Q41" s="268"/>
      <c r="R41" s="268"/>
      <c r="S41" s="268"/>
      <c r="T41" s="268"/>
      <c r="U41" s="268"/>
      <c r="V41" s="268"/>
      <c r="W41" s="268"/>
      <c r="X41" s="268"/>
    </row>
    <row r="42" spans="1:28" ht="14.1" customHeight="1">
      <c r="A42" s="181"/>
      <c r="B42" s="873"/>
      <c r="C42" s="1003"/>
      <c r="D42" s="220"/>
      <c r="E42" s="220"/>
      <c r="F42" s="220"/>
      <c r="G42" s="220"/>
      <c r="H42" s="220"/>
      <c r="I42" s="220"/>
      <c r="J42" s="220"/>
      <c r="K42" s="220"/>
      <c r="L42" s="220"/>
      <c r="M42" s="220"/>
      <c r="N42" s="220"/>
      <c r="O42" s="268"/>
      <c r="P42" s="581"/>
      <c r="Q42" s="268"/>
      <c r="R42" s="268"/>
      <c r="S42" s="268"/>
      <c r="T42" s="268"/>
      <c r="U42" s="268"/>
      <c r="V42" s="268"/>
      <c r="W42" s="268"/>
      <c r="X42" s="268"/>
    </row>
    <row r="43" spans="1:28" ht="14.1" customHeight="1">
      <c r="A43" s="181"/>
      <c r="B43" s="626" t="s">
        <v>595</v>
      </c>
      <c r="C43" s="235"/>
      <c r="D43" s="911"/>
      <c r="E43" s="911"/>
      <c r="F43" s="911"/>
      <c r="G43" s="911"/>
      <c r="H43" s="912"/>
      <c r="I43" s="912"/>
      <c r="J43" s="912"/>
      <c r="K43" s="912"/>
      <c r="L43" s="912"/>
      <c r="M43" s="912"/>
      <c r="N43" s="912"/>
      <c r="O43" s="268"/>
      <c r="P43" s="581"/>
      <c r="Q43" s="268"/>
      <c r="R43" s="268"/>
      <c r="S43" s="268"/>
      <c r="T43" s="268"/>
      <c r="U43" s="268"/>
      <c r="V43" s="268"/>
      <c r="W43" s="268"/>
      <c r="X43" s="268"/>
    </row>
    <row r="44" spans="1:28" ht="3.6" customHeight="1">
      <c r="A44" s="181"/>
      <c r="B44" s="913"/>
      <c r="C44" s="545"/>
      <c r="D44" s="1003"/>
      <c r="E44" s="1003"/>
      <c r="F44" s="1003"/>
      <c r="G44" s="1003"/>
      <c r="H44" s="1003"/>
      <c r="I44" s="1003"/>
      <c r="J44" s="1003"/>
      <c r="K44" s="1003"/>
      <c r="L44" s="1003"/>
      <c r="M44" s="1003"/>
      <c r="N44" s="904"/>
      <c r="O44" s="268"/>
      <c r="P44" s="581"/>
      <c r="Q44" s="268"/>
      <c r="R44" s="268"/>
      <c r="S44" s="268"/>
      <c r="T44" s="268"/>
      <c r="U44" s="268"/>
      <c r="V44" s="268"/>
      <c r="W44" s="268"/>
      <c r="X44" s="268"/>
    </row>
    <row r="45" spans="1:28" ht="14.1" customHeight="1">
      <c r="A45" s="181"/>
      <c r="B45" s="547">
        <v>2008</v>
      </c>
      <c r="C45" s="547"/>
      <c r="D45" s="882">
        <v>7</v>
      </c>
      <c r="E45" s="882">
        <v>81</v>
      </c>
      <c r="F45" s="882"/>
      <c r="G45" s="882">
        <v>17</v>
      </c>
      <c r="H45" s="882">
        <v>15</v>
      </c>
      <c r="I45" s="882"/>
      <c r="J45" s="882">
        <v>23</v>
      </c>
      <c r="K45" s="882">
        <v>31</v>
      </c>
      <c r="L45" s="882"/>
      <c r="M45" s="882">
        <v>47</v>
      </c>
      <c r="N45" s="882">
        <v>127</v>
      </c>
      <c r="O45" s="1685"/>
      <c r="P45" s="1361"/>
      <c r="Q45" s="1361"/>
      <c r="R45" s="268"/>
      <c r="S45" s="268"/>
      <c r="T45" s="268"/>
      <c r="U45" s="268"/>
      <c r="V45" s="268"/>
      <c r="W45" s="268"/>
      <c r="X45" s="268"/>
    </row>
    <row r="46" spans="1:28" ht="14.1" customHeight="1">
      <c r="A46" s="181"/>
      <c r="B46" s="547">
        <v>2009</v>
      </c>
      <c r="C46" s="547"/>
      <c r="D46" s="882">
        <v>13</v>
      </c>
      <c r="E46" s="882">
        <v>80</v>
      </c>
      <c r="F46" s="882"/>
      <c r="G46" s="882">
        <v>23</v>
      </c>
      <c r="H46" s="882">
        <v>14</v>
      </c>
      <c r="I46" s="882"/>
      <c r="J46" s="882">
        <v>16</v>
      </c>
      <c r="K46" s="882">
        <v>27</v>
      </c>
      <c r="L46" s="882"/>
      <c r="M46" s="882">
        <v>52</v>
      </c>
      <c r="N46" s="882">
        <v>121</v>
      </c>
      <c r="O46" s="1685"/>
      <c r="P46" s="1361"/>
      <c r="Q46" s="1361"/>
      <c r="R46" s="268"/>
      <c r="S46" s="268"/>
      <c r="T46" s="268"/>
      <c r="U46" s="268"/>
      <c r="V46" s="268"/>
      <c r="W46" s="268"/>
      <c r="X46" s="268"/>
    </row>
    <row r="47" spans="1:28" ht="14.1" customHeight="1">
      <c r="A47" s="181"/>
      <c r="B47" s="547">
        <v>2010</v>
      </c>
      <c r="C47" s="547"/>
      <c r="D47" s="882">
        <v>13</v>
      </c>
      <c r="E47" s="882">
        <v>89</v>
      </c>
      <c r="F47" s="882"/>
      <c r="G47" s="882">
        <v>6</v>
      </c>
      <c r="H47" s="882">
        <v>9</v>
      </c>
      <c r="I47" s="882"/>
      <c r="J47" s="882">
        <v>15</v>
      </c>
      <c r="K47" s="882">
        <v>37</v>
      </c>
      <c r="L47" s="882"/>
      <c r="M47" s="882">
        <v>34</v>
      </c>
      <c r="N47" s="882">
        <v>135</v>
      </c>
      <c r="O47" s="1685"/>
      <c r="P47" s="1361"/>
      <c r="Q47" s="1361"/>
    </row>
    <row r="48" spans="1:28" ht="14.1" customHeight="1">
      <c r="A48" s="181"/>
      <c r="B48" s="547">
        <v>2011</v>
      </c>
      <c r="C48" s="547"/>
      <c r="D48" s="882">
        <v>8</v>
      </c>
      <c r="E48" s="882">
        <v>80</v>
      </c>
      <c r="F48" s="882"/>
      <c r="G48" s="882">
        <v>10</v>
      </c>
      <c r="H48" s="882">
        <v>18</v>
      </c>
      <c r="I48" s="882"/>
      <c r="J48" s="882">
        <v>16</v>
      </c>
      <c r="K48" s="882">
        <v>30</v>
      </c>
      <c r="L48" s="882"/>
      <c r="M48" s="882">
        <v>34</v>
      </c>
      <c r="N48" s="882">
        <v>128</v>
      </c>
      <c r="O48" s="1685"/>
      <c r="P48" s="1361"/>
      <c r="Q48" s="1361"/>
    </row>
    <row r="49" spans="1:49" ht="14.1" customHeight="1">
      <c r="A49" s="181"/>
      <c r="B49" s="547">
        <v>2012</v>
      </c>
      <c r="C49" s="547"/>
      <c r="D49" s="882">
        <v>10</v>
      </c>
      <c r="E49" s="882">
        <v>102</v>
      </c>
      <c r="F49" s="882"/>
      <c r="G49" s="882">
        <v>13</v>
      </c>
      <c r="H49" s="882">
        <v>7</v>
      </c>
      <c r="I49" s="882"/>
      <c r="J49" s="882">
        <v>17</v>
      </c>
      <c r="K49" s="882">
        <v>38</v>
      </c>
      <c r="L49" s="882"/>
      <c r="M49" s="882">
        <v>40</v>
      </c>
      <c r="N49" s="882">
        <v>147</v>
      </c>
      <c r="O49" s="1686"/>
      <c r="P49" s="1361"/>
      <c r="Q49" s="1361"/>
    </row>
    <row r="50" spans="1:49" s="273" customFormat="1" ht="14.1" customHeight="1">
      <c r="A50" s="268"/>
      <c r="B50" s="547">
        <v>2013</v>
      </c>
      <c r="C50" s="547"/>
      <c r="D50" s="882">
        <v>10</v>
      </c>
      <c r="E50" s="882">
        <v>76</v>
      </c>
      <c r="F50" s="882"/>
      <c r="G50" s="882">
        <v>5</v>
      </c>
      <c r="H50" s="882">
        <v>5</v>
      </c>
      <c r="I50" s="882"/>
      <c r="J50" s="882">
        <v>10</v>
      </c>
      <c r="K50" s="882">
        <v>22</v>
      </c>
      <c r="L50" s="882"/>
      <c r="M50" s="882">
        <v>25</v>
      </c>
      <c r="N50" s="882">
        <v>103</v>
      </c>
      <c r="O50" s="1685"/>
      <c r="P50" s="1361"/>
      <c r="Q50" s="1361"/>
      <c r="T50" s="268"/>
      <c r="U50" s="268"/>
      <c r="V50" s="268"/>
      <c r="W50" s="268"/>
      <c r="X50" s="268"/>
      <c r="Y50" s="268"/>
      <c r="Z50" s="268"/>
      <c r="AA50" s="268"/>
      <c r="AB50" s="268"/>
      <c r="AC50" s="268"/>
    </row>
    <row r="51" spans="1:49" s="490" customFormat="1" ht="14.1" customHeight="1">
      <c r="A51" s="268"/>
      <c r="B51" s="547">
        <v>2014</v>
      </c>
      <c r="C51" s="547"/>
      <c r="D51" s="882">
        <v>8</v>
      </c>
      <c r="E51" s="882">
        <v>79</v>
      </c>
      <c r="F51" s="882"/>
      <c r="G51" s="882">
        <v>9</v>
      </c>
      <c r="H51" s="882">
        <v>10</v>
      </c>
      <c r="I51" s="882"/>
      <c r="J51" s="882">
        <v>18</v>
      </c>
      <c r="K51" s="882">
        <v>28</v>
      </c>
      <c r="L51" s="882"/>
      <c r="M51" s="882">
        <v>35</v>
      </c>
      <c r="N51" s="882">
        <v>117</v>
      </c>
      <c r="O51" s="1686"/>
      <c r="P51" s="1361"/>
      <c r="Q51" s="1361"/>
      <c r="T51" s="268"/>
      <c r="U51" s="268"/>
      <c r="V51" s="268"/>
      <c r="W51" s="268"/>
      <c r="X51" s="268"/>
      <c r="Y51" s="268"/>
      <c r="Z51" s="268"/>
      <c r="AA51" s="268"/>
      <c r="AB51" s="268"/>
      <c r="AC51" s="268"/>
    </row>
    <row r="52" spans="1:49" s="490" customFormat="1" ht="14.1" customHeight="1">
      <c r="A52" s="268"/>
      <c r="B52" s="547">
        <v>2015</v>
      </c>
      <c r="D52" s="882">
        <v>10</v>
      </c>
      <c r="E52" s="882">
        <v>92</v>
      </c>
      <c r="F52" s="882"/>
      <c r="G52" s="882">
        <v>8</v>
      </c>
      <c r="H52" s="882">
        <v>11</v>
      </c>
      <c r="I52" s="882"/>
      <c r="J52" s="882">
        <v>16</v>
      </c>
      <c r="K52" s="882">
        <v>16</v>
      </c>
      <c r="L52" s="882"/>
      <c r="M52" s="882">
        <v>34</v>
      </c>
      <c r="N52" s="882">
        <v>119</v>
      </c>
      <c r="O52" s="1685"/>
      <c r="P52" s="1361"/>
      <c r="Q52" s="1361"/>
      <c r="T52" s="268"/>
      <c r="U52" s="268"/>
      <c r="V52" s="268"/>
      <c r="W52" s="268"/>
      <c r="X52" s="268"/>
      <c r="Y52" s="268"/>
      <c r="Z52" s="268"/>
      <c r="AA52" s="268"/>
      <c r="AB52" s="268"/>
      <c r="AC52" s="268"/>
    </row>
    <row r="53" spans="1:49" s="490" customFormat="1" ht="14.1" customHeight="1">
      <c r="A53" s="268"/>
      <c r="B53" s="547">
        <v>2016</v>
      </c>
      <c r="C53" s="547"/>
      <c r="D53" s="882">
        <v>15</v>
      </c>
      <c r="E53" s="882">
        <v>85</v>
      </c>
      <c r="F53" s="882"/>
      <c r="G53" s="882">
        <v>6</v>
      </c>
      <c r="H53" s="882">
        <v>8</v>
      </c>
      <c r="I53" s="882"/>
      <c r="J53" s="882">
        <v>14</v>
      </c>
      <c r="K53" s="882">
        <v>21</v>
      </c>
      <c r="L53" s="882"/>
      <c r="M53" s="882">
        <v>35</v>
      </c>
      <c r="N53" s="882">
        <v>114</v>
      </c>
      <c r="O53" s="1685"/>
      <c r="P53" s="1361"/>
      <c r="Q53" s="1361"/>
      <c r="T53" s="268"/>
      <c r="U53" s="268"/>
      <c r="V53" s="268"/>
      <c r="W53" s="268"/>
      <c r="X53" s="268"/>
      <c r="Y53" s="268"/>
      <c r="Z53" s="268"/>
      <c r="AA53" s="268"/>
      <c r="AB53" s="268"/>
      <c r="AC53" s="268"/>
    </row>
    <row r="54" spans="1:49" s="490" customFormat="1" ht="14.1" customHeight="1">
      <c r="A54" s="268"/>
      <c r="B54" s="547">
        <v>2017</v>
      </c>
      <c r="D54" s="490">
        <v>16</v>
      </c>
      <c r="E54" s="490">
        <v>75</v>
      </c>
      <c r="G54" s="490">
        <v>4</v>
      </c>
      <c r="H54" s="490">
        <v>14</v>
      </c>
      <c r="J54" s="490">
        <v>11</v>
      </c>
      <c r="K54" s="490">
        <v>19</v>
      </c>
      <c r="M54" s="490">
        <v>31</v>
      </c>
      <c r="N54" s="490">
        <v>108</v>
      </c>
      <c r="O54" s="1685"/>
      <c r="P54" s="1361"/>
      <c r="Q54" s="1361"/>
      <c r="T54" s="268"/>
      <c r="U54" s="268"/>
      <c r="V54" s="268"/>
      <c r="W54" s="268"/>
      <c r="X54" s="268"/>
      <c r="Y54" s="268"/>
      <c r="Z54" s="268"/>
      <c r="AA54" s="268"/>
      <c r="AB54" s="268"/>
      <c r="AC54" s="268"/>
    </row>
    <row r="55" spans="1:49" ht="3.6" customHeight="1">
      <c r="A55" s="181"/>
      <c r="B55" s="552"/>
      <c r="C55" s="627"/>
      <c r="D55" s="627"/>
      <c r="E55" s="627"/>
      <c r="F55" s="627"/>
      <c r="G55" s="627"/>
      <c r="H55" s="512"/>
      <c r="I55" s="512"/>
      <c r="J55" s="512"/>
      <c r="K55" s="512"/>
      <c r="L55" s="512"/>
      <c r="M55" s="897"/>
      <c r="N55" s="898"/>
      <c r="O55" s="261"/>
      <c r="T55" s="268"/>
      <c r="U55" s="268"/>
      <c r="V55" s="268"/>
      <c r="W55" s="268"/>
      <c r="X55" s="268"/>
      <c r="Y55" s="268"/>
      <c r="Z55" s="268"/>
      <c r="AA55" s="268"/>
      <c r="AB55" s="268"/>
      <c r="AC55" s="268"/>
    </row>
    <row r="56" spans="1:49" ht="3.6" customHeight="1">
      <c r="A56" s="181"/>
      <c r="B56" s="551"/>
      <c r="C56" s="551"/>
      <c r="D56" s="551"/>
      <c r="E56" s="551"/>
      <c r="F56" s="551"/>
      <c r="G56" s="551"/>
      <c r="H56" s="530"/>
      <c r="I56" s="530"/>
      <c r="J56" s="530"/>
      <c r="K56" s="530"/>
      <c r="L56" s="530"/>
      <c r="M56" s="900"/>
      <c r="N56" s="876"/>
      <c r="O56" s="258"/>
      <c r="T56" s="268"/>
      <c r="U56" s="268"/>
      <c r="V56" s="268"/>
      <c r="W56" s="268"/>
      <c r="X56" s="268"/>
      <c r="Y56" s="268"/>
      <c r="Z56" s="268"/>
      <c r="AA56" s="268"/>
      <c r="AB56" s="268"/>
      <c r="AC56" s="268"/>
    </row>
    <row r="57" spans="1:49" s="837" customFormat="1" ht="9.9499999999999993" customHeight="1">
      <c r="A57" s="835"/>
      <c r="B57" s="802" t="s">
        <v>124</v>
      </c>
      <c r="C57" s="802" t="s">
        <v>248</v>
      </c>
      <c r="D57" s="799"/>
      <c r="E57" s="799"/>
      <c r="F57" s="799"/>
      <c r="G57" s="799"/>
      <c r="H57" s="799"/>
      <c r="I57" s="799"/>
      <c r="J57" s="799"/>
      <c r="K57" s="799"/>
      <c r="L57" s="799"/>
      <c r="M57" s="799"/>
      <c r="N57" s="799"/>
      <c r="T57" s="835"/>
      <c r="U57" s="835"/>
      <c r="V57" s="835"/>
      <c r="W57" s="835"/>
      <c r="X57" s="835"/>
      <c r="Y57" s="835"/>
      <c r="Z57" s="835"/>
      <c r="AA57" s="835"/>
      <c r="AB57" s="835"/>
      <c r="AC57" s="835"/>
    </row>
    <row r="58" spans="1:49" s="865" customFormat="1" ht="9.9499999999999993" customHeight="1">
      <c r="B58" s="797" t="s">
        <v>220</v>
      </c>
      <c r="C58" s="797" t="s">
        <v>231</v>
      </c>
      <c r="D58" s="835"/>
      <c r="E58" s="866"/>
      <c r="F58" s="866"/>
      <c r="G58" s="866"/>
      <c r="H58" s="866"/>
      <c r="I58" s="866"/>
      <c r="J58" s="866"/>
      <c r="K58" s="866"/>
      <c r="L58" s="866"/>
      <c r="M58" s="866"/>
      <c r="N58" s="866"/>
      <c r="P58" s="867"/>
      <c r="T58" s="866"/>
      <c r="U58" s="866"/>
      <c r="V58" s="866"/>
      <c r="W58" s="866"/>
      <c r="X58" s="866"/>
      <c r="Y58" s="866"/>
      <c r="Z58" s="1211"/>
      <c r="AA58" s="1211"/>
      <c r="AB58" s="866"/>
      <c r="AC58" s="866"/>
    </row>
    <row r="59" spans="1:49" ht="15" customHeight="1">
      <c r="A59" s="181"/>
      <c r="B59" s="224"/>
      <c r="C59" s="781"/>
      <c r="D59" s="591"/>
      <c r="E59" s="591"/>
      <c r="F59" s="591"/>
      <c r="G59" s="591"/>
      <c r="H59" s="591"/>
      <c r="I59" s="591"/>
      <c r="J59" s="591"/>
      <c r="K59" s="591"/>
      <c r="L59" s="155"/>
      <c r="M59" s="155"/>
      <c r="N59" s="228"/>
      <c r="O59" s="228"/>
      <c r="P59" s="228"/>
      <c r="Q59" s="228"/>
      <c r="R59" s="228"/>
      <c r="S59" s="490"/>
      <c r="T59" s="1212"/>
      <c r="U59" s="1206"/>
      <c r="V59" s="1206"/>
      <c r="W59" s="1212"/>
      <c r="X59" s="268"/>
      <c r="Y59" s="268"/>
      <c r="Z59" s="613"/>
      <c r="AA59" s="613"/>
      <c r="AB59" s="268"/>
      <c r="AC59" s="268"/>
      <c r="AH59" s="490"/>
      <c r="AI59" s="490"/>
      <c r="AJ59" s="490"/>
      <c r="AK59" s="490"/>
      <c r="AL59" s="490"/>
      <c r="AM59" s="490"/>
      <c r="AN59" s="490"/>
      <c r="AO59" s="490"/>
      <c r="AP59" s="490"/>
    </row>
    <row r="60" spans="1:49" ht="15" customHeight="1">
      <c r="A60" s="181"/>
      <c r="B60" s="181"/>
      <c r="C60" s="268"/>
      <c r="F60" s="588"/>
      <c r="G60" s="588"/>
      <c r="H60" s="228"/>
      <c r="I60" s="228"/>
      <c r="N60" s="228"/>
      <c r="O60" s="228"/>
      <c r="P60" s="1341" t="s">
        <v>363</v>
      </c>
      <c r="Q60" s="1341"/>
      <c r="R60" s="1341"/>
      <c r="S60" s="1341"/>
      <c r="T60" s="1341" t="s">
        <v>140</v>
      </c>
      <c r="U60" s="1341"/>
      <c r="V60" s="1341"/>
      <c r="W60" s="1341"/>
      <c r="X60" s="1341"/>
      <c r="Y60" s="1342"/>
      <c r="Z60" s="1341" t="s">
        <v>138</v>
      </c>
      <c r="AA60" s="1341"/>
      <c r="AB60" s="1341"/>
      <c r="AC60" s="1341"/>
      <c r="AD60" s="1341"/>
      <c r="AE60" s="1341"/>
      <c r="AF60" s="1341"/>
      <c r="AG60" s="1341"/>
      <c r="AH60" s="1341"/>
      <c r="AI60" s="1342"/>
      <c r="AJ60" s="490"/>
      <c r="AK60" s="490"/>
      <c r="AL60" s="1341" t="s">
        <v>138</v>
      </c>
      <c r="AM60" s="1341"/>
      <c r="AN60" s="1341"/>
      <c r="AO60" s="1341"/>
      <c r="AP60" s="1341"/>
      <c r="AQ60" s="1341"/>
      <c r="AR60" s="1341"/>
      <c r="AS60" s="1341"/>
      <c r="AT60" s="1341"/>
      <c r="AU60" s="1341"/>
      <c r="AV60" s="1342"/>
    </row>
    <row r="61" spans="1:49" ht="15" customHeight="1">
      <c r="A61" s="181"/>
      <c r="B61" s="181"/>
      <c r="C61" s="268"/>
      <c r="F61" s="588"/>
      <c r="G61" s="588"/>
      <c r="H61" s="228"/>
      <c r="I61" s="228"/>
      <c r="N61" s="178"/>
      <c r="O61" s="178"/>
      <c r="P61" s="1225"/>
      <c r="Q61" s="1342"/>
      <c r="R61" s="1347" t="s">
        <v>139</v>
      </c>
      <c r="S61" s="1347"/>
      <c r="T61" s="1347"/>
      <c r="U61" s="1347"/>
      <c r="V61" s="1347"/>
      <c r="W61" s="1347"/>
      <c r="X61" s="1342"/>
      <c r="Y61" s="1342"/>
      <c r="Z61" s="1225" t="s">
        <v>114</v>
      </c>
      <c r="AA61" s="1342"/>
      <c r="AB61" s="1342"/>
      <c r="AC61" s="1342"/>
      <c r="AD61" s="1342"/>
      <c r="AE61" s="1342"/>
      <c r="AF61" s="1342"/>
      <c r="AG61" s="1342"/>
      <c r="AH61" s="1342"/>
      <c r="AI61" s="1342"/>
      <c r="AJ61" s="490"/>
      <c r="AK61" s="490"/>
      <c r="AL61" s="1225" t="s">
        <v>114</v>
      </c>
      <c r="AM61" s="1342"/>
      <c r="AN61" s="1342"/>
      <c r="AO61" s="1342"/>
      <c r="AP61" s="1342"/>
      <c r="AQ61" s="1342"/>
      <c r="AR61" s="1342"/>
      <c r="AS61" s="1342"/>
      <c r="AT61" s="1342"/>
      <c r="AU61" s="1342"/>
      <c r="AV61" s="1342"/>
    </row>
    <row r="62" spans="1:49">
      <c r="A62" s="181"/>
      <c r="B62" s="177"/>
      <c r="C62" s="549"/>
      <c r="F62" s="272"/>
      <c r="G62" s="545"/>
      <c r="H62" s="178"/>
      <c r="I62" s="178"/>
      <c r="N62" s="178"/>
      <c r="O62" s="178"/>
      <c r="P62" s="1225"/>
      <c r="Q62" s="1347"/>
      <c r="R62" s="1351" t="s">
        <v>353</v>
      </c>
      <c r="S62" s="1351" t="s">
        <v>354</v>
      </c>
      <c r="T62" s="1351" t="s">
        <v>355</v>
      </c>
      <c r="U62" s="1351" t="s">
        <v>356</v>
      </c>
      <c r="V62" s="1351" t="s">
        <v>357</v>
      </c>
      <c r="W62" s="1351" t="s">
        <v>358</v>
      </c>
      <c r="X62" s="1351" t="s">
        <v>13</v>
      </c>
      <c r="Y62" s="1348"/>
      <c r="Z62" s="1225" t="s">
        <v>337</v>
      </c>
      <c r="AA62" s="1225"/>
      <c r="AB62" s="1225" t="s">
        <v>139</v>
      </c>
      <c r="AC62" s="1225"/>
      <c r="AD62" s="1225"/>
      <c r="AE62" s="1225"/>
      <c r="AF62" s="1225"/>
      <c r="AG62" s="1225"/>
      <c r="AH62" s="1225" t="s">
        <v>13</v>
      </c>
      <c r="AI62" s="1342"/>
      <c r="AJ62" s="490"/>
      <c r="AK62" s="490"/>
      <c r="AL62" s="1225" t="s">
        <v>337</v>
      </c>
      <c r="AM62" s="1225"/>
      <c r="AN62" s="1225" t="s">
        <v>139</v>
      </c>
      <c r="AO62" s="1225"/>
      <c r="AP62" s="1225"/>
      <c r="AQ62" s="1225"/>
      <c r="AR62" s="1225"/>
      <c r="AS62" s="1225"/>
      <c r="AT62" s="1225"/>
      <c r="AU62" s="1225" t="s">
        <v>13</v>
      </c>
      <c r="AV62" s="1342"/>
    </row>
    <row r="63" spans="1:49" ht="17.25" customHeight="1">
      <c r="A63" s="181"/>
      <c r="B63" s="177"/>
      <c r="C63" s="549"/>
      <c r="F63" s="167"/>
      <c r="G63" s="586"/>
      <c r="H63" s="178"/>
      <c r="I63" s="178"/>
      <c r="N63" s="178"/>
      <c r="O63" s="178"/>
      <c r="P63" s="1225"/>
      <c r="Q63" s="1347"/>
      <c r="X63" s="1353"/>
      <c r="Y63" s="1348"/>
      <c r="Z63" s="1225"/>
      <c r="AA63" s="1225"/>
      <c r="AB63" s="1343" t="s">
        <v>353</v>
      </c>
      <c r="AC63" s="1343" t="s">
        <v>354</v>
      </c>
      <c r="AD63" s="1343" t="s">
        <v>355</v>
      </c>
      <c r="AE63" s="1343" t="s">
        <v>356</v>
      </c>
      <c r="AF63" s="1343" t="s">
        <v>357</v>
      </c>
      <c r="AG63" s="1343" t="s">
        <v>358</v>
      </c>
      <c r="AH63" s="1225"/>
      <c r="AI63" s="1342"/>
      <c r="AJ63" s="490"/>
      <c r="AK63" s="490"/>
      <c r="AL63" s="1225"/>
      <c r="AM63" s="1225"/>
      <c r="AN63" s="1343" t="s">
        <v>353</v>
      </c>
      <c r="AO63" s="1343" t="s">
        <v>354</v>
      </c>
      <c r="AP63" s="1343" t="s">
        <v>355</v>
      </c>
      <c r="AQ63" s="1343" t="s">
        <v>356</v>
      </c>
      <c r="AR63" s="1343" t="s">
        <v>357</v>
      </c>
      <c r="AS63" s="1343" t="s">
        <v>358</v>
      </c>
      <c r="AT63" s="1343" t="s">
        <v>359</v>
      </c>
      <c r="AU63" s="1225"/>
      <c r="AV63" s="1342"/>
    </row>
    <row r="64" spans="1:49" ht="17.25" customHeight="1">
      <c r="A64" s="181"/>
      <c r="B64" s="227"/>
      <c r="C64" s="227"/>
      <c r="F64" s="227"/>
      <c r="G64" s="227"/>
      <c r="H64" s="227"/>
      <c r="I64" s="227"/>
      <c r="N64" s="178"/>
      <c r="O64" s="178"/>
      <c r="P64" s="1344"/>
      <c r="Q64" s="1352" t="s">
        <v>338</v>
      </c>
      <c r="R64" s="1356">
        <v>37</v>
      </c>
      <c r="S64" s="1356">
        <v>8</v>
      </c>
      <c r="T64" s="1356">
        <v>0</v>
      </c>
      <c r="U64" s="1356">
        <v>5</v>
      </c>
      <c r="V64" s="1356">
        <v>0</v>
      </c>
      <c r="W64" s="1356">
        <v>0</v>
      </c>
      <c r="X64" s="1357">
        <v>50</v>
      </c>
      <c r="Y64" s="1348"/>
      <c r="Z64" s="1344" t="s">
        <v>120</v>
      </c>
      <c r="AA64" s="1352" t="s">
        <v>338</v>
      </c>
      <c r="AB64" s="1346">
        <v>9</v>
      </c>
      <c r="AC64" s="1346">
        <v>4</v>
      </c>
      <c r="AD64" s="1346">
        <v>0</v>
      </c>
      <c r="AE64" s="1346">
        <v>11</v>
      </c>
      <c r="AF64" s="1346">
        <v>0</v>
      </c>
      <c r="AG64" s="1346">
        <v>0</v>
      </c>
      <c r="AH64" s="1359">
        <v>24</v>
      </c>
      <c r="AI64" s="1342"/>
      <c r="AJ64" s="1332"/>
      <c r="AK64" s="490"/>
      <c r="AL64" s="1344" t="s">
        <v>120</v>
      </c>
      <c r="AM64" s="1352" t="s">
        <v>338</v>
      </c>
      <c r="AN64" s="1346">
        <v>17</v>
      </c>
      <c r="AO64" s="1346">
        <v>3</v>
      </c>
      <c r="AP64" s="1346">
        <v>1</v>
      </c>
      <c r="AQ64" s="1346">
        <v>20</v>
      </c>
      <c r="AR64" s="1346">
        <v>0</v>
      </c>
      <c r="AS64" s="1346">
        <v>1</v>
      </c>
      <c r="AT64" s="1346">
        <v>0</v>
      </c>
      <c r="AU64" s="1359">
        <v>42</v>
      </c>
      <c r="AV64" s="1342"/>
      <c r="AW64" s="1332">
        <f>SUM(AN64:AO64)</f>
        <v>20</v>
      </c>
    </row>
    <row r="65" spans="1:49" ht="17.25" customHeight="1">
      <c r="A65" s="181"/>
      <c r="F65" s="227"/>
      <c r="G65" s="227"/>
      <c r="H65" s="227"/>
      <c r="I65" s="227"/>
      <c r="N65" s="178"/>
      <c r="O65" s="178"/>
      <c r="P65" s="1344"/>
      <c r="Q65" s="1352" t="s">
        <v>339</v>
      </c>
      <c r="R65" s="1356">
        <v>45</v>
      </c>
      <c r="S65" s="1356">
        <v>9</v>
      </c>
      <c r="T65" s="1356">
        <v>2</v>
      </c>
      <c r="U65" s="1356">
        <v>7</v>
      </c>
      <c r="V65" s="1356">
        <v>0</v>
      </c>
      <c r="W65" s="1356">
        <v>0</v>
      </c>
      <c r="X65" s="1357">
        <v>63</v>
      </c>
      <c r="Y65" s="1348"/>
      <c r="Z65" s="1344"/>
      <c r="AA65" s="1352" t="s">
        <v>339</v>
      </c>
      <c r="AB65" s="1346">
        <v>6</v>
      </c>
      <c r="AC65" s="1346">
        <v>2</v>
      </c>
      <c r="AD65" s="1346">
        <v>0</v>
      </c>
      <c r="AE65" s="1346">
        <v>16</v>
      </c>
      <c r="AF65" s="1346">
        <v>0</v>
      </c>
      <c r="AG65" s="1346">
        <v>0</v>
      </c>
      <c r="AH65" s="1359">
        <v>24</v>
      </c>
      <c r="AI65" s="1342"/>
      <c r="AJ65" s="1332"/>
      <c r="AK65" s="490"/>
      <c r="AL65" s="1344"/>
      <c r="AM65" s="1352" t="s">
        <v>339</v>
      </c>
      <c r="AN65" s="1346">
        <v>16</v>
      </c>
      <c r="AO65" s="1346">
        <v>3</v>
      </c>
      <c r="AP65" s="1346">
        <v>0</v>
      </c>
      <c r="AQ65" s="1346">
        <v>14</v>
      </c>
      <c r="AR65" s="1346">
        <v>0</v>
      </c>
      <c r="AS65" s="1346">
        <v>0</v>
      </c>
      <c r="AT65" s="1346">
        <v>0</v>
      </c>
      <c r="AU65" s="1359">
        <v>33</v>
      </c>
      <c r="AV65" s="1342"/>
      <c r="AW65" s="1332">
        <f t="shared" ref="AW65:AW73" si="0">SUM(AN65:AO65)</f>
        <v>19</v>
      </c>
    </row>
    <row r="66" spans="1:49" ht="17.25" customHeight="1">
      <c r="A66" s="181"/>
      <c r="N66" s="178"/>
      <c r="O66" s="178"/>
      <c r="P66" s="1344"/>
      <c r="Q66" s="1352" t="s">
        <v>340</v>
      </c>
      <c r="R66" s="1356">
        <v>43</v>
      </c>
      <c r="S66" s="1356">
        <v>14</v>
      </c>
      <c r="T66" s="1356">
        <v>1</v>
      </c>
      <c r="U66" s="1356">
        <v>6</v>
      </c>
      <c r="V66" s="1356">
        <v>0</v>
      </c>
      <c r="W66" s="1356">
        <v>0</v>
      </c>
      <c r="X66" s="1357">
        <v>64</v>
      </c>
      <c r="Y66" s="1348"/>
      <c r="Z66" s="1344"/>
      <c r="AA66" s="1352" t="s">
        <v>340</v>
      </c>
      <c r="AB66" s="1346">
        <v>4</v>
      </c>
      <c r="AC66" s="1346">
        <v>2</v>
      </c>
      <c r="AD66" s="1346">
        <v>0</v>
      </c>
      <c r="AE66" s="1346">
        <v>4</v>
      </c>
      <c r="AF66" s="1346">
        <v>0</v>
      </c>
      <c r="AG66" s="1346">
        <v>0</v>
      </c>
      <c r="AH66" s="1359">
        <v>10</v>
      </c>
      <c r="AI66" s="1342"/>
      <c r="AJ66" s="1332"/>
      <c r="AK66" s="490"/>
      <c r="AL66" s="1344"/>
      <c r="AM66" s="1352" t="s">
        <v>340</v>
      </c>
      <c r="AN66" s="1346">
        <v>21</v>
      </c>
      <c r="AO66" s="1346">
        <v>5</v>
      </c>
      <c r="AP66" s="1346">
        <v>1</v>
      </c>
      <c r="AQ66" s="1346">
        <v>12</v>
      </c>
      <c r="AR66" s="1346">
        <v>0</v>
      </c>
      <c r="AS66" s="1346">
        <v>1</v>
      </c>
      <c r="AT66" s="1346">
        <v>0</v>
      </c>
      <c r="AU66" s="1359">
        <v>40</v>
      </c>
      <c r="AV66" s="1342"/>
      <c r="AW66" s="1332">
        <f t="shared" si="0"/>
        <v>26</v>
      </c>
    </row>
    <row r="67" spans="1:49" ht="17.25" customHeight="1">
      <c r="A67" s="181"/>
      <c r="N67" s="178"/>
      <c r="O67" s="178"/>
      <c r="P67" s="1344"/>
      <c r="Q67" s="1352" t="s">
        <v>341</v>
      </c>
      <c r="R67" s="1356">
        <v>44</v>
      </c>
      <c r="S67" s="1356">
        <v>11</v>
      </c>
      <c r="T67" s="1356">
        <v>0</v>
      </c>
      <c r="U67" s="1356">
        <v>7</v>
      </c>
      <c r="V67" s="1356">
        <v>0</v>
      </c>
      <c r="W67" s="1356">
        <v>0</v>
      </c>
      <c r="X67" s="1357">
        <v>62</v>
      </c>
      <c r="Y67" s="1348"/>
      <c r="Z67" s="1344"/>
      <c r="AA67" s="1352" t="s">
        <v>341</v>
      </c>
      <c r="AB67" s="1346">
        <v>6</v>
      </c>
      <c r="AC67" s="1346">
        <v>5</v>
      </c>
      <c r="AD67" s="1346">
        <v>1</v>
      </c>
      <c r="AE67" s="1346">
        <v>6</v>
      </c>
      <c r="AF67" s="1346">
        <v>0</v>
      </c>
      <c r="AG67" s="1346">
        <v>0</v>
      </c>
      <c r="AH67" s="1359">
        <v>18</v>
      </c>
      <c r="AI67" s="1342"/>
      <c r="AJ67" s="1332"/>
      <c r="AK67" s="490"/>
      <c r="AL67" s="1344"/>
      <c r="AM67" s="1352" t="s">
        <v>341</v>
      </c>
      <c r="AN67" s="1346">
        <v>18</v>
      </c>
      <c r="AO67" s="1346">
        <v>6</v>
      </c>
      <c r="AP67" s="1346">
        <v>0</v>
      </c>
      <c r="AQ67" s="1346">
        <v>13</v>
      </c>
      <c r="AR67" s="1346">
        <v>0</v>
      </c>
      <c r="AS67" s="1346">
        <v>0</v>
      </c>
      <c r="AT67" s="1346">
        <v>0</v>
      </c>
      <c r="AU67" s="1359">
        <v>37</v>
      </c>
      <c r="AV67" s="1342"/>
      <c r="AW67" s="1332">
        <f t="shared" si="0"/>
        <v>24</v>
      </c>
    </row>
    <row r="68" spans="1:49" ht="17.25" customHeight="1">
      <c r="O68" s="490"/>
      <c r="P68" s="1344"/>
      <c r="Q68" s="1352" t="s">
        <v>342</v>
      </c>
      <c r="R68" s="1356">
        <v>50</v>
      </c>
      <c r="S68" s="1356">
        <v>12</v>
      </c>
      <c r="T68" s="1356">
        <v>1</v>
      </c>
      <c r="U68" s="1356">
        <v>8</v>
      </c>
      <c r="V68" s="1356">
        <v>1</v>
      </c>
      <c r="W68" s="1356">
        <v>0</v>
      </c>
      <c r="X68" s="1357">
        <v>72</v>
      </c>
      <c r="Y68" s="1348"/>
      <c r="Z68" s="1344"/>
      <c r="AA68" s="1352" t="s">
        <v>342</v>
      </c>
      <c r="AB68" s="1346">
        <v>3</v>
      </c>
      <c r="AC68" s="1346">
        <v>0</v>
      </c>
      <c r="AD68" s="1346">
        <v>0</v>
      </c>
      <c r="AE68" s="1346">
        <v>11</v>
      </c>
      <c r="AF68" s="1346">
        <v>0</v>
      </c>
      <c r="AG68" s="1346">
        <v>0</v>
      </c>
      <c r="AH68" s="1359">
        <v>14</v>
      </c>
      <c r="AI68" s="1342"/>
      <c r="AJ68" s="1332"/>
      <c r="AK68" s="490"/>
      <c r="AL68" s="1344"/>
      <c r="AM68" s="1352" t="s">
        <v>342</v>
      </c>
      <c r="AN68" s="1346">
        <v>18</v>
      </c>
      <c r="AO68" s="1346">
        <v>10</v>
      </c>
      <c r="AP68" s="1346">
        <v>0</v>
      </c>
      <c r="AQ68" s="1346">
        <v>15</v>
      </c>
      <c r="AR68" s="1346">
        <v>1</v>
      </c>
      <c r="AS68" s="1346">
        <v>0</v>
      </c>
      <c r="AT68" s="1346">
        <v>1</v>
      </c>
      <c r="AU68" s="1359">
        <v>45</v>
      </c>
      <c r="AV68" s="1342"/>
      <c r="AW68" s="1332">
        <f t="shared" si="0"/>
        <v>28</v>
      </c>
    </row>
    <row r="69" spans="1:49" ht="17.25" customHeight="1">
      <c r="E69" s="283"/>
      <c r="F69" s="283"/>
      <c r="G69" s="283"/>
      <c r="H69" s="283"/>
      <c r="I69" s="283"/>
      <c r="J69" s="283"/>
      <c r="K69" s="283"/>
      <c r="L69" s="283"/>
      <c r="M69" s="283"/>
      <c r="N69" s="283"/>
      <c r="O69" s="584"/>
      <c r="P69" s="1344"/>
      <c r="Q69" s="1352" t="s">
        <v>343</v>
      </c>
      <c r="R69" s="1356">
        <v>46</v>
      </c>
      <c r="S69" s="1356">
        <v>4</v>
      </c>
      <c r="T69" s="1356">
        <v>0</v>
      </c>
      <c r="U69" s="1356">
        <v>8</v>
      </c>
      <c r="V69" s="1356">
        <v>0</v>
      </c>
      <c r="W69" s="1356">
        <v>2</v>
      </c>
      <c r="X69" s="1357">
        <v>60</v>
      </c>
      <c r="Y69" s="1348"/>
      <c r="Z69" s="1344"/>
      <c r="AA69" s="1352" t="s">
        <v>343</v>
      </c>
      <c r="AB69" s="1346">
        <v>2</v>
      </c>
      <c r="AC69" s="1346">
        <v>2</v>
      </c>
      <c r="AD69" s="1346">
        <v>1</v>
      </c>
      <c r="AE69" s="1346">
        <v>3</v>
      </c>
      <c r="AF69" s="1346">
        <v>0</v>
      </c>
      <c r="AG69" s="1346">
        <v>0</v>
      </c>
      <c r="AH69" s="1359">
        <v>8</v>
      </c>
      <c r="AI69" s="1342"/>
      <c r="AJ69" s="1332"/>
      <c r="AK69" s="490"/>
      <c r="AL69" s="1344"/>
      <c r="AM69" s="1352" t="s">
        <v>343</v>
      </c>
      <c r="AN69" s="1346">
        <v>13</v>
      </c>
      <c r="AO69" s="1346">
        <v>3</v>
      </c>
      <c r="AP69" s="1346">
        <v>1</v>
      </c>
      <c r="AQ69" s="1346">
        <v>8</v>
      </c>
      <c r="AR69" s="1346">
        <v>0</v>
      </c>
      <c r="AS69" s="1346">
        <v>1</v>
      </c>
      <c r="AT69" s="1346">
        <v>0</v>
      </c>
      <c r="AU69" s="1359">
        <v>26</v>
      </c>
      <c r="AV69" s="1342"/>
      <c r="AW69" s="1332">
        <f t="shared" si="0"/>
        <v>16</v>
      </c>
    </row>
    <row r="70" spans="1:49" ht="17.25" customHeight="1">
      <c r="O70" s="584"/>
      <c r="P70" s="1344"/>
      <c r="Q70" s="1352" t="s">
        <v>344</v>
      </c>
      <c r="R70" s="1356">
        <v>34</v>
      </c>
      <c r="S70" s="1356">
        <v>9</v>
      </c>
      <c r="T70" s="1356">
        <v>0</v>
      </c>
      <c r="U70" s="1356">
        <v>2</v>
      </c>
      <c r="V70" s="1356">
        <v>0</v>
      </c>
      <c r="W70" s="1356">
        <v>0</v>
      </c>
      <c r="X70" s="1357">
        <v>45</v>
      </c>
      <c r="Y70" s="1348"/>
      <c r="Z70" s="1344"/>
      <c r="AA70" s="1352" t="s">
        <v>344</v>
      </c>
      <c r="AB70" s="1346">
        <v>2</v>
      </c>
      <c r="AC70" s="1346">
        <v>4</v>
      </c>
      <c r="AD70" s="1346">
        <v>0</v>
      </c>
      <c r="AE70" s="1346">
        <v>6</v>
      </c>
      <c r="AF70" s="1346">
        <v>0</v>
      </c>
      <c r="AG70" s="1346">
        <v>0</v>
      </c>
      <c r="AH70" s="1359">
        <v>12</v>
      </c>
      <c r="AI70" s="1342"/>
      <c r="AJ70" s="1332"/>
      <c r="AK70" s="490"/>
      <c r="AL70" s="1344"/>
      <c r="AM70" s="1352" t="s">
        <v>344</v>
      </c>
      <c r="AN70" s="1346">
        <v>15</v>
      </c>
      <c r="AO70" s="1346">
        <v>4</v>
      </c>
      <c r="AP70" s="1346">
        <v>0</v>
      </c>
      <c r="AQ70" s="1346">
        <v>16</v>
      </c>
      <c r="AR70" s="1346">
        <v>1</v>
      </c>
      <c r="AS70" s="1346">
        <v>2</v>
      </c>
      <c r="AT70" s="1346">
        <v>0</v>
      </c>
      <c r="AU70" s="1359">
        <v>38</v>
      </c>
      <c r="AV70" s="1342"/>
      <c r="AW70" s="1332">
        <f t="shared" si="0"/>
        <v>19</v>
      </c>
    </row>
    <row r="71" spans="1:49" ht="17.25" customHeight="1">
      <c r="O71" s="740"/>
      <c r="P71" s="1344"/>
      <c r="Q71" s="1352" t="s">
        <v>345</v>
      </c>
      <c r="R71" s="1356">
        <v>43</v>
      </c>
      <c r="S71" s="1356">
        <v>10</v>
      </c>
      <c r="T71" s="1356">
        <v>1</v>
      </c>
      <c r="U71" s="1356">
        <v>6</v>
      </c>
      <c r="V71" s="1356">
        <v>0</v>
      </c>
      <c r="W71" s="1356">
        <v>0</v>
      </c>
      <c r="X71" s="1357">
        <v>60</v>
      </c>
      <c r="Y71" s="1348"/>
      <c r="Z71" s="1344"/>
      <c r="AA71" s="1352" t="s">
        <v>345</v>
      </c>
      <c r="AB71" s="1346">
        <v>5</v>
      </c>
      <c r="AC71" s="1346">
        <v>1</v>
      </c>
      <c r="AD71" s="1346">
        <v>0</v>
      </c>
      <c r="AE71" s="1346">
        <v>7</v>
      </c>
      <c r="AF71" s="1346">
        <v>1</v>
      </c>
      <c r="AG71" s="1346">
        <v>0</v>
      </c>
      <c r="AH71" s="1359">
        <v>14</v>
      </c>
      <c r="AI71" s="1342"/>
      <c r="AJ71" s="1332"/>
      <c r="AL71" s="1344"/>
      <c r="AM71" s="1352" t="s">
        <v>345</v>
      </c>
      <c r="AN71" s="1346">
        <v>5</v>
      </c>
      <c r="AO71" s="1346">
        <v>3</v>
      </c>
      <c r="AP71" s="1346">
        <v>1</v>
      </c>
      <c r="AQ71" s="1346">
        <v>13</v>
      </c>
      <c r="AR71" s="1346">
        <v>0</v>
      </c>
      <c r="AS71" s="1346">
        <v>0</v>
      </c>
      <c r="AT71" s="1346">
        <v>0</v>
      </c>
      <c r="AU71" s="1359">
        <v>22</v>
      </c>
      <c r="AV71" s="1342"/>
      <c r="AW71" s="1332">
        <f t="shared" si="0"/>
        <v>8</v>
      </c>
    </row>
    <row r="72" spans="1:49" ht="17.25" customHeight="1">
      <c r="O72" s="584"/>
      <c r="P72" s="1344"/>
      <c r="Q72" s="1352" t="s">
        <v>346</v>
      </c>
      <c r="R72" s="1356">
        <v>37</v>
      </c>
      <c r="S72" s="1356">
        <v>9</v>
      </c>
      <c r="T72" s="1356">
        <v>3</v>
      </c>
      <c r="U72" s="1356">
        <v>6</v>
      </c>
      <c r="V72" s="1356">
        <v>0</v>
      </c>
      <c r="W72" s="1356">
        <v>0</v>
      </c>
      <c r="X72" s="1357">
        <v>55</v>
      </c>
      <c r="Y72" s="1348"/>
      <c r="Z72" s="1344"/>
      <c r="AA72" s="1352" t="s">
        <v>346</v>
      </c>
      <c r="AB72" s="1346">
        <v>6</v>
      </c>
      <c r="AC72" s="1346">
        <v>0</v>
      </c>
      <c r="AD72" s="1346">
        <v>0</v>
      </c>
      <c r="AE72" s="1346">
        <v>3</v>
      </c>
      <c r="AF72" s="1346">
        <v>0</v>
      </c>
      <c r="AG72" s="1346">
        <v>1</v>
      </c>
      <c r="AH72" s="1359">
        <v>10</v>
      </c>
      <c r="AI72" s="1342"/>
      <c r="AJ72" s="1332"/>
      <c r="AL72" s="1344"/>
      <c r="AM72" s="1352" t="s">
        <v>346</v>
      </c>
      <c r="AN72" s="1346">
        <v>11</v>
      </c>
      <c r="AO72" s="1346">
        <v>5</v>
      </c>
      <c r="AP72" s="1346">
        <v>0</v>
      </c>
      <c r="AQ72" s="1346">
        <v>11</v>
      </c>
      <c r="AR72" s="1346">
        <v>0</v>
      </c>
      <c r="AS72" s="1346">
        <v>0</v>
      </c>
      <c r="AT72" s="1346">
        <v>0</v>
      </c>
      <c r="AU72" s="1359">
        <v>27</v>
      </c>
      <c r="AV72" s="1342"/>
      <c r="AW72" s="1332">
        <f t="shared" si="0"/>
        <v>16</v>
      </c>
    </row>
    <row r="73" spans="1:49" ht="17.25" customHeight="1">
      <c r="B73" s="490"/>
      <c r="O73" s="584"/>
      <c r="P73" s="1344"/>
      <c r="Q73" s="1352" t="s">
        <v>347</v>
      </c>
      <c r="R73" s="1356">
        <v>28</v>
      </c>
      <c r="S73" s="1356">
        <v>16</v>
      </c>
      <c r="T73" s="1356">
        <v>2</v>
      </c>
      <c r="U73" s="1356">
        <v>7</v>
      </c>
      <c r="V73" s="1356">
        <v>2</v>
      </c>
      <c r="W73" s="1356">
        <v>0</v>
      </c>
      <c r="X73" s="1357">
        <v>55</v>
      </c>
      <c r="Y73" s="1348"/>
      <c r="Z73" s="1344"/>
      <c r="AA73" s="1352" t="s">
        <v>347</v>
      </c>
      <c r="AB73" s="1346">
        <v>6</v>
      </c>
      <c r="AC73" s="1346">
        <v>3</v>
      </c>
      <c r="AD73" s="1346">
        <v>0</v>
      </c>
      <c r="AE73" s="1346">
        <v>3</v>
      </c>
      <c r="AF73" s="1346">
        <v>1</v>
      </c>
      <c r="AG73" s="1346">
        <v>0</v>
      </c>
      <c r="AH73" s="1359">
        <v>13</v>
      </c>
      <c r="AI73" s="1342"/>
      <c r="AJ73" s="1332"/>
      <c r="AL73" s="1344"/>
      <c r="AM73" s="1352" t="s">
        <v>347</v>
      </c>
      <c r="AN73" s="1346">
        <v>9</v>
      </c>
      <c r="AO73" s="1346">
        <v>5</v>
      </c>
      <c r="AP73" s="1346">
        <v>0</v>
      </c>
      <c r="AQ73" s="1346">
        <v>6</v>
      </c>
      <c r="AR73" s="1346">
        <v>1</v>
      </c>
      <c r="AS73" s="1346">
        <v>1</v>
      </c>
      <c r="AT73" s="1346">
        <v>0</v>
      </c>
      <c r="AU73" s="1359">
        <v>22</v>
      </c>
      <c r="AV73" s="1342"/>
      <c r="AW73" s="1332">
        <f t="shared" si="0"/>
        <v>14</v>
      </c>
    </row>
    <row r="74" spans="1:49" ht="17.25" customHeight="1">
      <c r="B74" s="490"/>
      <c r="O74" s="584"/>
      <c r="P74" s="1344"/>
      <c r="Q74" s="1347"/>
      <c r="R74" s="1349"/>
      <c r="S74" s="1349"/>
      <c r="T74" s="1349"/>
      <c r="U74" s="1349"/>
      <c r="V74" s="1349"/>
      <c r="W74" s="1349"/>
      <c r="X74" s="1354"/>
      <c r="Y74" s="1348"/>
      <c r="Z74" s="1344"/>
      <c r="AA74" s="1353"/>
      <c r="AB74" s="1346"/>
      <c r="AC74" s="1346"/>
      <c r="AD74" s="1346"/>
      <c r="AE74" s="1346"/>
      <c r="AF74" s="1346"/>
      <c r="AG74" s="1346"/>
      <c r="AH74" s="1346"/>
      <c r="AI74" s="1342"/>
      <c r="AL74" s="1344"/>
      <c r="AM74" s="1353"/>
      <c r="AN74" s="1346"/>
      <c r="AO74" s="1346"/>
      <c r="AP74" s="1346"/>
      <c r="AQ74" s="1346"/>
      <c r="AR74" s="1346"/>
      <c r="AS74" s="1346"/>
      <c r="AT74" s="1346"/>
      <c r="AU74" s="1346"/>
      <c r="AV74" s="1342"/>
    </row>
    <row r="75" spans="1:49" ht="17.25" customHeight="1">
      <c r="O75" s="584"/>
      <c r="P75" s="490"/>
      <c r="Q75" s="309"/>
      <c r="R75" s="309"/>
      <c r="S75" s="309"/>
      <c r="T75" s="309"/>
      <c r="U75" s="309"/>
      <c r="V75" s="309"/>
      <c r="W75" s="309"/>
      <c r="X75" s="309"/>
      <c r="Y75" s="1350"/>
      <c r="Z75" s="1350"/>
      <c r="AA75" s="1350"/>
      <c r="AB75" s="490"/>
      <c r="AC75" s="490"/>
      <c r="AD75" s="490"/>
      <c r="AE75" s="490"/>
      <c r="AF75" s="490"/>
      <c r="AG75" s="490"/>
      <c r="AH75" s="490"/>
      <c r="AJ75" s="408"/>
      <c r="AK75" s="408"/>
      <c r="AM75" s="1350"/>
    </row>
    <row r="76" spans="1:49">
      <c r="O76" s="584"/>
      <c r="P76" s="490"/>
      <c r="Q76" s="309"/>
      <c r="R76" s="309"/>
      <c r="S76" s="309"/>
      <c r="T76" s="309"/>
      <c r="U76" s="309"/>
      <c r="V76" s="309"/>
      <c r="W76" s="309"/>
      <c r="X76" s="309"/>
      <c r="Y76" s="1350"/>
      <c r="Z76" s="1350"/>
      <c r="AA76" s="1350"/>
      <c r="AB76" s="490"/>
      <c r="AC76" s="490"/>
      <c r="AD76" s="490"/>
      <c r="AE76" s="490"/>
      <c r="AF76" s="490"/>
      <c r="AG76" s="490"/>
      <c r="AH76" s="490"/>
      <c r="AJ76" s="408"/>
      <c r="AK76" s="408"/>
    </row>
    <row r="77" spans="1:49">
      <c r="O77" s="584"/>
      <c r="P77" s="490"/>
      <c r="Q77" s="490"/>
      <c r="R77" s="490"/>
      <c r="S77" s="490"/>
      <c r="T77" s="490"/>
      <c r="U77" s="490"/>
      <c r="V77" s="490"/>
      <c r="W77" s="490"/>
      <c r="Y77" s="408"/>
      <c r="Z77" s="408"/>
      <c r="AA77" s="1350"/>
      <c r="AB77" s="490"/>
      <c r="AC77" s="490"/>
      <c r="AD77" s="490"/>
      <c r="AE77" s="490"/>
      <c r="AF77" s="490"/>
      <c r="AG77" s="490"/>
      <c r="AH77" s="490"/>
      <c r="AJ77" s="408"/>
      <c r="AK77" s="408"/>
    </row>
    <row r="78" spans="1:49">
      <c r="O78" s="584"/>
      <c r="P78" s="490"/>
      <c r="Q78" s="490"/>
      <c r="R78" s="490"/>
      <c r="S78" s="490"/>
      <c r="T78" s="490"/>
      <c r="U78" s="490"/>
      <c r="V78" s="490"/>
      <c r="W78" s="490"/>
      <c r="Y78" s="408"/>
      <c r="Z78" s="408"/>
      <c r="AA78" s="1350"/>
      <c r="AB78" s="490"/>
      <c r="AC78" s="490"/>
      <c r="AD78" s="490"/>
      <c r="AE78" s="490"/>
      <c r="AF78" s="490"/>
      <c r="AG78" s="490"/>
      <c r="AH78" s="490"/>
      <c r="AJ78" s="408"/>
      <c r="AK78" s="408"/>
    </row>
    <row r="79" spans="1:49" ht="15">
      <c r="O79" s="490"/>
      <c r="P79" s="1341" t="s">
        <v>364</v>
      </c>
      <c r="Q79" s="490"/>
      <c r="R79" s="490"/>
      <c r="S79" s="1341" t="s">
        <v>140</v>
      </c>
      <c r="T79" s="490"/>
      <c r="U79" s="490"/>
      <c r="V79" s="490"/>
      <c r="X79" s="408"/>
      <c r="Y79" s="408"/>
      <c r="AA79" s="1350"/>
      <c r="AB79" s="490"/>
      <c r="AC79" s="490"/>
      <c r="AD79" s="490"/>
      <c r="AE79" s="490"/>
      <c r="AF79" s="490"/>
      <c r="AG79" s="490"/>
      <c r="AI79" s="408"/>
      <c r="AJ79" s="408"/>
    </row>
    <row r="80" spans="1:49" ht="15" customHeight="1">
      <c r="O80" s="490"/>
      <c r="P80" s="490"/>
      <c r="Q80" s="1341"/>
      <c r="R80" s="1225" t="s">
        <v>139</v>
      </c>
      <c r="S80" s="1225"/>
      <c r="T80" s="1225"/>
      <c r="U80" s="1225"/>
      <c r="V80" s="1341"/>
      <c r="W80" s="1342"/>
      <c r="X80" s="408"/>
      <c r="Y80" s="408"/>
      <c r="AA80" s="1350"/>
      <c r="AB80" s="490"/>
      <c r="AC80" s="490"/>
      <c r="AD80" s="490"/>
      <c r="AE80" s="490"/>
      <c r="AF80" s="490"/>
      <c r="AG80" s="490"/>
      <c r="AI80" s="408"/>
      <c r="AJ80" s="408"/>
    </row>
    <row r="81" spans="15:48">
      <c r="O81" s="490"/>
      <c r="P81" s="490"/>
      <c r="Q81" s="1342"/>
      <c r="V81" s="1342"/>
      <c r="W81" s="1342"/>
      <c r="X81" s="408"/>
      <c r="Y81" s="408"/>
      <c r="AA81" s="1350"/>
      <c r="AB81" s="490"/>
      <c r="AC81" s="490"/>
      <c r="AD81" s="490"/>
      <c r="AE81" s="490"/>
      <c r="AF81" s="490"/>
      <c r="AG81" s="490"/>
      <c r="AI81" s="408"/>
      <c r="AJ81" s="408"/>
    </row>
    <row r="82" spans="15:48" ht="18" customHeight="1">
      <c r="O82" s="490"/>
      <c r="P82" s="490"/>
      <c r="Q82" s="1225"/>
      <c r="R82" s="1355" t="s">
        <v>353</v>
      </c>
      <c r="S82" s="1355" t="s">
        <v>354</v>
      </c>
      <c r="T82" s="1355" t="s">
        <v>355</v>
      </c>
      <c r="U82" s="1355" t="s">
        <v>356</v>
      </c>
      <c r="V82" s="1355" t="s">
        <v>13</v>
      </c>
      <c r="W82" s="1342"/>
      <c r="X82" s="408"/>
      <c r="Y82" s="408"/>
      <c r="Z82" s="1341"/>
      <c r="AA82" s="1341"/>
      <c r="AB82" s="1341"/>
      <c r="AC82" s="1341"/>
      <c r="AD82" s="1341"/>
      <c r="AE82" s="1341"/>
      <c r="AF82" s="1341"/>
      <c r="AG82" s="1341"/>
      <c r="AH82" s="1341"/>
      <c r="AI82" s="1342"/>
      <c r="AJ82" s="408"/>
    </row>
    <row r="83" spans="15:48" ht="18" customHeight="1">
      <c r="O83" s="490"/>
      <c r="P83" s="490"/>
      <c r="Q83" s="1225"/>
      <c r="V83" s="1225"/>
      <c r="W83" s="1342"/>
      <c r="Z83" s="1225"/>
      <c r="AA83" s="1360"/>
      <c r="AB83" s="1225" t="s">
        <v>139</v>
      </c>
      <c r="AC83" s="1225"/>
      <c r="AD83" s="1225"/>
      <c r="AE83" s="1225"/>
      <c r="AF83" s="1225"/>
      <c r="AG83" s="1225"/>
      <c r="AH83" s="1342"/>
      <c r="AI83" s="1342"/>
      <c r="AK83" s="1341"/>
      <c r="AL83" s="1341"/>
      <c r="AM83" s="1341"/>
      <c r="AN83" s="1341"/>
      <c r="AO83" s="1341"/>
      <c r="AP83" s="1341"/>
      <c r="AQ83" s="1341"/>
      <c r="AR83" s="1341"/>
      <c r="AS83" s="1341"/>
      <c r="AT83" s="1342"/>
    </row>
    <row r="84" spans="15:48" ht="18" customHeight="1">
      <c r="O84" s="490"/>
      <c r="P84" s="490"/>
      <c r="Q84" s="1352" t="s">
        <v>338</v>
      </c>
      <c r="R84" s="1356">
        <v>28</v>
      </c>
      <c r="S84" s="1356">
        <v>8</v>
      </c>
      <c r="T84" s="1356">
        <v>2</v>
      </c>
      <c r="U84" s="1356">
        <v>1</v>
      </c>
      <c r="V84" s="1357">
        <v>39</v>
      </c>
      <c r="W84" s="1349"/>
      <c r="Y84" s="1332"/>
      <c r="Z84" s="1225"/>
      <c r="AA84" s="1353"/>
      <c r="AB84" s="1343" t="s">
        <v>353</v>
      </c>
      <c r="AC84" s="1343" t="s">
        <v>354</v>
      </c>
      <c r="AD84" s="1343" t="s">
        <v>355</v>
      </c>
      <c r="AE84" s="1343" t="s">
        <v>356</v>
      </c>
      <c r="AF84" s="1343" t="s">
        <v>357</v>
      </c>
      <c r="AG84" s="1343" t="s">
        <v>358</v>
      </c>
      <c r="AH84" s="1355" t="s">
        <v>13</v>
      </c>
      <c r="AI84" s="1342"/>
      <c r="AK84" s="1225"/>
      <c r="AL84" s="1342"/>
      <c r="AM84" s="1342"/>
      <c r="AN84" s="1342"/>
      <c r="AO84" s="1342"/>
      <c r="AP84" s="1342"/>
      <c r="AQ84" s="1342"/>
      <c r="AR84" s="1342"/>
      <c r="AS84" s="1342"/>
      <c r="AT84" s="1342"/>
    </row>
    <row r="85" spans="15:48" ht="18" customHeight="1">
      <c r="Q85" s="1352" t="s">
        <v>339</v>
      </c>
      <c r="R85" s="1356">
        <v>25</v>
      </c>
      <c r="S85" s="1356">
        <v>4</v>
      </c>
      <c r="T85" s="1356">
        <v>6</v>
      </c>
      <c r="U85" s="1356">
        <v>0</v>
      </c>
      <c r="V85" s="1357">
        <v>35</v>
      </c>
      <c r="W85" s="1349"/>
      <c r="Y85" s="1332"/>
      <c r="Z85" s="1225"/>
      <c r="AA85" s="1353"/>
      <c r="AH85" s="1355"/>
      <c r="AI85" s="1342"/>
      <c r="AK85" s="1225"/>
      <c r="AL85" s="1225"/>
      <c r="AM85" s="1225" t="s">
        <v>139</v>
      </c>
      <c r="AN85" s="1225"/>
      <c r="AO85" s="1225"/>
      <c r="AP85" s="1225"/>
      <c r="AQ85" s="1225"/>
      <c r="AR85" s="1225"/>
      <c r="AS85" s="1225" t="s">
        <v>13</v>
      </c>
      <c r="AT85" s="1342"/>
    </row>
    <row r="86" spans="15:48" ht="18" customHeight="1">
      <c r="O86" s="740"/>
      <c r="P86" s="740"/>
      <c r="Q86" s="1352" t="s">
        <v>340</v>
      </c>
      <c r="R86" s="1356">
        <v>30</v>
      </c>
      <c r="S86" s="1356">
        <v>5</v>
      </c>
      <c r="T86" s="1356">
        <v>7</v>
      </c>
      <c r="U86" s="1356">
        <v>0</v>
      </c>
      <c r="V86" s="1357">
        <v>42</v>
      </c>
      <c r="W86" s="1349"/>
      <c r="Y86" s="1332"/>
      <c r="Z86" s="1344"/>
      <c r="AA86" s="1352" t="s">
        <v>338</v>
      </c>
      <c r="AB86" s="1356">
        <v>1</v>
      </c>
      <c r="AC86" s="1356">
        <v>1</v>
      </c>
      <c r="AD86" s="1356">
        <v>6</v>
      </c>
      <c r="AE86" s="1356">
        <v>0</v>
      </c>
      <c r="AF86" s="1356">
        <v>0</v>
      </c>
      <c r="AG86" s="1356">
        <v>0</v>
      </c>
      <c r="AH86" s="1357">
        <v>8</v>
      </c>
      <c r="AI86" s="1342"/>
      <c r="AJ86" s="1332"/>
      <c r="AK86" s="1225"/>
      <c r="AL86" s="1352"/>
      <c r="AM86" s="1343" t="s">
        <v>353</v>
      </c>
      <c r="AN86" s="1343" t="s">
        <v>354</v>
      </c>
      <c r="AO86" s="1343" t="s">
        <v>355</v>
      </c>
      <c r="AP86" s="1343" t="s">
        <v>356</v>
      </c>
      <c r="AQ86" s="1343" t="s">
        <v>357</v>
      </c>
      <c r="AR86" s="1343" t="s">
        <v>358</v>
      </c>
      <c r="AS86" s="1225"/>
      <c r="AT86" s="1342"/>
    </row>
    <row r="87" spans="15:48" ht="18" customHeight="1">
      <c r="P87" s="490"/>
      <c r="Q87" s="1352" t="s">
        <v>341</v>
      </c>
      <c r="R87" s="1356">
        <v>22</v>
      </c>
      <c r="S87" s="1356">
        <v>5</v>
      </c>
      <c r="T87" s="1356">
        <v>1</v>
      </c>
      <c r="U87" s="1356">
        <v>0</v>
      </c>
      <c r="V87" s="1357">
        <v>28</v>
      </c>
      <c r="W87" s="1349"/>
      <c r="Y87" s="1332"/>
      <c r="Z87" s="1344"/>
      <c r="AA87" s="1352" t="s">
        <v>339</v>
      </c>
      <c r="AB87" s="1356">
        <v>4</v>
      </c>
      <c r="AC87" s="1356">
        <v>2</v>
      </c>
      <c r="AD87" s="1356">
        <v>7</v>
      </c>
      <c r="AE87" s="1356">
        <v>1</v>
      </c>
      <c r="AF87" s="1356">
        <v>0</v>
      </c>
      <c r="AG87" s="1356">
        <v>0</v>
      </c>
      <c r="AH87" s="1357">
        <v>14</v>
      </c>
      <c r="AI87" s="1342"/>
      <c r="AJ87" s="1332"/>
      <c r="AK87" s="1344"/>
      <c r="AL87" s="1352" t="s">
        <v>338</v>
      </c>
      <c r="AM87" s="1346">
        <v>10</v>
      </c>
      <c r="AN87" s="1346">
        <v>1</v>
      </c>
      <c r="AO87" s="1346">
        <v>3</v>
      </c>
      <c r="AP87" s="1346">
        <v>0</v>
      </c>
      <c r="AQ87" s="1346">
        <v>0</v>
      </c>
      <c r="AR87" s="1346">
        <v>0</v>
      </c>
      <c r="AS87" s="1359">
        <v>14</v>
      </c>
      <c r="AT87" s="1342"/>
      <c r="AV87" s="1332">
        <f>SUM(AM87:AN87)</f>
        <v>11</v>
      </c>
    </row>
    <row r="88" spans="15:48" ht="18" customHeight="1">
      <c r="P88" s="490"/>
      <c r="Q88" s="1352" t="s">
        <v>342</v>
      </c>
      <c r="R88" s="1356">
        <v>33</v>
      </c>
      <c r="S88" s="1356">
        <v>7</v>
      </c>
      <c r="T88" s="1356">
        <v>2</v>
      </c>
      <c r="U88" s="1356">
        <v>0</v>
      </c>
      <c r="V88" s="1357">
        <v>42</v>
      </c>
      <c r="W88" s="1349"/>
      <c r="Y88" s="1332"/>
      <c r="Z88" s="1344"/>
      <c r="AA88" s="1352" t="s">
        <v>340</v>
      </c>
      <c r="AB88" s="1356">
        <v>3</v>
      </c>
      <c r="AC88" s="1356">
        <v>0</v>
      </c>
      <c r="AD88" s="1356">
        <v>2</v>
      </c>
      <c r="AE88" s="1356">
        <v>0</v>
      </c>
      <c r="AF88" s="1356">
        <v>0</v>
      </c>
      <c r="AG88" s="1356">
        <v>0</v>
      </c>
      <c r="AH88" s="1357">
        <v>5</v>
      </c>
      <c r="AI88" s="1342"/>
      <c r="AJ88" s="1332"/>
      <c r="AK88" s="1344"/>
      <c r="AL88" s="1352" t="s">
        <v>339</v>
      </c>
      <c r="AM88" s="1346">
        <v>7</v>
      </c>
      <c r="AN88" s="1346">
        <v>1</v>
      </c>
      <c r="AO88" s="1346">
        <v>2</v>
      </c>
      <c r="AP88" s="1346">
        <v>1</v>
      </c>
      <c r="AQ88" s="1346">
        <v>0</v>
      </c>
      <c r="AR88" s="1346">
        <v>0</v>
      </c>
      <c r="AS88" s="1359">
        <v>11</v>
      </c>
      <c r="AT88" s="1342"/>
      <c r="AV88" s="1332">
        <f t="shared" ref="AV88:AV96" si="1">SUM(AM88:AN88)</f>
        <v>8</v>
      </c>
    </row>
    <row r="89" spans="15:48" ht="18" customHeight="1">
      <c r="P89" s="490"/>
      <c r="Q89" s="1352" t="s">
        <v>343</v>
      </c>
      <c r="R89" s="1356">
        <v>23</v>
      </c>
      <c r="S89" s="1356">
        <v>3</v>
      </c>
      <c r="T89" s="1356">
        <v>2</v>
      </c>
      <c r="U89" s="1356">
        <v>1</v>
      </c>
      <c r="V89" s="1357">
        <v>29</v>
      </c>
      <c r="W89" s="1349"/>
      <c r="X89" s="408"/>
      <c r="Y89" s="1332"/>
      <c r="Z89" s="1344"/>
      <c r="AA89" s="1352" t="s">
        <v>341</v>
      </c>
      <c r="AB89" s="1356">
        <v>6</v>
      </c>
      <c r="AC89" s="1356">
        <v>1</v>
      </c>
      <c r="AD89" s="1356">
        <v>4</v>
      </c>
      <c r="AE89" s="1356">
        <v>0</v>
      </c>
      <c r="AF89" s="1356">
        <v>1</v>
      </c>
      <c r="AG89" s="1356">
        <v>0</v>
      </c>
      <c r="AH89" s="1357">
        <v>12</v>
      </c>
      <c r="AI89" s="1342"/>
      <c r="AJ89" s="1332"/>
      <c r="AK89" s="1344"/>
      <c r="AL89" s="1352" t="s">
        <v>340</v>
      </c>
      <c r="AM89" s="1346">
        <v>14</v>
      </c>
      <c r="AN89" s="1346">
        <v>0</v>
      </c>
      <c r="AO89" s="1346">
        <v>3</v>
      </c>
      <c r="AP89" s="1346">
        <v>0</v>
      </c>
      <c r="AQ89" s="1346">
        <v>0</v>
      </c>
      <c r="AR89" s="1346">
        <v>0</v>
      </c>
      <c r="AS89" s="1359">
        <v>17</v>
      </c>
      <c r="AT89" s="1342"/>
      <c r="AV89" s="1332">
        <f t="shared" si="1"/>
        <v>14</v>
      </c>
    </row>
    <row r="90" spans="15:48" ht="18" customHeight="1">
      <c r="P90" s="490"/>
      <c r="Q90" s="1352" t="s">
        <v>344</v>
      </c>
      <c r="R90" s="1356">
        <v>26</v>
      </c>
      <c r="S90" s="1356">
        <v>10</v>
      </c>
      <c r="T90" s="1356">
        <v>6</v>
      </c>
      <c r="U90" s="1356">
        <v>0</v>
      </c>
      <c r="V90" s="1357">
        <v>42</v>
      </c>
      <c r="W90" s="1349"/>
      <c r="X90" s="408"/>
      <c r="Y90" s="1332"/>
      <c r="Z90" s="1344"/>
      <c r="AA90" s="1352" t="s">
        <v>342</v>
      </c>
      <c r="AB90" s="1356">
        <v>3</v>
      </c>
      <c r="AC90" s="1356">
        <v>1</v>
      </c>
      <c r="AD90" s="1356">
        <v>2</v>
      </c>
      <c r="AE90" s="1356">
        <v>0</v>
      </c>
      <c r="AF90" s="1356">
        <v>1</v>
      </c>
      <c r="AG90" s="1356">
        <v>0</v>
      </c>
      <c r="AH90" s="1357">
        <v>7</v>
      </c>
      <c r="AI90" s="1342"/>
      <c r="AJ90" s="1332"/>
      <c r="AK90" s="1344"/>
      <c r="AL90" s="1352" t="s">
        <v>341</v>
      </c>
      <c r="AM90" s="1346">
        <v>5</v>
      </c>
      <c r="AN90" s="1346">
        <v>1</v>
      </c>
      <c r="AO90" s="1346">
        <v>3</v>
      </c>
      <c r="AP90" s="1346">
        <v>0</v>
      </c>
      <c r="AQ90" s="1346">
        <v>0</v>
      </c>
      <c r="AR90" s="1346">
        <v>0</v>
      </c>
      <c r="AS90" s="1359">
        <v>9</v>
      </c>
      <c r="AT90" s="1342"/>
      <c r="AV90" s="1332">
        <f t="shared" si="1"/>
        <v>6</v>
      </c>
    </row>
    <row r="91" spans="15:48" ht="18" customHeight="1">
      <c r="P91" s="490"/>
      <c r="Q91" s="1352" t="s">
        <v>345</v>
      </c>
      <c r="R91" s="1356">
        <v>31</v>
      </c>
      <c r="S91" s="1356">
        <v>8</v>
      </c>
      <c r="T91" s="1356">
        <v>4</v>
      </c>
      <c r="U91" s="1356">
        <v>1</v>
      </c>
      <c r="V91" s="1357">
        <v>44</v>
      </c>
      <c r="W91" s="1349"/>
      <c r="X91" s="408"/>
      <c r="Y91" s="1332"/>
      <c r="Z91" s="1344"/>
      <c r="AA91" s="1352" t="s">
        <v>343</v>
      </c>
      <c r="AB91" s="1356">
        <v>2</v>
      </c>
      <c r="AC91" s="1356">
        <v>0</v>
      </c>
      <c r="AD91" s="1356">
        <v>2</v>
      </c>
      <c r="AE91" s="1356">
        <v>0</v>
      </c>
      <c r="AF91" s="1356">
        <v>0</v>
      </c>
      <c r="AG91" s="1356">
        <v>0</v>
      </c>
      <c r="AH91" s="1357">
        <v>4</v>
      </c>
      <c r="AI91" s="1342"/>
      <c r="AJ91" s="1332"/>
      <c r="AK91" s="1344"/>
      <c r="AL91" s="1352" t="s">
        <v>342</v>
      </c>
      <c r="AM91" s="1346">
        <v>5</v>
      </c>
      <c r="AN91" s="1346">
        <v>7</v>
      </c>
      <c r="AO91" s="1346">
        <v>2</v>
      </c>
      <c r="AP91" s="1346">
        <v>1</v>
      </c>
      <c r="AQ91" s="1346">
        <v>0</v>
      </c>
      <c r="AR91" s="1346">
        <v>1</v>
      </c>
      <c r="AS91" s="1359">
        <v>16</v>
      </c>
      <c r="AT91" s="1342"/>
      <c r="AV91" s="1332">
        <f t="shared" si="1"/>
        <v>12</v>
      </c>
    </row>
    <row r="92" spans="15:48" ht="18" customHeight="1">
      <c r="P92" s="490"/>
      <c r="Q92" s="1352" t="s">
        <v>346</v>
      </c>
      <c r="R92" s="1356">
        <v>27</v>
      </c>
      <c r="S92" s="1356">
        <v>12</v>
      </c>
      <c r="T92" s="1356">
        <v>9</v>
      </c>
      <c r="U92" s="1356">
        <v>1</v>
      </c>
      <c r="V92" s="1357">
        <v>49</v>
      </c>
      <c r="W92" s="1349"/>
      <c r="X92" s="408"/>
      <c r="Y92" s="1332"/>
      <c r="Z92" s="1344"/>
      <c r="AA92" s="1352" t="s">
        <v>344</v>
      </c>
      <c r="AB92" s="1356">
        <v>3</v>
      </c>
      <c r="AC92" s="1356">
        <v>1</v>
      </c>
      <c r="AD92" s="1356">
        <v>3</v>
      </c>
      <c r="AE92" s="1356">
        <v>0</v>
      </c>
      <c r="AF92" s="1356">
        <v>0</v>
      </c>
      <c r="AG92" s="1356">
        <v>0</v>
      </c>
      <c r="AH92" s="1357">
        <v>7</v>
      </c>
      <c r="AI92" s="1342"/>
      <c r="AJ92" s="1332"/>
      <c r="AK92" s="1344"/>
      <c r="AL92" s="1352" t="s">
        <v>343</v>
      </c>
      <c r="AM92" s="1346">
        <v>4</v>
      </c>
      <c r="AN92" s="1346">
        <v>2</v>
      </c>
      <c r="AO92" s="1346">
        <v>2</v>
      </c>
      <c r="AP92" s="1346">
        <v>0</v>
      </c>
      <c r="AQ92" s="1346">
        <v>0</v>
      </c>
      <c r="AR92" s="1346">
        <v>0</v>
      </c>
      <c r="AS92" s="1359">
        <v>8</v>
      </c>
      <c r="AT92" s="1342"/>
      <c r="AV92" s="1332">
        <f t="shared" si="1"/>
        <v>6</v>
      </c>
    </row>
    <row r="93" spans="15:48" ht="18" customHeight="1">
      <c r="P93" s="490"/>
      <c r="Q93" s="1352" t="s">
        <v>347</v>
      </c>
      <c r="R93" s="1356">
        <v>23</v>
      </c>
      <c r="S93" s="1356">
        <v>9</v>
      </c>
      <c r="T93" s="1356">
        <v>9</v>
      </c>
      <c r="U93" s="1356">
        <v>1</v>
      </c>
      <c r="V93" s="1357">
        <v>42</v>
      </c>
      <c r="W93" s="1349"/>
      <c r="X93" s="408"/>
      <c r="Y93" s="1332"/>
      <c r="Z93" s="1344"/>
      <c r="AA93" s="1352" t="s">
        <v>345</v>
      </c>
      <c r="AB93" s="1356">
        <v>4</v>
      </c>
      <c r="AC93" s="1356">
        <v>1</v>
      </c>
      <c r="AD93" s="1356">
        <v>1</v>
      </c>
      <c r="AE93" s="1356">
        <v>0</v>
      </c>
      <c r="AF93" s="1356">
        <v>0</v>
      </c>
      <c r="AG93" s="1356">
        <v>0</v>
      </c>
      <c r="AH93" s="1357">
        <v>6</v>
      </c>
      <c r="AI93" s="1342"/>
      <c r="AJ93" s="1332"/>
      <c r="AK93" s="1344"/>
      <c r="AL93" s="1352" t="s">
        <v>344</v>
      </c>
      <c r="AM93" s="1346">
        <v>10</v>
      </c>
      <c r="AN93" s="1346">
        <v>0</v>
      </c>
      <c r="AO93" s="1346">
        <v>2</v>
      </c>
      <c r="AP93" s="1346">
        <v>0</v>
      </c>
      <c r="AQ93" s="1346">
        <v>0</v>
      </c>
      <c r="AR93" s="1346">
        <v>0</v>
      </c>
      <c r="AS93" s="1359">
        <v>12</v>
      </c>
      <c r="AT93" s="1342"/>
      <c r="AV93" s="1332">
        <f t="shared" si="1"/>
        <v>10</v>
      </c>
    </row>
    <row r="94" spans="15:48" ht="15">
      <c r="P94" s="490"/>
      <c r="Q94" s="1344"/>
      <c r="R94" s="1346"/>
      <c r="S94" s="1346"/>
      <c r="T94" s="1346"/>
      <c r="U94" s="1346"/>
      <c r="V94" s="1346"/>
      <c r="W94" s="1342"/>
      <c r="X94" s="408"/>
      <c r="Z94" s="1344"/>
      <c r="AA94" s="1352" t="s">
        <v>346</v>
      </c>
      <c r="AB94" s="1356">
        <v>1</v>
      </c>
      <c r="AC94" s="1356">
        <v>1</v>
      </c>
      <c r="AD94" s="1356">
        <v>3</v>
      </c>
      <c r="AE94" s="1356">
        <v>0</v>
      </c>
      <c r="AF94" s="1356">
        <v>0</v>
      </c>
      <c r="AG94" s="1356">
        <v>0</v>
      </c>
      <c r="AH94" s="1357">
        <v>5</v>
      </c>
      <c r="AI94" s="1342"/>
      <c r="AJ94" s="1332"/>
      <c r="AK94" s="1344"/>
      <c r="AL94" s="1352" t="s">
        <v>345</v>
      </c>
      <c r="AM94" s="1346">
        <v>6</v>
      </c>
      <c r="AN94" s="1346">
        <v>2</v>
      </c>
      <c r="AO94" s="1346">
        <v>3</v>
      </c>
      <c r="AP94" s="1346">
        <v>0</v>
      </c>
      <c r="AQ94" s="1346">
        <v>0</v>
      </c>
      <c r="AR94" s="1346">
        <v>1</v>
      </c>
      <c r="AS94" s="1359">
        <v>12</v>
      </c>
      <c r="AT94" s="1342"/>
      <c r="AV94" s="1332">
        <f t="shared" si="1"/>
        <v>8</v>
      </c>
    </row>
    <row r="95" spans="15:48" ht="15">
      <c r="P95" s="490"/>
      <c r="Q95" s="490"/>
      <c r="R95" s="490"/>
      <c r="S95" s="490"/>
      <c r="T95" s="490"/>
      <c r="U95" s="490"/>
      <c r="W95" s="408"/>
      <c r="X95" s="408"/>
      <c r="Z95" s="1344"/>
      <c r="AA95" s="1352" t="s">
        <v>347</v>
      </c>
      <c r="AB95" s="1356">
        <v>4</v>
      </c>
      <c r="AC95" s="1356">
        <v>1</v>
      </c>
      <c r="AD95" s="1356">
        <v>1</v>
      </c>
      <c r="AE95" s="1356">
        <v>0</v>
      </c>
      <c r="AF95" s="1356">
        <v>0</v>
      </c>
      <c r="AG95" s="1356">
        <v>1</v>
      </c>
      <c r="AH95" s="1357">
        <v>7</v>
      </c>
      <c r="AI95" s="1342"/>
      <c r="AJ95" s="1332"/>
      <c r="AK95" s="1344"/>
      <c r="AL95" s="1352" t="s">
        <v>346</v>
      </c>
      <c r="AM95" s="1346">
        <v>4</v>
      </c>
      <c r="AN95" s="1346">
        <v>2</v>
      </c>
      <c r="AO95" s="1346">
        <v>3</v>
      </c>
      <c r="AP95" s="1346">
        <v>0</v>
      </c>
      <c r="AQ95" s="1346">
        <v>1</v>
      </c>
      <c r="AR95" s="1346">
        <v>0</v>
      </c>
      <c r="AS95" s="1359">
        <v>10</v>
      </c>
      <c r="AT95" s="1342"/>
      <c r="AV95" s="1332">
        <f t="shared" si="1"/>
        <v>6</v>
      </c>
    </row>
    <row r="96" spans="15:48">
      <c r="P96" s="490"/>
      <c r="Q96" s="490"/>
      <c r="R96" s="490"/>
      <c r="S96" s="490"/>
      <c r="T96" s="490"/>
      <c r="U96" s="490"/>
      <c r="W96" s="408"/>
      <c r="X96" s="408"/>
      <c r="Z96" s="1344"/>
      <c r="AA96" s="1344"/>
      <c r="AB96" s="1346"/>
      <c r="AC96" s="1346"/>
      <c r="AD96" s="1346"/>
      <c r="AE96" s="1346"/>
      <c r="AF96" s="1346"/>
      <c r="AG96" s="1346"/>
      <c r="AH96" s="1346"/>
      <c r="AI96" s="1342"/>
      <c r="AJ96" s="408"/>
      <c r="AK96" s="1344"/>
      <c r="AL96" s="1353" t="s">
        <v>347</v>
      </c>
      <c r="AM96" s="1346">
        <v>5</v>
      </c>
      <c r="AN96" s="1346">
        <v>3</v>
      </c>
      <c r="AO96" s="1346">
        <v>5</v>
      </c>
      <c r="AP96" s="1346">
        <v>0</v>
      </c>
      <c r="AQ96" s="1346">
        <v>0</v>
      </c>
      <c r="AR96" s="1346">
        <v>0</v>
      </c>
      <c r="AS96" s="1359">
        <v>13</v>
      </c>
      <c r="AT96" s="1342"/>
      <c r="AV96" s="1332">
        <f t="shared" si="1"/>
        <v>8</v>
      </c>
    </row>
    <row r="97" spans="15:46" ht="15">
      <c r="P97" s="1341" t="s">
        <v>335</v>
      </c>
      <c r="Q97" s="490"/>
      <c r="R97" s="490"/>
      <c r="S97" s="1341" t="s">
        <v>140</v>
      </c>
      <c r="T97" s="490"/>
      <c r="U97" s="490"/>
      <c r="AA97" s="1341"/>
      <c r="AB97" s="1341"/>
      <c r="AC97" s="1341"/>
      <c r="AD97" s="1341"/>
      <c r="AE97" s="1341"/>
      <c r="AF97" s="1341"/>
      <c r="AG97" s="1341"/>
      <c r="AH97" s="1341"/>
      <c r="AI97" s="1341"/>
      <c r="AJ97" s="1341"/>
      <c r="AK97" s="1342"/>
      <c r="AL97" s="1344"/>
      <c r="AM97" s="1346"/>
      <c r="AN97" s="1346"/>
      <c r="AO97" s="1346"/>
      <c r="AP97" s="1346"/>
      <c r="AQ97" s="1346"/>
      <c r="AR97" s="1346"/>
      <c r="AS97" s="1359"/>
      <c r="AT97" s="1342"/>
    </row>
    <row r="98" spans="15:46" ht="15" customHeight="1">
      <c r="P98" s="490"/>
      <c r="Q98" s="490"/>
      <c r="R98" s="490"/>
      <c r="S98" s="490"/>
      <c r="T98" s="490"/>
      <c r="U98" s="490"/>
      <c r="V98" s="490"/>
      <c r="AA98" s="1225"/>
      <c r="AB98" s="1342"/>
      <c r="AC98" s="1342"/>
      <c r="AD98" s="1342"/>
      <c r="AE98" s="1342"/>
      <c r="AF98" s="1342"/>
      <c r="AG98" s="1342"/>
      <c r="AH98" s="1342"/>
      <c r="AI98" s="1342"/>
      <c r="AJ98" s="1342"/>
      <c r="AK98" s="1342"/>
    </row>
    <row r="99" spans="15:46">
      <c r="O99" s="740"/>
      <c r="P99" s="740"/>
      <c r="R99" s="1342"/>
      <c r="S99" s="1225" t="s">
        <v>139</v>
      </c>
      <c r="T99" s="1225"/>
      <c r="U99" s="1225"/>
      <c r="V99" s="1225"/>
      <c r="W99" s="1225"/>
      <c r="X99" s="1225"/>
      <c r="Y99" s="1342"/>
      <c r="AA99" s="1225"/>
      <c r="AB99" s="1225"/>
      <c r="AC99" s="1225" t="s">
        <v>139</v>
      </c>
      <c r="AD99" s="1225"/>
      <c r="AE99" s="1225"/>
      <c r="AF99" s="1225"/>
      <c r="AG99" s="1225"/>
      <c r="AH99" s="1225"/>
      <c r="AI99" s="1225"/>
      <c r="AJ99" s="1225" t="s">
        <v>13</v>
      </c>
      <c r="AK99" s="1342"/>
    </row>
    <row r="100" spans="15:46">
      <c r="O100" s="490"/>
      <c r="P100" s="490"/>
      <c r="Q100" s="490"/>
      <c r="R100" s="1225"/>
      <c r="S100" s="1355" t="s">
        <v>353</v>
      </c>
      <c r="T100" s="1355" t="s">
        <v>354</v>
      </c>
      <c r="U100" s="1355" t="s">
        <v>355</v>
      </c>
      <c r="V100" s="1355" t="s">
        <v>356</v>
      </c>
      <c r="W100" s="1355" t="s">
        <v>357</v>
      </c>
      <c r="X100" s="1355" t="s">
        <v>358</v>
      </c>
      <c r="Y100" s="1355" t="s">
        <v>13</v>
      </c>
      <c r="AA100" s="1225"/>
      <c r="AB100" s="1225"/>
      <c r="AC100" s="1343" t="s">
        <v>353</v>
      </c>
      <c r="AD100" s="1343" t="s">
        <v>354</v>
      </c>
      <c r="AE100" s="1343" t="s">
        <v>355</v>
      </c>
      <c r="AF100" s="1343" t="s">
        <v>356</v>
      </c>
      <c r="AG100" s="1343" t="s">
        <v>357</v>
      </c>
      <c r="AH100" s="1343" t="s">
        <v>358</v>
      </c>
      <c r="AI100" s="1343" t="s">
        <v>359</v>
      </c>
      <c r="AJ100" s="1225"/>
      <c r="AK100" s="1342"/>
    </row>
    <row r="101" spans="15:46" ht="15" customHeight="1">
      <c r="O101" s="490"/>
      <c r="P101" s="490"/>
      <c r="Q101" s="1341"/>
      <c r="R101" s="1225"/>
      <c r="Y101" s="1355"/>
      <c r="Z101" s="1342"/>
      <c r="AA101" s="1344"/>
      <c r="AB101" s="1352" t="s">
        <v>338</v>
      </c>
      <c r="AC101" s="1346">
        <v>27</v>
      </c>
      <c r="AD101" s="1346">
        <v>4</v>
      </c>
      <c r="AE101" s="1346">
        <v>3</v>
      </c>
      <c r="AF101" s="1346">
        <v>20</v>
      </c>
      <c r="AG101" s="1346">
        <v>0</v>
      </c>
      <c r="AH101" s="1346">
        <v>1</v>
      </c>
      <c r="AI101" s="1346">
        <v>0</v>
      </c>
      <c r="AJ101" s="1357">
        <v>55</v>
      </c>
      <c r="AK101" s="1342"/>
      <c r="AL101" s="1332">
        <f>SUM(AC101:AD101)</f>
        <v>31</v>
      </c>
    </row>
    <row r="102" spans="15:46" ht="16.5" customHeight="1">
      <c r="O102" s="490"/>
      <c r="P102" s="490"/>
      <c r="Q102" s="1225"/>
      <c r="R102" s="1352" t="s">
        <v>338</v>
      </c>
      <c r="S102" s="1356">
        <v>65</v>
      </c>
      <c r="T102" s="1356">
        <v>16</v>
      </c>
      <c r="U102" s="1356">
        <v>2</v>
      </c>
      <c r="V102" s="1356">
        <v>5</v>
      </c>
      <c r="W102" s="1356">
        <v>0</v>
      </c>
      <c r="X102" s="1356">
        <v>0</v>
      </c>
      <c r="Y102" s="1357">
        <v>88</v>
      </c>
      <c r="Z102" s="1342"/>
      <c r="AA102" s="1344"/>
      <c r="AB102" s="1352" t="s">
        <v>339</v>
      </c>
      <c r="AC102" s="1346">
        <v>23</v>
      </c>
      <c r="AD102" s="1346">
        <v>4</v>
      </c>
      <c r="AE102" s="1346">
        <v>2</v>
      </c>
      <c r="AF102" s="1346">
        <v>14</v>
      </c>
      <c r="AG102" s="1346">
        <v>0</v>
      </c>
      <c r="AH102" s="1346">
        <v>0</v>
      </c>
      <c r="AI102" s="1346">
        <v>0</v>
      </c>
      <c r="AJ102" s="1357">
        <v>43</v>
      </c>
      <c r="AK102" s="1342"/>
      <c r="AL102" s="1332">
        <f t="shared" ref="AL102:AL110" si="2">SUM(AC102:AD102)</f>
        <v>27</v>
      </c>
    </row>
    <row r="103" spans="15:46" ht="16.5" customHeight="1">
      <c r="O103" s="490"/>
      <c r="P103" s="490"/>
      <c r="Q103" s="1225"/>
      <c r="R103" s="1352" t="s">
        <v>339</v>
      </c>
      <c r="S103" s="1356">
        <v>68</v>
      </c>
      <c r="T103" s="1356">
        <v>12</v>
      </c>
      <c r="U103" s="1356">
        <v>6</v>
      </c>
      <c r="V103" s="1356">
        <v>7</v>
      </c>
      <c r="W103" s="1356">
        <v>0</v>
      </c>
      <c r="X103" s="1356">
        <v>0</v>
      </c>
      <c r="Y103" s="1357">
        <v>93</v>
      </c>
      <c r="Z103" s="1342"/>
      <c r="AA103" s="1344"/>
      <c r="AB103" s="1352" t="s">
        <v>340</v>
      </c>
      <c r="AC103" s="1346">
        <v>32</v>
      </c>
      <c r="AD103" s="1346">
        <v>5</v>
      </c>
      <c r="AE103" s="1346">
        <v>3</v>
      </c>
      <c r="AF103" s="1346">
        <v>12</v>
      </c>
      <c r="AG103" s="1346">
        <v>0</v>
      </c>
      <c r="AH103" s="1346">
        <v>1</v>
      </c>
      <c r="AI103" s="1346">
        <v>0</v>
      </c>
      <c r="AJ103" s="1357">
        <v>53</v>
      </c>
      <c r="AK103" s="1342"/>
      <c r="AL103" s="1332">
        <f t="shared" si="2"/>
        <v>37</v>
      </c>
    </row>
    <row r="104" spans="15:46" ht="16.5" customHeight="1">
      <c r="O104" s="490"/>
      <c r="P104" s="490"/>
      <c r="Q104" s="1225"/>
      <c r="R104" s="1352" t="s">
        <v>340</v>
      </c>
      <c r="S104" s="1356">
        <v>71</v>
      </c>
      <c r="T104" s="1356">
        <v>18</v>
      </c>
      <c r="U104" s="1356">
        <v>7</v>
      </c>
      <c r="V104" s="1356">
        <v>6</v>
      </c>
      <c r="W104" s="1356">
        <v>0</v>
      </c>
      <c r="X104" s="1356">
        <v>0</v>
      </c>
      <c r="Y104" s="1357">
        <v>102</v>
      </c>
      <c r="Z104" s="1342"/>
      <c r="AA104" s="1344"/>
      <c r="AB104" s="1352" t="s">
        <v>341</v>
      </c>
      <c r="AC104" s="1346">
        <v>23</v>
      </c>
      <c r="AD104" s="1346">
        <v>7</v>
      </c>
      <c r="AE104" s="1346">
        <v>3</v>
      </c>
      <c r="AF104" s="1346">
        <v>13</v>
      </c>
      <c r="AG104" s="1346">
        <v>0</v>
      </c>
      <c r="AH104" s="1346">
        <v>0</v>
      </c>
      <c r="AI104" s="1346">
        <v>0</v>
      </c>
      <c r="AJ104" s="1357">
        <v>46</v>
      </c>
      <c r="AK104" s="1342"/>
      <c r="AL104" s="1332">
        <f t="shared" si="2"/>
        <v>30</v>
      </c>
    </row>
    <row r="105" spans="15:46" ht="16.5" customHeight="1">
      <c r="O105" s="490"/>
      <c r="P105" s="490"/>
      <c r="Q105" s="1344"/>
      <c r="R105" s="1352" t="s">
        <v>341</v>
      </c>
      <c r="S105" s="1356">
        <v>64</v>
      </c>
      <c r="T105" s="1356">
        <v>16</v>
      </c>
      <c r="U105" s="1356">
        <v>1</v>
      </c>
      <c r="V105" s="1356">
        <v>7</v>
      </c>
      <c r="W105" s="1356">
        <v>0</v>
      </c>
      <c r="X105" s="1356">
        <v>0</v>
      </c>
      <c r="Y105" s="1357">
        <v>88</v>
      </c>
      <c r="Z105" s="1342"/>
      <c r="AA105" s="1344"/>
      <c r="AB105" s="1352" t="s">
        <v>342</v>
      </c>
      <c r="AC105" s="1346">
        <v>21</v>
      </c>
      <c r="AD105" s="1346">
        <v>17</v>
      </c>
      <c r="AE105" s="1346">
        <v>2</v>
      </c>
      <c r="AF105" s="1346">
        <v>15</v>
      </c>
      <c r="AG105" s="1346">
        <v>1</v>
      </c>
      <c r="AH105" s="1346">
        <v>1</v>
      </c>
      <c r="AI105" s="1346">
        <v>1</v>
      </c>
      <c r="AJ105" s="1357">
        <v>58</v>
      </c>
      <c r="AK105" s="1342"/>
      <c r="AL105" s="1332">
        <f t="shared" si="2"/>
        <v>38</v>
      </c>
    </row>
    <row r="106" spans="15:46" ht="16.5" customHeight="1">
      <c r="O106" s="490"/>
      <c r="P106" s="490"/>
      <c r="Q106" s="1344"/>
      <c r="R106" s="1352" t="s">
        <v>342</v>
      </c>
      <c r="S106" s="1356">
        <v>83</v>
      </c>
      <c r="T106" s="1356">
        <v>19</v>
      </c>
      <c r="U106" s="1356">
        <v>2</v>
      </c>
      <c r="V106" s="1356">
        <v>8</v>
      </c>
      <c r="W106" s="1356">
        <v>1</v>
      </c>
      <c r="X106" s="1356">
        <v>0</v>
      </c>
      <c r="Y106" s="1357">
        <v>113</v>
      </c>
      <c r="Z106" s="1342"/>
      <c r="AA106" s="1344"/>
      <c r="AB106" s="1352" t="s">
        <v>343</v>
      </c>
      <c r="AC106" s="1346">
        <v>17</v>
      </c>
      <c r="AD106" s="1346">
        <v>5</v>
      </c>
      <c r="AE106" s="1346">
        <v>2</v>
      </c>
      <c r="AF106" s="1346">
        <v>8</v>
      </c>
      <c r="AG106" s="1346">
        <v>0</v>
      </c>
      <c r="AH106" s="1346">
        <v>1</v>
      </c>
      <c r="AI106" s="1346">
        <v>0</v>
      </c>
      <c r="AJ106" s="1357">
        <v>33</v>
      </c>
      <c r="AK106" s="1342"/>
      <c r="AL106" s="1332">
        <f t="shared" si="2"/>
        <v>22</v>
      </c>
    </row>
    <row r="107" spans="15:46" ht="16.5" customHeight="1">
      <c r="O107" s="490"/>
      <c r="P107" s="490"/>
      <c r="Q107" s="1344"/>
      <c r="R107" s="1352" t="s">
        <v>343</v>
      </c>
      <c r="S107" s="1356">
        <v>69</v>
      </c>
      <c r="T107" s="1356">
        <v>7</v>
      </c>
      <c r="U107" s="1356">
        <v>2</v>
      </c>
      <c r="V107" s="1356">
        <v>8</v>
      </c>
      <c r="W107" s="1356">
        <v>0</v>
      </c>
      <c r="X107" s="1356">
        <v>2</v>
      </c>
      <c r="Y107" s="1357">
        <v>88</v>
      </c>
      <c r="Z107" s="1342"/>
      <c r="AA107" s="1344"/>
      <c r="AB107" s="1352" t="s">
        <v>344</v>
      </c>
      <c r="AC107" s="1346">
        <v>24</v>
      </c>
      <c r="AD107" s="1346">
        <v>4</v>
      </c>
      <c r="AE107" s="1346">
        <v>2</v>
      </c>
      <c r="AF107" s="1346">
        <v>16</v>
      </c>
      <c r="AG107" s="1346">
        <v>1</v>
      </c>
      <c r="AH107" s="1346">
        <v>2</v>
      </c>
      <c r="AI107" s="1346">
        <v>0</v>
      </c>
      <c r="AJ107" s="1357">
        <v>49</v>
      </c>
      <c r="AK107" s="1342"/>
      <c r="AL107" s="1332">
        <f t="shared" si="2"/>
        <v>28</v>
      </c>
    </row>
    <row r="108" spans="15:46" ht="16.5" customHeight="1">
      <c r="O108" s="490"/>
      <c r="P108" s="490"/>
      <c r="Q108" s="1344"/>
      <c r="R108" s="1352" t="s">
        <v>344</v>
      </c>
      <c r="S108" s="1356">
        <v>60</v>
      </c>
      <c r="T108" s="1356">
        <v>19</v>
      </c>
      <c r="U108" s="1356">
        <v>6</v>
      </c>
      <c r="V108" s="1356">
        <v>2</v>
      </c>
      <c r="W108" s="1356">
        <v>0</v>
      </c>
      <c r="X108" s="1356">
        <v>0</v>
      </c>
      <c r="Y108" s="1357">
        <v>87</v>
      </c>
      <c r="Z108" s="1342"/>
      <c r="AA108" s="1344"/>
      <c r="AB108" s="1352" t="s">
        <v>345</v>
      </c>
      <c r="AC108" s="1346">
        <v>11</v>
      </c>
      <c r="AD108" s="1346">
        <v>5</v>
      </c>
      <c r="AE108" s="1346">
        <v>3</v>
      </c>
      <c r="AF108" s="1346">
        <v>13</v>
      </c>
      <c r="AG108" s="1346">
        <v>0</v>
      </c>
      <c r="AH108" s="1346">
        <v>1</v>
      </c>
      <c r="AI108" s="1346">
        <v>0</v>
      </c>
      <c r="AJ108" s="1357">
        <v>33</v>
      </c>
      <c r="AK108" s="1342"/>
      <c r="AL108" s="1332">
        <f t="shared" si="2"/>
        <v>16</v>
      </c>
    </row>
    <row r="109" spans="15:46" ht="16.5" customHeight="1">
      <c r="O109" s="490"/>
      <c r="P109" s="490"/>
      <c r="Q109" s="1344"/>
      <c r="R109" s="1352" t="s">
        <v>345</v>
      </c>
      <c r="S109" s="1356">
        <v>74</v>
      </c>
      <c r="T109" s="1356">
        <v>18</v>
      </c>
      <c r="U109" s="1356">
        <v>4</v>
      </c>
      <c r="V109" s="1356">
        <v>6</v>
      </c>
      <c r="W109" s="1356">
        <v>0</v>
      </c>
      <c r="X109" s="1356">
        <v>0</v>
      </c>
      <c r="Y109" s="1357">
        <v>102</v>
      </c>
      <c r="Z109" s="1342"/>
      <c r="AA109" s="1344"/>
      <c r="AB109" s="1352" t="s">
        <v>346</v>
      </c>
      <c r="AC109" s="1346">
        <v>14</v>
      </c>
      <c r="AD109" s="1346">
        <v>7</v>
      </c>
      <c r="AE109" s="1346">
        <v>3</v>
      </c>
      <c r="AF109" s="1346">
        <v>11</v>
      </c>
      <c r="AG109" s="1346">
        <v>1</v>
      </c>
      <c r="AH109" s="1346">
        <v>0</v>
      </c>
      <c r="AI109" s="1346">
        <v>0</v>
      </c>
      <c r="AJ109" s="1357">
        <v>36</v>
      </c>
      <c r="AK109" s="1342"/>
      <c r="AL109" s="1332">
        <f t="shared" si="2"/>
        <v>21</v>
      </c>
    </row>
    <row r="110" spans="15:46" ht="16.5" customHeight="1">
      <c r="O110" s="490"/>
      <c r="P110" s="490"/>
      <c r="Q110" s="1344"/>
      <c r="R110" s="1352" t="s">
        <v>346</v>
      </c>
      <c r="S110" s="1356">
        <v>64</v>
      </c>
      <c r="T110" s="1356">
        <v>21</v>
      </c>
      <c r="U110" s="1356">
        <v>9</v>
      </c>
      <c r="V110" s="1356">
        <v>6</v>
      </c>
      <c r="W110" s="1356">
        <v>0</v>
      </c>
      <c r="X110" s="1356">
        <v>0</v>
      </c>
      <c r="Y110" s="1357">
        <v>100</v>
      </c>
      <c r="Z110" s="1342"/>
      <c r="AA110" s="1344"/>
      <c r="AB110" s="1352" t="s">
        <v>347</v>
      </c>
      <c r="AC110" s="1346">
        <v>12</v>
      </c>
      <c r="AD110" s="1346">
        <v>7</v>
      </c>
      <c r="AE110" s="1346">
        <v>5</v>
      </c>
      <c r="AF110" s="1346">
        <v>6</v>
      </c>
      <c r="AG110" s="1346">
        <v>1</v>
      </c>
      <c r="AH110" s="1346">
        <v>1</v>
      </c>
      <c r="AI110" s="1346">
        <v>0</v>
      </c>
      <c r="AJ110" s="1357">
        <v>32</v>
      </c>
      <c r="AK110" s="1342"/>
      <c r="AL110" s="1332">
        <f t="shared" si="2"/>
        <v>19</v>
      </c>
    </row>
    <row r="111" spans="15:46" ht="16.5" customHeight="1">
      <c r="O111" s="490"/>
      <c r="P111" s="490"/>
      <c r="Q111" s="1344"/>
      <c r="R111" s="1352" t="s">
        <v>347</v>
      </c>
      <c r="S111" s="1356">
        <v>51</v>
      </c>
      <c r="T111" s="1356">
        <v>24</v>
      </c>
      <c r="U111" s="1356">
        <v>9</v>
      </c>
      <c r="V111" s="1356">
        <v>7</v>
      </c>
      <c r="W111" s="1356">
        <v>2</v>
      </c>
      <c r="X111" s="1356">
        <v>0</v>
      </c>
      <c r="Y111" s="1357">
        <v>93</v>
      </c>
      <c r="Z111" s="1342"/>
      <c r="AA111" s="1344"/>
      <c r="AB111" s="1344"/>
      <c r="AC111" s="1346"/>
      <c r="AD111" s="1346"/>
      <c r="AE111" s="1346"/>
      <c r="AF111" s="1346"/>
      <c r="AG111" s="1346"/>
      <c r="AH111" s="1346"/>
      <c r="AI111" s="1346"/>
      <c r="AJ111" s="1357"/>
      <c r="AK111" s="1342"/>
    </row>
    <row r="112" spans="15:46" ht="16.5" customHeight="1">
      <c r="O112" s="490"/>
      <c r="P112" s="490"/>
      <c r="Q112" s="1344"/>
      <c r="R112" s="1344"/>
      <c r="S112" s="1346"/>
      <c r="T112" s="1346"/>
      <c r="U112" s="1346"/>
      <c r="V112" s="1346"/>
      <c r="W112" s="1346"/>
      <c r="X112" s="1346"/>
      <c r="Y112" s="1346"/>
      <c r="Z112" s="1342"/>
    </row>
    <row r="113" spans="15:39" ht="16.5" customHeight="1">
      <c r="Q113" s="1344"/>
      <c r="Z113" s="1342"/>
      <c r="AB113" s="490"/>
      <c r="AC113" s="490"/>
      <c r="AD113" s="490"/>
      <c r="AE113" s="490"/>
      <c r="AF113" s="490"/>
      <c r="AG113" s="490"/>
      <c r="AH113" s="490"/>
      <c r="AI113" s="490"/>
    </row>
    <row r="114" spans="15:39" ht="15" customHeight="1">
      <c r="O114" s="740"/>
      <c r="P114" s="740"/>
      <c r="Q114" s="1344"/>
      <c r="R114" s="1341"/>
      <c r="S114" s="1341" t="s">
        <v>141</v>
      </c>
      <c r="T114" s="1341"/>
      <c r="U114" s="1341"/>
      <c r="V114" s="1341"/>
      <c r="W114" s="1341"/>
      <c r="X114" s="1341"/>
      <c r="Y114" s="1341"/>
      <c r="Z114" s="1341"/>
      <c r="AA114" s="1342"/>
      <c r="AB114" s="740"/>
      <c r="AC114" s="740"/>
    </row>
    <row r="115" spans="15:39">
      <c r="O115" s="490"/>
      <c r="P115" s="490"/>
      <c r="Q115" s="1344"/>
      <c r="R115" s="1225"/>
      <c r="S115" s="1342"/>
      <c r="T115" s="1225" t="s">
        <v>139</v>
      </c>
      <c r="U115" s="1225"/>
      <c r="V115" s="1225"/>
      <c r="W115" s="1225"/>
      <c r="X115" s="1225"/>
      <c r="Y115" s="1225"/>
      <c r="Z115" s="1342"/>
      <c r="AA115" s="1342"/>
      <c r="AB115" s="490"/>
      <c r="AC115" s="490"/>
      <c r="AD115" s="490"/>
      <c r="AE115" s="490"/>
      <c r="AF115" s="490"/>
      <c r="AG115" s="490"/>
      <c r="AH115" s="490"/>
      <c r="AI115" s="490"/>
      <c r="AJ115" s="490"/>
    </row>
    <row r="116" spans="15:39">
      <c r="O116" s="490"/>
      <c r="P116" s="490"/>
      <c r="Q116" s="490"/>
      <c r="R116" s="1225"/>
      <c r="S116" s="1225"/>
      <c r="T116" s="1355" t="s">
        <v>353</v>
      </c>
      <c r="U116" s="1355" t="s">
        <v>354</v>
      </c>
      <c r="V116" s="1355" t="s">
        <v>355</v>
      </c>
      <c r="W116" s="1355" t="s">
        <v>356</v>
      </c>
      <c r="X116" s="1355" t="s">
        <v>357</v>
      </c>
      <c r="Y116" s="1355" t="s">
        <v>358</v>
      </c>
      <c r="Z116" s="1355" t="s">
        <v>13</v>
      </c>
      <c r="AA116" s="1342"/>
      <c r="AB116" s="490"/>
      <c r="AC116" s="490"/>
      <c r="AD116" s="490"/>
      <c r="AE116" s="490"/>
      <c r="AF116" s="490"/>
      <c r="AG116" s="490"/>
      <c r="AH116" s="490"/>
      <c r="AI116" s="490"/>
      <c r="AJ116" s="490"/>
    </row>
    <row r="117" spans="15:39" ht="15" customHeight="1">
      <c r="O117" s="490"/>
      <c r="P117" s="490"/>
      <c r="Q117" s="490"/>
      <c r="R117" s="1225"/>
      <c r="S117" s="1225"/>
      <c r="Z117" s="1358"/>
      <c r="AA117" s="1342"/>
      <c r="AB117" s="490"/>
      <c r="AC117" s="490"/>
      <c r="AD117" s="490"/>
      <c r="AE117" s="490"/>
      <c r="AF117" s="490"/>
      <c r="AG117" s="490"/>
      <c r="AH117" s="490"/>
      <c r="AI117" s="490"/>
      <c r="AJ117" s="490"/>
    </row>
    <row r="118" spans="15:39" ht="15" customHeight="1">
      <c r="O118" s="490"/>
      <c r="P118" s="490"/>
      <c r="Q118" s="490"/>
      <c r="R118" s="1344"/>
      <c r="S118" s="1352" t="s">
        <v>338</v>
      </c>
      <c r="T118" s="1346">
        <v>10</v>
      </c>
      <c r="U118" s="1346">
        <v>5</v>
      </c>
      <c r="V118" s="1346">
        <v>6</v>
      </c>
      <c r="W118" s="1346">
        <v>11</v>
      </c>
      <c r="X118" s="1346">
        <v>0</v>
      </c>
      <c r="Y118" s="1346">
        <v>0</v>
      </c>
      <c r="Z118" s="1359">
        <v>32</v>
      </c>
      <c r="AA118" s="1342"/>
      <c r="AB118" s="1332">
        <f>SUM(T118:U118)</f>
        <v>15</v>
      </c>
      <c r="AC118" s="490"/>
      <c r="AD118" s="490"/>
      <c r="AE118" s="490"/>
      <c r="AF118" s="490"/>
      <c r="AG118" s="490"/>
      <c r="AH118" s="490"/>
      <c r="AI118" s="490"/>
      <c r="AJ118" s="490"/>
      <c r="AL118" s="408"/>
      <c r="AM118" s="408"/>
    </row>
    <row r="119" spans="15:39" ht="15" customHeight="1">
      <c r="O119" s="490"/>
      <c r="P119" s="490"/>
      <c r="Q119" s="490"/>
      <c r="R119" s="1344"/>
      <c r="S119" s="1352" t="s">
        <v>339</v>
      </c>
      <c r="T119" s="1356">
        <v>10</v>
      </c>
      <c r="U119" s="1356">
        <v>4</v>
      </c>
      <c r="V119" s="1356">
        <v>7</v>
      </c>
      <c r="W119" s="1356">
        <v>16</v>
      </c>
      <c r="X119" s="1356">
        <v>0</v>
      </c>
      <c r="Y119" s="1356">
        <v>0</v>
      </c>
      <c r="Z119" s="1357">
        <v>37</v>
      </c>
      <c r="AA119" s="1342"/>
      <c r="AB119" s="1332">
        <f t="shared" ref="AB119:AB127" si="3">SUM(T119:U119)</f>
        <v>14</v>
      </c>
      <c r="AC119" s="490"/>
      <c r="AD119" s="490"/>
      <c r="AE119" s="490"/>
      <c r="AF119" s="490"/>
      <c r="AG119" s="490"/>
      <c r="AH119" s="490"/>
      <c r="AI119" s="490"/>
      <c r="AJ119" s="490"/>
      <c r="AL119" s="408"/>
      <c r="AM119" s="408"/>
    </row>
    <row r="120" spans="15:39" ht="15" customHeight="1">
      <c r="O120" s="490"/>
      <c r="P120" s="490"/>
      <c r="Q120" s="490"/>
      <c r="R120" s="1344"/>
      <c r="S120" s="1352" t="s">
        <v>340</v>
      </c>
      <c r="T120" s="1356">
        <v>7</v>
      </c>
      <c r="U120" s="1356">
        <v>2</v>
      </c>
      <c r="V120" s="1356">
        <v>2</v>
      </c>
      <c r="W120" s="1356">
        <v>4</v>
      </c>
      <c r="X120" s="1356">
        <v>0</v>
      </c>
      <c r="Y120" s="1356">
        <v>0</v>
      </c>
      <c r="Z120" s="1357">
        <v>15</v>
      </c>
      <c r="AA120" s="1342"/>
      <c r="AB120" s="1332">
        <f t="shared" si="3"/>
        <v>9</v>
      </c>
      <c r="AC120" s="490"/>
      <c r="AD120" s="490"/>
      <c r="AE120" s="490"/>
      <c r="AF120" s="490"/>
      <c r="AG120" s="490"/>
      <c r="AH120" s="490"/>
      <c r="AI120" s="490"/>
      <c r="AJ120" s="490"/>
      <c r="AL120" s="408"/>
      <c r="AM120" s="408"/>
    </row>
    <row r="121" spans="15:39" ht="15" customHeight="1">
      <c r="O121" s="490"/>
      <c r="P121" s="490"/>
      <c r="Q121" s="490"/>
      <c r="R121" s="1344"/>
      <c r="S121" s="1352" t="s">
        <v>341</v>
      </c>
      <c r="T121" s="1356">
        <v>12</v>
      </c>
      <c r="U121" s="1356">
        <v>6</v>
      </c>
      <c r="V121" s="1356">
        <v>4</v>
      </c>
      <c r="W121" s="1356">
        <v>6</v>
      </c>
      <c r="X121" s="1356">
        <v>1</v>
      </c>
      <c r="Y121" s="1356">
        <v>0</v>
      </c>
      <c r="Z121" s="1357">
        <v>29</v>
      </c>
      <c r="AA121" s="1342"/>
      <c r="AB121" s="1332">
        <f t="shared" si="3"/>
        <v>18</v>
      </c>
      <c r="AC121" s="490"/>
      <c r="AD121" s="490"/>
      <c r="AE121" s="490"/>
      <c r="AF121" s="490"/>
      <c r="AG121" s="490"/>
      <c r="AH121" s="490"/>
      <c r="AI121" s="490"/>
      <c r="AJ121" s="490"/>
      <c r="AL121" s="408"/>
      <c r="AM121" s="408"/>
    </row>
    <row r="122" spans="15:39" ht="15" customHeight="1">
      <c r="O122" s="490"/>
      <c r="P122" s="490"/>
      <c r="Q122" s="490"/>
      <c r="R122" s="1344"/>
      <c r="S122" s="1352" t="s">
        <v>342</v>
      </c>
      <c r="T122" s="1356">
        <v>6</v>
      </c>
      <c r="U122" s="1356">
        <v>1</v>
      </c>
      <c r="V122" s="1356">
        <v>2</v>
      </c>
      <c r="W122" s="1356">
        <v>11</v>
      </c>
      <c r="X122" s="1356">
        <v>1</v>
      </c>
      <c r="Y122" s="1356">
        <v>0</v>
      </c>
      <c r="Z122" s="1357">
        <v>21</v>
      </c>
      <c r="AA122" s="1342"/>
      <c r="AB122" s="1332">
        <f t="shared" si="3"/>
        <v>7</v>
      </c>
      <c r="AC122" s="490"/>
      <c r="AD122" s="490"/>
      <c r="AE122" s="490"/>
      <c r="AF122" s="490"/>
      <c r="AG122" s="490"/>
      <c r="AH122" s="490"/>
      <c r="AI122" s="490"/>
      <c r="AJ122" s="490"/>
      <c r="AL122" s="408"/>
      <c r="AM122" s="408"/>
    </row>
    <row r="123" spans="15:39" ht="15" customHeight="1">
      <c r="O123" s="490"/>
      <c r="P123" s="490"/>
      <c r="Q123" s="490"/>
      <c r="R123" s="1344"/>
      <c r="S123" s="1352" t="s">
        <v>343</v>
      </c>
      <c r="T123" s="1356">
        <v>3</v>
      </c>
      <c r="U123" s="1356">
        <v>2</v>
      </c>
      <c r="V123" s="1356">
        <v>2</v>
      </c>
      <c r="W123" s="1356">
        <v>3</v>
      </c>
      <c r="X123" s="1356">
        <v>0</v>
      </c>
      <c r="Y123" s="1356">
        <v>0</v>
      </c>
      <c r="Z123" s="1357">
        <v>10</v>
      </c>
      <c r="AA123" s="1342"/>
      <c r="AB123" s="1332">
        <f t="shared" si="3"/>
        <v>5</v>
      </c>
      <c r="AC123" s="490"/>
      <c r="AD123" s="490"/>
      <c r="AE123" s="490"/>
      <c r="AF123" s="490"/>
      <c r="AG123" s="490"/>
      <c r="AH123" s="490"/>
      <c r="AI123" s="490"/>
      <c r="AJ123" s="490"/>
      <c r="AL123" s="408"/>
      <c r="AM123" s="408"/>
    </row>
    <row r="124" spans="15:39" ht="15" customHeight="1">
      <c r="O124" s="490"/>
      <c r="P124" s="490"/>
      <c r="Q124" s="490"/>
      <c r="R124" s="1344"/>
      <c r="S124" s="1352" t="s">
        <v>344</v>
      </c>
      <c r="T124" s="1356">
        <v>5</v>
      </c>
      <c r="U124" s="1356">
        <v>5</v>
      </c>
      <c r="V124" s="1356">
        <v>3</v>
      </c>
      <c r="W124" s="1356">
        <v>6</v>
      </c>
      <c r="X124" s="1356">
        <v>0</v>
      </c>
      <c r="Y124" s="1356">
        <v>0</v>
      </c>
      <c r="Z124" s="1357">
        <v>19</v>
      </c>
      <c r="AA124" s="1342"/>
      <c r="AB124" s="1332">
        <f t="shared" si="3"/>
        <v>10</v>
      </c>
      <c r="AC124" s="490"/>
      <c r="AD124" s="490"/>
      <c r="AE124" s="490"/>
      <c r="AF124" s="490"/>
      <c r="AG124" s="490"/>
      <c r="AH124" s="490"/>
      <c r="AI124" s="490"/>
      <c r="AJ124" s="490"/>
      <c r="AL124" s="408"/>
      <c r="AM124" s="408"/>
    </row>
    <row r="125" spans="15:39" ht="15" customHeight="1">
      <c r="O125" s="490"/>
      <c r="P125" s="490"/>
      <c r="Q125" s="490"/>
      <c r="R125" s="1344"/>
      <c r="S125" s="1352" t="s">
        <v>345</v>
      </c>
      <c r="T125" s="1356">
        <v>9</v>
      </c>
      <c r="U125" s="1356">
        <v>2</v>
      </c>
      <c r="V125" s="1356">
        <v>1</v>
      </c>
      <c r="W125" s="1356">
        <v>7</v>
      </c>
      <c r="X125" s="1356">
        <v>1</v>
      </c>
      <c r="Y125" s="1356">
        <v>0</v>
      </c>
      <c r="Z125" s="1357">
        <v>20</v>
      </c>
      <c r="AA125" s="1342"/>
      <c r="AB125" s="1332">
        <f t="shared" si="3"/>
        <v>11</v>
      </c>
      <c r="AC125" s="490"/>
      <c r="AD125" s="490"/>
      <c r="AE125" s="490"/>
      <c r="AF125" s="490"/>
      <c r="AG125" s="490"/>
      <c r="AH125" s="490"/>
      <c r="AI125" s="490"/>
      <c r="AJ125" s="490"/>
      <c r="AL125" s="408"/>
      <c r="AM125" s="408"/>
    </row>
    <row r="126" spans="15:39" ht="15" customHeight="1">
      <c r="O126" s="490"/>
      <c r="P126" s="490"/>
      <c r="Q126" s="490"/>
      <c r="R126" s="1344"/>
      <c r="S126" s="1352" t="s">
        <v>346</v>
      </c>
      <c r="T126" s="1356">
        <v>7</v>
      </c>
      <c r="U126" s="1356">
        <v>1</v>
      </c>
      <c r="V126" s="1356">
        <v>3</v>
      </c>
      <c r="W126" s="1356">
        <v>3</v>
      </c>
      <c r="X126" s="1356">
        <v>0</v>
      </c>
      <c r="Y126" s="1356">
        <v>1</v>
      </c>
      <c r="Z126" s="1357">
        <v>15</v>
      </c>
      <c r="AA126" s="1342"/>
      <c r="AB126" s="1332">
        <f t="shared" si="3"/>
        <v>8</v>
      </c>
      <c r="AC126" s="490"/>
      <c r="AD126" s="490"/>
      <c r="AE126" s="490"/>
      <c r="AF126" s="490"/>
      <c r="AG126" s="490"/>
      <c r="AH126" s="490"/>
      <c r="AI126" s="490"/>
      <c r="AJ126" s="490"/>
    </row>
    <row r="127" spans="15:39" ht="15" customHeight="1">
      <c r="R127" s="1344"/>
      <c r="S127" s="1352" t="s">
        <v>347</v>
      </c>
      <c r="T127" s="1356">
        <v>10</v>
      </c>
      <c r="U127" s="1356">
        <v>4</v>
      </c>
      <c r="V127" s="1356">
        <v>1</v>
      </c>
      <c r="W127" s="1356">
        <v>3</v>
      </c>
      <c r="X127" s="1356">
        <v>1</v>
      </c>
      <c r="Y127" s="1356">
        <v>1</v>
      </c>
      <c r="Z127" s="1357">
        <v>20</v>
      </c>
      <c r="AA127" s="1342"/>
      <c r="AB127" s="1332">
        <f t="shared" si="3"/>
        <v>14</v>
      </c>
      <c r="AC127" s="490"/>
      <c r="AD127" s="490"/>
      <c r="AE127" s="490"/>
      <c r="AF127" s="490"/>
      <c r="AG127" s="490"/>
      <c r="AH127" s="490"/>
      <c r="AI127" s="490"/>
      <c r="AJ127" s="490"/>
    </row>
    <row r="128" spans="15:39" ht="15" customHeight="1">
      <c r="R128" s="1344"/>
      <c r="S128" s="1344"/>
      <c r="T128" s="1356"/>
      <c r="U128" s="1356"/>
      <c r="V128" s="1356"/>
      <c r="W128" s="1356"/>
      <c r="X128" s="1356"/>
      <c r="Y128" s="1356"/>
      <c r="Z128" s="1356"/>
      <c r="AA128" s="1342"/>
    </row>
    <row r="129" spans="15:44" ht="15" customHeight="1"/>
    <row r="130" spans="15:44" ht="15" customHeight="1">
      <c r="O130" s="740"/>
      <c r="P130" s="740"/>
      <c r="Y130" s="740"/>
      <c r="Z130" s="740"/>
    </row>
    <row r="131" spans="15:44" ht="15" customHeight="1">
      <c r="AJ131" s="740"/>
      <c r="AK131" s="740"/>
    </row>
    <row r="132" spans="15:44" ht="15" customHeight="1">
      <c r="O132" s="490"/>
      <c r="P132" s="490"/>
      <c r="Q132" s="1341" t="s">
        <v>138</v>
      </c>
      <c r="R132" s="1341"/>
      <c r="S132" s="1341"/>
      <c r="T132" s="1341"/>
      <c r="U132" s="1341"/>
      <c r="V132" s="1341"/>
      <c r="W132" s="1341"/>
      <c r="X132" s="1341"/>
      <c r="Y132" s="1341"/>
      <c r="Z132" s="1341"/>
      <c r="AA132" s="1342"/>
    </row>
    <row r="133" spans="15:44" ht="15" customHeight="1">
      <c r="O133" s="490"/>
      <c r="P133" s="490"/>
      <c r="Q133" s="1225" t="s">
        <v>114</v>
      </c>
      <c r="R133" s="1342"/>
      <c r="S133" s="1342"/>
      <c r="T133" s="1342"/>
      <c r="U133" s="1342"/>
      <c r="V133" s="1342"/>
      <c r="W133" s="1342"/>
      <c r="X133" s="1342"/>
      <c r="Y133" s="1342"/>
      <c r="Z133" s="1342"/>
      <c r="AA133" s="1342"/>
      <c r="AB133" s="490"/>
      <c r="AC133" s="490"/>
      <c r="AD133" s="490"/>
      <c r="AE133" s="490"/>
    </row>
    <row r="134" spans="15:44" ht="15" customHeight="1">
      <c r="O134" s="490"/>
      <c r="P134" s="490"/>
      <c r="Q134" s="1225" t="s">
        <v>337</v>
      </c>
      <c r="R134" s="1225"/>
      <c r="S134" s="1225" t="s">
        <v>139</v>
      </c>
      <c r="T134" s="1225"/>
      <c r="U134" s="1225"/>
      <c r="V134" s="1225"/>
      <c r="W134" s="1225"/>
      <c r="X134" s="1225"/>
      <c r="Y134" s="1225"/>
      <c r="Z134" s="1225" t="s">
        <v>13</v>
      </c>
      <c r="AA134" s="1342"/>
      <c r="AB134" s="490"/>
      <c r="AC134" s="490"/>
      <c r="AD134" s="490"/>
      <c r="AE134" s="490"/>
      <c r="AJ134" s="490"/>
      <c r="AK134" s="490"/>
      <c r="AL134" s="490"/>
      <c r="AM134" s="490"/>
      <c r="AN134" s="490"/>
      <c r="AO134" s="490"/>
    </row>
    <row r="135" spans="15:44" ht="16.5" customHeight="1">
      <c r="O135" s="490"/>
      <c r="P135" s="490"/>
      <c r="Q135" s="1225"/>
      <c r="R135" s="1225"/>
      <c r="S135" s="1343" t="s">
        <v>353</v>
      </c>
      <c r="T135" s="1343" t="s">
        <v>354</v>
      </c>
      <c r="U135" s="1343" t="s">
        <v>355</v>
      </c>
      <c r="V135" s="1343" t="s">
        <v>356</v>
      </c>
      <c r="W135" s="1343" t="s">
        <v>357</v>
      </c>
      <c r="X135" s="1343" t="s">
        <v>358</v>
      </c>
      <c r="Y135" s="1343" t="s">
        <v>359</v>
      </c>
      <c r="Z135" s="1225"/>
      <c r="AA135" s="1342"/>
      <c r="AB135" s="490"/>
      <c r="AC135" s="490"/>
      <c r="AD135" s="490"/>
      <c r="AE135" s="490"/>
      <c r="AJ135" s="490"/>
      <c r="AK135" s="490"/>
      <c r="AL135" s="490"/>
      <c r="AM135" s="490"/>
      <c r="AN135" s="490"/>
      <c r="AO135" s="490"/>
    </row>
    <row r="136" spans="15:44" ht="16.5" customHeight="1">
      <c r="O136" s="490"/>
      <c r="P136" s="490"/>
      <c r="Q136" s="1344" t="s">
        <v>120</v>
      </c>
      <c r="R136" s="1345" t="s">
        <v>338</v>
      </c>
      <c r="S136" s="1346">
        <v>102</v>
      </c>
      <c r="T136" s="1346">
        <v>25</v>
      </c>
      <c r="U136" s="1346">
        <v>11</v>
      </c>
      <c r="V136" s="1346">
        <v>36</v>
      </c>
      <c r="W136" s="1346">
        <v>0</v>
      </c>
      <c r="X136" s="1346">
        <v>1</v>
      </c>
      <c r="Y136" s="1346">
        <v>0</v>
      </c>
      <c r="Z136" s="1346">
        <v>175</v>
      </c>
      <c r="AA136" s="1342"/>
      <c r="AB136" s="1332">
        <f>SUM(S136:T136)</f>
        <v>127</v>
      </c>
      <c r="AC136" s="490"/>
      <c r="AD136" s="490"/>
      <c r="AE136" s="490"/>
      <c r="AG136" s="408"/>
      <c r="AH136" s="408"/>
      <c r="AJ136" s="490"/>
      <c r="AK136" s="490"/>
      <c r="AL136" s="490"/>
      <c r="AM136" s="490"/>
      <c r="AN136" s="490"/>
      <c r="AO136" s="490"/>
    </row>
    <row r="137" spans="15:44" ht="16.5" customHeight="1">
      <c r="O137" s="490"/>
      <c r="P137" s="490"/>
      <c r="Q137" s="1344"/>
      <c r="R137" s="1345" t="s">
        <v>339</v>
      </c>
      <c r="S137" s="1346">
        <v>101</v>
      </c>
      <c r="T137" s="1346">
        <v>20</v>
      </c>
      <c r="U137" s="1346">
        <v>15</v>
      </c>
      <c r="V137" s="1346">
        <v>37</v>
      </c>
      <c r="W137" s="1346">
        <v>0</v>
      </c>
      <c r="X137" s="1346">
        <v>0</v>
      </c>
      <c r="Y137" s="1346">
        <v>0</v>
      </c>
      <c r="Z137" s="1346">
        <v>173</v>
      </c>
      <c r="AA137" s="1342"/>
      <c r="AB137" s="1332">
        <f t="shared" ref="AB137:AB145" si="4">SUM(S137:T137)</f>
        <v>121</v>
      </c>
      <c r="AC137" s="490"/>
      <c r="AD137" s="490"/>
      <c r="AE137" s="490"/>
      <c r="AG137" s="408"/>
      <c r="AH137" s="408"/>
      <c r="AJ137" s="490"/>
      <c r="AK137" s="490"/>
      <c r="AL137" s="490"/>
      <c r="AM137" s="490"/>
      <c r="AN137" s="490"/>
      <c r="AO137" s="490"/>
      <c r="AQ137" s="408"/>
      <c r="AR137" s="408"/>
    </row>
    <row r="138" spans="15:44" ht="16.5" customHeight="1">
      <c r="O138" s="490"/>
      <c r="P138" s="490"/>
      <c r="Q138" s="1344"/>
      <c r="R138" s="1345" t="s">
        <v>340</v>
      </c>
      <c r="S138" s="1346">
        <v>110</v>
      </c>
      <c r="T138" s="1346">
        <v>25</v>
      </c>
      <c r="U138" s="1346">
        <v>12</v>
      </c>
      <c r="V138" s="1346">
        <v>22</v>
      </c>
      <c r="W138" s="1346">
        <v>0</v>
      </c>
      <c r="X138" s="1346">
        <v>1</v>
      </c>
      <c r="Y138" s="1346">
        <v>0</v>
      </c>
      <c r="Z138" s="1346">
        <v>170</v>
      </c>
      <c r="AA138" s="1342"/>
      <c r="AB138" s="1332">
        <f t="shared" si="4"/>
        <v>135</v>
      </c>
      <c r="AC138" s="490"/>
      <c r="AD138" s="490"/>
      <c r="AE138" s="490"/>
      <c r="AG138" s="408"/>
      <c r="AH138" s="408"/>
      <c r="AJ138" s="490"/>
      <c r="AK138" s="490"/>
      <c r="AL138" s="490"/>
      <c r="AM138" s="490"/>
      <c r="AN138" s="490"/>
      <c r="AO138" s="490"/>
      <c r="AQ138" s="408"/>
      <c r="AR138" s="408"/>
    </row>
    <row r="139" spans="15:44" ht="16.5" customHeight="1">
      <c r="O139" s="490"/>
      <c r="P139" s="490"/>
      <c r="Q139" s="1344"/>
      <c r="R139" s="1345" t="s">
        <v>341</v>
      </c>
      <c r="S139" s="1346">
        <v>99</v>
      </c>
      <c r="T139" s="1346">
        <v>29</v>
      </c>
      <c r="U139" s="1346">
        <v>8</v>
      </c>
      <c r="V139" s="1346">
        <v>26</v>
      </c>
      <c r="W139" s="1346">
        <v>1</v>
      </c>
      <c r="X139" s="1346">
        <v>0</v>
      </c>
      <c r="Y139" s="1346">
        <v>0</v>
      </c>
      <c r="Z139" s="1346">
        <v>163</v>
      </c>
      <c r="AA139" s="1342"/>
      <c r="AB139" s="1332">
        <f t="shared" si="4"/>
        <v>128</v>
      </c>
      <c r="AC139" s="490"/>
      <c r="AD139" s="490"/>
      <c r="AE139" s="490"/>
      <c r="AG139" s="408"/>
      <c r="AH139" s="408"/>
      <c r="AJ139" s="490"/>
      <c r="AK139" s="490"/>
      <c r="AL139" s="490"/>
      <c r="AM139" s="490"/>
      <c r="AN139" s="490"/>
      <c r="AO139" s="490"/>
      <c r="AQ139" s="408"/>
      <c r="AR139" s="408"/>
    </row>
    <row r="140" spans="15:44" ht="16.5" customHeight="1">
      <c r="O140" s="490"/>
      <c r="P140" s="490"/>
      <c r="Q140" s="1344"/>
      <c r="R140" s="1345" t="s">
        <v>342</v>
      </c>
      <c r="S140" s="1346">
        <v>110</v>
      </c>
      <c r="T140" s="1346">
        <v>37</v>
      </c>
      <c r="U140" s="1346">
        <v>6</v>
      </c>
      <c r="V140" s="1346">
        <v>34</v>
      </c>
      <c r="W140" s="1346">
        <v>3</v>
      </c>
      <c r="X140" s="1346">
        <v>1</v>
      </c>
      <c r="Y140" s="1346">
        <v>1</v>
      </c>
      <c r="Z140" s="1346">
        <v>192</v>
      </c>
      <c r="AA140" s="1342"/>
      <c r="AB140" s="1332">
        <f t="shared" si="4"/>
        <v>147</v>
      </c>
      <c r="AC140" s="490"/>
      <c r="AD140" s="490"/>
      <c r="AE140" s="490"/>
      <c r="AG140" s="408"/>
      <c r="AH140" s="408"/>
      <c r="AJ140" s="490"/>
      <c r="AK140" s="490"/>
      <c r="AL140" s="490"/>
      <c r="AM140" s="490"/>
      <c r="AN140" s="490"/>
      <c r="AO140" s="490"/>
      <c r="AQ140" s="408"/>
      <c r="AR140" s="408"/>
    </row>
    <row r="141" spans="15:44" ht="16.5" customHeight="1">
      <c r="O141" s="490"/>
      <c r="P141" s="490"/>
      <c r="Q141" s="1344"/>
      <c r="R141" s="1345" t="s">
        <v>343</v>
      </c>
      <c r="S141" s="1346">
        <v>89</v>
      </c>
      <c r="T141" s="1346">
        <v>14</v>
      </c>
      <c r="U141" s="1346">
        <v>6</v>
      </c>
      <c r="V141" s="1346">
        <v>19</v>
      </c>
      <c r="W141" s="1346">
        <v>0</v>
      </c>
      <c r="X141" s="1346">
        <v>3</v>
      </c>
      <c r="Y141" s="1346">
        <v>0</v>
      </c>
      <c r="Z141" s="1346">
        <v>131</v>
      </c>
      <c r="AA141" s="1342"/>
      <c r="AB141" s="1332">
        <f t="shared" si="4"/>
        <v>103</v>
      </c>
      <c r="AC141" s="490"/>
      <c r="AD141" s="490"/>
      <c r="AE141" s="490"/>
      <c r="AG141" s="408"/>
      <c r="AH141" s="408"/>
      <c r="AJ141" s="490"/>
      <c r="AK141" s="490"/>
      <c r="AL141" s="490"/>
      <c r="AM141" s="490"/>
      <c r="AN141" s="490"/>
      <c r="AO141" s="490"/>
      <c r="AQ141" s="408"/>
      <c r="AR141" s="408"/>
    </row>
    <row r="142" spans="15:44" ht="16.5" customHeight="1">
      <c r="O142" s="490"/>
      <c r="P142" s="490"/>
      <c r="Q142" s="1344"/>
      <c r="R142" s="1345" t="s">
        <v>344</v>
      </c>
      <c r="S142" s="1346">
        <v>89</v>
      </c>
      <c r="T142" s="1346">
        <v>28</v>
      </c>
      <c r="U142" s="1346">
        <v>11</v>
      </c>
      <c r="V142" s="1346">
        <v>24</v>
      </c>
      <c r="W142" s="1346">
        <v>1</v>
      </c>
      <c r="X142" s="1346">
        <v>2</v>
      </c>
      <c r="Y142" s="1346">
        <v>0</v>
      </c>
      <c r="Z142" s="1346">
        <v>155</v>
      </c>
      <c r="AA142" s="1342"/>
      <c r="AB142" s="1332">
        <f t="shared" si="4"/>
        <v>117</v>
      </c>
      <c r="AG142" s="408"/>
      <c r="AH142" s="408"/>
      <c r="AJ142" s="490"/>
      <c r="AK142" s="490"/>
      <c r="AL142" s="490"/>
      <c r="AM142" s="490"/>
      <c r="AN142" s="490"/>
      <c r="AO142" s="490"/>
      <c r="AQ142" s="408"/>
      <c r="AR142" s="408"/>
    </row>
    <row r="143" spans="15:44" ht="16.5" customHeight="1">
      <c r="O143" s="490"/>
      <c r="P143" s="490"/>
      <c r="Q143" s="1344"/>
      <c r="R143" s="1345" t="s">
        <v>345</v>
      </c>
      <c r="S143" s="1346">
        <v>94</v>
      </c>
      <c r="T143" s="1346">
        <v>25</v>
      </c>
      <c r="U143" s="1346">
        <v>8</v>
      </c>
      <c r="V143" s="1346">
        <v>26</v>
      </c>
      <c r="W143" s="1346">
        <v>1</v>
      </c>
      <c r="X143" s="1346">
        <v>1</v>
      </c>
      <c r="Y143" s="1346">
        <v>0</v>
      </c>
      <c r="Z143" s="1346">
        <v>155</v>
      </c>
      <c r="AA143" s="1342"/>
      <c r="AB143" s="1332">
        <f t="shared" si="4"/>
        <v>119</v>
      </c>
      <c r="AC143" s="490"/>
      <c r="AD143" s="490"/>
      <c r="AE143" s="490"/>
      <c r="AG143" s="408"/>
      <c r="AH143" s="408"/>
      <c r="AJ143" s="490"/>
      <c r="AK143" s="490"/>
      <c r="AL143" s="490"/>
      <c r="AM143" s="490"/>
      <c r="AN143" s="490"/>
      <c r="AO143" s="490"/>
      <c r="AQ143" s="408"/>
      <c r="AR143" s="408"/>
    </row>
    <row r="144" spans="15:44" ht="16.5" customHeight="1">
      <c r="O144" s="490"/>
      <c r="P144" s="490"/>
      <c r="Q144" s="1344"/>
      <c r="R144" s="1345" t="s">
        <v>346</v>
      </c>
      <c r="S144" s="1346">
        <v>85</v>
      </c>
      <c r="T144" s="1346">
        <v>29</v>
      </c>
      <c r="U144" s="1346">
        <v>15</v>
      </c>
      <c r="V144" s="1346">
        <v>20</v>
      </c>
      <c r="W144" s="1346">
        <v>1</v>
      </c>
      <c r="X144" s="1346">
        <v>1</v>
      </c>
      <c r="Y144" s="1346">
        <v>0</v>
      </c>
      <c r="Z144" s="1346">
        <v>151</v>
      </c>
      <c r="AA144" s="1342"/>
      <c r="AB144" s="1332">
        <f t="shared" si="4"/>
        <v>114</v>
      </c>
      <c r="AC144" s="490"/>
      <c r="AD144" s="490"/>
      <c r="AE144" s="490"/>
      <c r="AJ144" s="490"/>
      <c r="AK144" s="490"/>
      <c r="AL144" s="490"/>
      <c r="AM144" s="490"/>
      <c r="AN144" s="490"/>
      <c r="AO144" s="490"/>
      <c r="AQ144" s="408"/>
      <c r="AR144" s="408"/>
    </row>
    <row r="145" spans="15:41" ht="16.5" customHeight="1">
      <c r="O145" s="740"/>
      <c r="P145" s="740"/>
      <c r="Q145" s="1344"/>
      <c r="R145" s="1345" t="s">
        <v>347</v>
      </c>
      <c r="S145" s="1346">
        <v>73</v>
      </c>
      <c r="T145" s="1346">
        <v>35</v>
      </c>
      <c r="U145" s="1346">
        <v>15</v>
      </c>
      <c r="V145" s="1346">
        <v>16</v>
      </c>
      <c r="W145" s="1346">
        <v>4</v>
      </c>
      <c r="X145" s="1346">
        <v>2</v>
      </c>
      <c r="Y145" s="1346">
        <v>0</v>
      </c>
      <c r="Z145" s="1346">
        <v>145</v>
      </c>
      <c r="AA145" s="1342"/>
      <c r="AB145" s="1332">
        <f t="shared" si="4"/>
        <v>108</v>
      </c>
      <c r="AJ145" s="490"/>
      <c r="AK145" s="490"/>
      <c r="AL145" s="490"/>
      <c r="AM145" s="490"/>
      <c r="AN145" s="490"/>
      <c r="AO145" s="490"/>
    </row>
    <row r="146" spans="15:41" ht="16.5" customHeight="1">
      <c r="O146" s="490"/>
      <c r="P146" s="490"/>
      <c r="Q146" s="1344"/>
      <c r="R146" s="1344"/>
      <c r="S146" s="1346"/>
      <c r="T146" s="1346"/>
      <c r="U146" s="1346"/>
      <c r="V146" s="1346"/>
      <c r="W146" s="1346"/>
      <c r="X146" s="1346"/>
      <c r="Y146" s="1346"/>
      <c r="Z146" s="1346"/>
      <c r="AA146" s="1342"/>
      <c r="AJ146" s="490"/>
      <c r="AK146" s="490"/>
      <c r="AL146" s="490"/>
      <c r="AM146" s="490"/>
      <c r="AN146" s="490"/>
      <c r="AO146" s="490"/>
    </row>
    <row r="147" spans="15:41" ht="16.5" customHeight="1">
      <c r="O147" s="490"/>
      <c r="P147" s="490"/>
      <c r="Q147" s="490"/>
      <c r="R147" s="490"/>
      <c r="S147" s="490"/>
      <c r="T147" s="490"/>
      <c r="U147" s="490"/>
    </row>
    <row r="148" spans="15:41" ht="16.5" customHeight="1">
      <c r="O148" s="490"/>
      <c r="P148" s="490"/>
      <c r="Q148" s="490"/>
      <c r="R148" s="490"/>
      <c r="S148" s="490"/>
      <c r="T148" s="490"/>
      <c r="U148" s="490"/>
    </row>
    <row r="149" spans="15:41" ht="16.5" customHeight="1">
      <c r="O149" s="490"/>
      <c r="P149" s="490"/>
      <c r="Q149" s="490"/>
      <c r="R149" s="490"/>
      <c r="S149" s="490"/>
      <c r="T149" s="490"/>
      <c r="U149" s="490"/>
      <c r="W149" s="408"/>
      <c r="X149" s="408"/>
    </row>
    <row r="150" spans="15:41" ht="16.5" customHeight="1">
      <c r="O150" s="490"/>
      <c r="P150" s="490"/>
      <c r="Q150" s="490"/>
      <c r="R150" s="490"/>
      <c r="S150" s="490"/>
      <c r="T150" s="490"/>
      <c r="U150" s="490"/>
      <c r="W150" s="408"/>
      <c r="X150" s="408"/>
    </row>
    <row r="151" spans="15:41" ht="16.5" customHeight="1">
      <c r="O151" s="490"/>
      <c r="P151" s="490"/>
      <c r="Q151" s="490"/>
      <c r="R151" s="490"/>
      <c r="S151" s="490"/>
      <c r="T151" s="490"/>
      <c r="U151" s="490"/>
      <c r="W151" s="408"/>
      <c r="X151" s="408"/>
    </row>
    <row r="152" spans="15:41" ht="16.5" customHeight="1">
      <c r="O152" s="490"/>
      <c r="P152" s="490"/>
      <c r="Q152" s="490"/>
      <c r="R152" s="490"/>
      <c r="S152" s="490"/>
      <c r="T152" s="490"/>
      <c r="U152" s="490"/>
      <c r="W152" s="408"/>
      <c r="X152" s="408"/>
    </row>
    <row r="153" spans="15:41" ht="16.5" customHeight="1">
      <c r="O153" s="490"/>
      <c r="P153" s="490"/>
      <c r="Q153" s="1341" t="s">
        <v>138</v>
      </c>
      <c r="R153" s="1341"/>
      <c r="S153" s="1341"/>
      <c r="T153" s="1341"/>
      <c r="U153" s="1341"/>
      <c r="V153" s="1341"/>
      <c r="W153" s="1341"/>
      <c r="X153" s="1341"/>
      <c r="Y153" s="1341"/>
      <c r="Z153" s="1342"/>
    </row>
    <row r="154" spans="15:41" ht="16.5" customHeight="1">
      <c r="O154" s="490"/>
      <c r="P154" s="490"/>
      <c r="Q154" s="1225" t="s">
        <v>114</v>
      </c>
      <c r="R154" s="1342"/>
      <c r="S154" s="1342"/>
      <c r="T154" s="1342"/>
      <c r="U154" s="1342"/>
      <c r="V154" s="1342"/>
      <c r="W154" s="1342"/>
      <c r="X154" s="1342"/>
      <c r="Y154" s="1342"/>
      <c r="Z154" s="1342"/>
    </row>
    <row r="155" spans="15:41" ht="16.5" customHeight="1">
      <c r="O155" s="490"/>
      <c r="P155" s="490"/>
      <c r="Q155" s="1225" t="s">
        <v>337</v>
      </c>
      <c r="R155" s="1225"/>
      <c r="S155" s="1225" t="s">
        <v>139</v>
      </c>
      <c r="T155" s="1225"/>
      <c r="U155" s="1225"/>
      <c r="V155" s="1225"/>
      <c r="W155" s="1225"/>
      <c r="X155" s="1225"/>
      <c r="Y155" s="1225" t="s">
        <v>13</v>
      </c>
      <c r="Z155" s="1342"/>
    </row>
    <row r="156" spans="15:41">
      <c r="O156" s="490"/>
      <c r="P156" s="490"/>
      <c r="Q156" s="1225"/>
      <c r="R156" s="1225"/>
      <c r="S156" s="1343" t="s">
        <v>353</v>
      </c>
      <c r="T156" s="1343" t="s">
        <v>354</v>
      </c>
      <c r="U156" s="1343" t="s">
        <v>355</v>
      </c>
      <c r="V156" s="1343" t="s">
        <v>356</v>
      </c>
      <c r="W156" s="1343" t="s">
        <v>357</v>
      </c>
      <c r="X156" s="1343" t="s">
        <v>358</v>
      </c>
      <c r="Y156" s="1225"/>
      <c r="Z156" s="1342"/>
    </row>
    <row r="157" spans="15:41">
      <c r="O157" s="490"/>
      <c r="P157" s="490"/>
      <c r="Q157" s="1344" t="s">
        <v>120</v>
      </c>
      <c r="R157" s="1345" t="s">
        <v>338</v>
      </c>
      <c r="S157" s="1346">
        <v>39</v>
      </c>
      <c r="T157" s="1346">
        <v>10</v>
      </c>
      <c r="U157" s="1346">
        <v>11</v>
      </c>
      <c r="V157" s="1346">
        <v>1</v>
      </c>
      <c r="W157" s="1346">
        <v>0</v>
      </c>
      <c r="X157" s="1346">
        <v>0</v>
      </c>
      <c r="Y157" s="1346">
        <v>61</v>
      </c>
      <c r="Z157" s="1342"/>
      <c r="AA157" s="1332">
        <f>SUM(S157:T157)</f>
        <v>49</v>
      </c>
    </row>
    <row r="158" spans="15:41">
      <c r="O158" s="490"/>
      <c r="P158" s="490"/>
      <c r="Q158" s="1344"/>
      <c r="R158" s="1345" t="s">
        <v>339</v>
      </c>
      <c r="S158" s="1346">
        <v>36</v>
      </c>
      <c r="T158" s="1346">
        <v>7</v>
      </c>
      <c r="U158" s="1346">
        <v>15</v>
      </c>
      <c r="V158" s="1346">
        <v>2</v>
      </c>
      <c r="W158" s="1346">
        <v>0</v>
      </c>
      <c r="X158" s="1346">
        <v>0</v>
      </c>
      <c r="Y158" s="1346">
        <v>60</v>
      </c>
      <c r="Z158" s="1342"/>
      <c r="AA158" s="1332">
        <f t="shared" ref="AA158:AA166" si="5">SUM(S158:T158)</f>
        <v>43</v>
      </c>
    </row>
    <row r="159" spans="15:41">
      <c r="Q159" s="1344"/>
      <c r="R159" s="1345" t="s">
        <v>340</v>
      </c>
      <c r="S159" s="1346">
        <v>47</v>
      </c>
      <c r="T159" s="1346">
        <v>5</v>
      </c>
      <c r="U159" s="1346">
        <v>12</v>
      </c>
      <c r="V159" s="1346">
        <v>0</v>
      </c>
      <c r="W159" s="1346">
        <v>0</v>
      </c>
      <c r="X159" s="1346">
        <v>0</v>
      </c>
      <c r="Y159" s="1346">
        <v>64</v>
      </c>
      <c r="Z159" s="1342"/>
      <c r="AA159" s="1332">
        <f t="shared" si="5"/>
        <v>52</v>
      </c>
    </row>
    <row r="160" spans="15:41">
      <c r="Q160" s="1344"/>
      <c r="R160" s="1345" t="s">
        <v>341</v>
      </c>
      <c r="S160" s="1346">
        <v>33</v>
      </c>
      <c r="T160" s="1346">
        <v>7</v>
      </c>
      <c r="U160" s="1346">
        <v>8</v>
      </c>
      <c r="V160" s="1346">
        <v>0</v>
      </c>
      <c r="W160" s="1346">
        <v>1</v>
      </c>
      <c r="X160" s="1346">
        <v>0</v>
      </c>
      <c r="Y160" s="1346">
        <v>49</v>
      </c>
      <c r="Z160" s="1342"/>
      <c r="AA160" s="1332">
        <f t="shared" si="5"/>
        <v>40</v>
      </c>
    </row>
    <row r="161" spans="17:28">
      <c r="Q161" s="1344"/>
      <c r="R161" s="1345" t="s">
        <v>342</v>
      </c>
      <c r="S161" s="1346">
        <v>41</v>
      </c>
      <c r="T161" s="1346">
        <v>15</v>
      </c>
      <c r="U161" s="1346">
        <v>6</v>
      </c>
      <c r="V161" s="1346">
        <v>1</v>
      </c>
      <c r="W161" s="1346">
        <v>1</v>
      </c>
      <c r="X161" s="1346">
        <v>1</v>
      </c>
      <c r="Y161" s="1346">
        <v>65</v>
      </c>
      <c r="Z161" s="1342"/>
      <c r="AA161" s="1332">
        <f t="shared" si="5"/>
        <v>56</v>
      </c>
    </row>
    <row r="162" spans="17:28">
      <c r="Q162" s="1344"/>
      <c r="R162" s="1345" t="s">
        <v>343</v>
      </c>
      <c r="S162" s="1346">
        <v>29</v>
      </c>
      <c r="T162" s="1346">
        <v>5</v>
      </c>
      <c r="U162" s="1346">
        <v>6</v>
      </c>
      <c r="V162" s="1346">
        <v>1</v>
      </c>
      <c r="W162" s="1346">
        <v>0</v>
      </c>
      <c r="X162" s="1346">
        <v>0</v>
      </c>
      <c r="Y162" s="1346">
        <v>41</v>
      </c>
      <c r="Z162" s="1342"/>
      <c r="AA162" s="1332">
        <f t="shared" si="5"/>
        <v>34</v>
      </c>
    </row>
    <row r="163" spans="17:28">
      <c r="Q163" s="1344"/>
      <c r="R163" s="1345" t="s">
        <v>344</v>
      </c>
      <c r="S163" s="1346">
        <v>39</v>
      </c>
      <c r="T163" s="1346">
        <v>11</v>
      </c>
      <c r="U163" s="1346">
        <v>11</v>
      </c>
      <c r="V163" s="1346">
        <v>0</v>
      </c>
      <c r="W163" s="1346">
        <v>0</v>
      </c>
      <c r="X163" s="1346">
        <v>0</v>
      </c>
      <c r="Y163" s="1346">
        <v>61</v>
      </c>
      <c r="Z163" s="1342"/>
      <c r="AA163" s="1332">
        <f t="shared" si="5"/>
        <v>50</v>
      </c>
    </row>
    <row r="164" spans="17:28">
      <c r="Q164" s="1344"/>
      <c r="R164" s="1345" t="s">
        <v>345</v>
      </c>
      <c r="S164" s="1346">
        <v>41</v>
      </c>
      <c r="T164" s="1346">
        <v>11</v>
      </c>
      <c r="U164" s="1346">
        <v>8</v>
      </c>
      <c r="V164" s="1346">
        <v>1</v>
      </c>
      <c r="W164" s="1346">
        <v>0</v>
      </c>
      <c r="X164" s="1346">
        <v>1</v>
      </c>
      <c r="Y164" s="1346">
        <v>62</v>
      </c>
      <c r="Z164" s="1342"/>
      <c r="AA164" s="1332">
        <f t="shared" si="5"/>
        <v>52</v>
      </c>
    </row>
    <row r="165" spans="17:28">
      <c r="Q165" s="1344"/>
      <c r="R165" s="1345" t="s">
        <v>346</v>
      </c>
      <c r="S165" s="1346">
        <v>32</v>
      </c>
      <c r="T165" s="1346">
        <v>15</v>
      </c>
      <c r="U165" s="1346">
        <v>15</v>
      </c>
      <c r="V165" s="1346">
        <v>1</v>
      </c>
      <c r="W165" s="1346">
        <v>1</v>
      </c>
      <c r="X165" s="1346">
        <v>0</v>
      </c>
      <c r="Y165" s="1346">
        <v>64</v>
      </c>
      <c r="Z165" s="1342"/>
      <c r="AA165" s="1332">
        <f t="shared" si="5"/>
        <v>47</v>
      </c>
    </row>
    <row r="166" spans="17:28">
      <c r="Q166" s="1344"/>
      <c r="R166" s="1345" t="s">
        <v>347</v>
      </c>
      <c r="S166" s="1346">
        <v>32</v>
      </c>
      <c r="T166" s="1346">
        <v>13</v>
      </c>
      <c r="U166" s="1346">
        <v>15</v>
      </c>
      <c r="V166" s="1346">
        <v>1</v>
      </c>
      <c r="W166" s="1346">
        <v>0</v>
      </c>
      <c r="X166" s="1346">
        <v>1</v>
      </c>
      <c r="Y166" s="1346">
        <v>62</v>
      </c>
      <c r="Z166" s="1342"/>
      <c r="AA166" s="1332">
        <f t="shared" si="5"/>
        <v>45</v>
      </c>
    </row>
    <row r="167" spans="17:28">
      <c r="Q167" s="1344"/>
      <c r="R167" s="1344"/>
      <c r="S167" s="1346"/>
      <c r="T167" s="1346"/>
      <c r="U167" s="1346"/>
      <c r="V167" s="1346"/>
      <c r="W167" s="1346"/>
      <c r="X167" s="1346"/>
      <c r="Y167" s="1346"/>
      <c r="Z167" s="1342"/>
    </row>
    <row r="172" spans="17:28" ht="15" customHeight="1">
      <c r="Q172" s="1341" t="s">
        <v>138</v>
      </c>
      <c r="R172" s="1341"/>
      <c r="S172" s="1341"/>
      <c r="T172" s="1341"/>
      <c r="U172" s="1341"/>
      <c r="V172" s="1341"/>
      <c r="W172" s="1341"/>
      <c r="X172" s="1341"/>
      <c r="Y172" s="1341"/>
      <c r="Z172" s="1341"/>
      <c r="AA172" s="1342"/>
    </row>
    <row r="173" spans="17:28">
      <c r="Q173" s="1225" t="s">
        <v>114</v>
      </c>
      <c r="R173" s="1342"/>
      <c r="S173" s="1342"/>
      <c r="T173" s="1342"/>
      <c r="U173" s="1342"/>
      <c r="V173" s="1342"/>
      <c r="W173" s="1342"/>
      <c r="X173" s="1342"/>
      <c r="Y173" s="1342"/>
      <c r="Z173" s="1342"/>
      <c r="AA173" s="1342"/>
    </row>
    <row r="174" spans="17:28">
      <c r="Q174" s="1225" t="s">
        <v>337</v>
      </c>
      <c r="R174" s="1225"/>
      <c r="S174" s="1225" t="s">
        <v>139</v>
      </c>
      <c r="T174" s="1225"/>
      <c r="U174" s="1225"/>
      <c r="V174" s="1225"/>
      <c r="W174" s="1225"/>
      <c r="X174" s="1225"/>
      <c r="Y174" s="1225"/>
      <c r="Z174" s="1225" t="s">
        <v>13</v>
      </c>
      <c r="AA174" s="1342"/>
    </row>
    <row r="175" spans="17:28">
      <c r="Q175" s="1225"/>
      <c r="R175" s="1225"/>
      <c r="S175" s="1343" t="s">
        <v>353</v>
      </c>
      <c r="T175" s="1343" t="s">
        <v>354</v>
      </c>
      <c r="U175" s="1343" t="s">
        <v>355</v>
      </c>
      <c r="V175" s="1343" t="s">
        <v>356</v>
      </c>
      <c r="W175" s="1343" t="s">
        <v>357</v>
      </c>
      <c r="X175" s="1343" t="s">
        <v>358</v>
      </c>
      <c r="Y175" s="1343" t="s">
        <v>359</v>
      </c>
      <c r="Z175" s="1225"/>
      <c r="AA175" s="1342"/>
    </row>
    <row r="176" spans="17:28">
      <c r="Q176" s="1344" t="s">
        <v>120</v>
      </c>
      <c r="R176" s="1345" t="s">
        <v>338</v>
      </c>
      <c r="S176" s="1346">
        <v>63</v>
      </c>
      <c r="T176" s="1346">
        <v>15</v>
      </c>
      <c r="U176" s="1346">
        <v>1</v>
      </c>
      <c r="V176" s="1346">
        <v>36</v>
      </c>
      <c r="W176" s="1346">
        <v>0</v>
      </c>
      <c r="X176" s="1346">
        <v>1</v>
      </c>
      <c r="Y176" s="1346">
        <v>0</v>
      </c>
      <c r="Z176" s="1346">
        <v>116</v>
      </c>
      <c r="AA176" s="1342"/>
      <c r="AB176" s="1332">
        <f>SUM(S176:T176)</f>
        <v>78</v>
      </c>
    </row>
    <row r="177" spans="17:28">
      <c r="Q177" s="1344"/>
      <c r="R177" s="1345" t="s">
        <v>339</v>
      </c>
      <c r="S177" s="1346">
        <v>67</v>
      </c>
      <c r="T177" s="1346">
        <v>14</v>
      </c>
      <c r="U177" s="1346">
        <v>2</v>
      </c>
      <c r="V177" s="1346">
        <v>37</v>
      </c>
      <c r="W177" s="1346">
        <v>0</v>
      </c>
      <c r="X177" s="1346">
        <v>0</v>
      </c>
      <c r="Y177" s="1346">
        <v>0</v>
      </c>
      <c r="Z177" s="1346">
        <v>120</v>
      </c>
      <c r="AA177" s="1342"/>
      <c r="AB177" s="1332">
        <f t="shared" ref="AB177:AB185" si="6">SUM(S177:T177)</f>
        <v>81</v>
      </c>
    </row>
    <row r="178" spans="17:28">
      <c r="Q178" s="1344"/>
      <c r="R178" s="1345" t="s">
        <v>340</v>
      </c>
      <c r="S178" s="1346">
        <v>68</v>
      </c>
      <c r="T178" s="1346">
        <v>21</v>
      </c>
      <c r="U178" s="1346">
        <v>2</v>
      </c>
      <c r="V178" s="1346">
        <v>22</v>
      </c>
      <c r="W178" s="1346">
        <v>0</v>
      </c>
      <c r="X178" s="1346">
        <v>1</v>
      </c>
      <c r="Y178" s="1346">
        <v>0</v>
      </c>
      <c r="Z178" s="1346">
        <v>114</v>
      </c>
      <c r="AA178" s="1342"/>
      <c r="AB178" s="1332">
        <f t="shared" si="6"/>
        <v>89</v>
      </c>
    </row>
    <row r="179" spans="17:28">
      <c r="Q179" s="1344"/>
      <c r="R179" s="1345" t="s">
        <v>341</v>
      </c>
      <c r="S179" s="1346">
        <v>68</v>
      </c>
      <c r="T179" s="1346">
        <v>22</v>
      </c>
      <c r="U179" s="1346">
        <v>1</v>
      </c>
      <c r="V179" s="1346">
        <v>26</v>
      </c>
      <c r="W179" s="1346">
        <v>0</v>
      </c>
      <c r="X179" s="1346">
        <v>0</v>
      </c>
      <c r="Y179" s="1346">
        <v>0</v>
      </c>
      <c r="Z179" s="1346">
        <v>117</v>
      </c>
      <c r="AA179" s="1342"/>
      <c r="AB179" s="1332">
        <f t="shared" si="6"/>
        <v>90</v>
      </c>
    </row>
    <row r="180" spans="17:28">
      <c r="Q180" s="1344"/>
      <c r="R180" s="1345" t="s">
        <v>342</v>
      </c>
      <c r="S180" s="1346">
        <v>71</v>
      </c>
      <c r="T180" s="1346">
        <v>22</v>
      </c>
      <c r="U180" s="1346">
        <v>1</v>
      </c>
      <c r="V180" s="1346">
        <v>34</v>
      </c>
      <c r="W180" s="1346">
        <v>2</v>
      </c>
      <c r="X180" s="1346">
        <v>0</v>
      </c>
      <c r="Y180" s="1346">
        <v>1</v>
      </c>
      <c r="Z180" s="1346">
        <v>131</v>
      </c>
      <c r="AA180" s="1342"/>
      <c r="AB180" s="1332">
        <f t="shared" si="6"/>
        <v>93</v>
      </c>
    </row>
    <row r="181" spans="17:28">
      <c r="Q181" s="1344"/>
      <c r="R181" s="1345" t="s">
        <v>343</v>
      </c>
      <c r="S181" s="1346">
        <v>61</v>
      </c>
      <c r="T181" s="1346">
        <v>9</v>
      </c>
      <c r="U181" s="1346">
        <v>2</v>
      </c>
      <c r="V181" s="1346">
        <v>19</v>
      </c>
      <c r="W181" s="1346">
        <v>0</v>
      </c>
      <c r="X181" s="1346">
        <v>3</v>
      </c>
      <c r="Y181" s="1346">
        <v>0</v>
      </c>
      <c r="Z181" s="1346">
        <v>94</v>
      </c>
      <c r="AA181" s="1342"/>
      <c r="AB181" s="1332">
        <f t="shared" si="6"/>
        <v>70</v>
      </c>
    </row>
    <row r="182" spans="17:28">
      <c r="Q182" s="1344"/>
      <c r="R182" s="1345" t="s">
        <v>344</v>
      </c>
      <c r="S182" s="1346">
        <v>51</v>
      </c>
      <c r="T182" s="1346">
        <v>17</v>
      </c>
      <c r="U182" s="1346">
        <v>0</v>
      </c>
      <c r="V182" s="1346">
        <v>24</v>
      </c>
      <c r="W182" s="1346">
        <v>1</v>
      </c>
      <c r="X182" s="1346">
        <v>2</v>
      </c>
      <c r="Y182" s="1346">
        <v>0</v>
      </c>
      <c r="Z182" s="1346">
        <v>95</v>
      </c>
      <c r="AA182" s="1342"/>
      <c r="AB182" s="1332">
        <f t="shared" si="6"/>
        <v>68</v>
      </c>
    </row>
    <row r="183" spans="17:28">
      <c r="Q183" s="1344"/>
      <c r="R183" s="1345" t="s">
        <v>345</v>
      </c>
      <c r="S183" s="1346">
        <v>53</v>
      </c>
      <c r="T183" s="1346">
        <v>14</v>
      </c>
      <c r="U183" s="1346">
        <v>2</v>
      </c>
      <c r="V183" s="1346">
        <v>26</v>
      </c>
      <c r="W183" s="1346">
        <v>1</v>
      </c>
      <c r="X183" s="1346">
        <v>0</v>
      </c>
      <c r="Y183" s="1346">
        <v>0</v>
      </c>
      <c r="Z183" s="1346">
        <v>96</v>
      </c>
      <c r="AA183" s="1342"/>
      <c r="AB183" s="1332">
        <f t="shared" si="6"/>
        <v>67</v>
      </c>
    </row>
    <row r="184" spans="17:28">
      <c r="Q184" s="1344"/>
      <c r="R184" s="1345" t="s">
        <v>346</v>
      </c>
      <c r="S184" s="1346">
        <v>54</v>
      </c>
      <c r="T184" s="1346">
        <v>14</v>
      </c>
      <c r="U184" s="1346">
        <v>3</v>
      </c>
      <c r="V184" s="1346">
        <v>20</v>
      </c>
      <c r="W184" s="1346">
        <v>0</v>
      </c>
      <c r="X184" s="1346">
        <v>1</v>
      </c>
      <c r="Y184" s="1346">
        <v>0</v>
      </c>
      <c r="Z184" s="1346">
        <v>92</v>
      </c>
      <c r="AA184" s="1342"/>
      <c r="AB184" s="1332">
        <f t="shared" si="6"/>
        <v>68</v>
      </c>
    </row>
    <row r="185" spans="17:28">
      <c r="Q185" s="1344"/>
      <c r="R185" s="1345" t="s">
        <v>347</v>
      </c>
      <c r="S185" s="1346">
        <v>43</v>
      </c>
      <c r="T185" s="1346">
        <v>24</v>
      </c>
      <c r="U185" s="1346">
        <v>2</v>
      </c>
      <c r="V185" s="1346">
        <v>16</v>
      </c>
      <c r="W185" s="1346">
        <v>4</v>
      </c>
      <c r="X185" s="1346">
        <v>1</v>
      </c>
      <c r="Y185" s="1346">
        <v>0</v>
      </c>
      <c r="Z185" s="1346">
        <v>90</v>
      </c>
      <c r="AA185" s="1342"/>
      <c r="AB185" s="1332">
        <f t="shared" si="6"/>
        <v>67</v>
      </c>
    </row>
    <row r="186" spans="17:28">
      <c r="Q186" s="1344"/>
      <c r="R186" s="1344"/>
      <c r="S186" s="1346"/>
      <c r="T186" s="1346"/>
      <c r="U186" s="1346"/>
      <c r="V186" s="1346"/>
      <c r="W186" s="1346"/>
      <c r="X186" s="1346"/>
      <c r="Y186" s="1346"/>
      <c r="Z186" s="1346"/>
      <c r="AA186" s="1342"/>
    </row>
  </sheetData>
  <mergeCells count="5">
    <mergeCell ref="M7:N7"/>
    <mergeCell ref="D7:E7"/>
    <mergeCell ref="J7:K7"/>
    <mergeCell ref="G7:H7"/>
    <mergeCell ref="V4:AA4"/>
  </mergeCells>
  <pageMargins left="0.70866141732283472" right="0.31496062992125984" top="0.78740157480314965" bottom="0.78740157480314965" header="0.78740157480314965" footer="0.39370078740157483"/>
  <pageSetup paperSize="9" orientation="portrait" r:id="rId1"/>
  <headerFooter scaleWithDoc="0">
    <oddHeader>&amp;R&amp;"Gill Sans MT,Regular"&amp;9&amp;K0065A4Section 1 • People&amp;K00+000hhh</oddHeader>
    <oddFooter xml:space="preserve">&amp;R&amp;"Gill Sans MT,Regular"&amp;9&amp;K0065A4• &amp;K01+000&amp;A&amp;K0065A4 •&amp;K00+000hhh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X131"/>
  <sheetViews>
    <sheetView zoomScaleNormal="100" zoomScaleSheetLayoutView="100" workbookViewId="0"/>
  </sheetViews>
  <sheetFormatPr defaultColWidth="9" defaultRowHeight="12.75"/>
  <cols>
    <col min="1" max="1" width="3.7109375" customWidth="1"/>
    <col min="2" max="2" width="10.7109375" customWidth="1"/>
    <col min="3" max="3" width="11.28515625" customWidth="1"/>
    <col min="4" max="4" width="13.140625" customWidth="1"/>
    <col min="5" max="5" width="14.5703125" customWidth="1"/>
    <col min="6" max="6" width="11.85546875" customWidth="1"/>
    <col min="7" max="7" width="10.5703125" customWidth="1"/>
    <col min="8" max="8" width="10.140625" customWidth="1"/>
    <col min="10" max="10" width="13" customWidth="1"/>
    <col min="12" max="12" width="10.85546875" customWidth="1"/>
    <col min="13" max="15" width="11.140625" customWidth="1"/>
    <col min="16" max="16" width="11" customWidth="1"/>
  </cols>
  <sheetData>
    <row r="1" spans="1:16" ht="13.5" customHeight="1">
      <c r="A1" s="67"/>
      <c r="B1" s="67"/>
      <c r="C1" s="67"/>
      <c r="D1" s="67"/>
      <c r="E1" s="67"/>
      <c r="F1" s="67"/>
    </row>
    <row r="2" spans="1:16" ht="13.5" customHeight="1">
      <c r="A2" s="67"/>
      <c r="B2" s="67"/>
      <c r="C2" s="67"/>
      <c r="D2" s="67"/>
      <c r="E2" s="67"/>
      <c r="F2" s="67"/>
    </row>
    <row r="3" spans="1:16" ht="13.5" customHeight="1">
      <c r="A3" s="67"/>
      <c r="B3" s="67"/>
      <c r="C3" s="67"/>
      <c r="D3" s="67"/>
      <c r="E3" s="730"/>
      <c r="F3" s="730"/>
    </row>
    <row r="4" spans="1:16" ht="18.95" customHeight="1">
      <c r="A4" s="67"/>
      <c r="B4" s="1621" t="s">
        <v>617</v>
      </c>
      <c r="C4" s="590"/>
      <c r="D4" s="91"/>
      <c r="E4" s="92"/>
      <c r="F4" s="92"/>
      <c r="G4" s="730"/>
    </row>
    <row r="5" spans="1:16" ht="9.9499999999999993" customHeight="1">
      <c r="A5" s="67"/>
      <c r="B5" s="114"/>
      <c r="C5" s="114"/>
      <c r="D5" s="110"/>
      <c r="E5" s="109"/>
      <c r="F5" s="109"/>
      <c r="G5" s="113"/>
    </row>
    <row r="6" spans="1:16" s="1" customFormat="1" ht="30" customHeight="1">
      <c r="A6" s="61"/>
      <c r="B6" s="567"/>
      <c r="C6" s="567"/>
      <c r="D6" s="426" t="s">
        <v>582</v>
      </c>
      <c r="E6" s="426" t="s">
        <v>596</v>
      </c>
      <c r="F6" s="426" t="s">
        <v>618</v>
      </c>
      <c r="G6" s="426" t="s">
        <v>334</v>
      </c>
      <c r="H6" s="426" t="s">
        <v>13</v>
      </c>
      <c r="L6" s="1367"/>
    </row>
    <row r="7" spans="1:16" s="1" customFormat="1" ht="3" customHeight="1">
      <c r="A7" s="61"/>
      <c r="B7" s="61"/>
      <c r="C7" s="572"/>
      <c r="D7" s="132"/>
      <c r="E7" s="61"/>
      <c r="F7" s="572"/>
    </row>
    <row r="8" spans="1:16" s="9" customFormat="1" ht="12.95" customHeight="1">
      <c r="A8" s="83"/>
      <c r="B8" s="573">
        <v>2008</v>
      </c>
      <c r="C8" s="573"/>
      <c r="D8" s="1372">
        <v>129</v>
      </c>
      <c r="E8" s="575">
        <v>85</v>
      </c>
      <c r="F8" s="575">
        <v>212</v>
      </c>
      <c r="G8" s="1374">
        <v>1103</v>
      </c>
      <c r="H8" s="1375">
        <v>1315</v>
      </c>
      <c r="I8" s="717"/>
      <c r="J8" s="1376"/>
      <c r="K8" s="1369"/>
      <c r="L8" s="575"/>
      <c r="M8" s="1364"/>
      <c r="N8" s="1364"/>
      <c r="O8" s="1364"/>
      <c r="P8" s="1365"/>
    </row>
    <row r="9" spans="1:16" s="9" customFormat="1" ht="12.95" customHeight="1">
      <c r="A9" s="83"/>
      <c r="B9" s="573">
        <v>2009</v>
      </c>
      <c r="C9" s="573"/>
      <c r="D9" s="1372">
        <v>118</v>
      </c>
      <c r="E9" s="575">
        <v>78</v>
      </c>
      <c r="F9" s="575">
        <v>187</v>
      </c>
      <c r="G9" s="1375">
        <v>1159</v>
      </c>
      <c r="H9" s="1375">
        <v>1346</v>
      </c>
      <c r="I9" s="717"/>
      <c r="J9" s="1376"/>
      <c r="K9" s="1369"/>
      <c r="L9" s="575"/>
      <c r="M9" s="1367"/>
      <c r="N9" s="1367"/>
      <c r="O9" s="1367"/>
      <c r="P9" s="1365"/>
    </row>
    <row r="10" spans="1:16" s="9" customFormat="1" ht="12.95" customHeight="1">
      <c r="A10" s="83"/>
      <c r="B10" s="573">
        <v>2010</v>
      </c>
      <c r="C10" s="573"/>
      <c r="D10" s="1372">
        <v>122</v>
      </c>
      <c r="E10" s="575">
        <v>72</v>
      </c>
      <c r="F10" s="575">
        <v>186</v>
      </c>
      <c r="G10" s="1375">
        <v>1044</v>
      </c>
      <c r="H10" s="1375">
        <v>1230</v>
      </c>
      <c r="I10" s="717"/>
      <c r="J10" s="1376"/>
      <c r="K10" s="1369"/>
      <c r="L10" s="575"/>
      <c r="M10" s="1371"/>
      <c r="N10" s="1371"/>
      <c r="O10" s="1371"/>
      <c r="P10" s="1365"/>
    </row>
    <row r="11" spans="1:16" s="9" customFormat="1" ht="12.95" customHeight="1">
      <c r="A11" s="83"/>
      <c r="B11" s="573">
        <v>2011</v>
      </c>
      <c r="C11" s="573"/>
      <c r="D11" s="1372">
        <v>129</v>
      </c>
      <c r="E11" s="575">
        <v>60</v>
      </c>
      <c r="F11" s="575">
        <v>185</v>
      </c>
      <c r="G11" s="1375">
        <v>966</v>
      </c>
      <c r="H11" s="1375">
        <v>1151</v>
      </c>
      <c r="I11" s="717"/>
      <c r="J11" s="1376"/>
      <c r="K11" s="1369"/>
      <c r="L11" s="575"/>
      <c r="M11" s="1371"/>
      <c r="N11" s="1371"/>
      <c r="O11" s="1371"/>
      <c r="P11" s="1365"/>
    </row>
    <row r="12" spans="1:16" s="9" customFormat="1" ht="12.95" customHeight="1">
      <c r="A12" s="83"/>
      <c r="B12" s="325">
        <v>2012</v>
      </c>
      <c r="C12" s="325"/>
      <c r="D12" s="1688">
        <v>130</v>
      </c>
      <c r="E12" s="1689">
        <v>84</v>
      </c>
      <c r="F12" s="715">
        <v>209</v>
      </c>
      <c r="G12" s="1690">
        <v>981</v>
      </c>
      <c r="H12" s="1690">
        <v>1190</v>
      </c>
      <c r="I12" s="717"/>
      <c r="J12" s="1376"/>
      <c r="K12" s="1369"/>
      <c r="L12" s="575"/>
      <c r="M12" s="1371"/>
      <c r="N12" s="1371"/>
      <c r="O12" s="1371"/>
      <c r="P12" s="1365"/>
    </row>
    <row r="13" spans="1:16" s="9" customFormat="1" ht="12.95" customHeight="1">
      <c r="A13" s="83"/>
      <c r="B13" s="573">
        <v>2013</v>
      </c>
      <c r="C13" s="573"/>
      <c r="D13" s="1372">
        <v>95</v>
      </c>
      <c r="E13" s="575">
        <v>61</v>
      </c>
      <c r="F13" s="575">
        <v>152</v>
      </c>
      <c r="G13" s="1375">
        <v>947</v>
      </c>
      <c r="H13" s="1375">
        <v>1099</v>
      </c>
      <c r="I13" s="717"/>
      <c r="J13" s="1376"/>
      <c r="K13" s="1369"/>
      <c r="L13" s="575"/>
      <c r="M13" s="1371"/>
      <c r="N13" s="1371"/>
      <c r="O13" s="1371"/>
      <c r="P13" s="1365"/>
    </row>
    <row r="14" spans="1:16" s="9" customFormat="1" ht="12.95" customHeight="1">
      <c r="A14" s="83"/>
      <c r="B14" s="325">
        <v>2014</v>
      </c>
      <c r="C14" s="325"/>
      <c r="D14" s="1688">
        <v>101</v>
      </c>
      <c r="E14" s="1689">
        <v>76</v>
      </c>
      <c r="F14" s="715">
        <v>176</v>
      </c>
      <c r="G14" s="1690">
        <v>875</v>
      </c>
      <c r="H14" s="1690">
        <v>1051</v>
      </c>
      <c r="I14" s="717"/>
      <c r="J14" s="1376"/>
      <c r="K14" s="1369"/>
      <c r="L14" s="575"/>
      <c r="M14" s="1371"/>
      <c r="N14" s="1371"/>
      <c r="O14" s="1371"/>
      <c r="P14" s="1365"/>
    </row>
    <row r="15" spans="1:16" s="9" customFormat="1" ht="12.95" customHeight="1">
      <c r="A15" s="83"/>
      <c r="B15" s="573">
        <v>2015</v>
      </c>
      <c r="C15" s="573"/>
      <c r="D15" s="1372">
        <v>101</v>
      </c>
      <c r="E15" s="575">
        <v>74</v>
      </c>
      <c r="F15" s="575">
        <v>173</v>
      </c>
      <c r="G15" s="1375">
        <v>928</v>
      </c>
      <c r="H15" s="1375">
        <v>1101</v>
      </c>
      <c r="I15" s="717"/>
      <c r="J15" s="1376"/>
      <c r="K15" s="1369"/>
      <c r="L15" s="575"/>
      <c r="M15" s="1371"/>
      <c r="N15" s="1371"/>
      <c r="O15" s="1371"/>
      <c r="P15" s="1365"/>
    </row>
    <row r="16" spans="1:16" s="9" customFormat="1" ht="12.95" customHeight="1">
      <c r="A16" s="83"/>
      <c r="B16" s="573">
        <v>2016</v>
      </c>
      <c r="C16" s="573"/>
      <c r="D16" s="1372">
        <v>95</v>
      </c>
      <c r="E16" s="575">
        <v>75</v>
      </c>
      <c r="F16" s="575">
        <v>166</v>
      </c>
      <c r="G16" s="1375">
        <v>1035</v>
      </c>
      <c r="H16" s="1375">
        <v>1201</v>
      </c>
      <c r="I16" s="717"/>
      <c r="J16" s="1376"/>
      <c r="K16" s="1369"/>
      <c r="L16" s="575"/>
      <c r="M16" s="1371"/>
      <c r="N16" s="1371"/>
      <c r="O16" s="1371"/>
      <c r="P16" s="1365"/>
    </row>
    <row r="17" spans="1:23" s="9" customFormat="1" ht="12.95" customHeight="1">
      <c r="A17" s="83"/>
      <c r="B17" s="573">
        <v>2017</v>
      </c>
      <c r="C17" s="629"/>
      <c r="D17" s="1372">
        <v>93</v>
      </c>
      <c r="E17" s="575">
        <v>90</v>
      </c>
      <c r="F17" s="575">
        <v>175</v>
      </c>
      <c r="G17" s="1375">
        <v>955</v>
      </c>
      <c r="H17" s="1375">
        <v>1130</v>
      </c>
      <c r="I17" s="717"/>
      <c r="J17" s="1376"/>
      <c r="K17" s="1369"/>
      <c r="L17" s="575"/>
      <c r="M17" s="1371"/>
      <c r="N17" s="1371"/>
      <c r="O17" s="1371"/>
      <c r="P17" s="1365"/>
    </row>
    <row r="18" spans="1:23" ht="3.6" customHeight="1">
      <c r="A18" s="67"/>
      <c r="B18" s="66"/>
      <c r="C18" s="627"/>
      <c r="D18" s="190"/>
      <c r="E18" s="512"/>
      <c r="F18" s="512"/>
      <c r="G18" s="357"/>
      <c r="H18" s="291"/>
      <c r="I18" s="67"/>
      <c r="J18" s="1368"/>
      <c r="M18" s="1371"/>
      <c r="N18" s="1371"/>
      <c r="O18" s="1371"/>
      <c r="P18" s="1365"/>
    </row>
    <row r="19" spans="1:23" ht="3.6" customHeight="1">
      <c r="A19" s="67"/>
      <c r="B19" s="65"/>
      <c r="C19" s="551"/>
      <c r="D19" s="561"/>
      <c r="E19" s="530"/>
      <c r="F19" s="530"/>
      <c r="G19" s="84"/>
      <c r="I19" s="67"/>
      <c r="J19" s="1368"/>
      <c r="M19" s="1371"/>
      <c r="N19" s="1371"/>
      <c r="O19" s="1371"/>
      <c r="P19" s="1365"/>
    </row>
    <row r="20" spans="1:23" s="9" customFormat="1" ht="12.95" customHeight="1">
      <c r="A20" s="83"/>
      <c r="D20" s="147"/>
      <c r="E20" s="147"/>
      <c r="F20" s="147"/>
      <c r="G20" s="389"/>
      <c r="H20" s="412"/>
      <c r="I20" s="990"/>
      <c r="J20" s="1368"/>
      <c r="P20" s="1365"/>
      <c r="Q20" s="368"/>
      <c r="R20" s="368"/>
    </row>
    <row r="21" spans="1:23" s="9" customFormat="1" ht="12.95" customHeight="1">
      <c r="A21" s="83"/>
      <c r="B21" s="2403" t="s">
        <v>116</v>
      </c>
      <c r="C21" s="2403"/>
      <c r="D21" s="147"/>
      <c r="E21" s="147"/>
      <c r="F21" s="147"/>
      <c r="G21" s="389"/>
      <c r="H21" s="412"/>
      <c r="I21" s="990"/>
      <c r="J21" s="1368"/>
      <c r="P21" s="1365"/>
      <c r="Q21" s="368"/>
      <c r="R21" s="368"/>
    </row>
    <row r="22" spans="1:23" s="9" customFormat="1" ht="12" customHeight="1">
      <c r="A22" s="83"/>
      <c r="B22" s="713" t="s">
        <v>119</v>
      </c>
      <c r="C22" s="713"/>
      <c r="D22" s="284">
        <f>(INDEX(LOGEST(D8:D17,$B$8:$B$17),1)-1)*100</f>
        <v>-3.8364730100832745</v>
      </c>
      <c r="E22" s="285">
        <f>(INDEX(LOGEST(E8:E17,$B$8:$B$17),1)-1)*100</f>
        <v>0.4653819798958958</v>
      </c>
      <c r="F22" s="285">
        <f>(INDEX(LOGEST(F8:F17,$B$8:$B$17),1)-1)*100</f>
        <v>-2.0338168839513227</v>
      </c>
      <c r="G22" s="285">
        <f t="shared" ref="G22:H22" si="0">(INDEX(LOGEST(G8:G17,$B$8:$B$17),1)-1)*100</f>
        <v>-1.8075850958734874</v>
      </c>
      <c r="H22" s="285">
        <f t="shared" si="0"/>
        <v>-1.8425984064899259</v>
      </c>
      <c r="I22" s="284"/>
      <c r="J22" s="284"/>
      <c r="K22" s="284"/>
      <c r="L22" s="575"/>
      <c r="M22" s="414"/>
      <c r="N22" s="413"/>
      <c r="O22" s="10"/>
      <c r="P22" s="413"/>
      <c r="Q22" s="368"/>
      <c r="R22" s="368"/>
    </row>
    <row r="23" spans="1:23" s="9" customFormat="1" ht="12" customHeight="1">
      <c r="A23" s="83"/>
      <c r="B23" s="713" t="s">
        <v>117</v>
      </c>
      <c r="C23" s="713"/>
      <c r="D23" s="284">
        <f>(INDEX(LOGEST(D13:D17,$B$13:$B$17),1)-1)*100</f>
        <v>-1.0326157557981164</v>
      </c>
      <c r="E23" s="285">
        <f t="shared" ref="E23:H23" si="1">(INDEX(LOGEST(E13:E17,$B$13:$B$17),1)-1)*100</f>
        <v>7.9461859330369977</v>
      </c>
      <c r="F23" s="285">
        <f t="shared" si="1"/>
        <v>2.2582683728147535</v>
      </c>
      <c r="G23" s="285">
        <f t="shared" si="1"/>
        <v>1.8647463714748236</v>
      </c>
      <c r="H23" s="285">
        <f t="shared" si="1"/>
        <v>1.9084460604831488</v>
      </c>
      <c r="K23" s="1369"/>
      <c r="L23" s="575"/>
      <c r="M23" s="1371"/>
      <c r="N23" s="1371"/>
      <c r="O23" s="1369"/>
    </row>
    <row r="24" spans="1:23" s="9" customFormat="1" ht="3" customHeight="1">
      <c r="A24" s="83"/>
      <c r="B24" s="708"/>
      <c r="C24" s="781"/>
      <c r="D24" s="591"/>
      <c r="E24" s="591"/>
      <c r="F24" s="591"/>
      <c r="G24" s="389"/>
    </row>
    <row r="25" spans="1:23" s="816" customFormat="1" ht="9.9499999999999993" customHeight="1">
      <c r="A25" s="807"/>
      <c r="B25" s="777" t="s">
        <v>206</v>
      </c>
      <c r="C25" s="777" t="s">
        <v>330</v>
      </c>
      <c r="D25" s="808"/>
      <c r="E25" s="808"/>
      <c r="F25" s="808"/>
      <c r="G25" s="809"/>
    </row>
    <row r="26" spans="1:23" s="816" customFormat="1" ht="9.9499999999999993" customHeight="1">
      <c r="A26" s="807"/>
      <c r="B26" s="797" t="s">
        <v>220</v>
      </c>
      <c r="C26" s="797" t="s">
        <v>231</v>
      </c>
      <c r="D26" s="800"/>
      <c r="E26" s="807"/>
      <c r="F26" s="807"/>
    </row>
    <row r="27" spans="1:23" s="9" customFormat="1" ht="15" customHeight="1">
      <c r="A27" s="108"/>
      <c r="B27" s="629"/>
      <c r="C27" s="629"/>
      <c r="D27" s="566"/>
      <c r="E27" s="131"/>
      <c r="F27" s="131"/>
      <c r="G27" s="522"/>
    </row>
    <row r="28" spans="1:23" s="9" customFormat="1" ht="17.100000000000001" customHeight="1">
      <c r="A28" s="108"/>
      <c r="B28" s="1621" t="s">
        <v>616</v>
      </c>
      <c r="C28" s="590"/>
      <c r="D28" s="566"/>
      <c r="E28" s="131"/>
      <c r="F28" s="131"/>
      <c r="G28" s="522"/>
      <c r="L28" s="412"/>
    </row>
    <row r="29" spans="1:23" s="9" customFormat="1" ht="15" customHeight="1">
      <c r="A29" s="83"/>
      <c r="B29" s="87"/>
      <c r="C29" s="629"/>
      <c r="D29" s="96"/>
      <c r="E29" s="86"/>
      <c r="F29" s="522"/>
      <c r="G29" s="47"/>
      <c r="L29" s="412"/>
    </row>
    <row r="30" spans="1:23" s="9" customFormat="1" ht="15" customHeight="1">
      <c r="A30" s="83"/>
      <c r="B30" s="87"/>
      <c r="C30" s="629"/>
      <c r="D30" s="103"/>
      <c r="E30" s="102"/>
      <c r="F30" s="102"/>
      <c r="G30" s="47"/>
      <c r="I30" s="1220" t="s">
        <v>585</v>
      </c>
      <c r="L30" s="412"/>
    </row>
    <row r="31" spans="1:23" s="9" customFormat="1" ht="15" customHeight="1">
      <c r="A31" s="83"/>
      <c r="B31" s="118"/>
      <c r="C31" s="549"/>
      <c r="D31" s="63"/>
      <c r="E31" s="95"/>
      <c r="F31" s="566"/>
      <c r="L31" s="804"/>
    </row>
    <row r="32" spans="1:23" s="9" customFormat="1" ht="15" customHeight="1">
      <c r="A32" s="83"/>
      <c r="B32" s="118"/>
      <c r="C32" s="549"/>
      <c r="D32" s="63"/>
      <c r="E32" s="95"/>
      <c r="F32" s="566"/>
      <c r="I32" s="116" t="s">
        <v>372</v>
      </c>
      <c r="K32" s="1375">
        <v>85</v>
      </c>
      <c r="L32" s="1378">
        <f>K32/K36</f>
        <v>7.5221238938053103E-2</v>
      </c>
      <c r="O32" s="1380" t="s">
        <v>371</v>
      </c>
      <c r="P32" s="635"/>
      <c r="Q32" s="635"/>
      <c r="R32" s="635"/>
      <c r="S32" s="635"/>
      <c r="T32" s="635"/>
      <c r="U32" s="635"/>
      <c r="V32" s="635"/>
      <c r="W32" s="635"/>
    </row>
    <row r="33" spans="1:24" s="9" customFormat="1" ht="15" customHeight="1">
      <c r="A33" s="83"/>
      <c r="B33" s="118"/>
      <c r="C33" s="549"/>
      <c r="D33" s="8"/>
      <c r="E33" s="8"/>
      <c r="F33" s="533"/>
      <c r="I33" s="116" t="s">
        <v>373</v>
      </c>
      <c r="K33" s="1375">
        <v>82</v>
      </c>
      <c r="L33" s="1378">
        <f>K33/K36</f>
        <v>7.2566371681415928E-2</v>
      </c>
      <c r="O33" s="1380" t="s">
        <v>370</v>
      </c>
      <c r="P33" s="635"/>
      <c r="Q33" s="635"/>
      <c r="R33" s="635"/>
      <c r="S33" s="635"/>
      <c r="T33" s="635"/>
      <c r="U33" s="635"/>
      <c r="V33" s="635"/>
      <c r="W33" s="635"/>
    </row>
    <row r="34" spans="1:24" s="122" customFormat="1" ht="15" customHeight="1">
      <c r="B34" s="120"/>
      <c r="C34" s="528"/>
      <c r="D34" s="121"/>
      <c r="E34" s="121"/>
      <c r="F34" s="557"/>
      <c r="G34" s="4"/>
      <c r="I34" s="108" t="s">
        <v>367</v>
      </c>
      <c r="J34" s="9"/>
      <c r="K34" s="1375">
        <v>8</v>
      </c>
      <c r="L34" s="1378">
        <f>K34/K36</f>
        <v>7.0796460176991149E-3</v>
      </c>
      <c r="O34" s="1380" t="s">
        <v>369</v>
      </c>
      <c r="P34" s="635"/>
      <c r="Q34" s="635"/>
      <c r="R34" s="635"/>
      <c r="S34" s="635"/>
      <c r="T34" s="635"/>
      <c r="U34" s="635"/>
      <c r="V34" s="635"/>
      <c r="W34" s="635"/>
    </row>
    <row r="35" spans="1:24" s="122" customFormat="1" ht="15" customHeight="1">
      <c r="B35" s="123"/>
      <c r="C35" s="212"/>
      <c r="D35" s="117"/>
      <c r="E35" s="117"/>
      <c r="F35" s="117"/>
      <c r="I35" s="122" t="s">
        <v>368</v>
      </c>
      <c r="K35" s="1375">
        <v>955</v>
      </c>
      <c r="L35" s="1378">
        <f>K35/K36</f>
        <v>0.84513274336283184</v>
      </c>
    </row>
    <row r="36" spans="1:24" s="9" customFormat="1" ht="15" customHeight="1">
      <c r="A36" s="83"/>
      <c r="B36" s="118"/>
      <c r="C36" s="549"/>
      <c r="D36" s="6"/>
      <c r="E36" s="64"/>
      <c r="F36" s="178"/>
      <c r="G36" s="49"/>
      <c r="I36" s="122"/>
      <c r="J36" s="122"/>
      <c r="K36" s="1379">
        <v>1130</v>
      </c>
    </row>
    <row r="37" spans="1:24" s="9" customFormat="1" ht="15" customHeight="1">
      <c r="A37" s="83"/>
      <c r="D37" s="91"/>
      <c r="E37" s="115"/>
      <c r="F37" s="115"/>
      <c r="G37" s="37"/>
    </row>
    <row r="38" spans="1:24" s="9" customFormat="1" ht="15" customHeight="1">
      <c r="A38" s="83"/>
      <c r="B38" s="83"/>
      <c r="C38" s="83"/>
      <c r="D38" s="83"/>
      <c r="E38" s="83"/>
      <c r="F38" s="83"/>
      <c r="G38" s="37"/>
      <c r="J38" s="1838" t="s">
        <v>744</v>
      </c>
    </row>
    <row r="39" spans="1:24" s="9" customFormat="1" ht="15" customHeight="1">
      <c r="A39" s="83"/>
      <c r="B39" s="83"/>
      <c r="C39" s="83"/>
      <c r="D39" s="83"/>
      <c r="E39" s="83"/>
      <c r="F39" s="83"/>
      <c r="G39" s="5"/>
    </row>
    <row r="40" spans="1:24" s="816" customFormat="1" ht="9.9499999999999993" customHeight="1">
      <c r="A40" s="807"/>
      <c r="D40" s="800"/>
      <c r="E40" s="807"/>
      <c r="F40" s="807"/>
      <c r="H40" s="821"/>
    </row>
    <row r="43" spans="1:24">
      <c r="I43" s="83"/>
      <c r="J43" s="83"/>
      <c r="K43" s="83"/>
      <c r="L43" s="83"/>
    </row>
    <row r="44" spans="1:24">
      <c r="I44" s="83"/>
      <c r="J44" s="83"/>
      <c r="K44" s="83"/>
      <c r="L44" s="83"/>
    </row>
    <row r="45" spans="1:24">
      <c r="B45" s="797" t="s">
        <v>220</v>
      </c>
      <c r="C45" s="797" t="s">
        <v>231</v>
      </c>
      <c r="I45" s="83"/>
      <c r="J45" s="83"/>
      <c r="K45" s="83"/>
      <c r="L45" s="83"/>
    </row>
    <row r="46" spans="1:24" ht="14.25" customHeight="1">
      <c r="I46" s="83"/>
      <c r="J46" s="572"/>
      <c r="K46" s="731"/>
      <c r="L46" s="1917"/>
      <c r="M46" s="83"/>
      <c r="N46" s="83"/>
      <c r="O46" s="83"/>
      <c r="P46" s="83"/>
      <c r="Q46" s="83"/>
      <c r="R46" s="83"/>
      <c r="S46" s="83"/>
      <c r="T46" s="83"/>
      <c r="U46" s="83"/>
      <c r="V46" s="83"/>
      <c r="W46" s="83"/>
      <c r="X46" s="83"/>
    </row>
    <row r="47" spans="1:24" ht="9.9499999999999993" customHeight="1">
      <c r="B47" s="783" t="s">
        <v>221</v>
      </c>
      <c r="C47" s="780" t="s">
        <v>231</v>
      </c>
      <c r="J47" s="1237"/>
      <c r="K47" s="9"/>
      <c r="L47" s="1240"/>
      <c r="M47" s="1241"/>
      <c r="N47" s="1232"/>
      <c r="O47" s="1232"/>
      <c r="P47" s="1232"/>
      <c r="Q47" s="1232"/>
      <c r="R47" s="1232"/>
      <c r="S47" s="1232"/>
      <c r="T47" s="1232"/>
      <c r="U47" s="1232"/>
      <c r="V47" s="1232"/>
      <c r="W47" s="1232"/>
      <c r="X47" s="83"/>
    </row>
    <row r="48" spans="1:24" ht="14.25" customHeight="1">
      <c r="I48" s="83"/>
      <c r="J48" s="573"/>
      <c r="K48" s="573"/>
      <c r="L48" s="1232"/>
      <c r="M48" s="83"/>
      <c r="N48" s="83"/>
      <c r="O48" s="83"/>
      <c r="P48" s="83"/>
      <c r="Q48" s="83"/>
      <c r="R48" s="83"/>
      <c r="S48" s="83"/>
      <c r="T48" s="83"/>
      <c r="U48" s="83"/>
      <c r="V48" s="83"/>
      <c r="W48" s="83"/>
      <c r="X48" s="83"/>
    </row>
    <row r="49" spans="9:24" ht="16.5" customHeight="1">
      <c r="I49" s="83"/>
      <c r="J49" s="573"/>
      <c r="K49" s="573"/>
      <c r="L49" s="1232"/>
      <c r="M49" s="83"/>
      <c r="N49" s="83"/>
      <c r="O49" s="83"/>
      <c r="P49" s="83"/>
      <c r="Q49" s="83"/>
      <c r="R49" s="83"/>
      <c r="S49" s="83"/>
      <c r="T49" s="83"/>
      <c r="U49" s="83"/>
      <c r="V49" s="83"/>
      <c r="W49" s="83"/>
      <c r="X49" s="83"/>
    </row>
    <row r="50" spans="9:24" ht="22.5" customHeight="1">
      <c r="I50" s="83"/>
      <c r="J50" s="573"/>
      <c r="K50" s="573"/>
      <c r="L50" s="1232"/>
      <c r="M50" s="1941"/>
      <c r="N50" s="1917"/>
      <c r="O50" s="1009"/>
      <c r="P50" s="731"/>
      <c r="Q50" s="1940"/>
      <c r="R50" s="731"/>
      <c r="S50" s="1009"/>
      <c r="T50" s="731"/>
      <c r="U50" s="83"/>
      <c r="V50" s="83"/>
      <c r="W50" s="83"/>
      <c r="X50" s="83"/>
    </row>
    <row r="51" spans="9:24" ht="14.25" customHeight="1">
      <c r="I51" s="83"/>
      <c r="J51" s="573"/>
      <c r="K51" s="573"/>
      <c r="L51" s="1232"/>
      <c r="M51" s="990"/>
      <c r="N51" s="991"/>
      <c r="O51" s="108"/>
      <c r="P51" s="131"/>
      <c r="Q51" s="990"/>
      <c r="R51" s="1214"/>
      <c r="S51" s="108"/>
      <c r="T51" s="1214"/>
      <c r="U51" s="389"/>
      <c r="V51" s="389"/>
      <c r="W51" s="83"/>
      <c r="X51" s="83"/>
    </row>
    <row r="52" spans="9:24" ht="14.25" customHeight="1">
      <c r="I52" s="83"/>
      <c r="J52" s="1247"/>
      <c r="K52" s="573"/>
      <c r="L52" s="1249"/>
      <c r="M52" s="83"/>
      <c r="N52" s="83"/>
      <c r="O52" s="83"/>
      <c r="P52" s="83"/>
      <c r="Q52" s="83"/>
      <c r="R52" s="83"/>
      <c r="S52" s="83"/>
      <c r="T52" s="83"/>
      <c r="U52" s="389"/>
      <c r="V52" s="389"/>
      <c r="W52" s="83"/>
      <c r="X52" s="83"/>
    </row>
    <row r="53" spans="9:24" ht="14.25" customHeight="1">
      <c r="I53" s="83"/>
      <c r="J53" s="573"/>
      <c r="K53" s="573"/>
      <c r="L53" s="1232"/>
      <c r="M53" s="990"/>
      <c r="N53" s="83"/>
      <c r="O53" s="83"/>
      <c r="P53" s="991"/>
      <c r="Q53" s="83"/>
      <c r="R53" s="108"/>
      <c r="S53" s="131"/>
      <c r="T53" s="990"/>
      <c r="U53" s="389"/>
      <c r="V53" s="389"/>
      <c r="W53" s="83"/>
      <c r="X53" s="83"/>
    </row>
    <row r="54" spans="9:24" ht="14.25" customHeight="1">
      <c r="I54" s="83"/>
      <c r="J54" s="1248"/>
      <c r="K54" s="573"/>
      <c r="L54" s="1249"/>
      <c r="M54" s="801"/>
      <c r="N54" s="577"/>
      <c r="O54" s="1942"/>
      <c r="P54" s="1584"/>
      <c r="Q54" s="1584"/>
      <c r="R54" s="480"/>
      <c r="S54" s="1836"/>
      <c r="T54" s="575"/>
      <c r="U54" s="1943"/>
      <c r="V54" s="1943"/>
      <c r="W54" s="83"/>
      <c r="X54" s="83"/>
    </row>
    <row r="55" spans="9:24" ht="14.25" customHeight="1">
      <c r="I55" s="83"/>
      <c r="J55" s="573"/>
      <c r="K55" s="573"/>
      <c r="L55" s="1232"/>
      <c r="M55" s="808"/>
      <c r="N55" s="1944"/>
      <c r="O55" s="1945"/>
      <c r="P55" s="1944"/>
      <c r="Q55" s="1945"/>
      <c r="R55" s="1944"/>
      <c r="S55" s="1944"/>
      <c r="T55" s="1946"/>
      <c r="U55" s="807"/>
      <c r="V55" s="807"/>
      <c r="W55" s="83"/>
      <c r="X55" s="83"/>
    </row>
    <row r="56" spans="9:24">
      <c r="I56" s="83"/>
      <c r="J56" s="573"/>
      <c r="K56" s="573"/>
      <c r="L56" s="1232"/>
      <c r="M56" s="807"/>
      <c r="N56" s="807"/>
      <c r="O56" s="807"/>
      <c r="P56" s="807"/>
      <c r="Q56" s="807"/>
      <c r="R56" s="807"/>
      <c r="S56" s="807"/>
      <c r="T56" s="807"/>
      <c r="U56" s="807"/>
      <c r="V56" s="807"/>
      <c r="W56" s="83"/>
      <c r="X56" s="83"/>
    </row>
    <row r="57" spans="9:24">
      <c r="I57" s="83"/>
      <c r="J57" s="573"/>
      <c r="K57" s="573"/>
      <c r="L57" s="1232"/>
      <c r="M57" s="577"/>
      <c r="N57" s="574"/>
      <c r="O57" s="574"/>
      <c r="P57" s="575"/>
      <c r="Q57" s="83"/>
      <c r="R57" s="575"/>
      <c r="S57" s="577"/>
      <c r="T57" s="574"/>
      <c r="U57" s="574"/>
      <c r="V57" s="575"/>
      <c r="W57" s="83"/>
      <c r="X57" s="83"/>
    </row>
    <row r="58" spans="9:24">
      <c r="I58" s="83"/>
      <c r="J58" s="549"/>
      <c r="K58" s="549"/>
      <c r="L58" s="90"/>
      <c r="M58" s="578"/>
      <c r="N58" s="578"/>
      <c r="O58" s="578"/>
      <c r="P58" s="578"/>
      <c r="Q58" s="522"/>
      <c r="R58" s="83"/>
      <c r="S58" s="578"/>
      <c r="T58" s="578"/>
      <c r="U58" s="578"/>
      <c r="V58" s="578"/>
      <c r="W58" s="83"/>
      <c r="X58" s="83"/>
    </row>
    <row r="59" spans="9:24">
      <c r="I59" s="83"/>
      <c r="J59" s="549"/>
      <c r="K59" s="549"/>
      <c r="L59" s="90"/>
      <c r="M59" s="1377"/>
      <c r="N59" s="1377"/>
      <c r="O59" s="554"/>
      <c r="P59" s="83"/>
      <c r="Q59" s="83"/>
      <c r="R59" s="83"/>
      <c r="S59" s="83"/>
      <c r="T59" s="83"/>
      <c r="U59" s="83"/>
      <c r="V59" s="83"/>
      <c r="W59" s="83"/>
      <c r="X59" s="83"/>
    </row>
    <row r="60" spans="9:24">
      <c r="I60" s="83"/>
      <c r="J60" s="1336"/>
      <c r="K60" s="1336"/>
      <c r="L60" s="83"/>
      <c r="M60" s="83"/>
      <c r="N60" s="83"/>
      <c r="O60" s="389"/>
      <c r="P60" s="1214"/>
      <c r="Q60" s="108"/>
      <c r="R60" s="83"/>
      <c r="S60" s="83"/>
      <c r="T60" s="83"/>
      <c r="U60" s="83"/>
      <c r="V60" s="83"/>
      <c r="W60" s="83"/>
      <c r="X60" s="83"/>
    </row>
    <row r="61" spans="9:24">
      <c r="I61" s="83"/>
      <c r="J61" s="713"/>
      <c r="K61" s="713"/>
      <c r="L61" s="1377"/>
      <c r="M61" s="1377"/>
      <c r="N61" s="1377"/>
      <c r="O61" s="1377"/>
      <c r="P61" s="1377"/>
      <c r="Q61" s="1377"/>
      <c r="R61" s="83"/>
      <c r="S61" s="83"/>
      <c r="T61" s="83"/>
      <c r="U61" s="83"/>
      <c r="V61" s="83"/>
      <c r="W61" s="83"/>
      <c r="X61" s="83"/>
    </row>
    <row r="62" spans="9:24">
      <c r="I62" s="83"/>
      <c r="J62" s="713"/>
      <c r="K62" s="713"/>
      <c r="L62" s="1377"/>
      <c r="M62" s="1941"/>
      <c r="N62" s="1917"/>
      <c r="O62" s="1009"/>
      <c r="P62" s="731"/>
      <c r="Q62" s="1940"/>
      <c r="R62" s="731"/>
      <c r="S62" s="1009"/>
      <c r="T62" s="731"/>
      <c r="U62" s="83"/>
      <c r="V62" s="83"/>
      <c r="W62" s="83"/>
      <c r="X62" s="83"/>
    </row>
    <row r="63" spans="9:24" ht="15">
      <c r="I63" s="83"/>
      <c r="J63" s="713"/>
      <c r="K63" s="713"/>
      <c r="L63" s="1377"/>
      <c r="M63" s="990"/>
      <c r="N63" s="991"/>
      <c r="O63" s="108"/>
      <c r="P63" s="131"/>
      <c r="Q63" s="990"/>
      <c r="R63" s="1214"/>
      <c r="S63" s="108"/>
      <c r="T63" s="1214"/>
      <c r="U63" s="389"/>
      <c r="V63" s="389"/>
      <c r="W63" s="83"/>
      <c r="X63" s="83"/>
    </row>
    <row r="64" spans="9:24">
      <c r="I64" s="83"/>
      <c r="J64" s="83"/>
      <c r="K64" s="83"/>
      <c r="L64" s="83"/>
      <c r="M64" s="83"/>
      <c r="N64" s="83"/>
      <c r="O64" s="83"/>
      <c r="P64" s="83"/>
      <c r="Q64" s="83"/>
      <c r="R64" s="83"/>
      <c r="S64" s="83"/>
      <c r="T64" s="83"/>
      <c r="U64" s="389"/>
      <c r="V64" s="389"/>
      <c r="W64" s="83"/>
      <c r="X64" s="83"/>
    </row>
    <row r="65" spans="9:24" ht="15">
      <c r="I65" s="83"/>
      <c r="J65" s="83"/>
      <c r="K65" s="83"/>
      <c r="L65" s="83"/>
      <c r="M65" s="990"/>
      <c r="N65" s="83"/>
      <c r="O65" s="83"/>
      <c r="P65" s="991"/>
      <c r="Q65" s="83"/>
      <c r="R65" s="108"/>
      <c r="S65" s="131"/>
      <c r="T65" s="990"/>
      <c r="U65" s="389"/>
      <c r="V65" s="389"/>
      <c r="W65" s="83"/>
      <c r="X65" s="83"/>
    </row>
    <row r="66" spans="9:24">
      <c r="I66" s="83"/>
      <c r="J66" s="83"/>
      <c r="K66" s="83"/>
      <c r="L66" s="83"/>
      <c r="M66" s="801"/>
      <c r="N66" s="577"/>
      <c r="O66" s="1942"/>
      <c r="P66" s="1584"/>
      <c r="Q66" s="1584"/>
      <c r="R66" s="480"/>
      <c r="S66" s="1836"/>
      <c r="T66" s="575"/>
      <c r="U66" s="1943"/>
      <c r="V66" s="1943"/>
      <c r="W66" s="83"/>
      <c r="X66" s="83"/>
    </row>
    <row r="67" spans="9:24" ht="15">
      <c r="I67" s="83"/>
      <c r="J67" s="83"/>
      <c r="K67" s="1364"/>
      <c r="L67" s="1364"/>
      <c r="M67" s="808"/>
      <c r="N67" s="1944"/>
      <c r="O67" s="1945"/>
      <c r="P67" s="1944"/>
      <c r="Q67" s="1945"/>
      <c r="R67" s="1944"/>
      <c r="S67" s="1944"/>
      <c r="T67" s="1946"/>
      <c r="U67" s="807"/>
      <c r="V67" s="807"/>
      <c r="W67" s="83"/>
      <c r="X67" s="83"/>
    </row>
    <row r="68" spans="9:24">
      <c r="I68" s="83"/>
      <c r="J68" s="83"/>
      <c r="K68" s="1366"/>
      <c r="L68" s="1366"/>
      <c r="M68" s="807"/>
      <c r="N68" s="807"/>
      <c r="O68" s="807"/>
      <c r="P68" s="807"/>
      <c r="Q68" s="807"/>
      <c r="R68" s="807"/>
      <c r="S68" s="807"/>
      <c r="T68" s="807"/>
      <c r="U68" s="807"/>
      <c r="V68" s="807"/>
      <c r="W68" s="83"/>
      <c r="X68" s="83"/>
    </row>
    <row r="69" spans="9:24">
      <c r="I69" s="83"/>
      <c r="J69" s="83"/>
      <c r="K69" s="1368"/>
      <c r="L69" s="1369"/>
      <c r="M69" s="577"/>
      <c r="N69" s="574"/>
      <c r="O69" s="574"/>
      <c r="P69" s="575"/>
      <c r="Q69" s="83"/>
      <c r="R69" s="575"/>
      <c r="S69" s="577"/>
      <c r="T69" s="574"/>
      <c r="U69" s="574"/>
      <c r="V69" s="575"/>
      <c r="W69" s="83"/>
      <c r="X69" s="83"/>
    </row>
    <row r="70" spans="9:24">
      <c r="I70" s="83"/>
      <c r="J70" s="83"/>
      <c r="K70" s="1368"/>
      <c r="L70" s="1369"/>
      <c r="M70" s="578"/>
      <c r="N70" s="578"/>
      <c r="O70" s="578"/>
      <c r="P70" s="578"/>
      <c r="Q70" s="522"/>
      <c r="R70" s="83"/>
      <c r="S70" s="578"/>
      <c r="T70" s="578"/>
      <c r="U70" s="578"/>
      <c r="V70" s="578"/>
      <c r="W70" s="83"/>
      <c r="X70" s="83"/>
    </row>
    <row r="71" spans="9:24">
      <c r="I71" s="83"/>
      <c r="J71" s="83"/>
      <c r="K71" s="1368"/>
      <c r="L71" s="1369"/>
      <c r="M71" s="575"/>
      <c r="N71" s="1371"/>
      <c r="O71" s="1371"/>
      <c r="P71" s="1371"/>
      <c r="Q71" s="1365"/>
      <c r="R71" s="83"/>
      <c r="S71" s="83"/>
      <c r="T71" s="83"/>
      <c r="U71" s="83"/>
      <c r="V71" s="83"/>
      <c r="W71" s="83"/>
      <c r="X71" s="83"/>
    </row>
    <row r="72" spans="9:24">
      <c r="I72" s="83"/>
      <c r="J72" s="83"/>
      <c r="K72" s="1368"/>
      <c r="L72" s="1369"/>
      <c r="M72" s="575"/>
      <c r="N72" s="1371"/>
      <c r="O72" s="1371"/>
      <c r="P72" s="1371"/>
      <c r="Q72" s="1365"/>
      <c r="R72" s="83"/>
      <c r="S72" s="83"/>
      <c r="T72" s="83"/>
      <c r="U72" s="83"/>
      <c r="V72" s="83"/>
      <c r="W72" s="83"/>
      <c r="X72" s="83"/>
    </row>
    <row r="73" spans="9:24">
      <c r="I73" s="83"/>
      <c r="J73" s="83"/>
      <c r="K73" s="1368"/>
      <c r="L73" s="1369"/>
      <c r="M73" s="575"/>
      <c r="N73" s="1371"/>
      <c r="O73" s="1371"/>
      <c r="P73" s="1371"/>
      <c r="Q73" s="1365"/>
      <c r="R73" s="83"/>
    </row>
    <row r="74" spans="9:24">
      <c r="I74" s="83"/>
      <c r="J74" s="83"/>
      <c r="K74" s="1368"/>
      <c r="L74" s="1369"/>
      <c r="M74" s="575"/>
      <c r="N74" s="1371"/>
      <c r="O74" s="1371"/>
      <c r="P74" s="1371"/>
      <c r="Q74" s="1365"/>
      <c r="R74" s="83"/>
    </row>
    <row r="75" spans="9:24">
      <c r="I75" s="83"/>
      <c r="J75" s="83"/>
      <c r="K75" s="1368"/>
      <c r="L75" s="1369"/>
      <c r="M75" s="575"/>
      <c r="N75" s="1371"/>
      <c r="O75" s="1371"/>
      <c r="P75" s="1371"/>
      <c r="Q75" s="1365"/>
      <c r="R75" s="83"/>
    </row>
    <row r="76" spans="9:24">
      <c r="I76" s="83"/>
      <c r="J76" s="83"/>
      <c r="K76" s="1368"/>
      <c r="L76" s="1369"/>
      <c r="M76" s="575"/>
      <c r="N76" s="1371"/>
      <c r="O76" s="1371"/>
      <c r="P76" s="1371"/>
      <c r="Q76" s="1365"/>
      <c r="R76" s="83"/>
    </row>
    <row r="77" spans="9:24">
      <c r="I77" s="83"/>
      <c r="J77" s="83"/>
      <c r="K77" s="1368"/>
      <c r="L77" s="1369"/>
      <c r="M77" s="575"/>
      <c r="N77" s="1371"/>
      <c r="O77" s="1371"/>
      <c r="P77" s="1371"/>
      <c r="Q77" s="1365"/>
      <c r="R77" s="83"/>
    </row>
    <row r="78" spans="9:24">
      <c r="I78" s="83"/>
      <c r="J78" s="83"/>
      <c r="K78" s="1368"/>
      <c r="L78" s="1369"/>
      <c r="M78" s="575"/>
      <c r="N78" s="1371"/>
      <c r="O78" s="1371"/>
      <c r="P78" s="1371"/>
      <c r="Q78" s="1365"/>
      <c r="R78" s="83"/>
    </row>
    <row r="79" spans="9:24">
      <c r="I79" s="83"/>
      <c r="J79" s="83"/>
      <c r="K79" s="1368"/>
      <c r="L79" s="1369"/>
      <c r="M79" s="575"/>
      <c r="N79" s="1371"/>
      <c r="O79" s="1371"/>
      <c r="P79" s="1369"/>
      <c r="Q79" s="1365"/>
      <c r="R79" s="83"/>
    </row>
    <row r="80" spans="9:24">
      <c r="I80" s="83"/>
      <c r="J80" s="83"/>
      <c r="K80" s="83"/>
      <c r="L80" s="83"/>
      <c r="M80" s="575"/>
      <c r="N80" s="83"/>
      <c r="O80" s="83"/>
      <c r="P80" s="83"/>
      <c r="Q80" s="83"/>
      <c r="R80" s="83"/>
    </row>
    <row r="81" spans="9:18">
      <c r="I81" s="83"/>
      <c r="J81" s="83"/>
      <c r="K81" s="83"/>
      <c r="L81" s="83"/>
      <c r="M81" s="575"/>
      <c r="N81" s="83"/>
      <c r="O81" s="83"/>
      <c r="P81" s="83"/>
      <c r="Q81" s="83"/>
      <c r="R81" s="83"/>
    </row>
    <row r="82" spans="9:18" ht="15">
      <c r="I82" s="83"/>
      <c r="J82" s="83"/>
      <c r="K82" s="1364"/>
      <c r="L82" s="1364"/>
      <c r="M82" s="1364"/>
      <c r="N82" s="1364"/>
      <c r="O82" s="1364"/>
      <c r="P82" s="1364"/>
      <c r="Q82" s="1365"/>
      <c r="R82" s="83"/>
    </row>
    <row r="83" spans="9:18">
      <c r="I83" s="83"/>
      <c r="J83" s="83"/>
      <c r="K83" s="1366"/>
      <c r="L83" s="1366"/>
      <c r="M83" s="575"/>
      <c r="N83" s="575"/>
      <c r="O83" s="1367"/>
      <c r="P83" s="1367"/>
      <c r="Q83" s="1365"/>
      <c r="R83" s="83"/>
    </row>
    <row r="84" spans="9:18">
      <c r="I84" s="83"/>
      <c r="J84" s="83"/>
      <c r="K84" s="1368"/>
      <c r="L84" s="1369"/>
      <c r="M84" s="575"/>
      <c r="N84" s="575"/>
      <c r="O84" s="1371"/>
      <c r="P84" s="1371"/>
      <c r="Q84" s="1365"/>
      <c r="R84" s="83"/>
    </row>
    <row r="85" spans="9:18">
      <c r="I85" s="83"/>
      <c r="J85" s="83"/>
      <c r="K85" s="1368"/>
      <c r="L85" s="1369"/>
      <c r="M85" s="575"/>
      <c r="N85" s="575"/>
      <c r="O85" s="1371"/>
      <c r="P85" s="1371"/>
      <c r="Q85" s="1365"/>
      <c r="R85" s="83"/>
    </row>
    <row r="86" spans="9:18">
      <c r="I86" s="83"/>
      <c r="J86" s="83"/>
      <c r="K86" s="1368"/>
      <c r="L86" s="1369"/>
      <c r="M86" s="575"/>
      <c r="N86" s="575"/>
      <c r="O86" s="1371"/>
      <c r="P86" s="1371"/>
      <c r="Q86" s="1365"/>
      <c r="R86" s="83"/>
    </row>
    <row r="87" spans="9:18">
      <c r="I87" s="83"/>
      <c r="J87" s="83"/>
      <c r="K87" s="1368"/>
      <c r="L87" s="1369"/>
      <c r="M87" s="575"/>
      <c r="N87" s="575"/>
      <c r="O87" s="1371"/>
      <c r="P87" s="1371"/>
      <c r="Q87" s="1365"/>
      <c r="R87" s="83"/>
    </row>
    <row r="88" spans="9:18">
      <c r="I88" s="83"/>
      <c r="J88" s="83"/>
      <c r="K88" s="1368"/>
      <c r="L88" s="1369"/>
      <c r="M88" s="575"/>
      <c r="N88" s="575"/>
      <c r="O88" s="1371"/>
      <c r="P88" s="1371"/>
      <c r="Q88" s="1365"/>
      <c r="R88" s="83"/>
    </row>
    <row r="89" spans="9:18">
      <c r="I89" s="83"/>
      <c r="J89" s="83"/>
      <c r="K89" s="1368"/>
      <c r="L89" s="1369"/>
      <c r="M89" s="575"/>
      <c r="N89" s="575"/>
      <c r="O89" s="1371"/>
      <c r="P89" s="1371"/>
      <c r="Q89" s="1365"/>
      <c r="R89" s="83"/>
    </row>
    <row r="90" spans="9:18">
      <c r="I90" s="83"/>
      <c r="J90" s="83"/>
      <c r="K90" s="1368"/>
      <c r="L90" s="1369"/>
      <c r="M90" s="575"/>
      <c r="N90" s="575"/>
      <c r="O90" s="1371"/>
      <c r="P90" s="1371"/>
      <c r="Q90" s="1365"/>
      <c r="R90" s="83"/>
    </row>
    <row r="91" spans="9:18">
      <c r="I91" s="83"/>
      <c r="J91" s="83"/>
      <c r="K91" s="1368"/>
      <c r="L91" s="1369"/>
      <c r="M91" s="575"/>
      <c r="N91" s="575"/>
      <c r="O91" s="1371"/>
      <c r="P91" s="1371"/>
      <c r="Q91" s="1365"/>
      <c r="R91" s="83"/>
    </row>
    <row r="92" spans="9:18">
      <c r="I92" s="83"/>
      <c r="J92" s="83"/>
      <c r="K92" s="1368"/>
      <c r="L92" s="1369"/>
      <c r="M92" s="575"/>
      <c r="N92" s="575"/>
      <c r="O92" s="1371"/>
      <c r="P92" s="1371"/>
      <c r="Q92" s="1365"/>
      <c r="R92" s="83"/>
    </row>
    <row r="93" spans="9:18">
      <c r="I93" s="83"/>
      <c r="J93" s="83"/>
      <c r="K93" s="1368"/>
      <c r="L93" s="1369"/>
      <c r="M93" s="575"/>
      <c r="N93" s="575"/>
      <c r="O93" s="1371"/>
      <c r="P93" s="1371"/>
      <c r="Q93" s="1365"/>
      <c r="R93" s="83"/>
    </row>
    <row r="94" spans="9:18">
      <c r="I94" s="83"/>
      <c r="J94" s="83"/>
      <c r="K94" s="1368"/>
      <c r="L94" s="1369"/>
      <c r="M94" s="575"/>
      <c r="N94" s="575"/>
      <c r="O94" s="1371"/>
      <c r="P94" s="1369"/>
      <c r="Q94" s="1365"/>
      <c r="R94" s="83"/>
    </row>
    <row r="95" spans="9:18">
      <c r="I95" s="83"/>
      <c r="J95" s="83"/>
      <c r="K95" s="83"/>
      <c r="L95" s="83"/>
      <c r="M95" s="83"/>
      <c r="N95" s="83"/>
      <c r="O95" s="83"/>
      <c r="P95" s="83"/>
      <c r="Q95" s="83"/>
      <c r="R95" s="83"/>
    </row>
    <row r="96" spans="9:18" ht="15">
      <c r="I96" s="83"/>
      <c r="J96" s="83"/>
      <c r="K96" s="1364"/>
      <c r="L96" s="1364"/>
      <c r="M96" s="1364"/>
      <c r="N96" s="1364"/>
      <c r="O96" s="1364"/>
      <c r="P96" s="1364"/>
      <c r="Q96" s="1365"/>
      <c r="R96" s="83"/>
    </row>
    <row r="97" spans="9:18">
      <c r="I97" s="83"/>
      <c r="J97" s="83"/>
      <c r="K97" s="1366"/>
      <c r="L97" s="1366"/>
      <c r="M97" s="1367"/>
      <c r="N97" s="1367"/>
      <c r="O97" s="1367"/>
      <c r="P97" s="1367"/>
      <c r="Q97" s="1365"/>
      <c r="R97" s="83"/>
    </row>
    <row r="98" spans="9:18">
      <c r="I98" s="83"/>
      <c r="J98" s="83"/>
      <c r="K98" s="1368"/>
      <c r="L98" s="1369"/>
      <c r="M98" s="1370"/>
      <c r="N98" s="1371"/>
      <c r="O98" s="1371"/>
      <c r="P98" s="1371"/>
      <c r="Q98" s="1365"/>
      <c r="R98" s="83"/>
    </row>
    <row r="99" spans="9:18">
      <c r="I99" s="83"/>
      <c r="J99" s="83"/>
      <c r="K99" s="1368"/>
      <c r="L99" s="1369"/>
      <c r="M99" s="575"/>
      <c r="N99" s="1371"/>
      <c r="O99" s="1371"/>
      <c r="P99" s="1371"/>
      <c r="Q99" s="1365"/>
      <c r="R99" s="83"/>
    </row>
    <row r="100" spans="9:18">
      <c r="I100" s="83"/>
      <c r="J100" s="83"/>
      <c r="K100" s="1368"/>
      <c r="L100" s="1369"/>
      <c r="M100" s="575"/>
      <c r="N100" s="1371"/>
      <c r="O100" s="1371"/>
      <c r="P100" s="1371"/>
      <c r="Q100" s="1365"/>
      <c r="R100" s="83"/>
    </row>
    <row r="101" spans="9:18">
      <c r="I101" s="83"/>
      <c r="J101" s="83"/>
      <c r="K101" s="1368"/>
      <c r="L101" s="1369"/>
      <c r="M101" s="575"/>
      <c r="N101" s="1371"/>
      <c r="O101" s="1371"/>
      <c r="P101" s="1371"/>
      <c r="Q101" s="1365"/>
      <c r="R101" s="83"/>
    </row>
    <row r="102" spans="9:18">
      <c r="I102" s="83"/>
      <c r="J102" s="83"/>
      <c r="K102" s="1368"/>
      <c r="L102" s="1369"/>
      <c r="M102" s="575"/>
      <c r="N102" s="1371"/>
      <c r="O102" s="1371"/>
      <c r="P102" s="1371"/>
      <c r="Q102" s="1365"/>
      <c r="R102" s="83"/>
    </row>
    <row r="103" spans="9:18">
      <c r="I103" s="83"/>
      <c r="J103" s="83"/>
      <c r="K103" s="1368"/>
      <c r="L103" s="1369"/>
      <c r="M103" s="575"/>
      <c r="N103" s="1371"/>
      <c r="O103" s="1371"/>
      <c r="P103" s="1371"/>
      <c r="Q103" s="1365"/>
      <c r="R103" s="83"/>
    </row>
    <row r="104" spans="9:18">
      <c r="I104" s="83"/>
      <c r="J104" s="83"/>
      <c r="K104" s="1368"/>
      <c r="L104" s="1369"/>
      <c r="M104" s="575"/>
      <c r="N104" s="1371"/>
      <c r="O104" s="1371"/>
      <c r="P104" s="1371"/>
      <c r="Q104" s="1365"/>
      <c r="R104" s="83"/>
    </row>
    <row r="105" spans="9:18">
      <c r="I105" s="83"/>
      <c r="J105" s="83"/>
      <c r="K105" s="1368"/>
      <c r="L105" s="1369"/>
      <c r="M105" s="575"/>
      <c r="N105" s="1371"/>
      <c r="O105" s="1371"/>
      <c r="P105" s="1371"/>
      <c r="Q105" s="1365"/>
      <c r="R105" s="83"/>
    </row>
    <row r="106" spans="9:18">
      <c r="I106" s="83"/>
      <c r="J106" s="83"/>
      <c r="K106" s="1368"/>
      <c r="L106" s="1369"/>
      <c r="M106" s="575"/>
      <c r="N106" s="1371"/>
      <c r="O106" s="1371"/>
      <c r="P106" s="1371"/>
      <c r="Q106" s="1365"/>
      <c r="R106" s="83"/>
    </row>
    <row r="107" spans="9:18">
      <c r="I107" s="83"/>
      <c r="J107" s="83"/>
      <c r="K107" s="1368"/>
      <c r="L107" s="1369"/>
      <c r="M107" s="575"/>
      <c r="N107" s="1371"/>
      <c r="O107" s="1371"/>
      <c r="P107" s="1371"/>
      <c r="Q107" s="1365"/>
      <c r="R107" s="83"/>
    </row>
    <row r="108" spans="9:18">
      <c r="I108" s="83"/>
      <c r="J108" s="83"/>
      <c r="K108" s="1368"/>
      <c r="L108" s="1369"/>
      <c r="M108" s="575"/>
      <c r="N108" s="1371"/>
      <c r="O108" s="1371"/>
      <c r="P108" s="1369"/>
      <c r="Q108" s="1365"/>
      <c r="R108" s="83"/>
    </row>
    <row r="109" spans="9:18">
      <c r="I109" s="83"/>
      <c r="J109" s="83"/>
      <c r="K109" s="83"/>
      <c r="L109" s="83"/>
      <c r="M109" s="575"/>
      <c r="N109" s="83"/>
      <c r="O109" s="83"/>
      <c r="P109" s="83"/>
      <c r="Q109" s="83"/>
      <c r="R109" s="83"/>
    </row>
    <row r="110" spans="9:18">
      <c r="I110" s="83"/>
      <c r="J110" s="83"/>
      <c r="K110" s="83"/>
      <c r="L110" s="83"/>
      <c r="M110" s="575"/>
      <c r="N110" s="83"/>
      <c r="O110" s="83"/>
      <c r="P110" s="83"/>
      <c r="Q110" s="83"/>
      <c r="R110" s="83"/>
    </row>
    <row r="111" spans="9:18" ht="15">
      <c r="I111" s="83"/>
      <c r="J111" s="1364"/>
      <c r="K111" s="1364"/>
      <c r="L111" s="1364"/>
      <c r="M111" s="1364"/>
      <c r="N111" s="1364"/>
      <c r="O111" s="1364"/>
      <c r="P111" s="1365"/>
      <c r="Q111" s="83"/>
      <c r="R111" s="83"/>
    </row>
    <row r="112" spans="9:18">
      <c r="I112" s="83"/>
      <c r="J112" s="1366"/>
      <c r="K112" s="1366"/>
      <c r="L112" s="575"/>
      <c r="M112" s="1367"/>
      <c r="N112" s="1367"/>
      <c r="O112" s="1367"/>
      <c r="P112" s="1365"/>
      <c r="Q112" s="83"/>
      <c r="R112" s="83"/>
    </row>
    <row r="113" spans="9:18">
      <c r="I113" s="83"/>
      <c r="J113" s="1368"/>
      <c r="K113" s="1369"/>
      <c r="L113" s="575"/>
      <c r="M113" s="1371"/>
      <c r="N113" s="1371"/>
      <c r="O113" s="1371"/>
      <c r="P113" s="1365"/>
      <c r="Q113" s="83"/>
      <c r="R113" s="83"/>
    </row>
    <row r="114" spans="9:18">
      <c r="I114" s="83"/>
      <c r="J114" s="1368"/>
      <c r="K114" s="1369"/>
      <c r="L114" s="575"/>
      <c r="M114" s="1371"/>
      <c r="N114" s="1371"/>
      <c r="O114" s="1371"/>
      <c r="P114" s="1365"/>
      <c r="Q114" s="83"/>
      <c r="R114" s="83"/>
    </row>
    <row r="115" spans="9:18">
      <c r="I115" s="83"/>
      <c r="J115" s="1368"/>
      <c r="K115" s="1369"/>
      <c r="L115" s="575"/>
      <c r="M115" s="1371"/>
      <c r="N115" s="1371"/>
      <c r="O115" s="1371"/>
      <c r="P115" s="1365"/>
      <c r="Q115" s="83"/>
      <c r="R115" s="83"/>
    </row>
    <row r="116" spans="9:18">
      <c r="I116" s="83"/>
      <c r="J116" s="1368"/>
      <c r="K116" s="1369"/>
      <c r="L116" s="575"/>
      <c r="M116" s="1371"/>
      <c r="N116" s="1371"/>
      <c r="O116" s="1371"/>
      <c r="P116" s="1365"/>
      <c r="Q116" s="83"/>
      <c r="R116" s="83"/>
    </row>
    <row r="117" spans="9:18">
      <c r="I117" s="83"/>
      <c r="J117" s="1368"/>
      <c r="K117" s="1369"/>
      <c r="L117" s="575"/>
      <c r="M117" s="1371"/>
      <c r="N117" s="1371"/>
      <c r="O117" s="1371"/>
      <c r="P117" s="1365"/>
      <c r="Q117" s="83"/>
      <c r="R117" s="83"/>
    </row>
    <row r="118" spans="9:18">
      <c r="I118" s="83"/>
      <c r="J118" s="1368"/>
      <c r="K118" s="1369"/>
      <c r="L118" s="575"/>
      <c r="M118" s="1371"/>
      <c r="N118" s="1371"/>
      <c r="O118" s="1371"/>
      <c r="P118" s="1365"/>
      <c r="Q118" s="83"/>
      <c r="R118" s="83"/>
    </row>
    <row r="119" spans="9:18">
      <c r="I119" s="83"/>
      <c r="J119" s="1368"/>
      <c r="K119" s="1369"/>
      <c r="L119" s="575"/>
      <c r="M119" s="1371"/>
      <c r="N119" s="1371"/>
      <c r="O119" s="1371"/>
      <c r="P119" s="1365"/>
      <c r="Q119" s="83"/>
      <c r="R119" s="83"/>
    </row>
    <row r="120" spans="9:18">
      <c r="I120" s="83"/>
      <c r="J120" s="1368"/>
      <c r="K120" s="1369"/>
      <c r="L120" s="575"/>
      <c r="M120" s="1371"/>
      <c r="N120" s="1371"/>
      <c r="O120" s="1371"/>
      <c r="P120" s="1365"/>
      <c r="Q120" s="83"/>
      <c r="R120" s="83"/>
    </row>
    <row r="121" spans="9:18">
      <c r="I121" s="83"/>
      <c r="J121" s="1368"/>
      <c r="K121" s="1369"/>
      <c r="L121" s="575"/>
      <c r="M121" s="1371"/>
      <c r="N121" s="1371"/>
      <c r="O121" s="1371"/>
      <c r="P121" s="1365"/>
      <c r="Q121" s="83"/>
      <c r="R121" s="83"/>
    </row>
    <row r="122" spans="9:18">
      <c r="I122" s="83"/>
      <c r="J122" s="1368"/>
      <c r="K122" s="1369"/>
      <c r="L122" s="575"/>
      <c r="M122" s="1371"/>
      <c r="N122" s="1371"/>
      <c r="O122" s="1371"/>
      <c r="P122" s="1365"/>
      <c r="Q122" s="83"/>
      <c r="R122" s="83"/>
    </row>
    <row r="123" spans="9:18">
      <c r="I123" s="83"/>
      <c r="J123" s="1368"/>
      <c r="K123" s="1369"/>
      <c r="L123" s="575"/>
      <c r="M123" s="1371"/>
      <c r="N123" s="1371"/>
      <c r="O123" s="1369"/>
      <c r="P123" s="1365"/>
      <c r="Q123" s="83"/>
      <c r="R123" s="83"/>
    </row>
    <row r="124" spans="9:18">
      <c r="I124" s="83"/>
      <c r="J124" s="83"/>
      <c r="K124" s="83"/>
      <c r="L124" s="575"/>
      <c r="M124" s="83"/>
      <c r="N124" s="83"/>
      <c r="O124" s="83"/>
      <c r="P124" s="83"/>
      <c r="Q124" s="83"/>
      <c r="R124" s="83"/>
    </row>
    <row r="125" spans="9:18">
      <c r="I125" s="83"/>
      <c r="J125" s="83"/>
      <c r="K125" s="83"/>
      <c r="L125" s="575"/>
      <c r="M125" s="83"/>
      <c r="N125" s="83"/>
      <c r="O125" s="83"/>
      <c r="P125" s="83"/>
      <c r="Q125" s="83"/>
      <c r="R125" s="83"/>
    </row>
    <row r="126" spans="9:18">
      <c r="I126" s="83"/>
      <c r="J126" s="83"/>
      <c r="K126" s="83"/>
      <c r="L126" s="575"/>
      <c r="M126" s="83"/>
      <c r="N126" s="83"/>
      <c r="O126" s="83"/>
      <c r="P126" s="83"/>
      <c r="Q126" s="83"/>
      <c r="R126" s="83"/>
    </row>
    <row r="127" spans="9:18">
      <c r="I127" s="83"/>
      <c r="J127" s="83"/>
      <c r="K127" s="83"/>
      <c r="L127" s="575"/>
      <c r="M127" s="83"/>
      <c r="N127" s="83"/>
      <c r="O127" s="83"/>
      <c r="P127" s="83"/>
      <c r="Q127" s="83"/>
      <c r="R127" s="83"/>
    </row>
    <row r="128" spans="9:18">
      <c r="I128" s="83"/>
      <c r="J128" s="83"/>
      <c r="K128" s="83"/>
      <c r="L128" s="575"/>
      <c r="M128" s="83"/>
      <c r="N128" s="83"/>
      <c r="O128" s="83"/>
      <c r="P128" s="83"/>
      <c r="Q128" s="83"/>
      <c r="R128" s="83"/>
    </row>
    <row r="129" spans="9:18">
      <c r="I129" s="83"/>
      <c r="J129" s="83"/>
      <c r="K129" s="83"/>
      <c r="L129" s="575"/>
      <c r="M129" s="83"/>
      <c r="N129" s="83"/>
      <c r="O129" s="83"/>
      <c r="P129" s="83"/>
      <c r="Q129" s="83"/>
      <c r="R129" s="83"/>
    </row>
    <row r="130" spans="9:18">
      <c r="I130" s="83"/>
      <c r="J130" s="83"/>
      <c r="K130" s="83"/>
      <c r="L130" s="575"/>
      <c r="M130" s="83"/>
      <c r="N130" s="83"/>
      <c r="O130" s="83"/>
      <c r="P130" s="83"/>
      <c r="Q130" s="83"/>
      <c r="R130" s="83"/>
    </row>
    <row r="131" spans="9:18">
      <c r="I131" s="83"/>
      <c r="J131" s="83"/>
      <c r="K131" s="83"/>
      <c r="L131" s="575"/>
      <c r="M131" s="83"/>
      <c r="N131" s="83"/>
      <c r="O131" s="83"/>
      <c r="P131" s="83"/>
      <c r="Q131" s="83"/>
      <c r="R131" s="83"/>
    </row>
  </sheetData>
  <mergeCells count="1">
    <mergeCell ref="B21:C21"/>
  </mergeCells>
  <conditionalFormatting sqref="P20:P22 T51">
    <cfRule type="cellIs" dxfId="15" priority="2" operator="equal">
      <formula>1</formula>
    </cfRule>
  </conditionalFormatting>
  <conditionalFormatting sqref="T63">
    <cfRule type="cellIs" dxfId="14" priority="1" operator="equal">
      <formula>1</formula>
    </cfRule>
  </conditionalFormatting>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&amp;K0065A4       BITRE •&amp;K0065A4 &amp;K000000Road trauma involving heavy vehicles 2017 statistical summary</oddHeader>
    <oddFooter>&amp;L&amp;"Gill Sans MT,Regular"&amp;9&amp;K0065A4      • &amp;K000000&amp;A&amp;K0065A4 &amp;K0065A4•</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86"/>
  <sheetViews>
    <sheetView zoomScaleNormal="100" zoomScaleSheetLayoutView="100" workbookViewId="0"/>
  </sheetViews>
  <sheetFormatPr defaultColWidth="9" defaultRowHeight="12.75"/>
  <cols>
    <col min="1" max="1" width="3.7109375" customWidth="1"/>
    <col min="2" max="2" width="10.7109375" customWidth="1"/>
    <col min="3" max="3" width="13.42578125" customWidth="1"/>
    <col min="4" max="4" width="19.42578125" customWidth="1"/>
    <col min="5" max="5" width="22" customWidth="1"/>
    <col min="6" max="6" width="15.5703125" customWidth="1"/>
  </cols>
  <sheetData>
    <row r="1" spans="1:18" ht="13.5" customHeight="1">
      <c r="A1" s="67"/>
      <c r="B1" s="67"/>
      <c r="C1" s="67"/>
      <c r="D1" s="67"/>
      <c r="E1" s="67"/>
      <c r="F1" s="67"/>
    </row>
    <row r="2" spans="1:18" ht="13.5" customHeight="1">
      <c r="A2" s="67"/>
      <c r="B2" s="67"/>
      <c r="C2" s="67"/>
      <c r="D2" s="67"/>
      <c r="E2" s="67"/>
      <c r="F2" s="67"/>
    </row>
    <row r="3" spans="1:18" ht="13.5" customHeight="1">
      <c r="A3" s="67"/>
      <c r="B3" s="67"/>
      <c r="C3" s="67"/>
      <c r="D3" s="67"/>
      <c r="E3" s="420"/>
      <c r="F3" s="67"/>
    </row>
    <row r="4" spans="1:18" ht="18.95" customHeight="1">
      <c r="A4" s="67"/>
      <c r="B4" s="1619" t="s">
        <v>619</v>
      </c>
      <c r="C4" s="590"/>
      <c r="D4" s="588"/>
      <c r="E4" s="92"/>
      <c r="F4" s="92"/>
    </row>
    <row r="5" spans="1:18" ht="15" customHeight="1">
      <c r="A5" s="67"/>
      <c r="B5" s="114"/>
      <c r="C5" s="114"/>
      <c r="D5" s="110"/>
      <c r="E5" s="109"/>
      <c r="F5" s="109"/>
    </row>
    <row r="6" spans="1:18" s="1" customFormat="1" ht="15" customHeight="1">
      <c r="A6" s="572"/>
      <c r="B6" s="572"/>
      <c r="C6" s="572"/>
      <c r="D6" s="572"/>
      <c r="E6" s="572"/>
      <c r="F6" s="572"/>
      <c r="K6" s="426" t="s">
        <v>582</v>
      </c>
      <c r="L6" s="426" t="s">
        <v>596</v>
      </c>
    </row>
    <row r="7" spans="1:18" s="1" customFormat="1" ht="15" customHeight="1">
      <c r="A7" s="61"/>
      <c r="C7" s="527"/>
      <c r="J7" s="573">
        <v>2008</v>
      </c>
      <c r="K7" s="1372">
        <v>129</v>
      </c>
      <c r="L7" s="575">
        <v>85</v>
      </c>
      <c r="N7" s="1372">
        <v>129</v>
      </c>
      <c r="O7" s="575">
        <v>85</v>
      </c>
      <c r="Q7" s="415">
        <f>K7-N7</f>
        <v>0</v>
      </c>
      <c r="R7" s="415">
        <f>L7-O7</f>
        <v>0</v>
      </c>
    </row>
    <row r="8" spans="1:18" s="9" customFormat="1" ht="15" customHeight="1">
      <c r="A8" s="83"/>
      <c r="J8" s="573">
        <v>2009</v>
      </c>
      <c r="K8" s="1372">
        <v>118</v>
      </c>
      <c r="L8" s="575">
        <v>78</v>
      </c>
      <c r="N8" s="1372">
        <v>118</v>
      </c>
      <c r="O8" s="575">
        <v>78</v>
      </c>
      <c r="Q8" s="415">
        <f t="shared" ref="Q8:Q16" si="0">K8-N8</f>
        <v>0</v>
      </c>
      <c r="R8" s="415">
        <f t="shared" ref="R8:R16" si="1">L8-O8</f>
        <v>0</v>
      </c>
    </row>
    <row r="9" spans="1:18" s="9" customFormat="1" ht="15" customHeight="1">
      <c r="A9" s="83"/>
      <c r="J9" s="573">
        <v>2010</v>
      </c>
      <c r="K9" s="1372">
        <v>122</v>
      </c>
      <c r="L9" s="575">
        <v>72</v>
      </c>
      <c r="N9" s="1372">
        <v>122</v>
      </c>
      <c r="O9" s="575">
        <v>72</v>
      </c>
      <c r="Q9" s="415">
        <f t="shared" si="0"/>
        <v>0</v>
      </c>
      <c r="R9" s="415">
        <f t="shared" si="1"/>
        <v>0</v>
      </c>
    </row>
    <row r="10" spans="1:18" s="9" customFormat="1" ht="15" customHeight="1">
      <c r="A10" s="83"/>
      <c r="J10" s="573">
        <v>2011</v>
      </c>
      <c r="K10" s="1372">
        <v>129</v>
      </c>
      <c r="L10" s="575">
        <v>60</v>
      </c>
      <c r="N10" s="1372">
        <v>129</v>
      </c>
      <c r="O10" s="575">
        <v>60</v>
      </c>
      <c r="Q10" s="415">
        <f t="shared" si="0"/>
        <v>0</v>
      </c>
      <c r="R10" s="415">
        <f t="shared" si="1"/>
        <v>0</v>
      </c>
    </row>
    <row r="11" spans="1:18" s="9" customFormat="1" ht="15" customHeight="1">
      <c r="A11" s="83"/>
      <c r="J11" s="325">
        <v>2012</v>
      </c>
      <c r="K11" s="1688">
        <v>130</v>
      </c>
      <c r="L11" s="1689">
        <v>84</v>
      </c>
      <c r="N11" s="1688">
        <v>130</v>
      </c>
      <c r="O11" s="1689">
        <v>84</v>
      </c>
      <c r="Q11" s="415">
        <f t="shared" si="0"/>
        <v>0</v>
      </c>
      <c r="R11" s="415">
        <f t="shared" si="1"/>
        <v>0</v>
      </c>
    </row>
    <row r="12" spans="1:18" s="9" customFormat="1" ht="15" customHeight="1">
      <c r="A12" s="83"/>
      <c r="J12" s="573">
        <v>2013</v>
      </c>
      <c r="K12" s="1372">
        <v>95</v>
      </c>
      <c r="L12" s="575">
        <v>61</v>
      </c>
      <c r="N12" s="1372">
        <v>95</v>
      </c>
      <c r="O12" s="575">
        <v>61</v>
      </c>
      <c r="Q12" s="415">
        <f t="shared" si="0"/>
        <v>0</v>
      </c>
      <c r="R12" s="415">
        <f t="shared" si="1"/>
        <v>0</v>
      </c>
    </row>
    <row r="13" spans="1:18" s="9" customFormat="1" ht="15" customHeight="1">
      <c r="A13" s="83"/>
      <c r="J13" s="325">
        <v>2014</v>
      </c>
      <c r="K13" s="1688">
        <v>101</v>
      </c>
      <c r="L13" s="1689">
        <v>76</v>
      </c>
      <c r="N13" s="1688">
        <v>101</v>
      </c>
      <c r="O13" s="1689">
        <v>76</v>
      </c>
      <c r="Q13" s="415">
        <f t="shared" si="0"/>
        <v>0</v>
      </c>
      <c r="R13" s="415">
        <f t="shared" si="1"/>
        <v>0</v>
      </c>
    </row>
    <row r="14" spans="1:18" s="9" customFormat="1" ht="15" customHeight="1">
      <c r="A14" s="83"/>
      <c r="J14" s="573">
        <v>2015</v>
      </c>
      <c r="K14" s="1372">
        <v>101</v>
      </c>
      <c r="L14" s="575">
        <v>74</v>
      </c>
      <c r="N14" s="1372">
        <v>101</v>
      </c>
      <c r="O14" s="575">
        <v>74</v>
      </c>
      <c r="Q14" s="415">
        <f t="shared" si="0"/>
        <v>0</v>
      </c>
      <c r="R14" s="415">
        <f t="shared" si="1"/>
        <v>0</v>
      </c>
    </row>
    <row r="15" spans="1:18" s="9" customFormat="1" ht="15" customHeight="1">
      <c r="A15" s="83"/>
      <c r="J15" s="573">
        <v>2016</v>
      </c>
      <c r="K15" s="1372">
        <v>95</v>
      </c>
      <c r="L15" s="575">
        <v>75</v>
      </c>
      <c r="N15" s="1372">
        <v>95</v>
      </c>
      <c r="O15" s="575">
        <v>75</v>
      </c>
      <c r="Q15" s="415">
        <f t="shared" si="0"/>
        <v>0</v>
      </c>
      <c r="R15" s="415">
        <f t="shared" si="1"/>
        <v>0</v>
      </c>
    </row>
    <row r="16" spans="1:18" s="9" customFormat="1" ht="15" customHeight="1">
      <c r="A16" s="83"/>
      <c r="J16" s="573">
        <v>2017</v>
      </c>
      <c r="K16" s="1372">
        <v>93</v>
      </c>
      <c r="L16" s="575">
        <v>90</v>
      </c>
      <c r="N16" s="1372">
        <v>93</v>
      </c>
      <c r="O16" s="575">
        <v>90</v>
      </c>
      <c r="Q16" s="415">
        <f t="shared" si="0"/>
        <v>0</v>
      </c>
      <c r="R16" s="415">
        <f t="shared" si="1"/>
        <v>0</v>
      </c>
    </row>
    <row r="17" spans="1:20" s="9" customFormat="1" ht="15" customHeight="1">
      <c r="A17" s="83"/>
    </row>
    <row r="18" spans="1:20" s="9" customFormat="1" ht="15" customHeight="1">
      <c r="A18" s="83"/>
    </row>
    <row r="19" spans="1:20" s="9" customFormat="1" ht="15" customHeight="1">
      <c r="A19" s="83"/>
    </row>
    <row r="20" spans="1:20" s="9" customFormat="1" ht="15" customHeight="1">
      <c r="A20" s="83"/>
    </row>
    <row r="21" spans="1:20" s="9" customFormat="1" ht="15" customHeight="1">
      <c r="A21" s="83"/>
    </row>
    <row r="22" spans="1:20" s="1" customFormat="1" ht="9.9499999999999993" customHeight="1">
      <c r="A22" s="61"/>
      <c r="B22" s="780" t="s">
        <v>221</v>
      </c>
      <c r="C22" s="778" t="s">
        <v>231</v>
      </c>
    </row>
    <row r="23" spans="1:20" s="1" customFormat="1" ht="15" customHeight="1">
      <c r="A23" s="61"/>
      <c r="C23" s="527"/>
    </row>
    <row r="24" spans="1:20" s="1" customFormat="1" ht="15" customHeight="1">
      <c r="A24" s="61"/>
      <c r="C24" s="527"/>
    </row>
    <row r="25" spans="1:20" s="9" customFormat="1" ht="15" customHeight="1">
      <c r="A25" s="83"/>
    </row>
    <row r="26" spans="1:20" s="9" customFormat="1" ht="15" customHeight="1">
      <c r="A26" s="83"/>
      <c r="B26" s="1619" t="s">
        <v>620</v>
      </c>
      <c r="C26" s="590"/>
      <c r="D26" s="588"/>
      <c r="E26" s="92"/>
      <c r="F26" s="92"/>
    </row>
    <row r="27" spans="1:20" s="9" customFormat="1" ht="15" customHeight="1">
      <c r="A27" s="83"/>
      <c r="B27" s="1619" t="s">
        <v>621</v>
      </c>
      <c r="C27" s="590"/>
      <c r="D27" s="67"/>
      <c r="E27" s="67"/>
      <c r="F27" s="67"/>
    </row>
    <row r="28" spans="1:20" s="9" customFormat="1" ht="15" customHeight="1">
      <c r="A28" s="83"/>
    </row>
    <row r="29" spans="1:20" s="9" customFormat="1" ht="15" customHeight="1">
      <c r="A29" s="83"/>
    </row>
    <row r="30" spans="1:20" s="9" customFormat="1" ht="15" customHeight="1">
      <c r="A30" s="83"/>
      <c r="J30" s="544"/>
      <c r="K30" s="544"/>
      <c r="L30" s="567" t="s">
        <v>0</v>
      </c>
      <c r="M30" s="567" t="s">
        <v>1</v>
      </c>
      <c r="N30" s="567" t="s">
        <v>2</v>
      </c>
      <c r="O30" s="567" t="s">
        <v>3</v>
      </c>
      <c r="P30" s="567" t="s">
        <v>4</v>
      </c>
      <c r="Q30" s="567" t="s">
        <v>5</v>
      </c>
      <c r="R30" s="567" t="s">
        <v>6</v>
      </c>
      <c r="S30" s="567" t="s">
        <v>7</v>
      </c>
      <c r="T30" s="567" t="s">
        <v>8</v>
      </c>
    </row>
    <row r="31" spans="1:20" s="9" customFormat="1" ht="15" customHeight="1">
      <c r="A31" s="83"/>
      <c r="J31" s="573">
        <v>2015</v>
      </c>
      <c r="K31" s="573"/>
      <c r="L31" s="1386">
        <v>52</v>
      </c>
      <c r="M31" s="1386">
        <v>39</v>
      </c>
      <c r="N31" s="1386">
        <v>37</v>
      </c>
      <c r="O31" s="1386">
        <v>14</v>
      </c>
      <c r="P31" s="1386">
        <v>20</v>
      </c>
      <c r="Q31" s="1386">
        <v>9</v>
      </c>
      <c r="R31" s="1386">
        <v>1</v>
      </c>
      <c r="S31" s="1386">
        <v>1</v>
      </c>
      <c r="T31" s="1386">
        <v>173</v>
      </c>
    </row>
    <row r="32" spans="1:20" s="9" customFormat="1" ht="15" customHeight="1">
      <c r="A32" s="83"/>
      <c r="J32" s="573">
        <v>2016</v>
      </c>
      <c r="K32" s="573"/>
      <c r="L32" s="1386">
        <v>51</v>
      </c>
      <c r="M32" s="1386">
        <v>36</v>
      </c>
      <c r="N32" s="1386">
        <v>35</v>
      </c>
      <c r="O32" s="1386">
        <v>14</v>
      </c>
      <c r="P32" s="1386">
        <v>20</v>
      </c>
      <c r="Q32" s="1386">
        <v>5</v>
      </c>
      <c r="R32" s="1386">
        <v>4</v>
      </c>
      <c r="S32" s="1386">
        <v>1</v>
      </c>
      <c r="T32" s="1386">
        <v>166</v>
      </c>
    </row>
    <row r="33" spans="1:20" s="116" customFormat="1" ht="12" customHeight="1">
      <c r="A33" s="108"/>
      <c r="D33" s="788"/>
      <c r="J33" s="573">
        <v>2017</v>
      </c>
      <c r="K33" s="573"/>
      <c r="L33" s="1386">
        <v>68</v>
      </c>
      <c r="M33" s="1386">
        <v>37</v>
      </c>
      <c r="N33" s="1386">
        <v>27</v>
      </c>
      <c r="O33" s="1386">
        <v>11</v>
      </c>
      <c r="P33" s="1386">
        <v>24</v>
      </c>
      <c r="Q33" s="1386">
        <v>8</v>
      </c>
      <c r="R33" s="1386">
        <v>0</v>
      </c>
      <c r="S33" s="1386">
        <v>0</v>
      </c>
      <c r="T33" s="1386">
        <v>175</v>
      </c>
    </row>
    <row r="34" spans="1:20" ht="7.5" hidden="1" customHeight="1">
      <c r="A34" s="67"/>
    </row>
    <row r="35" spans="1:20" s="786" customFormat="1" ht="9.9499999999999993" customHeight="1">
      <c r="E35" s="788"/>
      <c r="F35" s="788"/>
    </row>
    <row r="36" spans="1:20" ht="18.95" customHeight="1">
      <c r="A36" s="67"/>
      <c r="L36" s="1762">
        <f>SUM(L31:L33)</f>
        <v>171</v>
      </c>
      <c r="M36" s="1762">
        <f t="shared" ref="M36:T36" si="2">SUM(M31:M33)</f>
        <v>112</v>
      </c>
      <c r="N36" s="1762">
        <f t="shared" si="2"/>
        <v>99</v>
      </c>
      <c r="O36" s="1762">
        <f t="shared" si="2"/>
        <v>39</v>
      </c>
      <c r="P36" s="1762">
        <f t="shared" si="2"/>
        <v>64</v>
      </c>
      <c r="Q36" s="1762">
        <f t="shared" si="2"/>
        <v>22</v>
      </c>
      <c r="R36" s="1762">
        <f t="shared" si="2"/>
        <v>5</v>
      </c>
      <c r="S36" s="1762">
        <f t="shared" si="2"/>
        <v>2</v>
      </c>
      <c r="T36" s="1762">
        <f t="shared" si="2"/>
        <v>514</v>
      </c>
    </row>
    <row r="37" spans="1:20" ht="14.1" customHeight="1">
      <c r="A37" s="67"/>
      <c r="L37" s="1763">
        <f>L36/$T$36</f>
        <v>0.33268482490272372</v>
      </c>
      <c r="M37" s="1763">
        <f t="shared" ref="M37:T37" si="3">M36/$T$36</f>
        <v>0.21789883268482491</v>
      </c>
      <c r="N37" s="1763">
        <f t="shared" si="3"/>
        <v>0.19260700389105059</v>
      </c>
      <c r="O37" s="1763">
        <f t="shared" si="3"/>
        <v>7.5875486381322951E-2</v>
      </c>
      <c r="P37" s="1763">
        <f t="shared" si="3"/>
        <v>0.1245136186770428</v>
      </c>
      <c r="Q37" s="1763">
        <f t="shared" si="3"/>
        <v>4.2801556420233464E-2</v>
      </c>
      <c r="R37" s="1763">
        <f t="shared" si="3"/>
        <v>9.727626459143969E-3</v>
      </c>
      <c r="S37" s="1763">
        <f t="shared" si="3"/>
        <v>3.8910505836575876E-3</v>
      </c>
      <c r="T37" s="1763">
        <f t="shared" si="3"/>
        <v>1</v>
      </c>
    </row>
    <row r="38" spans="1:20" s="9" customFormat="1" ht="15" customHeight="1">
      <c r="A38" s="83"/>
      <c r="B38" s="583"/>
      <c r="C38" s="583"/>
      <c r="D38" s="583"/>
      <c r="E38" s="583"/>
      <c r="F38" s="583"/>
    </row>
    <row r="39" spans="1:20" s="9" customFormat="1" ht="15" customHeight="1">
      <c r="A39" s="83"/>
      <c r="B39" s="583"/>
      <c r="C39" s="583"/>
      <c r="D39" s="583"/>
      <c r="E39" s="583"/>
      <c r="F39" s="583"/>
    </row>
    <row r="40" spans="1:20" s="9" customFormat="1" ht="15" customHeight="1">
      <c r="A40" s="83"/>
      <c r="B40" s="790"/>
      <c r="C40" s="790"/>
      <c r="D40" s="790"/>
      <c r="E40" s="788"/>
      <c r="F40" s="791"/>
    </row>
    <row r="41" spans="1:20" s="9" customFormat="1" ht="15" customHeight="1">
      <c r="A41" s="83"/>
      <c r="B41" s="545"/>
      <c r="C41" s="545"/>
      <c r="D41" s="545"/>
      <c r="E41" s="572"/>
      <c r="F41" s="572"/>
    </row>
    <row r="42" spans="1:20" s="9" customFormat="1" ht="15" customHeight="1">
      <c r="A42" s="83"/>
      <c r="B42" s="629"/>
      <c r="C42" s="629"/>
      <c r="D42" s="566"/>
      <c r="E42" s="522"/>
      <c r="F42" s="522"/>
    </row>
    <row r="43" spans="1:20" s="9" customFormat="1" ht="15" customHeight="1">
      <c r="A43" s="83"/>
      <c r="B43" s="590"/>
      <c r="C43" s="590"/>
      <c r="D43" s="566"/>
      <c r="E43" s="566"/>
      <c r="F43" s="566"/>
    </row>
    <row r="44" spans="1:20" s="9" customFormat="1" ht="15" customHeight="1">
      <c r="A44" s="83"/>
      <c r="B44" s="590"/>
      <c r="C44" s="590"/>
      <c r="D44" s="566"/>
      <c r="E44" s="566"/>
      <c r="F44" s="566"/>
    </row>
    <row r="45" spans="1:20" s="122" customFormat="1" ht="15" customHeight="1">
      <c r="B45" s="629"/>
      <c r="C45" s="629"/>
      <c r="D45" s="566"/>
      <c r="E45" s="566"/>
      <c r="F45" s="566"/>
    </row>
    <row r="46" spans="1:20" s="9" customFormat="1" ht="15" customHeight="1">
      <c r="A46" s="83"/>
      <c r="B46" s="629"/>
      <c r="C46" s="629"/>
      <c r="D46" s="566"/>
      <c r="E46" s="566"/>
      <c r="F46" s="566"/>
    </row>
    <row r="47" spans="1:20" s="9" customFormat="1" ht="9.9499999999999993" customHeight="1">
      <c r="A47" s="83"/>
      <c r="B47" s="780" t="s">
        <v>220</v>
      </c>
      <c r="C47" s="778" t="s">
        <v>231</v>
      </c>
      <c r="D47" s="96"/>
      <c r="E47" s="96"/>
      <c r="F47" s="96"/>
    </row>
    <row r="48" spans="1:20" s="9" customFormat="1" ht="15" customHeight="1">
      <c r="A48" s="83"/>
      <c r="B48" s="629"/>
      <c r="C48" s="629"/>
      <c r="D48" s="103"/>
      <c r="E48" s="103"/>
      <c r="F48" s="103"/>
    </row>
    <row r="49" spans="1:6" s="9" customFormat="1" ht="15" customHeight="1">
      <c r="A49" s="83"/>
      <c r="B49" s="549"/>
      <c r="C49" s="549"/>
      <c r="D49" s="545"/>
      <c r="E49" s="545"/>
      <c r="F49" s="545"/>
    </row>
    <row r="50" spans="1:6" s="116" customFormat="1" ht="12" customHeight="1">
      <c r="D50" s="986"/>
      <c r="E50" s="804"/>
    </row>
    <row r="51" spans="1:6" s="9" customFormat="1"/>
    <row r="52" spans="1:6" s="9" customFormat="1"/>
    <row r="53" spans="1:6" s="9" customFormat="1"/>
    <row r="54" spans="1:6" s="9" customFormat="1" ht="12.75" customHeight="1"/>
    <row r="55" spans="1:6" s="9" customFormat="1"/>
    <row r="56" spans="1:6" s="9" customFormat="1"/>
    <row r="57" spans="1:6" s="9" customFormat="1"/>
    <row r="58" spans="1:6" s="9" customFormat="1"/>
    <row r="59" spans="1:6" s="9" customFormat="1" ht="13.9" customHeight="1"/>
    <row r="60" spans="1:6" s="9" customFormat="1"/>
    <row r="61" spans="1:6" s="9" customFormat="1"/>
    <row r="62" spans="1:6" s="9" customFormat="1"/>
    <row r="63" spans="1:6" s="9" customFormat="1"/>
    <row r="64" spans="1:6"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sheetData>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2 • Crashes</oddHeader>
    <oddFooter>&amp;R&amp;"Gill Sans MT,Regular"&amp;9&amp;K0065A4• &amp;K01+000&amp;A&amp;K0065A4 •</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77"/>
  <sheetViews>
    <sheetView topLeftCell="A3" zoomScaleNormal="100" zoomScaleSheetLayoutView="100" workbookViewId="0"/>
  </sheetViews>
  <sheetFormatPr defaultColWidth="9" defaultRowHeight="12.75"/>
  <cols>
    <col min="1" max="1" width="3.7109375" customWidth="1"/>
    <col min="2" max="2" width="10.7109375" customWidth="1"/>
    <col min="3" max="3" width="11.28515625" customWidth="1"/>
    <col min="4" max="4" width="12.5703125" customWidth="1"/>
    <col min="5" max="5" width="16.140625" customWidth="1"/>
    <col min="6" max="6" width="19.5703125" customWidth="1"/>
    <col min="7" max="7" width="8.28515625" customWidth="1"/>
    <col min="8" max="8" width="6" style="9" customWidth="1"/>
    <col min="9" max="13" width="9" style="9"/>
  </cols>
  <sheetData>
    <row r="1" spans="1:13" ht="13.5" customHeight="1">
      <c r="A1" s="67"/>
      <c r="B1" s="67"/>
      <c r="C1" s="67"/>
      <c r="D1" s="67"/>
      <c r="E1" s="67"/>
      <c r="F1" s="67"/>
      <c r="G1" s="67"/>
      <c r="I1" s="482"/>
    </row>
    <row r="2" spans="1:13" ht="13.5" customHeight="1">
      <c r="A2" s="67"/>
      <c r="B2" s="67"/>
      <c r="C2" s="67"/>
      <c r="D2" s="67"/>
      <c r="E2" s="67"/>
      <c r="F2" s="67"/>
      <c r="G2" s="67"/>
    </row>
    <row r="3" spans="1:13" ht="13.5" customHeight="1">
      <c r="A3" s="67"/>
      <c r="B3" s="67"/>
      <c r="C3" s="67"/>
      <c r="D3" s="67"/>
      <c r="E3" s="67"/>
      <c r="F3" s="730"/>
      <c r="G3" s="67"/>
    </row>
    <row r="4" spans="1:13" ht="18.95" customHeight="1">
      <c r="A4" s="67"/>
      <c r="B4" s="1619" t="s">
        <v>623</v>
      </c>
      <c r="C4" s="590"/>
      <c r="D4" s="91"/>
      <c r="E4" s="92"/>
      <c r="F4" s="92"/>
      <c r="G4" s="92"/>
      <c r="H4" s="608"/>
      <c r="I4" s="730"/>
      <c r="J4" s="1280" t="s">
        <v>348</v>
      </c>
    </row>
    <row r="5" spans="1:13" ht="15.6" customHeight="1">
      <c r="A5" s="67"/>
      <c r="B5" s="1621"/>
      <c r="C5" s="590"/>
      <c r="D5" s="211"/>
      <c r="E5" s="92"/>
      <c r="F5" s="92"/>
      <c r="G5" s="92"/>
      <c r="J5"/>
    </row>
    <row r="6" spans="1:13" s="1" customFormat="1" ht="17.100000000000001" customHeight="1">
      <c r="A6" s="61"/>
      <c r="B6" s="134"/>
      <c r="C6" s="567"/>
      <c r="D6" s="134" t="s">
        <v>61</v>
      </c>
      <c r="E6" s="134" t="s">
        <v>60</v>
      </c>
      <c r="F6" s="134" t="s">
        <v>81</v>
      </c>
      <c r="G6" s="134" t="s">
        <v>13</v>
      </c>
      <c r="H6" s="425"/>
      <c r="J6" s="328"/>
      <c r="K6" s="425"/>
      <c r="L6" s="425"/>
      <c r="M6" s="425"/>
    </row>
    <row r="7" spans="1:13" s="162" customFormat="1" ht="3" customHeight="1">
      <c r="A7" s="175"/>
      <c r="B7" s="175"/>
      <c r="C7" s="572"/>
      <c r="D7" s="175"/>
      <c r="E7" s="175"/>
      <c r="F7" s="175"/>
      <c r="G7" s="175"/>
      <c r="H7" s="425"/>
      <c r="J7"/>
      <c r="K7" s="425"/>
      <c r="L7" s="425"/>
      <c r="M7" s="425"/>
    </row>
    <row r="8" spans="1:13" s="1" customFormat="1" ht="14.1" customHeight="1">
      <c r="A8" s="61"/>
      <c r="B8" s="626" t="s">
        <v>582</v>
      </c>
      <c r="C8" s="626"/>
      <c r="D8" s="132"/>
      <c r="E8" s="61"/>
      <c r="F8" s="61"/>
      <c r="G8" s="61"/>
      <c r="H8" s="425"/>
      <c r="J8"/>
      <c r="K8" s="425"/>
      <c r="L8" s="425"/>
      <c r="M8" s="425"/>
    </row>
    <row r="9" spans="1:13" s="162" customFormat="1" ht="3.6" customHeight="1">
      <c r="A9" s="175"/>
      <c r="B9" s="175"/>
      <c r="C9" s="572"/>
      <c r="D9" s="183"/>
      <c r="E9" s="175"/>
      <c r="F9" s="175"/>
      <c r="G9" s="175"/>
      <c r="H9" s="425"/>
      <c r="J9" s="527"/>
      <c r="K9" s="425"/>
      <c r="L9" s="425"/>
      <c r="M9" s="425"/>
    </row>
    <row r="10" spans="1:13" s="9" customFormat="1" ht="14.1" customHeight="1">
      <c r="A10" s="83"/>
      <c r="B10" s="573">
        <v>2008</v>
      </c>
      <c r="C10" s="547"/>
      <c r="D10" s="1399">
        <v>21</v>
      </c>
      <c r="E10" s="1399">
        <v>91</v>
      </c>
      <c r="F10" s="1399">
        <v>17</v>
      </c>
      <c r="G10" s="1399">
        <v>129</v>
      </c>
      <c r="H10" s="1372"/>
      <c r="I10" s="1285"/>
      <c r="J10"/>
    </row>
    <row r="11" spans="1:13" s="9" customFormat="1" ht="14.1" customHeight="1">
      <c r="A11" s="83"/>
      <c r="B11" s="573">
        <v>2009</v>
      </c>
      <c r="C11" s="547"/>
      <c r="D11" s="1399">
        <v>25</v>
      </c>
      <c r="E11" s="1399">
        <v>76</v>
      </c>
      <c r="F11" s="1399">
        <v>17</v>
      </c>
      <c r="G11" s="1399">
        <v>118</v>
      </c>
      <c r="H11" s="1372"/>
      <c r="I11" s="1285"/>
      <c r="J11" s="1286" t="s">
        <v>349</v>
      </c>
    </row>
    <row r="12" spans="1:13" s="9" customFormat="1" ht="14.1" customHeight="1">
      <c r="A12" s="83"/>
      <c r="B12" s="573">
        <v>2010</v>
      </c>
      <c r="C12" s="547"/>
      <c r="D12" s="1399">
        <v>15</v>
      </c>
      <c r="E12" s="1399">
        <v>93</v>
      </c>
      <c r="F12" s="1399">
        <v>14</v>
      </c>
      <c r="G12" s="1399">
        <v>122</v>
      </c>
      <c r="H12" s="1372"/>
      <c r="I12" s="1285"/>
      <c r="J12" s="1286"/>
    </row>
    <row r="13" spans="1:13" s="9" customFormat="1" ht="14.1" customHeight="1">
      <c r="A13" s="83"/>
      <c r="B13" s="573">
        <v>2011</v>
      </c>
      <c r="C13" s="547"/>
      <c r="D13" s="1399">
        <v>19</v>
      </c>
      <c r="E13" s="1399">
        <v>91</v>
      </c>
      <c r="F13" s="1399">
        <v>19</v>
      </c>
      <c r="G13" s="1399">
        <v>129</v>
      </c>
      <c r="H13" s="1372"/>
      <c r="I13" s="1285"/>
      <c r="J13" s="1286" t="s">
        <v>350</v>
      </c>
    </row>
    <row r="14" spans="1:13" s="9" customFormat="1" ht="14.1" customHeight="1">
      <c r="A14" s="83"/>
      <c r="B14" s="573">
        <v>2012</v>
      </c>
      <c r="C14" s="629"/>
      <c r="D14" s="1399">
        <v>21</v>
      </c>
      <c r="E14" s="1399">
        <v>91</v>
      </c>
      <c r="F14" s="1399">
        <v>18</v>
      </c>
      <c r="G14" s="1399">
        <v>130</v>
      </c>
      <c r="H14" s="577"/>
      <c r="I14" s="1285"/>
    </row>
    <row r="15" spans="1:13" s="9" customFormat="1" ht="14.1" customHeight="1">
      <c r="A15" s="83"/>
      <c r="B15" s="573">
        <v>2013</v>
      </c>
      <c r="C15" s="629"/>
      <c r="D15" s="1399">
        <v>8</v>
      </c>
      <c r="E15" s="1399">
        <v>75</v>
      </c>
      <c r="F15" s="1399">
        <v>12</v>
      </c>
      <c r="G15" s="1399">
        <v>95</v>
      </c>
      <c r="H15" s="1372"/>
      <c r="I15" s="1285"/>
    </row>
    <row r="16" spans="1:13" s="9" customFormat="1" ht="14.1" customHeight="1">
      <c r="A16" s="83"/>
      <c r="B16" s="573">
        <v>2014</v>
      </c>
      <c r="C16" s="629"/>
      <c r="D16" s="1399">
        <v>17</v>
      </c>
      <c r="E16" s="1399">
        <v>75</v>
      </c>
      <c r="F16" s="1399">
        <v>9</v>
      </c>
      <c r="G16" s="1399">
        <v>101</v>
      </c>
      <c r="H16" s="577"/>
      <c r="I16" s="1285"/>
    </row>
    <row r="17" spans="1:13" s="9" customFormat="1" ht="14.1" customHeight="1">
      <c r="A17" s="83"/>
      <c r="B17" s="573">
        <v>2015</v>
      </c>
      <c r="C17" s="629"/>
      <c r="D17" s="1399">
        <v>17</v>
      </c>
      <c r="E17" s="1399">
        <v>75</v>
      </c>
      <c r="F17" s="1399">
        <v>9</v>
      </c>
      <c r="G17" s="1399">
        <v>101</v>
      </c>
      <c r="H17" s="1372"/>
      <c r="I17" s="1285"/>
    </row>
    <row r="18" spans="1:13" s="9" customFormat="1" ht="14.1" customHeight="1">
      <c r="A18" s="83"/>
      <c r="B18" s="573">
        <v>2016</v>
      </c>
      <c r="C18" s="629"/>
      <c r="D18" s="1399">
        <v>12</v>
      </c>
      <c r="E18" s="1399">
        <v>77</v>
      </c>
      <c r="F18" s="1399">
        <v>6</v>
      </c>
      <c r="G18" s="1399">
        <v>95</v>
      </c>
      <c r="H18" s="1372"/>
      <c r="I18" s="1285"/>
    </row>
    <row r="19" spans="1:13" s="9" customFormat="1" ht="14.1" customHeight="1">
      <c r="A19" s="83"/>
      <c r="B19" s="573">
        <v>2017</v>
      </c>
      <c r="C19" s="629"/>
      <c r="D19" s="1399">
        <v>13</v>
      </c>
      <c r="E19" s="1399">
        <v>70</v>
      </c>
      <c r="F19" s="1399">
        <v>10</v>
      </c>
      <c r="G19" s="1399">
        <v>93</v>
      </c>
      <c r="H19" s="1372"/>
      <c r="I19" s="1285"/>
    </row>
    <row r="20" spans="1:13" ht="3.6" customHeight="1">
      <c r="A20" s="67"/>
      <c r="B20" s="66"/>
      <c r="C20" s="627"/>
      <c r="D20" s="601"/>
      <c r="E20" s="363"/>
      <c r="F20" s="362"/>
      <c r="G20" s="562"/>
      <c r="H20" s="554"/>
      <c r="I20" s="1285"/>
    </row>
    <row r="21" spans="1:13" ht="3.6" customHeight="1">
      <c r="A21" s="67"/>
      <c r="B21" s="65"/>
      <c r="C21" s="551"/>
      <c r="D21" s="602"/>
      <c r="E21" s="365"/>
      <c r="F21" s="364"/>
      <c r="G21" s="631"/>
      <c r="H21" s="554"/>
      <c r="I21" s="1285"/>
    </row>
    <row r="22" spans="1:13" ht="14.1" customHeight="1">
      <c r="A22" s="67"/>
      <c r="B22" s="2403" t="s">
        <v>34</v>
      </c>
      <c r="C22" s="2403"/>
      <c r="D22" s="157">
        <f>(INDEX(LOGEST(D10:D19,$B$10:$B$19),1)-1)*100</f>
        <v>-5.9529554290702507</v>
      </c>
      <c r="E22" s="526">
        <f>(INDEX(LOGEST(E10:E19,$B$10:$B$19),1)-1)*100</f>
        <v>-2.4653535504018276</v>
      </c>
      <c r="F22" s="526">
        <f>(INDEX(LOGEST(F10:F19,$B$10:$B$19),1)-1)*100</f>
        <v>-9.7474381273905841</v>
      </c>
      <c r="G22" s="526">
        <f>(INDEX(LOGEST(G10:G19,$B$10:$B$19),1)-1)*100</f>
        <v>-3.8364730100832745</v>
      </c>
      <c r="H22" s="220"/>
      <c r="I22" s="1285"/>
    </row>
    <row r="23" spans="1:13" s="119" customFormat="1" ht="9.9499999999999993" customHeight="1">
      <c r="B23" s="2403"/>
      <c r="C23" s="2403"/>
      <c r="D23" s="428"/>
      <c r="E23" s="376"/>
      <c r="F23" s="376"/>
      <c r="G23" s="543"/>
      <c r="H23" s="591"/>
      <c r="I23" s="1285"/>
      <c r="J23" s="531"/>
      <c r="K23" s="531"/>
      <c r="L23" s="359"/>
      <c r="M23" s="359"/>
    </row>
    <row r="24" spans="1:13" s="355" customFormat="1" ht="9.9499999999999993" customHeight="1">
      <c r="B24" s="419"/>
      <c r="C24" s="781"/>
      <c r="D24" s="428"/>
      <c r="E24" s="376"/>
      <c r="F24" s="376"/>
      <c r="G24" s="543"/>
      <c r="H24" s="591"/>
      <c r="I24" s="1285"/>
      <c r="J24" s="531"/>
      <c r="K24" s="531"/>
      <c r="L24" s="359"/>
      <c r="M24" s="359"/>
    </row>
    <row r="25" spans="1:13" s="355" customFormat="1" ht="9.9499999999999993" customHeight="1">
      <c r="B25" s="419"/>
      <c r="C25" s="781"/>
      <c r="D25" s="428"/>
      <c r="E25" s="376"/>
      <c r="F25" s="376"/>
      <c r="G25" s="1399"/>
      <c r="H25" s="1399"/>
      <c r="I25" s="1285"/>
      <c r="J25" s="531"/>
      <c r="K25" s="531"/>
      <c r="L25" s="359"/>
      <c r="M25" s="359"/>
    </row>
    <row r="26" spans="1:13" s="162" customFormat="1" ht="14.1" customHeight="1">
      <c r="A26" s="175"/>
      <c r="B26" s="626" t="s">
        <v>583</v>
      </c>
      <c r="C26" s="630"/>
      <c r="D26" s="934"/>
      <c r="E26" s="366"/>
      <c r="F26" s="366"/>
      <c r="G26" s="1399"/>
      <c r="H26" s="1399"/>
      <c r="I26" s="1285"/>
      <c r="J26" s="527"/>
      <c r="K26" s="527"/>
      <c r="L26" s="425"/>
      <c r="M26" s="425"/>
    </row>
    <row r="27" spans="1:13" s="162" customFormat="1" ht="3.6" customHeight="1">
      <c r="A27" s="175"/>
      <c r="B27" s="175"/>
      <c r="C27" s="572"/>
      <c r="D27" s="934"/>
      <c r="E27" s="366"/>
      <c r="F27" s="366"/>
      <c r="G27" s="1399"/>
      <c r="H27" s="1399"/>
      <c r="I27" s="1285"/>
      <c r="J27" s="527"/>
      <c r="K27" s="527"/>
      <c r="L27" s="425"/>
      <c r="M27" s="425"/>
    </row>
    <row r="28" spans="1:13" s="9" customFormat="1" ht="14.1" customHeight="1">
      <c r="B28" s="573">
        <v>2008</v>
      </c>
      <c r="C28" s="547"/>
      <c r="D28" s="1399">
        <v>7</v>
      </c>
      <c r="E28" s="1399">
        <v>63</v>
      </c>
      <c r="F28" s="1399">
        <v>15</v>
      </c>
      <c r="G28" s="1399">
        <v>85</v>
      </c>
      <c r="H28" s="575"/>
      <c r="I28" s="1285"/>
    </row>
    <row r="29" spans="1:13" s="9" customFormat="1" ht="14.1" customHeight="1">
      <c r="B29" s="573">
        <v>2009</v>
      </c>
      <c r="C29" s="547"/>
      <c r="D29" s="1399">
        <v>8</v>
      </c>
      <c r="E29" s="1399">
        <v>60</v>
      </c>
      <c r="F29" s="1399">
        <v>10</v>
      </c>
      <c r="G29" s="1399">
        <v>78</v>
      </c>
      <c r="H29" s="575"/>
      <c r="I29" s="1285"/>
    </row>
    <row r="30" spans="1:13" s="122" customFormat="1" ht="14.1" customHeight="1">
      <c r="B30" s="573">
        <v>2010</v>
      </c>
      <c r="C30" s="547"/>
      <c r="D30" s="1399">
        <v>7</v>
      </c>
      <c r="E30" s="1399">
        <v>58</v>
      </c>
      <c r="F30" s="1399">
        <v>7</v>
      </c>
      <c r="G30" s="1399">
        <v>72</v>
      </c>
      <c r="H30" s="575"/>
      <c r="I30" s="1285"/>
      <c r="J30" s="531"/>
      <c r="K30" s="531"/>
      <c r="L30" s="359"/>
      <c r="M30" s="359"/>
    </row>
    <row r="31" spans="1:13" s="122" customFormat="1" ht="14.1" customHeight="1">
      <c r="B31" s="573">
        <v>2011</v>
      </c>
      <c r="C31" s="547"/>
      <c r="D31" s="1399">
        <v>5</v>
      </c>
      <c r="E31" s="1399">
        <v>42</v>
      </c>
      <c r="F31" s="1399">
        <v>13</v>
      </c>
      <c r="G31" s="1399">
        <v>60</v>
      </c>
      <c r="H31" s="575"/>
      <c r="I31" s="1285"/>
      <c r="J31" s="531"/>
      <c r="K31" s="531"/>
      <c r="L31" s="359"/>
      <c r="M31" s="359"/>
    </row>
    <row r="32" spans="1:13" s="9" customFormat="1" ht="14.1" customHeight="1">
      <c r="B32" s="573">
        <v>2012</v>
      </c>
      <c r="C32" s="629"/>
      <c r="D32" s="1399">
        <v>3</v>
      </c>
      <c r="E32" s="1399">
        <v>68</v>
      </c>
      <c r="F32" s="1399">
        <v>13</v>
      </c>
      <c r="G32" s="1399">
        <v>84</v>
      </c>
      <c r="H32" s="574"/>
      <c r="I32" s="1285"/>
    </row>
    <row r="33" spans="1:13" s="9" customFormat="1" ht="14.1" customHeight="1">
      <c r="B33" s="573">
        <v>2013</v>
      </c>
      <c r="C33" s="629"/>
      <c r="D33" s="1399">
        <v>3</v>
      </c>
      <c r="E33" s="1399">
        <v>45</v>
      </c>
      <c r="F33" s="1399">
        <v>13</v>
      </c>
      <c r="G33" s="1399">
        <v>61</v>
      </c>
      <c r="H33" s="575"/>
      <c r="I33" s="1285"/>
    </row>
    <row r="34" spans="1:13" s="9" customFormat="1" ht="14.1" customHeight="1">
      <c r="B34" s="573">
        <v>2014</v>
      </c>
      <c r="C34" s="629"/>
      <c r="D34" s="1399">
        <v>6</v>
      </c>
      <c r="E34" s="1399">
        <v>59</v>
      </c>
      <c r="F34" s="1399">
        <v>11</v>
      </c>
      <c r="G34" s="1399">
        <v>76</v>
      </c>
      <c r="H34" s="574"/>
      <c r="I34" s="1285"/>
    </row>
    <row r="35" spans="1:13" s="9" customFormat="1" ht="14.1" customHeight="1">
      <c r="B35" s="573">
        <v>2015</v>
      </c>
      <c r="C35" s="629"/>
      <c r="D35" s="1399">
        <v>7</v>
      </c>
      <c r="E35" s="1399">
        <v>59</v>
      </c>
      <c r="F35" s="1399">
        <v>8</v>
      </c>
      <c r="G35" s="1399">
        <v>74</v>
      </c>
      <c r="H35" s="575"/>
      <c r="I35" s="1285"/>
    </row>
    <row r="36" spans="1:13" s="9" customFormat="1" ht="14.1" customHeight="1">
      <c r="B36" s="573">
        <v>2016</v>
      </c>
      <c r="C36" s="629"/>
      <c r="D36" s="1399">
        <v>9</v>
      </c>
      <c r="E36" s="1399">
        <v>59</v>
      </c>
      <c r="F36" s="1399">
        <v>7</v>
      </c>
      <c r="G36" s="1399">
        <v>75</v>
      </c>
      <c r="H36" s="575"/>
      <c r="I36" s="1285"/>
    </row>
    <row r="37" spans="1:13" s="9" customFormat="1" ht="14.1" customHeight="1">
      <c r="B37" s="573">
        <v>2017</v>
      </c>
      <c r="C37" s="629"/>
      <c r="D37" s="1399">
        <v>11</v>
      </c>
      <c r="E37" s="1399">
        <v>64</v>
      </c>
      <c r="F37" s="1399">
        <v>15</v>
      </c>
      <c r="G37" s="1399">
        <v>90</v>
      </c>
      <c r="H37" s="575"/>
      <c r="I37" s="1285"/>
    </row>
    <row r="38" spans="1:13" ht="3.6" customHeight="1">
      <c r="A38" s="67"/>
      <c r="B38" s="66"/>
      <c r="C38" s="627"/>
      <c r="D38" s="601"/>
      <c r="E38" s="363"/>
      <c r="F38" s="362"/>
      <c r="G38" s="1814"/>
      <c r="H38" s="1399"/>
      <c r="I38" s="1285"/>
    </row>
    <row r="39" spans="1:13" ht="3.6" customHeight="1">
      <c r="A39" s="67"/>
      <c r="B39" s="65"/>
      <c r="C39" s="551"/>
      <c r="D39" s="602"/>
      <c r="E39" s="365"/>
      <c r="F39" s="364"/>
      <c r="G39" s="1399"/>
      <c r="H39" s="1399"/>
      <c r="I39" s="1285"/>
    </row>
    <row r="40" spans="1:13" ht="14.1" customHeight="1">
      <c r="A40" s="67"/>
      <c r="B40" s="2403" t="s">
        <v>34</v>
      </c>
      <c r="C40" s="2403"/>
      <c r="D40" s="133">
        <f>(INDEX(LOGEST(D28:D37,$B$28:$B$37),1)-1)*100</f>
        <v>3.3514910760418681</v>
      </c>
      <c r="E40" s="285">
        <f>(INDEX(LOGEST(E28:E37,$B$28:$B$37),1)-1)*100</f>
        <v>0.43507450850361895</v>
      </c>
      <c r="F40" s="285">
        <f>(INDEX(LOGEST(F28:F37,$B$28:$B$37),1)-1)*100</f>
        <v>-1.4023349254190465</v>
      </c>
      <c r="G40" s="285">
        <f t="shared" ref="G40" si="0">(INDEX(LOGEST(G28:G37,$B$28:$B$37),1)-1)*100</f>
        <v>0.4653819798958958</v>
      </c>
      <c r="H40" s="1399"/>
      <c r="I40" s="1285"/>
    </row>
    <row r="41" spans="1:13" s="119" customFormat="1" ht="9.9499999999999993" customHeight="1">
      <c r="B41" s="2403"/>
      <c r="C41" s="2403"/>
      <c r="D41" s="428"/>
      <c r="E41" s="376"/>
      <c r="F41" s="376"/>
      <c r="G41" s="1399"/>
      <c r="H41" s="1399"/>
      <c r="I41" s="1285"/>
      <c r="J41" s="531"/>
      <c r="K41" s="531"/>
      <c r="L41" s="359"/>
      <c r="M41" s="359"/>
    </row>
    <row r="42" spans="1:13" s="9" customFormat="1" ht="9.9499999999999993" customHeight="1">
      <c r="A42" s="83"/>
      <c r="B42" s="419"/>
      <c r="C42" s="781"/>
      <c r="D42" s="376"/>
      <c r="E42" s="376"/>
      <c r="F42" s="376"/>
      <c r="G42" s="543"/>
      <c r="H42" s="389"/>
      <c r="I42" s="1285"/>
      <c r="J42" s="412"/>
      <c r="K42" s="462"/>
      <c r="L42" s="415"/>
      <c r="M42" s="116"/>
    </row>
    <row r="43" spans="1:13" ht="9.9499999999999993" customHeight="1">
      <c r="D43" s="367"/>
      <c r="E43" s="998"/>
      <c r="F43" s="998"/>
      <c r="G43" s="244"/>
      <c r="H43" s="83"/>
      <c r="I43" s="1285"/>
    </row>
    <row r="44" spans="1:13" ht="14.1" customHeight="1">
      <c r="B44" s="626" t="s">
        <v>595</v>
      </c>
      <c r="C44" s="626"/>
      <c r="D44" s="934"/>
      <c r="E44" s="366"/>
      <c r="F44" s="366"/>
      <c r="G44" s="226"/>
      <c r="H44" s="83"/>
      <c r="I44" s="1285"/>
    </row>
    <row r="45" spans="1:13" ht="3.6" customHeight="1">
      <c r="B45" s="572"/>
      <c r="C45" s="572"/>
      <c r="D45" s="934"/>
      <c r="E45" s="366"/>
      <c r="F45" s="366"/>
      <c r="G45" s="226"/>
      <c r="H45" s="83"/>
      <c r="I45" s="1285"/>
    </row>
    <row r="46" spans="1:13" ht="14.1" customHeight="1">
      <c r="B46" s="573">
        <v>2008</v>
      </c>
      <c r="C46" s="547"/>
      <c r="D46" s="1399">
        <v>28</v>
      </c>
      <c r="E46" s="1399">
        <v>152</v>
      </c>
      <c r="F46" s="1399">
        <v>32</v>
      </c>
      <c r="G46" s="1399">
        <v>212</v>
      </c>
      <c r="H46" s="575"/>
      <c r="I46" s="1285"/>
      <c r="J46" s="1285"/>
    </row>
    <row r="47" spans="1:13" ht="14.1" customHeight="1">
      <c r="B47" s="573">
        <v>2009</v>
      </c>
      <c r="C47" s="547"/>
      <c r="D47" s="1399">
        <v>33</v>
      </c>
      <c r="E47" s="1399">
        <v>129</v>
      </c>
      <c r="F47" s="1399">
        <v>25</v>
      </c>
      <c r="G47" s="1399">
        <v>187</v>
      </c>
      <c r="H47" s="575"/>
      <c r="I47" s="1285"/>
      <c r="J47" s="1285"/>
    </row>
    <row r="48" spans="1:13" ht="14.1" customHeight="1">
      <c r="B48" s="573">
        <v>2010</v>
      </c>
      <c r="C48" s="547"/>
      <c r="D48" s="1399">
        <v>22</v>
      </c>
      <c r="E48" s="1399">
        <v>145</v>
      </c>
      <c r="F48" s="1399">
        <v>19</v>
      </c>
      <c r="G48" s="1399">
        <v>186</v>
      </c>
      <c r="H48" s="575"/>
      <c r="I48" s="1285"/>
      <c r="J48" s="1486"/>
    </row>
    <row r="49" spans="2:21" ht="14.1" customHeight="1">
      <c r="B49" s="573">
        <v>2011</v>
      </c>
      <c r="C49" s="629"/>
      <c r="D49" s="1399">
        <v>24</v>
      </c>
      <c r="E49" s="1399">
        <v>130</v>
      </c>
      <c r="F49" s="1399">
        <v>31</v>
      </c>
      <c r="G49" s="1399">
        <v>185</v>
      </c>
      <c r="H49" s="575"/>
      <c r="I49" s="1285"/>
      <c r="J49" s="1486"/>
    </row>
    <row r="50" spans="2:21" ht="14.1" customHeight="1">
      <c r="B50" s="573">
        <v>2012</v>
      </c>
      <c r="C50" s="629"/>
      <c r="D50" s="1399">
        <v>24</v>
      </c>
      <c r="E50" s="1399">
        <v>155</v>
      </c>
      <c r="F50" s="1399">
        <v>30</v>
      </c>
      <c r="G50" s="1399">
        <v>209</v>
      </c>
      <c r="H50" s="575"/>
      <c r="I50" s="1285"/>
      <c r="J50" s="1486"/>
    </row>
    <row r="51" spans="2:21" ht="14.1" customHeight="1">
      <c r="B51" s="573">
        <v>2013</v>
      </c>
      <c r="C51" s="629"/>
      <c r="D51" s="1399">
        <v>11</v>
      </c>
      <c r="E51" s="1399">
        <v>116</v>
      </c>
      <c r="F51" s="1399">
        <v>25</v>
      </c>
      <c r="G51" s="1399">
        <v>152</v>
      </c>
      <c r="H51" s="575"/>
      <c r="I51" s="1285"/>
      <c r="J51" s="1285"/>
    </row>
    <row r="52" spans="2:21" ht="14.1" customHeight="1">
      <c r="B52" s="573">
        <v>2014</v>
      </c>
      <c r="C52" s="629"/>
      <c r="D52" s="1399">
        <v>23</v>
      </c>
      <c r="E52" s="1399">
        <v>133</v>
      </c>
      <c r="F52" s="1399">
        <v>20</v>
      </c>
      <c r="G52" s="1399">
        <v>176</v>
      </c>
      <c r="H52" s="575"/>
      <c r="I52" s="1285"/>
      <c r="J52" s="1285"/>
    </row>
    <row r="53" spans="2:21" ht="14.1" customHeight="1">
      <c r="B53" s="573">
        <v>2015</v>
      </c>
      <c r="C53" s="629"/>
      <c r="D53" s="1399">
        <v>24</v>
      </c>
      <c r="E53" s="1399">
        <v>132</v>
      </c>
      <c r="F53" s="1399">
        <v>17</v>
      </c>
      <c r="G53" s="1399">
        <v>173</v>
      </c>
      <c r="H53" s="575"/>
      <c r="I53" s="1285"/>
      <c r="J53" s="1285"/>
    </row>
    <row r="54" spans="2:21" ht="14.1" customHeight="1">
      <c r="B54" s="573">
        <v>2016</v>
      </c>
      <c r="C54" s="629"/>
      <c r="D54" s="1399">
        <v>21</v>
      </c>
      <c r="E54" s="1399">
        <v>132</v>
      </c>
      <c r="F54" s="1399">
        <v>13</v>
      </c>
      <c r="G54" s="1399">
        <v>166</v>
      </c>
      <c r="H54" s="575"/>
      <c r="I54" s="1285"/>
      <c r="J54" s="1285"/>
    </row>
    <row r="55" spans="2:21" ht="14.1" customHeight="1">
      <c r="B55" s="573">
        <v>2017</v>
      </c>
      <c r="C55" s="629"/>
      <c r="D55" s="1399">
        <v>24</v>
      </c>
      <c r="E55" s="1399">
        <v>127</v>
      </c>
      <c r="F55" s="1399">
        <v>24</v>
      </c>
      <c r="G55" s="1399">
        <v>175</v>
      </c>
      <c r="H55" s="575"/>
      <c r="I55" s="1285"/>
      <c r="J55" s="1285"/>
    </row>
    <row r="56" spans="2:21" ht="3.6" customHeight="1">
      <c r="B56" s="627"/>
      <c r="C56" s="627"/>
      <c r="D56" s="190"/>
      <c r="E56" s="562"/>
      <c r="F56" s="512"/>
      <c r="G56" s="562"/>
      <c r="H56" s="83"/>
      <c r="I56" s="1285"/>
    </row>
    <row r="57" spans="2:21" ht="3.6" customHeight="1">
      <c r="B57" s="551"/>
      <c r="C57" s="551"/>
      <c r="D57" s="561"/>
      <c r="E57" s="631"/>
      <c r="F57" s="530"/>
      <c r="G57" s="631"/>
      <c r="H57" s="83"/>
    </row>
    <row r="58" spans="2:21" ht="14.1" customHeight="1">
      <c r="B58" s="2403" t="s">
        <v>34</v>
      </c>
      <c r="C58" s="2403"/>
      <c r="D58" s="285">
        <f>(INDEX(LOGEST(D46:D55,$B$10:$B$19),1)-1)*100</f>
        <v>-2.998979005270197</v>
      </c>
      <c r="E58" s="285">
        <f>(INDEX(LOGEST(E46:E55,$B$10:$B$19),1)-1)*100</f>
        <v>-1.2930008738761822</v>
      </c>
      <c r="F58" s="285">
        <f>(INDEX(LOGEST(F46:F55,$B$28:$B$37),1)-1)*100</f>
        <v>-5.4345320471979042</v>
      </c>
      <c r="G58" s="285">
        <f>(INDEX(LOGEST(G46:G55,$B$10:$B$19),1)-1)*100</f>
        <v>-2.0338168839513227</v>
      </c>
      <c r="H58" s="83"/>
    </row>
    <row r="59" spans="2:21" ht="9.9499999999999993" customHeight="1">
      <c r="B59" s="2403"/>
      <c r="C59" s="2403"/>
      <c r="D59" s="591"/>
      <c r="E59" s="591"/>
      <c r="F59" s="591"/>
      <c r="G59" s="591"/>
      <c r="H59" s="83"/>
    </row>
    <row r="60" spans="2:21" ht="3" customHeight="1">
      <c r="B60" s="549"/>
      <c r="C60" s="549"/>
      <c r="D60" s="141"/>
      <c r="E60" s="530"/>
      <c r="F60" s="566"/>
      <c r="G60" s="566"/>
      <c r="H60" s="83"/>
    </row>
    <row r="61" spans="2:21" s="768" customFormat="1" ht="9.9499999999999993" customHeight="1">
      <c r="B61" s="800" t="s">
        <v>220</v>
      </c>
      <c r="C61" s="778" t="s">
        <v>231</v>
      </c>
      <c r="D61" s="800"/>
      <c r="E61" s="807"/>
      <c r="F61" s="807"/>
      <c r="G61" s="807"/>
      <c r="H61" s="819"/>
      <c r="I61" s="783"/>
      <c r="J61" s="783"/>
      <c r="K61" s="783"/>
      <c r="L61" s="783"/>
      <c r="M61" s="783"/>
      <c r="N61" s="783"/>
      <c r="O61" s="783"/>
      <c r="P61" s="783"/>
      <c r="Q61" s="783"/>
      <c r="R61" s="783"/>
      <c r="S61" s="783"/>
      <c r="T61" s="783"/>
      <c r="U61" s="783"/>
    </row>
    <row r="62" spans="2:21" ht="15">
      <c r="B62" s="67"/>
      <c r="C62" s="67"/>
      <c r="D62" s="67"/>
      <c r="E62" s="67"/>
      <c r="J62" s="1393"/>
      <c r="K62" s="1393"/>
      <c r="L62" s="1393"/>
      <c r="M62" s="1393"/>
      <c r="N62" s="1393"/>
      <c r="O62" s="1393"/>
      <c r="P62" s="1394"/>
      <c r="Q62" s="9"/>
      <c r="R62" s="9"/>
      <c r="S62" s="9"/>
      <c r="T62" s="9"/>
      <c r="U62" s="9"/>
    </row>
    <row r="63" spans="2:21">
      <c r="J63" s="1395"/>
      <c r="K63" s="1395"/>
      <c r="L63" s="1396"/>
      <c r="M63" s="1396"/>
      <c r="N63" s="1396"/>
      <c r="O63" s="1396"/>
      <c r="P63" s="1394"/>
      <c r="Q63" s="1394"/>
      <c r="R63" s="1394"/>
      <c r="S63" s="9"/>
      <c r="T63" s="9"/>
      <c r="U63" s="9"/>
    </row>
    <row r="64" spans="2:21">
      <c r="J64" s="1397"/>
      <c r="K64" s="1398"/>
      <c r="L64" s="1399"/>
      <c r="M64" s="1400"/>
      <c r="N64" s="1400"/>
      <c r="O64" s="1400"/>
      <c r="P64" s="1394"/>
      <c r="Q64" s="1394"/>
      <c r="R64" s="1394"/>
      <c r="S64" s="9"/>
      <c r="T64" s="9"/>
      <c r="U64" s="9"/>
    </row>
    <row r="65" spans="10:21">
      <c r="J65" s="1397"/>
      <c r="K65" s="1398"/>
      <c r="L65" s="1399"/>
      <c r="M65" s="1400"/>
      <c r="N65" s="1400"/>
      <c r="O65" s="1400"/>
      <c r="P65" s="1394"/>
      <c r="Q65" s="1394"/>
      <c r="R65" s="1394"/>
      <c r="S65" s="9"/>
      <c r="T65" s="9"/>
      <c r="U65" s="9"/>
    </row>
    <row r="66" spans="10:21">
      <c r="J66" s="1397"/>
      <c r="K66" s="1398"/>
      <c r="L66" s="1399"/>
      <c r="M66" s="1400"/>
      <c r="N66" s="1400"/>
      <c r="O66" s="1400"/>
      <c r="P66" s="1394"/>
      <c r="Q66" s="1394"/>
      <c r="R66" s="1394"/>
      <c r="S66" s="9"/>
      <c r="T66" s="9"/>
      <c r="U66" s="9"/>
    </row>
    <row r="67" spans="10:21">
      <c r="J67" s="1397"/>
      <c r="K67" s="1398"/>
      <c r="L67" s="1399"/>
      <c r="M67" s="1400"/>
      <c r="N67" s="1400"/>
      <c r="O67" s="1400"/>
      <c r="P67" s="1394"/>
      <c r="Q67" s="1394"/>
      <c r="R67" s="1394"/>
      <c r="S67" s="9"/>
      <c r="T67" s="9"/>
      <c r="U67" s="9"/>
    </row>
    <row r="68" spans="10:21">
      <c r="J68" s="1397"/>
      <c r="K68" s="1398"/>
      <c r="L68" s="1399"/>
      <c r="M68" s="1400"/>
      <c r="N68" s="1400"/>
      <c r="O68" s="1400"/>
      <c r="P68" s="1394"/>
      <c r="Q68" s="1394"/>
      <c r="R68" s="1394"/>
      <c r="S68" s="9"/>
      <c r="T68" s="9"/>
      <c r="U68" s="9"/>
    </row>
    <row r="69" spans="10:21">
      <c r="J69" s="1397"/>
      <c r="K69" s="1398"/>
      <c r="L69" s="1399"/>
      <c r="M69" s="1400"/>
      <c r="N69" s="1400"/>
      <c r="O69" s="1400"/>
      <c r="P69" s="1394"/>
      <c r="Q69" s="1394"/>
      <c r="R69" s="1394"/>
      <c r="S69" s="9"/>
      <c r="T69" s="9"/>
      <c r="U69" s="9"/>
    </row>
    <row r="70" spans="10:21">
      <c r="J70" s="1397"/>
      <c r="K70" s="1398"/>
      <c r="L70" s="1399"/>
      <c r="M70" s="1400"/>
      <c r="N70" s="1400"/>
      <c r="O70" s="1400"/>
      <c r="P70" s="1394"/>
      <c r="Q70" s="1394"/>
      <c r="R70" s="1394"/>
      <c r="S70" s="9"/>
      <c r="T70" s="9"/>
      <c r="U70" s="9"/>
    </row>
    <row r="71" spans="10:21">
      <c r="J71" s="1397"/>
      <c r="K71" s="1398"/>
      <c r="L71" s="1399"/>
      <c r="M71" s="1400"/>
      <c r="N71" s="1400"/>
      <c r="O71" s="1400"/>
      <c r="P71" s="1394"/>
      <c r="Q71" s="1394"/>
      <c r="R71" s="1394"/>
      <c r="S71" s="9"/>
      <c r="T71" s="9"/>
      <c r="U71" s="9"/>
    </row>
    <row r="72" spans="10:21">
      <c r="J72" s="1397"/>
      <c r="K72" s="1398"/>
      <c r="L72" s="1399"/>
      <c r="M72" s="1400"/>
      <c r="N72" s="1400"/>
      <c r="O72" s="1400"/>
      <c r="P72" s="1394"/>
      <c r="Q72" s="1394"/>
      <c r="R72" s="1394"/>
      <c r="S72" s="9"/>
      <c r="T72" s="9"/>
      <c r="U72" s="9"/>
    </row>
    <row r="73" spans="10:21">
      <c r="J73" s="1397"/>
      <c r="K73" s="1398"/>
      <c r="L73" s="1399"/>
      <c r="M73" s="1400"/>
      <c r="N73" s="1400"/>
      <c r="O73" s="1400"/>
      <c r="P73" s="1394"/>
      <c r="Q73" s="1394"/>
      <c r="R73" s="1394"/>
      <c r="S73" s="9"/>
      <c r="T73" s="9"/>
      <c r="U73" s="9"/>
    </row>
    <row r="74" spans="10:21">
      <c r="J74" s="1397"/>
      <c r="K74" s="1398"/>
      <c r="L74" s="1399"/>
      <c r="M74" s="1400"/>
      <c r="N74" s="1400"/>
      <c r="O74" s="1398"/>
      <c r="P74" s="1394"/>
      <c r="Q74" s="1394"/>
      <c r="R74" s="1394"/>
      <c r="S74" s="9"/>
      <c r="T74" s="9"/>
      <c r="U74" s="9"/>
    </row>
    <row r="75" spans="10:21">
      <c r="J75" s="1401"/>
      <c r="K75" s="1397"/>
      <c r="L75" s="1398"/>
      <c r="M75" s="1399"/>
      <c r="N75" s="1400"/>
      <c r="O75" s="1400"/>
      <c r="P75" s="1398"/>
      <c r="Q75" s="1394"/>
      <c r="R75" s="1394"/>
      <c r="S75" s="9"/>
      <c r="T75" s="9"/>
      <c r="U75" s="9"/>
    </row>
    <row r="76" spans="10:21">
      <c r="K76" s="1397"/>
      <c r="L76" s="1398"/>
      <c r="M76" s="1399"/>
      <c r="N76" s="1400"/>
      <c r="O76" s="1400"/>
      <c r="P76" s="1398"/>
      <c r="Q76" s="1394"/>
      <c r="R76" s="9"/>
      <c r="S76" s="9"/>
      <c r="T76" s="9"/>
      <c r="U76" s="9"/>
    </row>
    <row r="77" spans="10:21">
      <c r="N77" s="9"/>
      <c r="O77" s="9"/>
      <c r="P77" s="9"/>
      <c r="Q77" s="9"/>
      <c r="R77" s="9"/>
      <c r="S77" s="9"/>
      <c r="T77" s="9"/>
      <c r="U77" s="9"/>
    </row>
  </sheetData>
  <mergeCells count="3">
    <mergeCell ref="B22:C23"/>
    <mergeCell ref="B40:C41"/>
    <mergeCell ref="B58:C59"/>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MT,Regular"&amp;9&amp;K3773AF        &amp;K0065A4BITRE •&amp;K3773AF &amp;K000000Road trauma involving heavy vehicles 2017 statistical summary</oddHeader>
    <oddFooter>&amp;L&amp;"Gill Sans MT,Regular"&amp;9&amp;K0065A4       • &amp;K000000&amp;A&amp;K0065A4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G144"/>
  <sheetViews>
    <sheetView zoomScaleNormal="100" zoomScaleSheetLayoutView="100" workbookViewId="0"/>
  </sheetViews>
  <sheetFormatPr defaultColWidth="9" defaultRowHeight="12.75"/>
  <cols>
    <col min="1" max="1" width="3.7109375" customWidth="1"/>
    <col min="2" max="2" width="10.7109375" customWidth="1"/>
    <col min="3" max="3" width="12.85546875" customWidth="1"/>
    <col min="4" max="6" width="20.7109375" customWidth="1"/>
    <col min="7" max="7" width="5.42578125" customWidth="1"/>
    <col min="8" max="58" width="13.28515625" customWidth="1"/>
  </cols>
  <sheetData>
    <row r="1" spans="1:14" ht="13.5" customHeight="1">
      <c r="A1" s="67"/>
      <c r="B1" s="67"/>
      <c r="C1" s="67"/>
      <c r="D1" s="67"/>
      <c r="E1" s="67"/>
      <c r="F1" s="67"/>
      <c r="G1" s="67"/>
      <c r="I1" s="420"/>
    </row>
    <row r="2" spans="1:14" ht="13.5" customHeight="1">
      <c r="A2" s="67"/>
      <c r="B2" s="67"/>
      <c r="C2" s="67"/>
      <c r="D2" s="67"/>
      <c r="E2" s="67"/>
      <c r="F2" s="67"/>
      <c r="G2" s="67"/>
    </row>
    <row r="3" spans="1:14" ht="13.5" customHeight="1">
      <c r="A3" s="67"/>
      <c r="B3" s="67"/>
      <c r="C3" s="67"/>
      <c r="D3" s="67"/>
      <c r="E3" s="67"/>
      <c r="F3" s="67"/>
      <c r="G3" s="67"/>
    </row>
    <row r="4" spans="1:14" ht="18.95" customHeight="1">
      <c r="A4" s="67"/>
      <c r="B4" s="1621" t="s">
        <v>627</v>
      </c>
      <c r="C4" s="1010"/>
      <c r="D4" s="1011"/>
      <c r="E4" s="1012"/>
      <c r="F4" s="1012"/>
      <c r="G4" s="92"/>
      <c r="H4" s="608"/>
      <c r="I4" s="730"/>
    </row>
    <row r="5" spans="1:14" ht="15.6" customHeight="1">
      <c r="A5" s="67"/>
      <c r="B5" s="1621" t="s">
        <v>628</v>
      </c>
      <c r="C5" s="1010"/>
      <c r="D5" s="1011"/>
      <c r="E5" s="1012"/>
      <c r="F5" s="1012"/>
      <c r="G5" s="92"/>
    </row>
    <row r="6" spans="1:14" ht="14.1" customHeight="1">
      <c r="A6" s="67"/>
      <c r="B6" s="590"/>
      <c r="C6" s="590"/>
      <c r="D6" s="588"/>
      <c r="E6" s="92"/>
      <c r="F6" s="92"/>
      <c r="G6" s="92"/>
    </row>
    <row r="7" spans="1:14" ht="17.100000000000001" customHeight="1">
      <c r="B7" s="982" t="s">
        <v>127</v>
      </c>
      <c r="C7" s="983"/>
      <c r="D7" s="2432" t="s">
        <v>128</v>
      </c>
      <c r="E7" s="2433"/>
      <c r="F7" s="2434"/>
    </row>
    <row r="8" spans="1:14" ht="54.95" customHeight="1">
      <c r="B8" s="2435" t="s">
        <v>211</v>
      </c>
      <c r="C8" s="2436"/>
      <c r="D8" s="736"/>
      <c r="E8" s="736"/>
      <c r="F8" s="736"/>
    </row>
    <row r="9" spans="1:14" ht="27.95" customHeight="1">
      <c r="B9" s="2437"/>
      <c r="C9" s="2438"/>
      <c r="D9" s="759" t="s">
        <v>147</v>
      </c>
      <c r="E9" s="759" t="s">
        <v>135</v>
      </c>
      <c r="F9" s="737"/>
      <c r="I9" s="9"/>
    </row>
    <row r="10" spans="1:14" ht="54.95" customHeight="1">
      <c r="B10" s="2435" t="s">
        <v>629</v>
      </c>
      <c r="C10" s="2436"/>
      <c r="D10" s="736"/>
      <c r="E10" s="736"/>
      <c r="F10" s="736"/>
      <c r="I10" s="742"/>
    </row>
    <row r="11" spans="1:14" ht="27.95" customHeight="1">
      <c r="B11" s="2437"/>
      <c r="C11" s="2438"/>
      <c r="D11" s="759" t="s">
        <v>134</v>
      </c>
      <c r="E11" s="759" t="s">
        <v>148</v>
      </c>
      <c r="F11" s="760"/>
      <c r="I11" s="743"/>
    </row>
    <row r="12" spans="1:14" ht="54.95" customHeight="1">
      <c r="B12" s="2435" t="s">
        <v>212</v>
      </c>
      <c r="C12" s="2436"/>
      <c r="D12" s="736"/>
      <c r="E12" s="736"/>
      <c r="F12" s="736"/>
      <c r="L12" s="9"/>
      <c r="M12" s="9"/>
      <c r="N12" s="9"/>
    </row>
    <row r="13" spans="1:14" ht="27.95" customHeight="1">
      <c r="B13" s="2437"/>
      <c r="C13" s="2438"/>
      <c r="D13" s="759" t="s">
        <v>133</v>
      </c>
      <c r="E13" s="759" t="s">
        <v>132</v>
      </c>
      <c r="F13" s="759"/>
      <c r="L13" s="9"/>
      <c r="M13" s="9"/>
      <c r="N13" s="9"/>
    </row>
    <row r="14" spans="1:14" s="735" customFormat="1" ht="54.95" customHeight="1">
      <c r="B14" s="2435" t="s">
        <v>14</v>
      </c>
      <c r="C14" s="2436"/>
      <c r="D14" s="747"/>
      <c r="E14" s="748"/>
      <c r="F14" s="748"/>
      <c r="I14"/>
      <c r="J14"/>
      <c r="L14" s="742"/>
      <c r="M14" s="742"/>
      <c r="N14" s="742"/>
    </row>
    <row r="15" spans="1:14" s="735" customFormat="1" ht="27.95" customHeight="1">
      <c r="B15" s="2437"/>
      <c r="C15" s="2438"/>
      <c r="D15" s="759" t="s">
        <v>193</v>
      </c>
      <c r="E15" s="759" t="s">
        <v>745</v>
      </c>
      <c r="F15" s="759"/>
      <c r="I15"/>
      <c r="J15"/>
      <c r="L15" s="742"/>
      <c r="M15" s="743"/>
      <c r="N15" s="742"/>
    </row>
    <row r="16" spans="1:14" s="735" customFormat="1" ht="54.95" customHeight="1">
      <c r="B16" s="2435" t="s">
        <v>149</v>
      </c>
      <c r="C16" s="2436"/>
      <c r="D16" s="736"/>
      <c r="E16" s="736"/>
      <c r="F16" s="736"/>
      <c r="N16" s="742"/>
    </row>
    <row r="17" spans="2:16" s="735" customFormat="1" ht="37.5" customHeight="1">
      <c r="B17" s="2437"/>
      <c r="C17" s="2438"/>
      <c r="D17" s="759" t="s">
        <v>198</v>
      </c>
      <c r="E17" s="759" t="s">
        <v>199</v>
      </c>
      <c r="F17" s="759"/>
    </row>
    <row r="18" spans="2:16" s="735" customFormat="1" ht="54.95" customHeight="1">
      <c r="B18" s="2435" t="s">
        <v>150</v>
      </c>
      <c r="C18" s="2436"/>
      <c r="D18" s="736"/>
      <c r="E18" s="747"/>
      <c r="F18" s="747"/>
      <c r="I18" s="67"/>
      <c r="J18" s="67"/>
      <c r="K18" s="1406"/>
    </row>
    <row r="19" spans="2:16" s="735" customFormat="1" ht="34.5" customHeight="1">
      <c r="B19" s="2437"/>
      <c r="C19" s="2438"/>
      <c r="D19" s="759" t="s">
        <v>196</v>
      </c>
      <c r="E19" s="759" t="s">
        <v>197</v>
      </c>
      <c r="F19" s="759"/>
      <c r="I19" s="67"/>
      <c r="J19" s="67"/>
      <c r="K19" s="1406"/>
    </row>
    <row r="20" spans="2:16" s="735" customFormat="1" ht="54.95" customHeight="1">
      <c r="B20" s="2435" t="s">
        <v>129</v>
      </c>
      <c r="C20" s="2436"/>
      <c r="D20" s="736"/>
      <c r="E20" s="736"/>
      <c r="F20" s="736"/>
      <c r="I20" s="67"/>
      <c r="J20" s="67"/>
      <c r="K20" s="1406"/>
    </row>
    <row r="21" spans="2:16" s="735" customFormat="1" ht="27.95" customHeight="1">
      <c r="B21" s="2437"/>
      <c r="C21" s="2438"/>
      <c r="D21" s="759" t="s">
        <v>282</v>
      </c>
      <c r="E21" s="759" t="s">
        <v>136</v>
      </c>
      <c r="F21" s="759" t="s">
        <v>281</v>
      </c>
      <c r="I21" s="67"/>
      <c r="J21" s="67"/>
      <c r="K21" s="1406"/>
    </row>
    <row r="22" spans="2:16" ht="3" customHeight="1">
      <c r="B22" s="730"/>
      <c r="C22" s="730"/>
      <c r="I22" s="67"/>
      <c r="J22" s="67"/>
      <c r="K22" s="67"/>
    </row>
    <row r="23" spans="2:16" s="768" customFormat="1" ht="9.9499999999999993" customHeight="1">
      <c r="B23" s="806" t="s">
        <v>221</v>
      </c>
      <c r="C23" s="806" t="s">
        <v>250</v>
      </c>
      <c r="I23" s="810"/>
      <c r="J23" s="810"/>
      <c r="K23" s="810"/>
      <c r="O23" s="851"/>
      <c r="P23" s="851"/>
    </row>
    <row r="24" spans="2:16" ht="11.1" customHeight="1">
      <c r="B24" s="728"/>
      <c r="C24" s="728"/>
      <c r="D24" s="556"/>
      <c r="E24" s="556"/>
      <c r="F24" s="556"/>
      <c r="G24" s="556"/>
      <c r="H24" s="556"/>
      <c r="I24" s="282"/>
      <c r="J24" s="282"/>
      <c r="K24" s="282"/>
      <c r="L24" s="556"/>
      <c r="M24" s="531"/>
      <c r="O24" s="738"/>
      <c r="P24" s="738" t="s">
        <v>137</v>
      </c>
    </row>
    <row r="25" spans="2:16" ht="11.1" customHeight="1">
      <c r="B25" s="728"/>
      <c r="C25" s="728"/>
      <c r="D25" s="533"/>
      <c r="E25" s="533"/>
      <c r="F25" s="533"/>
      <c r="G25" s="94"/>
      <c r="H25" s="94"/>
      <c r="I25" s="550"/>
      <c r="J25" s="550"/>
      <c r="K25" s="550"/>
      <c r="L25" s="533"/>
      <c r="M25" s="583"/>
      <c r="O25" s="738" t="s">
        <v>131</v>
      </c>
      <c r="P25" s="738">
        <v>125</v>
      </c>
    </row>
    <row r="26" spans="2:16" ht="11.1" customHeight="1">
      <c r="B26" s="761"/>
      <c r="C26" s="761"/>
      <c r="O26" s="738" t="s">
        <v>146</v>
      </c>
      <c r="P26" s="738">
        <v>50</v>
      </c>
    </row>
    <row r="27" spans="2:16" ht="12" customHeight="1">
      <c r="B27" s="762"/>
      <c r="C27" s="762"/>
      <c r="O27" s="738" t="s">
        <v>14</v>
      </c>
      <c r="P27" s="738">
        <v>47</v>
      </c>
    </row>
    <row r="28" spans="2:16" ht="11.1" customHeight="1">
      <c r="O28" s="738" t="s">
        <v>143</v>
      </c>
      <c r="P28" s="738">
        <v>35</v>
      </c>
    </row>
    <row r="29" spans="2:16" ht="11.1" customHeight="1">
      <c r="O29" s="738" t="s">
        <v>150</v>
      </c>
      <c r="P29" s="738">
        <v>29</v>
      </c>
    </row>
    <row r="30" spans="2:16" ht="11.1" customHeight="1">
      <c r="O30" s="738" t="s">
        <v>129</v>
      </c>
      <c r="P30" s="738">
        <v>22</v>
      </c>
    </row>
    <row r="31" spans="2:16" ht="11.1" customHeight="1">
      <c r="O31" s="738" t="s">
        <v>149</v>
      </c>
      <c r="P31" s="738">
        <v>21</v>
      </c>
    </row>
    <row r="32" spans="2:16" ht="11.1" customHeight="1">
      <c r="B32" s="67"/>
      <c r="C32" s="67"/>
      <c r="D32" s="751"/>
      <c r="E32" s="67"/>
      <c r="O32" s="738" t="s">
        <v>145</v>
      </c>
      <c r="P32" s="738">
        <v>13</v>
      </c>
    </row>
    <row r="33" spans="2:16" ht="11.1" customHeight="1">
      <c r="B33" s="67"/>
      <c r="C33" s="67"/>
      <c r="D33" s="751"/>
      <c r="E33" s="67"/>
      <c r="O33" s="738" t="s">
        <v>130</v>
      </c>
      <c r="P33" s="738">
        <v>6</v>
      </c>
    </row>
    <row r="34" spans="2:16" ht="14.1" customHeight="1">
      <c r="B34" s="67"/>
      <c r="C34" s="67"/>
      <c r="D34" s="751"/>
      <c r="E34" s="67"/>
      <c r="O34" s="738" t="s">
        <v>144</v>
      </c>
      <c r="P34" s="738">
        <v>2</v>
      </c>
    </row>
    <row r="35" spans="2:16" ht="14.1" customHeight="1">
      <c r="B35" s="67"/>
      <c r="C35" s="67"/>
      <c r="D35" s="751"/>
    </row>
    <row r="36" spans="2:16" ht="14.1" customHeight="1"/>
    <row r="37" spans="2:16" ht="14.1" customHeight="1">
      <c r="P37" t="s">
        <v>137</v>
      </c>
    </row>
    <row r="38" spans="2:16" ht="14.1" customHeight="1">
      <c r="O38" s="734" t="s">
        <v>172</v>
      </c>
      <c r="P38" s="734">
        <v>119</v>
      </c>
    </row>
    <row r="39" spans="2:16" ht="14.1" customHeight="1">
      <c r="B39" s="67"/>
      <c r="C39" s="67"/>
      <c r="D39" s="67"/>
      <c r="E39" s="67"/>
      <c r="O39" s="734" t="s">
        <v>188</v>
      </c>
      <c r="P39" s="734">
        <v>35</v>
      </c>
    </row>
    <row r="40" spans="2:16" ht="14.1" customHeight="1">
      <c r="B40" s="67"/>
      <c r="C40" s="67"/>
      <c r="D40" s="67"/>
      <c r="E40" s="67"/>
      <c r="O40" s="744" t="s">
        <v>153</v>
      </c>
      <c r="P40" s="744">
        <v>18</v>
      </c>
    </row>
    <row r="41" spans="2:16" ht="14.1" customHeight="1">
      <c r="B41" s="2431"/>
      <c r="C41" s="782"/>
      <c r="D41" s="67"/>
      <c r="E41" s="751"/>
      <c r="O41" s="744" t="s">
        <v>151</v>
      </c>
      <c r="P41" s="744">
        <v>16</v>
      </c>
    </row>
    <row r="42" spans="2:16" ht="14.1" customHeight="1">
      <c r="B42" s="2431"/>
      <c r="C42" s="782"/>
      <c r="D42" s="67"/>
      <c r="E42" s="751"/>
      <c r="O42" s="1402" t="s">
        <v>185</v>
      </c>
      <c r="P42" s="1402">
        <v>15</v>
      </c>
    </row>
    <row r="43" spans="2:16" ht="14.1" customHeight="1">
      <c r="B43" s="2431"/>
      <c r="C43" s="782"/>
      <c r="D43" s="67"/>
      <c r="E43" s="751"/>
      <c r="O43" s="1402" t="s">
        <v>182</v>
      </c>
      <c r="P43" s="1402">
        <v>14</v>
      </c>
    </row>
    <row r="44" spans="2:16" ht="14.1" customHeight="1">
      <c r="B44" s="2431"/>
      <c r="C44" s="782"/>
      <c r="D44" s="67"/>
      <c r="E44" s="751"/>
      <c r="O44" s="745" t="s">
        <v>165</v>
      </c>
      <c r="P44" s="745">
        <v>13</v>
      </c>
    </row>
    <row r="45" spans="2:16" ht="14.1" customHeight="1">
      <c r="B45" s="67"/>
      <c r="C45" s="67"/>
      <c r="D45" s="67"/>
      <c r="E45" s="67"/>
      <c r="O45" s="745" t="s">
        <v>166</v>
      </c>
      <c r="P45" s="745">
        <v>10</v>
      </c>
    </row>
    <row r="46" spans="2:16" ht="14.1" customHeight="1">
      <c r="B46" s="67"/>
      <c r="C46" s="67"/>
      <c r="D46" s="67"/>
      <c r="E46" s="67"/>
      <c r="O46" s="1404" t="s">
        <v>161</v>
      </c>
      <c r="P46" s="1404">
        <v>9</v>
      </c>
    </row>
    <row r="47" spans="2:16" ht="14.1" customHeight="1">
      <c r="O47" s="1402" t="s">
        <v>181</v>
      </c>
      <c r="P47" s="1402">
        <v>9</v>
      </c>
    </row>
    <row r="48" spans="2:16" ht="14.1" customHeight="1">
      <c r="O48" s="1404" t="s">
        <v>162</v>
      </c>
      <c r="P48" s="1404">
        <v>8</v>
      </c>
    </row>
    <row r="49" spans="15:16" ht="14.1" customHeight="1">
      <c r="O49" s="734" t="s">
        <v>189</v>
      </c>
      <c r="P49" s="734">
        <v>8</v>
      </c>
    </row>
    <row r="50" spans="15:16" ht="14.1" customHeight="1">
      <c r="O50" s="1403" t="s">
        <v>155</v>
      </c>
      <c r="P50" s="1403">
        <v>7</v>
      </c>
    </row>
    <row r="51" spans="15:16" ht="14.1" customHeight="1">
      <c r="O51" s="1403" t="s">
        <v>158</v>
      </c>
      <c r="P51" s="1403">
        <v>7</v>
      </c>
    </row>
    <row r="52" spans="15:16" ht="14.1" customHeight="1">
      <c r="O52" s="1403" t="s">
        <v>154</v>
      </c>
      <c r="P52" s="1403">
        <v>6</v>
      </c>
    </row>
    <row r="53" spans="15:16" ht="14.1" customHeight="1">
      <c r="O53" s="734" t="s">
        <v>173</v>
      </c>
      <c r="P53" s="734">
        <v>6</v>
      </c>
    </row>
    <row r="54" spans="15:16" ht="14.1" customHeight="1">
      <c r="O54" s="745" t="s">
        <v>168</v>
      </c>
      <c r="P54" s="745">
        <v>5</v>
      </c>
    </row>
    <row r="55" spans="15:16" ht="14.1" customHeight="1">
      <c r="O55" s="746" t="s">
        <v>169</v>
      </c>
      <c r="P55" s="746">
        <v>4</v>
      </c>
    </row>
    <row r="56" spans="15:16" ht="14.1" customHeight="1">
      <c r="O56" s="1405" t="s">
        <v>175</v>
      </c>
      <c r="P56" s="1405">
        <v>4</v>
      </c>
    </row>
    <row r="57" spans="15:16" ht="14.1" customHeight="1">
      <c r="O57" s="1402" t="s">
        <v>186</v>
      </c>
      <c r="P57" s="1402">
        <v>4</v>
      </c>
    </row>
    <row r="58" spans="15:16" ht="14.1" customHeight="1">
      <c r="O58" s="1404" t="s">
        <v>164</v>
      </c>
      <c r="P58" s="1404">
        <v>3</v>
      </c>
    </row>
    <row r="59" spans="15:16" ht="14.1" customHeight="1">
      <c r="O59" s="1405" t="s">
        <v>176</v>
      </c>
      <c r="P59" s="1405">
        <v>3</v>
      </c>
    </row>
    <row r="60" spans="15:16" ht="14.1" customHeight="1">
      <c r="O60" s="1405" t="s">
        <v>179</v>
      </c>
      <c r="P60" s="1405">
        <v>3</v>
      </c>
    </row>
    <row r="61" spans="15:16" ht="14.1" customHeight="1">
      <c r="O61" s="1402" t="s">
        <v>180</v>
      </c>
      <c r="P61" s="1402">
        <v>3</v>
      </c>
    </row>
    <row r="62" spans="15:16" ht="14.1" customHeight="1">
      <c r="O62" s="734" t="s">
        <v>192</v>
      </c>
      <c r="P62" s="734">
        <v>3</v>
      </c>
    </row>
    <row r="63" spans="15:16" ht="14.1" customHeight="1">
      <c r="O63" s="734" t="s">
        <v>190</v>
      </c>
      <c r="P63" s="734">
        <v>2</v>
      </c>
    </row>
    <row r="64" spans="15:16" ht="14.1" customHeight="1">
      <c r="O64" s="744" t="s">
        <v>152</v>
      </c>
      <c r="P64" s="744">
        <v>1</v>
      </c>
    </row>
    <row r="65" spans="15:16" ht="14.1" customHeight="1">
      <c r="O65" s="1403" t="s">
        <v>156</v>
      </c>
      <c r="P65" s="1403">
        <v>1</v>
      </c>
    </row>
    <row r="66" spans="15:16" ht="14.1" customHeight="1">
      <c r="O66" s="1403" t="s">
        <v>157</v>
      </c>
      <c r="P66" s="1403">
        <v>1</v>
      </c>
    </row>
    <row r="67" spans="15:16" ht="14.1" customHeight="1">
      <c r="O67" s="739" t="s">
        <v>159</v>
      </c>
      <c r="P67" s="739">
        <v>1</v>
      </c>
    </row>
    <row r="68" spans="15:16" ht="14.1" customHeight="1">
      <c r="O68" s="739" t="s">
        <v>160</v>
      </c>
      <c r="P68" s="739">
        <v>1</v>
      </c>
    </row>
    <row r="69" spans="15:16" ht="14.1" customHeight="1">
      <c r="O69" s="1404" t="s">
        <v>163</v>
      </c>
      <c r="P69" s="1404">
        <v>1</v>
      </c>
    </row>
    <row r="70" spans="15:16" ht="14.1" customHeight="1">
      <c r="O70" s="745" t="s">
        <v>167</v>
      </c>
      <c r="P70" s="745">
        <v>1</v>
      </c>
    </row>
    <row r="71" spans="15:16" ht="14.1" customHeight="1">
      <c r="O71" s="746" t="s">
        <v>170</v>
      </c>
      <c r="P71" s="746">
        <v>1</v>
      </c>
    </row>
    <row r="72" spans="15:16" ht="14.1" customHeight="1">
      <c r="O72" s="746" t="s">
        <v>171</v>
      </c>
      <c r="P72" s="746">
        <v>1</v>
      </c>
    </row>
    <row r="73" spans="15:16" ht="14.1" customHeight="1">
      <c r="O73" s="1405" t="s">
        <v>174</v>
      </c>
      <c r="P73" s="1405">
        <v>1</v>
      </c>
    </row>
    <row r="74" spans="15:16" ht="14.1" customHeight="1">
      <c r="O74" s="1405" t="s">
        <v>177</v>
      </c>
      <c r="P74" s="1405">
        <v>1</v>
      </c>
    </row>
    <row r="75" spans="15:16" ht="14.1" customHeight="1">
      <c r="O75" s="1405" t="s">
        <v>178</v>
      </c>
      <c r="P75" s="1405">
        <v>1</v>
      </c>
    </row>
    <row r="76" spans="15:16" ht="14.1" customHeight="1">
      <c r="O76" s="1402" t="s">
        <v>183</v>
      </c>
      <c r="P76" s="1402">
        <v>1</v>
      </c>
    </row>
    <row r="77" spans="15:16" ht="14.1" customHeight="1">
      <c r="O77" s="1402" t="s">
        <v>184</v>
      </c>
      <c r="P77" s="1402">
        <v>1</v>
      </c>
    </row>
    <row r="78" spans="15:16" ht="14.1" customHeight="1">
      <c r="O78" s="734" t="s">
        <v>187</v>
      </c>
      <c r="P78" s="734">
        <v>1</v>
      </c>
    </row>
    <row r="79" spans="15:16" ht="14.1" customHeight="1">
      <c r="O79" s="734" t="s">
        <v>191</v>
      </c>
      <c r="P79" s="734">
        <v>1</v>
      </c>
    </row>
    <row r="80" spans="15:16" ht="14.1" customHeight="1"/>
    <row r="81" spans="3:59" ht="14.1" customHeight="1"/>
    <row r="82" spans="3:59" ht="16.5" customHeight="1">
      <c r="C82" s="1408"/>
      <c r="D82" s="1408"/>
      <c r="E82" s="1408"/>
      <c r="F82" s="1408"/>
      <c r="G82" s="1408"/>
      <c r="H82" s="1408"/>
      <c r="I82" s="1408"/>
      <c r="J82" s="1408"/>
      <c r="K82" s="1408"/>
      <c r="L82" s="1408"/>
      <c r="M82" s="1408"/>
      <c r="N82" s="1408"/>
      <c r="O82" s="1408"/>
      <c r="P82" s="1408"/>
      <c r="Q82" s="1408"/>
      <c r="R82" s="1408"/>
      <c r="S82" s="1408"/>
      <c r="T82" s="1408"/>
      <c r="U82" s="1408"/>
      <c r="V82" s="1408"/>
      <c r="W82" s="1408"/>
      <c r="X82" s="1408"/>
      <c r="Y82" s="1408"/>
      <c r="Z82" s="1408"/>
      <c r="AA82" s="1408"/>
      <c r="AB82" s="1408"/>
      <c r="AC82" s="1408"/>
      <c r="AD82" s="1408"/>
      <c r="AE82" s="1408"/>
      <c r="AF82" s="1408"/>
      <c r="AG82" s="1408"/>
      <c r="AH82" s="1408"/>
      <c r="AI82" s="1408"/>
      <c r="AJ82" s="1408"/>
      <c r="AK82" s="1408"/>
      <c r="AL82" s="1408"/>
      <c r="AM82" s="1408"/>
      <c r="AN82" s="1408"/>
      <c r="AO82" s="1408"/>
      <c r="AP82" s="1408"/>
      <c r="AQ82" s="1408"/>
      <c r="AR82" s="1408"/>
      <c r="AS82" s="1408"/>
      <c r="AT82" s="1408"/>
      <c r="AU82" s="1408"/>
      <c r="AV82" s="1408"/>
      <c r="AW82" s="1408"/>
      <c r="AX82" s="1408"/>
      <c r="AY82" s="1408"/>
      <c r="AZ82" s="1408"/>
      <c r="BA82" s="1408"/>
      <c r="BB82" s="1408"/>
      <c r="BC82" s="1408"/>
      <c r="BD82" s="1409"/>
    </row>
    <row r="83" spans="3:59" ht="16.5" customHeight="1">
      <c r="F83" s="1410"/>
      <c r="G83" s="1409"/>
      <c r="H83" s="1411" t="s">
        <v>378</v>
      </c>
      <c r="I83" s="1409"/>
      <c r="J83" s="1409"/>
      <c r="K83" s="1409"/>
      <c r="L83" s="1409"/>
      <c r="M83" s="1409"/>
      <c r="N83" s="1409"/>
      <c r="O83" s="1409"/>
      <c r="P83" s="1409"/>
      <c r="Q83" s="1409"/>
      <c r="R83" s="1409"/>
      <c r="S83" s="1409"/>
      <c r="T83" s="1409"/>
      <c r="U83" s="1409"/>
      <c r="V83" s="1409"/>
      <c r="W83" s="1409"/>
      <c r="X83" s="1409"/>
      <c r="Y83" s="1409"/>
      <c r="Z83" s="1409"/>
      <c r="AA83" s="1409"/>
      <c r="AB83" s="1409"/>
      <c r="AC83" s="1409"/>
      <c r="AD83" s="1409"/>
      <c r="AE83" s="1409"/>
      <c r="AF83" s="1409"/>
      <c r="AG83" s="1409"/>
      <c r="AH83" s="1409"/>
      <c r="AI83" s="1409"/>
      <c r="AJ83" s="1409"/>
      <c r="AK83" s="1409"/>
      <c r="AL83" s="1409"/>
      <c r="AM83" s="1409"/>
      <c r="AN83" s="1409"/>
      <c r="AO83" s="1409"/>
      <c r="AP83" s="1409"/>
      <c r="AQ83" s="1409"/>
      <c r="AR83" s="1409"/>
      <c r="AS83" s="1409"/>
      <c r="AT83" s="1409"/>
      <c r="AU83" s="1409"/>
      <c r="AV83" s="1409"/>
      <c r="AW83" s="1409"/>
      <c r="AX83" s="1409"/>
      <c r="AY83" s="1409"/>
      <c r="AZ83" s="1409"/>
      <c r="BA83" s="1409"/>
      <c r="BB83" s="1409"/>
      <c r="BC83" s="1409"/>
      <c r="BD83" s="1409"/>
      <c r="BE83" s="1409"/>
      <c r="BF83" s="1409"/>
      <c r="BG83" s="1409"/>
    </row>
    <row r="84" spans="3:59" ht="16.5" customHeight="1">
      <c r="F84" s="1410" t="s">
        <v>337</v>
      </c>
      <c r="G84" s="1410"/>
      <c r="I84" s="1410"/>
      <c r="J84" s="1410"/>
      <c r="K84" s="1410"/>
      <c r="L84" s="1410"/>
      <c r="M84" s="1410"/>
      <c r="N84" s="1410"/>
      <c r="O84" s="1410"/>
      <c r="P84" s="1410"/>
      <c r="Q84" s="1410"/>
      <c r="R84" s="1410"/>
      <c r="S84" s="1410"/>
      <c r="T84" s="1410"/>
      <c r="U84" s="1410"/>
      <c r="V84" s="1410"/>
      <c r="W84" s="1410"/>
      <c r="X84" s="1410"/>
      <c r="Y84" s="1410"/>
      <c r="Z84" s="1410"/>
      <c r="AA84" s="1410"/>
      <c r="AB84" s="1410"/>
      <c r="AC84" s="1410"/>
      <c r="AD84" s="1410"/>
      <c r="AE84" s="1410"/>
      <c r="AF84" s="1410"/>
      <c r="AG84" s="1410"/>
      <c r="AH84" s="1410"/>
      <c r="AI84" s="1410"/>
      <c r="AJ84" s="1410"/>
      <c r="AK84" s="1410"/>
      <c r="AL84" s="1410"/>
      <c r="AM84" s="1410"/>
      <c r="AN84" s="1410"/>
      <c r="AO84" s="1410"/>
      <c r="AP84" s="1410"/>
      <c r="AQ84" s="1410"/>
      <c r="AR84" s="1410"/>
      <c r="AS84" s="1410"/>
      <c r="AT84" s="1410"/>
      <c r="AU84" s="1410"/>
      <c r="AV84" s="1410"/>
      <c r="AW84" s="1410"/>
      <c r="AX84" s="1410"/>
      <c r="AY84" s="1410"/>
      <c r="AZ84" s="1410"/>
      <c r="BA84" s="1410"/>
      <c r="BB84" s="1410"/>
      <c r="BC84" s="1410"/>
      <c r="BD84" s="1410"/>
      <c r="BE84" s="1410"/>
      <c r="BG84" s="1409"/>
    </row>
    <row r="85" spans="3:59" s="328" customFormat="1" ht="41.25" customHeight="1">
      <c r="E85" s="1417" t="s">
        <v>13</v>
      </c>
      <c r="F85" s="1419" t="s">
        <v>392</v>
      </c>
      <c r="G85" s="1416"/>
      <c r="H85" s="1416" t="s">
        <v>151</v>
      </c>
      <c r="I85" s="1416" t="s">
        <v>379</v>
      </c>
      <c r="J85" s="1416" t="s">
        <v>380</v>
      </c>
      <c r="K85" s="1416" t="s">
        <v>152</v>
      </c>
      <c r="L85" s="1416" t="s">
        <v>381</v>
      </c>
      <c r="M85" s="1416" t="s">
        <v>153</v>
      </c>
      <c r="N85" s="1416" t="s">
        <v>154</v>
      </c>
      <c r="O85" s="1416" t="s">
        <v>155</v>
      </c>
      <c r="P85" s="1416" t="s">
        <v>382</v>
      </c>
      <c r="Q85" s="1416" t="s">
        <v>156</v>
      </c>
      <c r="R85" s="1416" t="s">
        <v>158</v>
      </c>
      <c r="S85" s="1416" t="s">
        <v>159</v>
      </c>
      <c r="T85" s="1416" t="s">
        <v>160</v>
      </c>
      <c r="U85" s="1416" t="s">
        <v>383</v>
      </c>
      <c r="V85" s="1416" t="s">
        <v>384</v>
      </c>
      <c r="W85" s="1416" t="s">
        <v>161</v>
      </c>
      <c r="X85" s="1416" t="s">
        <v>162</v>
      </c>
      <c r="Y85" s="1416" t="s">
        <v>163</v>
      </c>
      <c r="Z85" s="1416" t="s">
        <v>164</v>
      </c>
      <c r="AA85" s="1416" t="s">
        <v>165</v>
      </c>
      <c r="AB85" s="1416" t="s">
        <v>166</v>
      </c>
      <c r="AC85" s="1416" t="s">
        <v>168</v>
      </c>
      <c r="AD85" s="1416" t="s">
        <v>169</v>
      </c>
      <c r="AE85" s="1416" t="s">
        <v>385</v>
      </c>
      <c r="AF85" s="1416" t="s">
        <v>386</v>
      </c>
      <c r="AG85" s="1416" t="s">
        <v>171</v>
      </c>
      <c r="AH85" s="1416" t="s">
        <v>387</v>
      </c>
      <c r="AI85" s="1416" t="s">
        <v>172</v>
      </c>
      <c r="AJ85" s="1416" t="s">
        <v>388</v>
      </c>
      <c r="AK85" s="1416" t="s">
        <v>173</v>
      </c>
      <c r="AL85" s="1416" t="s">
        <v>389</v>
      </c>
      <c r="AM85" s="1416" t="s">
        <v>175</v>
      </c>
      <c r="AN85" s="1416" t="s">
        <v>176</v>
      </c>
      <c r="AO85" s="1416" t="s">
        <v>177</v>
      </c>
      <c r="AP85" s="1416" t="s">
        <v>178</v>
      </c>
      <c r="AQ85" s="1416" t="s">
        <v>179</v>
      </c>
      <c r="AR85" s="1416" t="s">
        <v>180</v>
      </c>
      <c r="AS85" s="1416" t="s">
        <v>181</v>
      </c>
      <c r="AT85" s="1416" t="s">
        <v>182</v>
      </c>
      <c r="AU85" s="1416" t="s">
        <v>390</v>
      </c>
      <c r="AV85" s="1416" t="s">
        <v>183</v>
      </c>
      <c r="AW85" s="1416" t="s">
        <v>184</v>
      </c>
      <c r="AX85" s="1416" t="s">
        <v>185</v>
      </c>
      <c r="AY85" s="1416" t="s">
        <v>391</v>
      </c>
      <c r="AZ85" s="1416" t="s">
        <v>186</v>
      </c>
      <c r="BA85" s="1416" t="s">
        <v>187</v>
      </c>
      <c r="BB85" s="1416" t="s">
        <v>188</v>
      </c>
      <c r="BC85" s="1416" t="s">
        <v>189</v>
      </c>
      <c r="BD85" s="1416" t="s">
        <v>190</v>
      </c>
      <c r="BE85" s="1416" t="s">
        <v>191</v>
      </c>
      <c r="BG85" s="1412"/>
    </row>
    <row r="86" spans="3:59" s="328" customFormat="1" ht="16.5" customHeight="1">
      <c r="D86" s="1422">
        <f>E86/$E$97</f>
        <v>3.8910505836575876E-3</v>
      </c>
      <c r="E86" s="1418">
        <v>2</v>
      </c>
      <c r="F86" s="1419" t="s">
        <v>18</v>
      </c>
      <c r="G86" s="1413" t="s">
        <v>337</v>
      </c>
      <c r="H86" s="1420">
        <v>0</v>
      </c>
      <c r="I86" s="1420">
        <v>0</v>
      </c>
      <c r="J86" s="1420">
        <v>0</v>
      </c>
      <c r="K86" s="1420">
        <v>0</v>
      </c>
      <c r="L86" s="1420">
        <v>0</v>
      </c>
      <c r="M86" s="1420">
        <v>0</v>
      </c>
      <c r="N86" s="1420">
        <v>0</v>
      </c>
      <c r="O86" s="1420">
        <v>0</v>
      </c>
      <c r="P86" s="1420">
        <v>0</v>
      </c>
      <c r="Q86" s="1420">
        <v>0</v>
      </c>
      <c r="R86" s="1420">
        <v>0</v>
      </c>
      <c r="S86" s="1420">
        <v>0</v>
      </c>
      <c r="T86" s="1420">
        <v>0</v>
      </c>
      <c r="U86" s="1420">
        <v>0</v>
      </c>
      <c r="V86" s="1420">
        <v>0</v>
      </c>
      <c r="W86" s="1420">
        <v>0</v>
      </c>
      <c r="X86" s="1420">
        <v>2</v>
      </c>
      <c r="Y86" s="1420">
        <v>0</v>
      </c>
      <c r="Z86" s="1420">
        <v>0</v>
      </c>
      <c r="AA86" s="1420">
        <v>0</v>
      </c>
      <c r="AB86" s="1420">
        <v>0</v>
      </c>
      <c r="AC86" s="1420">
        <v>0</v>
      </c>
      <c r="AD86" s="1420">
        <v>0</v>
      </c>
      <c r="AE86" s="1420">
        <v>0</v>
      </c>
      <c r="AF86" s="1420">
        <v>0</v>
      </c>
      <c r="AG86" s="1420">
        <v>0</v>
      </c>
      <c r="AH86" s="1420">
        <v>0</v>
      </c>
      <c r="AI86" s="1420">
        <v>0</v>
      </c>
      <c r="AJ86" s="1420">
        <v>0</v>
      </c>
      <c r="AK86" s="1420">
        <v>0</v>
      </c>
      <c r="AL86" s="1420">
        <v>0</v>
      </c>
      <c r="AM86" s="1420">
        <v>0</v>
      </c>
      <c r="AN86" s="1420">
        <v>0</v>
      </c>
      <c r="AO86" s="1420">
        <v>0</v>
      </c>
      <c r="AP86" s="1420">
        <v>0</v>
      </c>
      <c r="AQ86" s="1420">
        <v>0</v>
      </c>
      <c r="AR86" s="1420">
        <v>0</v>
      </c>
      <c r="AS86" s="1420">
        <v>0</v>
      </c>
      <c r="AT86" s="1420">
        <v>0</v>
      </c>
      <c r="AU86" s="1420">
        <v>0</v>
      </c>
      <c r="AV86" s="1420">
        <v>0</v>
      </c>
      <c r="AW86" s="1420">
        <v>0</v>
      </c>
      <c r="AX86" s="1420">
        <v>0</v>
      </c>
      <c r="AY86" s="1420">
        <v>0</v>
      </c>
      <c r="AZ86" s="1420">
        <v>0</v>
      </c>
      <c r="BA86" s="1420">
        <v>0</v>
      </c>
      <c r="BB86" s="1420">
        <v>0</v>
      </c>
      <c r="BC86" s="1420">
        <v>0</v>
      </c>
      <c r="BD86" s="1420">
        <v>0</v>
      </c>
      <c r="BE86" s="1420">
        <v>0</v>
      </c>
      <c r="BG86" s="1412"/>
    </row>
    <row r="87" spans="3:59" s="328" customFormat="1" ht="20.25" customHeight="1">
      <c r="D87" s="1427">
        <f t="shared" ref="D87:D96" si="0">E87/$E$97</f>
        <v>0.10116731517509728</v>
      </c>
      <c r="E87" s="1428">
        <v>52</v>
      </c>
      <c r="F87" s="1429" t="s">
        <v>143</v>
      </c>
      <c r="H87" s="1420">
        <v>24</v>
      </c>
      <c r="I87" s="1420">
        <v>1</v>
      </c>
      <c r="J87" s="1420">
        <v>3</v>
      </c>
      <c r="K87" s="1420">
        <v>3</v>
      </c>
      <c r="L87" s="1420">
        <v>3</v>
      </c>
      <c r="M87" s="1420">
        <v>18</v>
      </c>
      <c r="N87" s="1420">
        <v>0</v>
      </c>
      <c r="O87" s="1420">
        <v>0</v>
      </c>
      <c r="P87" s="1420">
        <v>0</v>
      </c>
      <c r="Q87" s="1420">
        <v>0</v>
      </c>
      <c r="R87" s="1420">
        <v>0</v>
      </c>
      <c r="S87" s="1420">
        <v>0</v>
      </c>
      <c r="T87" s="1420">
        <v>0</v>
      </c>
      <c r="U87" s="1420">
        <v>0</v>
      </c>
      <c r="V87" s="1420">
        <v>0</v>
      </c>
      <c r="W87" s="1420">
        <v>0</v>
      </c>
      <c r="X87" s="1420">
        <v>0</v>
      </c>
      <c r="Y87" s="1420">
        <v>0</v>
      </c>
      <c r="Z87" s="1420">
        <v>0</v>
      </c>
      <c r="AA87" s="1420">
        <v>0</v>
      </c>
      <c r="AB87" s="1420">
        <v>0</v>
      </c>
      <c r="AC87" s="1420">
        <v>0</v>
      </c>
      <c r="AD87" s="1420">
        <v>0</v>
      </c>
      <c r="AE87" s="1420">
        <v>0</v>
      </c>
      <c r="AF87" s="1420">
        <v>0</v>
      </c>
      <c r="AG87" s="1420">
        <v>0</v>
      </c>
      <c r="AH87" s="1420">
        <v>0</v>
      </c>
      <c r="AI87" s="1420">
        <v>0</v>
      </c>
      <c r="AJ87" s="1420">
        <v>0</v>
      </c>
      <c r="AK87" s="1420">
        <v>0</v>
      </c>
      <c r="AL87" s="1420">
        <v>0</v>
      </c>
      <c r="AM87" s="1420">
        <v>0</v>
      </c>
      <c r="AN87" s="1420">
        <v>0</v>
      </c>
      <c r="AO87" s="1420">
        <v>0</v>
      </c>
      <c r="AP87" s="1420">
        <v>0</v>
      </c>
      <c r="AQ87" s="1420">
        <v>0</v>
      </c>
      <c r="AR87" s="1420">
        <v>0</v>
      </c>
      <c r="AS87" s="1420">
        <v>0</v>
      </c>
      <c r="AT87" s="1420">
        <v>0</v>
      </c>
      <c r="AU87" s="1420">
        <v>0</v>
      </c>
      <c r="AV87" s="1420">
        <v>0</v>
      </c>
      <c r="AW87" s="1420">
        <v>0</v>
      </c>
      <c r="AX87" s="1420">
        <v>0</v>
      </c>
      <c r="AY87" s="1420">
        <v>0</v>
      </c>
      <c r="AZ87" s="1420">
        <v>0</v>
      </c>
      <c r="BA87" s="1420">
        <v>0</v>
      </c>
      <c r="BB87" s="1420">
        <v>0</v>
      </c>
      <c r="BC87" s="1420">
        <v>0</v>
      </c>
      <c r="BD87" s="1420">
        <v>0</v>
      </c>
      <c r="BE87" s="1420">
        <v>0</v>
      </c>
      <c r="BG87" s="1412"/>
    </row>
    <row r="88" spans="3:59" s="328" customFormat="1" ht="20.25" customHeight="1">
      <c r="D88" s="1422">
        <f t="shared" si="0"/>
        <v>4.085603112840467E-2</v>
      </c>
      <c r="E88" s="1418">
        <v>21</v>
      </c>
      <c r="F88" s="1419" t="s">
        <v>129</v>
      </c>
      <c r="H88" s="1420">
        <v>0</v>
      </c>
      <c r="I88" s="1420">
        <v>0</v>
      </c>
      <c r="J88" s="1420">
        <v>0</v>
      </c>
      <c r="K88" s="1420">
        <v>0</v>
      </c>
      <c r="L88" s="1420">
        <v>0</v>
      </c>
      <c r="M88" s="1420">
        <v>0</v>
      </c>
      <c r="N88" s="1420">
        <v>8</v>
      </c>
      <c r="O88" s="1420">
        <v>7</v>
      </c>
      <c r="P88" s="1420">
        <v>1</v>
      </c>
      <c r="Q88" s="1420">
        <v>1</v>
      </c>
      <c r="R88" s="1420">
        <v>4</v>
      </c>
      <c r="S88" s="1420">
        <v>0</v>
      </c>
      <c r="T88" s="1420">
        <v>0</v>
      </c>
      <c r="U88" s="1420">
        <v>0</v>
      </c>
      <c r="V88" s="1420">
        <v>0</v>
      </c>
      <c r="W88" s="1420">
        <v>0</v>
      </c>
      <c r="X88" s="1420">
        <v>0</v>
      </c>
      <c r="Y88" s="1420">
        <v>0</v>
      </c>
      <c r="Z88" s="1420">
        <v>0</v>
      </c>
      <c r="AA88" s="1420">
        <v>0</v>
      </c>
      <c r="AB88" s="1420">
        <v>0</v>
      </c>
      <c r="AC88" s="1420">
        <v>0</v>
      </c>
      <c r="AD88" s="1420">
        <v>0</v>
      </c>
      <c r="AE88" s="1420">
        <v>0</v>
      </c>
      <c r="AF88" s="1420">
        <v>0</v>
      </c>
      <c r="AG88" s="1420">
        <v>0</v>
      </c>
      <c r="AH88" s="1420">
        <v>0</v>
      </c>
      <c r="AI88" s="1420">
        <v>0</v>
      </c>
      <c r="AJ88" s="1420">
        <v>0</v>
      </c>
      <c r="AK88" s="1420">
        <v>0</v>
      </c>
      <c r="AL88" s="1420">
        <v>0</v>
      </c>
      <c r="AM88" s="1420">
        <v>0</v>
      </c>
      <c r="AN88" s="1420">
        <v>0</v>
      </c>
      <c r="AO88" s="1420">
        <v>0</v>
      </c>
      <c r="AP88" s="1420">
        <v>0</v>
      </c>
      <c r="AQ88" s="1420">
        <v>0</v>
      </c>
      <c r="AR88" s="1420">
        <v>0</v>
      </c>
      <c r="AS88" s="1420">
        <v>0</v>
      </c>
      <c r="AT88" s="1420">
        <v>0</v>
      </c>
      <c r="AU88" s="1420">
        <v>0</v>
      </c>
      <c r="AV88" s="1420">
        <v>0</v>
      </c>
      <c r="AW88" s="1420">
        <v>0</v>
      </c>
      <c r="AX88" s="1420">
        <v>0</v>
      </c>
      <c r="AY88" s="1420">
        <v>0</v>
      </c>
      <c r="AZ88" s="1420">
        <v>0</v>
      </c>
      <c r="BA88" s="1420">
        <v>0</v>
      </c>
      <c r="BB88" s="1420">
        <v>0</v>
      </c>
      <c r="BC88" s="1420">
        <v>0</v>
      </c>
      <c r="BD88" s="1420">
        <v>0</v>
      </c>
      <c r="BE88" s="1420">
        <v>0</v>
      </c>
      <c r="BG88" s="1412"/>
    </row>
    <row r="89" spans="3:59" s="328" customFormat="1" ht="20.25" customHeight="1">
      <c r="D89" s="1422">
        <f t="shared" si="0"/>
        <v>9.727626459143969E-3</v>
      </c>
      <c r="E89" s="1418">
        <v>5</v>
      </c>
      <c r="F89" s="1419" t="s">
        <v>144</v>
      </c>
      <c r="H89" s="1420">
        <v>0</v>
      </c>
      <c r="I89" s="1420">
        <v>0</v>
      </c>
      <c r="J89" s="1420">
        <v>0</v>
      </c>
      <c r="K89" s="1420">
        <v>0</v>
      </c>
      <c r="L89" s="1420">
        <v>0</v>
      </c>
      <c r="M89" s="1420">
        <v>0</v>
      </c>
      <c r="N89" s="1420">
        <v>0</v>
      </c>
      <c r="O89" s="1420">
        <v>0</v>
      </c>
      <c r="P89" s="1420">
        <v>0</v>
      </c>
      <c r="Q89" s="1420">
        <v>0</v>
      </c>
      <c r="R89" s="1420">
        <v>0</v>
      </c>
      <c r="S89" s="1420">
        <v>1</v>
      </c>
      <c r="T89" s="1420">
        <v>2</v>
      </c>
      <c r="U89" s="1420">
        <v>1</v>
      </c>
      <c r="V89" s="1420">
        <v>1</v>
      </c>
      <c r="W89" s="1420">
        <v>0</v>
      </c>
      <c r="X89" s="1420">
        <v>0</v>
      </c>
      <c r="Y89" s="1420">
        <v>0</v>
      </c>
      <c r="Z89" s="1420">
        <v>0</v>
      </c>
      <c r="AA89" s="1420">
        <v>0</v>
      </c>
      <c r="AB89" s="1420">
        <v>0</v>
      </c>
      <c r="AC89" s="1420">
        <v>0</v>
      </c>
      <c r="AD89" s="1420">
        <v>0</v>
      </c>
      <c r="AE89" s="1420">
        <v>0</v>
      </c>
      <c r="AF89" s="1420">
        <v>0</v>
      </c>
      <c r="AG89" s="1420">
        <v>0</v>
      </c>
      <c r="AH89" s="1420">
        <v>0</v>
      </c>
      <c r="AI89" s="1420">
        <v>0</v>
      </c>
      <c r="AJ89" s="1420">
        <v>0</v>
      </c>
      <c r="AK89" s="1420">
        <v>0</v>
      </c>
      <c r="AL89" s="1420">
        <v>0</v>
      </c>
      <c r="AM89" s="1420">
        <v>0</v>
      </c>
      <c r="AN89" s="1420">
        <v>0</v>
      </c>
      <c r="AO89" s="1420">
        <v>0</v>
      </c>
      <c r="AP89" s="1420">
        <v>0</v>
      </c>
      <c r="AQ89" s="1420">
        <v>0</v>
      </c>
      <c r="AR89" s="1420">
        <v>0</v>
      </c>
      <c r="AS89" s="1420">
        <v>0</v>
      </c>
      <c r="AT89" s="1420">
        <v>0</v>
      </c>
      <c r="AU89" s="1420">
        <v>0</v>
      </c>
      <c r="AV89" s="1420">
        <v>0</v>
      </c>
      <c r="AW89" s="1420">
        <v>0</v>
      </c>
      <c r="AX89" s="1420">
        <v>0</v>
      </c>
      <c r="AY89" s="1420">
        <v>0</v>
      </c>
      <c r="AZ89" s="1420">
        <v>0</v>
      </c>
      <c r="BA89" s="1420">
        <v>0</v>
      </c>
      <c r="BB89" s="1420">
        <v>0</v>
      </c>
      <c r="BC89" s="1420">
        <v>0</v>
      </c>
      <c r="BD89" s="1420">
        <v>0</v>
      </c>
      <c r="BE89" s="1420">
        <v>0</v>
      </c>
      <c r="BG89" s="1412"/>
    </row>
    <row r="90" spans="3:59" s="328" customFormat="1" ht="20.25" customHeight="1">
      <c r="D90" s="1436">
        <f t="shared" si="0"/>
        <v>7.5875486381322951E-2</v>
      </c>
      <c r="E90" s="1437">
        <v>39</v>
      </c>
      <c r="F90" s="1438" t="s">
        <v>149</v>
      </c>
      <c r="H90" s="1420">
        <v>0</v>
      </c>
      <c r="I90" s="1420">
        <v>0</v>
      </c>
      <c r="J90" s="1420">
        <v>0</v>
      </c>
      <c r="K90" s="1420">
        <v>0</v>
      </c>
      <c r="L90" s="1420">
        <v>0</v>
      </c>
      <c r="M90" s="1420">
        <v>0</v>
      </c>
      <c r="N90" s="1420">
        <v>0</v>
      </c>
      <c r="O90" s="1420">
        <v>0</v>
      </c>
      <c r="P90" s="1420">
        <v>0</v>
      </c>
      <c r="Q90" s="1420">
        <v>0</v>
      </c>
      <c r="R90" s="1420">
        <v>0</v>
      </c>
      <c r="S90" s="1420">
        <v>0</v>
      </c>
      <c r="T90" s="1420">
        <v>0</v>
      </c>
      <c r="U90" s="1420">
        <v>0</v>
      </c>
      <c r="V90" s="1420">
        <v>0</v>
      </c>
      <c r="W90" s="1420">
        <v>15</v>
      </c>
      <c r="X90" s="1420">
        <v>14</v>
      </c>
      <c r="Y90" s="1420">
        <v>1</v>
      </c>
      <c r="Z90" s="1420">
        <v>9</v>
      </c>
      <c r="AA90" s="1420">
        <v>0</v>
      </c>
      <c r="AB90" s="1420">
        <v>0</v>
      </c>
      <c r="AC90" s="1420">
        <v>0</v>
      </c>
      <c r="AD90" s="1420">
        <v>0</v>
      </c>
      <c r="AE90" s="1420">
        <v>0</v>
      </c>
      <c r="AF90" s="1420">
        <v>0</v>
      </c>
      <c r="AG90" s="1420">
        <v>0</v>
      </c>
      <c r="AH90" s="1420">
        <v>0</v>
      </c>
      <c r="AI90" s="1420">
        <v>0</v>
      </c>
      <c r="AJ90" s="1420">
        <v>0</v>
      </c>
      <c r="AK90" s="1420">
        <v>0</v>
      </c>
      <c r="AL90" s="1420">
        <v>0</v>
      </c>
      <c r="AM90" s="1420">
        <v>0</v>
      </c>
      <c r="AN90" s="1420">
        <v>0</v>
      </c>
      <c r="AO90" s="1420">
        <v>0</v>
      </c>
      <c r="AP90" s="1420">
        <v>0</v>
      </c>
      <c r="AQ90" s="1420">
        <v>0</v>
      </c>
      <c r="AR90" s="1420">
        <v>0</v>
      </c>
      <c r="AS90" s="1420">
        <v>0</v>
      </c>
      <c r="AT90" s="1420">
        <v>0</v>
      </c>
      <c r="AU90" s="1420">
        <v>0</v>
      </c>
      <c r="AV90" s="1420">
        <v>0</v>
      </c>
      <c r="AW90" s="1420">
        <v>0</v>
      </c>
      <c r="AX90" s="1420">
        <v>0</v>
      </c>
      <c r="AY90" s="1420">
        <v>0</v>
      </c>
      <c r="AZ90" s="1420">
        <v>0</v>
      </c>
      <c r="BA90" s="1420">
        <v>0</v>
      </c>
      <c r="BB90" s="1420">
        <v>0</v>
      </c>
      <c r="BC90" s="1420">
        <v>0</v>
      </c>
      <c r="BD90" s="1420">
        <v>0</v>
      </c>
      <c r="BE90" s="1420">
        <v>0</v>
      </c>
      <c r="BG90" s="1412"/>
    </row>
    <row r="91" spans="3:59" s="328" customFormat="1" ht="20.25" customHeight="1">
      <c r="D91" s="1436">
        <f t="shared" si="0"/>
        <v>7.0038910505836577E-2</v>
      </c>
      <c r="E91" s="1437">
        <v>36</v>
      </c>
      <c r="F91" s="1438" t="s">
        <v>150</v>
      </c>
      <c r="H91" s="1420">
        <v>0</v>
      </c>
      <c r="I91" s="1420">
        <v>0</v>
      </c>
      <c r="J91" s="1420">
        <v>0</v>
      </c>
      <c r="K91" s="1420">
        <v>0</v>
      </c>
      <c r="L91" s="1420">
        <v>0</v>
      </c>
      <c r="M91" s="1420">
        <v>0</v>
      </c>
      <c r="N91" s="1420">
        <v>0</v>
      </c>
      <c r="O91" s="1420">
        <v>0</v>
      </c>
      <c r="P91" s="1420">
        <v>0</v>
      </c>
      <c r="Q91" s="1420">
        <v>0</v>
      </c>
      <c r="R91" s="1420">
        <v>0</v>
      </c>
      <c r="S91" s="1420">
        <v>0</v>
      </c>
      <c r="T91" s="1420">
        <v>0</v>
      </c>
      <c r="U91" s="1420">
        <v>0</v>
      </c>
      <c r="V91" s="1420">
        <v>0</v>
      </c>
      <c r="W91" s="1420">
        <v>0</v>
      </c>
      <c r="X91" s="1420">
        <v>0</v>
      </c>
      <c r="Y91" s="1420">
        <v>0</v>
      </c>
      <c r="Z91" s="1420">
        <v>0</v>
      </c>
      <c r="AA91" s="1420">
        <v>19</v>
      </c>
      <c r="AB91" s="1420">
        <v>11</v>
      </c>
      <c r="AC91" s="1420">
        <v>6</v>
      </c>
      <c r="AD91" s="1420">
        <v>0</v>
      </c>
      <c r="AE91" s="1420">
        <v>0</v>
      </c>
      <c r="AF91" s="1420">
        <v>0</v>
      </c>
      <c r="AG91" s="1420">
        <v>0</v>
      </c>
      <c r="AH91" s="1420">
        <v>0</v>
      </c>
      <c r="AI91" s="1420">
        <v>0</v>
      </c>
      <c r="AJ91" s="1420">
        <v>0</v>
      </c>
      <c r="AK91" s="1420">
        <v>0</v>
      </c>
      <c r="AL91" s="1420">
        <v>0</v>
      </c>
      <c r="AM91" s="1420">
        <v>0</v>
      </c>
      <c r="AN91" s="1420">
        <v>0</v>
      </c>
      <c r="AO91" s="1420">
        <v>0</v>
      </c>
      <c r="AP91" s="1420">
        <v>0</v>
      </c>
      <c r="AQ91" s="1420">
        <v>0</v>
      </c>
      <c r="AR91" s="1420">
        <v>0</v>
      </c>
      <c r="AS91" s="1420">
        <v>0</v>
      </c>
      <c r="AT91" s="1420">
        <v>0</v>
      </c>
      <c r="AU91" s="1420">
        <v>0</v>
      </c>
      <c r="AV91" s="1420">
        <v>0</v>
      </c>
      <c r="AW91" s="1420">
        <v>0</v>
      </c>
      <c r="AX91" s="1420">
        <v>0</v>
      </c>
      <c r="AY91" s="1420">
        <v>0</v>
      </c>
      <c r="AZ91" s="1420">
        <v>0</v>
      </c>
      <c r="BA91" s="1420">
        <v>0</v>
      </c>
      <c r="BB91" s="1420">
        <v>0</v>
      </c>
      <c r="BC91" s="1420">
        <v>0</v>
      </c>
      <c r="BD91" s="1420">
        <v>0</v>
      </c>
      <c r="BE91" s="1420">
        <v>0</v>
      </c>
      <c r="BG91" s="1412"/>
    </row>
    <row r="92" spans="3:59" s="328" customFormat="1" ht="20.25" customHeight="1">
      <c r="D92" s="1422">
        <f t="shared" si="0"/>
        <v>3.1128404669260701E-2</v>
      </c>
      <c r="E92" s="1418">
        <v>16</v>
      </c>
      <c r="F92" s="1419" t="s">
        <v>130</v>
      </c>
      <c r="H92" s="1420">
        <v>0</v>
      </c>
      <c r="I92" s="1420">
        <v>0</v>
      </c>
      <c r="J92" s="1420">
        <v>0</v>
      </c>
      <c r="K92" s="1420">
        <v>0</v>
      </c>
      <c r="L92" s="1420">
        <v>0</v>
      </c>
      <c r="M92" s="1420">
        <v>0</v>
      </c>
      <c r="N92" s="1420">
        <v>0</v>
      </c>
      <c r="O92" s="1420">
        <v>0</v>
      </c>
      <c r="P92" s="1420">
        <v>0</v>
      </c>
      <c r="Q92" s="1420">
        <v>0</v>
      </c>
      <c r="R92" s="1420">
        <v>0</v>
      </c>
      <c r="S92" s="1420">
        <v>0</v>
      </c>
      <c r="T92" s="1420">
        <v>0</v>
      </c>
      <c r="U92" s="1420">
        <v>0</v>
      </c>
      <c r="V92" s="1420">
        <v>0</v>
      </c>
      <c r="W92" s="1420">
        <v>0</v>
      </c>
      <c r="X92" s="1420">
        <v>0</v>
      </c>
      <c r="Y92" s="1420">
        <v>0</v>
      </c>
      <c r="Z92" s="1420">
        <v>0</v>
      </c>
      <c r="AA92" s="1420">
        <v>0</v>
      </c>
      <c r="AB92" s="1420">
        <v>0</v>
      </c>
      <c r="AC92" s="1420">
        <v>0</v>
      </c>
      <c r="AD92" s="1420">
        <v>6</v>
      </c>
      <c r="AE92" s="1420">
        <v>1</v>
      </c>
      <c r="AF92" s="1420">
        <v>1</v>
      </c>
      <c r="AG92" s="1420">
        <v>7</v>
      </c>
      <c r="AH92" s="1420">
        <v>1</v>
      </c>
      <c r="AI92" s="1420">
        <v>0</v>
      </c>
      <c r="AJ92" s="1420">
        <v>0</v>
      </c>
      <c r="AK92" s="1420">
        <v>0</v>
      </c>
      <c r="AL92" s="1420">
        <v>0</v>
      </c>
      <c r="AM92" s="1420">
        <v>0</v>
      </c>
      <c r="AN92" s="1420">
        <v>0</v>
      </c>
      <c r="AO92" s="1420">
        <v>0</v>
      </c>
      <c r="AP92" s="1420">
        <v>0</v>
      </c>
      <c r="AQ92" s="1420">
        <v>0</v>
      </c>
      <c r="AR92" s="1420">
        <v>0</v>
      </c>
      <c r="AS92" s="1420">
        <v>0</v>
      </c>
      <c r="AT92" s="1420">
        <v>0</v>
      </c>
      <c r="AU92" s="1420">
        <v>0</v>
      </c>
      <c r="AV92" s="1420">
        <v>0</v>
      </c>
      <c r="AW92" s="1420">
        <v>0</v>
      </c>
      <c r="AX92" s="1420">
        <v>0</v>
      </c>
      <c r="AY92" s="1420">
        <v>0</v>
      </c>
      <c r="AZ92" s="1420">
        <v>0</v>
      </c>
      <c r="BA92" s="1420">
        <v>0</v>
      </c>
      <c r="BB92" s="1420">
        <v>0</v>
      </c>
      <c r="BC92" s="1420">
        <v>0</v>
      </c>
      <c r="BD92" s="1420">
        <v>0</v>
      </c>
      <c r="BE92" s="1420">
        <v>0</v>
      </c>
      <c r="BG92" s="1412"/>
    </row>
    <row r="93" spans="3:59" s="328" customFormat="1" ht="20.25" customHeight="1">
      <c r="D93" s="1430">
        <f t="shared" si="0"/>
        <v>0.37743190661478598</v>
      </c>
      <c r="E93" s="1431">
        <v>194</v>
      </c>
      <c r="F93" s="1432" t="s">
        <v>131</v>
      </c>
      <c r="H93" s="1420">
        <v>0</v>
      </c>
      <c r="I93" s="1420">
        <v>0</v>
      </c>
      <c r="J93" s="1420">
        <v>0</v>
      </c>
      <c r="K93" s="1420">
        <v>0</v>
      </c>
      <c r="L93" s="1420">
        <v>0</v>
      </c>
      <c r="M93" s="1420">
        <v>0</v>
      </c>
      <c r="N93" s="1420">
        <v>0</v>
      </c>
      <c r="O93" s="1420">
        <v>0</v>
      </c>
      <c r="P93" s="1420">
        <v>0</v>
      </c>
      <c r="Q93" s="1420">
        <v>0</v>
      </c>
      <c r="R93" s="1420">
        <v>0</v>
      </c>
      <c r="S93" s="1420">
        <v>0</v>
      </c>
      <c r="T93" s="1420">
        <v>0</v>
      </c>
      <c r="U93" s="1420">
        <v>0</v>
      </c>
      <c r="V93" s="1420">
        <v>0</v>
      </c>
      <c r="W93" s="1420">
        <v>0</v>
      </c>
      <c r="X93" s="1420">
        <v>0</v>
      </c>
      <c r="Y93" s="1420">
        <v>0</v>
      </c>
      <c r="Z93" s="1420">
        <v>0</v>
      </c>
      <c r="AA93" s="1420">
        <v>0</v>
      </c>
      <c r="AB93" s="1420">
        <v>0</v>
      </c>
      <c r="AC93" s="1420">
        <v>0</v>
      </c>
      <c r="AD93" s="1420">
        <v>0</v>
      </c>
      <c r="AE93" s="1420">
        <v>0</v>
      </c>
      <c r="AF93" s="1420">
        <v>0</v>
      </c>
      <c r="AG93" s="1420">
        <v>0</v>
      </c>
      <c r="AH93" s="1420">
        <v>0</v>
      </c>
      <c r="AI93" s="1420">
        <v>178</v>
      </c>
      <c r="AJ93" s="1420">
        <v>1</v>
      </c>
      <c r="AK93" s="1420">
        <v>14</v>
      </c>
      <c r="AL93" s="1420">
        <v>1</v>
      </c>
      <c r="AM93" s="1420">
        <v>0</v>
      </c>
      <c r="AN93" s="1420">
        <v>0</v>
      </c>
      <c r="AO93" s="1420">
        <v>0</v>
      </c>
      <c r="AP93" s="1420">
        <v>0</v>
      </c>
      <c r="AQ93" s="1420">
        <v>0</v>
      </c>
      <c r="AR93" s="1420">
        <v>0</v>
      </c>
      <c r="AS93" s="1420">
        <v>0</v>
      </c>
      <c r="AT93" s="1420">
        <v>0</v>
      </c>
      <c r="AU93" s="1420">
        <v>0</v>
      </c>
      <c r="AV93" s="1420">
        <v>0</v>
      </c>
      <c r="AW93" s="1420">
        <v>0</v>
      </c>
      <c r="AX93" s="1420">
        <v>0</v>
      </c>
      <c r="AY93" s="1420">
        <v>0</v>
      </c>
      <c r="AZ93" s="1420">
        <v>0</v>
      </c>
      <c r="BA93" s="1420">
        <v>0</v>
      </c>
      <c r="BB93" s="1420">
        <v>0</v>
      </c>
      <c r="BC93" s="1420">
        <v>0</v>
      </c>
      <c r="BD93" s="1420">
        <v>0</v>
      </c>
      <c r="BE93" s="1420">
        <v>0</v>
      </c>
      <c r="BG93" s="1412"/>
    </row>
    <row r="94" spans="3:59" s="328" customFormat="1" ht="20.25" customHeight="1">
      <c r="D94" s="1422">
        <f t="shared" si="0"/>
        <v>3.8910505836575876E-2</v>
      </c>
      <c r="E94" s="1418">
        <v>20</v>
      </c>
      <c r="F94" s="1419" t="s">
        <v>145</v>
      </c>
      <c r="H94" s="1420">
        <v>0</v>
      </c>
      <c r="I94" s="1420">
        <v>0</v>
      </c>
      <c r="J94" s="1420">
        <v>0</v>
      </c>
      <c r="K94" s="1420">
        <v>0</v>
      </c>
      <c r="L94" s="1420">
        <v>0</v>
      </c>
      <c r="M94" s="1420">
        <v>0</v>
      </c>
      <c r="N94" s="1420">
        <v>0</v>
      </c>
      <c r="O94" s="1420">
        <v>0</v>
      </c>
      <c r="P94" s="1420">
        <v>0</v>
      </c>
      <c r="Q94" s="1420">
        <v>0</v>
      </c>
      <c r="R94" s="1420">
        <v>0</v>
      </c>
      <c r="S94" s="1420">
        <v>0</v>
      </c>
      <c r="T94" s="1420">
        <v>0</v>
      </c>
      <c r="U94" s="1420">
        <v>0</v>
      </c>
      <c r="V94" s="1420">
        <v>0</v>
      </c>
      <c r="W94" s="1420">
        <v>0</v>
      </c>
      <c r="X94" s="1420">
        <v>0</v>
      </c>
      <c r="Y94" s="1420">
        <v>0</v>
      </c>
      <c r="Z94" s="1420">
        <v>0</v>
      </c>
      <c r="AA94" s="1420">
        <v>0</v>
      </c>
      <c r="AB94" s="1420">
        <v>0</v>
      </c>
      <c r="AC94" s="1420">
        <v>0</v>
      </c>
      <c r="AD94" s="1420">
        <v>0</v>
      </c>
      <c r="AE94" s="1420">
        <v>0</v>
      </c>
      <c r="AF94" s="1420">
        <v>0</v>
      </c>
      <c r="AG94" s="1420">
        <v>0</v>
      </c>
      <c r="AH94" s="1420">
        <v>0</v>
      </c>
      <c r="AI94" s="1420">
        <v>0</v>
      </c>
      <c r="AJ94" s="1420">
        <v>0</v>
      </c>
      <c r="AK94" s="1420">
        <v>0</v>
      </c>
      <c r="AL94" s="1420">
        <v>0</v>
      </c>
      <c r="AM94" s="1420">
        <v>6</v>
      </c>
      <c r="AN94" s="1420">
        <v>6</v>
      </c>
      <c r="AO94" s="1420">
        <v>1</v>
      </c>
      <c r="AP94" s="1420">
        <v>1</v>
      </c>
      <c r="AQ94" s="1420">
        <v>6</v>
      </c>
      <c r="AR94" s="1420">
        <v>0</v>
      </c>
      <c r="AS94" s="1420">
        <v>0</v>
      </c>
      <c r="AT94" s="1420">
        <v>0</v>
      </c>
      <c r="AU94" s="1420">
        <v>0</v>
      </c>
      <c r="AV94" s="1420">
        <v>0</v>
      </c>
      <c r="AW94" s="1420">
        <v>0</v>
      </c>
      <c r="AX94" s="1420">
        <v>0</v>
      </c>
      <c r="AY94" s="1420">
        <v>0</v>
      </c>
      <c r="AZ94" s="1420">
        <v>0</v>
      </c>
      <c r="BA94" s="1420">
        <v>0</v>
      </c>
      <c r="BB94" s="1420">
        <v>0</v>
      </c>
      <c r="BC94" s="1420">
        <v>0</v>
      </c>
      <c r="BD94" s="1420">
        <v>0</v>
      </c>
      <c r="BE94" s="1420">
        <v>0</v>
      </c>
      <c r="BG94" s="1412"/>
    </row>
    <row r="95" spans="3:59" s="328" customFormat="1" ht="20.25" customHeight="1">
      <c r="D95" s="1433">
        <f t="shared" si="0"/>
        <v>9.727626459143969E-2</v>
      </c>
      <c r="E95" s="1434">
        <v>50</v>
      </c>
      <c r="F95" s="1435" t="s">
        <v>14</v>
      </c>
      <c r="H95" s="1420">
        <v>0</v>
      </c>
      <c r="I95" s="1420">
        <v>0</v>
      </c>
      <c r="J95" s="1420">
        <v>0</v>
      </c>
      <c r="K95" s="1420">
        <v>0</v>
      </c>
      <c r="L95" s="1420">
        <v>0</v>
      </c>
      <c r="M95" s="1420">
        <v>0</v>
      </c>
      <c r="N95" s="1420">
        <v>0</v>
      </c>
      <c r="O95" s="1420">
        <v>0</v>
      </c>
      <c r="P95" s="1420">
        <v>0</v>
      </c>
      <c r="Q95" s="1420">
        <v>0</v>
      </c>
      <c r="R95" s="1420">
        <v>0</v>
      </c>
      <c r="S95" s="1420">
        <v>0</v>
      </c>
      <c r="T95" s="1420">
        <v>0</v>
      </c>
      <c r="U95" s="1420">
        <v>0</v>
      </c>
      <c r="V95" s="1420">
        <v>0</v>
      </c>
      <c r="W95" s="1420">
        <v>0</v>
      </c>
      <c r="X95" s="1420">
        <v>0</v>
      </c>
      <c r="Y95" s="1420">
        <v>0</v>
      </c>
      <c r="Z95" s="1420">
        <v>0</v>
      </c>
      <c r="AA95" s="1420">
        <v>0</v>
      </c>
      <c r="AB95" s="1420">
        <v>0</v>
      </c>
      <c r="AC95" s="1420">
        <v>0</v>
      </c>
      <c r="AD95" s="1420">
        <v>0</v>
      </c>
      <c r="AE95" s="1420">
        <v>0</v>
      </c>
      <c r="AF95" s="1420">
        <v>0</v>
      </c>
      <c r="AG95" s="1420">
        <v>0</v>
      </c>
      <c r="AH95" s="1420">
        <v>0</v>
      </c>
      <c r="AI95" s="1420">
        <v>0</v>
      </c>
      <c r="AJ95" s="1420">
        <v>0</v>
      </c>
      <c r="AK95" s="1420">
        <v>0</v>
      </c>
      <c r="AL95" s="1420">
        <v>0</v>
      </c>
      <c r="AM95" s="1420">
        <v>0</v>
      </c>
      <c r="AN95" s="1420">
        <v>0</v>
      </c>
      <c r="AO95" s="1420">
        <v>0</v>
      </c>
      <c r="AP95" s="1420">
        <v>0</v>
      </c>
      <c r="AQ95" s="1420">
        <v>0</v>
      </c>
      <c r="AR95" s="1420">
        <v>2</v>
      </c>
      <c r="AS95" s="1420">
        <v>9</v>
      </c>
      <c r="AT95" s="1420">
        <v>14</v>
      </c>
      <c r="AU95" s="1420">
        <v>3</v>
      </c>
      <c r="AV95" s="1420">
        <v>1</v>
      </c>
      <c r="AW95" s="1420">
        <v>6</v>
      </c>
      <c r="AX95" s="1420">
        <v>12</v>
      </c>
      <c r="AY95" s="1420">
        <v>1</v>
      </c>
      <c r="AZ95" s="1420">
        <v>2</v>
      </c>
      <c r="BA95" s="1420">
        <v>0</v>
      </c>
      <c r="BB95" s="1420">
        <v>0</v>
      </c>
      <c r="BC95" s="1420">
        <v>0</v>
      </c>
      <c r="BD95" s="1420">
        <v>0</v>
      </c>
      <c r="BE95" s="1420">
        <v>0</v>
      </c>
      <c r="BG95" s="1412"/>
    </row>
    <row r="96" spans="3:59" s="328" customFormat="1" ht="20.25" customHeight="1">
      <c r="D96" s="1424">
        <f t="shared" si="0"/>
        <v>0.15369649805447472</v>
      </c>
      <c r="E96" s="1425">
        <v>79</v>
      </c>
      <c r="F96" s="1426" t="s">
        <v>146</v>
      </c>
      <c r="H96" s="1420">
        <v>0</v>
      </c>
      <c r="I96" s="1420">
        <v>0</v>
      </c>
      <c r="J96" s="1420">
        <v>0</v>
      </c>
      <c r="K96" s="1420">
        <v>0</v>
      </c>
      <c r="L96" s="1420">
        <v>0</v>
      </c>
      <c r="M96" s="1420">
        <v>0</v>
      </c>
      <c r="N96" s="1420">
        <v>0</v>
      </c>
      <c r="O96" s="1420">
        <v>0</v>
      </c>
      <c r="P96" s="1420">
        <v>0</v>
      </c>
      <c r="Q96" s="1420">
        <v>0</v>
      </c>
      <c r="R96" s="1420">
        <v>0</v>
      </c>
      <c r="S96" s="1420">
        <v>0</v>
      </c>
      <c r="T96" s="1420">
        <v>0</v>
      </c>
      <c r="U96" s="1420">
        <v>0</v>
      </c>
      <c r="V96" s="1420">
        <v>0</v>
      </c>
      <c r="W96" s="1420">
        <v>0</v>
      </c>
      <c r="X96" s="1420">
        <v>0</v>
      </c>
      <c r="Y96" s="1420">
        <v>0</v>
      </c>
      <c r="Z96" s="1420">
        <v>0</v>
      </c>
      <c r="AA96" s="1420">
        <v>0</v>
      </c>
      <c r="AB96" s="1420">
        <v>0</v>
      </c>
      <c r="AC96" s="1420">
        <v>0</v>
      </c>
      <c r="AD96" s="1420">
        <v>0</v>
      </c>
      <c r="AE96" s="1420">
        <v>0</v>
      </c>
      <c r="AF96" s="1420">
        <v>0</v>
      </c>
      <c r="AG96" s="1420">
        <v>0</v>
      </c>
      <c r="AH96" s="1420">
        <v>0</v>
      </c>
      <c r="AI96" s="1420">
        <v>0</v>
      </c>
      <c r="AJ96" s="1420">
        <v>0</v>
      </c>
      <c r="AK96" s="1420">
        <v>0</v>
      </c>
      <c r="AL96" s="1420">
        <v>0</v>
      </c>
      <c r="AM96" s="1420">
        <v>0</v>
      </c>
      <c r="AN96" s="1420">
        <v>0</v>
      </c>
      <c r="AO96" s="1420">
        <v>0</v>
      </c>
      <c r="AP96" s="1420">
        <v>0</v>
      </c>
      <c r="AQ96" s="1420">
        <v>0</v>
      </c>
      <c r="AR96" s="1420">
        <v>0</v>
      </c>
      <c r="AS96" s="1420">
        <v>0</v>
      </c>
      <c r="AT96" s="1420">
        <v>0</v>
      </c>
      <c r="AU96" s="1420">
        <v>0</v>
      </c>
      <c r="AV96" s="1420">
        <v>0</v>
      </c>
      <c r="AW96" s="1420">
        <v>0</v>
      </c>
      <c r="AX96" s="1420">
        <v>0</v>
      </c>
      <c r="AY96" s="1420">
        <v>0</v>
      </c>
      <c r="AZ96" s="1420">
        <v>0</v>
      </c>
      <c r="BA96" s="1420">
        <v>3</v>
      </c>
      <c r="BB96" s="1420">
        <v>49</v>
      </c>
      <c r="BC96" s="1420">
        <v>20</v>
      </c>
      <c r="BD96" s="1420">
        <v>6</v>
      </c>
      <c r="BE96" s="1420">
        <v>1</v>
      </c>
      <c r="BG96" s="1412"/>
    </row>
    <row r="97" spans="4:59" s="1414" customFormat="1" ht="20.25" customHeight="1">
      <c r="D97" s="1423">
        <f>SUM(D86:D96)</f>
        <v>1</v>
      </c>
      <c r="E97" s="1418">
        <v>514</v>
      </c>
      <c r="F97" s="1419" t="s">
        <v>13</v>
      </c>
      <c r="G97" s="1411"/>
      <c r="H97" s="1421">
        <v>24</v>
      </c>
      <c r="I97" s="1421">
        <v>1</v>
      </c>
      <c r="J97" s="1421">
        <v>3</v>
      </c>
      <c r="K97" s="1421">
        <v>3</v>
      </c>
      <c r="L97" s="1421">
        <v>3</v>
      </c>
      <c r="M97" s="1421">
        <v>18</v>
      </c>
      <c r="N97" s="1421">
        <v>8</v>
      </c>
      <c r="O97" s="1421">
        <v>7</v>
      </c>
      <c r="P97" s="1421">
        <v>1</v>
      </c>
      <c r="Q97" s="1421">
        <v>1</v>
      </c>
      <c r="R97" s="1421">
        <v>4</v>
      </c>
      <c r="S97" s="1421">
        <v>1</v>
      </c>
      <c r="T97" s="1421">
        <v>2</v>
      </c>
      <c r="U97" s="1421">
        <v>1</v>
      </c>
      <c r="V97" s="1421">
        <v>1</v>
      </c>
      <c r="W97" s="1421">
        <v>15</v>
      </c>
      <c r="X97" s="1421">
        <v>16</v>
      </c>
      <c r="Y97" s="1421">
        <v>1</v>
      </c>
      <c r="Z97" s="1421">
        <v>9</v>
      </c>
      <c r="AA97" s="1421">
        <v>19</v>
      </c>
      <c r="AB97" s="1421">
        <v>11</v>
      </c>
      <c r="AC97" s="1421">
        <v>6</v>
      </c>
      <c r="AD97" s="1421">
        <v>6</v>
      </c>
      <c r="AE97" s="1421">
        <v>1</v>
      </c>
      <c r="AF97" s="1421">
        <v>1</v>
      </c>
      <c r="AG97" s="1421">
        <v>7</v>
      </c>
      <c r="AH97" s="1421">
        <v>1</v>
      </c>
      <c r="AI97" s="1421">
        <v>178</v>
      </c>
      <c r="AJ97" s="1421">
        <v>1</v>
      </c>
      <c r="AK97" s="1421">
        <v>14</v>
      </c>
      <c r="AL97" s="1421">
        <v>1</v>
      </c>
      <c r="AM97" s="1421">
        <v>6</v>
      </c>
      <c r="AN97" s="1421">
        <v>6</v>
      </c>
      <c r="AO97" s="1421">
        <v>1</v>
      </c>
      <c r="AP97" s="1421">
        <v>1</v>
      </c>
      <c r="AQ97" s="1421">
        <v>6</v>
      </c>
      <c r="AR97" s="1421">
        <v>2</v>
      </c>
      <c r="AS97" s="1421">
        <v>9</v>
      </c>
      <c r="AT97" s="1421">
        <v>14</v>
      </c>
      <c r="AU97" s="1421">
        <v>3</v>
      </c>
      <c r="AV97" s="1421">
        <v>1</v>
      </c>
      <c r="AW97" s="1421">
        <v>6</v>
      </c>
      <c r="AX97" s="1421">
        <v>12</v>
      </c>
      <c r="AY97" s="1421">
        <v>1</v>
      </c>
      <c r="AZ97" s="1421">
        <v>2</v>
      </c>
      <c r="BA97" s="1421">
        <v>3</v>
      </c>
      <c r="BB97" s="1421">
        <v>49</v>
      </c>
      <c r="BC97" s="1421">
        <v>20</v>
      </c>
      <c r="BD97" s="1421">
        <v>6</v>
      </c>
      <c r="BE97" s="1421">
        <v>1</v>
      </c>
      <c r="BG97" s="1415"/>
    </row>
    <row r="98" spans="4:59" ht="14.1" customHeight="1"/>
    <row r="99" spans="4:59" ht="14.1" customHeight="1"/>
    <row r="100" spans="4:59" ht="14.1" customHeight="1"/>
    <row r="101" spans="4:59" ht="14.1" customHeight="1"/>
    <row r="102" spans="4:59" ht="14.1" customHeight="1"/>
    <row r="103" spans="4:59" ht="14.1" customHeight="1"/>
    <row r="104" spans="4:59" ht="14.1" customHeight="1"/>
    <row r="105" spans="4:59" ht="14.1" customHeight="1"/>
    <row r="106" spans="4:59" ht="14.1" customHeight="1"/>
    <row r="107" spans="4:59" ht="14.1" customHeight="1"/>
    <row r="108" spans="4:59" ht="14.1" customHeight="1"/>
    <row r="109" spans="4:59" ht="14.1" customHeight="1"/>
    <row r="110" spans="4:59" ht="14.1" customHeight="1"/>
    <row r="111" spans="4:59" ht="14.1" customHeight="1"/>
    <row r="112" spans="4:59"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row r="144" ht="14.1" customHeight="1"/>
  </sheetData>
  <mergeCells count="9">
    <mergeCell ref="B41:B44"/>
    <mergeCell ref="D7:F7"/>
    <mergeCell ref="B8:C9"/>
    <mergeCell ref="B10:C11"/>
    <mergeCell ref="B14:C15"/>
    <mergeCell ref="B12:C13"/>
    <mergeCell ref="B18:C19"/>
    <mergeCell ref="B16:C17"/>
    <mergeCell ref="B20:C21"/>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2 • Crashes</oddHeader>
    <oddFooter xml:space="preserve">&amp;R&amp;"Cambria,Regular"&amp;9&amp;K0065A4      &amp;"Gill Sans MT,Regular"• &amp;K000000&amp;A&amp;K0065A4 •&amp;10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21"/>
  <sheetViews>
    <sheetView workbookViewId="0">
      <selection activeCell="F16" sqref="F16"/>
    </sheetView>
  </sheetViews>
  <sheetFormatPr defaultRowHeight="15"/>
  <cols>
    <col min="1" max="16384" width="9.140625" style="1758"/>
  </cols>
  <sheetData>
    <row r="2" spans="1:10">
      <c r="B2" s="567" t="s">
        <v>0</v>
      </c>
      <c r="C2" s="567" t="s">
        <v>1</v>
      </c>
      <c r="D2" s="567" t="s">
        <v>2</v>
      </c>
      <c r="E2" s="567" t="s">
        <v>3</v>
      </c>
      <c r="F2" s="567" t="s">
        <v>4</v>
      </c>
      <c r="G2" s="567" t="s">
        <v>5</v>
      </c>
      <c r="H2" s="567" t="s">
        <v>6</v>
      </c>
      <c r="I2" s="567" t="s">
        <v>7</v>
      </c>
    </row>
    <row r="3" spans="1:10">
      <c r="A3" s="573">
        <v>2008</v>
      </c>
      <c r="B3" s="1238">
        <v>65</v>
      </c>
      <c r="C3" s="1238">
        <v>47</v>
      </c>
      <c r="D3" s="1238">
        <v>68</v>
      </c>
      <c r="E3" s="1238">
        <v>19</v>
      </c>
      <c r="F3" s="1238">
        <v>27</v>
      </c>
      <c r="G3" s="1238">
        <v>8</v>
      </c>
      <c r="H3" s="1238">
        <v>5</v>
      </c>
      <c r="I3" s="1238">
        <v>0</v>
      </c>
      <c r="J3" s="1758">
        <v>239</v>
      </c>
    </row>
    <row r="4" spans="1:10">
      <c r="A4" s="573">
        <v>2009</v>
      </c>
      <c r="B4" s="1238">
        <v>66</v>
      </c>
      <c r="C4" s="1238">
        <v>39</v>
      </c>
      <c r="D4" s="1238">
        <v>52</v>
      </c>
      <c r="E4" s="1238">
        <v>13</v>
      </c>
      <c r="F4" s="1238">
        <v>29</v>
      </c>
      <c r="G4" s="1238">
        <v>12</v>
      </c>
      <c r="H4" s="1238">
        <v>2</v>
      </c>
      <c r="I4" s="1238">
        <v>2</v>
      </c>
      <c r="J4" s="1758">
        <v>215</v>
      </c>
    </row>
    <row r="5" spans="1:10">
      <c r="A5" s="573">
        <v>2010</v>
      </c>
      <c r="B5" s="1238">
        <v>74</v>
      </c>
      <c r="C5" s="1238">
        <v>57</v>
      </c>
      <c r="D5" s="1238">
        <v>40</v>
      </c>
      <c r="E5" s="1238">
        <v>8</v>
      </c>
      <c r="F5" s="1238">
        <v>26</v>
      </c>
      <c r="G5" s="1238">
        <v>9</v>
      </c>
      <c r="H5" s="1238">
        <v>1</v>
      </c>
      <c r="I5" s="1238">
        <v>2</v>
      </c>
      <c r="J5" s="1758">
        <v>217</v>
      </c>
    </row>
    <row r="6" spans="1:10">
      <c r="A6" s="573">
        <v>2011</v>
      </c>
      <c r="B6" s="1238">
        <v>63</v>
      </c>
      <c r="C6" s="1238">
        <v>42</v>
      </c>
      <c r="D6" s="1238">
        <v>52</v>
      </c>
      <c r="E6" s="1238">
        <v>19</v>
      </c>
      <c r="F6" s="1238">
        <v>24</v>
      </c>
      <c r="G6" s="1238">
        <v>5</v>
      </c>
      <c r="H6" s="1238">
        <v>7</v>
      </c>
      <c r="I6" s="1238">
        <v>1</v>
      </c>
      <c r="J6" s="1758">
        <v>213</v>
      </c>
    </row>
    <row r="7" spans="1:10">
      <c r="A7" s="1760">
        <v>2012</v>
      </c>
      <c r="B7" s="1239">
        <v>72</v>
      </c>
      <c r="C7" s="1239">
        <v>45</v>
      </c>
      <c r="D7" s="1239">
        <v>70</v>
      </c>
      <c r="E7" s="1239">
        <v>17</v>
      </c>
      <c r="F7" s="1239">
        <v>31</v>
      </c>
      <c r="G7" s="1239">
        <v>6</v>
      </c>
      <c r="H7" s="1239">
        <v>3</v>
      </c>
      <c r="I7" s="1239">
        <v>2</v>
      </c>
      <c r="J7" s="1758">
        <v>246</v>
      </c>
    </row>
    <row r="8" spans="1:10">
      <c r="A8" s="573">
        <v>2013</v>
      </c>
      <c r="B8" s="1238">
        <v>53</v>
      </c>
      <c r="C8" s="1238">
        <v>28</v>
      </c>
      <c r="D8" s="1238">
        <v>48</v>
      </c>
      <c r="E8" s="1238">
        <v>15</v>
      </c>
      <c r="F8" s="1238">
        <v>27</v>
      </c>
      <c r="G8" s="1238">
        <v>2</v>
      </c>
      <c r="H8" s="1238">
        <v>4</v>
      </c>
      <c r="I8" s="1238">
        <v>0</v>
      </c>
      <c r="J8" s="1758">
        <v>177</v>
      </c>
    </row>
    <row r="9" spans="1:10">
      <c r="A9" s="1230">
        <v>2014</v>
      </c>
      <c r="B9" s="1239">
        <v>51</v>
      </c>
      <c r="C9" s="1239">
        <v>56</v>
      </c>
      <c r="D9" s="1239">
        <v>39</v>
      </c>
      <c r="E9" s="1239">
        <v>27</v>
      </c>
      <c r="F9" s="1239">
        <v>22</v>
      </c>
      <c r="G9" s="1239">
        <v>6</v>
      </c>
      <c r="H9" s="1239">
        <v>0</v>
      </c>
      <c r="I9" s="1239">
        <v>2</v>
      </c>
      <c r="J9" s="1758">
        <v>203</v>
      </c>
    </row>
    <row r="10" spans="1:10">
      <c r="A10" s="573">
        <v>2015</v>
      </c>
      <c r="B10" s="1238">
        <v>57</v>
      </c>
      <c r="C10" s="1238">
        <v>41</v>
      </c>
      <c r="D10" s="1238">
        <v>43</v>
      </c>
      <c r="E10" s="1238">
        <v>18</v>
      </c>
      <c r="F10" s="1238">
        <v>22</v>
      </c>
      <c r="G10" s="1238">
        <v>10</v>
      </c>
      <c r="H10" s="1238">
        <v>1</v>
      </c>
      <c r="I10" s="1238">
        <v>1</v>
      </c>
      <c r="J10" s="1758">
        <v>193</v>
      </c>
    </row>
    <row r="11" spans="1:10">
      <c r="A11" s="573">
        <v>2016</v>
      </c>
      <c r="B11" s="1238">
        <v>56</v>
      </c>
      <c r="C11" s="1238">
        <v>40</v>
      </c>
      <c r="D11" s="1238">
        <v>38</v>
      </c>
      <c r="E11" s="1238">
        <v>18</v>
      </c>
      <c r="F11" s="1238">
        <v>22</v>
      </c>
      <c r="G11" s="1238">
        <v>7</v>
      </c>
      <c r="H11" s="1238">
        <v>5</v>
      </c>
      <c r="I11" s="1238">
        <v>1</v>
      </c>
      <c r="J11" s="1758">
        <v>187</v>
      </c>
    </row>
    <row r="12" spans="1:10">
      <c r="A12" s="573">
        <v>2017</v>
      </c>
      <c r="B12" s="1238">
        <v>81</v>
      </c>
      <c r="C12" s="1238">
        <v>38</v>
      </c>
      <c r="D12" s="1238">
        <v>29</v>
      </c>
      <c r="E12" s="1238">
        <v>11</v>
      </c>
      <c r="F12" s="1238">
        <v>25</v>
      </c>
      <c r="G12" s="1238">
        <v>8</v>
      </c>
      <c r="H12" s="1238">
        <v>0</v>
      </c>
      <c r="I12" s="1238">
        <v>0</v>
      </c>
      <c r="J12" s="1758">
        <v>192</v>
      </c>
    </row>
    <row r="15" spans="1:10">
      <c r="B15" s="1758">
        <f t="shared" ref="B15:I15" si="0">SUM(B10:B12)</f>
        <v>194</v>
      </c>
      <c r="C15" s="1758">
        <f t="shared" si="0"/>
        <v>119</v>
      </c>
      <c r="D15" s="1758">
        <f t="shared" si="0"/>
        <v>110</v>
      </c>
      <c r="E15" s="1758">
        <f t="shared" si="0"/>
        <v>47</v>
      </c>
      <c r="F15" s="1758">
        <f t="shared" si="0"/>
        <v>69</v>
      </c>
      <c r="G15" s="1758">
        <f t="shared" si="0"/>
        <v>25</v>
      </c>
      <c r="H15" s="1758">
        <f t="shared" si="0"/>
        <v>6</v>
      </c>
      <c r="I15" s="1758">
        <f t="shared" si="0"/>
        <v>2</v>
      </c>
      <c r="J15" s="1758">
        <f>SUM(B15:I15)</f>
        <v>572</v>
      </c>
    </row>
    <row r="16" spans="1:10">
      <c r="B16" s="1759">
        <f t="shared" ref="B16:J16" si="1">B15/$J$15</f>
        <v>0.33916083916083917</v>
      </c>
      <c r="C16" s="1759">
        <f t="shared" si="1"/>
        <v>0.20804195804195805</v>
      </c>
      <c r="D16" s="1759">
        <f t="shared" si="1"/>
        <v>0.19230769230769232</v>
      </c>
      <c r="E16" s="1759">
        <f t="shared" si="1"/>
        <v>8.2167832167832161E-2</v>
      </c>
      <c r="F16" s="1759">
        <f t="shared" si="1"/>
        <v>0.12062937062937062</v>
      </c>
      <c r="G16" s="1759">
        <f t="shared" si="1"/>
        <v>4.3706293706293704E-2</v>
      </c>
      <c r="H16" s="1759">
        <f t="shared" si="1"/>
        <v>1.048951048951049E-2</v>
      </c>
      <c r="I16" s="1759">
        <f t="shared" si="1"/>
        <v>3.4965034965034965E-3</v>
      </c>
      <c r="J16" s="1759">
        <f t="shared" si="1"/>
        <v>1</v>
      </c>
    </row>
    <row r="20" spans="2:9">
      <c r="B20" s="567" t="s">
        <v>0</v>
      </c>
      <c r="C20" s="567" t="s">
        <v>1</v>
      </c>
      <c r="D20" s="567" t="s">
        <v>2</v>
      </c>
      <c r="E20" s="567" t="s">
        <v>3</v>
      </c>
      <c r="F20" s="567" t="s">
        <v>4</v>
      </c>
      <c r="G20" s="567" t="s">
        <v>5</v>
      </c>
      <c r="H20" s="567" t="s">
        <v>6</v>
      </c>
      <c r="I20" s="567" t="s">
        <v>7</v>
      </c>
    </row>
    <row r="21" spans="2:9">
      <c r="B21" s="1759">
        <v>0.33916083916083917</v>
      </c>
      <c r="C21" s="1759">
        <v>0.20804195804195805</v>
      </c>
      <c r="D21" s="1759">
        <v>0.19230769230769232</v>
      </c>
      <c r="E21" s="1759">
        <v>8.2167832167832161E-2</v>
      </c>
      <c r="F21" s="1759">
        <v>0.12062937062937062</v>
      </c>
      <c r="G21" s="1759">
        <v>4.3706293706293704E-2</v>
      </c>
      <c r="H21" s="1759">
        <v>1.048951048951049E-2</v>
      </c>
      <c r="I21" s="1759">
        <v>3.4965034965034965E-3</v>
      </c>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86"/>
  <sheetViews>
    <sheetView zoomScaleNormal="100" zoomScaleSheetLayoutView="100" workbookViewId="0"/>
  </sheetViews>
  <sheetFormatPr defaultColWidth="9" defaultRowHeight="12.75"/>
  <cols>
    <col min="1" max="1" width="3.7109375" customWidth="1"/>
    <col min="2" max="2" width="14" customWidth="1"/>
    <col min="3" max="3" width="12.85546875" customWidth="1"/>
    <col min="4" max="4" width="8.42578125" customWidth="1"/>
    <col min="5" max="5" width="25.42578125" customWidth="1"/>
    <col min="6" max="6" width="7.5703125" customWidth="1"/>
    <col min="7" max="7" width="4.140625" customWidth="1"/>
    <col min="8" max="8" width="11.28515625" customWidth="1"/>
    <col min="9" max="9" width="6" customWidth="1"/>
    <col min="10" max="10" width="17.42578125" customWidth="1"/>
    <col min="11" max="11" width="23.85546875" customWidth="1"/>
    <col min="13" max="13" width="16.42578125" customWidth="1"/>
    <col min="15" max="15" width="16.5703125" customWidth="1"/>
    <col min="16" max="16" width="21.5703125" customWidth="1"/>
    <col min="17" max="20" width="12.28515625" customWidth="1"/>
    <col min="29" max="30" width="10.85546875" customWidth="1"/>
    <col min="45" max="56" width="10.85546875" customWidth="1"/>
    <col min="57" max="57" width="10.140625" customWidth="1"/>
    <col min="58" max="58" width="11.42578125" customWidth="1"/>
  </cols>
  <sheetData>
    <row r="1" spans="1:14" ht="13.5" customHeight="1">
      <c r="A1" s="67"/>
      <c r="B1" s="67"/>
      <c r="C1" s="67"/>
      <c r="D1" s="67"/>
      <c r="E1" s="67"/>
      <c r="F1" s="67"/>
      <c r="G1" s="67"/>
      <c r="H1" s="67"/>
    </row>
    <row r="2" spans="1:14" ht="13.5" customHeight="1">
      <c r="A2" s="67"/>
      <c r="B2" s="67"/>
      <c r="C2" s="67"/>
      <c r="D2" s="67"/>
      <c r="E2" s="67"/>
      <c r="F2" s="67"/>
      <c r="G2" s="67"/>
      <c r="H2" s="67"/>
    </row>
    <row r="3" spans="1:14" ht="15.75" customHeight="1">
      <c r="A3" s="67"/>
      <c r="B3" s="1621" t="s">
        <v>759</v>
      </c>
      <c r="C3" s="1138"/>
      <c r="D3" s="1139"/>
      <c r="E3" s="1139"/>
      <c r="F3" s="1139"/>
      <c r="G3" s="1171"/>
      <c r="H3" s="1172"/>
      <c r="I3" s="1172"/>
    </row>
    <row r="4" spans="1:14" ht="15.75" customHeight="1">
      <c r="A4" s="67"/>
      <c r="B4" s="1621" t="s">
        <v>760</v>
      </c>
      <c r="C4" s="1138"/>
      <c r="D4" s="1139"/>
      <c r="E4" s="1139"/>
      <c r="F4" s="1139"/>
      <c r="G4" s="1171"/>
      <c r="H4" s="1172"/>
      <c r="I4" s="1172"/>
      <c r="K4" s="1849" t="s">
        <v>762</v>
      </c>
      <c r="L4" s="1849"/>
      <c r="M4" s="1850" t="s">
        <v>752</v>
      </c>
    </row>
    <row r="5" spans="1:14" ht="13.5" customHeight="1">
      <c r="A5" s="67"/>
      <c r="F5" s="9"/>
      <c r="G5" s="9"/>
      <c r="K5" s="1842"/>
      <c r="L5" s="1842"/>
      <c r="M5" s="1842"/>
      <c r="N5" s="1842"/>
    </row>
    <row r="6" spans="1:14" ht="13.5" customHeight="1">
      <c r="A6" s="67"/>
      <c r="B6" s="1870" t="s">
        <v>761</v>
      </c>
      <c r="C6" s="1870"/>
      <c r="D6" s="9"/>
      <c r="E6" s="1871" t="s">
        <v>751</v>
      </c>
      <c r="F6" s="1871"/>
      <c r="G6" s="868"/>
      <c r="H6" s="115"/>
      <c r="K6" s="1853" t="s">
        <v>763</v>
      </c>
      <c r="L6" s="1842"/>
      <c r="M6" s="1842"/>
      <c r="N6" s="1842"/>
    </row>
    <row r="7" spans="1:14" ht="13.5" customHeight="1">
      <c r="A7" s="67"/>
      <c r="B7" s="572"/>
      <c r="C7" s="572"/>
      <c r="D7" s="9"/>
      <c r="E7" s="1872"/>
      <c r="F7" s="576"/>
      <c r="G7" s="572"/>
      <c r="H7" s="115"/>
      <c r="I7" s="9"/>
      <c r="K7" s="1844"/>
      <c r="L7" s="1844"/>
      <c r="M7" s="1844"/>
      <c r="N7" s="1844"/>
    </row>
    <row r="8" spans="1:14" ht="15" customHeight="1">
      <c r="A8" s="67"/>
      <c r="B8" s="573" t="s">
        <v>131</v>
      </c>
      <c r="C8" s="1873"/>
      <c r="D8" s="9"/>
      <c r="E8" s="1858">
        <v>0.37973704563031707</v>
      </c>
      <c r="F8" s="1874"/>
      <c r="G8" s="9"/>
      <c r="H8" s="718"/>
      <c r="I8" s="976"/>
      <c r="K8" s="1844"/>
      <c r="L8" s="1844"/>
      <c r="M8" s="1844"/>
      <c r="N8" s="1844"/>
    </row>
    <row r="9" spans="1:14" ht="15" customHeight="1">
      <c r="A9" s="67"/>
      <c r="B9" s="573" t="s">
        <v>146</v>
      </c>
      <c r="C9" s="1873"/>
      <c r="D9" s="9"/>
      <c r="E9" s="1858">
        <v>0.242846094354215</v>
      </c>
      <c r="F9" s="1874"/>
      <c r="G9" s="83"/>
      <c r="H9" s="718"/>
      <c r="I9" s="976"/>
      <c r="K9" s="1845" t="s">
        <v>392</v>
      </c>
      <c r="L9" s="1845"/>
      <c r="M9" s="1851" t="s">
        <v>114</v>
      </c>
      <c r="N9" s="1845"/>
    </row>
    <row r="10" spans="1:14" ht="15" customHeight="1">
      <c r="A10" s="67"/>
      <c r="B10" s="573" t="s">
        <v>755</v>
      </c>
      <c r="C10" s="1873"/>
      <c r="D10" s="9"/>
      <c r="E10" s="1858">
        <v>9.2807424593967514E-2</v>
      </c>
      <c r="F10" s="1874"/>
      <c r="G10" s="83"/>
      <c r="H10" s="718"/>
      <c r="I10" s="976"/>
      <c r="K10" s="1846" t="s">
        <v>337</v>
      </c>
      <c r="L10" s="1846"/>
      <c r="M10" s="1847"/>
      <c r="N10" s="1847"/>
    </row>
    <row r="11" spans="1:14" ht="15" customHeight="1">
      <c r="A11" s="67"/>
      <c r="B11" s="573" t="s">
        <v>143</v>
      </c>
      <c r="C11" s="1873"/>
      <c r="D11" s="9"/>
      <c r="E11" s="1858">
        <v>9.126063418406806E-2</v>
      </c>
      <c r="F11" s="1874"/>
      <c r="G11" s="9"/>
      <c r="H11" s="718"/>
      <c r="I11" s="976"/>
      <c r="K11" s="1860" t="s">
        <v>131</v>
      </c>
      <c r="L11" s="1861"/>
      <c r="M11" s="1862">
        <v>491</v>
      </c>
      <c r="N11" s="1863">
        <f t="shared" ref="N11:N21" si="0">M11/$M$22</f>
        <v>0.37973704563031707</v>
      </c>
    </row>
    <row r="12" spans="1:14" ht="15" customHeight="1">
      <c r="A12" s="67"/>
      <c r="B12" s="573" t="s">
        <v>14</v>
      </c>
      <c r="C12" s="1873"/>
      <c r="D12" s="9"/>
      <c r="E12" s="1858">
        <v>8.3526682134570762E-2</v>
      </c>
      <c r="F12" s="1874"/>
      <c r="G12" s="9"/>
      <c r="H12" s="718"/>
      <c r="I12" s="976"/>
      <c r="K12" s="1860" t="s">
        <v>146</v>
      </c>
      <c r="L12" s="1861"/>
      <c r="M12" s="1862">
        <v>314</v>
      </c>
      <c r="N12" s="1863">
        <f t="shared" si="0"/>
        <v>0.242846094354215</v>
      </c>
    </row>
    <row r="13" spans="1:14" ht="15" customHeight="1">
      <c r="A13" s="67"/>
      <c r="B13" s="573" t="s">
        <v>145</v>
      </c>
      <c r="C13" s="1873"/>
      <c r="D13" s="9"/>
      <c r="E13" s="1858">
        <v>5.0270688321732405E-2</v>
      </c>
      <c r="F13" s="1875"/>
      <c r="G13" s="9"/>
      <c r="H13" s="718"/>
      <c r="I13" s="976"/>
      <c r="K13" s="1860" t="s">
        <v>143</v>
      </c>
      <c r="L13" s="1861"/>
      <c r="M13" s="1862">
        <v>118</v>
      </c>
      <c r="N13" s="1863">
        <f t="shared" si="0"/>
        <v>9.126063418406806E-2</v>
      </c>
    </row>
    <row r="14" spans="1:14" ht="15" customHeight="1">
      <c r="A14" s="67"/>
      <c r="B14" s="573" t="s">
        <v>97</v>
      </c>
      <c r="C14" s="1873"/>
      <c r="D14" s="9"/>
      <c r="E14" s="1858">
        <v>5.9551430781129157E-2</v>
      </c>
      <c r="F14" s="1874"/>
      <c r="G14" s="9"/>
      <c r="H14" s="718"/>
      <c r="I14" s="976"/>
      <c r="K14" s="1860" t="s">
        <v>14</v>
      </c>
      <c r="L14" s="1861"/>
      <c r="M14" s="1862">
        <v>108</v>
      </c>
      <c r="N14" s="1863">
        <f t="shared" si="0"/>
        <v>8.3526682134570762E-2</v>
      </c>
    </row>
    <row r="15" spans="1:14" ht="13.5" customHeight="1">
      <c r="A15" s="67"/>
      <c r="B15" s="1841"/>
      <c r="C15" s="1873"/>
      <c r="D15" s="9"/>
      <c r="E15" s="480"/>
      <c r="F15" s="1874"/>
      <c r="G15" s="9"/>
      <c r="H15" s="718"/>
      <c r="I15" s="976"/>
      <c r="K15" s="1860" t="s">
        <v>145</v>
      </c>
      <c r="L15" s="1861"/>
      <c r="M15" s="1862">
        <v>65</v>
      </c>
      <c r="N15" s="1863">
        <f t="shared" si="0"/>
        <v>5.0270688321732405E-2</v>
      </c>
    </row>
    <row r="16" spans="1:14" ht="13.5" customHeight="1">
      <c r="A16" s="67"/>
      <c r="B16" s="803" t="s">
        <v>232</v>
      </c>
      <c r="C16" s="803" t="s">
        <v>758</v>
      </c>
      <c r="D16" s="788"/>
      <c r="E16" s="788"/>
      <c r="F16" s="788"/>
      <c r="G16" s="788"/>
      <c r="H16" s="788"/>
      <c r="I16" s="788"/>
      <c r="K16" s="1860" t="s">
        <v>149</v>
      </c>
      <c r="L16" s="1861"/>
      <c r="M16" s="1862">
        <v>62</v>
      </c>
      <c r="N16" s="1863">
        <f t="shared" si="0"/>
        <v>4.7950502706883218E-2</v>
      </c>
    </row>
    <row r="17" spans="1:22" ht="13.5" customHeight="1">
      <c r="A17" s="67"/>
      <c r="B17" s="803" t="s">
        <v>233</v>
      </c>
      <c r="C17" s="803" t="s">
        <v>244</v>
      </c>
      <c r="D17" s="788"/>
      <c r="E17" s="788"/>
      <c r="F17" s="788"/>
      <c r="G17" s="788"/>
      <c r="H17" s="788"/>
      <c r="I17" s="788"/>
      <c r="K17" s="1860" t="s">
        <v>150</v>
      </c>
      <c r="L17" s="1861"/>
      <c r="M17" s="1862">
        <v>58</v>
      </c>
      <c r="N17" s="1863">
        <f t="shared" si="0"/>
        <v>4.4856921887084303E-2</v>
      </c>
    </row>
    <row r="18" spans="1:22" ht="13.5" customHeight="1">
      <c r="A18" s="67"/>
      <c r="B18" s="803" t="s">
        <v>234</v>
      </c>
      <c r="C18" s="803" t="s">
        <v>245</v>
      </c>
      <c r="D18" s="804"/>
      <c r="E18" s="804"/>
      <c r="F18" s="804"/>
      <c r="G18" s="805"/>
      <c r="H18" s="805"/>
      <c r="I18" s="805"/>
      <c r="K18" s="1852" t="s">
        <v>130</v>
      </c>
      <c r="L18" s="1853"/>
      <c r="M18" s="1854">
        <v>46</v>
      </c>
      <c r="N18" s="1858">
        <f t="shared" si="0"/>
        <v>3.5576179427687551E-2</v>
      </c>
    </row>
    <row r="19" spans="1:22" ht="13.5" customHeight="1">
      <c r="A19" s="67"/>
      <c r="B19" s="852" t="s">
        <v>233</v>
      </c>
      <c r="C19" s="852" t="s">
        <v>757</v>
      </c>
      <c r="D19" s="768"/>
      <c r="E19" s="768"/>
      <c r="F19" s="768"/>
      <c r="G19" s="768"/>
      <c r="H19" s="768"/>
      <c r="I19" s="768"/>
      <c r="K19" s="1852" t="s">
        <v>129</v>
      </c>
      <c r="L19" s="1853"/>
      <c r="M19" s="1854">
        <v>22</v>
      </c>
      <c r="N19" s="1858">
        <f t="shared" si="0"/>
        <v>1.7014694508894045E-2</v>
      </c>
    </row>
    <row r="20" spans="1:22" ht="13.5" customHeight="1">
      <c r="A20" s="67"/>
      <c r="B20" s="852"/>
      <c r="C20" s="966"/>
      <c r="D20" s="768"/>
      <c r="E20" s="768"/>
      <c r="F20" s="768"/>
      <c r="G20" s="768"/>
      <c r="H20" s="768"/>
      <c r="I20" s="768"/>
      <c r="K20" s="1852" t="s">
        <v>144</v>
      </c>
      <c r="L20" s="1853"/>
      <c r="M20" s="1854">
        <v>8</v>
      </c>
      <c r="N20" s="1858">
        <f t="shared" si="0"/>
        <v>6.1871616395978348E-3</v>
      </c>
    </row>
    <row r="21" spans="1:22" ht="13.5" customHeight="1">
      <c r="A21" s="67"/>
      <c r="B21" s="815" t="s">
        <v>220</v>
      </c>
      <c r="C21" s="815" t="s">
        <v>249</v>
      </c>
      <c r="D21" s="768"/>
      <c r="E21" s="768"/>
      <c r="F21" s="768"/>
      <c r="G21" s="768"/>
      <c r="H21" s="768"/>
      <c r="I21" s="768"/>
      <c r="K21" s="1855" t="s">
        <v>18</v>
      </c>
      <c r="L21" s="1852" t="s">
        <v>337</v>
      </c>
      <c r="M21" s="1854">
        <v>1</v>
      </c>
      <c r="N21" s="1858">
        <f t="shared" si="0"/>
        <v>7.7339520494972935E-4</v>
      </c>
    </row>
    <row r="22" spans="1:22" ht="13.5" customHeight="1">
      <c r="A22" s="67"/>
      <c r="B22" s="768"/>
      <c r="C22" s="768"/>
      <c r="D22" s="768"/>
      <c r="E22" s="768"/>
      <c r="F22" s="768"/>
      <c r="G22" s="768"/>
      <c r="H22" s="768"/>
      <c r="I22" s="768"/>
      <c r="K22" s="1856" t="s">
        <v>13</v>
      </c>
      <c r="L22" s="1849"/>
      <c r="M22" s="1857">
        <v>1293</v>
      </c>
      <c r="N22" s="1859">
        <f>SUM(N11:N21)</f>
        <v>1</v>
      </c>
    </row>
    <row r="23" spans="1:22" ht="13.5" customHeight="1">
      <c r="A23" s="67"/>
      <c r="E23" s="10"/>
      <c r="F23" s="10"/>
    </row>
    <row r="24" spans="1:22" ht="13.5" customHeight="1">
      <c r="A24" s="67"/>
      <c r="B24" s="67"/>
      <c r="C24" s="67"/>
      <c r="D24" s="67"/>
      <c r="E24" s="67"/>
      <c r="F24" s="67"/>
      <c r="G24" s="67"/>
      <c r="H24" s="67"/>
    </row>
    <row r="25" spans="1:22" ht="13.5" customHeight="1">
      <c r="A25" s="67"/>
      <c r="B25" s="67"/>
      <c r="C25" s="67"/>
      <c r="D25" s="67"/>
      <c r="E25" s="67"/>
      <c r="F25" s="67"/>
      <c r="G25" s="67"/>
      <c r="H25" s="67"/>
    </row>
    <row r="26" spans="1:22" ht="13.5" customHeight="1">
      <c r="A26" s="67"/>
      <c r="B26" s="67"/>
      <c r="C26" s="67"/>
      <c r="D26" s="67"/>
      <c r="E26" s="67"/>
      <c r="F26" s="67"/>
      <c r="G26" s="67"/>
      <c r="H26" s="67"/>
      <c r="J26" s="1842"/>
      <c r="K26" s="1842"/>
      <c r="L26" s="1842"/>
      <c r="M26" s="1842"/>
      <c r="N26" s="1842"/>
      <c r="O26" s="1842"/>
    </row>
    <row r="27" spans="1:22" ht="13.5" customHeight="1">
      <c r="A27" s="67"/>
      <c r="B27" s="67"/>
      <c r="C27" s="67"/>
      <c r="D27" s="67"/>
      <c r="E27" s="67"/>
      <c r="G27" s="67"/>
      <c r="J27" s="1843"/>
      <c r="L27" s="1842"/>
      <c r="M27" s="1842"/>
      <c r="N27" s="1842"/>
      <c r="O27" s="1842"/>
    </row>
    <row r="28" spans="1:22" ht="17.45" customHeight="1">
      <c r="A28" s="67"/>
      <c r="B28" s="1621" t="s">
        <v>680</v>
      </c>
      <c r="C28" s="590"/>
      <c r="D28" s="588"/>
      <c r="E28" s="588"/>
      <c r="F28" s="588"/>
      <c r="G28" s="92"/>
      <c r="H28" s="92"/>
      <c r="I28" s="608"/>
      <c r="J28" s="1842"/>
      <c r="O28" s="1842"/>
    </row>
    <row r="29" spans="1:22" ht="15" customHeight="1">
      <c r="A29" s="67"/>
      <c r="B29" s="1621" t="s">
        <v>681</v>
      </c>
      <c r="C29" s="590"/>
      <c r="D29" s="588"/>
      <c r="E29" s="588"/>
      <c r="F29" s="588"/>
      <c r="G29" s="92"/>
      <c r="H29" s="115"/>
      <c r="J29" s="1842"/>
      <c r="O29" s="1842"/>
    </row>
    <row r="30" spans="1:22" ht="8.1" customHeight="1">
      <c r="A30" s="67"/>
      <c r="B30" s="590"/>
      <c r="C30" s="590"/>
      <c r="D30" s="588"/>
      <c r="E30" s="588"/>
      <c r="F30" s="588"/>
      <c r="G30" s="92"/>
      <c r="H30" s="115"/>
      <c r="J30" s="1842"/>
      <c r="O30" s="1842"/>
    </row>
    <row r="31" spans="1:22" s="527" customFormat="1" ht="14.25" customHeight="1">
      <c r="A31" s="572"/>
      <c r="H31" s="572"/>
      <c r="J31" s="1844"/>
      <c r="O31" s="1844"/>
      <c r="Q31" s="1384"/>
      <c r="R31" s="1384"/>
      <c r="S31" s="1384"/>
      <c r="T31" s="1384"/>
      <c r="U31" s="1384"/>
      <c r="V31" s="1385"/>
    </row>
    <row r="32" spans="1:22" s="527" customFormat="1" ht="14.25" customHeight="1">
      <c r="A32" s="572"/>
      <c r="H32" s="572"/>
      <c r="J32" s="1844"/>
      <c r="K32" s="1869" t="s">
        <v>753</v>
      </c>
      <c r="L32" s="67"/>
      <c r="M32" s="67"/>
      <c r="N32" s="752"/>
      <c r="O32"/>
      <c r="P32" s="1869" t="s">
        <v>756</v>
      </c>
      <c r="Q32"/>
      <c r="R32"/>
      <c r="S32" s="1866"/>
      <c r="T32" s="1866"/>
      <c r="U32" s="1866"/>
      <c r="V32" s="1385"/>
    </row>
    <row r="33" spans="8:22" ht="14.25" customHeight="1">
      <c r="H33" s="9"/>
      <c r="J33" s="1842"/>
      <c r="L33" s="67"/>
      <c r="M33" s="67"/>
      <c r="N33" s="752"/>
      <c r="S33" s="1868"/>
      <c r="T33" s="1868"/>
      <c r="U33" s="1868"/>
      <c r="V33" s="1385"/>
    </row>
    <row r="34" spans="8:22" ht="14.25" customHeight="1">
      <c r="H34" s="9"/>
      <c r="J34" s="1842"/>
      <c r="K34" s="1878" t="s">
        <v>764</v>
      </c>
      <c r="L34" s="67"/>
      <c r="M34" s="67"/>
      <c r="N34" s="752"/>
      <c r="S34" s="1868"/>
      <c r="T34" s="1868"/>
      <c r="U34" s="1868"/>
      <c r="V34" s="1385"/>
    </row>
    <row r="35" spans="8:22" ht="14.25" customHeight="1">
      <c r="H35" s="9"/>
      <c r="J35" s="1842"/>
      <c r="K35" s="1879" t="s">
        <v>754</v>
      </c>
      <c r="L35" s="67"/>
      <c r="M35" s="67"/>
      <c r="N35" s="752"/>
      <c r="P35" s="1852" t="s">
        <v>97</v>
      </c>
      <c r="Q35" s="1854">
        <v>77</v>
      </c>
      <c r="R35" s="1858">
        <v>5.9551430781129157E-2</v>
      </c>
      <c r="S35" s="1868"/>
      <c r="T35" s="1868"/>
      <c r="U35" s="1868"/>
      <c r="V35" s="1385"/>
    </row>
    <row r="36" spans="8:22" ht="14.25" customHeight="1">
      <c r="J36" s="1842"/>
      <c r="K36" s="1880" t="s">
        <v>765</v>
      </c>
      <c r="L36" s="67"/>
      <c r="M36" s="67"/>
      <c r="N36" s="752"/>
      <c r="P36" s="1852" t="s">
        <v>145</v>
      </c>
      <c r="Q36" s="1854">
        <v>65</v>
      </c>
      <c r="R36" s="1858">
        <v>5.0270688321732405E-2</v>
      </c>
      <c r="S36" s="1868"/>
      <c r="T36" s="1868"/>
      <c r="U36" s="1868"/>
      <c r="V36" s="1385"/>
    </row>
    <row r="37" spans="8:22" ht="14.25" customHeight="1">
      <c r="J37" s="1842"/>
      <c r="K37" s="1878" t="s">
        <v>766</v>
      </c>
      <c r="L37" s="67"/>
      <c r="M37" s="67"/>
      <c r="N37" s="752"/>
      <c r="P37" s="1852" t="s">
        <v>14</v>
      </c>
      <c r="Q37" s="1854">
        <v>108</v>
      </c>
      <c r="R37" s="1858">
        <v>8.3526682134570762E-2</v>
      </c>
      <c r="S37" s="1868"/>
      <c r="T37" s="1868"/>
      <c r="U37" s="1868"/>
      <c r="V37" s="1385"/>
    </row>
    <row r="38" spans="8:22" ht="14.25" customHeight="1">
      <c r="J38" s="1842"/>
      <c r="K38" s="1878" t="s">
        <v>767</v>
      </c>
      <c r="L38" s="67"/>
      <c r="M38" s="67"/>
      <c r="N38" s="752"/>
      <c r="P38" s="1852" t="s">
        <v>143</v>
      </c>
      <c r="Q38" s="1854">
        <v>118</v>
      </c>
      <c r="R38" s="1858">
        <v>9.126063418406806E-2</v>
      </c>
      <c r="S38" s="1868"/>
      <c r="T38" s="1868"/>
      <c r="U38" s="1868"/>
      <c r="V38" s="1385"/>
    </row>
    <row r="39" spans="8:22" ht="14.25" customHeight="1">
      <c r="H39" s="749"/>
      <c r="J39" s="1842"/>
      <c r="K39" s="83"/>
      <c r="L39" s="67"/>
      <c r="M39" s="67"/>
      <c r="N39" s="752"/>
      <c r="P39" s="1852" t="s">
        <v>755</v>
      </c>
      <c r="Q39" s="1854">
        <v>120</v>
      </c>
      <c r="R39" s="1858">
        <v>9.2807424593967514E-2</v>
      </c>
      <c r="S39" s="1868"/>
      <c r="T39" s="1868"/>
      <c r="U39" s="1867"/>
      <c r="V39" s="1385"/>
    </row>
    <row r="40" spans="8:22" ht="14.25" customHeight="1">
      <c r="J40" s="1842"/>
      <c r="K40" s="67"/>
      <c r="L40" s="67"/>
      <c r="M40" s="67"/>
      <c r="N40" s="752"/>
      <c r="P40" s="1852" t="s">
        <v>146</v>
      </c>
      <c r="Q40" s="1854">
        <v>314</v>
      </c>
      <c r="R40" s="1858">
        <v>0.242846094354215</v>
      </c>
      <c r="S40" s="67"/>
    </row>
    <row r="41" spans="8:22" ht="14.25" customHeight="1">
      <c r="J41" s="1842"/>
      <c r="K41" s="67"/>
      <c r="L41" s="67"/>
      <c r="M41" s="67"/>
      <c r="N41" s="752"/>
      <c r="P41" s="1852" t="s">
        <v>131</v>
      </c>
      <c r="Q41" s="1854">
        <v>491</v>
      </c>
      <c r="R41" s="1858">
        <v>0.37973704563031707</v>
      </c>
      <c r="S41" s="67"/>
    </row>
    <row r="42" spans="8:22" ht="14.25" customHeight="1">
      <c r="J42" s="1842"/>
      <c r="O42" s="1848"/>
      <c r="Q42" s="1854"/>
      <c r="R42" s="1858"/>
      <c r="S42" s="67"/>
    </row>
    <row r="43" spans="8:22" ht="14.25" customHeight="1">
      <c r="J43" s="1842"/>
      <c r="O43" s="1848"/>
    </row>
    <row r="44" spans="8:22" ht="14.25" customHeight="1">
      <c r="J44" s="1842"/>
      <c r="O44" s="1848"/>
      <c r="P44" s="1841"/>
      <c r="Q44" s="1854"/>
    </row>
    <row r="45" spans="8:22" ht="14.25" customHeight="1">
      <c r="J45" s="1842"/>
      <c r="O45" s="1848"/>
      <c r="P45" s="1841"/>
      <c r="Q45" s="416"/>
    </row>
    <row r="46" spans="8:22" ht="14.25" customHeight="1">
      <c r="J46" s="1842"/>
      <c r="O46" s="1848"/>
      <c r="P46" s="1856"/>
      <c r="Q46" s="1857"/>
      <c r="R46" s="1859"/>
    </row>
    <row r="47" spans="8:22" ht="14.25" customHeight="1">
      <c r="J47" s="1842"/>
      <c r="K47" s="1842"/>
      <c r="L47" s="1842"/>
      <c r="M47" s="1842"/>
      <c r="N47" s="1842"/>
      <c r="O47" s="1842"/>
    </row>
    <row r="48" spans="8:22" ht="3" customHeight="1"/>
    <row r="49" spans="2:23" ht="9.9499999999999993" customHeight="1">
      <c r="B49" s="783" t="s">
        <v>221</v>
      </c>
      <c r="C49" s="780" t="s">
        <v>249</v>
      </c>
      <c r="J49" s="1237"/>
      <c r="K49" s="9"/>
      <c r="L49" s="1240"/>
      <c r="M49" s="1241"/>
      <c r="N49" s="1232"/>
      <c r="O49" s="1232"/>
      <c r="P49" s="1232"/>
      <c r="Q49" s="1232"/>
      <c r="R49" s="1232"/>
      <c r="S49" s="1232"/>
      <c r="T49" s="1232"/>
      <c r="U49" s="1232"/>
      <c r="V49" s="1232"/>
      <c r="W49" s="1232"/>
    </row>
    <row r="50" spans="2:23" ht="15" customHeight="1"/>
    <row r="51" spans="2:23" ht="17.45" customHeight="1">
      <c r="J51" s="1172"/>
      <c r="K51" s="67"/>
      <c r="L51" s="67"/>
      <c r="M51" s="67"/>
      <c r="N51" s="752"/>
    </row>
    <row r="52" spans="2:23" ht="15" customHeight="1">
      <c r="J52" s="1172"/>
      <c r="K52" s="67"/>
      <c r="L52" s="752"/>
      <c r="M52" s="67"/>
      <c r="N52" s="752"/>
    </row>
    <row r="53" spans="2:23" ht="3.6" customHeight="1">
      <c r="K53" s="67"/>
      <c r="L53" s="752"/>
      <c r="M53" s="67"/>
      <c r="N53" s="752"/>
    </row>
    <row r="54" spans="2:23" ht="17.25" customHeight="1">
      <c r="K54" s="67"/>
      <c r="L54" s="67"/>
      <c r="M54" s="67"/>
      <c r="N54" s="752"/>
    </row>
    <row r="55" spans="2:23" ht="17.25" customHeight="1">
      <c r="J55" s="9"/>
      <c r="K55" s="67"/>
      <c r="L55" s="67"/>
      <c r="M55" s="67"/>
      <c r="N55" s="752"/>
    </row>
    <row r="56" spans="2:23" ht="17.25" customHeight="1">
      <c r="J56" s="977"/>
      <c r="K56" s="67"/>
      <c r="L56" s="67"/>
      <c r="M56" s="67"/>
      <c r="N56" s="752"/>
    </row>
    <row r="57" spans="2:23" ht="14.1" customHeight="1">
      <c r="J57" s="9"/>
    </row>
    <row r="58" spans="2:23" ht="14.1" customHeight="1">
      <c r="J58" s="9"/>
    </row>
    <row r="59" spans="2:23" ht="14.1" customHeight="1">
      <c r="J59" s="9"/>
    </row>
    <row r="60" spans="2:23" ht="14.1" customHeight="1">
      <c r="J60" s="9"/>
    </row>
    <row r="61" spans="2:23" ht="14.1" customHeight="1">
      <c r="J61" s="9"/>
    </row>
    <row r="62" spans="2:23" ht="14.1" customHeight="1">
      <c r="J62" s="1840"/>
    </row>
    <row r="63" spans="2:23" ht="14.1" customHeight="1">
      <c r="J63" s="1840"/>
    </row>
    <row r="64" spans="2:23" ht="14.1" customHeight="1">
      <c r="J64" s="1840"/>
    </row>
    <row r="65" spans="3:17" ht="14.1" customHeight="1">
      <c r="J65" s="871"/>
    </row>
    <row r="66" spans="3:17" ht="14.1" customHeight="1">
      <c r="J66" s="9"/>
    </row>
    <row r="67" spans="3:17" ht="14.1" customHeight="1">
      <c r="J67" s="9"/>
      <c r="K67" s="67"/>
      <c r="L67" s="67"/>
      <c r="M67" s="67"/>
      <c r="N67" s="752"/>
    </row>
    <row r="68" spans="3:17" ht="14.1" customHeight="1">
      <c r="J68" s="9"/>
      <c r="K68" s="67"/>
      <c r="L68" s="67"/>
      <c r="M68" s="67"/>
      <c r="N68" s="752"/>
    </row>
    <row r="69" spans="3:17" ht="13.5" customHeight="1">
      <c r="J69" s="9"/>
      <c r="K69" s="67"/>
      <c r="L69" s="67"/>
      <c r="M69" s="67"/>
      <c r="N69" s="752"/>
    </row>
    <row r="70" spans="3:17" ht="13.5" customHeight="1">
      <c r="J70" s="9"/>
      <c r="K70" s="67"/>
      <c r="L70" s="67"/>
      <c r="M70" s="67"/>
      <c r="N70" s="752"/>
      <c r="O70" s="67"/>
      <c r="P70" s="67"/>
      <c r="Q70" s="67"/>
    </row>
    <row r="71" spans="3:17" s="768" customFormat="1" ht="13.5" customHeight="1">
      <c r="J71" s="788"/>
      <c r="K71" s="788"/>
      <c r="L71" s="788"/>
      <c r="M71" s="1876"/>
      <c r="N71" s="810"/>
      <c r="O71" s="1864"/>
      <c r="P71" s="1864"/>
      <c r="Q71" s="810"/>
    </row>
    <row r="72" spans="3:17" s="768" customFormat="1" ht="9.9499999999999993" customHeight="1">
      <c r="J72" s="788"/>
      <c r="K72" s="788"/>
      <c r="L72" s="788"/>
      <c r="M72" s="1876"/>
      <c r="N72" s="810"/>
      <c r="O72" s="1864"/>
      <c r="P72" s="1864"/>
      <c r="Q72" s="810"/>
    </row>
    <row r="73" spans="3:17" s="768" customFormat="1" ht="9.9499999999999993" customHeight="1">
      <c r="J73" s="805"/>
      <c r="K73" s="805"/>
      <c r="L73" s="804"/>
      <c r="M73" s="1877"/>
      <c r="N73" s="810"/>
      <c r="O73" s="1864"/>
      <c r="P73" s="1864"/>
      <c r="Q73" s="810"/>
    </row>
    <row r="74" spans="3:17" s="768" customFormat="1" ht="9.9499999999999993" customHeight="1">
      <c r="M74" s="810"/>
      <c r="N74" s="810"/>
      <c r="O74" s="1864"/>
      <c r="P74" s="1864"/>
      <c r="Q74" s="810"/>
    </row>
    <row r="75" spans="3:17" s="768" customFormat="1" ht="9.9499999999999993" customHeight="1">
      <c r="M75" s="810"/>
      <c r="N75" s="810"/>
      <c r="O75" s="1864"/>
      <c r="P75" s="1864"/>
      <c r="Q75" s="810"/>
    </row>
    <row r="76" spans="3:17" s="768" customFormat="1" ht="9.9499999999999993" customHeight="1">
      <c r="M76" s="810"/>
      <c r="N76" s="810"/>
      <c r="O76" s="810"/>
      <c r="P76" s="810"/>
      <c r="Q76" s="810"/>
    </row>
    <row r="77" spans="3:17" s="768" customFormat="1" ht="9.9499999999999993" customHeight="1">
      <c r="M77" s="810"/>
      <c r="N77" s="810"/>
      <c r="O77" s="810"/>
      <c r="P77" s="810"/>
      <c r="Q77" s="810"/>
    </row>
    <row r="78" spans="3:17" ht="9.9499999999999993" customHeight="1">
      <c r="M78" s="67"/>
      <c r="N78" s="67"/>
      <c r="O78" s="1419"/>
      <c r="P78" s="752"/>
      <c r="Q78" s="67"/>
    </row>
    <row r="79" spans="3:17" ht="14.1" customHeight="1">
      <c r="C79" s="852"/>
      <c r="M79" s="67"/>
      <c r="N79" s="67"/>
      <c r="O79" s="1419"/>
      <c r="P79" s="752"/>
      <c r="Q79" s="67"/>
    </row>
    <row r="80" spans="3:17" ht="14.1" customHeight="1">
      <c r="C80" s="852"/>
      <c r="E80" s="871"/>
      <c r="M80" s="67"/>
      <c r="N80" s="67"/>
      <c r="O80" s="1419"/>
      <c r="P80" s="752"/>
      <c r="Q80" s="67"/>
    </row>
    <row r="81" spans="2:17" ht="14.1" customHeight="1">
      <c r="B81" s="757"/>
      <c r="C81" s="757"/>
      <c r="D81" s="244"/>
      <c r="E81" s="871"/>
      <c r="F81" s="970"/>
      <c r="M81" s="67"/>
      <c r="N81" s="67"/>
      <c r="O81" s="1419"/>
      <c r="P81" s="752"/>
      <c r="Q81" s="67"/>
    </row>
    <row r="82" spans="2:17" ht="14.1" customHeight="1">
      <c r="B82" s="757"/>
      <c r="C82" s="757"/>
      <c r="D82" s="244"/>
      <c r="E82" s="871"/>
      <c r="F82" s="970"/>
      <c r="M82" s="67"/>
      <c r="N82" s="67"/>
      <c r="O82" s="1419"/>
      <c r="P82" s="752"/>
      <c r="Q82" s="67"/>
    </row>
    <row r="83" spans="2:17" ht="14.1" customHeight="1">
      <c r="B83" s="757"/>
      <c r="C83" s="757"/>
      <c r="D83" s="244"/>
      <c r="E83" s="871"/>
      <c r="F83" s="244"/>
      <c r="M83" s="67"/>
      <c r="N83" s="67"/>
      <c r="O83" s="1419"/>
      <c r="P83" s="1865"/>
      <c r="Q83" s="67"/>
    </row>
    <row r="84" spans="2:17" ht="14.1" customHeight="1">
      <c r="M84" s="67"/>
      <c r="N84" s="67"/>
      <c r="O84" s="1419"/>
      <c r="P84" s="1865"/>
      <c r="Q84" s="67"/>
    </row>
    <row r="85" spans="2:17" ht="14.1" customHeight="1">
      <c r="M85" s="67"/>
      <c r="N85" s="67"/>
      <c r="O85" s="1419"/>
      <c r="P85" s="1865"/>
      <c r="Q85" s="67"/>
    </row>
    <row r="86" spans="2:17" ht="14.1" customHeight="1">
      <c r="M86" s="67"/>
      <c r="N86" s="67"/>
      <c r="O86" s="1419"/>
      <c r="P86" s="1865"/>
      <c r="Q86" s="67"/>
    </row>
  </sheetData>
  <sortState ref="P36:R42">
    <sortCondition ref="R36:R42"/>
  </sortState>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•&amp;K3773AF &amp;K000000Road trauma involving heavy vehicles 2017 statistical summary</oddHeader>
    <oddFooter xml:space="preserve">&amp;L&amp;"Gill Sans MT,Regular"&amp;K0065A4  •&amp;9&amp;K000000 &amp;A&amp;K0065A4 •&amp;R     &amp;"Gill Sans MT,Regular"&amp;9 &amp;K3773AF  </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S184"/>
  <sheetViews>
    <sheetView zoomScaleNormal="100" zoomScaleSheetLayoutView="196" workbookViewId="0"/>
  </sheetViews>
  <sheetFormatPr defaultColWidth="9.140625" defaultRowHeight="12.75"/>
  <cols>
    <col min="1" max="1" width="3.7109375" style="12" customWidth="1"/>
    <col min="2" max="2" width="10.7109375" style="11" customWidth="1"/>
    <col min="3" max="3" width="11.28515625" style="534" customWidth="1"/>
    <col min="4" max="4" width="16.28515625" style="12" customWidth="1"/>
    <col min="5" max="5" width="18" style="12" customWidth="1"/>
    <col min="6" max="6" width="25.140625" style="12" customWidth="1"/>
    <col min="7" max="7" width="3.42578125" style="12" customWidth="1"/>
    <col min="8" max="233" width="11.5703125" style="12" customWidth="1"/>
    <col min="234" max="16384" width="9.140625" style="12"/>
  </cols>
  <sheetData>
    <row r="1" spans="1:14" ht="13.5" customHeight="1">
      <c r="A1" s="26"/>
      <c r="B1" s="36"/>
      <c r="C1" s="540"/>
      <c r="D1" s="26"/>
      <c r="E1" s="26"/>
      <c r="F1" s="26"/>
      <c r="G1" s="26"/>
    </row>
    <row r="2" spans="1:14" ht="13.5" customHeight="1">
      <c r="A2" s="26"/>
      <c r="B2" s="36"/>
      <c r="C2" s="540"/>
      <c r="D2" s="26"/>
      <c r="E2" s="26"/>
      <c r="F2" s="26"/>
      <c r="G2" s="26"/>
    </row>
    <row r="3" spans="1:14" ht="13.5" customHeight="1">
      <c r="A3" s="26"/>
      <c r="B3" s="36"/>
      <c r="C3" s="540"/>
      <c r="D3" s="26"/>
      <c r="E3" s="730"/>
      <c r="F3" s="26"/>
      <c r="G3" s="26"/>
    </row>
    <row r="4" spans="1:14" s="13" customFormat="1" ht="18.95" customHeight="1">
      <c r="A4"/>
      <c r="B4" s="1798" t="s">
        <v>698</v>
      </c>
      <c r="C4"/>
      <c r="D4"/>
      <c r="E4"/>
      <c r="F4"/>
      <c r="G4"/>
      <c r="H4"/>
      <c r="I4" s="730"/>
    </row>
    <row r="5" spans="1:14" s="104" customFormat="1" ht="15" customHeight="1">
      <c r="A5" s="68"/>
      <c r="B5" s="100"/>
      <c r="C5" s="589"/>
      <c r="G5" s="97"/>
    </row>
    <row r="6" spans="1:14" s="105" customFormat="1" ht="17.100000000000001" customHeight="1">
      <c r="A6" s="71"/>
      <c r="B6" s="72"/>
      <c r="C6" s="72"/>
      <c r="D6" s="126" t="s">
        <v>20</v>
      </c>
      <c r="E6" s="126" t="s">
        <v>92</v>
      </c>
      <c r="F6" s="126" t="s">
        <v>41</v>
      </c>
      <c r="G6" s="73"/>
    </row>
    <row r="7" spans="1:14" s="15" customFormat="1" ht="8.4499999999999993" customHeight="1">
      <c r="A7" s="73"/>
      <c r="B7" s="74"/>
      <c r="C7" s="517"/>
      <c r="D7" s="26"/>
      <c r="E7" s="75"/>
      <c r="F7" s="26"/>
      <c r="G7" s="79"/>
    </row>
    <row r="8" spans="1:14" s="106" customFormat="1" ht="14.1" customHeight="1">
      <c r="A8" s="73"/>
      <c r="B8" s="626" t="s">
        <v>582</v>
      </c>
      <c r="C8" s="626"/>
      <c r="D8" s="500"/>
      <c r="E8" s="75"/>
      <c r="F8" s="500"/>
      <c r="G8" s="79"/>
    </row>
    <row r="9" spans="1:14" s="106" customFormat="1" ht="3.6" customHeight="1">
      <c r="A9" s="73"/>
      <c r="B9" s="74"/>
      <c r="C9" s="517"/>
      <c r="D9" s="500"/>
      <c r="E9" s="75"/>
      <c r="F9" s="500"/>
      <c r="G9" s="79"/>
    </row>
    <row r="10" spans="1:14" s="15" customFormat="1" ht="14.1" customHeight="1">
      <c r="A10" s="73"/>
      <c r="B10" s="936">
        <v>2008</v>
      </c>
      <c r="C10" s="142"/>
      <c r="D10" s="937">
        <v>27</v>
      </c>
      <c r="E10" s="937">
        <v>51</v>
      </c>
      <c r="F10" s="1486">
        <v>15</v>
      </c>
      <c r="G10" s="73"/>
      <c r="H10" s="638"/>
      <c r="I10" s="638"/>
      <c r="J10" s="638"/>
      <c r="M10" s="106"/>
      <c r="N10" s="106"/>
    </row>
    <row r="11" spans="1:14" s="15" customFormat="1" ht="14.1" customHeight="1">
      <c r="A11" s="73"/>
      <c r="B11" s="936">
        <v>2009</v>
      </c>
      <c r="C11" s="142"/>
      <c r="D11" s="937">
        <v>17</v>
      </c>
      <c r="E11" s="937">
        <v>40</v>
      </c>
      <c r="F11" s="1486">
        <v>19</v>
      </c>
      <c r="G11" s="73"/>
      <c r="K11" s="106"/>
      <c r="L11" s="106"/>
      <c r="M11" s="106"/>
      <c r="N11" s="106"/>
    </row>
    <row r="12" spans="1:14" s="15" customFormat="1" ht="14.1" customHeight="1">
      <c r="A12" s="73"/>
      <c r="B12" s="936">
        <v>2010</v>
      </c>
      <c r="C12" s="142"/>
      <c r="D12" s="937">
        <v>29</v>
      </c>
      <c r="E12" s="937">
        <v>43</v>
      </c>
      <c r="F12" s="1486">
        <v>13</v>
      </c>
      <c r="G12" s="73"/>
      <c r="K12" s="106"/>
      <c r="L12" s="106"/>
      <c r="M12" s="106"/>
      <c r="N12" s="106"/>
    </row>
    <row r="13" spans="1:14" s="15" customFormat="1" ht="14.1" customHeight="1">
      <c r="A13" s="73"/>
      <c r="B13" s="936">
        <v>2011</v>
      </c>
      <c r="C13" s="142"/>
      <c r="D13" s="937">
        <v>28</v>
      </c>
      <c r="E13" s="937">
        <v>45</v>
      </c>
      <c r="F13" s="1486">
        <v>14</v>
      </c>
      <c r="G13" s="73"/>
      <c r="K13" s="106"/>
      <c r="L13" s="106"/>
      <c r="M13" s="106"/>
      <c r="N13" s="106"/>
    </row>
    <row r="14" spans="1:14" s="15" customFormat="1" ht="14.1" customHeight="1">
      <c r="A14" s="73"/>
      <c r="B14" s="936">
        <v>2012</v>
      </c>
      <c r="C14" s="142"/>
      <c r="D14" s="937">
        <v>24</v>
      </c>
      <c r="E14" s="937">
        <v>51</v>
      </c>
      <c r="F14" s="1486">
        <v>15</v>
      </c>
      <c r="G14" s="73"/>
      <c r="J14" s="712"/>
      <c r="K14" s="712"/>
      <c r="L14" s="712"/>
      <c r="M14" s="712"/>
      <c r="N14" s="106"/>
    </row>
    <row r="15" spans="1:14" s="106" customFormat="1" ht="14.1" customHeight="1">
      <c r="A15" s="348"/>
      <c r="B15" s="936">
        <v>2013</v>
      </c>
      <c r="C15" s="145"/>
      <c r="D15" s="937">
        <v>20</v>
      </c>
      <c r="E15" s="937">
        <v>40</v>
      </c>
      <c r="F15" s="1486">
        <v>5</v>
      </c>
      <c r="G15" s="537"/>
      <c r="H15" s="579"/>
      <c r="I15" s="579"/>
      <c r="J15" s="712"/>
      <c r="K15" s="712"/>
      <c r="L15" s="712"/>
      <c r="M15" s="712"/>
    </row>
    <row r="16" spans="1:14" s="498" customFormat="1" ht="14.1" customHeight="1">
      <c r="A16" s="712"/>
      <c r="B16" s="936">
        <v>2014</v>
      </c>
      <c r="C16" s="142"/>
      <c r="D16" s="937">
        <v>18</v>
      </c>
      <c r="E16" s="937">
        <v>34</v>
      </c>
      <c r="F16" s="1486">
        <v>13</v>
      </c>
      <c r="G16" s="537"/>
      <c r="H16" s="712"/>
      <c r="I16" s="712"/>
      <c r="J16" s="712"/>
      <c r="K16" s="712"/>
      <c r="L16" s="712"/>
      <c r="M16" s="712"/>
    </row>
    <row r="17" spans="1:13" s="498" customFormat="1" ht="14.1" customHeight="1">
      <c r="A17" s="712"/>
      <c r="B17" s="936">
        <v>2015</v>
      </c>
      <c r="C17" s="142"/>
      <c r="D17" s="937">
        <v>24</v>
      </c>
      <c r="E17" s="937">
        <v>36</v>
      </c>
      <c r="F17" s="1486">
        <v>9</v>
      </c>
      <c r="G17" s="537"/>
      <c r="H17" s="712"/>
      <c r="I17" s="712"/>
      <c r="J17" s="712"/>
      <c r="K17" s="712"/>
      <c r="L17" s="712"/>
      <c r="M17" s="712"/>
    </row>
    <row r="18" spans="1:13" s="498" customFormat="1" ht="14.1" customHeight="1">
      <c r="A18" s="712"/>
      <c r="B18" s="936">
        <v>2016</v>
      </c>
      <c r="C18" s="142"/>
      <c r="D18" s="937">
        <v>16</v>
      </c>
      <c r="E18" s="937">
        <v>45</v>
      </c>
      <c r="F18" s="1486">
        <v>6</v>
      </c>
      <c r="G18" s="537"/>
      <c r="H18" s="712"/>
      <c r="I18" s="712"/>
      <c r="J18" s="712"/>
      <c r="K18" s="712"/>
      <c r="L18" s="712"/>
      <c r="M18" s="712"/>
    </row>
    <row r="19" spans="1:13" s="498" customFormat="1" ht="14.1" customHeight="1">
      <c r="A19" s="712"/>
      <c r="B19" s="936">
        <v>2017</v>
      </c>
      <c r="D19" s="937">
        <v>19</v>
      </c>
      <c r="E19" s="937">
        <v>32</v>
      </c>
      <c r="F19" s="1486">
        <v>11</v>
      </c>
      <c r="G19" s="537"/>
      <c r="H19" s="712"/>
      <c r="I19" s="712"/>
      <c r="J19" s="712"/>
      <c r="K19" s="712"/>
      <c r="L19" s="712"/>
      <c r="M19" s="712"/>
    </row>
    <row r="20" spans="1:13" customFormat="1" ht="3.6" customHeight="1">
      <c r="A20" s="67"/>
      <c r="B20" s="66"/>
      <c r="C20" s="627"/>
      <c r="D20" s="919"/>
      <c r="E20" s="920"/>
      <c r="F20" s="919"/>
      <c r="G20" s="95"/>
      <c r="J20" s="67"/>
      <c r="K20" s="67"/>
      <c r="L20" s="67"/>
      <c r="M20" s="67"/>
    </row>
    <row r="21" spans="1:13" customFormat="1" ht="3.6" customHeight="1">
      <c r="A21" s="67"/>
      <c r="B21" s="65"/>
      <c r="C21" s="551"/>
      <c r="D21" s="917"/>
      <c r="E21" s="922"/>
      <c r="F21" s="917"/>
      <c r="G21" s="95"/>
      <c r="J21" s="67"/>
      <c r="K21" s="67"/>
      <c r="L21" s="67"/>
      <c r="M21" s="67"/>
    </row>
    <row r="22" spans="1:13" s="15" customFormat="1" ht="9.9499999999999993" customHeight="1">
      <c r="A22" s="73"/>
      <c r="B22" s="22"/>
      <c r="C22" s="537"/>
      <c r="D22" s="941"/>
      <c r="E22" s="941"/>
      <c r="F22" s="938"/>
      <c r="G22" s="73"/>
      <c r="J22" s="712"/>
      <c r="K22" s="524"/>
      <c r="L22" s="524"/>
      <c r="M22" s="524"/>
    </row>
    <row r="23" spans="1:13" s="15" customFormat="1" ht="15" customHeight="1">
      <c r="A23" s="73"/>
      <c r="B23" s="626" t="s">
        <v>583</v>
      </c>
      <c r="C23" s="626"/>
      <c r="D23" s="938"/>
      <c r="E23" s="939"/>
      <c r="F23" s="940"/>
      <c r="G23" s="73"/>
      <c r="J23" s="712"/>
      <c r="K23" s="712"/>
      <c r="L23" s="712"/>
      <c r="M23" s="712"/>
    </row>
    <row r="24" spans="1:13" s="15" customFormat="1" ht="3.6" customHeight="1">
      <c r="B24" s="22"/>
      <c r="C24" s="537"/>
      <c r="D24" s="938"/>
      <c r="E24" s="939"/>
      <c r="F24" s="938"/>
      <c r="G24" s="79"/>
      <c r="J24" s="712"/>
      <c r="K24" s="712"/>
      <c r="L24" s="712"/>
      <c r="M24" s="712"/>
    </row>
    <row r="25" spans="1:13" s="15" customFormat="1" ht="14.1" customHeight="1">
      <c r="B25" s="936">
        <v>2008</v>
      </c>
      <c r="C25" s="142"/>
      <c r="D25" s="1486">
        <v>26</v>
      </c>
      <c r="E25" s="1486">
        <v>32</v>
      </c>
      <c r="F25" s="1486">
        <v>4</v>
      </c>
      <c r="G25" s="79"/>
      <c r="H25" s="638"/>
      <c r="I25" s="638"/>
      <c r="J25" s="1215"/>
      <c r="K25" s="712"/>
      <c r="L25" s="712"/>
      <c r="M25" s="712"/>
    </row>
    <row r="26" spans="1:13" s="15" customFormat="1" ht="14.1" customHeight="1">
      <c r="B26" s="936">
        <v>2009</v>
      </c>
      <c r="C26" s="142"/>
      <c r="D26" s="1486">
        <v>28</v>
      </c>
      <c r="E26" s="1486">
        <v>26</v>
      </c>
      <c r="F26" s="1486">
        <v>7</v>
      </c>
      <c r="G26" s="79"/>
      <c r="J26" s="712"/>
      <c r="K26" s="712"/>
      <c r="L26" s="712"/>
      <c r="M26" s="712"/>
    </row>
    <row r="27" spans="1:13" s="15" customFormat="1" ht="14.1" customHeight="1">
      <c r="B27" s="936">
        <v>2010</v>
      </c>
      <c r="C27" s="142"/>
      <c r="D27" s="1486">
        <v>21</v>
      </c>
      <c r="E27" s="1486">
        <v>27</v>
      </c>
      <c r="F27" s="1486">
        <v>4</v>
      </c>
      <c r="G27" s="79"/>
      <c r="J27" s="712"/>
      <c r="K27" s="712"/>
      <c r="L27" s="712"/>
      <c r="M27" s="712"/>
    </row>
    <row r="28" spans="1:13" s="15" customFormat="1" ht="14.1" customHeight="1">
      <c r="B28" s="936">
        <v>2011</v>
      </c>
      <c r="C28" s="142"/>
      <c r="D28" s="1486">
        <v>23</v>
      </c>
      <c r="E28" s="1486">
        <v>16</v>
      </c>
      <c r="F28" s="1486">
        <v>4</v>
      </c>
      <c r="G28" s="83"/>
      <c r="J28" s="712"/>
      <c r="K28" s="712"/>
      <c r="L28" s="712"/>
      <c r="M28" s="712"/>
    </row>
    <row r="29" spans="1:13" s="15" customFormat="1" ht="14.1" customHeight="1">
      <c r="B29" s="936">
        <v>2012</v>
      </c>
      <c r="C29" s="142"/>
      <c r="D29" s="1486">
        <v>22</v>
      </c>
      <c r="E29" s="1486">
        <v>31</v>
      </c>
      <c r="F29" s="1486">
        <v>2</v>
      </c>
      <c r="G29" s="73"/>
      <c r="J29" s="712"/>
      <c r="K29" s="712"/>
      <c r="L29" s="712"/>
      <c r="M29" s="712"/>
    </row>
    <row r="30" spans="1:13" s="106" customFormat="1" ht="14.1" customHeight="1">
      <c r="B30" s="936">
        <v>2013</v>
      </c>
      <c r="C30" s="145"/>
      <c r="D30" s="1486">
        <v>16</v>
      </c>
      <c r="E30" s="1486">
        <v>21</v>
      </c>
      <c r="F30" s="1486">
        <v>3</v>
      </c>
      <c r="G30" s="348"/>
      <c r="J30" s="712"/>
      <c r="K30" s="712"/>
      <c r="L30" s="712"/>
      <c r="M30" s="712"/>
    </row>
    <row r="31" spans="1:13" s="498" customFormat="1" ht="14.1" customHeight="1">
      <c r="B31" s="936">
        <v>2014</v>
      </c>
      <c r="C31" s="142"/>
      <c r="D31" s="1486">
        <v>20</v>
      </c>
      <c r="E31" s="1486">
        <v>24</v>
      </c>
      <c r="F31" s="1486">
        <v>4</v>
      </c>
      <c r="G31" s="712"/>
      <c r="J31" s="712"/>
      <c r="K31" s="712"/>
      <c r="L31" s="712"/>
      <c r="M31" s="712"/>
    </row>
    <row r="32" spans="1:13" s="498" customFormat="1" ht="14.1" customHeight="1">
      <c r="B32" s="936">
        <v>2015</v>
      </c>
      <c r="C32" s="142"/>
      <c r="D32" s="1486">
        <v>20</v>
      </c>
      <c r="E32" s="1486">
        <v>22</v>
      </c>
      <c r="F32" s="1486">
        <v>4</v>
      </c>
      <c r="G32" s="712"/>
      <c r="J32" s="712"/>
      <c r="K32" s="712"/>
      <c r="L32" s="712"/>
      <c r="M32" s="712"/>
    </row>
    <row r="33" spans="1:18" s="498" customFormat="1" ht="14.1" customHeight="1">
      <c r="B33" s="936">
        <v>2016</v>
      </c>
      <c r="C33" s="142"/>
      <c r="D33" s="1486">
        <v>22</v>
      </c>
      <c r="E33" s="1486">
        <v>29</v>
      </c>
      <c r="F33" s="1486">
        <v>7</v>
      </c>
      <c r="G33" s="712"/>
      <c r="J33" s="712"/>
      <c r="K33" s="712"/>
      <c r="L33" s="712"/>
      <c r="M33" s="712"/>
    </row>
    <row r="34" spans="1:18" s="498" customFormat="1" ht="14.1" customHeight="1">
      <c r="B34" s="936">
        <v>2017</v>
      </c>
      <c r="D34" s="1486">
        <v>23</v>
      </c>
      <c r="E34" s="1486">
        <v>24</v>
      </c>
      <c r="F34" s="1486">
        <v>10</v>
      </c>
      <c r="G34" s="712"/>
      <c r="J34" s="712"/>
      <c r="K34" s="712"/>
      <c r="L34" s="712"/>
      <c r="M34" s="712"/>
    </row>
    <row r="35" spans="1:18" customFormat="1" ht="3.6" customHeight="1">
      <c r="A35" s="67"/>
      <c r="B35" s="66"/>
      <c r="C35" s="627"/>
      <c r="D35" s="919"/>
      <c r="E35" s="920"/>
      <c r="F35" s="920"/>
      <c r="G35" s="95"/>
      <c r="J35" s="67"/>
      <c r="K35" s="67"/>
      <c r="L35" s="67"/>
      <c r="M35" s="500"/>
      <c r="N35" s="12"/>
      <c r="O35" s="12"/>
      <c r="P35" s="12"/>
      <c r="Q35" s="12"/>
      <c r="R35" s="12"/>
    </row>
    <row r="36" spans="1:18" customFormat="1" ht="3.6" customHeight="1">
      <c r="A36" s="67"/>
      <c r="B36" s="65"/>
      <c r="C36" s="551"/>
      <c r="D36" s="917"/>
      <c r="E36" s="922"/>
      <c r="F36" s="917"/>
      <c r="G36" s="95"/>
      <c r="J36" s="67"/>
      <c r="K36" s="67"/>
      <c r="L36" s="67"/>
      <c r="M36" s="500"/>
      <c r="N36" s="12"/>
      <c r="O36" s="12"/>
      <c r="P36" s="12"/>
      <c r="Q36" s="12"/>
      <c r="R36" s="12"/>
    </row>
    <row r="37" spans="1:18" s="119" customFormat="1" ht="9.9499999999999993" customHeight="1">
      <c r="B37" s="125"/>
      <c r="C37" s="781"/>
      <c r="D37" s="942"/>
      <c r="E37" s="942"/>
      <c r="F37" s="917"/>
      <c r="G37" s="121"/>
      <c r="J37" s="587"/>
    </row>
    <row r="38" spans="1:18" s="249" customFormat="1" ht="8.1" customHeight="1">
      <c r="B38" s="332"/>
      <c r="C38" s="781"/>
      <c r="D38" s="220"/>
      <c r="E38" s="220"/>
      <c r="F38" s="220"/>
      <c r="G38" s="259"/>
      <c r="J38" s="587"/>
      <c r="K38" s="587"/>
      <c r="L38" s="587"/>
      <c r="M38" s="587"/>
    </row>
    <row r="39" spans="1:18" s="249" customFormat="1" ht="14.1" customHeight="1">
      <c r="B39" s="626" t="s">
        <v>595</v>
      </c>
      <c r="C39" s="626"/>
      <c r="D39" s="220"/>
      <c r="E39" s="220"/>
      <c r="F39" s="220"/>
      <c r="G39" s="259"/>
      <c r="J39" s="587"/>
      <c r="K39" s="587"/>
      <c r="L39" s="587"/>
      <c r="M39" s="587"/>
    </row>
    <row r="40" spans="1:18" s="249" customFormat="1" ht="3.6" customHeight="1">
      <c r="B40" s="332"/>
      <c r="C40" s="781"/>
      <c r="D40" s="220"/>
      <c r="E40" s="220"/>
      <c r="F40" s="220"/>
      <c r="G40" s="155"/>
      <c r="H40" s="168"/>
      <c r="J40" s="587"/>
      <c r="K40" s="587"/>
      <c r="L40" s="587"/>
      <c r="M40" s="587"/>
    </row>
    <row r="41" spans="1:18" s="249" customFormat="1" ht="14.1" customHeight="1">
      <c r="B41" s="936">
        <v>2008</v>
      </c>
      <c r="C41" s="142"/>
      <c r="D41" s="1486">
        <v>53</v>
      </c>
      <c r="E41" s="1486">
        <v>81</v>
      </c>
      <c r="F41" s="937">
        <v>19</v>
      </c>
      <c r="G41" s="155"/>
      <c r="H41" s="168"/>
    </row>
    <row r="42" spans="1:18" s="249" customFormat="1" ht="14.1" customHeight="1">
      <c r="B42" s="936">
        <v>2009</v>
      </c>
      <c r="C42" s="142"/>
      <c r="D42" s="1486">
        <v>44</v>
      </c>
      <c r="E42" s="1486">
        <v>61</v>
      </c>
      <c r="F42" s="937">
        <v>26</v>
      </c>
      <c r="G42" s="155"/>
      <c r="H42" s="168"/>
      <c r="I42" s="583"/>
    </row>
    <row r="43" spans="1:18" s="249" customFormat="1" ht="14.1" customHeight="1">
      <c r="B43" s="936">
        <v>2010</v>
      </c>
      <c r="C43" s="142"/>
      <c r="D43" s="1486">
        <v>49</v>
      </c>
      <c r="E43" s="1486">
        <v>67</v>
      </c>
      <c r="F43" s="937">
        <v>17</v>
      </c>
      <c r="G43" s="155"/>
      <c r="H43" s="168"/>
      <c r="I43" s="583"/>
    </row>
    <row r="44" spans="1:18" s="249" customFormat="1" ht="14.1" customHeight="1">
      <c r="B44" s="936">
        <v>2011</v>
      </c>
      <c r="C44" s="142"/>
      <c r="D44" s="1486">
        <v>50</v>
      </c>
      <c r="E44" s="1486">
        <v>60</v>
      </c>
      <c r="F44" s="937">
        <v>18</v>
      </c>
      <c r="G44" s="155"/>
      <c r="H44" s="168"/>
      <c r="I44" s="583"/>
    </row>
    <row r="45" spans="1:18" s="249" customFormat="1" ht="14.1" customHeight="1">
      <c r="B45" s="936">
        <v>2012</v>
      </c>
      <c r="C45" s="142"/>
      <c r="D45" s="1486">
        <v>46</v>
      </c>
      <c r="E45" s="1486">
        <v>81</v>
      </c>
      <c r="F45" s="937">
        <v>17</v>
      </c>
      <c r="G45" s="155"/>
      <c r="H45" s="168"/>
      <c r="I45" s="583"/>
      <c r="L45" s="1799"/>
      <c r="M45" s="1802"/>
      <c r="N45" s="1802"/>
    </row>
    <row r="46" spans="1:18" s="355" customFormat="1" ht="14.1" customHeight="1">
      <c r="B46" s="936">
        <v>2013</v>
      </c>
      <c r="C46" s="145"/>
      <c r="D46" s="1486">
        <v>35</v>
      </c>
      <c r="E46" s="1486">
        <v>59</v>
      </c>
      <c r="F46" s="937">
        <v>8</v>
      </c>
      <c r="G46" s="155"/>
      <c r="H46" s="168"/>
      <c r="I46" s="583"/>
    </row>
    <row r="47" spans="1:18" s="583" customFormat="1" ht="14.1" customHeight="1">
      <c r="B47" s="936">
        <v>2014</v>
      </c>
      <c r="C47" s="142"/>
      <c r="D47" s="1486">
        <v>38</v>
      </c>
      <c r="E47" s="1486">
        <v>58</v>
      </c>
      <c r="F47" s="937">
        <v>17</v>
      </c>
      <c r="G47" s="591"/>
      <c r="H47" s="587"/>
    </row>
    <row r="48" spans="1:18" s="583" customFormat="1" ht="14.1" customHeight="1">
      <c r="B48" s="936">
        <v>2015</v>
      </c>
      <c r="C48" s="142"/>
      <c r="D48" s="1486">
        <v>43</v>
      </c>
      <c r="E48" s="1486">
        <v>58</v>
      </c>
      <c r="F48" s="937">
        <v>13</v>
      </c>
      <c r="G48" s="591"/>
      <c r="H48" s="587"/>
    </row>
    <row r="49" spans="1:19" s="583" customFormat="1" ht="14.1" customHeight="1">
      <c r="B49" s="936">
        <v>2016</v>
      </c>
      <c r="C49" s="142"/>
      <c r="D49" s="1486">
        <v>38</v>
      </c>
      <c r="E49" s="1486">
        <v>71</v>
      </c>
      <c r="F49" s="937">
        <v>13</v>
      </c>
      <c r="G49" s="591"/>
      <c r="H49" s="587"/>
    </row>
    <row r="50" spans="1:19" s="583" customFormat="1" ht="14.1" customHeight="1">
      <c r="B50" s="936">
        <v>2017</v>
      </c>
      <c r="D50" s="1486">
        <v>40</v>
      </c>
      <c r="E50" s="1486">
        <v>54</v>
      </c>
      <c r="F50" s="937">
        <v>21</v>
      </c>
      <c r="G50" s="591"/>
      <c r="H50" s="587"/>
    </row>
    <row r="51" spans="1:19" customFormat="1" ht="3.6" customHeight="1">
      <c r="A51" s="67"/>
      <c r="B51" s="256"/>
      <c r="C51" s="627"/>
      <c r="D51" s="350"/>
      <c r="E51" s="351"/>
      <c r="F51" s="350"/>
      <c r="G51" s="261"/>
      <c r="H51" s="67"/>
    </row>
    <row r="52" spans="1:19" customFormat="1" ht="3.6" customHeight="1">
      <c r="A52" s="67"/>
      <c r="B52" s="255"/>
      <c r="C52" s="551"/>
      <c r="D52" s="553"/>
      <c r="E52" s="353"/>
      <c r="F52" s="553"/>
      <c r="G52" s="261"/>
      <c r="H52" s="67"/>
    </row>
    <row r="53" spans="1:19" s="816" customFormat="1" ht="9.9499999999999993" customHeight="1">
      <c r="A53" s="807"/>
      <c r="B53" s="802" t="s">
        <v>124</v>
      </c>
      <c r="C53" s="802" t="s">
        <v>242</v>
      </c>
      <c r="D53" s="801"/>
      <c r="E53" s="807"/>
      <c r="F53" s="807"/>
      <c r="G53" s="807"/>
    </row>
    <row r="54" spans="1:19" s="816" customFormat="1" ht="9.9499999999999993" customHeight="1">
      <c r="A54" s="807"/>
      <c r="B54" s="802" t="s">
        <v>218</v>
      </c>
      <c r="C54" s="802" t="s">
        <v>229</v>
      </c>
      <c r="D54" s="801"/>
      <c r="E54" s="807"/>
      <c r="F54" s="807"/>
      <c r="G54" s="807"/>
    </row>
    <row r="55" spans="1:19" s="816" customFormat="1" ht="9.9499999999999993" customHeight="1">
      <c r="A55" s="807"/>
      <c r="B55" s="802" t="s">
        <v>225</v>
      </c>
      <c r="C55" s="802" t="s">
        <v>738</v>
      </c>
      <c r="D55" s="801"/>
      <c r="E55" s="807"/>
      <c r="F55" s="807"/>
      <c r="G55" s="807"/>
    </row>
    <row r="56" spans="1:19" s="822" customFormat="1" ht="9.9499999999999993" customHeight="1">
      <c r="B56" s="797" t="s">
        <v>220</v>
      </c>
      <c r="C56" s="797" t="s">
        <v>231</v>
      </c>
      <c r="D56" s="849"/>
      <c r="E56" s="849"/>
      <c r="F56" s="849"/>
      <c r="G56" s="850"/>
      <c r="J56" s="1216"/>
      <c r="K56" s="1216"/>
      <c r="L56" s="1216"/>
      <c r="M56" s="844"/>
      <c r="N56" s="844"/>
    </row>
    <row r="57" spans="1:19" s="333" customFormat="1" ht="15" customHeight="1">
      <c r="E57" s="334"/>
      <c r="F57" s="334"/>
      <c r="G57" s="335"/>
      <c r="J57" s="1175"/>
      <c r="K57" s="1175"/>
      <c r="L57" s="1175"/>
      <c r="M57" s="1217"/>
      <c r="N57" s="1217"/>
    </row>
    <row r="58" spans="1:19" s="26" customFormat="1" ht="15" customHeight="1">
      <c r="B58" s="334"/>
      <c r="C58" s="334"/>
      <c r="D58" s="336"/>
      <c r="E58" s="336"/>
      <c r="F58" s="336"/>
      <c r="G58" s="335"/>
      <c r="J58" s="1480"/>
      <c r="K58" s="1480"/>
      <c r="L58" s="1480"/>
      <c r="M58" s="1480"/>
      <c r="N58" s="1480"/>
      <c r="O58" s="1480"/>
      <c r="P58" s="1481"/>
      <c r="Q58" s="15"/>
      <c r="R58" s="15"/>
      <c r="S58" s="15"/>
    </row>
    <row r="59" spans="1:19" s="26" customFormat="1" ht="15" customHeight="1">
      <c r="B59" s="337"/>
      <c r="C59" s="337"/>
      <c r="D59" s="81"/>
      <c r="E59" s="81"/>
      <c r="F59" s="81"/>
      <c r="G59" s="335"/>
      <c r="J59" s="1482"/>
      <c r="K59" s="1482"/>
      <c r="L59" s="1483"/>
      <c r="M59" s="1483"/>
      <c r="N59" s="1483"/>
      <c r="O59" s="1483"/>
      <c r="P59" s="1481"/>
      <c r="Q59" s="15"/>
      <c r="R59" s="15"/>
      <c r="S59" s="15"/>
    </row>
    <row r="60" spans="1:19" s="26" customFormat="1" ht="15" customHeight="1">
      <c r="B60" s="334"/>
      <c r="C60" s="334"/>
      <c r="D60" s="81"/>
      <c r="E60" s="81"/>
      <c r="F60" s="81"/>
      <c r="G60" s="335"/>
      <c r="H60" s="73"/>
      <c r="I60" s="73"/>
      <c r="J60" s="1484"/>
      <c r="K60" s="1485"/>
      <c r="L60" s="1486"/>
      <c r="M60" s="1487"/>
      <c r="N60" s="1487"/>
      <c r="O60" s="1487"/>
      <c r="P60" s="1481"/>
      <c r="Q60" s="15"/>
      <c r="R60" s="15"/>
      <c r="S60" s="15"/>
    </row>
    <row r="61" spans="1:19" s="26" customFormat="1" ht="13.15" customHeight="1">
      <c r="B61" s="334"/>
      <c r="C61" s="334"/>
      <c r="D61" s="81"/>
      <c r="E61" s="81"/>
      <c r="F61" s="81"/>
      <c r="G61" s="335"/>
      <c r="H61" s="81"/>
      <c r="I61" s="81"/>
      <c r="J61" s="1484"/>
      <c r="K61" s="1485"/>
      <c r="L61" s="1486"/>
      <c r="M61" s="1487"/>
      <c r="N61" s="1487"/>
      <c r="O61" s="1487"/>
      <c r="P61" s="1481"/>
      <c r="Q61" s="15"/>
      <c r="R61" s="15"/>
      <c r="S61" s="15"/>
    </row>
    <row r="62" spans="1:19" s="26" customFormat="1">
      <c r="B62" s="334"/>
      <c r="C62" s="334"/>
      <c r="D62" s="81"/>
      <c r="E62" s="81"/>
      <c r="F62" s="81"/>
      <c r="G62" s="335"/>
      <c r="H62" s="81"/>
      <c r="I62" s="81"/>
      <c r="J62" s="1484"/>
      <c r="K62" s="1485"/>
      <c r="L62" s="1486"/>
      <c r="M62" s="1487"/>
      <c r="N62" s="1487"/>
      <c r="O62" s="1487"/>
      <c r="P62" s="1481"/>
      <c r="Q62" s="15"/>
      <c r="R62" s="15"/>
      <c r="S62" s="15"/>
    </row>
    <row r="63" spans="1:19" s="26" customFormat="1">
      <c r="B63" s="334"/>
      <c r="C63" s="334"/>
      <c r="D63" s="81"/>
      <c r="E63" s="81"/>
      <c r="F63" s="81"/>
      <c r="G63" s="335"/>
      <c r="H63" s="81"/>
      <c r="I63" s="81"/>
      <c r="J63" s="1484"/>
      <c r="K63" s="1485"/>
      <c r="L63" s="1486"/>
      <c r="M63" s="1487"/>
      <c r="N63" s="1487"/>
      <c r="O63" s="1487"/>
      <c r="P63" s="1481"/>
      <c r="Q63" s="106"/>
      <c r="R63" s="106"/>
      <c r="S63" s="106"/>
    </row>
    <row r="64" spans="1:19" s="26" customFormat="1">
      <c r="B64" s="334"/>
      <c r="C64" s="334"/>
      <c r="D64" s="81"/>
      <c r="E64" s="81"/>
      <c r="F64" s="81"/>
      <c r="G64" s="335"/>
      <c r="H64" s="81"/>
      <c r="I64" s="81"/>
      <c r="J64" s="1484"/>
      <c r="K64" s="1485"/>
      <c r="L64" s="1486"/>
      <c r="M64" s="1487"/>
      <c r="N64" s="1487"/>
      <c r="O64" s="1487"/>
      <c r="P64" s="1481"/>
      <c r="Q64"/>
      <c r="R64"/>
      <c r="S64"/>
    </row>
    <row r="65" spans="2:19" s="26" customFormat="1">
      <c r="B65" s="334"/>
      <c r="C65" s="334"/>
      <c r="D65" s="81"/>
      <c r="E65" s="81"/>
      <c r="F65" s="81"/>
      <c r="G65" s="335"/>
      <c r="H65" s="81"/>
      <c r="I65" s="81"/>
      <c r="J65" s="1484"/>
      <c r="K65" s="1485"/>
      <c r="L65" s="1486"/>
      <c r="M65" s="1487"/>
      <c r="N65" s="1487"/>
      <c r="O65" s="1487"/>
      <c r="P65" s="1481"/>
      <c r="Q65"/>
      <c r="R65"/>
      <c r="S65"/>
    </row>
    <row r="66" spans="2:19" s="26" customFormat="1">
      <c r="B66" s="334"/>
      <c r="C66" s="334"/>
      <c r="D66" s="81"/>
      <c r="E66" s="81"/>
      <c r="F66" s="81"/>
      <c r="G66" s="335"/>
      <c r="H66" s="81"/>
      <c r="I66" s="81"/>
      <c r="J66" s="1484"/>
      <c r="K66" s="1485"/>
      <c r="L66" s="1486"/>
      <c r="M66" s="1487"/>
      <c r="N66" s="1487"/>
      <c r="O66" s="1487"/>
      <c r="P66" s="1481"/>
      <c r="Q66" s="15"/>
      <c r="R66" s="15"/>
      <c r="S66" s="15"/>
    </row>
    <row r="67" spans="2:19" s="26" customFormat="1">
      <c r="B67" s="334"/>
      <c r="C67" s="334"/>
      <c r="D67" s="81"/>
      <c r="E67" s="81"/>
      <c r="F67" s="81"/>
      <c r="G67" s="335"/>
      <c r="H67" s="81"/>
      <c r="I67" s="81"/>
      <c r="J67" s="1484"/>
      <c r="K67" s="1485"/>
      <c r="L67" s="1486"/>
      <c r="M67" s="1487"/>
      <c r="N67" s="1487"/>
      <c r="O67" s="1487"/>
      <c r="P67" s="1481"/>
      <c r="Q67" s="18"/>
      <c r="R67" s="18"/>
      <c r="S67" s="18"/>
    </row>
    <row r="68" spans="2:19" s="26" customFormat="1">
      <c r="B68" s="334"/>
      <c r="C68" s="334"/>
      <c r="D68" s="81"/>
      <c r="E68" s="81"/>
      <c r="F68" s="81"/>
      <c r="G68" s="335"/>
      <c r="H68" s="81"/>
      <c r="I68" s="81"/>
      <c r="J68" s="1484"/>
      <c r="K68" s="1485"/>
      <c r="L68" s="1486"/>
      <c r="M68" s="1487"/>
      <c r="N68" s="1487"/>
      <c r="O68" s="1487"/>
      <c r="P68" s="1481"/>
    </row>
    <row r="69" spans="2:19" s="26" customFormat="1">
      <c r="B69" s="334"/>
      <c r="C69" s="334"/>
      <c r="D69" s="81"/>
      <c r="E69" s="81"/>
      <c r="F69" s="81"/>
      <c r="G69" s="335"/>
      <c r="H69" s="81"/>
      <c r="I69" s="81"/>
      <c r="J69" s="1484"/>
      <c r="K69" s="1485"/>
      <c r="L69" s="1486"/>
      <c r="M69" s="1487"/>
      <c r="N69" s="1487"/>
      <c r="O69" s="1487"/>
      <c r="P69" s="1481"/>
    </row>
    <row r="70" spans="2:19" s="26" customFormat="1">
      <c r="B70" s="337"/>
      <c r="C70" s="337"/>
      <c r="D70" s="81"/>
      <c r="E70" s="81"/>
      <c r="F70" s="81"/>
      <c r="G70" s="335"/>
      <c r="H70" s="81"/>
      <c r="I70" s="81"/>
      <c r="J70" s="1484"/>
      <c r="K70" s="1485"/>
      <c r="L70" s="1486"/>
      <c r="M70" s="1487"/>
      <c r="N70" s="1487"/>
      <c r="O70" s="1485"/>
      <c r="P70" s="1481"/>
    </row>
    <row r="71" spans="2:19" s="26" customFormat="1">
      <c r="B71" s="334"/>
      <c r="C71" s="334"/>
      <c r="D71" s="81"/>
      <c r="E71" s="81"/>
      <c r="F71" s="81"/>
      <c r="G71" s="335"/>
      <c r="H71" s="73"/>
      <c r="I71" s="73"/>
      <c r="J71" s="712"/>
      <c r="K71" s="712"/>
      <c r="L71" s="1486"/>
      <c r="M71" s="1486"/>
      <c r="N71" s="1486"/>
      <c r="O71" s="1486"/>
    </row>
    <row r="72" spans="2:19" s="26" customFormat="1">
      <c r="B72" s="334"/>
      <c r="C72" s="334"/>
      <c r="D72" s="81"/>
      <c r="E72" s="81"/>
      <c r="F72" s="81"/>
      <c r="G72" s="335"/>
      <c r="H72" s="73"/>
      <c r="I72" s="73"/>
      <c r="J72" s="73"/>
      <c r="K72" s="73"/>
      <c r="L72" s="1486"/>
      <c r="M72" s="1486"/>
      <c r="N72" s="1486"/>
      <c r="O72" s="1486"/>
    </row>
    <row r="73" spans="2:19" s="26" customFormat="1">
      <c r="B73" s="334"/>
      <c r="C73" s="334"/>
      <c r="D73" s="81"/>
      <c r="E73" s="81"/>
      <c r="F73" s="81"/>
      <c r="G73" s="335"/>
      <c r="L73" s="1486"/>
      <c r="M73" s="1486"/>
      <c r="N73" s="1486"/>
      <c r="O73" s="1486"/>
    </row>
    <row r="74" spans="2:19" s="26" customFormat="1">
      <c r="B74" s="334"/>
      <c r="C74" s="334"/>
      <c r="D74" s="81"/>
      <c r="E74" s="81"/>
      <c r="F74" s="81"/>
      <c r="G74" s="335"/>
      <c r="L74" s="1486"/>
      <c r="M74" s="1486"/>
      <c r="N74" s="1486"/>
      <c r="O74" s="1486"/>
    </row>
    <row r="75" spans="2:19" s="26" customFormat="1">
      <c r="B75" s="334"/>
      <c r="C75" s="334"/>
      <c r="D75" s="81"/>
      <c r="E75" s="81"/>
      <c r="F75" s="81"/>
      <c r="G75" s="335"/>
      <c r="L75" s="1486"/>
      <c r="M75" s="1486"/>
      <c r="N75" s="1486"/>
      <c r="O75" s="1486"/>
    </row>
    <row r="76" spans="2:19" s="26" customFormat="1">
      <c r="B76" s="334"/>
      <c r="C76" s="334"/>
      <c r="D76" s="81"/>
      <c r="E76" s="81"/>
      <c r="F76" s="81"/>
      <c r="G76" s="335"/>
      <c r="H76" s="81"/>
      <c r="I76" s="81"/>
      <c r="J76" s="81"/>
      <c r="K76" s="81"/>
      <c r="L76" s="1486"/>
      <c r="M76" s="1486"/>
      <c r="N76" s="1486"/>
      <c r="O76" s="1486"/>
    </row>
    <row r="77" spans="2:19" s="26" customFormat="1" ht="13.15" customHeight="1">
      <c r="B77" s="334"/>
      <c r="C77" s="334"/>
      <c r="D77" s="81"/>
      <c r="E77" s="81"/>
      <c r="F77" s="81"/>
      <c r="G77" s="335"/>
      <c r="H77" s="81"/>
      <c r="I77" s="81"/>
      <c r="J77" s="81"/>
      <c r="K77" s="81"/>
      <c r="L77" s="937"/>
      <c r="M77" s="937"/>
    </row>
    <row r="78" spans="2:19" s="26" customFormat="1" ht="13.15" customHeight="1">
      <c r="B78" s="334"/>
      <c r="C78" s="334"/>
      <c r="D78" s="81"/>
      <c r="E78" s="81"/>
      <c r="F78" s="81"/>
      <c r="G78" s="335"/>
      <c r="H78" s="81"/>
      <c r="I78" s="81"/>
      <c r="J78" s="81"/>
      <c r="K78" s="81"/>
      <c r="L78" s="937"/>
      <c r="M78" s="937"/>
    </row>
    <row r="79" spans="2:19" s="26" customFormat="1">
      <c r="B79" s="334"/>
      <c r="C79" s="334"/>
      <c r="D79" s="81"/>
      <c r="E79" s="81"/>
      <c r="F79" s="81"/>
      <c r="G79" s="335"/>
      <c r="H79" s="81"/>
      <c r="I79" s="81"/>
      <c r="J79" s="81"/>
      <c r="K79" s="81"/>
      <c r="L79" s="937"/>
      <c r="M79" s="937"/>
    </row>
    <row r="80" spans="2:19" s="26" customFormat="1" ht="13.15" customHeight="1">
      <c r="B80" s="334"/>
      <c r="C80" s="334"/>
      <c r="D80" s="81"/>
      <c r="E80" s="81"/>
      <c r="F80" s="81"/>
      <c r="G80" s="335"/>
      <c r="H80" s="81"/>
      <c r="I80" s="81"/>
      <c r="J80" s="81"/>
      <c r="K80" s="81"/>
      <c r="L80" s="937"/>
      <c r="M80" s="937"/>
    </row>
    <row r="81" spans="2:13" s="26" customFormat="1" ht="13.15" customHeight="1">
      <c r="B81" s="337"/>
      <c r="C81" s="337"/>
      <c r="D81" s="81"/>
      <c r="E81" s="81"/>
      <c r="F81" s="81"/>
      <c r="G81" s="335"/>
      <c r="H81" s="81"/>
      <c r="I81" s="81"/>
      <c r="J81" s="81"/>
      <c r="K81" s="81"/>
      <c r="L81" s="937"/>
      <c r="M81" s="937"/>
    </row>
    <row r="82" spans="2:13" s="26" customFormat="1" ht="13.15" customHeight="1">
      <c r="B82" s="334"/>
      <c r="C82" s="334"/>
      <c r="D82" s="81"/>
      <c r="E82" s="81"/>
      <c r="F82" s="81"/>
      <c r="G82" s="335"/>
      <c r="H82" s="81"/>
      <c r="I82" s="81"/>
      <c r="J82" s="81"/>
      <c r="K82" s="81"/>
    </row>
    <row r="83" spans="2:13" s="26" customFormat="1" ht="13.15" customHeight="1">
      <c r="B83" s="334"/>
      <c r="C83" s="334"/>
      <c r="D83" s="81"/>
      <c r="E83" s="81"/>
      <c r="F83" s="81"/>
      <c r="G83" s="335"/>
      <c r="H83" s="81"/>
      <c r="I83" s="81"/>
      <c r="J83" s="81"/>
      <c r="K83" s="81"/>
    </row>
    <row r="84" spans="2:13" s="26" customFormat="1" ht="13.15" customHeight="1">
      <c r="B84" s="334"/>
      <c r="C84" s="334"/>
      <c r="D84" s="81"/>
      <c r="E84" s="81"/>
      <c r="F84" s="81"/>
      <c r="G84" s="335"/>
      <c r="H84" s="81"/>
      <c r="I84" s="81"/>
      <c r="J84" s="81"/>
      <c r="K84" s="81"/>
    </row>
    <row r="85" spans="2:13" s="26" customFormat="1" ht="13.15" customHeight="1">
      <c r="B85" s="334"/>
      <c r="C85" s="334"/>
      <c r="D85" s="81"/>
      <c r="E85" s="81"/>
      <c r="F85" s="81"/>
      <c r="G85" s="335"/>
      <c r="H85" s="81"/>
      <c r="I85" s="81"/>
      <c r="J85" s="81"/>
      <c r="K85" s="81"/>
    </row>
    <row r="86" spans="2:13" s="26" customFormat="1" ht="13.15" customHeight="1">
      <c r="B86" s="334"/>
      <c r="C86" s="334"/>
      <c r="D86" s="81"/>
      <c r="E86" s="81"/>
      <c r="F86" s="81"/>
      <c r="G86" s="335"/>
      <c r="H86" s="81"/>
      <c r="I86" s="81"/>
      <c r="J86" s="81"/>
      <c r="K86" s="81"/>
    </row>
    <row r="87" spans="2:13" s="26" customFormat="1" ht="13.15" customHeight="1">
      <c r="B87" s="334"/>
      <c r="C87" s="334"/>
      <c r="D87" s="81"/>
      <c r="E87" s="81"/>
      <c r="F87" s="81"/>
      <c r="G87" s="335"/>
      <c r="H87" s="81"/>
      <c r="I87" s="81"/>
      <c r="J87" s="81"/>
      <c r="K87" s="81"/>
    </row>
    <row r="88" spans="2:13" s="26" customFormat="1" ht="13.15" customHeight="1">
      <c r="B88" s="334"/>
      <c r="C88" s="334"/>
      <c r="D88" s="81"/>
      <c r="E88" s="81"/>
      <c r="F88" s="81"/>
      <c r="G88" s="335"/>
    </row>
    <row r="89" spans="2:13" s="26" customFormat="1" ht="13.15" customHeight="1">
      <c r="B89" s="334"/>
      <c r="C89" s="334"/>
      <c r="D89" s="81"/>
      <c r="E89" s="81"/>
      <c r="F89" s="81"/>
      <c r="G89" s="335"/>
    </row>
    <row r="90" spans="2:13" s="26" customFormat="1" ht="13.15" customHeight="1">
      <c r="B90" s="334"/>
      <c r="C90" s="334"/>
      <c r="D90" s="81"/>
      <c r="E90" s="81"/>
      <c r="F90" s="81"/>
      <c r="G90" s="335"/>
    </row>
    <row r="91" spans="2:13" s="26" customFormat="1" ht="13.15" customHeight="1">
      <c r="B91" s="334"/>
      <c r="C91" s="334"/>
      <c r="D91" s="81"/>
      <c r="E91" s="81"/>
      <c r="F91" s="81"/>
      <c r="G91" s="335"/>
    </row>
    <row r="92" spans="2:13" s="26" customFormat="1">
      <c r="B92" s="337"/>
      <c r="C92" s="337"/>
      <c r="D92" s="81"/>
      <c r="E92" s="81"/>
      <c r="F92" s="81"/>
      <c r="G92" s="335"/>
    </row>
    <row r="93" spans="2:13" s="26" customFormat="1">
      <c r="B93" s="334"/>
      <c r="C93" s="334"/>
      <c r="D93" s="81"/>
      <c r="E93" s="81"/>
      <c r="F93" s="81"/>
      <c r="G93" s="335"/>
    </row>
    <row r="94" spans="2:13" s="26" customFormat="1">
      <c r="B94" s="334"/>
      <c r="C94" s="334"/>
      <c r="D94" s="81"/>
      <c r="E94" s="81"/>
      <c r="F94" s="81"/>
      <c r="G94" s="335"/>
    </row>
    <row r="95" spans="2:13" s="26" customFormat="1" ht="13.15" customHeight="1">
      <c r="B95" s="334"/>
      <c r="C95" s="334"/>
      <c r="D95" s="81"/>
      <c r="E95" s="81"/>
      <c r="F95" s="81"/>
      <c r="G95" s="335"/>
    </row>
    <row r="96" spans="2:13" s="26" customFormat="1" ht="13.15" customHeight="1">
      <c r="B96" s="334"/>
      <c r="C96" s="334"/>
      <c r="D96" s="81"/>
      <c r="E96" s="81"/>
      <c r="F96" s="81"/>
      <c r="G96" s="335"/>
      <c r="H96" s="81"/>
      <c r="I96" s="81"/>
      <c r="J96" s="81"/>
      <c r="K96" s="81"/>
    </row>
    <row r="97" spans="2:11" s="26" customFormat="1">
      <c r="B97" s="334"/>
      <c r="C97" s="334"/>
      <c r="D97" s="81"/>
      <c r="E97" s="81"/>
      <c r="F97" s="81"/>
      <c r="G97" s="335"/>
      <c r="H97" s="81"/>
      <c r="I97" s="81"/>
      <c r="J97" s="81"/>
      <c r="K97" s="81"/>
    </row>
    <row r="98" spans="2:11" s="26" customFormat="1">
      <c r="B98" s="334"/>
      <c r="C98" s="334"/>
      <c r="D98" s="81"/>
      <c r="E98" s="81"/>
      <c r="F98" s="81"/>
      <c r="G98" s="335"/>
      <c r="H98" s="81"/>
      <c r="I98" s="81"/>
      <c r="J98" s="81"/>
      <c r="K98" s="81"/>
    </row>
    <row r="99" spans="2:11" s="26" customFormat="1">
      <c r="B99" s="334"/>
      <c r="C99" s="334"/>
      <c r="D99" s="81"/>
      <c r="E99" s="81"/>
      <c r="F99" s="81"/>
      <c r="G99" s="335"/>
      <c r="H99" s="81"/>
      <c r="I99" s="81"/>
      <c r="J99" s="81"/>
      <c r="K99" s="81"/>
    </row>
    <row r="100" spans="2:11" s="26" customFormat="1">
      <c r="B100" s="334"/>
      <c r="C100" s="334"/>
      <c r="D100" s="81"/>
      <c r="E100" s="81"/>
      <c r="F100" s="81"/>
      <c r="G100" s="335"/>
      <c r="H100" s="81"/>
      <c r="I100" s="81"/>
      <c r="J100" s="81"/>
      <c r="K100" s="81"/>
    </row>
    <row r="101" spans="2:11" s="26" customFormat="1">
      <c r="B101" s="334"/>
      <c r="C101" s="334"/>
      <c r="D101" s="81"/>
      <c r="E101" s="81"/>
      <c r="F101" s="81"/>
      <c r="G101" s="335"/>
      <c r="H101" s="81"/>
      <c r="I101" s="81"/>
      <c r="J101" s="81"/>
      <c r="K101" s="81"/>
    </row>
    <row r="102" spans="2:11" s="26" customFormat="1">
      <c r="B102" s="334"/>
      <c r="C102" s="334"/>
      <c r="D102" s="81"/>
      <c r="E102" s="81"/>
      <c r="F102" s="81"/>
      <c r="G102" s="335"/>
      <c r="H102" s="81"/>
      <c r="I102" s="81"/>
      <c r="J102" s="81"/>
      <c r="K102" s="81"/>
    </row>
    <row r="103" spans="2:11" s="26" customFormat="1">
      <c r="B103" s="337"/>
      <c r="C103" s="337"/>
      <c r="D103" s="81"/>
      <c r="E103" s="81"/>
      <c r="F103" s="81"/>
      <c r="G103" s="335"/>
      <c r="H103" s="81"/>
      <c r="I103" s="81"/>
      <c r="J103" s="81"/>
      <c r="K103" s="81"/>
    </row>
    <row r="104" spans="2:11" s="26" customFormat="1">
      <c r="B104" s="334"/>
      <c r="C104" s="334"/>
      <c r="D104" s="81"/>
      <c r="E104" s="81"/>
      <c r="F104" s="81"/>
      <c r="G104" s="335"/>
      <c r="H104" s="81"/>
      <c r="I104" s="81"/>
      <c r="J104" s="81"/>
      <c r="K104" s="81"/>
    </row>
    <row r="105" spans="2:11" s="26" customFormat="1">
      <c r="B105" s="334"/>
      <c r="C105" s="334"/>
      <c r="D105" s="81"/>
      <c r="E105" s="81"/>
      <c r="F105" s="81"/>
      <c r="G105" s="335"/>
      <c r="H105" s="81"/>
      <c r="I105" s="81"/>
      <c r="J105" s="81"/>
      <c r="K105" s="81"/>
    </row>
    <row r="106" spans="2:11" s="26" customFormat="1">
      <c r="B106" s="334"/>
      <c r="C106" s="334"/>
      <c r="D106" s="81"/>
      <c r="E106" s="81"/>
      <c r="F106" s="81"/>
      <c r="G106" s="335"/>
      <c r="H106" s="81"/>
      <c r="I106" s="81"/>
      <c r="J106" s="81"/>
      <c r="K106" s="81"/>
    </row>
    <row r="107" spans="2:11" s="26" customFormat="1">
      <c r="B107" s="334"/>
      <c r="C107" s="334"/>
      <c r="D107" s="81"/>
      <c r="E107" s="81"/>
      <c r="F107" s="81"/>
      <c r="G107" s="335"/>
      <c r="H107" s="81"/>
      <c r="I107" s="81"/>
      <c r="J107" s="81"/>
      <c r="K107" s="81"/>
    </row>
    <row r="108" spans="2:11" s="26" customFormat="1">
      <c r="B108" s="334"/>
      <c r="C108" s="334"/>
      <c r="D108" s="81"/>
      <c r="E108" s="81"/>
      <c r="F108" s="81"/>
      <c r="G108" s="335"/>
    </row>
    <row r="109" spans="2:11" s="26" customFormat="1">
      <c r="B109" s="334"/>
      <c r="C109" s="334"/>
      <c r="D109" s="81"/>
      <c r="E109" s="81"/>
      <c r="F109" s="81"/>
      <c r="G109" s="335"/>
    </row>
    <row r="110" spans="2:11" s="26" customFormat="1">
      <c r="B110" s="334"/>
      <c r="C110" s="334"/>
      <c r="D110" s="81"/>
      <c r="E110" s="81"/>
      <c r="F110" s="81"/>
      <c r="G110" s="335"/>
    </row>
    <row r="111" spans="2:11" s="26" customFormat="1">
      <c r="B111" s="334"/>
      <c r="C111" s="334"/>
      <c r="D111" s="81"/>
      <c r="E111" s="81"/>
      <c r="F111" s="81"/>
      <c r="G111" s="335"/>
    </row>
    <row r="112" spans="2:11" s="26" customFormat="1">
      <c r="B112" s="334"/>
      <c r="C112" s="334"/>
      <c r="D112" s="81"/>
      <c r="E112" s="81"/>
      <c r="F112" s="81"/>
      <c r="G112" s="335"/>
    </row>
    <row r="113" spans="2:7" s="26" customFormat="1">
      <c r="B113" s="334"/>
      <c r="C113" s="334"/>
      <c r="D113" s="81"/>
      <c r="E113" s="81"/>
      <c r="F113" s="81"/>
      <c r="G113" s="335"/>
    </row>
    <row r="114" spans="2:7" s="26" customFormat="1">
      <c r="B114" s="337"/>
      <c r="C114" s="337"/>
      <c r="D114" s="81"/>
      <c r="E114" s="81"/>
      <c r="F114" s="81"/>
      <c r="G114" s="335"/>
    </row>
    <row r="115" spans="2:7" s="26" customFormat="1">
      <c r="B115" s="334"/>
      <c r="C115" s="334"/>
      <c r="D115" s="81"/>
      <c r="E115" s="81"/>
      <c r="F115" s="81"/>
      <c r="G115" s="335"/>
    </row>
    <row r="116" spans="2:7" s="26" customFormat="1">
      <c r="B116" s="334"/>
      <c r="C116" s="334"/>
      <c r="D116" s="81"/>
      <c r="E116" s="81"/>
      <c r="F116" s="81"/>
      <c r="G116" s="335"/>
    </row>
    <row r="117" spans="2:7" s="26" customFormat="1">
      <c r="B117" s="334"/>
      <c r="C117" s="334"/>
      <c r="D117" s="81"/>
      <c r="E117" s="81"/>
      <c r="F117" s="81"/>
      <c r="G117" s="335"/>
    </row>
    <row r="118" spans="2:7" s="26" customFormat="1">
      <c r="B118" s="334"/>
      <c r="C118" s="334"/>
      <c r="D118" s="81"/>
      <c r="E118" s="81"/>
      <c r="F118" s="81"/>
      <c r="G118" s="335"/>
    </row>
    <row r="119" spans="2:7" s="26" customFormat="1">
      <c r="B119" s="334"/>
      <c r="C119" s="334"/>
      <c r="D119" s="81"/>
      <c r="E119" s="81"/>
      <c r="F119" s="81"/>
      <c r="G119" s="335"/>
    </row>
    <row r="120" spans="2:7" s="26" customFormat="1">
      <c r="B120" s="334"/>
      <c r="C120" s="334"/>
      <c r="D120" s="81"/>
      <c r="E120" s="81"/>
      <c r="F120" s="81"/>
      <c r="G120" s="335"/>
    </row>
    <row r="121" spans="2:7" s="26" customFormat="1">
      <c r="B121" s="334"/>
      <c r="C121" s="334"/>
      <c r="D121" s="81"/>
      <c r="E121" s="81"/>
      <c r="F121" s="81"/>
      <c r="G121" s="335"/>
    </row>
    <row r="122" spans="2:7" s="26" customFormat="1" ht="13.15" customHeight="1">
      <c r="B122" s="334"/>
      <c r="C122" s="334"/>
      <c r="D122" s="81"/>
      <c r="E122" s="81"/>
      <c r="F122" s="81"/>
      <c r="G122" s="335"/>
    </row>
    <row r="123" spans="2:7" s="26" customFormat="1">
      <c r="B123" s="334"/>
      <c r="C123" s="334"/>
      <c r="D123" s="81"/>
      <c r="E123" s="81"/>
      <c r="F123" s="81"/>
      <c r="G123" s="335"/>
    </row>
    <row r="124" spans="2:7" s="26" customFormat="1">
      <c r="B124" s="334"/>
      <c r="C124" s="334"/>
      <c r="D124" s="338"/>
      <c r="E124" s="338"/>
      <c r="F124" s="338"/>
      <c r="G124" s="335"/>
    </row>
    <row r="125" spans="2:7" s="26" customFormat="1">
      <c r="B125" s="337"/>
      <c r="C125" s="337"/>
      <c r="D125" s="338"/>
      <c r="E125" s="338"/>
      <c r="F125" s="338"/>
      <c r="G125" s="335"/>
    </row>
    <row r="126" spans="2:7" s="26" customFormat="1">
      <c r="B126" s="334"/>
      <c r="C126" s="334"/>
      <c r="D126" s="338"/>
      <c r="E126" s="338"/>
      <c r="F126" s="338"/>
      <c r="G126" s="335"/>
    </row>
    <row r="127" spans="2:7" s="26" customFormat="1">
      <c r="B127" s="334"/>
      <c r="C127" s="334"/>
      <c r="D127" s="338"/>
      <c r="E127" s="338"/>
      <c r="F127" s="338"/>
      <c r="G127" s="335"/>
    </row>
    <row r="128" spans="2:7" s="26" customFormat="1">
      <c r="B128" s="334"/>
      <c r="C128" s="334"/>
      <c r="D128" s="338"/>
      <c r="E128" s="338"/>
      <c r="F128" s="338"/>
      <c r="G128" s="335"/>
    </row>
    <row r="129" spans="2:7" s="26" customFormat="1" ht="15" customHeight="1">
      <c r="B129" s="334"/>
      <c r="C129" s="334"/>
      <c r="D129" s="338"/>
      <c r="E129" s="338"/>
      <c r="F129" s="338"/>
      <c r="G129" s="335"/>
    </row>
    <row r="130" spans="2:7" s="26" customFormat="1">
      <c r="B130" s="334"/>
      <c r="C130" s="334"/>
      <c r="D130" s="338"/>
      <c r="E130" s="338"/>
      <c r="F130" s="338"/>
      <c r="G130" s="335"/>
    </row>
    <row r="131" spans="2:7" s="26" customFormat="1" ht="13.15" customHeight="1">
      <c r="B131" s="334"/>
      <c r="C131" s="334"/>
      <c r="D131" s="338"/>
      <c r="E131" s="338"/>
      <c r="F131" s="338"/>
      <c r="G131" s="335"/>
    </row>
    <row r="132" spans="2:7" s="26" customFormat="1">
      <c r="B132" s="334"/>
      <c r="C132" s="334"/>
      <c r="D132" s="338"/>
      <c r="E132" s="338"/>
      <c r="F132" s="338"/>
      <c r="G132" s="335"/>
    </row>
    <row r="133" spans="2:7" s="26" customFormat="1">
      <c r="B133" s="334"/>
      <c r="C133" s="334"/>
      <c r="D133" s="338"/>
      <c r="E133" s="338"/>
      <c r="F133" s="338"/>
      <c r="G133" s="335"/>
    </row>
    <row r="134" spans="2:7" s="26" customFormat="1">
      <c r="B134" s="334"/>
      <c r="C134" s="334"/>
      <c r="D134" s="338"/>
      <c r="E134" s="338"/>
      <c r="F134" s="338"/>
      <c r="G134" s="335"/>
    </row>
    <row r="135" spans="2:7" s="26" customFormat="1">
      <c r="B135" s="334"/>
      <c r="C135" s="334"/>
      <c r="D135" s="338"/>
      <c r="E135" s="338"/>
      <c r="F135" s="338"/>
      <c r="G135" s="335"/>
    </row>
    <row r="136" spans="2:7" s="26" customFormat="1">
      <c r="B136" s="339"/>
      <c r="C136" s="339"/>
      <c r="D136" s="339"/>
      <c r="E136" s="339"/>
    </row>
    <row r="137" spans="2:7" s="26" customFormat="1">
      <c r="C137" s="500"/>
      <c r="D137" s="340"/>
      <c r="E137" s="340"/>
    </row>
    <row r="138" spans="2:7" s="26" customFormat="1">
      <c r="C138" s="500"/>
      <c r="D138" s="341"/>
      <c r="E138" s="341"/>
    </row>
    <row r="139" spans="2:7" s="26" customFormat="1">
      <c r="C139" s="500"/>
      <c r="D139" s="341"/>
      <c r="E139" s="341"/>
    </row>
    <row r="140" spans="2:7" s="26" customFormat="1">
      <c r="C140" s="500"/>
      <c r="D140" s="341"/>
      <c r="E140" s="341"/>
    </row>
    <row r="141" spans="2:7" s="26" customFormat="1" ht="13.15" customHeight="1">
      <c r="C141" s="500"/>
      <c r="D141" s="341"/>
      <c r="E141" s="341"/>
    </row>
    <row r="142" spans="2:7" s="26" customFormat="1">
      <c r="C142" s="500"/>
      <c r="D142" s="341"/>
      <c r="E142" s="341"/>
    </row>
    <row r="143" spans="2:7" s="26" customFormat="1">
      <c r="C143" s="500"/>
      <c r="D143" s="341"/>
      <c r="E143" s="341"/>
    </row>
    <row r="144" spans="2:7" s="26" customFormat="1">
      <c r="C144" s="500"/>
      <c r="D144" s="341"/>
      <c r="E144" s="341"/>
    </row>
    <row r="145" spans="2:5" s="26" customFormat="1">
      <c r="C145" s="500"/>
      <c r="D145" s="341"/>
      <c r="E145" s="341"/>
    </row>
    <row r="146" spans="2:5" s="26" customFormat="1">
      <c r="C146" s="500"/>
      <c r="D146" s="341"/>
      <c r="E146" s="341"/>
    </row>
    <row r="147" spans="2:5" s="26" customFormat="1">
      <c r="C147" s="500"/>
      <c r="D147" s="341"/>
      <c r="E147" s="341"/>
    </row>
    <row r="148" spans="2:5" s="26" customFormat="1">
      <c r="B148" s="25"/>
      <c r="C148" s="499"/>
      <c r="D148" s="25"/>
      <c r="E148" s="25"/>
    </row>
    <row r="149" spans="2:5" s="26" customFormat="1">
      <c r="B149" s="25"/>
      <c r="C149" s="499"/>
      <c r="D149" s="25"/>
      <c r="E149" s="25"/>
    </row>
    <row r="150" spans="2:5" s="26" customFormat="1">
      <c r="B150" s="25"/>
      <c r="C150" s="499"/>
      <c r="D150" s="25"/>
      <c r="E150" s="25"/>
    </row>
    <row r="151" spans="2:5" s="26" customFormat="1">
      <c r="B151" s="342"/>
      <c r="C151" s="342"/>
      <c r="D151" s="342"/>
      <c r="E151" s="342"/>
    </row>
    <row r="152" spans="2:5" s="26" customFormat="1">
      <c r="C152" s="500"/>
      <c r="D152" s="340"/>
      <c r="E152" s="340"/>
    </row>
    <row r="153" spans="2:5" s="26" customFormat="1">
      <c r="C153" s="500"/>
      <c r="D153" s="341"/>
      <c r="E153" s="341"/>
    </row>
    <row r="154" spans="2:5" s="26" customFormat="1">
      <c r="C154" s="500"/>
      <c r="D154" s="341"/>
      <c r="E154" s="341"/>
    </row>
    <row r="155" spans="2:5" s="26" customFormat="1">
      <c r="C155" s="500"/>
      <c r="D155" s="341"/>
      <c r="E155" s="341"/>
    </row>
    <row r="156" spans="2:5" s="26" customFormat="1">
      <c r="C156" s="500"/>
      <c r="D156" s="341"/>
      <c r="E156" s="341"/>
    </row>
    <row r="157" spans="2:5" s="26" customFormat="1">
      <c r="C157" s="500"/>
      <c r="D157" s="341"/>
      <c r="E157" s="341"/>
    </row>
    <row r="158" spans="2:5" s="26" customFormat="1">
      <c r="C158" s="500"/>
      <c r="D158" s="341"/>
      <c r="E158" s="341"/>
    </row>
    <row r="159" spans="2:5" s="26" customFormat="1">
      <c r="C159" s="500"/>
      <c r="D159" s="341"/>
      <c r="E159" s="341"/>
    </row>
    <row r="160" spans="2:5" s="26" customFormat="1">
      <c r="C160" s="500"/>
      <c r="D160" s="341"/>
      <c r="E160" s="341"/>
    </row>
    <row r="161" spans="2:5" s="26" customFormat="1">
      <c r="C161" s="500"/>
      <c r="D161" s="341"/>
      <c r="E161" s="341"/>
    </row>
    <row r="162" spans="2:5" s="26" customFormat="1">
      <c r="C162" s="500"/>
      <c r="D162" s="341"/>
      <c r="E162" s="341"/>
    </row>
    <row r="163" spans="2:5" s="26" customFormat="1">
      <c r="B163" s="25"/>
      <c r="C163" s="499"/>
      <c r="D163" s="25"/>
    </row>
    <row r="164" spans="2:5" s="26" customFormat="1">
      <c r="C164" s="500"/>
    </row>
    <row r="165" spans="2:5" s="26" customFormat="1">
      <c r="C165" s="500"/>
    </row>
    <row r="166" spans="2:5" s="26" customFormat="1">
      <c r="C166" s="500"/>
    </row>
    <row r="167" spans="2:5" s="26" customFormat="1">
      <c r="C167" s="500"/>
    </row>
    <row r="168" spans="2:5" s="26" customFormat="1">
      <c r="C168" s="500"/>
    </row>
    <row r="169" spans="2:5" s="26" customFormat="1">
      <c r="C169" s="500"/>
    </row>
    <row r="170" spans="2:5" s="26" customFormat="1">
      <c r="C170" s="500"/>
    </row>
    <row r="171" spans="2:5" s="26" customFormat="1">
      <c r="C171" s="500"/>
    </row>
    <row r="172" spans="2:5" s="26" customFormat="1">
      <c r="C172" s="500"/>
    </row>
    <row r="173" spans="2:5" s="26" customFormat="1">
      <c r="C173" s="500"/>
    </row>
    <row r="174" spans="2:5" s="26" customFormat="1">
      <c r="C174" s="500"/>
    </row>
    <row r="175" spans="2:5" s="26" customFormat="1">
      <c r="C175" s="500"/>
    </row>
    <row r="176" spans="2:5" s="26" customFormat="1">
      <c r="C176" s="500"/>
    </row>
    <row r="177" spans="2:5" s="26" customFormat="1">
      <c r="B177" s="343"/>
      <c r="C177" s="343"/>
    </row>
    <row r="178" spans="2:5" s="26" customFormat="1">
      <c r="B178" s="344"/>
      <c r="C178" s="344"/>
      <c r="D178" s="345"/>
      <c r="E178" s="345"/>
    </row>
    <row r="179" spans="2:5" s="26" customFormat="1">
      <c r="B179" s="346"/>
      <c r="C179" s="346"/>
      <c r="D179" s="346"/>
      <c r="E179" s="346"/>
    </row>
    <row r="180" spans="2:5" s="26" customFormat="1">
      <c r="B180" s="71"/>
      <c r="C180" s="516"/>
      <c r="D180" s="71"/>
      <c r="E180" s="71"/>
    </row>
    <row r="181" spans="2:5" s="26" customFormat="1">
      <c r="B181" s="71"/>
      <c r="C181" s="516"/>
      <c r="D181" s="71"/>
      <c r="E181" s="71"/>
    </row>
    <row r="182" spans="2:5" s="26" customFormat="1">
      <c r="B182" s="71"/>
      <c r="C182" s="516"/>
      <c r="D182" s="71"/>
      <c r="E182" s="71"/>
    </row>
    <row r="183" spans="2:5">
      <c r="B183" s="12"/>
      <c r="C183" s="535"/>
    </row>
    <row r="184" spans="2:5">
      <c r="B184" s="12"/>
      <c r="C184" s="535"/>
    </row>
  </sheetData>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2 • Crashes</oddHeader>
    <oddFooter>&amp;R&amp;"Gill Sans MT,Regular"&amp;9&amp;K0065A4      • &amp;K000000&amp;A&amp;K0065A4 •</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76"/>
  <sheetViews>
    <sheetView topLeftCell="B1" zoomScaleNormal="100" zoomScaleSheetLayoutView="120" zoomScalePageLayoutView="90" workbookViewId="0"/>
  </sheetViews>
  <sheetFormatPr defaultColWidth="9.140625" defaultRowHeight="12.75"/>
  <cols>
    <col min="1" max="1" width="3.7109375" style="535" customWidth="1"/>
    <col min="2" max="2" width="10.7109375" style="534" customWidth="1"/>
    <col min="3" max="3" width="11.28515625" style="534" customWidth="1"/>
    <col min="4" max="4" width="6.28515625" style="534" customWidth="1"/>
    <col min="5" max="5" width="13.28515625" style="535" customWidth="1"/>
    <col min="6" max="6" width="13" style="535" customWidth="1"/>
    <col min="7" max="7" width="8.5703125" style="535" customWidth="1"/>
    <col min="8" max="8" width="11.140625" style="535" customWidth="1"/>
    <col min="9" max="9" width="14" style="535" customWidth="1"/>
    <col min="10" max="10" width="3.42578125" style="535" customWidth="1"/>
    <col min="11" max="12" width="7.28515625" style="535" customWidth="1"/>
    <col min="13" max="13" width="9.28515625" style="535" customWidth="1"/>
    <col min="14" max="234" width="11.5703125" style="535" customWidth="1"/>
    <col min="235" max="16384" width="9.140625" style="535"/>
  </cols>
  <sheetData>
    <row r="1" spans="1:13" ht="13.5" customHeight="1">
      <c r="A1" s="500"/>
      <c r="B1" s="540"/>
      <c r="C1" s="540"/>
      <c r="D1" s="540"/>
      <c r="E1" s="500"/>
      <c r="F1" s="500"/>
      <c r="G1" s="500"/>
      <c r="H1" s="500"/>
      <c r="I1" s="500"/>
      <c r="J1" s="500"/>
      <c r="K1" s="500"/>
    </row>
    <row r="2" spans="1:13" ht="13.5" customHeight="1">
      <c r="A2" s="500"/>
      <c r="B2" s="540"/>
      <c r="C2" s="540"/>
      <c r="D2" s="540"/>
      <c r="E2" s="500"/>
      <c r="F2" s="500"/>
      <c r="G2" s="500"/>
      <c r="H2" s="500"/>
      <c r="I2" s="500"/>
      <c r="J2" s="500"/>
      <c r="K2" s="500"/>
    </row>
    <row r="3" spans="1:13" ht="13.5" customHeight="1">
      <c r="A3" s="500"/>
      <c r="B3" s="540"/>
      <c r="C3" s="540"/>
      <c r="D3" s="540"/>
      <c r="E3" s="733"/>
      <c r="F3" s="733"/>
      <c r="G3" s="500"/>
      <c r="H3" s="500"/>
      <c r="I3" s="500"/>
      <c r="J3" s="500"/>
      <c r="K3" s="500"/>
    </row>
    <row r="4" spans="1:13" s="497" customFormat="1" ht="18.95" customHeight="1">
      <c r="A4" s="515"/>
      <c r="B4" s="1621" t="s">
        <v>639</v>
      </c>
      <c r="C4" s="590"/>
      <c r="D4" s="588"/>
      <c r="E4" s="588"/>
      <c r="F4" s="92"/>
      <c r="G4" s="92"/>
      <c r="J4" s="97"/>
      <c r="K4" s="608"/>
      <c r="L4" s="1218"/>
    </row>
    <row r="5" spans="1:13" s="536" customFormat="1" ht="15" customHeight="1">
      <c r="A5" s="516"/>
      <c r="B5" s="69"/>
      <c r="C5" s="69"/>
      <c r="D5" s="70"/>
      <c r="E5" s="516"/>
      <c r="F5" s="516"/>
      <c r="G5" s="516"/>
      <c r="H5" s="516"/>
      <c r="I5" s="516"/>
      <c r="J5" s="516"/>
      <c r="K5" s="516"/>
      <c r="L5" s="498"/>
    </row>
    <row r="6" spans="1:13" s="536" customFormat="1" ht="17.100000000000001" customHeight="1">
      <c r="A6" s="516"/>
      <c r="B6" s="2439"/>
      <c r="C6" s="2439"/>
      <c r="D6" s="2439"/>
      <c r="E6" s="198"/>
      <c r="F6" s="198"/>
      <c r="G6" s="198"/>
      <c r="H6" s="198"/>
      <c r="I6" s="199"/>
      <c r="J6" s="698"/>
      <c r="K6" s="78"/>
      <c r="L6" s="53"/>
      <c r="M6" s="53"/>
    </row>
    <row r="7" spans="1:13" s="536" customFormat="1" ht="8.4499999999999993" customHeight="1">
      <c r="A7" s="516"/>
      <c r="B7" s="198"/>
      <c r="C7" s="198"/>
      <c r="D7" s="198"/>
      <c r="E7" s="198"/>
      <c r="F7" s="198"/>
      <c r="G7" s="198"/>
      <c r="H7" s="198"/>
      <c r="I7" s="199"/>
      <c r="J7" s="698"/>
      <c r="K7" s="78"/>
      <c r="L7" s="53"/>
      <c r="M7" s="53"/>
    </row>
    <row r="8" spans="1:13" s="527" customFormat="1" ht="14.1" customHeight="1">
      <c r="A8" s="572"/>
      <c r="B8" s="626"/>
      <c r="C8" s="626"/>
      <c r="D8" s="576"/>
      <c r="E8" s="572"/>
      <c r="F8" s="572"/>
      <c r="G8" s="572"/>
      <c r="H8" s="572"/>
      <c r="I8" s="146"/>
    </row>
    <row r="9" spans="1:13" s="527" customFormat="1" ht="3.6" customHeight="1">
      <c r="A9" s="572"/>
      <c r="B9" s="572"/>
      <c r="C9" s="572"/>
      <c r="D9" s="576"/>
      <c r="E9" s="572"/>
      <c r="F9" s="572"/>
      <c r="G9" s="572"/>
      <c r="H9" s="572"/>
      <c r="I9" s="146"/>
    </row>
    <row r="10" spans="1:13" s="498" customFormat="1" ht="14.1" customHeight="1">
      <c r="A10" s="698"/>
      <c r="B10" s="699"/>
      <c r="C10" s="699"/>
      <c r="D10" s="700"/>
      <c r="E10" s="700"/>
      <c r="F10" s="700"/>
      <c r="G10" s="700"/>
      <c r="H10" s="700"/>
      <c r="I10" s="700"/>
      <c r="J10" s="524"/>
      <c r="K10" s="240"/>
      <c r="M10" s="520"/>
    </row>
    <row r="11" spans="1:13" s="498" customFormat="1" ht="14.1" customHeight="1">
      <c r="A11" s="698"/>
      <c r="B11" s="699"/>
      <c r="C11" s="699"/>
      <c r="D11" s="700"/>
      <c r="E11" s="700"/>
      <c r="F11" s="700"/>
      <c r="G11" s="700"/>
      <c r="H11" s="700"/>
      <c r="I11" s="700"/>
      <c r="J11" s="524"/>
      <c r="K11" s="241"/>
      <c r="M11" s="578"/>
    </row>
    <row r="12" spans="1:13" s="498" customFormat="1" ht="14.1" customHeight="1">
      <c r="A12" s="698"/>
      <c r="B12" s="699"/>
      <c r="C12" s="699"/>
      <c r="D12" s="700"/>
      <c r="E12" s="700"/>
      <c r="F12" s="700"/>
      <c r="G12" s="700"/>
      <c r="H12" s="700"/>
      <c r="I12" s="700"/>
      <c r="J12" s="524"/>
      <c r="K12" s="241"/>
      <c r="M12" s="520"/>
    </row>
    <row r="13" spans="1:13" s="498" customFormat="1" ht="14.1" customHeight="1">
      <c r="A13" s="698"/>
      <c r="B13" s="699"/>
      <c r="C13" s="699"/>
      <c r="D13" s="700"/>
      <c r="E13" s="700"/>
      <c r="F13" s="700"/>
      <c r="G13" s="700"/>
      <c r="H13" s="700"/>
      <c r="I13" s="700"/>
      <c r="J13" s="524"/>
      <c r="K13" s="241"/>
      <c r="M13" s="520"/>
    </row>
    <row r="14" spans="1:13" s="498" customFormat="1" ht="14.1" customHeight="1">
      <c r="A14" s="698"/>
      <c r="B14" s="699"/>
      <c r="C14" s="699"/>
      <c r="D14" s="700"/>
      <c r="E14" s="700"/>
      <c r="F14" s="700"/>
      <c r="G14" s="700"/>
      <c r="H14" s="700"/>
      <c r="I14" s="700"/>
      <c r="J14" s="524"/>
      <c r="K14" s="241"/>
      <c r="M14" s="520"/>
    </row>
    <row r="15" spans="1:13" s="498" customFormat="1" ht="14.1" customHeight="1">
      <c r="A15" s="698"/>
      <c r="B15" s="701"/>
      <c r="C15" s="701"/>
      <c r="D15" s="700"/>
      <c r="E15" s="700"/>
      <c r="F15" s="700"/>
      <c r="G15" s="700"/>
      <c r="H15" s="700"/>
      <c r="I15" s="700"/>
      <c r="J15" s="524"/>
      <c r="K15" s="241"/>
      <c r="M15" s="520"/>
    </row>
    <row r="16" spans="1:13" s="9" customFormat="1" ht="3.6" customHeight="1">
      <c r="A16" s="83"/>
      <c r="B16" s="549"/>
      <c r="C16" s="549"/>
      <c r="D16" s="260"/>
      <c r="E16" s="353"/>
      <c r="F16" s="260"/>
      <c r="G16" s="566"/>
      <c r="H16" s="554"/>
      <c r="I16" s="135"/>
      <c r="J16" s="135"/>
      <c r="K16" s="358"/>
    </row>
    <row r="17" spans="1:20" s="9" customFormat="1" ht="3.6" customHeight="1">
      <c r="A17" s="83"/>
      <c r="B17" s="549"/>
      <c r="C17" s="549"/>
      <c r="D17" s="260"/>
      <c r="E17" s="353"/>
      <c r="F17" s="260"/>
      <c r="G17" s="566"/>
      <c r="H17" s="554"/>
      <c r="I17" s="135"/>
      <c r="J17" s="147"/>
      <c r="K17" s="358"/>
    </row>
    <row r="18" spans="1:20" s="527" customFormat="1" ht="14.1" customHeight="1">
      <c r="A18" s="572"/>
      <c r="B18" s="241"/>
      <c r="C18" s="241"/>
      <c r="D18" s="549"/>
      <c r="E18" s="226"/>
      <c r="F18" s="226"/>
      <c r="G18" s="226"/>
      <c r="H18" s="226"/>
      <c r="I18" s="226"/>
      <c r="J18" s="239"/>
      <c r="K18" s="239"/>
    </row>
    <row r="19" spans="1:20" s="527" customFormat="1" ht="14.1" customHeight="1">
      <c r="A19" s="572"/>
      <c r="B19" s="241"/>
      <c r="C19" s="241"/>
      <c r="D19" s="549"/>
      <c r="E19" s="226"/>
      <c r="F19" s="226"/>
      <c r="G19" s="226"/>
      <c r="H19" s="226"/>
      <c r="I19" s="226"/>
      <c r="J19" s="226"/>
      <c r="K19" s="239"/>
    </row>
    <row r="20" spans="1:20" s="9" customFormat="1" ht="12.75" customHeight="1">
      <c r="A20" s="108"/>
      <c r="B20" s="626"/>
      <c r="C20" s="626"/>
      <c r="D20" s="566"/>
      <c r="E20" s="131"/>
      <c r="F20" s="131"/>
      <c r="G20" s="131"/>
      <c r="H20" s="131"/>
      <c r="I20" s="522"/>
      <c r="J20" s="522"/>
      <c r="K20" s="147"/>
    </row>
    <row r="21" spans="1:20" s="9" customFormat="1" ht="3.6" customHeight="1">
      <c r="B21" s="537"/>
      <c r="C21" s="537"/>
      <c r="D21" s="524"/>
      <c r="E21" s="524"/>
      <c r="F21" s="524"/>
      <c r="G21" s="524"/>
      <c r="H21" s="524"/>
      <c r="I21" s="522"/>
      <c r="J21" s="522"/>
      <c r="K21" s="147"/>
    </row>
    <row r="22" spans="1:20" s="498" customFormat="1" ht="14.1" customHeight="1">
      <c r="B22" s="699"/>
      <c r="C22" s="699"/>
      <c r="D22" s="700"/>
      <c r="E22" s="700"/>
      <c r="F22" s="700"/>
      <c r="G22" s="700"/>
      <c r="H22" s="700"/>
      <c r="I22" s="700"/>
      <c r="J22" s="702"/>
      <c r="K22" s="240"/>
      <c r="L22" s="698"/>
      <c r="M22" s="520"/>
    </row>
    <row r="23" spans="1:20" s="498" customFormat="1" ht="14.1" customHeight="1">
      <c r="B23" s="699"/>
      <c r="C23" s="699"/>
      <c r="D23" s="700"/>
      <c r="E23" s="700"/>
      <c r="F23" s="700"/>
      <c r="G23" s="700"/>
      <c r="H23" s="700"/>
      <c r="I23" s="700"/>
      <c r="J23" s="702"/>
      <c r="K23" s="240"/>
      <c r="L23" s="698"/>
      <c r="M23" s="578"/>
    </row>
    <row r="24" spans="1:20" s="498" customFormat="1" ht="14.1" customHeight="1">
      <c r="B24" s="699"/>
      <c r="C24" s="699"/>
      <c r="D24" s="700"/>
      <c r="E24" s="700"/>
      <c r="F24" s="700"/>
      <c r="G24" s="700"/>
      <c r="H24" s="700"/>
      <c r="I24" s="700"/>
      <c r="J24" s="702"/>
      <c r="K24" s="240"/>
      <c r="L24" s="698"/>
      <c r="M24" s="520"/>
    </row>
    <row r="25" spans="1:20" s="498" customFormat="1" ht="14.1" customHeight="1">
      <c r="B25" s="699"/>
      <c r="C25" s="699"/>
      <c r="D25" s="700"/>
      <c r="E25" s="700"/>
      <c r="F25" s="700"/>
      <c r="G25" s="700"/>
      <c r="H25" s="700"/>
      <c r="I25" s="700"/>
      <c r="J25" s="480"/>
      <c r="K25" s="480"/>
      <c r="L25" s="698"/>
      <c r="M25" s="520"/>
    </row>
    <row r="26" spans="1:20" s="498" customFormat="1" ht="14.1" customHeight="1">
      <c r="B26" s="699"/>
      <c r="C26" s="699"/>
      <c r="D26" s="700"/>
      <c r="E26" s="700"/>
      <c r="F26" s="700"/>
      <c r="G26" s="700"/>
      <c r="H26" s="700"/>
      <c r="I26" s="700"/>
      <c r="J26" s="524"/>
      <c r="K26" s="524"/>
      <c r="L26" s="698"/>
      <c r="M26" s="520"/>
      <c r="T26" s="703"/>
    </row>
    <row r="27" spans="1:20" s="498" customFormat="1" ht="14.1" customHeight="1">
      <c r="B27" s="701"/>
      <c r="C27" s="701"/>
      <c r="D27" s="700"/>
      <c r="E27" s="700"/>
      <c r="F27" s="700"/>
      <c r="G27" s="700"/>
      <c r="H27" s="700"/>
      <c r="I27" s="700"/>
      <c r="J27" s="524"/>
      <c r="K27" s="524"/>
      <c r="L27" s="698"/>
      <c r="M27" s="520"/>
    </row>
    <row r="28" spans="1:20" s="9" customFormat="1" ht="3.6" customHeight="1">
      <c r="A28" s="83"/>
      <c r="B28" s="549"/>
      <c r="C28" s="549"/>
      <c r="D28" s="260"/>
      <c r="E28" s="353"/>
      <c r="F28" s="260"/>
      <c r="G28" s="566"/>
      <c r="H28" s="554"/>
      <c r="I28" s="135"/>
      <c r="J28" s="135"/>
      <c r="K28" s="358"/>
    </row>
    <row r="29" spans="1:20" s="9" customFormat="1" ht="3.6" customHeight="1">
      <c r="A29" s="83"/>
      <c r="B29" s="549"/>
      <c r="C29" s="549"/>
      <c r="D29" s="260"/>
      <c r="E29" s="353"/>
      <c r="F29" s="260"/>
      <c r="G29" s="566"/>
      <c r="H29" s="554"/>
      <c r="I29" s="135"/>
      <c r="J29" s="480"/>
      <c r="K29" s="358"/>
    </row>
    <row r="30" spans="1:20" s="498" customFormat="1" ht="14.1" customHeight="1">
      <c r="B30" s="704"/>
      <c r="C30" s="704"/>
      <c r="D30" s="524"/>
      <c r="E30" s="520"/>
      <c r="F30" s="520"/>
      <c r="G30" s="520"/>
      <c r="H30" s="520"/>
      <c r="I30" s="520"/>
      <c r="J30" s="524"/>
      <c r="K30" s="524"/>
      <c r="L30" s="698"/>
      <c r="M30" s="698"/>
    </row>
    <row r="31" spans="1:20" s="498" customFormat="1" ht="14.1" customHeight="1">
      <c r="B31" s="704"/>
      <c r="C31" s="704"/>
      <c r="D31" s="524"/>
      <c r="E31" s="520"/>
      <c r="F31" s="520"/>
      <c r="G31" s="520"/>
      <c r="H31" s="520"/>
      <c r="I31" s="520"/>
      <c r="J31" s="524"/>
      <c r="K31" s="524"/>
      <c r="L31" s="698"/>
      <c r="M31" s="698"/>
    </row>
    <row r="32" spans="1:20" s="527" customFormat="1" ht="14.1" customHeight="1">
      <c r="A32" s="572"/>
      <c r="B32" s="626"/>
      <c r="C32" s="626"/>
      <c r="D32" s="238"/>
      <c r="E32" s="226"/>
      <c r="F32" s="226"/>
      <c r="G32" s="226"/>
      <c r="H32" s="226"/>
      <c r="I32" s="616"/>
      <c r="J32" s="226"/>
      <c r="K32" s="239"/>
    </row>
    <row r="33" spans="1:13" s="527" customFormat="1" ht="3.6" customHeight="1">
      <c r="A33" s="572"/>
      <c r="B33" s="572"/>
      <c r="C33" s="572"/>
      <c r="D33" s="238"/>
      <c r="E33" s="226"/>
      <c r="F33" s="226"/>
      <c r="G33" s="226"/>
      <c r="H33" s="226"/>
      <c r="I33" s="616"/>
      <c r="J33" s="239"/>
      <c r="K33" s="239"/>
    </row>
    <row r="34" spans="1:13" s="693" customFormat="1" ht="14.1" customHeight="1">
      <c r="A34" s="705"/>
      <c r="B34" s="699"/>
      <c r="C34" s="699"/>
      <c r="D34" s="700"/>
      <c r="E34" s="700"/>
      <c r="F34" s="700"/>
      <c r="G34" s="700"/>
      <c r="H34" s="700"/>
      <c r="I34" s="700"/>
      <c r="J34" s="706"/>
      <c r="K34" s="706"/>
      <c r="M34" s="520"/>
    </row>
    <row r="35" spans="1:13" s="693" customFormat="1" ht="14.1" customHeight="1">
      <c r="A35" s="705"/>
      <c r="B35" s="699"/>
      <c r="C35" s="699"/>
      <c r="D35" s="700"/>
      <c r="E35" s="700"/>
      <c r="F35" s="700"/>
      <c r="G35" s="700"/>
      <c r="H35" s="700"/>
      <c r="I35" s="700"/>
      <c r="J35" s="706"/>
      <c r="K35" s="706"/>
      <c r="M35" s="520"/>
    </row>
    <row r="36" spans="1:13" s="536" customFormat="1" ht="14.1" customHeight="1">
      <c r="A36" s="516"/>
      <c r="B36" s="699"/>
      <c r="C36" s="699"/>
      <c r="D36" s="700"/>
      <c r="E36" s="700"/>
      <c r="F36" s="700"/>
      <c r="G36" s="700"/>
      <c r="H36" s="700"/>
      <c r="I36" s="700"/>
      <c r="J36" s="499"/>
      <c r="K36" s="499"/>
      <c r="M36" s="520"/>
    </row>
    <row r="37" spans="1:13" s="536" customFormat="1" ht="14.1" customHeight="1">
      <c r="A37" s="516"/>
      <c r="B37" s="699"/>
      <c r="C37" s="699"/>
      <c r="D37" s="700"/>
      <c r="E37" s="700"/>
      <c r="F37" s="700"/>
      <c r="G37" s="700"/>
      <c r="H37" s="700"/>
      <c r="I37" s="700"/>
      <c r="J37" s="499"/>
      <c r="K37" s="499"/>
      <c r="M37" s="520"/>
    </row>
    <row r="38" spans="1:13" s="536" customFormat="1" ht="14.1" customHeight="1">
      <c r="A38" s="516"/>
      <c r="B38" s="699"/>
      <c r="C38" s="699"/>
      <c r="D38" s="700"/>
      <c r="E38" s="700"/>
      <c r="F38" s="700"/>
      <c r="G38" s="700"/>
      <c r="H38" s="700"/>
      <c r="I38" s="700"/>
      <c r="J38" s="499"/>
      <c r="K38" s="499"/>
      <c r="M38" s="520"/>
    </row>
    <row r="39" spans="1:13" s="536" customFormat="1" ht="14.1" customHeight="1">
      <c r="A39" s="516"/>
      <c r="B39" s="701"/>
      <c r="C39" s="701"/>
      <c r="D39" s="700"/>
      <c r="E39" s="700"/>
      <c r="F39" s="700"/>
      <c r="G39" s="700"/>
      <c r="H39" s="700"/>
      <c r="I39" s="700"/>
      <c r="J39" s="499"/>
      <c r="K39" s="499"/>
      <c r="M39" s="520"/>
    </row>
    <row r="40" spans="1:13" s="9" customFormat="1" ht="3.6" customHeight="1">
      <c r="A40" s="83"/>
      <c r="B40" s="549"/>
      <c r="C40" s="549"/>
      <c r="D40" s="260"/>
      <c r="E40" s="353"/>
      <c r="F40" s="260"/>
      <c r="G40" s="566"/>
      <c r="H40" s="554"/>
      <c r="I40" s="135"/>
      <c r="J40" s="135"/>
      <c r="K40" s="358"/>
    </row>
    <row r="41" spans="1:13" s="9" customFormat="1" ht="3.6" customHeight="1">
      <c r="A41" s="83"/>
      <c r="B41" s="549"/>
      <c r="C41" s="549"/>
      <c r="D41" s="260"/>
      <c r="E41" s="353"/>
      <c r="F41" s="260"/>
      <c r="G41" s="566"/>
      <c r="H41" s="554"/>
      <c r="I41" s="135"/>
      <c r="J41" s="147"/>
      <c r="K41" s="358"/>
    </row>
    <row r="42" spans="1:13" s="531" customFormat="1">
      <c r="A42" s="586"/>
      <c r="B42" s="545"/>
      <c r="C42" s="545"/>
      <c r="D42" s="591"/>
      <c r="E42" s="591"/>
      <c r="F42" s="591"/>
      <c r="G42" s="591"/>
      <c r="H42" s="591"/>
      <c r="I42" s="591"/>
      <c r="J42" s="557"/>
      <c r="K42" s="557"/>
      <c r="M42" s="585"/>
    </row>
    <row r="43" spans="1:13" s="531" customFormat="1" ht="14.1" customHeight="1">
      <c r="B43" s="545"/>
      <c r="C43" s="545"/>
      <c r="D43" s="591"/>
      <c r="E43" s="591"/>
      <c r="F43" s="591"/>
      <c r="G43" s="591"/>
      <c r="H43" s="591"/>
      <c r="I43" s="591"/>
      <c r="J43" s="557"/>
      <c r="K43" s="557"/>
      <c r="M43" s="585"/>
    </row>
    <row r="44" spans="1:13" s="531" customFormat="1" ht="14.1" customHeight="1">
      <c r="B44" s="545"/>
      <c r="C44" s="545"/>
      <c r="D44" s="591"/>
      <c r="E44" s="591"/>
      <c r="F44" s="591"/>
      <c r="G44" s="591"/>
      <c r="H44" s="591"/>
      <c r="I44" s="591"/>
      <c r="J44" s="557"/>
      <c r="K44" s="557"/>
      <c r="M44" s="585"/>
    </row>
    <row r="45" spans="1:13" s="844" customFormat="1" ht="9.9499999999999993" customHeight="1">
      <c r="A45" s="828"/>
      <c r="B45" s="1488" t="s">
        <v>124</v>
      </c>
      <c r="C45" s="1489" t="s">
        <v>237</v>
      </c>
      <c r="D45" s="1490"/>
      <c r="E45" s="1490"/>
      <c r="F45" s="1490"/>
      <c r="G45" s="1490"/>
      <c r="H45" s="840"/>
      <c r="I45" s="839"/>
      <c r="J45" s="841"/>
      <c r="K45" s="842"/>
      <c r="L45" s="843"/>
      <c r="M45" s="843"/>
    </row>
    <row r="46" spans="1:13" s="798" customFormat="1" ht="9.9499999999999993" customHeight="1">
      <c r="B46" s="1491" t="s">
        <v>220</v>
      </c>
      <c r="C46" s="863" t="s">
        <v>397</v>
      </c>
      <c r="D46" s="1492"/>
      <c r="E46" s="1493"/>
      <c r="F46" s="1493"/>
      <c r="G46" s="1493"/>
      <c r="H46" s="846"/>
      <c r="I46" s="846"/>
      <c r="J46" s="804"/>
      <c r="K46" s="804"/>
      <c r="M46" s="845"/>
    </row>
    <row r="47" spans="1:13" s="531" customFormat="1" ht="14.1" customHeight="1">
      <c r="B47" s="699"/>
      <c r="C47" s="699"/>
      <c r="D47" s="700"/>
      <c r="E47" s="700"/>
      <c r="F47" s="700"/>
      <c r="G47" s="700"/>
      <c r="H47" s="700"/>
      <c r="I47" s="700"/>
      <c r="J47" s="557"/>
      <c r="K47" s="557"/>
      <c r="M47" s="585"/>
    </row>
    <row r="48" spans="1:13" s="531" customFormat="1" ht="14.1" customHeight="1">
      <c r="B48" s="699"/>
      <c r="C48" s="699"/>
      <c r="D48" s="700"/>
      <c r="E48" s="700"/>
      <c r="F48" s="700"/>
      <c r="G48" s="700"/>
      <c r="H48" s="700"/>
      <c r="I48" s="700"/>
      <c r="J48" s="557"/>
      <c r="K48" s="557"/>
      <c r="M48" s="585"/>
    </row>
    <row r="49" spans="1:13" s="531" customFormat="1" ht="14.1" customHeight="1">
      <c r="B49" s="699"/>
      <c r="C49" s="699"/>
      <c r="D49" s="700"/>
      <c r="E49" s="700"/>
      <c r="F49" s="700"/>
      <c r="G49" s="700"/>
      <c r="H49" s="700"/>
      <c r="I49" s="700"/>
      <c r="J49" s="557"/>
      <c r="K49" s="557"/>
      <c r="M49" s="585"/>
    </row>
    <row r="50" spans="1:13" s="531" customFormat="1" ht="14.1" customHeight="1">
      <c r="B50" s="699"/>
      <c r="C50" s="699"/>
      <c r="D50" s="700"/>
      <c r="E50" s="700"/>
      <c r="F50" s="700"/>
      <c r="G50" s="700"/>
      <c r="H50" s="700"/>
      <c r="I50" s="700"/>
      <c r="J50" s="557"/>
      <c r="K50" s="557"/>
      <c r="M50" s="585"/>
    </row>
    <row r="51" spans="1:13" s="531" customFormat="1" ht="14.1" customHeight="1">
      <c r="B51" s="701"/>
      <c r="C51" s="701"/>
      <c r="D51" s="700"/>
      <c r="E51" s="700"/>
      <c r="F51" s="700"/>
      <c r="G51" s="700"/>
      <c r="H51" s="700"/>
      <c r="I51" s="700"/>
      <c r="J51" s="557"/>
      <c r="K51" s="557"/>
      <c r="M51" s="585"/>
    </row>
    <row r="52" spans="1:13" s="9" customFormat="1" ht="3.6" customHeight="1">
      <c r="A52" s="83"/>
      <c r="B52" s="549"/>
      <c r="C52" s="549"/>
      <c r="D52" s="260"/>
      <c r="E52" s="353"/>
      <c r="F52" s="260"/>
      <c r="G52" s="566"/>
      <c r="H52" s="554"/>
      <c r="I52" s="135"/>
      <c r="J52" s="135"/>
      <c r="K52" s="358"/>
    </row>
    <row r="53" spans="1:13" s="9" customFormat="1" ht="3.6" customHeight="1">
      <c r="A53" s="83"/>
      <c r="B53" s="549"/>
      <c r="C53" s="549"/>
      <c r="D53" s="260"/>
      <c r="E53" s="353"/>
      <c r="F53" s="260"/>
      <c r="G53" s="566"/>
      <c r="H53" s="554"/>
      <c r="I53" s="135"/>
      <c r="J53" s="147"/>
      <c r="K53" s="358"/>
    </row>
    <row r="54" spans="1:13" s="531" customFormat="1" ht="14.1" customHeight="1">
      <c r="B54" s="545"/>
      <c r="C54" s="545"/>
      <c r="D54" s="591"/>
      <c r="E54" s="591"/>
      <c r="F54" s="591"/>
      <c r="G54" s="591"/>
      <c r="H54" s="591"/>
      <c r="I54" s="591"/>
      <c r="J54" s="557"/>
      <c r="K54" s="557"/>
      <c r="M54" s="585"/>
    </row>
    <row r="55" spans="1:13" s="527" customFormat="1" ht="14.1" customHeight="1">
      <c r="A55" s="572"/>
      <c r="B55" s="288"/>
      <c r="C55" s="288"/>
      <c r="D55" s="525"/>
      <c r="E55" s="525"/>
      <c r="F55" s="525"/>
      <c r="G55" s="525"/>
      <c r="H55" s="496"/>
      <c r="I55" s="496"/>
      <c r="J55" s="496"/>
      <c r="K55" s="496"/>
      <c r="L55" s="496"/>
      <c r="M55" s="496"/>
    </row>
    <row r="56" spans="1:13" s="527" customFormat="1" ht="14.1" customHeight="1">
      <c r="A56" s="572"/>
      <c r="B56" s="614"/>
      <c r="C56" s="614"/>
      <c r="D56" s="525"/>
      <c r="E56" s="525"/>
      <c r="F56" s="525"/>
      <c r="G56" s="525"/>
      <c r="H56" s="496"/>
      <c r="I56" s="496"/>
      <c r="J56" s="496"/>
      <c r="K56" s="496"/>
      <c r="L56" s="496"/>
      <c r="M56" s="496"/>
    </row>
    <row r="57" spans="1:13" s="527" customFormat="1" ht="3" customHeight="1">
      <c r="A57" s="572"/>
      <c r="B57" s="288"/>
      <c r="C57" s="288"/>
      <c r="D57" s="525"/>
      <c r="E57" s="525"/>
      <c r="F57" s="525"/>
      <c r="G57" s="525"/>
      <c r="H57" s="496"/>
      <c r="I57" s="496"/>
      <c r="J57" s="496"/>
      <c r="K57" s="496"/>
      <c r="L57" s="496"/>
      <c r="M57" s="496"/>
    </row>
    <row r="58" spans="1:13" s="536" customFormat="1" ht="15" customHeight="1">
      <c r="B58" s="20"/>
      <c r="C58" s="20"/>
      <c r="D58" s="19"/>
      <c r="E58" s="19"/>
      <c r="F58" s="19"/>
      <c r="G58" s="19"/>
      <c r="H58" s="19"/>
      <c r="I58" s="34"/>
      <c r="J58" s="35"/>
      <c r="K58" s="35"/>
      <c r="L58" s="16"/>
      <c r="M58" s="538"/>
    </row>
    <row r="59" spans="1:13" s="536" customFormat="1">
      <c r="B59" s="707"/>
      <c r="C59" s="707"/>
    </row>
    <row r="60" spans="1:13" s="536" customFormat="1">
      <c r="B60" s="707"/>
      <c r="C60" s="707"/>
    </row>
    <row r="61" spans="1:13" s="536" customFormat="1">
      <c r="B61" s="707"/>
      <c r="C61" s="707"/>
    </row>
    <row r="62" spans="1:13" s="536" customFormat="1">
      <c r="B62" s="707"/>
      <c r="C62" s="707"/>
    </row>
    <row r="63" spans="1:13" s="536" customFormat="1">
      <c r="B63" s="707"/>
      <c r="C63" s="707"/>
    </row>
    <row r="64" spans="1:13" s="536" customFormat="1">
      <c r="B64" s="707"/>
      <c r="C64" s="707"/>
    </row>
    <row r="65" spans="2:4" s="536" customFormat="1">
      <c r="B65" s="707"/>
      <c r="C65" s="707"/>
    </row>
    <row r="66" spans="2:4" s="536" customFormat="1">
      <c r="B66" s="707"/>
      <c r="C66" s="707"/>
    </row>
    <row r="67" spans="2:4" s="536" customFormat="1">
      <c r="B67" s="707"/>
      <c r="C67" s="707"/>
      <c r="D67" s="707"/>
    </row>
    <row r="68" spans="2:4" s="536" customFormat="1">
      <c r="B68" s="707"/>
      <c r="C68" s="707"/>
      <c r="D68" s="707"/>
    </row>
    <row r="69" spans="2:4" s="536" customFormat="1">
      <c r="B69" s="707"/>
      <c r="C69" s="707"/>
      <c r="D69" s="707"/>
    </row>
    <row r="70" spans="2:4" s="536" customFormat="1">
      <c r="B70" s="707"/>
      <c r="C70" s="707"/>
      <c r="D70" s="707"/>
    </row>
    <row r="74" spans="2:4">
      <c r="B74" s="535"/>
      <c r="C74" s="535"/>
      <c r="D74" s="535"/>
    </row>
    <row r="75" spans="2:4">
      <c r="B75" s="535"/>
      <c r="C75" s="535"/>
      <c r="D75" s="535"/>
    </row>
    <row r="76" spans="2:4">
      <c r="B76" s="535"/>
      <c r="C76" s="535"/>
      <c r="D76" s="535"/>
    </row>
  </sheetData>
  <mergeCells count="1">
    <mergeCell ref="B6:D6"/>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2 • Crashes</oddHeader>
    <oddFooter>&amp;R&amp;"Gill Sans MT,Regular"&amp;K0065A4  &amp;9    • &amp;K01+000&amp;A&amp;K0065A4 •</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A90"/>
  <sheetViews>
    <sheetView zoomScaleNormal="100" zoomScaleSheetLayoutView="112" workbookViewId="0"/>
  </sheetViews>
  <sheetFormatPr defaultColWidth="9.140625" defaultRowHeight="12.75"/>
  <cols>
    <col min="1" max="1" width="3.7109375" style="490" customWidth="1"/>
    <col min="2" max="2" width="10.7109375" style="490" customWidth="1"/>
    <col min="3" max="3" width="12.42578125" style="490" customWidth="1"/>
    <col min="4" max="4" width="11.140625" style="490" customWidth="1"/>
    <col min="5" max="7" width="14.5703125" style="490" customWidth="1"/>
    <col min="8" max="16384" width="9.140625" style="490"/>
  </cols>
  <sheetData>
    <row r="1" spans="1:27" ht="13.5" customHeight="1">
      <c r="A1" s="268"/>
      <c r="B1" s="268"/>
      <c r="C1" s="268"/>
      <c r="D1" s="268"/>
      <c r="E1" s="268"/>
      <c r="F1" s="268"/>
    </row>
    <row r="2" spans="1:27" ht="13.5" customHeight="1">
      <c r="A2" s="268"/>
      <c r="B2" s="268"/>
      <c r="C2" s="268"/>
      <c r="D2" s="268"/>
      <c r="E2" s="268"/>
      <c r="F2" s="268"/>
    </row>
    <row r="3" spans="1:27" ht="13.5" customHeight="1">
      <c r="A3" s="268"/>
      <c r="B3" s="268"/>
      <c r="C3" s="268"/>
      <c r="D3" s="268"/>
      <c r="E3" s="268"/>
      <c r="F3" s="730"/>
      <c r="L3" s="408" t="s">
        <v>569</v>
      </c>
    </row>
    <row r="4" spans="1:27" ht="18.95" customHeight="1">
      <c r="A4" s="268"/>
      <c r="B4" s="1621" t="s">
        <v>695</v>
      </c>
      <c r="C4" s="590"/>
      <c r="D4" s="484"/>
      <c r="E4" s="609"/>
      <c r="F4" s="609"/>
      <c r="G4" s="605"/>
      <c r="H4" s="730"/>
      <c r="I4" s="608"/>
      <c r="J4" s="608"/>
      <c r="K4" s="608"/>
      <c r="L4" s="1530" t="s">
        <v>568</v>
      </c>
      <c r="M4" s="268"/>
      <c r="N4" s="268"/>
      <c r="O4" s="268"/>
      <c r="P4" s="268"/>
      <c r="Q4" s="268"/>
      <c r="R4" s="268"/>
    </row>
    <row r="5" spans="1:27" ht="15" customHeight="1">
      <c r="A5" s="268"/>
      <c r="B5" s="1621" t="s">
        <v>662</v>
      </c>
      <c r="C5" s="483"/>
      <c r="D5" s="484"/>
      <c r="E5" s="609"/>
      <c r="F5" s="609"/>
      <c r="G5" s="281"/>
      <c r="I5" s="268"/>
      <c r="J5" s="268"/>
      <c r="K5" s="268"/>
      <c r="L5" s="268"/>
      <c r="M5" s="268"/>
      <c r="N5" s="268"/>
      <c r="O5" s="268"/>
      <c r="P5" s="268"/>
      <c r="Q5" s="268"/>
      <c r="R5" s="268"/>
    </row>
    <row r="6" spans="1:27" ht="15" customHeight="1">
      <c r="A6" s="268"/>
      <c r="B6" s="227"/>
      <c r="C6" s="227"/>
      <c r="D6" s="588"/>
      <c r="E6" s="228"/>
      <c r="F6" s="228"/>
      <c r="G6" s="268"/>
      <c r="H6" s="268"/>
      <c r="I6" s="268"/>
      <c r="J6" s="268"/>
      <c r="K6" s="268"/>
      <c r="L6" s="1222" t="s">
        <v>126</v>
      </c>
      <c r="M6" s="268"/>
      <c r="N6" s="268"/>
      <c r="O6" s="268"/>
      <c r="P6" s="268"/>
      <c r="Q6" s="268"/>
      <c r="R6" s="268"/>
    </row>
    <row r="7" spans="1:27" ht="17.100000000000001" customHeight="1">
      <c r="A7" s="268"/>
      <c r="B7" s="184"/>
      <c r="C7" s="184"/>
      <c r="D7" s="278" t="s">
        <v>45</v>
      </c>
      <c r="E7" s="278" t="s">
        <v>46</v>
      </c>
      <c r="F7" s="278" t="s">
        <v>18</v>
      </c>
      <c r="G7" s="278" t="s">
        <v>37</v>
      </c>
      <c r="I7" s="268"/>
      <c r="J7" s="268"/>
      <c r="K7" s="268"/>
      <c r="L7" s="268"/>
      <c r="M7" s="268"/>
      <c r="N7" s="268"/>
      <c r="O7" s="268"/>
      <c r="P7" s="268"/>
      <c r="Q7" s="268"/>
      <c r="R7" s="268"/>
      <c r="T7" s="1210"/>
      <c r="U7" s="1210"/>
      <c r="V7" s="1210"/>
      <c r="W7" s="1210"/>
      <c r="X7" s="1210"/>
      <c r="Y7" s="1210"/>
      <c r="Z7" s="1210"/>
      <c r="AA7" s="1210"/>
    </row>
    <row r="8" spans="1:27" ht="3" customHeight="1">
      <c r="A8" s="268"/>
      <c r="B8" s="227"/>
      <c r="C8" s="227"/>
      <c r="D8" s="588"/>
      <c r="E8" s="228"/>
      <c r="F8" s="228"/>
      <c r="G8" s="268"/>
      <c r="H8" s="268"/>
      <c r="I8" s="268"/>
      <c r="J8" s="268"/>
      <c r="K8" s="268"/>
      <c r="L8" s="268"/>
      <c r="M8" s="268"/>
      <c r="N8" s="268"/>
      <c r="O8" s="268"/>
      <c r="P8" s="268"/>
      <c r="Q8" s="268"/>
      <c r="R8" s="268"/>
      <c r="T8" s="1210"/>
      <c r="U8" s="1210"/>
      <c r="V8" s="1210"/>
      <c r="W8" s="1210"/>
      <c r="X8" s="1210"/>
      <c r="Y8" s="1210"/>
      <c r="Z8" s="1210"/>
      <c r="AA8" s="1210"/>
    </row>
    <row r="9" spans="1:27" s="583" customFormat="1" ht="14.1" customHeight="1">
      <c r="B9" s="626" t="s">
        <v>582</v>
      </c>
      <c r="C9" s="626"/>
      <c r="D9" s="90"/>
      <c r="E9" s="603"/>
      <c r="F9" s="603"/>
      <c r="G9" s="603"/>
      <c r="H9" s="282"/>
      <c r="I9" s="587"/>
      <c r="J9" s="587"/>
      <c r="K9" s="587"/>
      <c r="L9" s="606"/>
      <c r="M9" s="606"/>
      <c r="N9" s="587"/>
      <c r="O9" s="587"/>
      <c r="P9" s="587"/>
      <c r="Q9" s="587"/>
      <c r="R9" s="587"/>
      <c r="T9" s="1182"/>
      <c r="U9" s="1182"/>
      <c r="V9" s="1182"/>
      <c r="W9" s="1182"/>
      <c r="X9" s="1182"/>
      <c r="Y9" s="1182"/>
      <c r="Z9" s="1182"/>
      <c r="AA9" s="1182"/>
    </row>
    <row r="10" spans="1:27" s="583" customFormat="1" ht="3.6" customHeight="1">
      <c r="B10" s="546"/>
      <c r="C10" s="626"/>
      <c r="D10" s="90"/>
      <c r="E10" s="603"/>
      <c r="F10" s="603"/>
      <c r="G10" s="603"/>
      <c r="H10" s="282"/>
      <c r="I10" s="587"/>
      <c r="J10" s="587"/>
      <c r="K10" s="587"/>
      <c r="L10" s="606"/>
      <c r="M10" s="606"/>
      <c r="N10" s="587"/>
      <c r="O10" s="587"/>
      <c r="P10" s="587"/>
      <c r="Q10" s="587"/>
      <c r="R10" s="587"/>
      <c r="T10" s="1182"/>
      <c r="U10" s="1182"/>
      <c r="V10" s="1182"/>
      <c r="W10" s="1182"/>
      <c r="X10" s="1182"/>
      <c r="Y10" s="1182"/>
      <c r="Z10" s="1182"/>
      <c r="AA10" s="1182"/>
    </row>
    <row r="11" spans="1:27" ht="14.1" customHeight="1">
      <c r="A11" s="268"/>
      <c r="B11" s="874">
        <v>2008</v>
      </c>
      <c r="C11" s="547"/>
      <c r="D11" s="879">
        <v>106</v>
      </c>
      <c r="E11" s="1523">
        <v>3</v>
      </c>
      <c r="F11" s="879">
        <f>G11-SUM(D11:E11)</f>
        <v>9</v>
      </c>
      <c r="G11" s="879">
        <v>118</v>
      </c>
      <c r="I11" s="268"/>
      <c r="J11" s="268"/>
      <c r="K11" s="268"/>
      <c r="L11" s="605"/>
      <c r="M11" s="1517" t="s">
        <v>568</v>
      </c>
      <c r="N11" s="1517"/>
      <c r="O11" s="1517"/>
      <c r="P11" s="1517"/>
      <c r="Q11" s="1517"/>
      <c r="R11" s="1517"/>
      <c r="S11" s="1518"/>
      <c r="T11" s="1210"/>
      <c r="U11" s="1210"/>
      <c r="W11" s="1210"/>
      <c r="X11" s="1210"/>
      <c r="Y11" s="1210"/>
      <c r="Z11" s="1210"/>
      <c r="AA11" s="1210"/>
    </row>
    <row r="12" spans="1:27" ht="14.1" customHeight="1">
      <c r="A12" s="268"/>
      <c r="B12" s="874">
        <v>2009</v>
      </c>
      <c r="C12" s="547"/>
      <c r="D12" s="879">
        <v>94</v>
      </c>
      <c r="E12" s="490">
        <v>0</v>
      </c>
      <c r="F12" s="879">
        <f t="shared" ref="F12:F20" si="0">G12-SUM(D12:E12)</f>
        <v>9</v>
      </c>
      <c r="G12" s="879">
        <v>103</v>
      </c>
      <c r="H12" s="268"/>
      <c r="I12" s="268"/>
      <c r="J12" s="268"/>
      <c r="K12" s="268"/>
      <c r="L12" s="605"/>
      <c r="M12" s="1519" t="s">
        <v>337</v>
      </c>
      <c r="N12" s="1519"/>
      <c r="O12" s="1520"/>
      <c r="P12" s="1520"/>
      <c r="Q12" s="1520"/>
      <c r="R12" s="1520"/>
      <c r="S12" s="1518"/>
      <c r="T12" s="1210"/>
      <c r="U12" s="1210"/>
      <c r="V12" s="1210"/>
      <c r="W12" s="1210"/>
      <c r="X12" s="1210"/>
      <c r="Y12" s="1210"/>
      <c r="Z12" s="1210"/>
      <c r="AA12" s="1210"/>
    </row>
    <row r="13" spans="1:27" ht="14.1" customHeight="1">
      <c r="A13" s="268"/>
      <c r="B13" s="874">
        <v>2010</v>
      </c>
      <c r="C13" s="547"/>
      <c r="D13" s="879">
        <v>86</v>
      </c>
      <c r="E13" s="1523">
        <v>2</v>
      </c>
      <c r="F13" s="879">
        <f t="shared" si="0"/>
        <v>19</v>
      </c>
      <c r="G13" s="879">
        <v>107</v>
      </c>
      <c r="H13" s="268"/>
      <c r="I13" s="268"/>
      <c r="J13" s="268"/>
      <c r="K13" s="268"/>
      <c r="L13" s="605"/>
      <c r="M13" s="1525" t="s">
        <v>140</v>
      </c>
      <c r="O13" s="1526">
        <v>12036</v>
      </c>
      <c r="P13" s="1524"/>
      <c r="Q13" s="1524"/>
      <c r="R13" s="1524"/>
      <c r="S13" s="1518"/>
      <c r="T13" s="1210"/>
      <c r="U13" s="1210"/>
      <c r="V13" s="1222"/>
      <c r="W13" s="1210"/>
      <c r="X13" s="1210"/>
      <c r="Y13" s="1210"/>
      <c r="Z13" s="1210"/>
      <c r="AA13" s="1210"/>
    </row>
    <row r="14" spans="1:27" ht="14.1" customHeight="1">
      <c r="A14" s="268"/>
      <c r="B14" s="874">
        <v>2011</v>
      </c>
      <c r="C14" s="547"/>
      <c r="D14" s="879">
        <v>101</v>
      </c>
      <c r="E14" s="1523">
        <v>3</v>
      </c>
      <c r="F14" s="879">
        <f t="shared" si="0"/>
        <v>8</v>
      </c>
      <c r="G14" s="879">
        <v>112</v>
      </c>
      <c r="H14" s="268"/>
      <c r="I14" s="268"/>
      <c r="J14" s="268"/>
      <c r="K14" s="268"/>
      <c r="L14" s="281"/>
      <c r="M14" s="1525" t="s">
        <v>141</v>
      </c>
      <c r="O14" s="1526">
        <v>893</v>
      </c>
      <c r="P14" s="1524"/>
      <c r="Q14" s="1524"/>
      <c r="R14" s="1524"/>
      <c r="S14" s="1518"/>
    </row>
    <row r="15" spans="1:27" ht="14.1" customHeight="1">
      <c r="A15" s="268"/>
      <c r="B15" s="874">
        <v>2012</v>
      </c>
      <c r="C15" s="547"/>
      <c r="D15" s="879">
        <v>101</v>
      </c>
      <c r="E15" s="1523">
        <v>1</v>
      </c>
      <c r="F15" s="879">
        <f t="shared" si="0"/>
        <v>12</v>
      </c>
      <c r="G15" s="879">
        <v>114</v>
      </c>
      <c r="H15" s="268"/>
      <c r="I15" s="268"/>
      <c r="J15" s="268"/>
      <c r="K15" s="268"/>
      <c r="L15" s="281"/>
      <c r="M15" s="1525" t="s">
        <v>570</v>
      </c>
      <c r="O15" s="1526">
        <v>4</v>
      </c>
      <c r="P15" s="1524"/>
      <c r="Q15" s="1524"/>
      <c r="R15" s="1524"/>
      <c r="S15" s="1518"/>
    </row>
    <row r="16" spans="1:27" ht="14.1" customHeight="1">
      <c r="A16" s="268"/>
      <c r="B16" s="874">
        <v>2013</v>
      </c>
      <c r="C16" s="547"/>
      <c r="D16" s="879">
        <v>75</v>
      </c>
      <c r="E16" s="490">
        <v>0</v>
      </c>
      <c r="F16" s="879">
        <f t="shared" si="0"/>
        <v>7</v>
      </c>
      <c r="G16" s="879">
        <v>82</v>
      </c>
      <c r="H16" s="268"/>
      <c r="I16" s="268"/>
      <c r="J16" s="268"/>
      <c r="K16" s="268"/>
      <c r="L16" s="281"/>
      <c r="M16" s="1525" t="s">
        <v>18</v>
      </c>
      <c r="O16" s="1526">
        <v>1837</v>
      </c>
      <c r="P16" s="1524"/>
      <c r="Q16" s="1524"/>
      <c r="R16" s="1524"/>
      <c r="S16" s="1518"/>
    </row>
    <row r="17" spans="1:19" ht="14.1" customHeight="1">
      <c r="A17" s="268"/>
      <c r="B17" s="874">
        <v>2014</v>
      </c>
      <c r="C17" s="547"/>
      <c r="D17" s="879">
        <v>77</v>
      </c>
      <c r="E17" s="1523">
        <v>1</v>
      </c>
      <c r="F17" s="879">
        <f t="shared" si="0"/>
        <v>13</v>
      </c>
      <c r="G17" s="879">
        <v>91</v>
      </c>
      <c r="H17" s="268"/>
      <c r="I17" s="268"/>
      <c r="J17" s="268"/>
      <c r="K17" s="268"/>
      <c r="L17" s="281"/>
      <c r="P17" s="1524"/>
      <c r="Q17" s="1524"/>
      <c r="R17" s="1522"/>
      <c r="S17" s="1518"/>
    </row>
    <row r="18" spans="1:19" ht="14.1" customHeight="1">
      <c r="A18" s="268"/>
      <c r="B18" s="874">
        <v>2015</v>
      </c>
      <c r="C18" s="547"/>
      <c r="D18" s="879">
        <v>75</v>
      </c>
      <c r="E18" s="490">
        <v>0</v>
      </c>
      <c r="F18" s="879">
        <f t="shared" si="0"/>
        <v>11</v>
      </c>
      <c r="G18" s="879">
        <v>86</v>
      </c>
      <c r="H18" s="268"/>
      <c r="I18" s="268"/>
      <c r="J18" s="268"/>
      <c r="K18" s="268"/>
      <c r="L18" s="281"/>
      <c r="M18" s="1210"/>
    </row>
    <row r="19" spans="1:19" ht="14.1" customHeight="1">
      <c r="A19" s="268"/>
      <c r="B19" s="874">
        <v>2016</v>
      </c>
      <c r="C19" s="547"/>
      <c r="D19" s="879">
        <v>74</v>
      </c>
      <c r="E19" s="1523">
        <v>2</v>
      </c>
      <c r="F19" s="879">
        <f t="shared" si="0"/>
        <v>7</v>
      </c>
      <c r="G19" s="879">
        <v>83</v>
      </c>
      <c r="H19" s="268"/>
      <c r="I19" s="268"/>
      <c r="J19" s="268"/>
      <c r="K19" s="268"/>
      <c r="L19" s="281"/>
      <c r="M19" s="1210"/>
    </row>
    <row r="20" spans="1:19" ht="14.1" customHeight="1">
      <c r="A20" s="268"/>
      <c r="B20" s="874">
        <v>2017</v>
      </c>
      <c r="D20" s="879">
        <v>69</v>
      </c>
      <c r="E20" s="490">
        <v>0</v>
      </c>
      <c r="F20" s="879">
        <f t="shared" si="0"/>
        <v>10</v>
      </c>
      <c r="G20" s="879">
        <v>79</v>
      </c>
      <c r="H20" s="268"/>
      <c r="I20" s="268"/>
      <c r="J20" s="268"/>
      <c r="K20" s="268"/>
      <c r="L20" s="281"/>
      <c r="M20" s="1210"/>
    </row>
    <row r="21" spans="1:19" ht="3.6" customHeight="1">
      <c r="A21" s="268"/>
      <c r="B21" s="552"/>
      <c r="C21" s="627"/>
      <c r="D21" s="896"/>
      <c r="E21" s="909"/>
      <c r="F21" s="898"/>
      <c r="G21" s="898"/>
      <c r="H21" s="568"/>
      <c r="I21" s="268"/>
      <c r="J21" s="268"/>
      <c r="K21" s="268"/>
      <c r="L21" s="281"/>
      <c r="M21" s="1210"/>
    </row>
    <row r="22" spans="1:19" ht="3.6" customHeight="1">
      <c r="A22" s="268"/>
      <c r="B22" s="551"/>
      <c r="C22" s="551"/>
      <c r="D22" s="899"/>
      <c r="E22" s="888"/>
      <c r="F22" s="876"/>
      <c r="G22" s="901"/>
      <c r="H22" s="568"/>
      <c r="I22" s="268"/>
      <c r="J22" s="268"/>
      <c r="K22" s="268"/>
      <c r="L22" s="281"/>
      <c r="M22" s="1210"/>
    </row>
    <row r="23" spans="1:19" ht="9.9499999999999993" customHeight="1">
      <c r="B23" s="212"/>
      <c r="C23" s="212"/>
      <c r="D23" s="902"/>
      <c r="E23" s="892"/>
      <c r="F23" s="903"/>
      <c r="G23" s="879"/>
      <c r="H23" s="604"/>
      <c r="I23" s="268"/>
      <c r="J23" s="268"/>
      <c r="K23" s="268"/>
      <c r="L23" s="281"/>
      <c r="M23" s="1210"/>
    </row>
    <row r="24" spans="1:19" ht="14.1" customHeight="1">
      <c r="B24" s="212"/>
      <c r="C24" s="212"/>
      <c r="D24" s="902"/>
      <c r="E24" s="903"/>
      <c r="F24" s="903"/>
      <c r="G24" s="879"/>
      <c r="H24" s="604"/>
      <c r="I24" s="268"/>
      <c r="J24" s="268"/>
      <c r="K24" s="268"/>
      <c r="L24" s="281"/>
      <c r="M24" s="1210"/>
    </row>
    <row r="25" spans="1:19" s="9" customFormat="1" ht="14.1" customHeight="1">
      <c r="A25" s="83"/>
      <c r="B25" s="626" t="s">
        <v>583</v>
      </c>
      <c r="C25" s="630"/>
      <c r="D25" s="873"/>
      <c r="E25" s="904"/>
      <c r="F25" s="904"/>
      <c r="G25" s="905"/>
      <c r="H25" s="108"/>
      <c r="I25" s="268"/>
      <c r="J25" s="268"/>
      <c r="K25" s="268"/>
      <c r="L25" s="383"/>
      <c r="M25" s="1220"/>
      <c r="Q25" s="490"/>
    </row>
    <row r="26" spans="1:19" s="9" customFormat="1" ht="3.6" customHeight="1">
      <c r="A26" s="83"/>
      <c r="B26"/>
      <c r="C26"/>
      <c r="D26" s="906"/>
      <c r="E26" s="906"/>
      <c r="F26" s="906"/>
      <c r="G26" s="905"/>
      <c r="H26" s="108"/>
      <c r="I26" s="268"/>
      <c r="J26" s="268"/>
      <c r="K26" s="268"/>
      <c r="L26" s="383"/>
      <c r="M26" s="1220"/>
      <c r="Q26" s="490"/>
    </row>
    <row r="27" spans="1:19" ht="14.1" customHeight="1">
      <c r="B27" s="874">
        <v>2008</v>
      </c>
      <c r="C27" s="547"/>
      <c r="D27" s="1527">
        <v>63</v>
      </c>
      <c r="E27" s="1528">
        <v>3</v>
      </c>
      <c r="F27" s="1527">
        <f>G27-SUM(D27:E27)</f>
        <v>0</v>
      </c>
      <c r="G27" s="1527">
        <v>66</v>
      </c>
      <c r="H27" s="604"/>
      <c r="I27" s="268"/>
      <c r="J27" s="268"/>
      <c r="K27" s="268"/>
      <c r="L27" s="281"/>
      <c r="M27" s="1219"/>
    </row>
    <row r="28" spans="1:19" ht="14.1" customHeight="1">
      <c r="B28" s="874">
        <v>2009</v>
      </c>
      <c r="C28" s="547"/>
      <c r="D28" s="1527">
        <v>55</v>
      </c>
      <c r="E28" s="1528">
        <v>1</v>
      </c>
      <c r="F28" s="1527">
        <f t="shared" ref="F28:F36" si="1">G28-SUM(D28:E28)</f>
        <v>1</v>
      </c>
      <c r="G28" s="1527">
        <v>57</v>
      </c>
      <c r="H28" s="604"/>
      <c r="I28" s="268"/>
      <c r="J28" s="268"/>
      <c r="K28" s="268"/>
      <c r="L28" s="281"/>
      <c r="M28" s="1210"/>
    </row>
    <row r="29" spans="1:19" ht="14.1" customHeight="1">
      <c r="B29" s="874">
        <v>2010</v>
      </c>
      <c r="C29" s="547"/>
      <c r="D29" s="1527">
        <v>49</v>
      </c>
      <c r="E29" s="1528">
        <v>4</v>
      </c>
      <c r="F29" s="1527">
        <f t="shared" si="1"/>
        <v>2</v>
      </c>
      <c r="G29" s="1527">
        <v>55</v>
      </c>
      <c r="H29" s="604"/>
      <c r="I29" s="268"/>
      <c r="J29" s="268"/>
      <c r="K29" s="268"/>
      <c r="L29" s="281"/>
      <c r="M29" s="1210"/>
    </row>
    <row r="30" spans="1:19" ht="14.1" customHeight="1">
      <c r="B30" s="874">
        <v>2011</v>
      </c>
      <c r="C30" s="547"/>
      <c r="D30" s="1527">
        <v>49</v>
      </c>
      <c r="E30" s="1528">
        <v>1</v>
      </c>
      <c r="F30" s="1527">
        <f t="shared" si="1"/>
        <v>3</v>
      </c>
      <c r="G30" s="1527">
        <v>53</v>
      </c>
      <c r="H30" s="604"/>
      <c r="I30" s="268"/>
      <c r="J30" s="268"/>
      <c r="K30" s="268"/>
      <c r="L30" s="281"/>
      <c r="M30" s="1210"/>
    </row>
    <row r="31" spans="1:19" ht="14.1" customHeight="1">
      <c r="B31" s="874">
        <v>2012</v>
      </c>
      <c r="C31" s="547"/>
      <c r="D31" s="1527">
        <v>64</v>
      </c>
      <c r="E31" s="1528">
        <v>2</v>
      </c>
      <c r="F31" s="1527">
        <f t="shared" si="1"/>
        <v>3</v>
      </c>
      <c r="G31" s="1527">
        <v>69</v>
      </c>
      <c r="H31" s="604"/>
      <c r="I31" s="268"/>
      <c r="J31" s="268"/>
      <c r="K31" s="268"/>
      <c r="L31" s="281"/>
      <c r="M31" s="1210"/>
    </row>
    <row r="32" spans="1:19" ht="14.1" customHeight="1">
      <c r="B32" s="874">
        <v>2013</v>
      </c>
      <c r="C32" s="547"/>
      <c r="D32" s="1527">
        <v>44</v>
      </c>
      <c r="E32" s="295">
        <v>0</v>
      </c>
      <c r="F32" s="1527">
        <f t="shared" si="1"/>
        <v>3</v>
      </c>
      <c r="G32" s="1527">
        <v>47</v>
      </c>
      <c r="H32" s="604"/>
      <c r="I32" s="268"/>
      <c r="J32" s="268"/>
      <c r="K32" s="268"/>
      <c r="L32" s="281"/>
      <c r="M32" s="1210"/>
    </row>
    <row r="33" spans="1:17" ht="14.1" customHeight="1">
      <c r="B33" s="874">
        <v>2014</v>
      </c>
      <c r="C33" s="547"/>
      <c r="D33" s="1527">
        <v>64</v>
      </c>
      <c r="E33" s="295">
        <v>0</v>
      </c>
      <c r="F33" s="1527">
        <f t="shared" si="1"/>
        <v>0</v>
      </c>
      <c r="G33" s="1527">
        <v>64</v>
      </c>
      <c r="H33" s="604"/>
      <c r="I33" s="268"/>
      <c r="J33" s="268"/>
      <c r="K33" s="268"/>
      <c r="L33" s="281"/>
      <c r="M33" s="1210"/>
    </row>
    <row r="34" spans="1:17" ht="14.1" customHeight="1">
      <c r="B34" s="874">
        <v>2015</v>
      </c>
      <c r="C34" s="547"/>
      <c r="D34" s="1527">
        <v>58</v>
      </c>
      <c r="E34" s="1528">
        <v>2</v>
      </c>
      <c r="F34" s="1527">
        <f t="shared" si="1"/>
        <v>2</v>
      </c>
      <c r="G34" s="1527">
        <v>62</v>
      </c>
      <c r="H34" s="604"/>
      <c r="I34" s="268"/>
      <c r="J34" s="268"/>
      <c r="K34" s="268"/>
      <c r="L34" s="281"/>
      <c r="M34" s="1210"/>
    </row>
    <row r="35" spans="1:17" ht="14.1" customHeight="1">
      <c r="B35" s="874">
        <v>2016</v>
      </c>
      <c r="C35" s="547"/>
      <c r="D35" s="1527">
        <v>59</v>
      </c>
      <c r="E35" s="1528">
        <v>1</v>
      </c>
      <c r="F35" s="1527">
        <f t="shared" si="1"/>
        <v>2</v>
      </c>
      <c r="G35" s="1527">
        <v>62</v>
      </c>
      <c r="H35" s="604"/>
      <c r="I35" s="268"/>
      <c r="J35" s="268"/>
      <c r="K35" s="268"/>
      <c r="L35" s="281"/>
      <c r="M35" s="1210"/>
    </row>
    <row r="36" spans="1:17" ht="14.1" customHeight="1">
      <c r="B36" s="874">
        <v>2017</v>
      </c>
      <c r="D36" s="1527">
        <v>60</v>
      </c>
      <c r="E36" s="295">
        <v>0</v>
      </c>
      <c r="F36" s="1527">
        <f t="shared" si="1"/>
        <v>10</v>
      </c>
      <c r="G36" s="1527">
        <v>70</v>
      </c>
      <c r="H36" s="604"/>
      <c r="I36" s="268"/>
      <c r="J36" s="268"/>
      <c r="K36" s="268"/>
      <c r="L36" s="281"/>
      <c r="M36" s="1210"/>
    </row>
    <row r="37" spans="1:17" ht="3.6" customHeight="1">
      <c r="B37" s="552"/>
      <c r="C37" s="627"/>
      <c r="D37" s="907"/>
      <c r="E37" s="909"/>
      <c r="F37" s="898"/>
      <c r="G37" s="898"/>
      <c r="H37" s="604"/>
      <c r="I37" s="268"/>
      <c r="J37" s="268"/>
      <c r="K37" s="268"/>
      <c r="L37" s="281"/>
      <c r="M37" s="1210"/>
    </row>
    <row r="38" spans="1:17" ht="3.6" customHeight="1">
      <c r="B38" s="551"/>
      <c r="C38" s="551"/>
      <c r="D38" s="908"/>
      <c r="E38" s="910"/>
      <c r="F38" s="876"/>
      <c r="G38" s="879"/>
      <c r="H38" s="604"/>
      <c r="I38" s="268"/>
      <c r="J38" s="268"/>
      <c r="K38" s="268"/>
      <c r="L38" s="605"/>
      <c r="M38" s="1210"/>
    </row>
    <row r="39" spans="1:17" ht="9.9499999999999993" customHeight="1">
      <c r="B39" s="607"/>
      <c r="C39" s="781"/>
      <c r="D39" s="220"/>
      <c r="E39" s="220"/>
      <c r="F39" s="220"/>
      <c r="G39" s="879"/>
      <c r="H39" s="604"/>
      <c r="I39" s="268"/>
      <c r="J39" s="268"/>
      <c r="K39" s="268"/>
      <c r="L39" s="605"/>
      <c r="M39" s="1210"/>
    </row>
    <row r="40" spans="1:17" ht="14.1" customHeight="1">
      <c r="B40" s="611"/>
      <c r="C40" s="781"/>
      <c r="D40" s="220"/>
      <c r="E40" s="220"/>
      <c r="F40" s="220"/>
      <c r="G40" s="879"/>
      <c r="H40" s="604"/>
      <c r="I40" s="268"/>
      <c r="J40" s="268"/>
      <c r="K40" s="268"/>
      <c r="L40" s="605"/>
      <c r="M40" s="1210"/>
    </row>
    <row r="41" spans="1:17" s="527" customFormat="1" ht="14.1" customHeight="1">
      <c r="A41" s="572"/>
      <c r="B41" s="626" t="s">
        <v>595</v>
      </c>
      <c r="C41" s="626"/>
      <c r="D41" s="873"/>
      <c r="E41" s="904"/>
      <c r="F41" s="904"/>
      <c r="G41" s="904"/>
      <c r="H41" s="572"/>
      <c r="I41" s="572"/>
      <c r="J41" s="572"/>
      <c r="K41" s="572"/>
      <c r="L41" s="377"/>
      <c r="M41" s="1221"/>
      <c r="Q41" s="490"/>
    </row>
    <row r="42" spans="1:17" s="583" customFormat="1" ht="3.6" customHeight="1">
      <c r="B42" s="546"/>
      <c r="C42" s="626"/>
      <c r="D42" s="902"/>
      <c r="E42" s="903"/>
      <c r="F42" s="903"/>
      <c r="G42" s="903"/>
      <c r="H42" s="282"/>
      <c r="I42" s="587"/>
      <c r="J42" s="587"/>
      <c r="K42" s="587"/>
      <c r="L42" s="606"/>
      <c r="M42" s="1182"/>
      <c r="Q42" s="490"/>
    </row>
    <row r="43" spans="1:17" ht="14.1" customHeight="1">
      <c r="B43" s="874">
        <v>2008</v>
      </c>
      <c r="C43" s="547"/>
      <c r="D43" s="1527">
        <v>168</v>
      </c>
      <c r="E43" s="1528">
        <v>6</v>
      </c>
      <c r="F43" s="1529">
        <f>G43-SUM(D43:E43)</f>
        <v>8</v>
      </c>
      <c r="G43" s="1528">
        <v>182</v>
      </c>
      <c r="H43" s="268"/>
      <c r="I43" s="268"/>
      <c r="J43" s="268"/>
      <c r="K43" s="268"/>
      <c r="L43" s="605"/>
      <c r="M43" s="1219"/>
    </row>
    <row r="44" spans="1:17" ht="14.1" customHeight="1">
      <c r="B44" s="874">
        <v>2009</v>
      </c>
      <c r="C44" s="547"/>
      <c r="D44" s="1527">
        <v>141</v>
      </c>
      <c r="E44" s="1528">
        <v>1</v>
      </c>
      <c r="F44" s="1529">
        <f t="shared" ref="F44:F52" si="2">G44-SUM(D44:E44)</f>
        <v>10</v>
      </c>
      <c r="G44" s="1528">
        <v>152</v>
      </c>
      <c r="H44" s="268"/>
      <c r="I44" s="268"/>
      <c r="J44" s="268"/>
      <c r="K44" s="268"/>
      <c r="L44" s="605"/>
      <c r="M44" s="281"/>
    </row>
    <row r="45" spans="1:17" ht="14.1" customHeight="1">
      <c r="B45" s="874">
        <v>2010</v>
      </c>
      <c r="C45" s="547"/>
      <c r="D45" s="1527">
        <v>129</v>
      </c>
      <c r="E45" s="1528">
        <v>6</v>
      </c>
      <c r="F45" s="1529">
        <f t="shared" si="2"/>
        <v>21</v>
      </c>
      <c r="G45" s="1528">
        <v>156</v>
      </c>
      <c r="H45" s="268"/>
      <c r="I45" s="268"/>
      <c r="J45" s="268"/>
      <c r="K45" s="268"/>
      <c r="L45" s="605"/>
      <c r="M45" s="281"/>
    </row>
    <row r="46" spans="1:17" ht="14.1" customHeight="1">
      <c r="B46" s="874">
        <v>2011</v>
      </c>
      <c r="C46" s="547"/>
      <c r="D46" s="1527">
        <v>147</v>
      </c>
      <c r="E46" s="1528">
        <v>4</v>
      </c>
      <c r="F46" s="1529">
        <f t="shared" si="2"/>
        <v>11</v>
      </c>
      <c r="G46" s="1528">
        <v>162</v>
      </c>
      <c r="H46" s="268"/>
      <c r="I46" s="268"/>
      <c r="J46" s="268"/>
      <c r="K46" s="268"/>
      <c r="L46" s="605"/>
      <c r="M46" s="281"/>
    </row>
    <row r="47" spans="1:17" ht="14.1" customHeight="1">
      <c r="B47" s="874">
        <v>2012</v>
      </c>
      <c r="C47" s="547"/>
      <c r="D47" s="1527">
        <v>161</v>
      </c>
      <c r="E47" s="1528">
        <v>3</v>
      </c>
      <c r="F47" s="1529">
        <f t="shared" si="2"/>
        <v>15</v>
      </c>
      <c r="G47" s="1528">
        <v>179</v>
      </c>
      <c r="H47" s="268"/>
      <c r="I47" s="268"/>
      <c r="J47" s="268"/>
      <c r="K47" s="268"/>
      <c r="L47" s="605"/>
      <c r="M47" s="281"/>
    </row>
    <row r="48" spans="1:17" ht="14.1" customHeight="1">
      <c r="B48" s="874">
        <v>2013</v>
      </c>
      <c r="C48" s="547"/>
      <c r="D48" s="1527">
        <v>116</v>
      </c>
      <c r="E48" s="295">
        <v>0</v>
      </c>
      <c r="F48" s="1529">
        <f t="shared" si="2"/>
        <v>10</v>
      </c>
      <c r="G48" s="1528">
        <v>126</v>
      </c>
      <c r="H48" s="268"/>
      <c r="I48" s="268"/>
      <c r="J48" s="268"/>
      <c r="K48" s="268"/>
      <c r="L48" s="605"/>
      <c r="M48" s="281"/>
    </row>
    <row r="49" spans="1:20" ht="14.1" customHeight="1">
      <c r="B49" s="874">
        <v>2014</v>
      </c>
      <c r="C49" s="547"/>
      <c r="D49" s="1527">
        <v>140</v>
      </c>
      <c r="E49" s="1528">
        <v>1</v>
      </c>
      <c r="F49" s="1529">
        <f t="shared" si="2"/>
        <v>13</v>
      </c>
      <c r="G49" s="1528">
        <v>154</v>
      </c>
      <c r="H49" s="268"/>
      <c r="I49" s="268"/>
      <c r="J49" s="268"/>
      <c r="K49" s="268"/>
      <c r="L49" s="605"/>
      <c r="M49" s="281"/>
    </row>
    <row r="50" spans="1:20" ht="14.1" customHeight="1">
      <c r="B50" s="874">
        <v>2015</v>
      </c>
      <c r="C50" s="547"/>
      <c r="D50" s="1527">
        <v>131</v>
      </c>
      <c r="E50" s="1528">
        <v>2</v>
      </c>
      <c r="F50" s="1529">
        <f t="shared" si="2"/>
        <v>13</v>
      </c>
      <c r="G50" s="1528">
        <v>146</v>
      </c>
      <c r="H50" s="268"/>
      <c r="I50" s="268"/>
      <c r="J50" s="268"/>
      <c r="K50" s="268"/>
      <c r="L50" s="605"/>
      <c r="M50" s="281"/>
    </row>
    <row r="51" spans="1:20" ht="14.1" customHeight="1">
      <c r="B51" s="874">
        <v>2016</v>
      </c>
      <c r="C51" s="547"/>
      <c r="D51" s="1527">
        <v>130</v>
      </c>
      <c r="E51" s="1528">
        <v>3</v>
      </c>
      <c r="F51" s="1529">
        <f t="shared" si="2"/>
        <v>9</v>
      </c>
      <c r="G51" s="1528">
        <v>142</v>
      </c>
      <c r="H51" s="268"/>
      <c r="I51" s="268"/>
      <c r="J51" s="268"/>
      <c r="K51" s="268"/>
      <c r="L51" s="605"/>
      <c r="M51" s="281"/>
    </row>
    <row r="52" spans="1:20" ht="14.1" customHeight="1">
      <c r="B52" s="874">
        <v>2017</v>
      </c>
      <c r="D52" s="1527">
        <v>126</v>
      </c>
      <c r="E52" s="1528">
        <v>0</v>
      </c>
      <c r="F52" s="1529">
        <f t="shared" si="2"/>
        <v>20</v>
      </c>
      <c r="G52" s="1528">
        <v>146</v>
      </c>
      <c r="H52" s="268"/>
      <c r="I52" s="268"/>
      <c r="J52" s="268"/>
      <c r="K52" s="268"/>
      <c r="L52" s="605"/>
      <c r="M52" s="281"/>
    </row>
    <row r="53" spans="1:20" ht="3.6" customHeight="1">
      <c r="B53" s="552"/>
      <c r="C53" s="627"/>
      <c r="D53" s="552"/>
      <c r="E53" s="417"/>
      <c r="F53" s="562"/>
      <c r="G53" s="562"/>
      <c r="H53" s="268"/>
      <c r="I53" s="268"/>
      <c r="J53" s="268"/>
      <c r="K53" s="268"/>
      <c r="L53" s="605"/>
      <c r="M53" s="281"/>
    </row>
    <row r="54" spans="1:20" ht="3.6" customHeight="1">
      <c r="B54" s="551"/>
      <c r="C54" s="551"/>
      <c r="D54" s="551"/>
      <c r="E54" s="418"/>
      <c r="F54" s="563"/>
      <c r="G54" s="581"/>
      <c r="H54" s="268"/>
      <c r="I54" s="268"/>
      <c r="J54" s="268"/>
      <c r="K54" s="268"/>
      <c r="L54" s="605"/>
      <c r="M54" s="281"/>
    </row>
    <row r="55" spans="1:20" s="837" customFormat="1" ht="9.9499999999999993" customHeight="1">
      <c r="A55" s="835"/>
      <c r="B55" s="797" t="s">
        <v>220</v>
      </c>
      <c r="C55" s="797" t="s">
        <v>231</v>
      </c>
      <c r="D55" s="799"/>
      <c r="E55" s="799"/>
      <c r="F55" s="799"/>
      <c r="G55" s="835"/>
      <c r="M55" s="838"/>
      <c r="N55" s="838"/>
    </row>
    <row r="56" spans="1:20" ht="14.1" customHeight="1">
      <c r="B56" s="241"/>
      <c r="C56" s="241"/>
      <c r="D56" s="241"/>
      <c r="E56" s="282"/>
      <c r="F56" s="282"/>
      <c r="G56" s="604"/>
      <c r="H56" s="268"/>
    </row>
    <row r="57" spans="1:20" ht="14.1" customHeight="1">
      <c r="B57" s="212"/>
      <c r="C57" s="212"/>
      <c r="D57" s="241"/>
      <c r="E57" s="282"/>
      <c r="F57" s="556"/>
      <c r="G57" s="268"/>
      <c r="H57" s="268"/>
      <c r="L57" s="1517"/>
      <c r="M57" s="1517"/>
      <c r="N57" s="1517"/>
      <c r="O57" s="1517"/>
      <c r="P57" s="1517"/>
      <c r="Q57" s="1517"/>
      <c r="R57" s="1517"/>
      <c r="S57" s="1518"/>
    </row>
    <row r="58" spans="1:20" ht="14.1" customHeight="1">
      <c r="B58" s="212"/>
      <c r="C58" s="212"/>
      <c r="D58" s="241"/>
      <c r="E58" s="282"/>
      <c r="F58" s="556"/>
      <c r="G58" s="268"/>
      <c r="H58" s="268"/>
      <c r="L58" s="1517"/>
      <c r="M58" s="1517"/>
      <c r="N58" s="1517"/>
      <c r="O58" s="1517"/>
      <c r="P58" s="1517"/>
      <c r="Q58" s="1517"/>
      <c r="R58" s="1518"/>
      <c r="S58" s="1518"/>
      <c r="T58" s="1518"/>
    </row>
    <row r="59" spans="1:20" ht="14.1" customHeight="1">
      <c r="B59" s="212"/>
      <c r="C59" s="212"/>
      <c r="D59" s="241"/>
      <c r="E59" s="282"/>
      <c r="F59" s="556"/>
      <c r="G59" s="268"/>
      <c r="H59" s="268"/>
      <c r="L59" s="1519"/>
      <c r="M59" s="1519"/>
      <c r="N59" s="1520"/>
      <c r="O59" s="1520"/>
      <c r="P59" s="1520"/>
      <c r="Q59" s="1520"/>
      <c r="R59" s="1518"/>
      <c r="S59" s="1518"/>
      <c r="T59" s="1518"/>
    </row>
    <row r="60" spans="1:20">
      <c r="L60" s="1521"/>
      <c r="M60" s="1522"/>
      <c r="N60" s="1523"/>
      <c r="O60" s="1524"/>
      <c r="P60" s="1524"/>
      <c r="Q60" s="1524"/>
      <c r="R60" s="1518"/>
      <c r="S60" s="1518"/>
      <c r="T60" s="1518"/>
    </row>
    <row r="61" spans="1:20">
      <c r="L61" s="1521"/>
      <c r="M61" s="1522"/>
      <c r="N61" s="1523"/>
      <c r="O61" s="1524"/>
      <c r="P61" s="1524"/>
      <c r="Q61" s="1524"/>
      <c r="R61" s="1518"/>
      <c r="S61" s="1518"/>
      <c r="T61" s="1518"/>
    </row>
    <row r="62" spans="1:20">
      <c r="L62" s="1521"/>
      <c r="M62" s="1522"/>
      <c r="N62" s="1523"/>
      <c r="O62" s="1524"/>
      <c r="P62" s="1524"/>
      <c r="Q62" s="1524"/>
      <c r="R62" s="1518"/>
      <c r="S62" s="1518"/>
      <c r="T62" s="1518"/>
    </row>
    <row r="63" spans="1:20">
      <c r="L63" s="1521"/>
      <c r="M63" s="1522"/>
      <c r="N63" s="1523"/>
      <c r="O63" s="1524"/>
      <c r="P63" s="1524"/>
      <c r="Q63" s="1524"/>
      <c r="R63" s="1518"/>
      <c r="S63" s="1518"/>
      <c r="T63" s="1518"/>
    </row>
    <row r="64" spans="1:20">
      <c r="L64" s="1521"/>
      <c r="M64" s="1522"/>
      <c r="N64" s="1523"/>
      <c r="O64" s="1524"/>
      <c r="P64" s="1524"/>
      <c r="Q64" s="1524"/>
      <c r="R64" s="1518"/>
      <c r="S64" s="1518"/>
      <c r="T64" s="1518"/>
    </row>
    <row r="65" spans="12:20">
      <c r="L65" s="1521"/>
      <c r="M65" s="1522"/>
      <c r="N65" s="1523"/>
      <c r="O65" s="1524"/>
      <c r="P65" s="1524"/>
      <c r="Q65" s="1524"/>
      <c r="R65" s="1518"/>
      <c r="S65" s="1518"/>
      <c r="T65" s="1518"/>
    </row>
    <row r="66" spans="12:20">
      <c r="L66" s="1521"/>
      <c r="M66" s="1522"/>
      <c r="N66" s="1523"/>
      <c r="O66" s="1524"/>
      <c r="P66" s="1524"/>
      <c r="Q66" s="1524"/>
      <c r="R66" s="1518"/>
      <c r="S66" s="1518"/>
      <c r="T66" s="1518"/>
    </row>
    <row r="67" spans="12:20">
      <c r="L67" s="1521"/>
      <c r="M67" s="1522"/>
      <c r="N67" s="1523"/>
      <c r="O67" s="1524"/>
      <c r="P67" s="1524"/>
      <c r="Q67" s="1524"/>
      <c r="R67" s="1518"/>
      <c r="S67" s="1518"/>
      <c r="T67" s="1518"/>
    </row>
    <row r="68" spans="12:20">
      <c r="L68" s="1521"/>
      <c r="M68" s="1522"/>
      <c r="N68" s="1523"/>
      <c r="O68" s="1524"/>
      <c r="P68" s="1524"/>
      <c r="Q68" s="1524"/>
      <c r="R68" s="1518"/>
      <c r="S68" s="1524"/>
      <c r="T68" s="1518"/>
    </row>
    <row r="69" spans="12:20">
      <c r="L69" s="1521"/>
      <c r="M69" s="1522"/>
      <c r="N69" s="1523"/>
      <c r="O69" s="1524"/>
      <c r="P69" s="1524"/>
      <c r="Q69" s="1524"/>
      <c r="R69" s="1518"/>
      <c r="S69" s="1524"/>
      <c r="T69" s="1518"/>
    </row>
    <row r="70" spans="12:20">
      <c r="L70" s="1521"/>
      <c r="M70" s="1522"/>
      <c r="N70" s="1523"/>
      <c r="O70" s="1524"/>
      <c r="P70" s="1524"/>
      <c r="Q70" s="1522"/>
      <c r="R70" s="1518"/>
      <c r="S70" s="1522"/>
      <c r="T70" s="1518"/>
    </row>
    <row r="71" spans="12:20">
      <c r="P71" s="879"/>
    </row>
    <row r="72" spans="12:20">
      <c r="P72" s="879"/>
    </row>
    <row r="73" spans="12:20" ht="15" customHeight="1">
      <c r="N73" s="1517"/>
      <c r="O73" s="1517"/>
      <c r="P73" s="1517"/>
      <c r="Q73" s="1517"/>
      <c r="R73" s="1517"/>
      <c r="S73" s="1517"/>
      <c r="T73" s="1518"/>
    </row>
    <row r="74" spans="12:20">
      <c r="N74" s="1519"/>
      <c r="O74" s="1519"/>
      <c r="P74" s="1520"/>
      <c r="Q74" s="1520"/>
      <c r="R74" s="1520"/>
      <c r="S74" s="1520"/>
      <c r="T74" s="1518"/>
    </row>
    <row r="75" spans="12:20">
      <c r="N75" s="1521"/>
      <c r="O75" s="1522"/>
      <c r="P75" s="879"/>
      <c r="Q75" s="1524"/>
      <c r="R75" s="1524"/>
      <c r="S75" s="1524"/>
      <c r="T75" s="1518"/>
    </row>
    <row r="76" spans="12:20">
      <c r="N76" s="1521"/>
      <c r="O76" s="1522"/>
      <c r="P76" s="879"/>
      <c r="Q76" s="1524"/>
      <c r="R76" s="1524"/>
      <c r="S76" s="1524"/>
      <c r="T76" s="1518"/>
    </row>
    <row r="77" spans="12:20">
      <c r="N77" s="1521"/>
      <c r="O77" s="1522"/>
      <c r="P77" s="879"/>
      <c r="Q77" s="1524"/>
      <c r="R77" s="1524"/>
      <c r="S77" s="1524"/>
      <c r="T77" s="1518"/>
    </row>
    <row r="78" spans="12:20">
      <c r="N78" s="1521"/>
      <c r="O78" s="1522"/>
      <c r="P78" s="879"/>
      <c r="Q78" s="1524"/>
      <c r="R78" s="1524"/>
      <c r="S78" s="1524"/>
      <c r="T78" s="1518"/>
    </row>
    <row r="79" spans="12:20">
      <c r="N79" s="1521"/>
      <c r="O79" s="1522"/>
      <c r="P79" s="879"/>
      <c r="Q79" s="1524"/>
      <c r="R79" s="1524"/>
      <c r="S79" s="1524"/>
      <c r="T79" s="1518"/>
    </row>
    <row r="80" spans="12:20">
      <c r="N80" s="1521"/>
      <c r="O80" s="1522"/>
      <c r="P80" s="879"/>
      <c r="Q80" s="1524"/>
      <c r="R80" s="1524"/>
      <c r="S80" s="1524"/>
      <c r="T80" s="1518"/>
    </row>
    <row r="81" spans="14:20">
      <c r="N81" s="1521"/>
      <c r="O81" s="1522"/>
      <c r="P81" s="879"/>
      <c r="Q81" s="1524"/>
      <c r="R81" s="1524"/>
      <c r="S81" s="1524"/>
      <c r="T81" s="1518"/>
    </row>
    <row r="82" spans="14:20">
      <c r="N82" s="1521"/>
      <c r="O82" s="1522"/>
      <c r="P82" s="879"/>
      <c r="Q82" s="1524"/>
      <c r="R82" s="1524"/>
      <c r="S82" s="1524"/>
      <c r="T82" s="1518"/>
    </row>
    <row r="83" spans="14:20">
      <c r="N83" s="1521"/>
      <c r="O83" s="1522"/>
      <c r="P83" s="879"/>
      <c r="Q83" s="1524"/>
      <c r="R83" s="1524"/>
      <c r="S83" s="1524"/>
      <c r="T83" s="1518"/>
    </row>
    <row r="84" spans="14:20">
      <c r="N84" s="1521"/>
      <c r="O84" s="1522"/>
      <c r="P84" s="879"/>
      <c r="Q84" s="1524"/>
      <c r="R84" s="1524"/>
      <c r="S84" s="1524"/>
      <c r="T84" s="1518"/>
    </row>
    <row r="85" spans="14:20">
      <c r="N85" s="1521"/>
      <c r="O85" s="1522"/>
      <c r="P85" s="879"/>
      <c r="Q85" s="1524"/>
      <c r="R85" s="1524"/>
      <c r="S85" s="1522"/>
      <c r="T85" s="1518"/>
    </row>
    <row r="86" spans="14:20">
      <c r="P86" s="879"/>
    </row>
    <row r="87" spans="14:20">
      <c r="P87" s="879"/>
    </row>
    <row r="88" spans="14:20">
      <c r="P88" s="879"/>
    </row>
    <row r="89" spans="14:20">
      <c r="P89" s="879"/>
    </row>
    <row r="90" spans="14:20">
      <c r="P90" s="879"/>
    </row>
  </sheetData>
  <pageMargins left="0.70866141732283472" right="0.31496062992125984" top="0.78740157480314965" bottom="0.78740157480314965" header="0.78740157480314965" footer="0.39370078740157483"/>
  <pageSetup paperSize="9" orientation="portrait" r:id="rId1"/>
  <headerFooter scaleWithDoc="0">
    <oddHeader>&amp;L&amp;"Gill Sans MT,Regular"&amp;9&amp;K3773AF       &amp;R&amp;"Gill Sans MT,Regular"&amp;9&amp;K0065A4Section 2 • Crashes
&amp;K00+000hhhhhhhhhhh</oddHeader>
    <oddFooter>&amp;R      &amp;"Gill Sans MT,Regular"&amp;9&amp;K3773AF     &amp;K0065A4 • &amp;K01+000&amp;A&amp;K3773AF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G231"/>
  <sheetViews>
    <sheetView topLeftCell="A8" zoomScaleNormal="100" zoomScaleSheetLayoutView="120" workbookViewId="0"/>
  </sheetViews>
  <sheetFormatPr defaultColWidth="9.140625" defaultRowHeight="12.75"/>
  <cols>
    <col min="1" max="1" width="3.7109375" style="107" customWidth="1"/>
    <col min="2" max="2" width="10.7109375" style="11" customWidth="1"/>
    <col min="3" max="3" width="11" style="11" customWidth="1"/>
    <col min="4" max="4" width="16.140625" style="11" customWidth="1"/>
    <col min="5" max="5" width="17.5703125" style="107" customWidth="1"/>
    <col min="6" max="6" width="17" style="107" customWidth="1"/>
    <col min="7" max="7" width="5.42578125" style="107" customWidth="1"/>
    <col min="8" max="8" width="12.28515625" style="107" customWidth="1"/>
    <col min="9" max="9" width="6.28515625" style="107" customWidth="1"/>
    <col min="10" max="10" width="11.28515625" style="107" customWidth="1"/>
    <col min="11" max="11" width="4" style="535" customWidth="1"/>
    <col min="12" max="12" width="10.7109375" style="535" customWidth="1"/>
    <col min="13" max="13" width="2.7109375" style="535" customWidth="1"/>
    <col min="14" max="14" width="10" style="516" customWidth="1"/>
    <col min="15" max="15" width="10" style="535" customWidth="1"/>
    <col min="16" max="16" width="15.42578125" style="535" customWidth="1"/>
    <col min="17" max="17" width="10" style="107" customWidth="1"/>
    <col min="18" max="18" width="6.85546875" style="107" customWidth="1"/>
    <col min="19" max="19" width="10.28515625" style="107" customWidth="1"/>
    <col min="20" max="21" width="8.28515625" style="107" customWidth="1"/>
    <col min="22" max="22" width="11.7109375" style="107" customWidth="1"/>
    <col min="23" max="23" width="7.28515625" style="107" customWidth="1"/>
    <col min="24" max="25" width="8.28515625" style="107" customWidth="1"/>
    <col min="26" max="26" width="13.7109375" style="107" customWidth="1"/>
    <col min="27" max="27" width="7.28515625" style="107" customWidth="1"/>
    <col min="28" max="28" width="9.140625" style="160"/>
    <col min="29" max="29" width="7.28515625" style="107" customWidth="1"/>
    <col min="30" max="30" width="8.85546875" style="107" customWidth="1"/>
    <col min="31" max="257" width="11.5703125" style="107" customWidth="1"/>
    <col min="258" max="16384" width="9.140625" style="107"/>
  </cols>
  <sheetData>
    <row r="1" spans="1:33" ht="13.5" customHeight="1">
      <c r="A1" s="26"/>
      <c r="B1" s="36"/>
      <c r="C1" s="36"/>
      <c r="D1" s="36"/>
      <c r="E1" s="26"/>
      <c r="F1" s="26"/>
      <c r="G1" s="26"/>
      <c r="H1" s="420"/>
      <c r="I1" s="26"/>
      <c r="J1" s="26"/>
      <c r="K1" s="500"/>
      <c r="L1" s="500"/>
      <c r="M1" s="500"/>
      <c r="O1" s="500"/>
      <c r="P1" s="500"/>
      <c r="Q1" s="26"/>
      <c r="R1" s="26"/>
    </row>
    <row r="2" spans="1:33" ht="12.75" customHeight="1">
      <c r="A2" s="26"/>
      <c r="B2" s="36"/>
      <c r="C2" s="36"/>
      <c r="D2" s="36"/>
      <c r="E2" s="26"/>
      <c r="F2" s="26"/>
      <c r="G2" s="26"/>
      <c r="H2" s="26"/>
      <c r="I2" s="26"/>
      <c r="J2" s="26"/>
      <c r="K2" s="500"/>
      <c r="L2" s="500"/>
      <c r="M2" s="500"/>
      <c r="O2" s="500"/>
      <c r="P2" s="500"/>
      <c r="Q2" s="26"/>
      <c r="R2" s="26"/>
    </row>
    <row r="3" spans="1:33" ht="13.5" customHeight="1">
      <c r="A3" s="26"/>
      <c r="B3" s="36"/>
      <c r="C3" s="36"/>
      <c r="D3" s="36"/>
      <c r="E3" s="730"/>
      <c r="F3" s="26"/>
      <c r="G3" s="26"/>
      <c r="H3" s="26"/>
      <c r="I3" s="26"/>
      <c r="J3" s="26"/>
      <c r="K3" s="500"/>
      <c r="L3" s="500"/>
      <c r="M3" s="500"/>
      <c r="O3" s="500"/>
      <c r="P3" s="500"/>
      <c r="Q3" s="26"/>
      <c r="R3" s="26"/>
    </row>
    <row r="4" spans="1:33" s="104" customFormat="1" ht="18.95" customHeight="1">
      <c r="A4" s="68"/>
      <c r="B4" s="1621" t="s">
        <v>644</v>
      </c>
      <c r="C4" s="590"/>
      <c r="D4" s="588"/>
      <c r="E4" s="588"/>
      <c r="F4" s="593"/>
      <c r="G4" s="608"/>
      <c r="H4" s="1223"/>
      <c r="J4" s="515"/>
      <c r="K4" s="515"/>
      <c r="L4" s="515"/>
      <c r="M4" s="515"/>
      <c r="N4" s="515"/>
      <c r="O4" s="515"/>
      <c r="P4" s="97"/>
      <c r="Q4" s="515"/>
      <c r="R4" s="515"/>
      <c r="S4" s="515"/>
      <c r="T4" s="515"/>
      <c r="U4" s="515"/>
    </row>
    <row r="5" spans="1:33" s="104" customFormat="1" ht="18.95" customHeight="1">
      <c r="A5" s="68"/>
      <c r="B5" s="1621" t="s">
        <v>645</v>
      </c>
      <c r="C5" s="483"/>
      <c r="D5" s="484"/>
      <c r="E5" s="484"/>
      <c r="F5" s="1532"/>
      <c r="G5" s="192"/>
      <c r="H5" s="1223" t="s">
        <v>572</v>
      </c>
      <c r="I5" s="515"/>
      <c r="J5" s="515"/>
      <c r="K5" s="515"/>
      <c r="L5" s="515"/>
      <c r="M5" s="515"/>
      <c r="N5" s="515"/>
      <c r="O5" s="515"/>
      <c r="P5" s="97"/>
      <c r="Q5" s="515"/>
      <c r="R5" s="515"/>
      <c r="S5" s="515"/>
      <c r="T5" s="515"/>
      <c r="U5" s="515"/>
    </row>
    <row r="6" spans="1:33" s="106" customFormat="1" ht="15" customHeight="1">
      <c r="A6" s="73"/>
      <c r="B6" s="517"/>
      <c r="C6" s="517"/>
      <c r="D6" s="517"/>
      <c r="E6" s="500"/>
      <c r="F6" s="516"/>
      <c r="G6" s="26"/>
      <c r="H6" s="682"/>
      <c r="I6" s="516"/>
      <c r="J6" s="516"/>
      <c r="K6" s="516"/>
      <c r="L6" s="516"/>
      <c r="M6" s="516"/>
      <c r="N6" s="516"/>
      <c r="O6" s="516"/>
      <c r="P6" s="516"/>
      <c r="Q6" s="79"/>
      <c r="R6" s="712"/>
      <c r="S6" s="712"/>
      <c r="T6" s="712"/>
      <c r="U6" s="712"/>
    </row>
    <row r="7" spans="1:33" s="106" customFormat="1" ht="12.95" customHeight="1">
      <c r="A7" s="73"/>
      <c r="B7" s="301" t="s">
        <v>115</v>
      </c>
      <c r="C7" s="274"/>
      <c r="D7" s="303" t="s">
        <v>113</v>
      </c>
      <c r="E7" s="303" t="s">
        <v>112</v>
      </c>
      <c r="F7" s="303" t="s">
        <v>573</v>
      </c>
      <c r="G7" s="26"/>
      <c r="H7" s="537"/>
      <c r="I7" s="236"/>
      <c r="J7" s="298"/>
      <c r="K7" s="298"/>
      <c r="L7" s="298"/>
      <c r="M7" s="298"/>
      <c r="N7" s="537"/>
      <c r="O7" s="236"/>
      <c r="P7" s="1073"/>
      <c r="Q7" s="1073"/>
      <c r="R7" s="1073"/>
      <c r="S7" s="712"/>
      <c r="T7" s="712"/>
      <c r="U7" s="712"/>
    </row>
    <row r="8" spans="1:33" s="106" customFormat="1" ht="12.95" customHeight="1">
      <c r="A8" s="73"/>
      <c r="B8" s="518"/>
      <c r="C8" s="519"/>
      <c r="D8" s="518" t="s">
        <v>82</v>
      </c>
      <c r="E8" s="518" t="s">
        <v>82</v>
      </c>
      <c r="F8" s="518"/>
      <c r="G8" s="26"/>
      <c r="H8" s="712"/>
      <c r="I8" s="537"/>
      <c r="J8" s="712"/>
      <c r="K8" s="712"/>
      <c r="L8" s="712"/>
      <c r="M8" s="712"/>
      <c r="N8" s="712"/>
      <c r="O8" s="537"/>
      <c r="P8" s="1075"/>
      <c r="Q8" s="1075"/>
      <c r="R8" s="1065"/>
      <c r="S8" s="712"/>
      <c r="T8" s="712"/>
      <c r="U8" s="712"/>
    </row>
    <row r="9" spans="1:33" s="201" customFormat="1" ht="3" customHeight="1">
      <c r="A9" s="221"/>
      <c r="B9" s="513"/>
      <c r="C9" s="513"/>
      <c r="D9" s="513"/>
      <c r="E9" s="513"/>
      <c r="F9" s="572"/>
      <c r="G9" s="270"/>
      <c r="H9" s="572"/>
      <c r="I9" s="572"/>
      <c r="J9" s="572"/>
      <c r="K9" s="572"/>
      <c r="L9" s="572"/>
      <c r="M9" s="572"/>
      <c r="N9" s="572"/>
      <c r="O9" s="572"/>
      <c r="P9" s="1066"/>
      <c r="Q9" s="1066"/>
      <c r="R9" s="1067"/>
      <c r="S9" s="572"/>
      <c r="T9" s="572"/>
      <c r="U9" s="671"/>
      <c r="V9" s="572"/>
      <c r="W9" s="572"/>
      <c r="X9" s="572"/>
      <c r="Y9" s="671"/>
      <c r="Z9" s="672"/>
      <c r="AA9" s="673"/>
      <c r="AB9" s="673"/>
      <c r="AC9" s="671"/>
      <c r="AD9" s="673"/>
      <c r="AE9" s="673"/>
      <c r="AF9" s="572"/>
    </row>
    <row r="10" spans="1:33" s="201" customFormat="1" ht="14.1" customHeight="1">
      <c r="A10" s="221"/>
      <c r="B10" s="947" t="s">
        <v>51</v>
      </c>
      <c r="C10" s="947" t="s">
        <v>40</v>
      </c>
      <c r="D10" s="948">
        <v>13</v>
      </c>
      <c r="E10" s="948">
        <v>22</v>
      </c>
      <c r="F10" s="948">
        <v>35</v>
      </c>
      <c r="G10" s="233"/>
      <c r="H10" s="493"/>
      <c r="I10" s="493">
        <v>485</v>
      </c>
      <c r="J10" s="948">
        <v>376</v>
      </c>
      <c r="K10" s="948">
        <v>842</v>
      </c>
      <c r="L10" s="948"/>
      <c r="M10" s="1059"/>
      <c r="N10" s="493"/>
      <c r="O10" s="493"/>
      <c r="P10" s="1078"/>
      <c r="Q10" s="1078"/>
      <c r="R10" s="1078"/>
      <c r="S10" s="572"/>
      <c r="T10" s="572"/>
      <c r="U10" s="572"/>
      <c r="V10" s="572"/>
      <c r="W10" s="572"/>
      <c r="X10" s="572"/>
      <c r="Y10" s="572"/>
      <c r="Z10" s="572"/>
      <c r="AA10" s="572"/>
      <c r="AB10" s="572"/>
      <c r="AC10" s="675"/>
      <c r="AD10" s="572"/>
      <c r="AE10" s="572"/>
      <c r="AF10" s="572"/>
    </row>
    <row r="11" spans="1:33" s="201" customFormat="1" ht="14.1" customHeight="1">
      <c r="A11" s="221"/>
      <c r="B11" s="947"/>
      <c r="C11" s="947" t="s">
        <v>317</v>
      </c>
      <c r="D11" s="948">
        <v>24</v>
      </c>
      <c r="E11" s="948">
        <v>34</v>
      </c>
      <c r="F11" s="948">
        <v>58</v>
      </c>
      <c r="G11" s="233"/>
      <c r="H11" s="493"/>
      <c r="I11" s="1835">
        <f>SUM(D10:D43)</f>
        <v>485</v>
      </c>
      <c r="J11" s="948">
        <f>SUM(E10:E43)</f>
        <v>376</v>
      </c>
      <c r="K11" s="948">
        <f>SUM(F10:F43)</f>
        <v>842</v>
      </c>
      <c r="L11" s="948"/>
      <c r="M11" s="1059"/>
      <c r="N11" s="493"/>
      <c r="O11" s="493"/>
      <c r="P11" s="1078"/>
      <c r="Q11" s="1078"/>
      <c r="R11" s="1078"/>
      <c r="S11" s="572"/>
      <c r="T11" s="572"/>
      <c r="U11" s="572"/>
      <c r="V11" s="572"/>
      <c r="W11" s="572"/>
      <c r="X11" s="572"/>
      <c r="Y11" s="572"/>
      <c r="Z11" s="572"/>
      <c r="AA11" s="572"/>
      <c r="AB11" s="572"/>
      <c r="AC11" s="675"/>
      <c r="AD11" s="572"/>
      <c r="AE11" s="572"/>
      <c r="AF11" s="572"/>
    </row>
    <row r="12" spans="1:33" s="201" customFormat="1" ht="14.1" customHeight="1">
      <c r="A12" s="221"/>
      <c r="B12" s="947"/>
      <c r="C12" s="947" t="s">
        <v>50</v>
      </c>
      <c r="D12" s="948">
        <v>17</v>
      </c>
      <c r="E12" s="948">
        <v>15</v>
      </c>
      <c r="F12" s="948">
        <v>31</v>
      </c>
      <c r="G12" s="233"/>
      <c r="H12" s="493"/>
      <c r="I12" s="493"/>
      <c r="J12" s="948"/>
      <c r="K12" s="948"/>
      <c r="L12" s="948"/>
      <c r="M12" s="1059"/>
      <c r="N12" s="493"/>
      <c r="O12" s="493"/>
      <c r="P12" s="1078"/>
      <c r="Q12" s="1078"/>
      <c r="R12" s="1078"/>
      <c r="S12" s="572"/>
      <c r="T12" s="572"/>
      <c r="U12" s="317"/>
      <c r="V12" s="316"/>
      <c r="W12" s="679"/>
      <c r="X12" s="485"/>
      <c r="Y12" s="677"/>
      <c r="Z12" s="678"/>
      <c r="AA12" s="679"/>
      <c r="AB12" s="572"/>
      <c r="AC12" s="677"/>
      <c r="AD12" s="678"/>
      <c r="AE12" s="679"/>
      <c r="AF12" s="673"/>
      <c r="AG12" s="231"/>
    </row>
    <row r="13" spans="1:33" s="201" customFormat="1" ht="14.1" customHeight="1">
      <c r="A13" s="221"/>
      <c r="B13" s="1694"/>
      <c r="C13" s="1694" t="s">
        <v>318</v>
      </c>
      <c r="D13" s="1695">
        <v>10</v>
      </c>
      <c r="E13" s="1695">
        <v>1</v>
      </c>
      <c r="F13" s="1695">
        <v>11</v>
      </c>
      <c r="G13" s="233"/>
      <c r="H13" s="493"/>
      <c r="I13" s="493"/>
      <c r="J13" s="948"/>
      <c r="K13" s="948"/>
      <c r="L13" s="948"/>
      <c r="M13" s="1059"/>
      <c r="N13" s="493"/>
      <c r="O13" s="493"/>
      <c r="P13" s="1078"/>
      <c r="Q13" s="1078"/>
      <c r="R13" s="1078"/>
      <c r="S13" s="572"/>
      <c r="T13" s="572"/>
      <c r="U13" s="317"/>
      <c r="V13" s="316"/>
      <c r="W13" s="679"/>
      <c r="X13" s="485"/>
      <c r="Y13" s="677"/>
      <c r="Z13" s="678"/>
      <c r="AA13" s="679"/>
      <c r="AB13" s="572"/>
      <c r="AC13" s="677"/>
      <c r="AD13" s="678"/>
      <c r="AE13" s="679"/>
      <c r="AF13" s="674"/>
      <c r="AG13" s="231"/>
    </row>
    <row r="14" spans="1:33" s="270" customFormat="1" ht="3" customHeight="1">
      <c r="A14" s="271"/>
      <c r="B14" s="947"/>
      <c r="C14" s="947"/>
      <c r="D14" s="948"/>
      <c r="E14" s="948"/>
      <c r="F14" s="948"/>
      <c r="G14" s="233"/>
      <c r="H14" s="493"/>
      <c r="I14" s="493"/>
      <c r="J14" s="948"/>
      <c r="K14" s="948"/>
      <c r="L14" s="948"/>
      <c r="M14" s="569"/>
      <c r="N14" s="493"/>
      <c r="O14" s="493"/>
      <c r="P14" s="1078"/>
      <c r="Q14" s="1078"/>
      <c r="R14" s="1078"/>
      <c r="S14" s="572"/>
      <c r="T14" s="572"/>
      <c r="U14" s="317"/>
      <c r="V14" s="316"/>
      <c r="W14" s="679"/>
      <c r="X14" s="485"/>
      <c r="Y14" s="677"/>
      <c r="Z14" s="678"/>
      <c r="AA14" s="679"/>
      <c r="AB14" s="572"/>
      <c r="AC14" s="677"/>
      <c r="AD14" s="678"/>
      <c r="AE14" s="679"/>
      <c r="AF14" s="674"/>
      <c r="AG14" s="231"/>
    </row>
    <row r="15" spans="1:33" s="201" customFormat="1" ht="14.1" customHeight="1">
      <c r="A15" s="221"/>
      <c r="B15" s="949" t="s">
        <v>52</v>
      </c>
      <c r="C15" s="947" t="s">
        <v>40</v>
      </c>
      <c r="D15" s="948">
        <v>14</v>
      </c>
      <c r="E15" s="948">
        <v>20</v>
      </c>
      <c r="F15" s="948">
        <v>33</v>
      </c>
      <c r="G15" s="233"/>
      <c r="H15" s="488"/>
      <c r="I15" s="493"/>
      <c r="J15" s="948"/>
      <c r="K15" s="948"/>
      <c r="L15" s="948"/>
      <c r="M15" s="1059"/>
      <c r="N15" s="488"/>
      <c r="O15" s="493"/>
      <c r="P15" s="1078"/>
      <c r="Q15" s="1078"/>
      <c r="R15" s="1078"/>
      <c r="S15" s="572"/>
      <c r="T15" s="572"/>
      <c r="U15" s="317"/>
      <c r="V15" s="316"/>
      <c r="W15" s="679"/>
      <c r="X15" s="485"/>
      <c r="Y15" s="677"/>
      <c r="Z15" s="678"/>
      <c r="AA15" s="679"/>
      <c r="AB15" s="572"/>
      <c r="AC15" s="677"/>
      <c r="AD15" s="678"/>
      <c r="AE15" s="679"/>
      <c r="AF15" s="676"/>
      <c r="AG15" s="231"/>
    </row>
    <row r="16" spans="1:33" s="201" customFormat="1" ht="14.1" customHeight="1">
      <c r="A16" s="221"/>
      <c r="B16" s="949"/>
      <c r="C16" s="947" t="s">
        <v>317</v>
      </c>
      <c r="D16" s="948">
        <v>38</v>
      </c>
      <c r="E16" s="948">
        <v>18</v>
      </c>
      <c r="F16" s="948">
        <v>52</v>
      </c>
      <c r="G16" s="233"/>
      <c r="H16" s="488"/>
      <c r="I16" s="493"/>
      <c r="J16" s="948"/>
      <c r="K16" s="948"/>
      <c r="L16" s="948"/>
      <c r="M16" s="516"/>
      <c r="N16" s="488"/>
      <c r="O16" s="493"/>
      <c r="P16" s="1078"/>
      <c r="Q16" s="1078"/>
      <c r="R16" s="1078"/>
      <c r="S16" s="572"/>
      <c r="T16" s="572"/>
      <c r="U16" s="317"/>
      <c r="V16" s="316"/>
      <c r="W16" s="679"/>
      <c r="X16" s="485"/>
      <c r="Y16" s="677"/>
      <c r="Z16" s="678"/>
      <c r="AA16" s="679"/>
      <c r="AB16" s="572"/>
      <c r="AC16" s="677"/>
      <c r="AD16" s="678"/>
      <c r="AE16" s="679"/>
      <c r="AF16" s="676"/>
      <c r="AG16" s="231"/>
    </row>
    <row r="17" spans="1:33" s="201" customFormat="1" ht="14.1" customHeight="1">
      <c r="A17" s="221"/>
      <c r="B17" s="949"/>
      <c r="C17" s="947" t="s">
        <v>50</v>
      </c>
      <c r="D17" s="948">
        <v>22</v>
      </c>
      <c r="E17" s="948">
        <v>24</v>
      </c>
      <c r="F17" s="948">
        <v>44</v>
      </c>
      <c r="G17" s="233"/>
      <c r="H17" s="488"/>
      <c r="I17" s="493"/>
      <c r="J17" s="948"/>
      <c r="K17" s="948"/>
      <c r="L17" s="948"/>
      <c r="M17" s="1059"/>
      <c r="N17" s="488"/>
      <c r="O17" s="493"/>
      <c r="P17" s="1078"/>
      <c r="Q17" s="1078"/>
      <c r="R17" s="1078"/>
      <c r="S17" s="572"/>
      <c r="T17" s="572"/>
      <c r="U17" s="317"/>
      <c r="V17" s="316"/>
      <c r="W17" s="679"/>
      <c r="X17" s="485"/>
      <c r="Y17" s="677"/>
      <c r="Z17" s="678"/>
      <c r="AA17" s="679"/>
      <c r="AB17" s="572"/>
      <c r="AC17" s="677"/>
      <c r="AD17" s="678"/>
      <c r="AE17" s="679"/>
      <c r="AF17" s="676"/>
      <c r="AG17" s="231"/>
    </row>
    <row r="18" spans="1:33" s="201" customFormat="1" ht="14.1" customHeight="1">
      <c r="A18" s="221"/>
      <c r="B18" s="1696"/>
      <c r="C18" s="1694" t="s">
        <v>318</v>
      </c>
      <c r="D18" s="1695">
        <v>7</v>
      </c>
      <c r="E18" s="1695">
        <v>3</v>
      </c>
      <c r="F18" s="1695">
        <v>10</v>
      </c>
      <c r="G18" s="233"/>
      <c r="H18" s="488"/>
      <c r="I18" s="493"/>
      <c r="J18" s="948"/>
      <c r="K18" s="948"/>
      <c r="L18" s="948"/>
      <c r="M18" s="1059"/>
      <c r="N18" s="488"/>
      <c r="O18" s="493"/>
      <c r="P18" s="1078"/>
      <c r="Q18" s="1078"/>
      <c r="R18" s="1078"/>
      <c r="S18" s="572"/>
      <c r="T18" s="572"/>
      <c r="U18" s="317"/>
      <c r="V18" s="316"/>
      <c r="W18" s="679"/>
      <c r="X18" s="485"/>
      <c r="Y18" s="677"/>
      <c r="Z18" s="678"/>
      <c r="AA18" s="679"/>
      <c r="AB18" s="572"/>
      <c r="AC18" s="677"/>
      <c r="AD18" s="678"/>
      <c r="AE18" s="679"/>
      <c r="AF18" s="676"/>
      <c r="AG18" s="231"/>
    </row>
    <row r="19" spans="1:33" s="270" customFormat="1" ht="3" customHeight="1">
      <c r="A19" s="271"/>
      <c r="B19" s="949"/>
      <c r="C19" s="947"/>
      <c r="D19" s="948"/>
      <c r="E19" s="948"/>
      <c r="F19" s="948"/>
      <c r="G19" s="233"/>
      <c r="H19" s="488"/>
      <c r="I19" s="493"/>
      <c r="J19" s="948"/>
      <c r="K19" s="948"/>
      <c r="L19" s="948"/>
      <c r="M19" s="569"/>
      <c r="N19" s="488"/>
      <c r="O19" s="493"/>
      <c r="P19" s="1078"/>
      <c r="Q19" s="1078"/>
      <c r="R19" s="1078"/>
      <c r="S19" s="572"/>
      <c r="T19" s="572"/>
      <c r="U19" s="317"/>
      <c r="V19" s="316"/>
      <c r="W19" s="679"/>
      <c r="X19" s="485"/>
      <c r="Y19" s="677"/>
      <c r="Z19" s="678"/>
      <c r="AA19" s="679"/>
      <c r="AB19" s="572"/>
      <c r="AC19" s="677"/>
      <c r="AD19" s="678"/>
      <c r="AE19" s="679"/>
      <c r="AF19" s="676"/>
      <c r="AG19" s="231"/>
    </row>
    <row r="20" spans="1:33" s="201" customFormat="1" ht="14.1" customHeight="1">
      <c r="A20" s="221"/>
      <c r="B20" s="947" t="s">
        <v>53</v>
      </c>
      <c r="C20" s="947" t="s">
        <v>40</v>
      </c>
      <c r="D20" s="948">
        <v>18</v>
      </c>
      <c r="E20" s="948">
        <v>16</v>
      </c>
      <c r="F20" s="948">
        <v>34</v>
      </c>
      <c r="G20" s="233"/>
      <c r="H20" s="493"/>
      <c r="I20" s="493"/>
      <c r="J20" s="948"/>
      <c r="K20" s="948"/>
      <c r="L20" s="948"/>
      <c r="M20" s="1077"/>
      <c r="N20" s="493"/>
      <c r="O20" s="493"/>
      <c r="P20" s="1078"/>
      <c r="Q20" s="1078"/>
      <c r="R20" s="1078"/>
      <c r="S20" s="572"/>
      <c r="T20" s="572"/>
      <c r="U20" s="317"/>
      <c r="V20" s="316"/>
      <c r="W20" s="679"/>
      <c r="X20" s="485"/>
      <c r="Y20" s="677"/>
      <c r="Z20" s="678"/>
      <c r="AA20" s="679"/>
      <c r="AB20" s="572"/>
      <c r="AC20" s="677"/>
      <c r="AD20" s="678"/>
      <c r="AE20" s="679"/>
      <c r="AF20" s="676"/>
      <c r="AG20" s="231"/>
    </row>
    <row r="21" spans="1:33" s="201" customFormat="1" ht="14.1" customHeight="1">
      <c r="A21" s="221"/>
      <c r="B21" s="947"/>
      <c r="C21" s="947" t="s">
        <v>317</v>
      </c>
      <c r="D21" s="948">
        <v>27</v>
      </c>
      <c r="E21" s="948">
        <v>27</v>
      </c>
      <c r="F21" s="948">
        <v>54</v>
      </c>
      <c r="G21" s="233"/>
      <c r="H21" s="493"/>
      <c r="I21" s="493"/>
      <c r="J21" s="948"/>
      <c r="K21" s="948"/>
      <c r="L21" s="948"/>
      <c r="M21" s="1059"/>
      <c r="N21" s="493"/>
      <c r="O21" s="493"/>
      <c r="P21" s="1078"/>
      <c r="Q21" s="1078"/>
      <c r="R21" s="1078"/>
      <c r="S21" s="572"/>
      <c r="T21" s="572"/>
      <c r="U21" s="317"/>
      <c r="V21" s="316"/>
      <c r="W21" s="679"/>
      <c r="X21" s="485"/>
      <c r="Y21" s="677"/>
      <c r="Z21" s="678"/>
      <c r="AA21" s="679"/>
      <c r="AB21" s="572"/>
      <c r="AC21" s="677"/>
      <c r="AD21" s="678"/>
      <c r="AE21" s="679"/>
      <c r="AF21" s="676"/>
      <c r="AG21" s="231"/>
    </row>
    <row r="22" spans="1:33" s="201" customFormat="1" ht="14.1" customHeight="1">
      <c r="A22" s="221"/>
      <c r="B22" s="947"/>
      <c r="C22" s="947" t="s">
        <v>50</v>
      </c>
      <c r="D22" s="948">
        <v>26</v>
      </c>
      <c r="E22" s="948">
        <v>12</v>
      </c>
      <c r="F22" s="948">
        <v>36</v>
      </c>
      <c r="G22" s="233"/>
      <c r="H22" s="493"/>
      <c r="I22" s="493"/>
      <c r="J22" s="948"/>
      <c r="K22" s="948"/>
      <c r="L22" s="948"/>
      <c r="M22" s="1059"/>
      <c r="N22" s="493"/>
      <c r="O22" s="493"/>
      <c r="P22" s="1078"/>
      <c r="Q22" s="1078"/>
      <c r="R22" s="1078"/>
      <c r="S22" s="572"/>
      <c r="T22" s="572"/>
      <c r="U22" s="317"/>
      <c r="V22" s="316"/>
      <c r="W22" s="679"/>
      <c r="X22" s="485"/>
      <c r="Y22" s="677"/>
      <c r="Z22" s="678"/>
      <c r="AA22" s="679"/>
      <c r="AB22" s="572"/>
      <c r="AC22" s="677"/>
      <c r="AD22" s="678"/>
      <c r="AE22" s="679"/>
      <c r="AF22" s="676"/>
      <c r="AG22" s="231"/>
    </row>
    <row r="23" spans="1:33" s="201" customFormat="1" ht="14.1" customHeight="1">
      <c r="A23" s="221"/>
      <c r="B23" s="1694"/>
      <c r="C23" s="1694" t="s">
        <v>318</v>
      </c>
      <c r="D23" s="1695">
        <v>18</v>
      </c>
      <c r="E23" s="1695">
        <v>1</v>
      </c>
      <c r="F23" s="1695">
        <v>19</v>
      </c>
      <c r="G23" s="233"/>
      <c r="H23" s="493"/>
      <c r="I23" s="493"/>
      <c r="J23" s="948"/>
      <c r="K23" s="948"/>
      <c r="L23" s="948"/>
      <c r="M23" s="1059"/>
      <c r="N23" s="493"/>
      <c r="O23" s="493"/>
      <c r="P23" s="1078"/>
      <c r="Q23" s="1078"/>
      <c r="R23" s="1078"/>
      <c r="S23" s="572"/>
      <c r="T23" s="572"/>
      <c r="U23" s="317"/>
      <c r="V23" s="316"/>
      <c r="W23" s="679"/>
      <c r="X23" s="485"/>
      <c r="Y23" s="677"/>
      <c r="Z23" s="678"/>
      <c r="AA23" s="679"/>
      <c r="AB23" s="572"/>
      <c r="AC23" s="677"/>
      <c r="AD23" s="678"/>
      <c r="AE23" s="679"/>
      <c r="AF23" s="676"/>
      <c r="AG23" s="231"/>
    </row>
    <row r="24" spans="1:33" s="270" customFormat="1" ht="3" customHeight="1">
      <c r="A24" s="271"/>
      <c r="B24" s="947"/>
      <c r="C24" s="947"/>
      <c r="D24" s="948"/>
      <c r="E24" s="948"/>
      <c r="F24" s="948"/>
      <c r="G24" s="233"/>
      <c r="H24" s="493"/>
      <c r="I24" s="493"/>
      <c r="J24" s="948"/>
      <c r="K24" s="948"/>
      <c r="L24" s="948"/>
      <c r="M24" s="569"/>
      <c r="N24" s="493"/>
      <c r="O24" s="493"/>
      <c r="P24" s="1078"/>
      <c r="Q24" s="1078"/>
      <c r="R24" s="1078"/>
      <c r="S24" s="572"/>
      <c r="T24" s="572"/>
      <c r="U24" s="317"/>
      <c r="V24" s="316"/>
      <c r="W24" s="679"/>
      <c r="X24" s="485"/>
      <c r="Y24" s="677"/>
      <c r="Z24" s="678"/>
      <c r="AA24" s="679"/>
      <c r="AB24" s="572"/>
      <c r="AC24" s="677"/>
      <c r="AD24" s="678"/>
      <c r="AE24" s="679"/>
      <c r="AF24" s="676"/>
      <c r="AG24" s="231"/>
    </row>
    <row r="25" spans="1:33" s="201" customFormat="1" ht="14.1" customHeight="1">
      <c r="A25" s="221"/>
      <c r="B25" s="949" t="s">
        <v>54</v>
      </c>
      <c r="C25" s="947" t="s">
        <v>40</v>
      </c>
      <c r="D25" s="948">
        <v>21</v>
      </c>
      <c r="E25" s="948">
        <v>23</v>
      </c>
      <c r="F25" s="948">
        <v>44</v>
      </c>
      <c r="G25" s="233"/>
      <c r="H25" s="488"/>
      <c r="I25" s="493"/>
      <c r="J25" s="948"/>
      <c r="K25" s="948"/>
      <c r="L25" s="948"/>
      <c r="M25" s="1077"/>
      <c r="N25" s="488"/>
      <c r="O25" s="493"/>
      <c r="P25" s="1078"/>
      <c r="Q25" s="1078"/>
      <c r="R25" s="1078"/>
      <c r="S25" s="572"/>
      <c r="T25" s="572"/>
      <c r="U25" s="317"/>
      <c r="V25" s="316"/>
      <c r="W25" s="679"/>
      <c r="X25" s="485"/>
      <c r="Y25" s="677"/>
      <c r="Z25" s="678"/>
      <c r="AA25" s="679"/>
      <c r="AB25" s="572"/>
      <c r="AC25" s="677"/>
      <c r="AD25" s="678"/>
      <c r="AE25" s="679"/>
      <c r="AF25" s="676"/>
      <c r="AG25" s="231"/>
    </row>
    <row r="26" spans="1:33" s="201" customFormat="1" ht="14.1" customHeight="1">
      <c r="A26" s="221"/>
      <c r="B26" s="949"/>
      <c r="C26" s="947" t="s">
        <v>317</v>
      </c>
      <c r="D26" s="948">
        <v>32</v>
      </c>
      <c r="E26" s="948">
        <v>39</v>
      </c>
      <c r="F26" s="948">
        <v>67</v>
      </c>
      <c r="G26" s="233"/>
      <c r="H26" s="488"/>
      <c r="I26" s="493"/>
      <c r="J26" s="948"/>
      <c r="K26" s="948"/>
      <c r="L26" s="948"/>
      <c r="M26" s="1059"/>
      <c r="N26" s="488"/>
      <c r="O26" s="493"/>
      <c r="P26" s="1078"/>
      <c r="Q26" s="1078"/>
      <c r="R26" s="1078"/>
      <c r="S26" s="572"/>
      <c r="T26" s="572"/>
      <c r="U26" s="317"/>
      <c r="V26" s="316"/>
      <c r="W26" s="679"/>
      <c r="X26" s="485"/>
      <c r="Y26" s="677"/>
      <c r="Z26" s="678"/>
      <c r="AA26" s="679"/>
      <c r="AB26" s="572"/>
      <c r="AC26" s="677"/>
      <c r="AD26" s="678"/>
      <c r="AE26" s="679"/>
      <c r="AF26" s="676"/>
      <c r="AG26" s="231"/>
    </row>
    <row r="27" spans="1:33" s="201" customFormat="1" ht="14.1" customHeight="1">
      <c r="A27" s="221"/>
      <c r="B27" s="949"/>
      <c r="C27" s="947" t="s">
        <v>50</v>
      </c>
      <c r="D27" s="948">
        <v>22</v>
      </c>
      <c r="E27" s="948">
        <v>12</v>
      </c>
      <c r="F27" s="948">
        <v>34</v>
      </c>
      <c r="G27" s="233"/>
      <c r="H27" s="488"/>
      <c r="I27" s="493"/>
      <c r="J27" s="948"/>
      <c r="K27" s="948"/>
      <c r="L27" s="948"/>
      <c r="M27" s="1059"/>
      <c r="N27" s="488"/>
      <c r="O27" s="493"/>
      <c r="P27" s="1078"/>
      <c r="Q27" s="1078"/>
      <c r="R27" s="1078"/>
      <c r="S27" s="572"/>
      <c r="T27" s="572"/>
      <c r="U27" s="317"/>
      <c r="V27" s="316"/>
      <c r="W27" s="679"/>
      <c r="X27" s="485"/>
      <c r="Y27" s="677"/>
      <c r="Z27" s="678"/>
      <c r="AA27" s="679"/>
      <c r="AB27" s="572"/>
      <c r="AC27" s="677"/>
      <c r="AD27" s="678"/>
      <c r="AE27" s="679"/>
      <c r="AF27" s="676"/>
      <c r="AG27" s="231"/>
    </row>
    <row r="28" spans="1:33" s="201" customFormat="1" ht="14.1" customHeight="1">
      <c r="A28" s="221"/>
      <c r="B28" s="1696"/>
      <c r="C28" s="1694" t="s">
        <v>318</v>
      </c>
      <c r="D28" s="1695">
        <v>12</v>
      </c>
      <c r="E28" s="1695">
        <v>2</v>
      </c>
      <c r="F28" s="1695">
        <v>14</v>
      </c>
      <c r="G28" s="233"/>
      <c r="H28" s="488"/>
      <c r="I28" s="493"/>
      <c r="J28" s="948"/>
      <c r="K28" s="948"/>
      <c r="L28" s="948"/>
      <c r="M28" s="1059"/>
      <c r="N28" s="488"/>
      <c r="O28" s="493"/>
      <c r="P28" s="1078"/>
      <c r="Q28" s="1078"/>
      <c r="R28" s="1078"/>
      <c r="S28" s="572"/>
      <c r="T28" s="572"/>
      <c r="U28" s="317"/>
      <c r="V28" s="316"/>
      <c r="W28" s="679"/>
      <c r="X28" s="485"/>
      <c r="Y28" s="677"/>
      <c r="Z28" s="678"/>
      <c r="AA28" s="679"/>
      <c r="AB28" s="572"/>
      <c r="AC28" s="677"/>
      <c r="AD28" s="678"/>
      <c r="AE28" s="679"/>
      <c r="AF28" s="676"/>
      <c r="AG28" s="231"/>
    </row>
    <row r="29" spans="1:33" s="270" customFormat="1" ht="3" customHeight="1">
      <c r="A29" s="271"/>
      <c r="B29" s="949"/>
      <c r="C29" s="947"/>
      <c r="D29" s="948"/>
      <c r="E29" s="948"/>
      <c r="F29" s="948"/>
      <c r="G29" s="233"/>
      <c r="H29" s="488"/>
      <c r="I29" s="493"/>
      <c r="J29" s="948"/>
      <c r="K29" s="948"/>
      <c r="L29" s="948"/>
      <c r="M29" s="569"/>
      <c r="N29" s="488"/>
      <c r="O29" s="493"/>
      <c r="P29" s="1078"/>
      <c r="Q29" s="1078"/>
      <c r="R29" s="1078"/>
      <c r="S29" s="572"/>
      <c r="T29" s="572"/>
      <c r="U29" s="317"/>
      <c r="V29" s="316"/>
      <c r="W29" s="679"/>
      <c r="X29" s="485"/>
      <c r="Y29" s="677"/>
      <c r="Z29" s="678"/>
      <c r="AA29" s="679"/>
      <c r="AB29" s="572"/>
      <c r="AC29" s="677"/>
      <c r="AD29" s="678"/>
      <c r="AE29" s="679"/>
      <c r="AF29" s="676"/>
      <c r="AG29" s="231"/>
    </row>
    <row r="30" spans="1:33" s="201" customFormat="1" ht="14.1" customHeight="1">
      <c r="A30" s="221"/>
      <c r="B30" s="947" t="s">
        <v>55</v>
      </c>
      <c r="C30" s="947" t="s">
        <v>40</v>
      </c>
      <c r="D30" s="948">
        <v>15</v>
      </c>
      <c r="E30" s="948">
        <v>15</v>
      </c>
      <c r="F30" s="948">
        <v>29</v>
      </c>
      <c r="G30" s="233"/>
      <c r="H30" s="493"/>
      <c r="I30" s="493"/>
      <c r="J30" s="948"/>
      <c r="K30" s="948"/>
      <c r="L30" s="948"/>
      <c r="M30" s="1077"/>
      <c r="N30" s="493"/>
      <c r="O30" s="493"/>
      <c r="P30" s="1078"/>
      <c r="Q30" s="1078"/>
      <c r="R30" s="1078"/>
      <c r="S30" s="572"/>
      <c r="T30" s="572"/>
      <c r="U30" s="317"/>
      <c r="V30" s="316"/>
      <c r="W30" s="679"/>
      <c r="X30" s="485"/>
      <c r="Y30" s="677"/>
      <c r="Z30" s="678"/>
      <c r="AA30" s="679"/>
      <c r="AB30" s="572"/>
      <c r="AC30" s="677"/>
      <c r="AD30" s="678"/>
      <c r="AE30" s="679"/>
      <c r="AF30" s="676"/>
      <c r="AG30" s="231"/>
    </row>
    <row r="31" spans="1:33" s="201" customFormat="1" ht="14.1" customHeight="1">
      <c r="A31" s="221"/>
      <c r="B31" s="947"/>
      <c r="C31" s="947" t="s">
        <v>317</v>
      </c>
      <c r="D31" s="948">
        <v>29</v>
      </c>
      <c r="E31" s="948">
        <v>27</v>
      </c>
      <c r="F31" s="948">
        <v>54</v>
      </c>
      <c r="G31" s="233"/>
      <c r="H31" s="493"/>
      <c r="I31" s="493"/>
      <c r="J31" s="948"/>
      <c r="K31" s="948"/>
      <c r="L31" s="948"/>
      <c r="M31" s="1059"/>
      <c r="N31" s="493"/>
      <c r="O31" s="493"/>
      <c r="P31" s="1078"/>
      <c r="Q31" s="1078"/>
      <c r="R31" s="1078"/>
      <c r="S31" s="572"/>
      <c r="T31" s="572"/>
      <c r="U31" s="317"/>
      <c r="V31" s="316"/>
      <c r="W31" s="679"/>
      <c r="X31" s="485"/>
      <c r="Y31" s="677"/>
      <c r="Z31" s="678"/>
      <c r="AA31" s="679"/>
      <c r="AB31" s="572"/>
      <c r="AC31" s="677"/>
      <c r="AD31" s="678"/>
      <c r="AE31" s="679"/>
      <c r="AF31" s="676"/>
      <c r="AG31" s="231"/>
    </row>
    <row r="32" spans="1:33" s="201" customFormat="1" ht="14.1" customHeight="1">
      <c r="A32" s="221"/>
      <c r="B32" s="947"/>
      <c r="C32" s="947" t="s">
        <v>50</v>
      </c>
      <c r="D32" s="948">
        <v>23</v>
      </c>
      <c r="E32" s="948">
        <v>17</v>
      </c>
      <c r="F32" s="948">
        <v>40</v>
      </c>
      <c r="G32" s="233"/>
      <c r="H32" s="493"/>
      <c r="I32" s="493"/>
      <c r="J32" s="948"/>
      <c r="K32" s="948"/>
      <c r="L32" s="948"/>
      <c r="M32" s="1059"/>
      <c r="N32" s="493"/>
      <c r="O32" s="493"/>
      <c r="P32" s="1078"/>
      <c r="Q32" s="1078"/>
      <c r="R32" s="1078"/>
      <c r="S32" s="572"/>
      <c r="T32" s="572"/>
      <c r="U32" s="317"/>
      <c r="V32" s="316"/>
      <c r="W32" s="679"/>
      <c r="X32" s="485"/>
      <c r="Y32" s="677"/>
      <c r="Z32" s="678"/>
      <c r="AA32" s="679"/>
      <c r="AB32" s="572"/>
      <c r="AC32" s="677"/>
      <c r="AD32" s="678"/>
      <c r="AE32" s="679"/>
      <c r="AF32" s="676"/>
      <c r="AG32" s="231"/>
    </row>
    <row r="33" spans="1:33" s="201" customFormat="1" ht="14.1" customHeight="1">
      <c r="A33" s="221"/>
      <c r="B33" s="1694"/>
      <c r="C33" s="1694" t="s">
        <v>318</v>
      </c>
      <c r="D33" s="1695">
        <v>10</v>
      </c>
      <c r="E33" s="1695">
        <v>3</v>
      </c>
      <c r="F33" s="1695">
        <v>13</v>
      </c>
      <c r="G33" s="233"/>
      <c r="H33" s="493"/>
      <c r="I33" s="493"/>
      <c r="J33" s="948"/>
      <c r="K33" s="948"/>
      <c r="L33" s="948"/>
      <c r="M33" s="1059"/>
      <c r="N33" s="493"/>
      <c r="O33" s="493"/>
      <c r="P33" s="1078"/>
      <c r="Q33" s="1078"/>
      <c r="R33" s="1078"/>
      <c r="S33" s="572"/>
      <c r="T33" s="572"/>
      <c r="U33" s="317"/>
      <c r="V33" s="316"/>
      <c r="W33" s="679"/>
      <c r="X33" s="485"/>
      <c r="Y33" s="677"/>
      <c r="Z33" s="678"/>
      <c r="AA33" s="679"/>
      <c r="AB33" s="572"/>
      <c r="AC33" s="677"/>
      <c r="AD33" s="678"/>
      <c r="AE33" s="679"/>
      <c r="AF33" s="676"/>
      <c r="AG33" s="231"/>
    </row>
    <row r="34" spans="1:33" s="270" customFormat="1" ht="3" customHeight="1">
      <c r="A34" s="271"/>
      <c r="B34" s="947"/>
      <c r="C34" s="947"/>
      <c r="D34" s="948"/>
      <c r="E34" s="948"/>
      <c r="F34" s="948"/>
      <c r="G34" s="233"/>
      <c r="H34" s="493"/>
      <c r="I34" s="493"/>
      <c r="J34" s="948"/>
      <c r="K34" s="948"/>
      <c r="L34" s="948"/>
      <c r="M34" s="569"/>
      <c r="N34" s="493"/>
      <c r="O34" s="493"/>
      <c r="P34" s="1078"/>
      <c r="Q34" s="1078"/>
      <c r="R34" s="1078"/>
      <c r="S34" s="572"/>
      <c r="T34" s="572"/>
      <c r="U34" s="317"/>
      <c r="V34" s="316"/>
      <c r="W34" s="679"/>
      <c r="X34" s="485"/>
      <c r="Y34" s="677"/>
      <c r="Z34" s="678"/>
      <c r="AA34" s="679"/>
      <c r="AB34" s="572"/>
      <c r="AC34" s="677"/>
      <c r="AD34" s="678"/>
      <c r="AE34" s="679"/>
      <c r="AF34" s="676"/>
      <c r="AG34" s="231"/>
    </row>
    <row r="35" spans="1:33" s="201" customFormat="1" ht="14.1" customHeight="1">
      <c r="A35" s="221"/>
      <c r="B35" s="949" t="s">
        <v>56</v>
      </c>
      <c r="C35" s="947" t="s">
        <v>40</v>
      </c>
      <c r="D35" s="948">
        <v>15</v>
      </c>
      <c r="E35" s="948">
        <v>16</v>
      </c>
      <c r="F35" s="948">
        <v>30</v>
      </c>
      <c r="G35" s="233"/>
      <c r="H35" s="488"/>
      <c r="I35" s="493"/>
      <c r="J35" s="948"/>
      <c r="K35" s="948"/>
      <c r="L35" s="948"/>
      <c r="M35" s="1059"/>
      <c r="N35" s="488"/>
      <c r="O35" s="493"/>
      <c r="P35" s="1078"/>
      <c r="Q35" s="1078"/>
      <c r="R35" s="1078"/>
      <c r="S35" s="572"/>
      <c r="T35" s="572"/>
      <c r="U35" s="317"/>
      <c r="V35" s="316"/>
      <c r="W35" s="679"/>
      <c r="X35" s="485"/>
      <c r="Y35" s="677"/>
      <c r="Z35" s="678"/>
      <c r="AA35" s="679"/>
      <c r="AB35" s="572"/>
      <c r="AC35" s="677"/>
      <c r="AD35" s="678"/>
      <c r="AE35" s="679"/>
      <c r="AF35" s="676"/>
      <c r="AG35" s="231"/>
    </row>
    <row r="36" spans="1:33" s="201" customFormat="1" ht="14.1" customHeight="1">
      <c r="A36" s="221"/>
      <c r="B36" s="949"/>
      <c r="C36" s="947" t="s">
        <v>317</v>
      </c>
      <c r="D36" s="948">
        <v>9</v>
      </c>
      <c r="E36" s="948">
        <v>12</v>
      </c>
      <c r="F36" s="948">
        <v>21</v>
      </c>
      <c r="G36" s="233"/>
      <c r="H36" s="488"/>
      <c r="I36" s="493"/>
      <c r="J36" s="948"/>
      <c r="K36" s="948"/>
      <c r="L36" s="948"/>
      <c r="M36" s="516"/>
      <c r="N36" s="488"/>
      <c r="O36" s="493"/>
      <c r="P36" s="1078"/>
      <c r="Q36" s="1078"/>
      <c r="R36" s="1078"/>
      <c r="S36" s="572"/>
      <c r="T36" s="572"/>
      <c r="U36" s="317"/>
      <c r="V36" s="316"/>
      <c r="W36" s="679"/>
      <c r="X36" s="485"/>
      <c r="Y36" s="677"/>
      <c r="Z36" s="678"/>
      <c r="AA36" s="679"/>
      <c r="AB36" s="572"/>
      <c r="AC36" s="677"/>
      <c r="AD36" s="678"/>
      <c r="AE36" s="679"/>
      <c r="AF36" s="676"/>
      <c r="AG36" s="231"/>
    </row>
    <row r="37" spans="1:33" s="201" customFormat="1" ht="14.1" customHeight="1">
      <c r="A37" s="221"/>
      <c r="B37" s="949"/>
      <c r="C37" s="947" t="s">
        <v>50</v>
      </c>
      <c r="D37" s="948">
        <v>10</v>
      </c>
      <c r="E37" s="948">
        <v>0</v>
      </c>
      <c r="F37" s="948">
        <v>10</v>
      </c>
      <c r="G37" s="233"/>
      <c r="H37" s="488"/>
      <c r="I37" s="493"/>
      <c r="J37" s="948"/>
      <c r="K37" s="948"/>
      <c r="L37" s="948"/>
      <c r="M37" s="1059"/>
      <c r="N37" s="488"/>
      <c r="O37" s="493"/>
      <c r="P37" s="1078"/>
      <c r="Q37" s="1078"/>
      <c r="R37" s="1078"/>
      <c r="S37" s="572"/>
      <c r="T37" s="572"/>
      <c r="U37" s="317"/>
      <c r="V37" s="316"/>
      <c r="W37" s="679"/>
      <c r="X37" s="485"/>
      <c r="Y37" s="677"/>
      <c r="Z37" s="678"/>
      <c r="AA37" s="679"/>
      <c r="AB37" s="572"/>
      <c r="AC37" s="677"/>
      <c r="AD37" s="678"/>
      <c r="AE37" s="679"/>
      <c r="AF37" s="676"/>
      <c r="AG37" s="231"/>
    </row>
    <row r="38" spans="1:33" s="201" customFormat="1" ht="14.1" customHeight="1">
      <c r="A38" s="221"/>
      <c r="B38" s="1696"/>
      <c r="C38" s="1694" t="s">
        <v>318</v>
      </c>
      <c r="D38" s="1695">
        <v>13</v>
      </c>
      <c r="E38" s="1695">
        <v>0</v>
      </c>
      <c r="F38" s="1695">
        <v>13</v>
      </c>
      <c r="G38" s="233"/>
      <c r="H38" s="488"/>
      <c r="I38" s="493"/>
      <c r="J38" s="948"/>
      <c r="K38" s="948"/>
      <c r="L38" s="948"/>
      <c r="M38" s="1059"/>
      <c r="N38" s="488"/>
      <c r="O38" s="493"/>
      <c r="P38" s="1078"/>
      <c r="Q38" s="1078"/>
      <c r="R38" s="1078"/>
      <c r="S38" s="572"/>
      <c r="T38" s="572"/>
      <c r="U38" s="317"/>
      <c r="V38" s="316"/>
      <c r="W38" s="679"/>
      <c r="X38" s="485"/>
      <c r="Y38" s="677"/>
      <c r="Z38" s="678"/>
      <c r="AA38" s="679"/>
      <c r="AB38" s="572"/>
      <c r="AC38" s="677"/>
      <c r="AD38" s="678"/>
      <c r="AE38" s="679"/>
      <c r="AF38" s="676"/>
      <c r="AG38" s="231"/>
    </row>
    <row r="39" spans="1:33" s="270" customFormat="1" ht="3" customHeight="1">
      <c r="A39" s="271"/>
      <c r="B39" s="949"/>
      <c r="C39" s="947"/>
      <c r="D39" s="948"/>
      <c r="E39" s="948"/>
      <c r="F39" s="948"/>
      <c r="G39" s="233"/>
      <c r="H39" s="488"/>
      <c r="I39" s="493"/>
      <c r="J39" s="948"/>
      <c r="K39" s="948"/>
      <c r="L39" s="948"/>
      <c r="M39" s="569"/>
      <c r="N39" s="488"/>
      <c r="O39" s="493"/>
      <c r="P39" s="1078"/>
      <c r="Q39" s="1078"/>
      <c r="R39" s="1078"/>
      <c r="S39" s="572"/>
      <c r="T39" s="572"/>
      <c r="U39" s="317"/>
      <c r="V39" s="316"/>
      <c r="W39" s="679"/>
      <c r="X39" s="485"/>
      <c r="Y39" s="677"/>
      <c r="Z39" s="678"/>
      <c r="AA39" s="679"/>
      <c r="AB39" s="572"/>
      <c r="AC39" s="677"/>
      <c r="AD39" s="678"/>
      <c r="AE39" s="679"/>
      <c r="AF39" s="676"/>
      <c r="AG39" s="231"/>
    </row>
    <row r="40" spans="1:33" s="201" customFormat="1" ht="14.1" customHeight="1">
      <c r="A40" s="221"/>
      <c r="B40" s="947" t="s">
        <v>57</v>
      </c>
      <c r="C40" s="947" t="s">
        <v>40</v>
      </c>
      <c r="D40" s="948">
        <v>8</v>
      </c>
      <c r="E40" s="948">
        <v>7</v>
      </c>
      <c r="F40" s="948">
        <v>14</v>
      </c>
      <c r="G40" s="233"/>
      <c r="H40" s="493"/>
      <c r="I40" s="493"/>
      <c r="J40" s="948"/>
      <c r="K40" s="948"/>
      <c r="L40" s="948"/>
      <c r="M40" s="1059"/>
      <c r="N40" s="493"/>
      <c r="O40" s="493"/>
      <c r="P40" s="1078"/>
      <c r="Q40" s="1078"/>
      <c r="R40" s="1078"/>
      <c r="S40" s="572"/>
      <c r="T40" s="572"/>
      <c r="U40" s="317"/>
      <c r="V40" s="316"/>
      <c r="W40" s="679"/>
      <c r="X40" s="485"/>
      <c r="Y40" s="677"/>
      <c r="Z40" s="678"/>
      <c r="AA40" s="679"/>
      <c r="AB40" s="572"/>
      <c r="AC40" s="677"/>
      <c r="AD40" s="678"/>
      <c r="AE40" s="679"/>
      <c r="AF40" s="676"/>
      <c r="AG40" s="231"/>
    </row>
    <row r="41" spans="1:33" s="201" customFormat="1" ht="14.1" customHeight="1">
      <c r="A41" s="221"/>
      <c r="B41" s="947"/>
      <c r="C41" s="947" t="s">
        <v>317</v>
      </c>
      <c r="D41" s="948">
        <v>11</v>
      </c>
      <c r="E41" s="948">
        <v>5</v>
      </c>
      <c r="F41" s="948">
        <v>16</v>
      </c>
      <c r="G41" s="233"/>
      <c r="H41" s="493"/>
      <c r="I41" s="493"/>
      <c r="J41" s="948"/>
      <c r="K41" s="948"/>
      <c r="L41" s="948"/>
      <c r="M41" s="1059"/>
      <c r="N41" s="493"/>
      <c r="O41" s="493"/>
      <c r="P41" s="1078"/>
      <c r="Q41" s="1078"/>
      <c r="R41" s="1078"/>
      <c r="S41" s="572"/>
      <c r="T41" s="572"/>
      <c r="U41" s="317"/>
      <c r="V41" s="316"/>
      <c r="W41" s="679"/>
      <c r="X41" s="485"/>
      <c r="Y41" s="677"/>
      <c r="Z41" s="678"/>
      <c r="AA41" s="679"/>
      <c r="AB41" s="572"/>
      <c r="AC41" s="677"/>
      <c r="AD41" s="678"/>
      <c r="AE41" s="679"/>
      <c r="AF41" s="676"/>
      <c r="AG41" s="231"/>
    </row>
    <row r="42" spans="1:33" s="201" customFormat="1" ht="14.1" customHeight="1">
      <c r="A42" s="221"/>
      <c r="B42" s="947"/>
      <c r="C42" s="947" t="s">
        <v>50</v>
      </c>
      <c r="D42" s="948">
        <v>18</v>
      </c>
      <c r="E42" s="948">
        <v>2</v>
      </c>
      <c r="F42" s="948">
        <v>20</v>
      </c>
      <c r="G42" s="233"/>
      <c r="H42" s="493"/>
      <c r="I42" s="493"/>
      <c r="J42" s="948"/>
      <c r="K42" s="948"/>
      <c r="L42" s="948"/>
      <c r="M42" s="1059"/>
      <c r="N42" s="493"/>
      <c r="O42" s="493"/>
      <c r="P42" s="1078"/>
      <c r="Q42" s="1078"/>
      <c r="R42" s="1078"/>
      <c r="S42" s="572"/>
      <c r="T42" s="572"/>
      <c r="U42" s="317"/>
      <c r="V42" s="316"/>
      <c r="W42" s="679"/>
      <c r="X42" s="485"/>
      <c r="Y42" s="677"/>
      <c r="Z42" s="678"/>
      <c r="AA42" s="679"/>
      <c r="AB42" s="572"/>
      <c r="AC42" s="677"/>
      <c r="AD42" s="678"/>
      <c r="AE42" s="679"/>
      <c r="AF42" s="676"/>
      <c r="AG42" s="231"/>
    </row>
    <row r="43" spans="1:33" s="201" customFormat="1" ht="14.1" customHeight="1">
      <c r="A43" s="221"/>
      <c r="B43" s="1102"/>
      <c r="C43" s="1102" t="s">
        <v>318</v>
      </c>
      <c r="D43" s="950">
        <v>3</v>
      </c>
      <c r="E43" s="950">
        <v>3</v>
      </c>
      <c r="F43" s="950">
        <v>6</v>
      </c>
      <c r="G43" s="233"/>
      <c r="H43" s="493"/>
      <c r="I43" s="493"/>
      <c r="J43" s="948"/>
      <c r="K43" s="948"/>
      <c r="L43" s="948"/>
      <c r="M43" s="1059"/>
      <c r="N43" s="493"/>
      <c r="O43" s="493"/>
      <c r="P43" s="1078"/>
      <c r="Q43" s="1078"/>
      <c r="R43" s="1078"/>
      <c r="S43" s="572"/>
      <c r="T43" s="572"/>
      <c r="U43" s="317"/>
      <c r="V43" s="316"/>
      <c r="W43" s="679"/>
      <c r="X43" s="485"/>
      <c r="Y43" s="677"/>
      <c r="Z43" s="678"/>
      <c r="AA43" s="679"/>
      <c r="AB43" s="572"/>
      <c r="AC43" s="677"/>
      <c r="AD43" s="678"/>
      <c r="AE43" s="679"/>
      <c r="AF43" s="676"/>
      <c r="AG43" s="231"/>
    </row>
    <row r="44" spans="1:33" s="495" customFormat="1" ht="3" customHeight="1">
      <c r="A44" s="513"/>
      <c r="B44" s="493"/>
      <c r="C44" s="493"/>
      <c r="D44" s="316"/>
      <c r="E44" s="316"/>
      <c r="F44" s="316"/>
      <c r="G44" s="491"/>
      <c r="H44" s="493"/>
      <c r="I44" s="493"/>
      <c r="J44" s="316"/>
      <c r="K44" s="316"/>
      <c r="L44" s="316"/>
      <c r="M44" s="316"/>
      <c r="N44" s="316"/>
      <c r="O44" s="316"/>
      <c r="P44" s="1068"/>
      <c r="Q44" s="1068"/>
      <c r="R44" s="1068"/>
      <c r="S44" s="572"/>
      <c r="T44" s="572"/>
      <c r="U44" s="317"/>
      <c r="V44" s="316"/>
      <c r="W44" s="679"/>
      <c r="X44" s="485"/>
      <c r="Y44" s="677"/>
      <c r="Z44" s="678"/>
      <c r="AA44" s="679"/>
      <c r="AB44" s="572"/>
      <c r="AC44" s="677"/>
      <c r="AD44" s="678"/>
      <c r="AE44" s="679"/>
      <c r="AF44" s="676"/>
      <c r="AG44" s="523"/>
    </row>
    <row r="45" spans="1:33" s="527" customFormat="1" ht="14.1" customHeight="1">
      <c r="A45" s="572"/>
      <c r="B45" s="317" t="s">
        <v>319</v>
      </c>
      <c r="D45" s="316"/>
      <c r="E45" s="317" t="s">
        <v>320</v>
      </c>
      <c r="G45" s="232"/>
      <c r="H45" s="677"/>
      <c r="I45" s="684"/>
      <c r="J45" s="545"/>
      <c r="K45" s="1090"/>
      <c r="L45" s="1088"/>
      <c r="M45" s="1088"/>
      <c r="N45" s="1088"/>
      <c r="O45" s="572"/>
      <c r="P45" s="572"/>
      <c r="Q45" s="572"/>
      <c r="R45" s="572"/>
      <c r="S45" s="678"/>
      <c r="T45" s="316"/>
      <c r="U45" s="679"/>
      <c r="V45" s="485"/>
      <c r="W45" s="677"/>
      <c r="X45" s="678"/>
      <c r="Y45" s="679"/>
      <c r="Z45" s="572"/>
      <c r="AA45" s="677"/>
      <c r="AB45" s="678"/>
      <c r="AC45" s="679"/>
      <c r="AD45" s="680"/>
      <c r="AE45" s="523"/>
    </row>
    <row r="46" spans="1:33" s="527" customFormat="1" ht="14.1" customHeight="1">
      <c r="A46" s="572"/>
      <c r="B46" s="317" t="s">
        <v>321</v>
      </c>
      <c r="D46" s="572"/>
      <c r="E46" s="317" t="s">
        <v>322</v>
      </c>
      <c r="G46" s="232"/>
      <c r="H46" s="677"/>
      <c r="I46" s="679"/>
      <c r="J46" s="545"/>
      <c r="K46" s="1090"/>
      <c r="L46" s="1088"/>
      <c r="M46" s="1088"/>
      <c r="N46" s="1088"/>
      <c r="O46" s="572"/>
      <c r="P46" s="572"/>
      <c r="Q46" s="572"/>
      <c r="R46" s="572"/>
      <c r="S46" s="830"/>
      <c r="T46" s="316"/>
      <c r="U46" s="679"/>
      <c r="V46" s="485"/>
      <c r="W46" s="677"/>
      <c r="X46" s="678"/>
      <c r="Y46" s="679"/>
      <c r="Z46" s="572"/>
      <c r="AA46" s="677"/>
      <c r="AB46" s="678"/>
      <c r="AC46" s="679"/>
      <c r="AD46" s="572"/>
    </row>
    <row r="47" spans="1:33" s="822" customFormat="1" ht="3" customHeight="1">
      <c r="E47" s="825"/>
      <c r="F47" s="825"/>
      <c r="G47" s="818"/>
      <c r="H47" s="826"/>
      <c r="I47" s="827"/>
      <c r="J47" s="827"/>
      <c r="K47" s="827"/>
      <c r="L47" s="827"/>
      <c r="M47" s="827"/>
      <c r="N47" s="827"/>
      <c r="O47" s="827"/>
      <c r="P47" s="1070"/>
      <c r="Q47" s="1071"/>
      <c r="R47" s="1071"/>
      <c r="S47" s="807"/>
      <c r="T47" s="829"/>
      <c r="U47" s="830"/>
      <c r="V47" s="834"/>
      <c r="W47" s="825"/>
      <c r="X47" s="825"/>
      <c r="Y47" s="825"/>
      <c r="Z47" s="835"/>
      <c r="AA47" s="832"/>
      <c r="AB47" s="834"/>
      <c r="AC47" s="834"/>
      <c r="AD47" s="834"/>
      <c r="AE47" s="834"/>
      <c r="AF47" s="834"/>
    </row>
    <row r="48" spans="1:33" s="822" customFormat="1" ht="9.9499999999999993" customHeight="1">
      <c r="B48" s="833" t="s">
        <v>124</v>
      </c>
      <c r="C48" s="833" t="s">
        <v>236</v>
      </c>
      <c r="D48" s="824"/>
      <c r="E48" s="836"/>
      <c r="F48" s="836"/>
      <c r="G48" s="836"/>
      <c r="H48" s="836"/>
      <c r="I48" s="836"/>
      <c r="J48" s="828"/>
      <c r="K48" s="828"/>
      <c r="L48" s="828"/>
      <c r="M48" s="828"/>
      <c r="N48" s="828"/>
      <c r="O48" s="828"/>
      <c r="P48" s="1072"/>
      <c r="Q48" s="1072"/>
      <c r="R48" s="1072"/>
      <c r="S48" s="834"/>
      <c r="T48" s="834"/>
      <c r="U48" s="834"/>
      <c r="V48" s="834"/>
      <c r="W48" s="834"/>
      <c r="X48" s="834"/>
      <c r="Y48" s="834"/>
      <c r="Z48" s="835"/>
      <c r="AA48" s="834"/>
      <c r="AB48" s="834"/>
      <c r="AC48" s="834"/>
      <c r="AD48" s="834"/>
      <c r="AE48" s="834"/>
      <c r="AF48" s="834"/>
    </row>
    <row r="49" spans="2:28" ht="9.9499999999999993" customHeight="1">
      <c r="B49" s="1697" t="s">
        <v>220</v>
      </c>
      <c r="C49" s="1697" t="s">
        <v>581</v>
      </c>
      <c r="D49" s="1698"/>
      <c r="E49" s="1026"/>
      <c r="F49" s="1026"/>
      <c r="G49" s="499"/>
      <c r="H49" s="537"/>
      <c r="I49" s="236"/>
      <c r="J49" s="298"/>
      <c r="K49" s="298"/>
      <c r="L49" s="298"/>
      <c r="M49" s="298"/>
      <c r="N49" s="298"/>
      <c r="O49" s="298"/>
      <c r="P49" s="1073"/>
      <c r="Q49" s="1073"/>
      <c r="R49" s="1074"/>
      <c r="Z49" s="160"/>
      <c r="AB49" s="107"/>
    </row>
    <row r="50" spans="2:28" ht="14.1" customHeight="1">
      <c r="B50" s="499"/>
      <c r="C50" s="499"/>
      <c r="D50" s="1026"/>
      <c r="E50" s="1026"/>
      <c r="F50" s="1026"/>
      <c r="G50" s="499"/>
      <c r="H50" s="712"/>
      <c r="I50" s="537"/>
      <c r="J50" s="712"/>
      <c r="K50" s="712"/>
      <c r="L50" s="712"/>
      <c r="M50" s="712"/>
      <c r="N50" s="712"/>
      <c r="O50" s="712"/>
      <c r="P50" s="1075"/>
      <c r="Q50" s="1065"/>
      <c r="R50" s="1074"/>
      <c r="Z50" s="160"/>
      <c r="AB50" s="107"/>
    </row>
    <row r="51" spans="2:28" ht="14.1" customHeight="1">
      <c r="B51" s="499"/>
      <c r="C51" s="499"/>
      <c r="D51" s="499"/>
      <c r="E51" s="499"/>
      <c r="F51" s="499"/>
      <c r="M51" s="569"/>
      <c r="N51" s="569"/>
      <c r="O51" s="683"/>
      <c r="P51" s="1068"/>
      <c r="Q51" s="1068"/>
      <c r="R51" s="1074"/>
      <c r="Z51" s="160"/>
      <c r="AB51" s="107"/>
    </row>
    <row r="52" spans="2:28" s="535" customFormat="1" ht="14.1" customHeight="1">
      <c r="B52" s="499"/>
      <c r="C52" s="499"/>
      <c r="D52" s="499"/>
      <c r="E52" s="499"/>
      <c r="F52" s="499"/>
      <c r="M52" s="569"/>
      <c r="N52" s="569"/>
      <c r="O52" s="683"/>
      <c r="P52" s="1068"/>
      <c r="Q52" s="1068"/>
      <c r="R52" s="1074"/>
      <c r="Z52" s="490"/>
    </row>
    <row r="53" spans="2:28" s="535" customFormat="1" ht="14.1" customHeight="1">
      <c r="B53" s="499"/>
      <c r="C53" s="499"/>
      <c r="D53" s="499"/>
      <c r="E53" s="499"/>
      <c r="F53" s="499"/>
      <c r="M53" s="569"/>
      <c r="N53" s="569"/>
      <c r="O53" s="683"/>
      <c r="P53" s="1068"/>
      <c r="Q53" s="1068"/>
      <c r="R53" s="1074"/>
      <c r="Z53" s="490"/>
    </row>
    <row r="54" spans="2:28" s="535" customFormat="1" ht="14.1" customHeight="1">
      <c r="B54" s="499"/>
      <c r="C54" s="499"/>
      <c r="D54" s="499"/>
      <c r="E54" s="499"/>
      <c r="F54" s="499"/>
      <c r="M54" s="569"/>
      <c r="N54" s="569"/>
      <c r="O54" s="683"/>
      <c r="P54" s="1068"/>
      <c r="Q54" s="1068"/>
      <c r="R54" s="1074"/>
      <c r="Z54" s="490"/>
    </row>
    <row r="55" spans="2:28" s="535" customFormat="1" ht="14.1" customHeight="1">
      <c r="B55" s="499"/>
      <c r="C55" s="499"/>
      <c r="D55" s="499"/>
      <c r="E55" s="499"/>
      <c r="F55" s="499"/>
      <c r="M55" s="569"/>
      <c r="N55" s="569"/>
      <c r="O55" s="683"/>
      <c r="P55" s="1068"/>
      <c r="Q55" s="1068"/>
      <c r="R55" s="1074"/>
      <c r="Z55" s="490"/>
    </row>
    <row r="56" spans="2:28" ht="14.1" customHeight="1">
      <c r="B56" s="342"/>
      <c r="C56" s="342"/>
      <c r="D56" s="342"/>
      <c r="E56" s="342"/>
      <c r="F56" s="342"/>
      <c r="M56" s="1533" t="s">
        <v>572</v>
      </c>
      <c r="N56" s="535"/>
      <c r="O56" s="1064" t="s">
        <v>312</v>
      </c>
      <c r="P56" s="107"/>
      <c r="Q56" s="1064" t="s">
        <v>22</v>
      </c>
      <c r="S56" s="1064" t="s">
        <v>374</v>
      </c>
      <c r="Z56" s="160"/>
      <c r="AB56" s="107"/>
    </row>
    <row r="57" spans="2:28" ht="14.1" customHeight="1">
      <c r="B57" s="107"/>
      <c r="C57" s="107"/>
      <c r="D57" s="27"/>
      <c r="E57" s="27"/>
      <c r="G57" s="1533"/>
      <c r="H57" s="1533"/>
      <c r="I57" s="1533"/>
      <c r="J57" s="1533"/>
      <c r="K57" s="1533"/>
      <c r="L57" s="1534"/>
      <c r="M57" s="1537"/>
      <c r="N57" s="535"/>
      <c r="O57" s="107"/>
      <c r="P57" s="1059"/>
      <c r="Q57" s="1059"/>
      <c r="R57" s="1059"/>
      <c r="S57" s="1059"/>
      <c r="Y57" s="160"/>
      <c r="AB57" s="107"/>
    </row>
    <row r="58" spans="2:28" ht="14.1" customHeight="1">
      <c r="B58" s="107"/>
      <c r="C58" s="107"/>
      <c r="D58" s="23"/>
      <c r="E58" s="23"/>
      <c r="G58" s="1535"/>
      <c r="H58" s="1536"/>
      <c r="I58" s="1536"/>
      <c r="J58" s="1536"/>
      <c r="K58" s="1536"/>
      <c r="L58" s="1534"/>
      <c r="M58" s="1540" t="s">
        <v>292</v>
      </c>
      <c r="N58" s="107"/>
      <c r="O58" s="948">
        <v>13</v>
      </c>
      <c r="P58" s="948"/>
      <c r="Q58" s="948">
        <v>22</v>
      </c>
      <c r="R58" s="948"/>
      <c r="S58" s="948">
        <v>35</v>
      </c>
      <c r="V58" s="1059"/>
      <c r="W58" s="1059"/>
      <c r="AB58" s="107"/>
    </row>
    <row r="59" spans="2:28" ht="14.1" customHeight="1">
      <c r="B59" s="107"/>
      <c r="C59" s="107"/>
      <c r="D59" s="23"/>
      <c r="E59" s="23"/>
      <c r="K59" s="107"/>
      <c r="L59" s="107"/>
      <c r="M59" s="1538" t="s">
        <v>574</v>
      </c>
      <c r="N59" s="107"/>
      <c r="O59" s="948">
        <v>24</v>
      </c>
      <c r="P59" s="948"/>
      <c r="Q59" s="948">
        <v>34</v>
      </c>
      <c r="R59" s="948"/>
      <c r="S59" s="948">
        <v>58</v>
      </c>
      <c r="V59" s="1059"/>
      <c r="W59" s="1059"/>
      <c r="AB59" s="107"/>
    </row>
    <row r="60" spans="2:28" ht="14.1" customHeight="1">
      <c r="B60" s="107"/>
      <c r="C60" s="107"/>
      <c r="D60" s="23"/>
      <c r="E60" s="23"/>
      <c r="K60" s="107"/>
      <c r="L60" s="107"/>
      <c r="M60" s="1538" t="s">
        <v>267</v>
      </c>
      <c r="N60" s="107"/>
      <c r="O60" s="948">
        <v>17</v>
      </c>
      <c r="P60" s="948"/>
      <c r="Q60" s="948">
        <v>15</v>
      </c>
      <c r="R60" s="948"/>
      <c r="S60" s="948">
        <v>31</v>
      </c>
      <c r="V60" s="1059"/>
      <c r="W60" s="1059"/>
      <c r="AB60" s="107"/>
    </row>
    <row r="61" spans="2:28" ht="14.1" customHeight="1">
      <c r="B61" s="500"/>
      <c r="C61" s="500"/>
      <c r="D61" s="521"/>
      <c r="E61" s="521"/>
      <c r="K61" s="107"/>
      <c r="L61" s="107"/>
      <c r="M61" s="1538" t="s">
        <v>268</v>
      </c>
      <c r="N61" s="107"/>
      <c r="O61" s="948">
        <v>10</v>
      </c>
      <c r="P61" s="948"/>
      <c r="Q61" s="948">
        <v>1</v>
      </c>
      <c r="R61" s="948"/>
      <c r="S61" s="948">
        <v>11</v>
      </c>
      <c r="V61" s="1059"/>
      <c r="W61" s="1059"/>
      <c r="AB61" s="107"/>
    </row>
    <row r="62" spans="2:28">
      <c r="B62" s="500"/>
      <c r="C62" s="500"/>
      <c r="D62" s="521"/>
      <c r="E62" s="521"/>
      <c r="K62" s="107"/>
      <c r="L62" s="107"/>
      <c r="M62" s="1538"/>
      <c r="N62" s="107"/>
      <c r="O62" s="948"/>
      <c r="P62" s="948"/>
      <c r="Q62" s="948"/>
      <c r="R62" s="948"/>
      <c r="S62" s="948"/>
      <c r="V62" s="1059"/>
      <c r="W62" s="1059"/>
      <c r="AB62" s="107"/>
    </row>
    <row r="63" spans="2:28">
      <c r="B63" s="500"/>
      <c r="C63" s="500"/>
      <c r="D63" s="521"/>
      <c r="E63" s="521"/>
      <c r="K63" s="107"/>
      <c r="L63" s="107"/>
      <c r="M63" s="1540" t="s">
        <v>295</v>
      </c>
      <c r="N63" s="107"/>
      <c r="O63" s="948">
        <v>14</v>
      </c>
      <c r="P63" s="948"/>
      <c r="Q63" s="948">
        <v>20</v>
      </c>
      <c r="R63" s="948"/>
      <c r="S63" s="948">
        <v>33</v>
      </c>
      <c r="V63" s="1059"/>
      <c r="W63" s="1059"/>
      <c r="AB63" s="107"/>
    </row>
    <row r="64" spans="2:28">
      <c r="B64" s="499"/>
      <c r="C64" s="499"/>
      <c r="D64" s="499"/>
      <c r="E64" s="499"/>
      <c r="K64" s="107"/>
      <c r="L64" s="107"/>
      <c r="M64" s="1538" t="s">
        <v>575</v>
      </c>
      <c r="N64" s="107"/>
      <c r="O64" s="948">
        <v>38</v>
      </c>
      <c r="P64" s="948"/>
      <c r="Q64" s="948">
        <v>18</v>
      </c>
      <c r="R64" s="948"/>
      <c r="S64" s="948">
        <v>52</v>
      </c>
      <c r="V64" s="1059"/>
      <c r="W64" s="1059"/>
      <c r="AB64" s="107"/>
    </row>
    <row r="65" spans="2:28">
      <c r="B65" s="500"/>
      <c r="C65" s="500"/>
      <c r="D65" s="489"/>
      <c r="E65" s="500"/>
      <c r="K65" s="107"/>
      <c r="L65" s="107"/>
      <c r="M65" s="1538" t="s">
        <v>269</v>
      </c>
      <c r="N65" s="107"/>
      <c r="O65" s="948">
        <v>22</v>
      </c>
      <c r="P65" s="948"/>
      <c r="Q65" s="948">
        <v>24</v>
      </c>
      <c r="R65" s="948"/>
      <c r="S65" s="948">
        <v>44</v>
      </c>
      <c r="V65" s="1059"/>
      <c r="W65" s="1059"/>
      <c r="AB65" s="107"/>
    </row>
    <row r="66" spans="2:28">
      <c r="B66" s="500"/>
      <c r="C66" s="500"/>
      <c r="D66" s="489"/>
      <c r="E66" s="500"/>
      <c r="K66" s="107"/>
      <c r="L66" s="107"/>
      <c r="M66" s="1538" t="s">
        <v>270</v>
      </c>
      <c r="N66" s="107"/>
      <c r="O66" s="948">
        <v>7</v>
      </c>
      <c r="P66" s="948"/>
      <c r="Q66" s="948">
        <v>3</v>
      </c>
      <c r="R66" s="948"/>
      <c r="S66" s="948">
        <v>10</v>
      </c>
      <c r="V66" s="1059"/>
      <c r="W66" s="1059"/>
      <c r="AB66" s="107"/>
    </row>
    <row r="67" spans="2:28">
      <c r="B67" s="500"/>
      <c r="C67" s="500"/>
      <c r="D67" s="489"/>
      <c r="E67" s="500"/>
      <c r="K67" s="107"/>
      <c r="L67" s="107"/>
      <c r="M67" s="1538"/>
      <c r="N67" s="107"/>
      <c r="O67" s="948"/>
      <c r="P67" s="948"/>
      <c r="Q67" s="948"/>
      <c r="R67" s="948"/>
      <c r="S67" s="948"/>
      <c r="V67" s="1059"/>
      <c r="W67" s="1059"/>
      <c r="AB67" s="107"/>
    </row>
    <row r="68" spans="2:28">
      <c r="B68" s="500"/>
      <c r="C68" s="500"/>
      <c r="D68" s="489"/>
      <c r="E68" s="500"/>
      <c r="K68" s="107"/>
      <c r="L68" s="107"/>
      <c r="M68" s="1540" t="s">
        <v>298</v>
      </c>
      <c r="N68" s="107"/>
      <c r="O68" s="948">
        <v>18</v>
      </c>
      <c r="P68" s="948"/>
      <c r="Q68" s="948">
        <v>16</v>
      </c>
      <c r="R68" s="948"/>
      <c r="S68" s="948">
        <v>34</v>
      </c>
      <c r="V68" s="1059"/>
      <c r="W68" s="1059"/>
      <c r="AB68" s="107"/>
    </row>
    <row r="69" spans="2:28">
      <c r="B69" s="540"/>
      <c r="C69" s="500"/>
      <c r="D69" s="489"/>
      <c r="E69" s="500"/>
      <c r="K69" s="107"/>
      <c r="L69" s="107"/>
      <c r="M69" s="1538" t="s">
        <v>576</v>
      </c>
      <c r="N69" s="107"/>
      <c r="O69" s="948">
        <v>27</v>
      </c>
      <c r="P69" s="948"/>
      <c r="Q69" s="948">
        <v>27</v>
      </c>
      <c r="R69" s="948"/>
      <c r="S69" s="948">
        <v>54</v>
      </c>
      <c r="V69" s="1059"/>
      <c r="W69" s="1059"/>
      <c r="AB69" s="107"/>
    </row>
    <row r="70" spans="2:28">
      <c r="B70" s="540"/>
      <c r="C70" s="500"/>
      <c r="D70" s="500"/>
      <c r="E70" s="500"/>
      <c r="K70" s="107"/>
      <c r="L70" s="107"/>
      <c r="M70" s="1538" t="s">
        <v>271</v>
      </c>
      <c r="N70" s="107"/>
      <c r="O70" s="948">
        <v>26</v>
      </c>
      <c r="P70" s="948"/>
      <c r="Q70" s="948">
        <v>12</v>
      </c>
      <c r="R70" s="948"/>
      <c r="S70" s="948">
        <v>36</v>
      </c>
      <c r="V70" s="1059"/>
      <c r="W70" s="1059"/>
      <c r="AB70" s="107"/>
    </row>
    <row r="71" spans="2:28">
      <c r="B71" s="540"/>
      <c r="C71" s="500"/>
      <c r="D71" s="500"/>
      <c r="E71" s="500"/>
      <c r="K71" s="107"/>
      <c r="L71" s="107"/>
      <c r="M71" s="1538" t="s">
        <v>272</v>
      </c>
      <c r="N71" s="107"/>
      <c r="O71" s="948">
        <v>18</v>
      </c>
      <c r="P71" s="948"/>
      <c r="Q71" s="948">
        <v>1</v>
      </c>
      <c r="R71" s="948"/>
      <c r="S71" s="948">
        <v>19</v>
      </c>
      <c r="V71" s="1059"/>
      <c r="W71" s="1059"/>
      <c r="AB71" s="107"/>
    </row>
    <row r="72" spans="2:28">
      <c r="B72" s="540"/>
      <c r="C72" s="500"/>
      <c r="D72" s="1034"/>
      <c r="E72" s="1035"/>
      <c r="K72" s="107"/>
      <c r="L72" s="107"/>
      <c r="M72" s="1538"/>
      <c r="N72" s="107"/>
      <c r="O72" s="948"/>
      <c r="P72" s="948"/>
      <c r="Q72" s="948"/>
      <c r="R72" s="948"/>
      <c r="S72" s="948"/>
      <c r="V72" s="1059"/>
      <c r="W72" s="1059"/>
      <c r="AB72" s="107"/>
    </row>
    <row r="73" spans="2:28">
      <c r="B73" s="540"/>
      <c r="C73" s="500"/>
      <c r="D73" s="1034"/>
      <c r="E73" s="77"/>
      <c r="K73" s="107"/>
      <c r="L73" s="107"/>
      <c r="M73" s="1540" t="s">
        <v>301</v>
      </c>
      <c r="N73" s="107"/>
      <c r="O73" s="948">
        <v>21</v>
      </c>
      <c r="P73" s="948"/>
      <c r="Q73" s="948">
        <v>23</v>
      </c>
      <c r="R73" s="948"/>
      <c r="S73" s="948">
        <v>44</v>
      </c>
      <c r="V73" s="1059"/>
      <c r="W73" s="1059"/>
      <c r="AB73" s="107"/>
    </row>
    <row r="74" spans="2:28">
      <c r="B74" s="500"/>
      <c r="C74" s="500"/>
      <c r="D74" s="500"/>
      <c r="E74" s="77"/>
      <c r="K74" s="107"/>
      <c r="L74" s="107"/>
      <c r="M74" s="1538" t="s">
        <v>577</v>
      </c>
      <c r="N74" s="107"/>
      <c r="O74" s="948">
        <v>32</v>
      </c>
      <c r="P74" s="948"/>
      <c r="Q74" s="948">
        <v>39</v>
      </c>
      <c r="R74" s="948"/>
      <c r="S74" s="948">
        <v>67</v>
      </c>
      <c r="V74" s="1059"/>
      <c r="W74" s="1059"/>
      <c r="AB74" s="107"/>
    </row>
    <row r="75" spans="2:28">
      <c r="B75" s="500"/>
      <c r="C75" s="500"/>
      <c r="D75" s="500"/>
      <c r="E75" s="1036"/>
      <c r="K75" s="107"/>
      <c r="L75" s="107"/>
      <c r="M75" s="1538" t="s">
        <v>273</v>
      </c>
      <c r="N75" s="107"/>
      <c r="O75" s="948">
        <v>22</v>
      </c>
      <c r="P75" s="948"/>
      <c r="Q75" s="948">
        <v>12</v>
      </c>
      <c r="R75" s="948"/>
      <c r="S75" s="948">
        <v>34</v>
      </c>
      <c r="V75" s="1059"/>
      <c r="W75" s="1059"/>
      <c r="AB75" s="107"/>
    </row>
    <row r="76" spans="2:28">
      <c r="B76" s="500"/>
      <c r="C76" s="500"/>
      <c r="D76" s="500"/>
      <c r="E76" s="77"/>
      <c r="K76" s="107"/>
      <c r="L76" s="107"/>
      <c r="M76" s="1538" t="s">
        <v>274</v>
      </c>
      <c r="N76" s="107"/>
      <c r="O76" s="948">
        <v>12</v>
      </c>
      <c r="P76" s="948"/>
      <c r="Q76" s="948">
        <v>2</v>
      </c>
      <c r="R76" s="948"/>
      <c r="S76" s="948">
        <v>14</v>
      </c>
      <c r="V76" s="1059"/>
      <c r="W76" s="1059"/>
      <c r="AB76" s="107"/>
    </row>
    <row r="77" spans="2:28">
      <c r="B77" s="500"/>
      <c r="C77" s="500"/>
      <c r="D77" s="500"/>
      <c r="E77" s="500"/>
      <c r="K77" s="107"/>
      <c r="L77" s="107"/>
      <c r="M77" s="1538"/>
      <c r="N77" s="107"/>
      <c r="O77" s="948"/>
      <c r="P77" s="948"/>
      <c r="Q77" s="948"/>
      <c r="R77" s="948"/>
      <c r="S77" s="948"/>
      <c r="V77" s="1059"/>
      <c r="W77" s="1059"/>
      <c r="AB77" s="107"/>
    </row>
    <row r="78" spans="2:28">
      <c r="B78" s="28"/>
      <c r="C78" s="28"/>
      <c r="D78" s="107"/>
      <c r="K78" s="107"/>
      <c r="L78" s="107"/>
      <c r="M78" s="1540" t="s">
        <v>304</v>
      </c>
      <c r="N78" s="107"/>
      <c r="O78" s="948">
        <v>15</v>
      </c>
      <c r="P78" s="948"/>
      <c r="Q78" s="948">
        <v>15</v>
      </c>
      <c r="R78" s="948"/>
      <c r="S78" s="948">
        <v>29</v>
      </c>
      <c r="V78" s="1059"/>
      <c r="W78" s="1059"/>
      <c r="AB78" s="107"/>
    </row>
    <row r="79" spans="2:28">
      <c r="B79" s="29"/>
      <c r="C79" s="29"/>
      <c r="D79" s="30"/>
      <c r="E79" s="30"/>
      <c r="K79" s="107"/>
      <c r="L79" s="107"/>
      <c r="M79" s="1538" t="s">
        <v>578</v>
      </c>
      <c r="N79" s="107"/>
      <c r="O79" s="948">
        <v>29</v>
      </c>
      <c r="P79" s="948"/>
      <c r="Q79" s="948">
        <v>27</v>
      </c>
      <c r="R79" s="948"/>
      <c r="S79" s="948">
        <v>54</v>
      </c>
      <c r="V79" s="1059"/>
      <c r="W79" s="1059"/>
      <c r="AB79" s="107"/>
    </row>
    <row r="80" spans="2:28">
      <c r="B80" s="24"/>
      <c r="C80" s="24"/>
      <c r="D80" s="24"/>
      <c r="E80" s="24"/>
      <c r="K80" s="107"/>
      <c r="L80" s="107"/>
      <c r="M80" s="1538" t="s">
        <v>275</v>
      </c>
      <c r="N80" s="107"/>
      <c r="O80" s="948">
        <v>23</v>
      </c>
      <c r="P80" s="948"/>
      <c r="Q80" s="948">
        <v>17</v>
      </c>
      <c r="R80" s="948"/>
      <c r="S80" s="948">
        <v>40</v>
      </c>
      <c r="V80" s="1059"/>
      <c r="W80" s="1059"/>
      <c r="AB80" s="107"/>
    </row>
    <row r="81" spans="2:28">
      <c r="B81" s="105"/>
      <c r="C81" s="105"/>
      <c r="D81" s="105"/>
      <c r="E81" s="105"/>
      <c r="K81" s="107"/>
      <c r="L81" s="107"/>
      <c r="M81" s="1538" t="s">
        <v>276</v>
      </c>
      <c r="N81" s="107"/>
      <c r="O81" s="948">
        <v>10</v>
      </c>
      <c r="P81" s="948"/>
      <c r="Q81" s="948">
        <v>3</v>
      </c>
      <c r="R81" s="948"/>
      <c r="S81" s="948">
        <v>13</v>
      </c>
      <c r="V81" s="1059"/>
      <c r="W81" s="1059"/>
      <c r="AB81" s="107"/>
    </row>
    <row r="82" spans="2:28">
      <c r="B82" s="705"/>
      <c r="C82" s="705"/>
      <c r="D82" s="705"/>
      <c r="E82" s="516"/>
      <c r="K82" s="107"/>
      <c r="L82" s="107"/>
      <c r="M82" s="1538"/>
      <c r="N82" s="107"/>
      <c r="O82" s="948"/>
      <c r="P82" s="948"/>
      <c r="Q82" s="948"/>
      <c r="R82" s="948"/>
      <c r="S82" s="948"/>
      <c r="V82" s="1059"/>
      <c r="W82" s="1059"/>
      <c r="AB82" s="107"/>
    </row>
    <row r="83" spans="2:28">
      <c r="B83" s="516"/>
      <c r="C83" s="516"/>
      <c r="D83" s="516"/>
      <c r="E83" s="516"/>
      <c r="K83" s="107"/>
      <c r="L83" s="107"/>
      <c r="M83" s="1540" t="s">
        <v>307</v>
      </c>
      <c r="N83" s="107"/>
      <c r="O83" s="948">
        <v>15</v>
      </c>
      <c r="P83" s="948"/>
      <c r="Q83" s="948">
        <v>16</v>
      </c>
      <c r="R83" s="948"/>
      <c r="S83" s="948">
        <v>30</v>
      </c>
      <c r="V83" s="1059"/>
      <c r="W83" s="1059"/>
      <c r="Y83" s="160"/>
      <c r="AB83" s="107"/>
    </row>
    <row r="84" spans="2:28">
      <c r="B84" s="516"/>
      <c r="C84" s="516"/>
      <c r="D84" s="516"/>
      <c r="E84" s="516"/>
      <c r="K84" s="107"/>
      <c r="L84" s="107"/>
      <c r="M84" s="1538" t="s">
        <v>579</v>
      </c>
      <c r="N84" s="107"/>
      <c r="O84" s="948">
        <v>9</v>
      </c>
      <c r="P84" s="948"/>
      <c r="Q84" s="948">
        <v>12</v>
      </c>
      <c r="R84" s="948"/>
      <c r="S84" s="948">
        <v>21</v>
      </c>
      <c r="V84" s="1059"/>
      <c r="W84" s="1059"/>
      <c r="Z84" s="160"/>
      <c r="AB84" s="107"/>
    </row>
    <row r="85" spans="2:28">
      <c r="B85" s="537"/>
      <c r="C85" s="236"/>
      <c r="D85" s="298"/>
      <c r="E85" s="2440"/>
      <c r="K85" s="107"/>
      <c r="L85" s="107"/>
      <c r="M85" s="1538" t="s">
        <v>277</v>
      </c>
      <c r="N85" s="107"/>
      <c r="O85" s="948">
        <v>10</v>
      </c>
      <c r="P85" s="948"/>
      <c r="Q85" s="948">
        <v>0</v>
      </c>
      <c r="R85" s="948"/>
      <c r="S85" s="948">
        <v>10</v>
      </c>
      <c r="V85" s="1059"/>
      <c r="W85" s="1059"/>
      <c r="Z85" s="160"/>
      <c r="AB85" s="107"/>
    </row>
    <row r="86" spans="2:28">
      <c r="B86" s="712"/>
      <c r="C86" s="537"/>
      <c r="D86" s="712"/>
      <c r="E86" s="2440"/>
      <c r="K86" s="107"/>
      <c r="L86" s="107"/>
      <c r="M86" s="1538" t="s">
        <v>278</v>
      </c>
      <c r="N86" s="107"/>
      <c r="O86" s="948">
        <v>13</v>
      </c>
      <c r="P86" s="948"/>
      <c r="Q86" s="948">
        <v>0</v>
      </c>
      <c r="R86" s="948"/>
      <c r="S86" s="948">
        <v>13</v>
      </c>
      <c r="V86" s="1059"/>
      <c r="W86" s="1059"/>
      <c r="AA86" s="160"/>
      <c r="AB86" s="107"/>
    </row>
    <row r="87" spans="2:28">
      <c r="B87" s="572"/>
      <c r="C87" s="572"/>
      <c r="D87" s="572"/>
      <c r="E87" s="572"/>
      <c r="K87" s="107"/>
      <c r="L87" s="107"/>
      <c r="M87" s="1538"/>
      <c r="N87" s="107"/>
      <c r="O87" s="948"/>
      <c r="P87" s="948"/>
      <c r="Q87" s="948"/>
      <c r="R87" s="948"/>
      <c r="S87" s="948"/>
      <c r="V87" s="1059"/>
      <c r="W87" s="1059"/>
      <c r="AA87" s="160"/>
      <c r="AB87" s="107"/>
    </row>
    <row r="88" spans="2:28">
      <c r="B88" s="493"/>
      <c r="C88" s="493"/>
      <c r="D88" s="569"/>
      <c r="E88" s="569"/>
      <c r="K88" s="107"/>
      <c r="L88" s="107"/>
      <c r="M88" s="1540" t="s">
        <v>310</v>
      </c>
      <c r="N88" s="107"/>
      <c r="O88" s="948">
        <v>8</v>
      </c>
      <c r="P88" s="948"/>
      <c r="Q88" s="948">
        <v>7</v>
      </c>
      <c r="R88" s="948"/>
      <c r="S88" s="948">
        <v>14</v>
      </c>
      <c r="AA88" s="160"/>
      <c r="AB88" s="107"/>
    </row>
    <row r="89" spans="2:28">
      <c r="B89" s="493"/>
      <c r="C89" s="493"/>
      <c r="D89" s="569"/>
      <c r="E89" s="569"/>
      <c r="K89" s="107"/>
      <c r="L89" s="107"/>
      <c r="M89" s="1538" t="s">
        <v>580</v>
      </c>
      <c r="N89" s="107"/>
      <c r="O89" s="948">
        <v>11</v>
      </c>
      <c r="P89" s="948"/>
      <c r="Q89" s="948">
        <v>5</v>
      </c>
      <c r="R89" s="948"/>
      <c r="S89" s="948">
        <v>16</v>
      </c>
      <c r="AA89" s="160"/>
      <c r="AB89" s="107"/>
    </row>
    <row r="90" spans="2:28">
      <c r="B90" s="493"/>
      <c r="C90" s="493"/>
      <c r="D90" s="569"/>
      <c r="E90" s="569"/>
      <c r="K90" s="107"/>
      <c r="L90" s="107"/>
      <c r="M90" s="1538" t="s">
        <v>279</v>
      </c>
      <c r="N90" s="107"/>
      <c r="O90" s="948">
        <v>18</v>
      </c>
      <c r="P90" s="948"/>
      <c r="Q90" s="948">
        <v>2</v>
      </c>
      <c r="R90" s="948"/>
      <c r="S90" s="948">
        <v>20</v>
      </c>
      <c r="AA90" s="160"/>
      <c r="AB90" s="107"/>
    </row>
    <row r="91" spans="2:28">
      <c r="B91" s="493"/>
      <c r="C91" s="493"/>
      <c r="D91" s="569"/>
      <c r="E91" s="569"/>
      <c r="K91" s="107"/>
      <c r="L91" s="107"/>
      <c r="M91" s="1538" t="s">
        <v>280</v>
      </c>
      <c r="N91" s="107"/>
      <c r="O91" s="948">
        <v>3</v>
      </c>
      <c r="P91" s="948"/>
      <c r="Q91" s="948">
        <v>3</v>
      </c>
      <c r="R91" s="948"/>
      <c r="S91" s="948">
        <v>6</v>
      </c>
      <c r="AA91" s="160"/>
      <c r="AB91" s="107"/>
    </row>
    <row r="92" spans="2:28">
      <c r="B92" s="493"/>
      <c r="C92" s="493"/>
      <c r="D92" s="569"/>
      <c r="E92" s="516"/>
      <c r="K92" s="107"/>
      <c r="L92" s="107"/>
      <c r="N92" s="107"/>
      <c r="O92" s="107"/>
      <c r="P92" s="1074"/>
      <c r="AA92" s="160"/>
      <c r="AB92" s="107"/>
    </row>
    <row r="93" spans="2:28">
      <c r="B93" s="488"/>
      <c r="C93" s="493"/>
      <c r="D93" s="569"/>
      <c r="E93" s="569"/>
      <c r="K93" s="107"/>
      <c r="L93" s="107"/>
      <c r="M93" s="1540" t="s">
        <v>13</v>
      </c>
      <c r="N93" s="107"/>
      <c r="O93" s="1061">
        <f>SUM(O58:O91)</f>
        <v>485</v>
      </c>
      <c r="P93" s="1061"/>
      <c r="Q93" s="1061">
        <f>SUM(Q58:Q91)</f>
        <v>376</v>
      </c>
      <c r="R93" s="1061"/>
      <c r="S93" s="1061">
        <f>SUM(S58:S91)</f>
        <v>842</v>
      </c>
      <c r="AA93" s="160"/>
      <c r="AB93" s="107"/>
    </row>
    <row r="94" spans="2:28" ht="15" customHeight="1">
      <c r="B94" s="488"/>
      <c r="C94" s="493"/>
      <c r="D94" s="569"/>
      <c r="E94" s="569"/>
      <c r="K94" s="107"/>
      <c r="L94" s="107"/>
      <c r="M94" s="1055"/>
      <c r="N94" s="107"/>
      <c r="O94" s="107"/>
      <c r="P94" s="107"/>
      <c r="R94" s="535"/>
      <c r="S94" s="535"/>
      <c r="AA94" s="160"/>
      <c r="AB94" s="107"/>
    </row>
    <row r="95" spans="2:28">
      <c r="B95" s="488"/>
      <c r="C95" s="493"/>
      <c r="D95" s="569"/>
      <c r="E95" s="1050"/>
      <c r="K95" s="107"/>
      <c r="L95" s="107"/>
      <c r="M95" s="1055"/>
      <c r="N95" s="107"/>
      <c r="O95" s="107"/>
      <c r="P95" s="107"/>
      <c r="R95" s="535"/>
      <c r="S95" s="535"/>
      <c r="AA95" s="160"/>
      <c r="AB95" s="107"/>
    </row>
    <row r="96" spans="2:28">
      <c r="B96" s="488"/>
      <c r="C96" s="493"/>
      <c r="D96" s="569"/>
      <c r="E96" s="1052"/>
      <c r="K96" s="107"/>
      <c r="L96" s="107"/>
      <c r="M96" s="1055"/>
      <c r="N96" s="107"/>
      <c r="O96" s="107"/>
      <c r="P96" s="107"/>
      <c r="R96" s="535"/>
      <c r="S96" s="535"/>
      <c r="AA96" s="160"/>
      <c r="AB96" s="107"/>
    </row>
    <row r="97" spans="2:28">
      <c r="B97" s="488"/>
      <c r="C97" s="493"/>
      <c r="D97" s="569"/>
      <c r="E97" s="1054"/>
      <c r="K97" s="107"/>
      <c r="L97" s="107"/>
      <c r="M97" s="1055"/>
      <c r="N97" s="107"/>
      <c r="O97" s="107"/>
      <c r="P97" s="107"/>
      <c r="R97" s="535"/>
      <c r="S97" s="535"/>
      <c r="AA97" s="160"/>
      <c r="AB97" s="107"/>
    </row>
    <row r="98" spans="2:28">
      <c r="B98" s="493"/>
      <c r="C98" s="493"/>
      <c r="D98" s="569"/>
      <c r="E98" s="1049"/>
      <c r="K98" s="107"/>
      <c r="L98" s="107"/>
      <c r="M98" s="1055"/>
      <c r="N98" s="107"/>
      <c r="O98" s="107"/>
      <c r="P98" s="107"/>
      <c r="R98" s="535"/>
      <c r="S98" s="535"/>
      <c r="AA98" s="160"/>
      <c r="AB98" s="107"/>
    </row>
    <row r="99" spans="2:28">
      <c r="B99" s="493"/>
      <c r="C99" s="493"/>
      <c r="D99" s="569"/>
      <c r="E99" s="1049"/>
      <c r="K99" s="107"/>
      <c r="L99" s="107"/>
      <c r="M99" s="1055"/>
      <c r="N99" s="107"/>
      <c r="O99" s="107"/>
      <c r="P99" s="107"/>
      <c r="R99" s="535"/>
      <c r="S99" s="535"/>
      <c r="AA99" s="160"/>
      <c r="AB99" s="107"/>
    </row>
    <row r="100" spans="2:28" ht="15">
      <c r="B100" s="493"/>
      <c r="C100" s="493"/>
      <c r="D100" s="569"/>
      <c r="E100" s="1049"/>
      <c r="K100" s="107"/>
      <c r="L100" s="107"/>
      <c r="M100" s="1055"/>
      <c r="N100" s="499"/>
      <c r="O100" s="488"/>
      <c r="P100" s="493"/>
      <c r="Q100" s="569"/>
      <c r="R100" s="569"/>
      <c r="S100" s="569"/>
      <c r="T100" s="1533"/>
      <c r="U100" s="1534"/>
      <c r="AA100" s="160"/>
      <c r="AB100" s="107"/>
    </row>
    <row r="101" spans="2:28">
      <c r="B101" s="493"/>
      <c r="C101" s="493"/>
      <c r="D101" s="569"/>
      <c r="E101" s="1049"/>
      <c r="K101" s="107"/>
      <c r="L101" s="107"/>
      <c r="M101" s="1055"/>
      <c r="N101" s="342"/>
      <c r="O101" s="488"/>
      <c r="P101" s="493"/>
      <c r="Q101" s="569"/>
      <c r="R101" s="569"/>
      <c r="S101" s="569"/>
      <c r="T101" s="1536"/>
      <c r="U101" s="1534"/>
      <c r="AA101" s="160"/>
      <c r="AB101" s="107"/>
    </row>
    <row r="102" spans="2:28">
      <c r="B102" s="493"/>
      <c r="C102" s="493"/>
      <c r="D102" s="569"/>
      <c r="E102" s="1049"/>
      <c r="K102" s="107"/>
      <c r="L102" s="107"/>
      <c r="M102" s="488"/>
      <c r="N102" s="340"/>
      <c r="O102" s="107"/>
      <c r="P102" s="493"/>
      <c r="Q102" s="569"/>
      <c r="R102" s="1049"/>
      <c r="S102" s="1049"/>
      <c r="T102" s="1539"/>
      <c r="U102" s="1534"/>
      <c r="AA102" s="160"/>
      <c r="AB102" s="107"/>
    </row>
    <row r="103" spans="2:28">
      <c r="B103" s="488"/>
      <c r="C103" s="493"/>
      <c r="D103" s="569"/>
      <c r="E103" s="1049"/>
      <c r="K103" s="107"/>
      <c r="L103" s="107"/>
      <c r="M103" s="1062"/>
      <c r="N103" s="107"/>
      <c r="O103" s="1064" t="s">
        <v>312</v>
      </c>
      <c r="P103" s="107"/>
      <c r="Q103" s="1064" t="s">
        <v>22</v>
      </c>
      <c r="R103" s="535"/>
      <c r="S103" s="1064" t="s">
        <v>374</v>
      </c>
      <c r="T103" s="1539"/>
      <c r="U103" s="1534"/>
      <c r="AA103" s="160"/>
      <c r="AB103" s="107"/>
    </row>
    <row r="104" spans="2:28">
      <c r="B104" s="488"/>
      <c r="C104" s="493"/>
      <c r="D104" s="569"/>
      <c r="E104" s="1049"/>
      <c r="K104" s="107"/>
      <c r="L104" s="107"/>
      <c r="M104" s="1062"/>
      <c r="N104" s="107"/>
      <c r="O104" s="1063"/>
      <c r="P104" s="107"/>
      <c r="Q104" s="1063"/>
      <c r="R104" s="535"/>
      <c r="S104" s="1063"/>
      <c r="T104" s="1539"/>
      <c r="U104" s="1534"/>
      <c r="AA104" s="160"/>
      <c r="AB104" s="107"/>
    </row>
    <row r="105" spans="2:28">
      <c r="B105" s="488"/>
      <c r="C105" s="493"/>
      <c r="D105" s="569"/>
      <c r="E105" s="1049"/>
      <c r="K105" s="107"/>
      <c r="L105" s="107"/>
      <c r="M105" s="1058" t="s">
        <v>291</v>
      </c>
      <c r="N105" s="107"/>
      <c r="O105" s="1059">
        <v>3</v>
      </c>
      <c r="P105" s="107"/>
      <c r="Q105" s="1059">
        <v>9</v>
      </c>
      <c r="R105" s="535"/>
      <c r="S105" s="1059">
        <v>0</v>
      </c>
      <c r="T105" s="1539"/>
      <c r="U105" s="1534"/>
      <c r="AA105" s="160"/>
      <c r="AB105" s="107"/>
    </row>
    <row r="106" spans="2:28">
      <c r="B106" s="488"/>
      <c r="C106" s="493"/>
      <c r="D106" s="569"/>
      <c r="E106" s="1049"/>
      <c r="K106" s="107"/>
      <c r="L106" s="107"/>
      <c r="M106" s="1058" t="s">
        <v>292</v>
      </c>
      <c r="N106" s="107"/>
      <c r="O106" s="1059">
        <v>23</v>
      </c>
      <c r="P106" s="107"/>
      <c r="Q106" s="1059">
        <v>35</v>
      </c>
      <c r="R106" s="535"/>
      <c r="S106" s="1059">
        <v>3</v>
      </c>
      <c r="T106" s="1539"/>
      <c r="U106" s="1534"/>
      <c r="AA106" s="160"/>
      <c r="AB106" s="107"/>
    </row>
    <row r="107" spans="2:28">
      <c r="B107" s="488"/>
      <c r="C107" s="493"/>
      <c r="D107" s="569"/>
      <c r="E107" s="1049"/>
      <c r="K107" s="107"/>
      <c r="L107" s="107"/>
      <c r="M107" s="1058" t="s">
        <v>293</v>
      </c>
      <c r="N107" s="107"/>
      <c r="O107" s="1059">
        <v>21</v>
      </c>
      <c r="P107" s="107"/>
      <c r="Q107" s="1059">
        <v>21</v>
      </c>
      <c r="R107" s="535"/>
      <c r="S107" s="1059">
        <v>5</v>
      </c>
      <c r="T107" s="1539"/>
      <c r="U107" s="1534"/>
      <c r="AA107" s="160"/>
      <c r="AB107" s="107"/>
    </row>
    <row r="108" spans="2:28">
      <c r="B108" s="493"/>
      <c r="C108" s="493"/>
      <c r="D108" s="569"/>
      <c r="E108" s="1049"/>
      <c r="K108" s="107"/>
      <c r="L108" s="107"/>
      <c r="M108" s="1058" t="s">
        <v>268</v>
      </c>
      <c r="N108" s="107"/>
      <c r="O108" s="1059">
        <v>12</v>
      </c>
      <c r="P108" s="107"/>
      <c r="Q108" s="1059">
        <v>4</v>
      </c>
      <c r="R108" s="535"/>
      <c r="S108" s="1059">
        <v>4</v>
      </c>
      <c r="T108" s="1539"/>
      <c r="U108" s="1534"/>
      <c r="AA108" s="160"/>
      <c r="AB108" s="107"/>
    </row>
    <row r="109" spans="2:28">
      <c r="B109" s="493"/>
      <c r="C109" s="493"/>
      <c r="D109" s="569"/>
      <c r="E109" s="1049"/>
      <c r="K109" s="107"/>
      <c r="L109" s="107"/>
      <c r="M109" s="1058" t="s">
        <v>294</v>
      </c>
      <c r="N109" s="107"/>
      <c r="O109" s="1059">
        <v>11</v>
      </c>
      <c r="P109" s="107"/>
      <c r="Q109" s="1059">
        <v>5</v>
      </c>
      <c r="R109" s="535"/>
      <c r="S109" s="1059">
        <v>1</v>
      </c>
      <c r="T109" s="1539"/>
      <c r="U109" s="1534"/>
      <c r="AA109" s="160"/>
      <c r="AB109" s="107"/>
    </row>
    <row r="110" spans="2:28">
      <c r="B110" s="493"/>
      <c r="C110" s="493"/>
      <c r="D110" s="569"/>
      <c r="E110" s="1049"/>
      <c r="K110" s="107"/>
      <c r="L110" s="107"/>
      <c r="M110" s="1058" t="s">
        <v>295</v>
      </c>
      <c r="N110" s="107"/>
      <c r="O110" s="1059">
        <v>28</v>
      </c>
      <c r="P110" s="107"/>
      <c r="Q110" s="1059">
        <v>24</v>
      </c>
      <c r="R110" s="535"/>
      <c r="S110" s="1059">
        <v>0</v>
      </c>
      <c r="T110" s="1539"/>
      <c r="U110" s="1534"/>
      <c r="AA110" s="160"/>
      <c r="AB110" s="107"/>
    </row>
    <row r="111" spans="2:28">
      <c r="B111" s="493"/>
      <c r="C111" s="493"/>
      <c r="D111" s="569"/>
      <c r="E111" s="1049"/>
      <c r="K111" s="107"/>
      <c r="L111" s="107"/>
      <c r="M111" s="1058" t="s">
        <v>296</v>
      </c>
      <c r="N111" s="107"/>
      <c r="O111" s="1059">
        <v>28</v>
      </c>
      <c r="P111" s="107"/>
      <c r="Q111" s="1059">
        <v>31</v>
      </c>
      <c r="R111" s="535"/>
      <c r="S111" s="1059">
        <v>7</v>
      </c>
      <c r="T111" s="1539"/>
      <c r="U111" s="1534"/>
      <c r="AA111" s="160"/>
      <c r="AB111" s="107"/>
    </row>
    <row r="112" spans="2:28">
      <c r="B112" s="493"/>
      <c r="C112" s="493"/>
      <c r="D112" s="569"/>
      <c r="E112" s="1049"/>
      <c r="K112" s="107"/>
      <c r="L112" s="107"/>
      <c r="M112" s="1058" t="s">
        <v>270</v>
      </c>
      <c r="N112" s="107"/>
      <c r="O112" s="1059">
        <v>18</v>
      </c>
      <c r="P112" s="107"/>
      <c r="Q112" s="1059">
        <v>5</v>
      </c>
      <c r="R112" s="535"/>
      <c r="S112" s="1059">
        <v>1</v>
      </c>
      <c r="T112" s="1539"/>
      <c r="U112" s="1534"/>
      <c r="AA112" s="160"/>
      <c r="AB112" s="107"/>
    </row>
    <row r="113" spans="2:28">
      <c r="B113" s="488"/>
      <c r="C113" s="493"/>
      <c r="D113" s="569"/>
      <c r="E113" s="1049"/>
      <c r="K113" s="107"/>
      <c r="L113" s="107"/>
      <c r="M113" s="1058" t="s">
        <v>297</v>
      </c>
      <c r="N113" s="107"/>
      <c r="O113" s="1059">
        <v>11</v>
      </c>
      <c r="P113" s="107"/>
      <c r="Q113" s="1059">
        <v>3</v>
      </c>
      <c r="R113" s="535"/>
      <c r="S113" s="1059">
        <v>0</v>
      </c>
      <c r="T113" s="1539"/>
      <c r="U113" s="1534"/>
      <c r="AA113" s="160"/>
      <c r="AB113" s="107"/>
    </row>
    <row r="114" spans="2:28">
      <c r="B114" s="488"/>
      <c r="C114" s="493"/>
      <c r="D114" s="569"/>
      <c r="E114" s="1049"/>
      <c r="K114" s="107"/>
      <c r="L114" s="107"/>
      <c r="M114" s="1058" t="s">
        <v>298</v>
      </c>
      <c r="N114" s="107"/>
      <c r="O114" s="1059">
        <v>29</v>
      </c>
      <c r="P114" s="107"/>
      <c r="Q114" s="1059">
        <v>22</v>
      </c>
      <c r="R114" s="535"/>
      <c r="S114" s="1059">
        <v>3</v>
      </c>
      <c r="T114" s="1539"/>
      <c r="U114" s="1534"/>
      <c r="AA114" s="160"/>
      <c r="AB114" s="107"/>
    </row>
    <row r="115" spans="2:28">
      <c r="B115" s="488"/>
      <c r="C115" s="493"/>
      <c r="D115" s="569"/>
      <c r="E115" s="1049"/>
      <c r="K115" s="107"/>
      <c r="L115" s="107"/>
      <c r="M115" s="1058" t="s">
        <v>299</v>
      </c>
      <c r="N115" s="107"/>
      <c r="O115" s="1059">
        <v>35</v>
      </c>
      <c r="P115" s="107"/>
      <c r="Q115" s="1059">
        <v>23</v>
      </c>
      <c r="R115" s="535"/>
      <c r="S115" s="1059">
        <v>13</v>
      </c>
      <c r="T115" s="1539"/>
      <c r="U115" s="1534"/>
      <c r="AA115" s="160"/>
      <c r="AB115" s="107"/>
    </row>
    <row r="116" spans="2:28">
      <c r="B116" s="488"/>
      <c r="C116" s="493"/>
      <c r="D116" s="569"/>
      <c r="E116" s="1049"/>
      <c r="K116" s="107"/>
      <c r="L116" s="107"/>
      <c r="M116" s="1058" t="s">
        <v>272</v>
      </c>
      <c r="N116" s="107"/>
      <c r="O116" s="1059">
        <v>21</v>
      </c>
      <c r="P116" s="107"/>
      <c r="Q116" s="1059">
        <v>5</v>
      </c>
      <c r="R116" s="535"/>
      <c r="S116" s="1059">
        <v>2</v>
      </c>
      <c r="T116" s="1539"/>
      <c r="U116" s="1534"/>
      <c r="AA116" s="160"/>
      <c r="AB116" s="107"/>
    </row>
    <row r="117" spans="2:28">
      <c r="B117" s="488"/>
      <c r="C117" s="493"/>
      <c r="D117" s="569"/>
      <c r="E117" s="1049"/>
      <c r="K117" s="107"/>
      <c r="L117" s="107"/>
      <c r="M117" s="1058" t="s">
        <v>300</v>
      </c>
      <c r="N117" s="107"/>
      <c r="O117" s="1059">
        <v>13</v>
      </c>
      <c r="P117" s="107"/>
      <c r="Q117" s="1059">
        <v>4</v>
      </c>
      <c r="R117" s="535"/>
      <c r="S117" s="1059">
        <v>0</v>
      </c>
      <c r="T117" s="1539"/>
      <c r="U117" s="1534"/>
      <c r="AA117" s="160"/>
      <c r="AB117" s="107"/>
    </row>
    <row r="118" spans="2:28">
      <c r="B118" s="493"/>
      <c r="C118" s="493"/>
      <c r="D118" s="569"/>
      <c r="E118" s="1049"/>
      <c r="K118" s="107"/>
      <c r="L118" s="107"/>
      <c r="M118" s="1058" t="s">
        <v>301</v>
      </c>
      <c r="N118" s="107"/>
      <c r="O118" s="1059">
        <v>30</v>
      </c>
      <c r="P118" s="107"/>
      <c r="Q118" s="1059">
        <v>32</v>
      </c>
      <c r="R118" s="535"/>
      <c r="S118" s="1059">
        <v>6</v>
      </c>
      <c r="T118" s="1539"/>
      <c r="U118" s="1534"/>
      <c r="AA118" s="160"/>
      <c r="AB118" s="107"/>
    </row>
    <row r="119" spans="2:28">
      <c r="B119" s="493"/>
      <c r="C119" s="493"/>
      <c r="D119" s="569"/>
      <c r="E119" s="1049"/>
      <c r="K119" s="107"/>
      <c r="L119" s="107"/>
      <c r="M119" s="1058" t="s">
        <v>302</v>
      </c>
      <c r="N119" s="107"/>
      <c r="O119" s="1059">
        <v>26</v>
      </c>
      <c r="P119" s="107"/>
      <c r="Q119" s="1059">
        <v>28</v>
      </c>
      <c r="R119" s="535"/>
      <c r="S119" s="1059">
        <v>8</v>
      </c>
      <c r="T119" s="1539"/>
      <c r="U119" s="1534"/>
      <c r="AA119" s="160"/>
      <c r="AB119" s="107"/>
    </row>
    <row r="120" spans="2:28">
      <c r="B120" s="493"/>
      <c r="C120" s="493"/>
      <c r="D120" s="569"/>
      <c r="E120" s="1049"/>
      <c r="K120" s="107"/>
      <c r="L120" s="107"/>
      <c r="M120" s="1058" t="s">
        <v>274</v>
      </c>
      <c r="N120" s="107"/>
      <c r="O120" s="1059">
        <v>17</v>
      </c>
      <c r="P120" s="107"/>
      <c r="Q120" s="1059">
        <v>5</v>
      </c>
      <c r="R120" s="535"/>
      <c r="S120" s="1059">
        <v>2</v>
      </c>
      <c r="T120" s="1539"/>
      <c r="U120" s="1534"/>
      <c r="AA120" s="160"/>
      <c r="AB120" s="107"/>
    </row>
    <row r="121" spans="2:28">
      <c r="B121" s="493"/>
      <c r="C121" s="493"/>
      <c r="D121" s="569"/>
      <c r="E121" s="1049"/>
      <c r="K121" s="107"/>
      <c r="L121" s="107"/>
      <c r="M121" s="1058" t="s">
        <v>303</v>
      </c>
      <c r="N121" s="107"/>
      <c r="O121" s="1059">
        <v>14</v>
      </c>
      <c r="P121" s="107"/>
      <c r="Q121" s="1059">
        <v>7</v>
      </c>
      <c r="R121" s="535"/>
      <c r="S121" s="1059">
        <v>0</v>
      </c>
      <c r="T121" s="1539"/>
      <c r="U121" s="1534"/>
      <c r="AA121" s="160"/>
      <c r="AB121" s="107"/>
    </row>
    <row r="122" spans="2:28">
      <c r="B122" s="347"/>
      <c r="C122" s="347"/>
      <c r="D122" s="516"/>
      <c r="E122" s="1049"/>
      <c r="K122" s="107"/>
      <c r="L122" s="107"/>
      <c r="M122" s="1058" t="s">
        <v>304</v>
      </c>
      <c r="N122" s="107"/>
      <c r="O122" s="1059">
        <v>24</v>
      </c>
      <c r="P122" s="107"/>
      <c r="Q122" s="1059">
        <v>26</v>
      </c>
      <c r="R122" s="535"/>
      <c r="S122" s="1059">
        <v>1</v>
      </c>
      <c r="T122" s="1539"/>
      <c r="U122" s="1534"/>
      <c r="AA122" s="160"/>
      <c r="AB122" s="107"/>
    </row>
    <row r="123" spans="2:28">
      <c r="B123" s="347"/>
      <c r="C123" s="347"/>
      <c r="D123" s="516"/>
      <c r="E123" s="1049"/>
      <c r="K123" s="107"/>
      <c r="L123" s="107"/>
      <c r="M123" s="1058" t="s">
        <v>305</v>
      </c>
      <c r="N123" s="107"/>
      <c r="O123" s="1059">
        <v>31</v>
      </c>
      <c r="P123" s="107"/>
      <c r="Q123" s="1059">
        <v>28</v>
      </c>
      <c r="R123" s="535"/>
      <c r="S123" s="1059">
        <v>9</v>
      </c>
      <c r="T123" s="1539"/>
      <c r="U123" s="1534"/>
      <c r="AA123" s="160"/>
      <c r="AB123" s="107"/>
    </row>
    <row r="124" spans="2:28">
      <c r="B124" s="347"/>
      <c r="C124" s="347"/>
      <c r="D124" s="516"/>
      <c r="E124" s="1049"/>
      <c r="K124" s="107"/>
      <c r="L124" s="107"/>
      <c r="M124" s="1058" t="s">
        <v>276</v>
      </c>
      <c r="N124" s="107"/>
      <c r="O124" s="1059">
        <v>19</v>
      </c>
      <c r="P124" s="107"/>
      <c r="Q124" s="1059">
        <v>3</v>
      </c>
      <c r="R124" s="535"/>
      <c r="S124" s="1059">
        <v>3</v>
      </c>
      <c r="T124" s="1539"/>
      <c r="U124" s="1534"/>
      <c r="AA124" s="160"/>
      <c r="AB124" s="107"/>
    </row>
    <row r="125" spans="2:28">
      <c r="B125" s="705"/>
      <c r="C125" s="705"/>
      <c r="D125" s="705"/>
      <c r="E125" s="1049"/>
      <c r="K125" s="107"/>
      <c r="L125" s="107"/>
      <c r="M125" s="1058" t="s">
        <v>306</v>
      </c>
      <c r="N125" s="107"/>
      <c r="O125" s="1059">
        <v>13</v>
      </c>
      <c r="P125" s="107"/>
      <c r="Q125" s="1059">
        <v>10</v>
      </c>
      <c r="R125" s="535"/>
      <c r="S125" s="1059">
        <v>2</v>
      </c>
      <c r="T125" s="1539"/>
      <c r="U125" s="1534"/>
      <c r="AA125" s="160"/>
      <c r="AB125" s="107"/>
    </row>
    <row r="126" spans="2:28">
      <c r="B126" s="516"/>
      <c r="C126" s="516"/>
      <c r="D126" s="516"/>
      <c r="E126" s="516"/>
      <c r="K126" s="107"/>
      <c r="L126" s="107"/>
      <c r="M126" s="1058" t="s">
        <v>307</v>
      </c>
      <c r="N126" s="107"/>
      <c r="O126" s="1059">
        <v>11</v>
      </c>
      <c r="P126" s="107"/>
      <c r="Q126" s="1059">
        <v>22</v>
      </c>
      <c r="R126" s="535"/>
      <c r="S126" s="107">
        <v>0</v>
      </c>
      <c r="T126" s="1539"/>
      <c r="U126" s="1534"/>
    </row>
    <row r="127" spans="2:28">
      <c r="B127" s="516"/>
      <c r="C127" s="516"/>
      <c r="D127" s="516"/>
      <c r="E127" s="516"/>
      <c r="K127" s="107"/>
      <c r="L127" s="107"/>
      <c r="M127" s="1058" t="s">
        <v>308</v>
      </c>
      <c r="N127" s="107"/>
      <c r="O127" s="1059">
        <v>15</v>
      </c>
      <c r="P127" s="107"/>
      <c r="Q127" s="1059">
        <v>8</v>
      </c>
      <c r="R127" s="535"/>
      <c r="S127" s="1059">
        <v>4</v>
      </c>
      <c r="T127" s="1539"/>
      <c r="U127" s="1534"/>
    </row>
    <row r="128" spans="2:28">
      <c r="B128" s="537"/>
      <c r="C128" s="236"/>
      <c r="D128" s="298"/>
      <c r="E128" s="2440"/>
      <c r="K128" s="107"/>
      <c r="L128" s="107"/>
      <c r="M128" s="1058" t="s">
        <v>278</v>
      </c>
      <c r="N128" s="107"/>
      <c r="O128" s="1059">
        <v>7</v>
      </c>
      <c r="P128" s="107"/>
      <c r="Q128" s="1059">
        <v>1</v>
      </c>
      <c r="R128" s="535"/>
      <c r="S128" s="1059">
        <v>2</v>
      </c>
      <c r="T128" s="1539"/>
      <c r="U128" s="1534"/>
    </row>
    <row r="129" spans="2:21">
      <c r="B129" s="712"/>
      <c r="C129" s="537"/>
      <c r="D129" s="712"/>
      <c r="E129" s="2440"/>
      <c r="K129" s="107"/>
      <c r="L129" s="107"/>
      <c r="M129" s="1058" t="s">
        <v>309</v>
      </c>
      <c r="N129" s="107"/>
      <c r="O129" s="1059">
        <v>10</v>
      </c>
      <c r="P129" s="107"/>
      <c r="Q129" s="1059">
        <v>5</v>
      </c>
      <c r="R129" s="535"/>
      <c r="S129" s="1059">
        <v>1</v>
      </c>
      <c r="T129" s="1539"/>
      <c r="U129" s="1534"/>
    </row>
    <row r="130" spans="2:21">
      <c r="B130" s="572"/>
      <c r="C130" s="572"/>
      <c r="D130" s="572"/>
      <c r="E130" s="572"/>
      <c r="K130" s="107"/>
      <c r="L130" s="107"/>
      <c r="M130" s="1058" t="s">
        <v>310</v>
      </c>
      <c r="N130" s="107"/>
      <c r="O130" s="1059">
        <v>13</v>
      </c>
      <c r="P130" s="107"/>
      <c r="Q130" s="1059">
        <v>6</v>
      </c>
      <c r="R130" s="535"/>
      <c r="S130" s="1059">
        <v>4</v>
      </c>
      <c r="T130" s="1538"/>
      <c r="U130" s="1534"/>
    </row>
    <row r="131" spans="2:21">
      <c r="B131" s="493"/>
      <c r="C131" s="493"/>
      <c r="D131" s="569"/>
      <c r="E131" s="569"/>
      <c r="K131" s="107"/>
      <c r="L131" s="107"/>
      <c r="M131" s="1058" t="s">
        <v>311</v>
      </c>
      <c r="N131" s="107"/>
      <c r="O131" s="1059">
        <v>19</v>
      </c>
      <c r="P131" s="107"/>
      <c r="Q131" s="1059">
        <v>5</v>
      </c>
      <c r="R131" s="535"/>
      <c r="S131" s="1059">
        <v>2</v>
      </c>
    </row>
    <row r="132" spans="2:21">
      <c r="B132" s="493"/>
      <c r="C132" s="493"/>
      <c r="D132" s="569"/>
      <c r="E132" s="569"/>
      <c r="K132" s="107"/>
      <c r="L132" s="107"/>
      <c r="M132" s="1058" t="s">
        <v>280</v>
      </c>
      <c r="N132" s="107"/>
      <c r="O132" s="1059">
        <v>8</v>
      </c>
      <c r="P132" s="107"/>
      <c r="Q132" s="1059">
        <v>2</v>
      </c>
      <c r="R132" s="535"/>
      <c r="S132" s="1059">
        <v>3</v>
      </c>
    </row>
    <row r="133" spans="2:21">
      <c r="B133" s="493"/>
      <c r="C133" s="493"/>
      <c r="D133" s="569"/>
      <c r="E133" s="569"/>
      <c r="K133" s="107"/>
      <c r="L133" s="107"/>
      <c r="M133" s="107"/>
      <c r="N133" s="107"/>
      <c r="O133" s="1056"/>
      <c r="P133" s="107"/>
      <c r="Q133" s="1056"/>
      <c r="R133" s="535"/>
      <c r="S133" s="1057"/>
    </row>
    <row r="134" spans="2:21">
      <c r="B134" s="493"/>
      <c r="C134" s="493"/>
      <c r="D134" s="569"/>
      <c r="E134" s="569"/>
      <c r="K134" s="107"/>
      <c r="L134" s="107"/>
      <c r="M134" s="1060" t="s">
        <v>13</v>
      </c>
      <c r="N134" s="107"/>
      <c r="O134" s="1061">
        <f>SUM(O105:O132)</f>
        <v>510</v>
      </c>
      <c r="P134" s="107"/>
      <c r="Q134" s="1061">
        <f>SUM(Q105:Q132)</f>
        <v>379</v>
      </c>
      <c r="R134" s="535"/>
      <c r="S134" s="1061">
        <f>SUM(S105:S132)</f>
        <v>86</v>
      </c>
    </row>
    <row r="135" spans="2:21">
      <c r="B135" s="493"/>
      <c r="C135" s="493"/>
      <c r="D135" s="569"/>
      <c r="E135" s="516"/>
      <c r="K135" s="107"/>
      <c r="L135" s="107"/>
      <c r="M135" s="493"/>
      <c r="N135" s="1039"/>
      <c r="O135" s="107"/>
      <c r="P135" s="683"/>
      <c r="Q135" s="516"/>
      <c r="R135" s="683"/>
      <c r="S135" s="1045"/>
    </row>
    <row r="136" spans="2:21">
      <c r="B136" s="488"/>
      <c r="C136" s="493"/>
      <c r="D136" s="569"/>
      <c r="E136" s="569"/>
      <c r="K136" s="107"/>
      <c r="L136" s="107"/>
      <c r="M136" s="683"/>
      <c r="N136" s="1038"/>
      <c r="O136" s="493"/>
      <c r="P136" s="683"/>
      <c r="Q136" s="516"/>
      <c r="R136" s="683"/>
      <c r="S136" s="1041"/>
    </row>
    <row r="137" spans="2:21">
      <c r="B137" s="488"/>
      <c r="C137" s="493"/>
      <c r="D137" s="569"/>
      <c r="E137" s="569"/>
      <c r="K137" s="107"/>
      <c r="L137" s="107"/>
      <c r="M137" s="569"/>
      <c r="O137" s="1042"/>
      <c r="P137" s="1043"/>
      <c r="Q137" s="516"/>
      <c r="R137" s="1046"/>
      <c r="S137" s="696"/>
    </row>
    <row r="138" spans="2:21">
      <c r="B138" s="488"/>
      <c r="C138" s="493"/>
      <c r="D138" s="569"/>
      <c r="E138" s="569"/>
      <c r="K138" s="107"/>
      <c r="L138" s="107"/>
      <c r="M138" s="683"/>
      <c r="O138" s="1042"/>
      <c r="P138" s="1043"/>
      <c r="Q138" s="516"/>
      <c r="R138" s="1046"/>
      <c r="S138" s="696"/>
    </row>
    <row r="139" spans="2:21">
      <c r="B139" s="488"/>
      <c r="C139" s="493"/>
      <c r="D139" s="569"/>
      <c r="E139" s="569"/>
      <c r="K139" s="107"/>
      <c r="L139" s="107"/>
      <c r="M139" s="683"/>
      <c r="O139" s="1042"/>
      <c r="P139" s="1043"/>
      <c r="Q139" s="516"/>
      <c r="R139" s="1046"/>
      <c r="S139" s="696"/>
    </row>
    <row r="140" spans="2:21">
      <c r="B140" s="488"/>
      <c r="C140" s="493"/>
      <c r="D140" s="569"/>
      <c r="E140" s="516"/>
      <c r="K140" s="107"/>
      <c r="L140" s="107"/>
      <c r="M140" s="683"/>
      <c r="O140" s="1042"/>
      <c r="P140" s="1043"/>
      <c r="Q140" s="516"/>
      <c r="R140" s="1046"/>
      <c r="S140" s="696"/>
    </row>
    <row r="141" spans="2:21">
      <c r="B141" s="493"/>
      <c r="C141" s="493"/>
      <c r="D141" s="569"/>
      <c r="E141" s="569"/>
      <c r="K141" s="107"/>
      <c r="L141" s="107"/>
      <c r="M141" s="683"/>
      <c r="O141" s="1042"/>
      <c r="P141" s="1043"/>
      <c r="Q141" s="516"/>
      <c r="R141" s="1046"/>
      <c r="S141" s="696"/>
    </row>
    <row r="142" spans="2:21">
      <c r="B142" s="493"/>
      <c r="C142" s="493"/>
      <c r="D142" s="569"/>
      <c r="E142" s="569"/>
      <c r="K142" s="107"/>
      <c r="L142" s="107"/>
      <c r="M142" s="569"/>
      <c r="O142" s="1042"/>
      <c r="P142" s="1043"/>
      <c r="Q142" s="516"/>
      <c r="R142" s="1046"/>
      <c r="S142" s="696"/>
    </row>
    <row r="143" spans="2:21">
      <c r="B143" s="493"/>
      <c r="C143" s="493"/>
      <c r="D143" s="569"/>
      <c r="E143" s="569"/>
      <c r="K143" s="107"/>
      <c r="L143" s="107"/>
      <c r="M143" s="683"/>
      <c r="O143" s="1042"/>
      <c r="P143" s="1043"/>
      <c r="Q143" s="516"/>
      <c r="R143" s="1046"/>
      <c r="S143" s="696"/>
    </row>
    <row r="144" spans="2:21">
      <c r="B144" s="493"/>
      <c r="C144" s="493"/>
      <c r="D144" s="569"/>
      <c r="E144" s="569"/>
      <c r="K144" s="107"/>
      <c r="L144" s="107"/>
      <c r="M144" s="683"/>
      <c r="O144" s="1042"/>
      <c r="P144" s="1043"/>
      <c r="Q144" s="516"/>
      <c r="R144" s="1046"/>
      <c r="S144" s="696"/>
    </row>
    <row r="145" spans="2:19">
      <c r="B145" s="493"/>
      <c r="C145" s="493"/>
      <c r="D145" s="569"/>
      <c r="E145" s="569"/>
      <c r="K145" s="107"/>
      <c r="L145" s="107"/>
      <c r="M145" s="683"/>
      <c r="O145" s="1042"/>
      <c r="P145" s="1043"/>
      <c r="Q145" s="516"/>
      <c r="R145" s="1046"/>
      <c r="S145" s="696"/>
    </row>
    <row r="146" spans="2:19">
      <c r="B146" s="488"/>
      <c r="C146" s="493"/>
      <c r="D146" s="569"/>
      <c r="E146" s="569"/>
      <c r="K146" s="107"/>
      <c r="L146" s="107"/>
      <c r="M146" s="683"/>
      <c r="O146" s="1042"/>
      <c r="P146" s="1043"/>
      <c r="Q146" s="516"/>
      <c r="R146" s="1046"/>
      <c r="S146" s="696"/>
    </row>
    <row r="147" spans="2:19">
      <c r="B147" s="488"/>
      <c r="C147" s="493"/>
      <c r="D147" s="569"/>
      <c r="E147" s="569"/>
      <c r="K147" s="107"/>
      <c r="L147" s="107"/>
      <c r="M147" s="569"/>
      <c r="O147" s="1042"/>
      <c r="P147" s="1043"/>
      <c r="Q147" s="516"/>
      <c r="R147" s="1046"/>
      <c r="S147" s="696"/>
    </row>
    <row r="148" spans="2:19">
      <c r="B148" s="488"/>
      <c r="C148" s="493"/>
      <c r="D148" s="569"/>
      <c r="E148" s="569"/>
      <c r="K148" s="107"/>
      <c r="L148" s="107"/>
      <c r="M148" s="683"/>
      <c r="O148" s="1042"/>
      <c r="P148" s="1043"/>
      <c r="Q148" s="516"/>
      <c r="R148" s="1046"/>
      <c r="S148" s="696"/>
    </row>
    <row r="149" spans="2:19">
      <c r="B149" s="488"/>
      <c r="C149" s="493"/>
      <c r="D149" s="569"/>
      <c r="E149" s="569"/>
      <c r="K149" s="107"/>
      <c r="L149" s="107"/>
      <c r="M149" s="683"/>
      <c r="O149" s="1042"/>
      <c r="P149" s="1043"/>
      <c r="Q149" s="1047"/>
      <c r="R149" s="1046"/>
      <c r="S149" s="696"/>
    </row>
    <row r="150" spans="2:19">
      <c r="B150" s="488"/>
      <c r="C150" s="493"/>
      <c r="D150" s="569"/>
      <c r="E150" s="516"/>
      <c r="K150" s="107"/>
      <c r="L150" s="107"/>
      <c r="M150" s="683"/>
      <c r="O150" s="516"/>
      <c r="P150" s="516"/>
      <c r="Q150" s="516"/>
      <c r="R150" s="516"/>
      <c r="S150" s="535"/>
    </row>
    <row r="151" spans="2:19">
      <c r="B151" s="493"/>
      <c r="C151" s="493"/>
      <c r="D151" s="569"/>
      <c r="E151" s="569"/>
      <c r="K151" s="107"/>
      <c r="L151" s="107"/>
      <c r="M151" s="683"/>
      <c r="O151" s="516"/>
      <c r="P151" s="516"/>
      <c r="Q151" s="516"/>
      <c r="R151" s="516"/>
      <c r="S151" s="535"/>
    </row>
    <row r="152" spans="2:19">
      <c r="B152" s="493"/>
      <c r="C152" s="493"/>
      <c r="D152" s="569"/>
      <c r="E152" s="569"/>
      <c r="K152" s="107"/>
      <c r="L152" s="107"/>
      <c r="M152" s="569"/>
      <c r="O152" s="516"/>
      <c r="P152" s="516"/>
      <c r="Q152" s="516"/>
      <c r="R152" s="516"/>
      <c r="S152" s="535"/>
    </row>
    <row r="153" spans="2:19">
      <c r="B153" s="493"/>
      <c r="C153" s="493"/>
      <c r="D153" s="569"/>
      <c r="E153" s="569"/>
      <c r="K153" s="107"/>
      <c r="L153" s="107"/>
      <c r="M153" s="683"/>
      <c r="O153" s="516"/>
      <c r="P153" s="516"/>
      <c r="Q153" s="516"/>
      <c r="R153" s="516"/>
      <c r="S153" s="535"/>
    </row>
    <row r="154" spans="2:19">
      <c r="B154" s="493"/>
      <c r="C154" s="493"/>
      <c r="D154" s="569"/>
      <c r="E154" s="569"/>
      <c r="K154" s="107"/>
      <c r="L154" s="107"/>
      <c r="M154" s="683"/>
      <c r="O154" s="516"/>
      <c r="P154" s="516"/>
      <c r="Q154" s="516"/>
      <c r="R154" s="516"/>
      <c r="S154" s="535"/>
    </row>
    <row r="155" spans="2:19">
      <c r="B155" s="493"/>
      <c r="C155" s="493"/>
      <c r="D155" s="569"/>
      <c r="E155" s="516"/>
      <c r="K155" s="107"/>
      <c r="L155" s="107"/>
      <c r="M155" s="683"/>
      <c r="O155" s="516"/>
      <c r="P155" s="516"/>
      <c r="Q155" s="516"/>
      <c r="R155" s="516"/>
      <c r="S155" s="535"/>
    </row>
    <row r="156" spans="2:19">
      <c r="B156" s="488"/>
      <c r="C156" s="493"/>
      <c r="D156" s="569"/>
      <c r="E156" s="569"/>
      <c r="K156" s="107"/>
      <c r="L156" s="107"/>
      <c r="M156" s="683"/>
      <c r="O156" s="516"/>
      <c r="P156" s="516"/>
      <c r="Q156" s="516"/>
      <c r="R156" s="516"/>
      <c r="S156" s="535"/>
    </row>
    <row r="157" spans="2:19">
      <c r="B157" s="488"/>
      <c r="C157" s="493"/>
      <c r="D157" s="569"/>
      <c r="E157" s="569"/>
      <c r="K157" s="107"/>
      <c r="L157" s="107"/>
      <c r="M157" s="569"/>
      <c r="O157" s="516"/>
      <c r="P157" s="516"/>
      <c r="Q157" s="516"/>
      <c r="R157" s="516"/>
      <c r="S157" s="535"/>
    </row>
    <row r="158" spans="2:19">
      <c r="B158" s="488"/>
      <c r="C158" s="493"/>
      <c r="D158" s="569"/>
      <c r="E158" s="569"/>
      <c r="K158" s="107"/>
      <c r="L158" s="107"/>
      <c r="M158" s="683"/>
      <c r="O158" s="516"/>
      <c r="P158" s="516"/>
      <c r="Q158" s="516"/>
      <c r="R158" s="516"/>
      <c r="S158" s="535"/>
    </row>
    <row r="159" spans="2:19">
      <c r="B159" s="488"/>
      <c r="C159" s="493"/>
      <c r="D159" s="569"/>
      <c r="E159" s="569"/>
      <c r="K159" s="107"/>
      <c r="L159" s="107"/>
      <c r="M159" s="683"/>
      <c r="O159" s="516"/>
      <c r="P159" s="516"/>
      <c r="Q159" s="516"/>
      <c r="R159" s="516"/>
      <c r="S159" s="535"/>
    </row>
    <row r="160" spans="2:19">
      <c r="B160" s="488"/>
      <c r="C160" s="493"/>
      <c r="D160" s="569"/>
      <c r="E160" s="516"/>
      <c r="K160" s="107"/>
      <c r="L160" s="107"/>
      <c r="M160" s="683"/>
      <c r="O160" s="516"/>
      <c r="P160" s="516"/>
      <c r="Q160" s="516"/>
      <c r="R160" s="516"/>
      <c r="S160" s="535"/>
    </row>
    <row r="161" spans="2:19">
      <c r="B161" s="493"/>
      <c r="C161" s="493"/>
      <c r="D161" s="569"/>
      <c r="E161" s="569"/>
      <c r="K161" s="107"/>
      <c r="L161" s="107"/>
      <c r="M161" s="683"/>
      <c r="O161" s="516"/>
      <c r="P161" s="516"/>
      <c r="Q161" s="516"/>
      <c r="R161" s="516"/>
      <c r="S161" s="535"/>
    </row>
    <row r="162" spans="2:19">
      <c r="B162" s="493"/>
      <c r="C162" s="493"/>
      <c r="D162" s="569"/>
      <c r="E162" s="569"/>
      <c r="K162" s="107"/>
      <c r="L162" s="107"/>
      <c r="M162" s="516"/>
      <c r="O162" s="516"/>
      <c r="P162" s="516"/>
      <c r="Q162" s="516"/>
      <c r="R162" s="516"/>
      <c r="S162" s="535"/>
    </row>
    <row r="163" spans="2:19">
      <c r="B163" s="493"/>
      <c r="C163" s="493"/>
      <c r="D163" s="569"/>
      <c r="E163" s="569"/>
      <c r="K163" s="107"/>
      <c r="L163" s="107"/>
      <c r="M163" s="1048"/>
      <c r="O163" s="516"/>
      <c r="P163" s="516"/>
      <c r="Q163" s="516"/>
      <c r="R163" s="516"/>
      <c r="S163" s="535"/>
    </row>
    <row r="164" spans="2:19">
      <c r="B164" s="493"/>
      <c r="C164" s="493"/>
      <c r="D164" s="569"/>
      <c r="E164" s="569"/>
      <c r="K164" s="107"/>
      <c r="L164" s="107"/>
      <c r="M164" s="516"/>
      <c r="O164" s="516"/>
      <c r="P164" s="516"/>
      <c r="Q164" s="516"/>
      <c r="R164" s="516"/>
      <c r="S164" s="535"/>
    </row>
    <row r="165" spans="2:19">
      <c r="B165" s="347"/>
      <c r="C165" s="347"/>
      <c r="D165" s="516"/>
      <c r="E165" s="516"/>
      <c r="K165" s="107"/>
      <c r="L165" s="107"/>
      <c r="M165" s="516"/>
      <c r="O165" s="516"/>
      <c r="P165" s="516"/>
      <c r="Q165" s="516"/>
      <c r="R165" s="516"/>
      <c r="S165" s="535"/>
    </row>
    <row r="166" spans="2:19">
      <c r="B166" s="347"/>
      <c r="C166" s="347"/>
      <c r="D166" s="347"/>
      <c r="E166" s="516"/>
      <c r="K166" s="107"/>
      <c r="L166" s="107"/>
      <c r="M166" s="516"/>
      <c r="O166" s="516"/>
      <c r="P166" s="516"/>
      <c r="Q166" s="516"/>
      <c r="R166" s="516"/>
      <c r="S166" s="535"/>
    </row>
    <row r="167" spans="2:19">
      <c r="B167" s="347"/>
      <c r="C167" s="347"/>
      <c r="D167" s="347"/>
      <c r="E167" s="516"/>
      <c r="K167" s="107"/>
      <c r="L167" s="107"/>
      <c r="M167" s="516"/>
      <c r="O167" s="516"/>
      <c r="P167" s="516"/>
      <c r="Q167" s="516"/>
      <c r="R167" s="516"/>
      <c r="S167" s="535"/>
    </row>
    <row r="168" spans="2:19">
      <c r="B168" s="347"/>
      <c r="C168" s="347"/>
      <c r="D168" s="347"/>
      <c r="E168" s="516"/>
      <c r="K168" s="107"/>
      <c r="L168" s="107"/>
      <c r="M168" s="516"/>
      <c r="O168" s="516"/>
      <c r="P168" s="516"/>
      <c r="Q168" s="516"/>
      <c r="R168" s="516"/>
      <c r="S168" s="535"/>
    </row>
    <row r="169" spans="2:19">
      <c r="B169" s="347"/>
      <c r="C169" s="347"/>
      <c r="D169" s="347"/>
      <c r="E169" s="516"/>
      <c r="K169" s="107"/>
      <c r="L169" s="107"/>
      <c r="M169" s="516"/>
      <c r="O169" s="516"/>
      <c r="P169" s="516"/>
      <c r="Q169" s="516"/>
      <c r="R169" s="516"/>
      <c r="S169" s="535"/>
    </row>
    <row r="170" spans="2:19">
      <c r="B170" s="347"/>
      <c r="C170" s="347"/>
      <c r="D170" s="347"/>
      <c r="E170" s="516"/>
      <c r="K170" s="107"/>
      <c r="L170" s="107"/>
      <c r="M170" s="516"/>
      <c r="O170" s="516"/>
      <c r="P170" s="516"/>
      <c r="Q170" s="516"/>
      <c r="R170" s="516"/>
      <c r="S170" s="535"/>
    </row>
    <row r="171" spans="2:19">
      <c r="B171" s="347"/>
      <c r="C171" s="347"/>
      <c r="D171" s="347"/>
      <c r="E171" s="516"/>
      <c r="K171" s="107"/>
      <c r="L171" s="107"/>
      <c r="M171" s="516"/>
      <c r="O171" s="516"/>
      <c r="P171" s="516"/>
      <c r="Q171" s="516"/>
      <c r="R171" s="516"/>
      <c r="S171" s="535"/>
    </row>
    <row r="172" spans="2:19">
      <c r="B172" s="347"/>
      <c r="C172" s="347"/>
      <c r="D172" s="347"/>
      <c r="E172" s="516"/>
      <c r="K172" s="107"/>
      <c r="L172" s="107"/>
      <c r="M172" s="516"/>
      <c r="O172" s="516"/>
      <c r="P172" s="516"/>
      <c r="Q172" s="516"/>
      <c r="R172" s="516"/>
      <c r="S172" s="535"/>
    </row>
    <row r="173" spans="2:19">
      <c r="B173" s="347"/>
      <c r="C173" s="347"/>
      <c r="D173" s="347"/>
      <c r="E173" s="516"/>
      <c r="K173" s="107"/>
      <c r="L173" s="107"/>
      <c r="M173" s="516"/>
      <c r="O173" s="516"/>
      <c r="P173" s="516"/>
      <c r="Q173" s="516"/>
      <c r="R173" s="516"/>
      <c r="S173" s="535"/>
    </row>
    <row r="174" spans="2:19">
      <c r="B174" s="347"/>
      <c r="C174" s="347"/>
      <c r="D174" s="347"/>
      <c r="E174" s="516"/>
      <c r="K174" s="107"/>
      <c r="L174" s="107"/>
      <c r="M174" s="516"/>
      <c r="O174" s="516"/>
      <c r="P174" s="516"/>
      <c r="Q174" s="516"/>
      <c r="R174" s="516"/>
      <c r="S174" s="535"/>
    </row>
    <row r="175" spans="2:19">
      <c r="B175" s="347"/>
      <c r="C175" s="347"/>
      <c r="D175" s="347"/>
      <c r="E175" s="516"/>
      <c r="K175" s="107"/>
      <c r="L175" s="107"/>
      <c r="M175" s="516"/>
      <c r="O175" s="516"/>
      <c r="P175" s="516"/>
      <c r="Q175" s="516"/>
      <c r="R175" s="516"/>
      <c r="S175" s="535"/>
    </row>
    <row r="176" spans="2:19">
      <c r="B176" s="347"/>
      <c r="C176" s="347"/>
      <c r="D176" s="347"/>
      <c r="E176" s="516"/>
      <c r="K176" s="107"/>
      <c r="L176" s="107"/>
      <c r="M176" s="516"/>
      <c r="O176" s="516"/>
      <c r="P176" s="516"/>
      <c r="Q176" s="516"/>
      <c r="R176" s="516"/>
      <c r="S176" s="535"/>
    </row>
    <row r="177" spans="2:19">
      <c r="B177" s="347"/>
      <c r="C177" s="347"/>
      <c r="D177" s="347"/>
      <c r="E177" s="516"/>
      <c r="K177" s="107"/>
      <c r="L177" s="107"/>
      <c r="M177" s="516"/>
      <c r="O177" s="516"/>
      <c r="P177" s="516"/>
      <c r="Q177" s="516"/>
      <c r="R177" s="516"/>
      <c r="S177" s="535"/>
    </row>
    <row r="178" spans="2:19">
      <c r="B178" s="347"/>
      <c r="C178" s="347"/>
      <c r="D178" s="347"/>
      <c r="E178" s="516"/>
      <c r="K178" s="107"/>
      <c r="L178" s="107"/>
      <c r="M178" s="516"/>
      <c r="O178" s="516"/>
      <c r="P178" s="516"/>
      <c r="Q178" s="516"/>
      <c r="R178" s="516"/>
      <c r="S178" s="535"/>
    </row>
    <row r="179" spans="2:19">
      <c r="B179" s="347"/>
      <c r="C179" s="347"/>
      <c r="D179" s="347"/>
      <c r="E179" s="516"/>
      <c r="K179" s="107"/>
      <c r="L179" s="107"/>
      <c r="M179" s="516"/>
      <c r="O179" s="516"/>
      <c r="P179" s="516"/>
      <c r="Q179" s="516"/>
      <c r="R179" s="516"/>
      <c r="S179" s="535"/>
    </row>
    <row r="180" spans="2:19">
      <c r="B180" s="347"/>
      <c r="C180" s="347"/>
      <c r="D180" s="347"/>
      <c r="E180" s="516"/>
      <c r="K180" s="107"/>
      <c r="L180" s="107"/>
      <c r="M180" s="516"/>
      <c r="O180" s="516"/>
      <c r="P180" s="516"/>
      <c r="Q180" s="516"/>
      <c r="R180" s="516"/>
      <c r="S180" s="535"/>
    </row>
    <row r="181" spans="2:19">
      <c r="B181" s="347"/>
      <c r="C181" s="347"/>
      <c r="D181" s="347"/>
      <c r="E181" s="516"/>
      <c r="K181" s="107"/>
      <c r="L181" s="107"/>
      <c r="M181" s="516"/>
      <c r="O181" s="516"/>
      <c r="P181" s="516"/>
      <c r="Q181" s="516"/>
      <c r="R181" s="516"/>
      <c r="S181" s="535"/>
    </row>
    <row r="182" spans="2:19">
      <c r="B182" s="347"/>
      <c r="C182" s="347"/>
      <c r="D182" s="347"/>
      <c r="E182" s="516"/>
      <c r="K182" s="107"/>
      <c r="L182" s="107"/>
      <c r="M182" s="516"/>
      <c r="O182" s="516"/>
      <c r="P182" s="516"/>
      <c r="Q182" s="516"/>
      <c r="R182" s="516"/>
      <c r="S182" s="535"/>
    </row>
    <row r="183" spans="2:19">
      <c r="B183" s="347"/>
      <c r="C183" s="347"/>
      <c r="D183" s="347"/>
      <c r="E183" s="516"/>
      <c r="K183" s="107"/>
      <c r="L183" s="107"/>
      <c r="M183" s="516"/>
      <c r="O183" s="516"/>
      <c r="P183" s="516"/>
      <c r="Q183" s="516"/>
      <c r="R183" s="516"/>
      <c r="S183" s="535"/>
    </row>
    <row r="184" spans="2:19">
      <c r="B184" s="347"/>
      <c r="C184" s="347"/>
      <c r="D184" s="347"/>
      <c r="E184" s="516"/>
      <c r="K184" s="107"/>
      <c r="L184" s="107"/>
      <c r="M184" s="516"/>
      <c r="O184" s="516"/>
      <c r="P184" s="516"/>
      <c r="Q184" s="516"/>
      <c r="R184" s="516"/>
      <c r="S184" s="535"/>
    </row>
    <row r="185" spans="2:19">
      <c r="B185" s="347"/>
      <c r="C185" s="347"/>
      <c r="D185" s="347"/>
      <c r="E185" s="516"/>
      <c r="K185" s="107"/>
      <c r="L185" s="107"/>
      <c r="M185" s="516"/>
      <c r="O185" s="516"/>
      <c r="P185" s="516"/>
      <c r="Q185" s="516"/>
      <c r="R185" s="516"/>
      <c r="S185" s="535"/>
    </row>
    <row r="186" spans="2:19">
      <c r="B186" s="347"/>
      <c r="C186" s="347"/>
      <c r="D186" s="347"/>
      <c r="E186" s="516"/>
      <c r="K186" s="107"/>
      <c r="L186" s="107"/>
      <c r="M186" s="516"/>
      <c r="O186" s="516"/>
      <c r="P186" s="516"/>
      <c r="Q186" s="516"/>
      <c r="R186" s="516"/>
      <c r="S186" s="535"/>
    </row>
    <row r="187" spans="2:19">
      <c r="B187" s="347"/>
      <c r="C187" s="347"/>
      <c r="D187" s="347"/>
      <c r="E187" s="516"/>
      <c r="K187" s="107"/>
      <c r="L187" s="107"/>
      <c r="M187" s="516"/>
      <c r="O187" s="516"/>
      <c r="P187" s="516"/>
      <c r="Q187" s="516"/>
      <c r="R187" s="516"/>
      <c r="S187" s="535"/>
    </row>
    <row r="188" spans="2:19">
      <c r="B188" s="347"/>
      <c r="C188" s="347"/>
      <c r="D188" s="347"/>
      <c r="E188" s="516"/>
      <c r="K188" s="107"/>
      <c r="L188" s="107"/>
      <c r="M188" s="516"/>
      <c r="O188" s="516"/>
      <c r="P188" s="516"/>
      <c r="Q188" s="516"/>
      <c r="R188" s="516"/>
      <c r="S188" s="535"/>
    </row>
    <row r="189" spans="2:19">
      <c r="B189" s="347"/>
      <c r="C189" s="347"/>
      <c r="D189" s="347"/>
      <c r="E189" s="516"/>
      <c r="K189" s="107"/>
      <c r="L189" s="107"/>
      <c r="M189" s="516"/>
      <c r="O189" s="516"/>
      <c r="P189" s="516"/>
      <c r="Q189" s="516"/>
      <c r="R189" s="516"/>
      <c r="S189" s="535"/>
    </row>
    <row r="190" spans="2:19">
      <c r="B190" s="347"/>
      <c r="C190" s="347"/>
      <c r="D190" s="347"/>
      <c r="E190" s="516"/>
      <c r="K190" s="107"/>
      <c r="L190" s="107"/>
      <c r="M190" s="516"/>
      <c r="O190" s="516"/>
      <c r="P190" s="516"/>
      <c r="Q190" s="516"/>
      <c r="R190" s="516"/>
      <c r="S190" s="535"/>
    </row>
    <row r="191" spans="2:19">
      <c r="B191" s="347"/>
      <c r="C191" s="347"/>
      <c r="D191" s="347"/>
      <c r="E191" s="516"/>
      <c r="K191" s="107"/>
      <c r="L191" s="107"/>
      <c r="M191" s="516"/>
      <c r="O191" s="516"/>
      <c r="P191" s="516"/>
      <c r="Q191" s="516"/>
      <c r="R191" s="516"/>
      <c r="S191" s="535"/>
    </row>
    <row r="192" spans="2:19">
      <c r="B192" s="347"/>
      <c r="C192" s="347"/>
      <c r="D192" s="347"/>
      <c r="E192" s="516"/>
      <c r="K192" s="107"/>
      <c r="L192" s="107"/>
      <c r="M192" s="516"/>
      <c r="O192" s="516"/>
      <c r="P192" s="516"/>
      <c r="Q192" s="516"/>
      <c r="R192" s="516"/>
      <c r="S192" s="535"/>
    </row>
    <row r="193" spans="2:19">
      <c r="B193" s="347"/>
      <c r="C193" s="347"/>
      <c r="D193" s="347"/>
      <c r="E193" s="516"/>
      <c r="K193" s="107"/>
      <c r="L193" s="107"/>
      <c r="M193" s="516"/>
      <c r="O193" s="516"/>
      <c r="P193" s="516"/>
      <c r="Q193" s="516"/>
      <c r="R193" s="516"/>
      <c r="S193" s="535"/>
    </row>
    <row r="194" spans="2:19">
      <c r="B194" s="347"/>
      <c r="C194" s="347"/>
      <c r="D194" s="347"/>
      <c r="E194" s="516"/>
      <c r="K194" s="107"/>
      <c r="L194" s="107"/>
      <c r="M194" s="516"/>
      <c r="O194" s="516"/>
      <c r="P194" s="516"/>
      <c r="Q194" s="516"/>
      <c r="R194" s="516"/>
      <c r="S194" s="535"/>
    </row>
    <row r="195" spans="2:19">
      <c r="B195" s="347"/>
      <c r="C195" s="347"/>
      <c r="D195" s="347"/>
      <c r="E195" s="516"/>
      <c r="K195" s="107"/>
      <c r="L195" s="107"/>
      <c r="M195" s="516"/>
      <c r="O195" s="516"/>
      <c r="P195" s="516"/>
      <c r="Q195" s="516"/>
      <c r="R195" s="516"/>
      <c r="S195" s="535"/>
    </row>
    <row r="196" spans="2:19">
      <c r="B196" s="347"/>
      <c r="C196" s="347"/>
      <c r="D196" s="347"/>
      <c r="E196" s="516"/>
      <c r="K196" s="107"/>
      <c r="L196" s="107"/>
      <c r="M196" s="516"/>
      <c r="O196" s="516"/>
      <c r="P196" s="516"/>
      <c r="Q196" s="516"/>
      <c r="R196" s="516"/>
      <c r="S196" s="535"/>
    </row>
    <row r="197" spans="2:19">
      <c r="B197" s="347"/>
      <c r="C197" s="347"/>
      <c r="D197" s="347"/>
      <c r="E197" s="516"/>
      <c r="K197" s="107"/>
      <c r="L197" s="107"/>
      <c r="M197" s="516"/>
      <c r="O197" s="516"/>
      <c r="P197" s="516"/>
      <c r="Q197" s="516"/>
      <c r="R197" s="516"/>
      <c r="S197" s="535"/>
    </row>
    <row r="198" spans="2:19">
      <c r="B198" s="347"/>
      <c r="C198" s="347"/>
      <c r="D198" s="347"/>
      <c r="E198" s="516"/>
      <c r="K198" s="107"/>
      <c r="L198" s="107"/>
      <c r="M198" s="516"/>
      <c r="O198" s="516"/>
      <c r="P198" s="516"/>
      <c r="Q198" s="516"/>
      <c r="R198" s="516"/>
      <c r="S198" s="535"/>
    </row>
    <row r="199" spans="2:19">
      <c r="B199" s="347"/>
      <c r="C199" s="347"/>
      <c r="D199" s="347"/>
      <c r="E199" s="516"/>
      <c r="K199" s="107"/>
      <c r="L199" s="107"/>
      <c r="M199" s="516"/>
      <c r="O199" s="516"/>
      <c r="P199" s="516"/>
      <c r="Q199" s="516"/>
      <c r="R199" s="516"/>
      <c r="S199" s="535"/>
    </row>
    <row r="200" spans="2:19">
      <c r="B200" s="347"/>
      <c r="C200" s="347"/>
      <c r="D200" s="347"/>
      <c r="E200" s="516"/>
      <c r="K200" s="107"/>
      <c r="L200" s="107"/>
      <c r="M200" s="516"/>
      <c r="O200" s="516"/>
      <c r="P200" s="516"/>
      <c r="Q200" s="516"/>
      <c r="R200" s="516"/>
      <c r="S200" s="535"/>
    </row>
    <row r="201" spans="2:19">
      <c r="B201" s="347"/>
      <c r="C201" s="347"/>
      <c r="D201" s="347"/>
      <c r="E201" s="516"/>
      <c r="K201" s="107"/>
      <c r="L201" s="107"/>
      <c r="M201" s="516"/>
      <c r="O201" s="516"/>
      <c r="P201" s="516"/>
      <c r="Q201" s="516"/>
      <c r="R201" s="516"/>
      <c r="S201" s="535"/>
    </row>
    <row r="202" spans="2:19">
      <c r="B202" s="347"/>
      <c r="C202" s="347"/>
      <c r="D202" s="347"/>
      <c r="E202" s="516"/>
      <c r="K202" s="107"/>
      <c r="L202" s="107"/>
      <c r="M202" s="516"/>
      <c r="O202" s="516"/>
      <c r="P202" s="516"/>
      <c r="Q202" s="516"/>
      <c r="R202" s="516"/>
      <c r="S202" s="535"/>
    </row>
    <row r="203" spans="2:19">
      <c r="B203" s="347"/>
      <c r="C203" s="347"/>
      <c r="D203" s="347"/>
      <c r="E203" s="516"/>
      <c r="K203" s="107"/>
      <c r="L203" s="107"/>
      <c r="M203" s="516"/>
      <c r="O203" s="516"/>
      <c r="P203" s="516"/>
      <c r="Q203" s="516"/>
      <c r="R203" s="516"/>
      <c r="S203" s="535"/>
    </row>
    <row r="204" spans="2:19">
      <c r="B204" s="347"/>
      <c r="C204" s="347"/>
      <c r="D204" s="347"/>
      <c r="E204" s="516"/>
      <c r="K204" s="107"/>
      <c r="L204" s="107"/>
      <c r="M204" s="516"/>
      <c r="O204" s="516"/>
      <c r="P204" s="516"/>
      <c r="Q204" s="516"/>
      <c r="R204" s="516"/>
      <c r="S204" s="535"/>
    </row>
    <row r="205" spans="2:19">
      <c r="B205" s="347"/>
      <c r="C205" s="347"/>
      <c r="D205" s="347"/>
      <c r="E205" s="516"/>
      <c r="K205" s="107"/>
      <c r="L205" s="107"/>
      <c r="M205" s="516"/>
      <c r="O205" s="516"/>
      <c r="P205" s="516"/>
      <c r="Q205" s="516"/>
      <c r="R205" s="516"/>
      <c r="S205" s="535"/>
    </row>
    <row r="206" spans="2:19">
      <c r="B206" s="347"/>
      <c r="C206" s="347"/>
      <c r="D206" s="347"/>
      <c r="E206" s="516"/>
      <c r="K206" s="107"/>
      <c r="L206" s="107"/>
      <c r="M206" s="516"/>
      <c r="O206" s="516"/>
      <c r="P206" s="516"/>
      <c r="Q206" s="516"/>
      <c r="R206" s="516"/>
      <c r="S206" s="535"/>
    </row>
    <row r="207" spans="2:19">
      <c r="B207" s="347"/>
      <c r="C207" s="347"/>
      <c r="D207" s="347"/>
      <c r="E207" s="516"/>
      <c r="K207" s="107"/>
      <c r="L207" s="107"/>
      <c r="M207" s="516"/>
      <c r="O207" s="516"/>
      <c r="P207" s="516"/>
      <c r="Q207" s="516"/>
      <c r="R207" s="516"/>
      <c r="S207" s="535"/>
    </row>
    <row r="208" spans="2:19">
      <c r="B208" s="347"/>
      <c r="C208" s="347"/>
      <c r="D208" s="347"/>
      <c r="E208" s="516"/>
      <c r="K208" s="107"/>
      <c r="L208" s="107"/>
      <c r="M208" s="516"/>
      <c r="O208" s="516"/>
      <c r="P208" s="516"/>
      <c r="Q208" s="516"/>
      <c r="R208" s="516"/>
      <c r="S208" s="535"/>
    </row>
    <row r="209" spans="2:19">
      <c r="B209" s="347"/>
      <c r="C209" s="347"/>
      <c r="D209" s="347"/>
      <c r="E209" s="516"/>
      <c r="K209" s="107"/>
      <c r="L209" s="107"/>
      <c r="M209" s="516"/>
      <c r="O209" s="516"/>
      <c r="P209" s="516"/>
      <c r="Q209" s="516"/>
      <c r="R209" s="516"/>
      <c r="S209" s="535"/>
    </row>
    <row r="210" spans="2:19">
      <c r="B210" s="347"/>
      <c r="C210" s="347"/>
      <c r="D210" s="347"/>
      <c r="E210" s="516"/>
      <c r="K210" s="107"/>
      <c r="L210" s="107"/>
      <c r="M210" s="516"/>
      <c r="O210" s="516"/>
      <c r="P210" s="516"/>
      <c r="Q210" s="516"/>
      <c r="R210" s="516"/>
      <c r="S210" s="535"/>
    </row>
    <row r="211" spans="2:19">
      <c r="B211" s="347"/>
      <c r="C211" s="347"/>
      <c r="D211" s="347"/>
      <c r="E211" s="516"/>
      <c r="K211" s="107"/>
      <c r="L211" s="107"/>
      <c r="M211" s="516"/>
      <c r="O211" s="516"/>
      <c r="P211" s="516"/>
      <c r="Q211" s="516"/>
      <c r="R211" s="516"/>
      <c r="S211" s="535"/>
    </row>
    <row r="212" spans="2:19">
      <c r="B212" s="347"/>
      <c r="C212" s="347"/>
      <c r="D212" s="347"/>
      <c r="E212" s="516"/>
      <c r="K212" s="107"/>
      <c r="L212" s="107"/>
      <c r="M212" s="516"/>
      <c r="O212" s="516"/>
      <c r="P212" s="516"/>
      <c r="Q212" s="516"/>
      <c r="R212" s="516"/>
      <c r="S212" s="535"/>
    </row>
    <row r="213" spans="2:19">
      <c r="B213" s="347"/>
      <c r="C213" s="347"/>
      <c r="D213" s="347"/>
      <c r="E213" s="516"/>
      <c r="K213" s="107"/>
      <c r="L213" s="107"/>
      <c r="M213" s="516"/>
      <c r="O213" s="516"/>
      <c r="P213" s="516"/>
      <c r="Q213" s="516"/>
      <c r="R213" s="516"/>
      <c r="S213" s="535"/>
    </row>
    <row r="214" spans="2:19">
      <c r="B214" s="347"/>
      <c r="C214" s="347"/>
      <c r="D214" s="347"/>
      <c r="E214" s="516"/>
      <c r="K214" s="107"/>
      <c r="L214" s="107"/>
      <c r="M214" s="516"/>
      <c r="O214" s="516"/>
      <c r="P214" s="516"/>
      <c r="Q214" s="516"/>
      <c r="R214" s="516"/>
      <c r="S214" s="535"/>
    </row>
    <row r="215" spans="2:19">
      <c r="B215" s="347"/>
      <c r="C215" s="347"/>
      <c r="D215" s="347"/>
      <c r="E215" s="516"/>
      <c r="K215" s="107"/>
      <c r="L215" s="107"/>
      <c r="M215" s="516"/>
      <c r="O215" s="516"/>
      <c r="P215" s="516"/>
      <c r="Q215" s="516"/>
      <c r="R215" s="516"/>
      <c r="S215" s="535"/>
    </row>
    <row r="216" spans="2:19">
      <c r="B216" s="347"/>
      <c r="C216" s="347"/>
      <c r="D216" s="347"/>
      <c r="E216" s="516"/>
      <c r="K216" s="107"/>
      <c r="L216" s="107"/>
      <c r="M216" s="516"/>
      <c r="O216" s="516"/>
      <c r="P216" s="516"/>
      <c r="Q216" s="516"/>
      <c r="R216" s="516"/>
      <c r="S216" s="535"/>
    </row>
    <row r="217" spans="2:19">
      <c r="B217" s="347"/>
      <c r="C217" s="347"/>
      <c r="D217" s="347"/>
      <c r="E217" s="516"/>
      <c r="K217" s="107"/>
      <c r="L217" s="107"/>
      <c r="M217" s="516"/>
      <c r="O217" s="516"/>
      <c r="P217" s="516"/>
      <c r="Q217" s="516"/>
      <c r="R217" s="516"/>
      <c r="S217" s="535"/>
    </row>
    <row r="218" spans="2:19">
      <c r="B218" s="347"/>
      <c r="C218" s="347"/>
      <c r="D218" s="347"/>
      <c r="E218" s="516"/>
      <c r="K218" s="107"/>
      <c r="L218" s="107"/>
      <c r="M218" s="516"/>
      <c r="O218" s="516"/>
      <c r="P218" s="516"/>
      <c r="Q218" s="516"/>
      <c r="R218" s="516"/>
      <c r="S218" s="535"/>
    </row>
    <row r="219" spans="2:19">
      <c r="B219" s="347"/>
      <c r="C219" s="347"/>
      <c r="D219" s="347"/>
      <c r="E219" s="516"/>
      <c r="K219" s="107"/>
      <c r="L219" s="107"/>
      <c r="M219" s="516"/>
      <c r="O219" s="516"/>
      <c r="P219" s="516"/>
      <c r="Q219" s="516"/>
      <c r="R219" s="516"/>
      <c r="S219" s="535"/>
    </row>
    <row r="220" spans="2:19">
      <c r="B220" s="347"/>
      <c r="C220" s="347"/>
      <c r="D220" s="347"/>
      <c r="E220" s="516"/>
      <c r="K220" s="107"/>
      <c r="L220" s="107"/>
      <c r="M220" s="516"/>
      <c r="O220" s="516"/>
      <c r="P220" s="516"/>
      <c r="Q220" s="516"/>
      <c r="R220" s="516"/>
      <c r="S220" s="535"/>
    </row>
    <row r="221" spans="2:19">
      <c r="B221" s="347"/>
      <c r="C221" s="347"/>
      <c r="D221" s="347"/>
      <c r="E221" s="516"/>
      <c r="K221" s="107"/>
      <c r="L221" s="107"/>
      <c r="M221" s="516"/>
      <c r="O221" s="516"/>
      <c r="P221" s="516"/>
      <c r="Q221" s="516"/>
      <c r="R221" s="516"/>
      <c r="S221" s="535"/>
    </row>
    <row r="222" spans="2:19">
      <c r="B222" s="347"/>
      <c r="C222" s="347"/>
      <c r="D222" s="347"/>
      <c r="E222" s="516"/>
      <c r="K222" s="107"/>
      <c r="L222" s="107"/>
      <c r="M222" s="516"/>
      <c r="O222" s="516"/>
      <c r="P222" s="516"/>
      <c r="Q222" s="516"/>
      <c r="R222" s="516"/>
      <c r="S222" s="535"/>
    </row>
    <row r="223" spans="2:19">
      <c r="B223" s="347"/>
      <c r="C223" s="347"/>
      <c r="D223" s="347"/>
      <c r="E223" s="516"/>
      <c r="K223" s="107"/>
      <c r="L223" s="107"/>
      <c r="M223" s="516"/>
      <c r="O223" s="516"/>
      <c r="P223" s="516"/>
      <c r="Q223" s="516"/>
      <c r="R223" s="516"/>
      <c r="S223" s="535"/>
    </row>
    <row r="224" spans="2:19">
      <c r="B224" s="347"/>
      <c r="C224" s="347"/>
      <c r="D224" s="347"/>
      <c r="E224" s="516"/>
      <c r="K224" s="107"/>
      <c r="L224" s="107"/>
      <c r="M224" s="516"/>
      <c r="O224" s="516"/>
      <c r="P224" s="516"/>
      <c r="Q224" s="516"/>
      <c r="R224" s="516"/>
      <c r="S224" s="535"/>
    </row>
    <row r="225" spans="2:12">
      <c r="B225" s="347"/>
      <c r="C225" s="347"/>
      <c r="D225" s="347"/>
      <c r="E225" s="516"/>
      <c r="K225" s="107"/>
      <c r="L225" s="107"/>
    </row>
    <row r="226" spans="2:12">
      <c r="B226" s="347"/>
      <c r="C226" s="347"/>
      <c r="D226" s="347"/>
      <c r="E226" s="516"/>
      <c r="K226" s="107"/>
      <c r="L226" s="107"/>
    </row>
    <row r="227" spans="2:12">
      <c r="B227" s="347"/>
      <c r="C227" s="347"/>
      <c r="D227" s="347"/>
      <c r="E227" s="516"/>
      <c r="K227" s="107"/>
      <c r="L227" s="107"/>
    </row>
    <row r="228" spans="2:12">
      <c r="B228" s="347"/>
      <c r="C228" s="347"/>
      <c r="D228" s="347"/>
      <c r="E228" s="516"/>
      <c r="F228" s="516"/>
      <c r="G228" s="516"/>
      <c r="H228" s="516"/>
      <c r="I228" s="516"/>
      <c r="J228" s="516"/>
      <c r="K228" s="516"/>
    </row>
    <row r="229" spans="2:12">
      <c r="B229" s="347"/>
      <c r="C229" s="347"/>
      <c r="D229" s="347"/>
      <c r="E229" s="516"/>
      <c r="F229" s="516"/>
      <c r="G229" s="516"/>
      <c r="H229" s="516"/>
      <c r="I229" s="516"/>
      <c r="J229" s="516"/>
      <c r="K229" s="516"/>
    </row>
    <row r="230" spans="2:12">
      <c r="B230" s="347"/>
      <c r="C230" s="347"/>
      <c r="D230" s="347"/>
      <c r="E230" s="516"/>
      <c r="F230" s="516"/>
      <c r="G230" s="516"/>
      <c r="H230" s="516"/>
      <c r="I230" s="516"/>
      <c r="J230" s="516"/>
      <c r="K230" s="516"/>
    </row>
    <row r="231" spans="2:12">
      <c r="B231" s="347"/>
      <c r="C231" s="347"/>
      <c r="D231" s="347"/>
      <c r="E231" s="516"/>
      <c r="F231" s="516"/>
      <c r="G231" s="516"/>
      <c r="H231" s="516"/>
      <c r="I231" s="516"/>
      <c r="J231" s="516"/>
      <c r="K231" s="516"/>
    </row>
  </sheetData>
  <mergeCells count="2">
    <mergeCell ref="E85:E86"/>
    <mergeCell ref="E128:E129"/>
  </mergeCells>
  <pageMargins left="0.70866141732283472" right="0.31496062992125984" top="0.78740157480314965" bottom="0.78740157480314965" header="0.78740157480314965" footer="0.39370078740157483"/>
  <pageSetup paperSize="9" orientation="portrait" r:id="rId1"/>
  <headerFooter scaleWithDoc="0">
    <oddHeader>&amp;L&amp;"Gill Sans MT,Regular"&amp;9&amp;K0065A4        BITRE • &amp;K01+000Road trauma involving heavy vehicles 2017 statistical summary</oddHeader>
    <oddFooter>&amp;L&amp;"Gill Sans MT,Regular"&amp;9&amp;K0065A4•&amp;K000000 &amp;A&amp;K0065A4 •&amp;R&amp;"Gill Sans MT,Regular"&amp;9&amp;K00+000hhhhhhhhhhh</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N129"/>
  <sheetViews>
    <sheetView zoomScaleNormal="100" zoomScaleSheetLayoutView="120" workbookViewId="0"/>
  </sheetViews>
  <sheetFormatPr defaultColWidth="9.140625" defaultRowHeight="12.75"/>
  <cols>
    <col min="1" max="1" width="3.7109375" style="535" customWidth="1"/>
    <col min="2" max="2" width="10.7109375" style="534" customWidth="1"/>
    <col min="3" max="3" width="5.140625" style="534" customWidth="1"/>
    <col min="4" max="4" width="9.140625" style="534" customWidth="1"/>
    <col min="5" max="5" width="15.42578125" style="534" customWidth="1"/>
    <col min="6" max="6" width="18.5703125" style="534" customWidth="1"/>
    <col min="7" max="7" width="24.5703125" style="534" customWidth="1"/>
    <col min="8" max="8" width="17.42578125" style="535" customWidth="1"/>
    <col min="9" max="10" width="14.7109375" style="535" customWidth="1"/>
    <col min="11" max="11" width="15.85546875" style="535" customWidth="1"/>
    <col min="12" max="12" width="10.28515625" style="535" customWidth="1"/>
    <col min="13" max="13" width="13.85546875" style="535" customWidth="1"/>
    <col min="14" max="14" width="10.28515625" style="535" customWidth="1"/>
    <col min="15" max="15" width="10.28515625" style="534" customWidth="1"/>
    <col min="16" max="18" width="8.28515625" style="1076" customWidth="1"/>
    <col min="19" max="19" width="8.28515625" style="535" customWidth="1"/>
    <col min="20" max="20" width="11.7109375" style="535" customWidth="1"/>
    <col min="21" max="21" width="7.28515625" style="535" customWidth="1"/>
    <col min="22" max="23" width="8.28515625" style="535" customWidth="1"/>
    <col min="24" max="24" width="13.7109375" style="535" customWidth="1"/>
    <col min="25" max="25" width="7.28515625" style="535" customWidth="1"/>
    <col min="26" max="26" width="9.140625" style="490"/>
    <col min="27" max="27" width="7.28515625" style="535" customWidth="1"/>
    <col min="28" max="28" width="8.85546875" style="535" customWidth="1"/>
    <col min="29" max="255" width="11.5703125" style="535" customWidth="1"/>
    <col min="256" max="16384" width="9.140625" style="535"/>
  </cols>
  <sheetData>
    <row r="1" spans="1:29" ht="13.5" customHeight="1">
      <c r="A1" s="500"/>
      <c r="B1" s="540"/>
      <c r="C1" s="540"/>
      <c r="D1" s="540"/>
      <c r="E1" s="540"/>
      <c r="F1" s="540"/>
      <c r="G1" s="540"/>
      <c r="H1" s="500"/>
      <c r="I1" s="500"/>
      <c r="J1" s="500"/>
      <c r="K1" s="500"/>
      <c r="L1" s="500"/>
      <c r="M1" s="500"/>
      <c r="N1" s="500"/>
      <c r="O1" s="540"/>
      <c r="P1" s="1080"/>
    </row>
    <row r="2" spans="1:29" ht="13.5" customHeight="1">
      <c r="A2" s="500"/>
      <c r="B2" s="540"/>
      <c r="C2" s="540"/>
      <c r="D2" s="540"/>
      <c r="E2" s="540"/>
      <c r="F2" s="540"/>
      <c r="G2" s="540"/>
      <c r="H2" s="500"/>
      <c r="I2" s="500"/>
      <c r="J2" s="500"/>
      <c r="K2" s="500"/>
      <c r="L2" s="500"/>
      <c r="M2" s="1080"/>
      <c r="N2" s="1080"/>
      <c r="O2" s="1091"/>
      <c r="P2" s="1080"/>
      <c r="S2" s="1076"/>
    </row>
    <row r="3" spans="1:29" ht="13.5" customHeight="1">
      <c r="A3" s="500"/>
      <c r="B3" s="540"/>
      <c r="C3" s="540"/>
      <c r="D3" s="540"/>
      <c r="E3" s="540"/>
      <c r="G3" s="540"/>
      <c r="H3" s="1027"/>
      <c r="J3" s="1080"/>
      <c r="K3" s="1091"/>
      <c r="L3" s="1080"/>
      <c r="M3" s="1076"/>
      <c r="N3" s="1076"/>
      <c r="S3" s="1076"/>
    </row>
    <row r="4" spans="1:29" s="497" customFormat="1" ht="15" customHeight="1">
      <c r="A4" s="515"/>
      <c r="B4" s="1621" t="s">
        <v>624</v>
      </c>
      <c r="C4" s="590"/>
      <c r="D4" s="589"/>
      <c r="E4" s="590"/>
      <c r="F4" s="590"/>
      <c r="G4" s="588"/>
      <c r="H4" s="588"/>
      <c r="J4" s="1081"/>
      <c r="K4" s="1092"/>
      <c r="S4" s="1083"/>
    </row>
    <row r="5" spans="1:29" s="497" customFormat="1" ht="15" customHeight="1">
      <c r="A5" s="515"/>
      <c r="B5" s="1621" t="s">
        <v>625</v>
      </c>
      <c r="C5" s="589"/>
      <c r="D5" s="589"/>
      <c r="E5" s="590"/>
      <c r="F5" s="590"/>
      <c r="G5" s="588"/>
      <c r="H5" s="588"/>
      <c r="I5" s="1082"/>
      <c r="J5" s="1082"/>
      <c r="K5" s="1093"/>
      <c r="L5" s="1096"/>
      <c r="M5" s="1096"/>
      <c r="N5" s="1096"/>
      <c r="S5" s="1084"/>
      <c r="T5" s="515"/>
      <c r="U5" s="515"/>
      <c r="V5" s="515"/>
      <c r="W5" s="515"/>
      <c r="X5" s="515"/>
      <c r="Y5" s="515"/>
      <c r="Z5" s="515"/>
      <c r="AA5" s="515"/>
      <c r="AB5" s="515"/>
      <c r="AC5" s="515"/>
    </row>
    <row r="6" spans="1:29" s="527" customFormat="1" ht="15" customHeight="1">
      <c r="A6" s="572"/>
      <c r="B6" s="572"/>
      <c r="C6" s="572"/>
      <c r="D6" s="572"/>
      <c r="E6" s="572"/>
      <c r="F6" s="572"/>
      <c r="G6" s="146"/>
      <c r="H6" s="492"/>
      <c r="I6" s="572"/>
      <c r="J6" s="685"/>
      <c r="K6" s="1094"/>
      <c r="L6" s="1085"/>
      <c r="M6" s="1066"/>
      <c r="N6" s="1066"/>
      <c r="S6" s="687"/>
      <c r="T6" s="688"/>
      <c r="U6" s="492"/>
      <c r="V6" s="572"/>
      <c r="W6" s="685"/>
      <c r="X6" s="686"/>
      <c r="Y6" s="492"/>
      <c r="Z6" s="572"/>
      <c r="AA6" s="685"/>
      <c r="AB6" s="686"/>
      <c r="AC6" s="492"/>
    </row>
    <row r="7" spans="1:29" s="527" customFormat="1" ht="14.1" customHeight="1">
      <c r="A7" s="572"/>
      <c r="B7" s="572"/>
      <c r="C7" s="572"/>
      <c r="D7" s="572"/>
      <c r="E7" s="572"/>
      <c r="F7" s="572"/>
      <c r="G7" s="146"/>
      <c r="H7" s="572"/>
      <c r="I7" s="572"/>
      <c r="J7" s="545"/>
      <c r="K7" s="1090"/>
      <c r="L7" s="1088"/>
      <c r="M7" s="1088"/>
      <c r="N7" s="1088"/>
      <c r="S7" s="572"/>
      <c r="T7" s="572"/>
      <c r="U7" s="572"/>
      <c r="V7" s="572"/>
      <c r="W7" s="572"/>
      <c r="X7" s="572"/>
      <c r="Y7" s="572"/>
      <c r="Z7" s="572"/>
      <c r="AA7" s="572"/>
      <c r="AB7" s="572"/>
      <c r="AC7" s="572"/>
    </row>
    <row r="8" spans="1:29" s="527" customFormat="1" ht="14.1" customHeight="1">
      <c r="A8" s="572"/>
      <c r="B8" s="572"/>
      <c r="C8" s="572"/>
      <c r="D8" s="572"/>
      <c r="E8" s="572"/>
      <c r="F8" s="572"/>
      <c r="G8" s="146"/>
      <c r="H8" s="572"/>
      <c r="I8" s="572"/>
      <c r="J8" s="545"/>
      <c r="K8" s="1090"/>
      <c r="L8" s="1088"/>
      <c r="M8" s="1088"/>
      <c r="N8" s="1088"/>
      <c r="S8" s="572"/>
      <c r="T8" s="572"/>
      <c r="U8" s="572"/>
      <c r="V8" s="572"/>
      <c r="W8" s="572"/>
      <c r="X8" s="572"/>
      <c r="Y8" s="572"/>
      <c r="Z8" s="572"/>
      <c r="AA8" s="572"/>
      <c r="AB8" s="572"/>
      <c r="AC8" s="572"/>
    </row>
    <row r="9" spans="1:29" s="527" customFormat="1" ht="14.1" customHeight="1">
      <c r="A9" s="572"/>
      <c r="B9" s="572"/>
      <c r="C9" s="572"/>
      <c r="D9" s="572"/>
      <c r="E9" s="572"/>
      <c r="F9" s="572"/>
      <c r="G9" s="572"/>
      <c r="H9" s="572"/>
      <c r="I9" s="572"/>
      <c r="J9" s="545"/>
      <c r="K9" s="1090"/>
      <c r="L9" s="1088"/>
      <c r="M9" s="1088"/>
      <c r="N9" s="1088"/>
      <c r="S9" s="572"/>
      <c r="T9" s="572"/>
      <c r="U9" s="572"/>
      <c r="V9" s="572"/>
      <c r="W9" s="572"/>
      <c r="X9" s="572"/>
      <c r="Y9" s="572"/>
      <c r="Z9" s="572"/>
      <c r="AA9" s="572"/>
      <c r="AB9" s="572"/>
      <c r="AC9" s="572"/>
    </row>
    <row r="10" spans="1:29" s="527" customFormat="1" ht="14.1" customHeight="1">
      <c r="A10" s="572"/>
      <c r="B10" s="572"/>
      <c r="C10" s="572"/>
      <c r="D10" s="572"/>
      <c r="E10" s="572"/>
      <c r="F10" s="572"/>
      <c r="G10" s="572"/>
      <c r="H10" s="572"/>
      <c r="I10" s="572"/>
      <c r="J10" s="545"/>
      <c r="K10" s="1090"/>
      <c r="L10" s="1088"/>
      <c r="M10" s="1088"/>
      <c r="N10" s="1088"/>
      <c r="S10" s="572"/>
      <c r="T10" s="572"/>
      <c r="U10" s="572"/>
      <c r="V10" s="572"/>
      <c r="W10" s="572"/>
      <c r="X10" s="572"/>
      <c r="Y10" s="572"/>
      <c r="Z10" s="572"/>
      <c r="AA10" s="572"/>
      <c r="AB10" s="572"/>
      <c r="AC10" s="572"/>
    </row>
    <row r="11" spans="1:29" s="527" customFormat="1" ht="14.1" customHeight="1">
      <c r="A11" s="572"/>
      <c r="B11" s="572"/>
      <c r="C11" s="572"/>
      <c r="D11" s="572"/>
      <c r="E11" s="572"/>
      <c r="F11" s="572"/>
      <c r="G11" s="572"/>
      <c r="H11" s="572"/>
      <c r="I11" s="572"/>
      <c r="J11" s="545"/>
      <c r="K11" s="1090"/>
      <c r="L11" s="1088"/>
      <c r="M11" s="1088"/>
      <c r="N11" s="1088"/>
      <c r="S11" s="317"/>
      <c r="T11" s="146"/>
      <c r="U11" s="572"/>
      <c r="V11" s="572"/>
      <c r="W11" s="626"/>
      <c r="X11" s="572"/>
      <c r="Y11" s="572"/>
      <c r="Z11" s="572"/>
      <c r="AA11" s="572"/>
      <c r="AB11" s="572"/>
      <c r="AC11" s="572"/>
    </row>
    <row r="12" spans="1:29" s="527" customFormat="1" ht="14.1" customHeight="1">
      <c r="A12" s="572"/>
      <c r="B12" s="572"/>
      <c r="C12" s="572"/>
      <c r="D12" s="572"/>
      <c r="E12" s="572"/>
      <c r="F12" s="572"/>
      <c r="G12" s="572"/>
      <c r="H12" s="572"/>
      <c r="I12" s="572"/>
      <c r="J12" s="545"/>
      <c r="K12" s="1090"/>
      <c r="L12" s="1088"/>
      <c r="M12" s="1088"/>
      <c r="N12" s="1088"/>
      <c r="S12" s="317"/>
      <c r="T12" s="146"/>
      <c r="U12" s="572"/>
      <c r="V12" s="572"/>
      <c r="W12" s="572"/>
      <c r="X12" s="572"/>
      <c r="Y12" s="572"/>
      <c r="Z12" s="572"/>
      <c r="AA12" s="572"/>
      <c r="AB12" s="572"/>
      <c r="AC12" s="572"/>
    </row>
    <row r="13" spans="1:29" s="527" customFormat="1" ht="14.1" customHeight="1">
      <c r="A13" s="572"/>
      <c r="B13" s="572"/>
      <c r="C13" s="572"/>
      <c r="D13" s="572"/>
      <c r="E13" s="572"/>
      <c r="F13" s="572"/>
      <c r="G13" s="572"/>
      <c r="H13" s="572"/>
      <c r="I13" s="572"/>
      <c r="J13" s="545"/>
      <c r="K13" s="1090"/>
      <c r="L13" s="1088"/>
      <c r="M13" s="1088"/>
      <c r="N13" s="1088"/>
      <c r="S13" s="572"/>
      <c r="T13" s="146"/>
      <c r="U13" s="572"/>
      <c r="V13" s="572"/>
      <c r="W13" s="572"/>
      <c r="X13" s="572"/>
      <c r="Y13" s="572"/>
      <c r="Z13" s="572"/>
      <c r="AA13" s="572"/>
      <c r="AB13" s="572"/>
      <c r="AC13" s="572"/>
    </row>
    <row r="14" spans="1:29" s="527" customFormat="1" ht="15" customHeight="1">
      <c r="A14" s="572"/>
      <c r="B14" s="288"/>
      <c r="C14" s="288"/>
      <c r="D14" s="288"/>
      <c r="E14" s="288"/>
      <c r="F14" s="288"/>
      <c r="G14" s="545"/>
      <c r="H14" s="572"/>
      <c r="I14" s="572"/>
      <c r="J14" s="545"/>
      <c r="K14" s="1090"/>
      <c r="L14" s="1088"/>
      <c r="M14" s="1088"/>
      <c r="N14" s="1088"/>
      <c r="S14" s="572"/>
      <c r="T14" s="572"/>
      <c r="U14" s="572"/>
      <c r="V14" s="572"/>
      <c r="W14" s="572"/>
      <c r="X14" s="572"/>
      <c r="Y14" s="572"/>
      <c r="Z14" s="572"/>
      <c r="AA14" s="572"/>
      <c r="AB14" s="572"/>
      <c r="AC14" s="572"/>
    </row>
    <row r="15" spans="1:29" s="527" customFormat="1" ht="15" customHeight="1">
      <c r="A15" s="572"/>
      <c r="B15" s="288"/>
      <c r="C15" s="288"/>
      <c r="D15" s="288"/>
      <c r="E15" s="288"/>
      <c r="F15" s="288"/>
      <c r="G15" s="545"/>
      <c r="H15" s="572"/>
      <c r="I15" s="572"/>
      <c r="J15" s="545"/>
      <c r="K15" s="1090"/>
      <c r="L15" s="1088"/>
      <c r="M15" s="1088"/>
      <c r="N15" s="1088"/>
      <c r="S15" s="698"/>
      <c r="T15" s="572"/>
      <c r="U15" s="572"/>
      <c r="V15" s="572"/>
      <c r="W15" s="572"/>
      <c r="X15" s="572"/>
      <c r="Y15" s="572"/>
      <c r="Z15" s="572"/>
      <c r="AA15" s="572"/>
      <c r="AB15" s="572"/>
      <c r="AC15" s="572"/>
    </row>
    <row r="16" spans="1:29" s="527" customFormat="1" ht="15" customHeight="1">
      <c r="A16" s="572"/>
      <c r="B16" s="288"/>
      <c r="C16" s="288"/>
      <c r="D16" s="288"/>
      <c r="E16" s="288"/>
      <c r="F16" s="288"/>
      <c r="G16" s="545"/>
      <c r="H16" s="572"/>
      <c r="I16" s="572"/>
      <c r="J16" s="545"/>
      <c r="K16" s="1090"/>
      <c r="L16" s="1088"/>
      <c r="M16" s="1088"/>
      <c r="N16" s="1088"/>
      <c r="S16" s="673"/>
      <c r="T16" s="572"/>
      <c r="U16" s="572"/>
      <c r="V16" s="572"/>
      <c r="W16" s="572"/>
      <c r="X16" s="572"/>
      <c r="Y16" s="572"/>
      <c r="Z16" s="572"/>
      <c r="AA16" s="572"/>
      <c r="AB16" s="572"/>
      <c r="AC16" s="572"/>
    </row>
    <row r="17" spans="1:38" s="527" customFormat="1" ht="15" customHeight="1">
      <c r="A17" s="572"/>
      <c r="B17" s="288"/>
      <c r="C17" s="288"/>
      <c r="D17" s="288"/>
      <c r="E17" s="288"/>
      <c r="F17" s="288"/>
      <c r="G17" s="545"/>
      <c r="H17" s="572"/>
      <c r="I17" s="698"/>
      <c r="J17" s="545"/>
      <c r="K17" s="1090"/>
      <c r="L17" s="1088"/>
      <c r="M17" s="1088"/>
      <c r="N17" s="1088"/>
      <c r="S17" s="678"/>
      <c r="T17" s="698"/>
      <c r="U17" s="572"/>
      <c r="V17" s="572"/>
      <c r="W17" s="572"/>
      <c r="X17" s="572"/>
      <c r="Y17" s="572"/>
      <c r="Z17" s="572"/>
      <c r="AA17" s="572"/>
      <c r="AB17" s="572"/>
      <c r="AC17" s="572"/>
    </row>
    <row r="18" spans="1:38" s="527" customFormat="1" ht="15" customHeight="1">
      <c r="A18" s="572"/>
      <c r="B18" s="288"/>
      <c r="C18" s="288"/>
      <c r="D18" s="288"/>
      <c r="E18" s="288"/>
      <c r="F18" s="288"/>
      <c r="G18" s="545"/>
      <c r="H18" s="572"/>
      <c r="J18" s="545"/>
      <c r="K18" s="1090"/>
      <c r="L18" s="1088"/>
      <c r="M18" s="1088"/>
      <c r="N18" s="1088"/>
      <c r="S18" s="678"/>
      <c r="T18" s="673"/>
      <c r="U18" s="572"/>
      <c r="V18" s="572"/>
      <c r="W18" s="572"/>
      <c r="X18" s="572"/>
      <c r="Y18" s="572"/>
      <c r="Z18" s="572"/>
      <c r="AA18" s="572"/>
      <c r="AB18" s="572"/>
      <c r="AC18" s="572"/>
    </row>
    <row r="19" spans="1:38" s="527" customFormat="1" ht="15" customHeight="1">
      <c r="A19" s="572"/>
      <c r="B19" s="288"/>
      <c r="C19" s="288"/>
      <c r="D19" s="288"/>
      <c r="E19" s="288"/>
      <c r="F19" s="288"/>
      <c r="G19" s="545"/>
      <c r="H19" s="572"/>
      <c r="I19" s="679"/>
      <c r="J19" s="545"/>
      <c r="K19" s="1090"/>
      <c r="L19" s="1088"/>
      <c r="M19" s="1088"/>
      <c r="N19" s="1088"/>
      <c r="S19" s="678"/>
      <c r="T19" s="572"/>
      <c r="U19" s="572"/>
      <c r="V19" s="572"/>
      <c r="W19" s="572"/>
      <c r="X19" s="572"/>
      <c r="Y19" s="572"/>
      <c r="Z19" s="572"/>
      <c r="AA19" s="572"/>
      <c r="AB19" s="572"/>
      <c r="AC19" s="572"/>
    </row>
    <row r="20" spans="1:38" ht="14.1" customHeight="1">
      <c r="A20" s="516"/>
      <c r="B20" s="540"/>
      <c r="C20" s="540"/>
      <c r="D20" s="540"/>
      <c r="E20" s="540"/>
      <c r="F20" s="540"/>
      <c r="G20" s="698"/>
      <c r="H20" s="524"/>
      <c r="I20" s="679"/>
      <c r="J20" s="545"/>
      <c r="K20" s="1090"/>
      <c r="L20" s="1088"/>
      <c r="M20" s="1088"/>
      <c r="N20" s="1088"/>
      <c r="O20" s="535"/>
      <c r="S20" s="678"/>
      <c r="T20" s="516"/>
      <c r="U20" s="689"/>
      <c r="V20" s="689"/>
      <c r="W20" s="689"/>
      <c r="X20" s="689"/>
      <c r="Y20" s="689"/>
      <c r="Z20" s="227"/>
      <c r="AA20" s="681"/>
      <c r="AB20" s="690"/>
      <c r="AC20" s="516"/>
    </row>
    <row r="21" spans="1:38" ht="14.1" customHeight="1">
      <c r="A21" s="536"/>
      <c r="B21" s="537"/>
      <c r="C21" s="537"/>
      <c r="D21" s="537"/>
      <c r="E21" s="537"/>
      <c r="F21" s="537"/>
      <c r="G21" s="698"/>
      <c r="H21" s="524"/>
      <c r="I21" s="671"/>
      <c r="J21" s="545"/>
      <c r="K21" s="1090"/>
      <c r="L21" s="1088"/>
      <c r="M21" s="1088"/>
      <c r="N21" s="1088"/>
      <c r="O21" s="535"/>
      <c r="S21" s="678"/>
      <c r="T21" s="516"/>
      <c r="U21" s="689"/>
      <c r="V21" s="689"/>
      <c r="W21" s="689"/>
      <c r="X21" s="689"/>
      <c r="Y21" s="689"/>
      <c r="Z21" s="227"/>
      <c r="AA21" s="681"/>
      <c r="AB21" s="516"/>
      <c r="AC21" s="516"/>
    </row>
    <row r="22" spans="1:38" ht="14.1" customHeight="1">
      <c r="B22" s="337"/>
      <c r="C22" s="337"/>
      <c r="D22" s="337"/>
      <c r="E22" s="337"/>
      <c r="F22" s="337"/>
      <c r="G22" s="486"/>
      <c r="H22" s="520"/>
      <c r="I22" s="679"/>
      <c r="J22" s="545"/>
      <c r="K22" s="1090"/>
      <c r="L22" s="1088"/>
      <c r="M22" s="1088"/>
      <c r="N22" s="1088"/>
      <c r="O22" s="535"/>
      <c r="S22" s="317"/>
      <c r="T22" s="516"/>
      <c r="U22" s="520"/>
      <c r="V22" s="520"/>
      <c r="W22" s="520"/>
      <c r="X22" s="227"/>
      <c r="Y22" s="681"/>
      <c r="Z22" s="516"/>
      <c r="AA22" s="516"/>
      <c r="AB22" s="516"/>
      <c r="AC22" s="516"/>
    </row>
    <row r="23" spans="1:38" ht="14.1" customHeight="1">
      <c r="B23" s="337"/>
      <c r="C23" s="337"/>
      <c r="D23" s="337"/>
      <c r="E23" s="337"/>
      <c r="F23" s="337"/>
      <c r="G23" s="486"/>
      <c r="H23" s="520"/>
      <c r="I23" s="679"/>
      <c r="J23" s="545"/>
      <c r="K23" s="1090"/>
      <c r="L23" s="1088"/>
      <c r="M23" s="1088"/>
      <c r="N23" s="1088"/>
      <c r="O23" s="535"/>
      <c r="S23" s="317"/>
      <c r="T23" s="516"/>
      <c r="U23" s="520"/>
      <c r="V23" s="520"/>
      <c r="W23" s="520"/>
      <c r="X23" s="227"/>
      <c r="Y23" s="681"/>
      <c r="Z23" s="516"/>
      <c r="AA23" s="516"/>
      <c r="AB23" s="516"/>
      <c r="AC23" s="516"/>
    </row>
    <row r="24" spans="1:38" s="527" customFormat="1" ht="14.1" customHeight="1">
      <c r="A24" s="572"/>
      <c r="B24" s="317" t="s">
        <v>319</v>
      </c>
      <c r="D24" s="316"/>
      <c r="E24" s="1714" t="s">
        <v>320</v>
      </c>
      <c r="G24" s="232"/>
      <c r="H24" s="677"/>
      <c r="I24" s="684"/>
      <c r="J24" s="545"/>
      <c r="K24" s="1090"/>
      <c r="L24" s="1088"/>
      <c r="M24" s="1088"/>
      <c r="N24" s="1088"/>
      <c r="S24" s="678"/>
      <c r="T24" s="316"/>
      <c r="U24" s="679"/>
      <c r="V24" s="485"/>
      <c r="W24" s="677"/>
      <c r="X24" s="678"/>
      <c r="Y24" s="679"/>
      <c r="Z24" s="572"/>
      <c r="AA24" s="677"/>
      <c r="AB24" s="678"/>
      <c r="AC24" s="679"/>
      <c r="AD24" s="680"/>
      <c r="AE24" s="523"/>
    </row>
    <row r="25" spans="1:38" s="527" customFormat="1" ht="14.1" customHeight="1">
      <c r="A25" s="572"/>
      <c r="B25" s="317" t="s">
        <v>321</v>
      </c>
      <c r="D25" s="572"/>
      <c r="E25" s="1714" t="s">
        <v>322</v>
      </c>
      <c r="G25" s="232"/>
      <c r="H25" s="677"/>
      <c r="I25" s="679"/>
      <c r="J25" s="545"/>
      <c r="K25" s="1090"/>
      <c r="L25" s="1088"/>
      <c r="M25" s="1088"/>
      <c r="N25" s="1088"/>
      <c r="S25" s="830"/>
      <c r="T25" s="316"/>
      <c r="U25" s="679"/>
      <c r="V25" s="485"/>
      <c r="W25" s="677"/>
      <c r="X25" s="678"/>
      <c r="Y25" s="679"/>
      <c r="Z25" s="572"/>
      <c r="AA25" s="677"/>
      <c r="AB25" s="678"/>
      <c r="AC25" s="679"/>
      <c r="AD25" s="572"/>
    </row>
    <row r="26" spans="1:38" s="527" customFormat="1" ht="3" customHeight="1">
      <c r="A26" s="572"/>
      <c r="B26" s="317"/>
      <c r="D26" s="572"/>
      <c r="E26" s="1714"/>
      <c r="G26" s="232"/>
      <c r="H26" s="677"/>
      <c r="I26" s="679"/>
      <c r="J26" s="545"/>
      <c r="K26" s="1090"/>
      <c r="L26" s="1088"/>
      <c r="M26" s="1088"/>
      <c r="N26" s="1088"/>
      <c r="S26" s="830"/>
      <c r="T26" s="316"/>
      <c r="U26" s="679"/>
      <c r="V26" s="485"/>
      <c r="W26" s="677"/>
      <c r="X26" s="678"/>
      <c r="Y26" s="679"/>
      <c r="Z26" s="572"/>
      <c r="AA26" s="677"/>
      <c r="AB26" s="678"/>
      <c r="AC26" s="679"/>
      <c r="AD26" s="572"/>
    </row>
    <row r="27" spans="1:38" s="1699" customFormat="1" ht="9.9499999999999993" customHeight="1">
      <c r="B27" s="1697" t="s">
        <v>220</v>
      </c>
      <c r="C27" s="1697" t="s">
        <v>581</v>
      </c>
      <c r="D27" s="1700"/>
      <c r="E27" s="1700"/>
      <c r="F27" s="1701"/>
      <c r="G27" s="1702"/>
      <c r="H27" s="1703"/>
      <c r="I27" s="1704"/>
      <c r="J27" s="1705"/>
      <c r="K27" s="1706"/>
      <c r="L27" s="1707"/>
      <c r="M27" s="1707"/>
      <c r="N27" s="1707"/>
      <c r="O27" s="1708"/>
      <c r="P27" s="1709"/>
      <c r="Q27" s="1709"/>
      <c r="R27" s="1709"/>
      <c r="S27" s="1710"/>
      <c r="T27" s="1711"/>
      <c r="U27" s="1703"/>
      <c r="V27" s="1703"/>
      <c r="W27" s="1703"/>
      <c r="X27" s="1712"/>
      <c r="Y27" s="1713"/>
      <c r="Z27" s="1711"/>
      <c r="AA27" s="1711"/>
      <c r="AB27" s="1711"/>
      <c r="AC27" s="1711"/>
    </row>
    <row r="28" spans="1:38" s="822" customFormat="1" ht="9.9499999999999993" customHeight="1">
      <c r="F28" s="823"/>
      <c r="G28" s="824"/>
      <c r="H28" s="825"/>
      <c r="I28" s="827"/>
      <c r="J28" s="545"/>
      <c r="K28" s="1090"/>
      <c r="L28" s="1088"/>
      <c r="M28" s="1088"/>
      <c r="N28" s="1088"/>
      <c r="S28" s="678"/>
      <c r="T28" s="828"/>
      <c r="U28" s="825"/>
      <c r="V28" s="825"/>
      <c r="W28" s="825"/>
      <c r="X28" s="831"/>
      <c r="Y28" s="832"/>
      <c r="Z28" s="828"/>
      <c r="AA28" s="828"/>
      <c r="AB28" s="828"/>
      <c r="AC28" s="828"/>
    </row>
    <row r="29" spans="1:38" ht="14.1" customHeight="1">
      <c r="D29" s="90"/>
      <c r="E29" s="521"/>
      <c r="F29" s="337"/>
      <c r="G29" s="486"/>
      <c r="H29" s="520"/>
      <c r="I29" s="679"/>
      <c r="J29" s="545"/>
      <c r="K29" s="1090"/>
      <c r="L29" s="1088"/>
      <c r="M29" s="1088"/>
      <c r="N29" s="1088"/>
      <c r="S29" s="678"/>
      <c r="T29" s="516"/>
      <c r="U29" s="520"/>
      <c r="V29" s="520"/>
      <c r="W29" s="520"/>
      <c r="X29" s="227"/>
      <c r="Y29" s="681"/>
      <c r="Z29" s="516"/>
      <c r="AA29" s="516"/>
      <c r="AB29" s="516"/>
      <c r="AC29" s="516"/>
    </row>
    <row r="30" spans="1:38" ht="27.6" customHeight="1">
      <c r="B30" s="535"/>
      <c r="C30" s="535"/>
      <c r="D30" s="535"/>
      <c r="E30" s="535"/>
      <c r="F30" s="535"/>
      <c r="G30" s="50"/>
      <c r="H30" s="50"/>
      <c r="I30" s="534"/>
      <c r="J30" s="534"/>
      <c r="K30" s="534"/>
      <c r="M30" s="317"/>
      <c r="N30" s="679"/>
      <c r="O30" s="1089"/>
      <c r="P30" s="1088"/>
      <c r="Q30" s="1088"/>
      <c r="R30" s="1088"/>
      <c r="S30" s="500"/>
      <c r="T30" s="572"/>
      <c r="U30" s="571"/>
      <c r="V30" s="678"/>
      <c r="W30" s="500"/>
      <c r="X30" s="17"/>
      <c r="Y30" s="17"/>
      <c r="Z30" s="17"/>
      <c r="AA30" s="227"/>
      <c r="AB30" s="681"/>
      <c r="AC30" s="698"/>
      <c r="AD30" s="698"/>
      <c r="AE30" s="520"/>
      <c r="AF30" s="520"/>
      <c r="AG30" s="520"/>
      <c r="AH30" s="520"/>
      <c r="AI30" s="520"/>
      <c r="AJ30" s="520"/>
      <c r="AK30" s="520"/>
      <c r="AL30" s="516"/>
    </row>
    <row r="31" spans="1:38" ht="17.25" customHeight="1">
      <c r="C31" s="535"/>
      <c r="E31" s="535"/>
      <c r="F31" s="50"/>
      <c r="G31" s="1097" t="s">
        <v>58</v>
      </c>
      <c r="H31" s="1098" t="s">
        <v>59</v>
      </c>
      <c r="I31" s="1098" t="s">
        <v>374</v>
      </c>
      <c r="J31" s="538"/>
      <c r="K31" s="1543" t="s">
        <v>572</v>
      </c>
      <c r="M31" s="1064" t="s">
        <v>582</v>
      </c>
      <c r="O31" s="1064" t="s">
        <v>663</v>
      </c>
      <c r="P31" s="535"/>
      <c r="Q31" s="1064" t="s">
        <v>374</v>
      </c>
      <c r="R31" s="572"/>
      <c r="S31" s="571"/>
      <c r="T31" s="678"/>
      <c r="U31" s="500"/>
      <c r="V31" s="538"/>
      <c r="W31" s="538"/>
      <c r="X31" s="538"/>
      <c r="Y31" s="227"/>
      <c r="Z31" s="681"/>
      <c r="AA31" s="698"/>
      <c r="AB31" s="698"/>
      <c r="AC31" s="520"/>
      <c r="AD31" s="520"/>
      <c r="AE31" s="520"/>
      <c r="AF31" s="520"/>
      <c r="AG31" s="520"/>
      <c r="AH31" s="520"/>
      <c r="AI31" s="520"/>
      <c r="AJ31" s="516"/>
    </row>
    <row r="32" spans="1:38" ht="17.25" customHeight="1">
      <c r="C32" s="535"/>
      <c r="D32" s="1031" t="s">
        <v>323</v>
      </c>
      <c r="E32" s="535"/>
      <c r="F32" s="50"/>
      <c r="G32" s="1088">
        <v>1.9607843137254902E-2</v>
      </c>
      <c r="H32" s="1088">
        <v>5.2770448548812667E-2</v>
      </c>
      <c r="I32" s="1088">
        <v>1.1627906976744186E-2</v>
      </c>
      <c r="J32" s="538"/>
      <c r="K32" s="1544" t="s">
        <v>292</v>
      </c>
      <c r="M32" s="569">
        <v>13</v>
      </c>
      <c r="N32" s="1549">
        <f t="shared" ref="N32:N59" si="0">M32/$M$61</f>
        <v>2.6804123711340205E-2</v>
      </c>
      <c r="O32" s="569">
        <v>22</v>
      </c>
      <c r="P32" s="1549">
        <f>O32/$O$61</f>
        <v>5.8510638297872342E-2</v>
      </c>
      <c r="Q32" s="569">
        <v>35</v>
      </c>
      <c r="R32" s="1549">
        <f>Q32/$Q$61</f>
        <v>4.1567695961995249E-2</v>
      </c>
      <c r="S32" s="571"/>
      <c r="T32" s="1550">
        <v>4.1567695961995249E-2</v>
      </c>
      <c r="U32" s="500"/>
      <c r="V32" s="538"/>
      <c r="W32" s="538"/>
      <c r="X32" s="538"/>
      <c r="Y32" s="227"/>
      <c r="Z32" s="681"/>
      <c r="AA32" s="698"/>
      <c r="AB32" s="698"/>
      <c r="AC32" s="520"/>
      <c r="AD32" s="520"/>
      <c r="AE32" s="520"/>
      <c r="AF32" s="520"/>
      <c r="AG32" s="520"/>
      <c r="AH32" s="520"/>
      <c r="AI32" s="520"/>
      <c r="AJ32" s="516"/>
    </row>
    <row r="33" spans="2:36" ht="17.25" customHeight="1">
      <c r="C33" s="535"/>
      <c r="D33" s="1031" t="s">
        <v>292</v>
      </c>
      <c r="E33" s="535"/>
      <c r="F33" s="50"/>
      <c r="G33" s="1088">
        <v>5.2941176470588235E-2</v>
      </c>
      <c r="H33" s="1088">
        <v>9.2348284960422161E-2</v>
      </c>
      <c r="I33" s="1088">
        <v>4.6511627906976744E-2</v>
      </c>
      <c r="J33" s="538"/>
      <c r="K33" s="1545" t="s">
        <v>574</v>
      </c>
      <c r="M33" s="569">
        <v>24</v>
      </c>
      <c r="N33" s="1549">
        <f t="shared" si="0"/>
        <v>4.9484536082474224E-2</v>
      </c>
      <c r="O33" s="569">
        <v>34</v>
      </c>
      <c r="P33" s="1549">
        <f t="shared" ref="P33:P61" si="1">O33/$O$61</f>
        <v>9.0425531914893623E-2</v>
      </c>
      <c r="Q33" s="569">
        <v>58</v>
      </c>
      <c r="R33" s="1549">
        <f t="shared" ref="R33:R61" si="2">Q33/$Q$61</f>
        <v>6.8883610451306407E-2</v>
      </c>
      <c r="S33" s="571"/>
      <c r="T33" s="1550">
        <v>6.8883610451306407E-2</v>
      </c>
      <c r="U33" s="500"/>
      <c r="V33" s="538"/>
      <c r="W33" s="538"/>
      <c r="X33" s="538"/>
      <c r="Y33" s="227"/>
      <c r="Z33" s="681"/>
      <c r="AA33" s="698"/>
      <c r="AB33" s="698"/>
      <c r="AC33" s="520"/>
      <c r="AD33" s="520"/>
      <c r="AE33" s="520"/>
      <c r="AF33" s="520"/>
      <c r="AG33" s="520"/>
      <c r="AH33" s="520"/>
      <c r="AI33" s="520"/>
      <c r="AJ33" s="516"/>
    </row>
    <row r="34" spans="2:36" ht="17.25" customHeight="1">
      <c r="C34" s="535"/>
      <c r="D34" s="1031" t="s">
        <v>293</v>
      </c>
      <c r="E34" s="535"/>
      <c r="F34" s="50"/>
      <c r="G34" s="1088">
        <v>2.9411764705882353E-2</v>
      </c>
      <c r="H34" s="1088">
        <v>2.9023746701846966E-2</v>
      </c>
      <c r="I34" s="1088">
        <v>4.6511627906976744E-2</v>
      </c>
      <c r="J34" s="538"/>
      <c r="K34" s="1545" t="s">
        <v>267</v>
      </c>
      <c r="M34" s="569">
        <v>17</v>
      </c>
      <c r="N34" s="1549">
        <f t="shared" si="0"/>
        <v>3.5051546391752578E-2</v>
      </c>
      <c r="O34" s="569">
        <v>15</v>
      </c>
      <c r="P34" s="1549">
        <f t="shared" si="1"/>
        <v>3.9893617021276598E-2</v>
      </c>
      <c r="Q34" s="569">
        <v>31</v>
      </c>
      <c r="R34" s="1549">
        <f t="shared" si="2"/>
        <v>3.6817102137767219E-2</v>
      </c>
      <c r="S34" s="571"/>
      <c r="T34" s="1550">
        <v>3.6817102137767219E-2</v>
      </c>
      <c r="U34" s="500"/>
      <c r="V34" s="538"/>
      <c r="W34" s="538"/>
      <c r="X34" s="538"/>
      <c r="Y34" s="227"/>
      <c r="Z34" s="681"/>
      <c r="AA34" s="698"/>
      <c r="AB34" s="698"/>
      <c r="AC34" s="520"/>
      <c r="AD34" s="520"/>
      <c r="AE34" s="520"/>
      <c r="AF34" s="520"/>
      <c r="AG34" s="520"/>
      <c r="AH34" s="520"/>
      <c r="AI34" s="520"/>
      <c r="AJ34" s="516"/>
    </row>
    <row r="35" spans="2:36" ht="17.25" customHeight="1">
      <c r="B35" s="535"/>
      <c r="C35" s="535"/>
      <c r="D35" s="1031" t="s">
        <v>267</v>
      </c>
      <c r="E35" s="535"/>
      <c r="F35" s="50"/>
      <c r="G35" s="1088">
        <v>1.7647058823529412E-2</v>
      </c>
      <c r="H35" s="1088">
        <v>5.2770448548812663E-3</v>
      </c>
      <c r="I35" s="1088">
        <v>3.4883720930232558E-2</v>
      </c>
      <c r="J35" s="538"/>
      <c r="K35" s="1545" t="s">
        <v>268</v>
      </c>
      <c r="M35" s="569">
        <v>10</v>
      </c>
      <c r="N35" s="1549">
        <f t="shared" si="0"/>
        <v>2.0618556701030927E-2</v>
      </c>
      <c r="O35" s="569">
        <v>1</v>
      </c>
      <c r="P35" s="1549">
        <f t="shared" si="1"/>
        <v>2.6595744680851063E-3</v>
      </c>
      <c r="Q35" s="569">
        <v>11</v>
      </c>
      <c r="R35" s="1549">
        <f t="shared" si="2"/>
        <v>1.3064133016627079E-2</v>
      </c>
      <c r="S35" s="571"/>
      <c r="T35" s="1550">
        <v>1.3064133016627079E-2</v>
      </c>
      <c r="U35" s="500"/>
      <c r="V35" s="538"/>
      <c r="W35" s="538"/>
      <c r="X35" s="538"/>
      <c r="Y35" s="227"/>
      <c r="Z35" s="681"/>
      <c r="AA35" s="698"/>
      <c r="AB35" s="698"/>
      <c r="AC35" s="520"/>
      <c r="AD35" s="520"/>
      <c r="AE35" s="520"/>
      <c r="AF35" s="520"/>
      <c r="AG35" s="520"/>
      <c r="AH35" s="520"/>
      <c r="AI35" s="520"/>
      <c r="AJ35" s="516"/>
    </row>
    <row r="36" spans="2:36" ht="17.25" customHeight="1">
      <c r="B36" s="535"/>
      <c r="C36" s="535"/>
      <c r="D36" s="1031" t="s">
        <v>324</v>
      </c>
      <c r="E36" s="535"/>
      <c r="F36" s="50"/>
      <c r="G36" s="1088">
        <v>3.3333333333333333E-2</v>
      </c>
      <c r="H36" s="1088">
        <v>4.221635883905013E-2</v>
      </c>
      <c r="I36" s="1088">
        <v>1.1627906976744186E-2</v>
      </c>
      <c r="J36" s="538"/>
      <c r="K36" s="1544" t="s">
        <v>295</v>
      </c>
      <c r="M36" s="569">
        <v>14</v>
      </c>
      <c r="N36" s="1549">
        <f t="shared" si="0"/>
        <v>2.88659793814433E-2</v>
      </c>
      <c r="O36" s="569">
        <v>20</v>
      </c>
      <c r="P36" s="1549">
        <f t="shared" si="1"/>
        <v>5.3191489361702128E-2</v>
      </c>
      <c r="Q36" s="569">
        <v>33</v>
      </c>
      <c r="R36" s="1549">
        <f t="shared" si="2"/>
        <v>3.9192399049881234E-2</v>
      </c>
      <c r="S36" s="571"/>
      <c r="T36" s="1550">
        <v>3.9192399049881234E-2</v>
      </c>
      <c r="U36" s="500"/>
      <c r="V36" s="538"/>
      <c r="W36" s="538"/>
      <c r="X36" s="538"/>
      <c r="Y36" s="227"/>
      <c r="Z36" s="681"/>
      <c r="AA36" s="698"/>
      <c r="AB36" s="698"/>
      <c r="AC36" s="698"/>
      <c r="AD36" s="698"/>
      <c r="AE36" s="698"/>
      <c r="AF36" s="698"/>
      <c r="AG36" s="698"/>
      <c r="AH36" s="698"/>
      <c r="AI36" s="698"/>
      <c r="AJ36" s="516"/>
    </row>
    <row r="37" spans="2:36" ht="17.25" customHeight="1">
      <c r="B37" s="535"/>
      <c r="C37" s="535"/>
      <c r="D37" s="1031" t="s">
        <v>295</v>
      </c>
      <c r="E37" s="535"/>
      <c r="F37" s="51"/>
      <c r="G37" s="1088">
        <v>6.4705882352941183E-2</v>
      </c>
      <c r="H37" s="1088">
        <v>6.860158311345646E-2</v>
      </c>
      <c r="I37" s="1088">
        <v>3.4883720930232558E-2</v>
      </c>
      <c r="J37" s="538"/>
      <c r="K37" s="1545" t="s">
        <v>575</v>
      </c>
      <c r="M37" s="569">
        <v>38</v>
      </c>
      <c r="N37" s="1549">
        <f t="shared" si="0"/>
        <v>7.8350515463917525E-2</v>
      </c>
      <c r="O37" s="569">
        <v>18</v>
      </c>
      <c r="P37" s="1549">
        <f t="shared" si="1"/>
        <v>4.7872340425531915E-2</v>
      </c>
      <c r="Q37" s="569">
        <v>52</v>
      </c>
      <c r="R37" s="1549">
        <f t="shared" si="2"/>
        <v>6.1757719714964368E-2</v>
      </c>
      <c r="S37" s="571"/>
      <c r="T37" s="1550">
        <v>6.1757719714964368E-2</v>
      </c>
      <c r="U37" s="500"/>
      <c r="V37" s="538"/>
      <c r="W37" s="538"/>
      <c r="X37" s="538"/>
      <c r="Y37" s="227"/>
      <c r="Z37" s="681"/>
      <c r="AA37" s="698"/>
      <c r="AB37" s="698"/>
      <c r="AC37" s="698"/>
      <c r="AD37" s="698"/>
      <c r="AE37" s="698"/>
      <c r="AF37" s="698"/>
      <c r="AG37" s="698"/>
      <c r="AH37" s="698"/>
      <c r="AI37" s="698"/>
      <c r="AJ37" s="516"/>
    </row>
    <row r="38" spans="2:36" ht="17.25" customHeight="1">
      <c r="B38" s="535"/>
      <c r="C38" s="535"/>
      <c r="D38" s="1031" t="s">
        <v>296</v>
      </c>
      <c r="E38" s="535"/>
      <c r="F38" s="50"/>
      <c r="G38" s="1088">
        <v>5.4901960784313725E-2</v>
      </c>
      <c r="H38" s="1088">
        <v>5.8047493403693931E-2</v>
      </c>
      <c r="I38" s="1088">
        <v>4.6511627906976744E-2</v>
      </c>
      <c r="J38" s="538"/>
      <c r="K38" s="1545" t="s">
        <v>269</v>
      </c>
      <c r="M38" s="569">
        <v>22</v>
      </c>
      <c r="N38" s="1549">
        <f t="shared" si="0"/>
        <v>4.536082474226804E-2</v>
      </c>
      <c r="O38" s="569">
        <v>24</v>
      </c>
      <c r="P38" s="1549">
        <f t="shared" si="1"/>
        <v>6.3829787234042548E-2</v>
      </c>
      <c r="Q38" s="569">
        <v>44</v>
      </c>
      <c r="R38" s="1549">
        <f t="shared" si="2"/>
        <v>5.2256532066508314E-2</v>
      </c>
      <c r="S38" s="1028"/>
      <c r="T38" s="1550">
        <v>5.2256532066508314E-2</v>
      </c>
      <c r="U38" s="500"/>
      <c r="V38" s="538"/>
      <c r="W38" s="538"/>
      <c r="X38" s="538"/>
      <c r="Y38" s="227"/>
      <c r="Z38" s="681"/>
      <c r="AA38" s="516"/>
      <c r="AB38" s="516"/>
      <c r="AC38" s="516"/>
      <c r="AD38" s="516"/>
      <c r="AE38" s="516"/>
      <c r="AF38" s="516"/>
      <c r="AG38" s="516"/>
      <c r="AH38" s="516"/>
      <c r="AI38" s="516"/>
      <c r="AJ38" s="516"/>
    </row>
    <row r="39" spans="2:36" ht="17.25" customHeight="1">
      <c r="B39" s="535"/>
      <c r="C39" s="535"/>
      <c r="D39" s="1031" t="s">
        <v>269</v>
      </c>
      <c r="E39" s="535"/>
      <c r="F39" s="50"/>
      <c r="G39" s="1088">
        <v>1.5686274509803921E-2</v>
      </c>
      <c r="H39" s="1088">
        <v>2.6385224274406332E-3</v>
      </c>
      <c r="I39" s="1088">
        <v>1.1627906976744186E-2</v>
      </c>
      <c r="J39" s="538"/>
      <c r="K39" s="1545" t="s">
        <v>270</v>
      </c>
      <c r="M39" s="569">
        <v>7</v>
      </c>
      <c r="N39" s="1549">
        <f t="shared" si="0"/>
        <v>1.443298969072165E-2</v>
      </c>
      <c r="O39" s="569">
        <v>3</v>
      </c>
      <c r="P39" s="1549">
        <f t="shared" si="1"/>
        <v>7.9787234042553185E-3</v>
      </c>
      <c r="Q39" s="569">
        <v>10</v>
      </c>
      <c r="R39" s="1549">
        <f t="shared" si="2"/>
        <v>1.1876484560570071E-2</v>
      </c>
      <c r="S39" s="691"/>
      <c r="T39" s="1550">
        <v>1.1876484560570071E-2</v>
      </c>
      <c r="U39" s="500"/>
      <c r="V39" s="538"/>
      <c r="W39" s="538"/>
      <c r="X39" s="538"/>
      <c r="Y39" s="227"/>
      <c r="Z39" s="681"/>
      <c r="AA39" s="516"/>
      <c r="AB39" s="516"/>
      <c r="AC39" s="516"/>
      <c r="AD39" s="516"/>
      <c r="AE39" s="516"/>
      <c r="AF39" s="516"/>
      <c r="AG39" s="516"/>
      <c r="AH39" s="516"/>
      <c r="AI39" s="516"/>
      <c r="AJ39" s="516"/>
    </row>
    <row r="40" spans="2:36" ht="17.25" customHeight="1">
      <c r="B40" s="535"/>
      <c r="C40" s="535"/>
      <c r="D40" s="1031" t="s">
        <v>325</v>
      </c>
      <c r="E40" s="535"/>
      <c r="F40" s="50"/>
      <c r="G40" s="1088">
        <v>4.5098039215686274E-2</v>
      </c>
      <c r="H40" s="1088">
        <v>2.9023746701846966E-2</v>
      </c>
      <c r="I40" s="1088">
        <v>0</v>
      </c>
      <c r="J40" s="538"/>
      <c r="K40" s="1544" t="s">
        <v>298</v>
      </c>
      <c r="M40" s="569">
        <v>18</v>
      </c>
      <c r="N40" s="1549">
        <f t="shared" si="0"/>
        <v>3.711340206185567E-2</v>
      </c>
      <c r="O40" s="569">
        <v>16</v>
      </c>
      <c r="P40" s="1549">
        <f t="shared" si="1"/>
        <v>4.2553191489361701E-2</v>
      </c>
      <c r="Q40" s="569">
        <v>34</v>
      </c>
      <c r="R40" s="1549">
        <f t="shared" si="2"/>
        <v>4.0380047505938245E-2</v>
      </c>
      <c r="S40" s="691"/>
      <c r="T40" s="1550">
        <v>4.0380047505938245E-2</v>
      </c>
      <c r="U40" s="500"/>
      <c r="V40" s="538"/>
      <c r="W40" s="538"/>
      <c r="X40" s="538"/>
      <c r="Y40" s="227"/>
      <c r="Z40" s="516"/>
      <c r="AA40" s="516"/>
      <c r="AB40" s="516"/>
      <c r="AC40" s="516"/>
      <c r="AD40" s="516"/>
      <c r="AE40" s="516"/>
      <c r="AF40" s="516"/>
      <c r="AG40" s="516"/>
      <c r="AH40" s="516"/>
      <c r="AI40" s="516"/>
      <c r="AJ40" s="516"/>
    </row>
    <row r="41" spans="2:36" ht="17.25" customHeight="1">
      <c r="B41" s="535"/>
      <c r="C41" s="535"/>
      <c r="D41" s="1031" t="s">
        <v>298</v>
      </c>
      <c r="E41" s="535"/>
      <c r="F41" s="50"/>
      <c r="G41" s="1088">
        <v>4.9019607843137254E-2</v>
      </c>
      <c r="H41" s="1088">
        <v>7.9155672823219003E-2</v>
      </c>
      <c r="I41" s="1088">
        <v>9.3023255813953487E-2</v>
      </c>
      <c r="J41" s="538"/>
      <c r="K41" s="1545" t="s">
        <v>576</v>
      </c>
      <c r="M41" s="569">
        <v>27</v>
      </c>
      <c r="N41" s="1549">
        <f t="shared" si="0"/>
        <v>5.5670103092783509E-2</v>
      </c>
      <c r="O41" s="569">
        <v>27</v>
      </c>
      <c r="P41" s="1549">
        <f t="shared" si="1"/>
        <v>7.1808510638297879E-2</v>
      </c>
      <c r="Q41" s="569">
        <v>54</v>
      </c>
      <c r="R41" s="1549">
        <f t="shared" si="2"/>
        <v>6.413301662707839E-2</v>
      </c>
      <c r="S41" s="1028"/>
      <c r="T41" s="1550">
        <v>6.413301662707839E-2</v>
      </c>
      <c r="U41" s="500"/>
      <c r="V41" s="538"/>
      <c r="W41" s="538"/>
      <c r="X41" s="538"/>
      <c r="Y41" s="227"/>
      <c r="Z41" s="516"/>
      <c r="AA41" s="516"/>
      <c r="AB41" s="520"/>
      <c r="AC41" s="520"/>
      <c r="AD41" s="520"/>
      <c r="AE41" s="520"/>
      <c r="AF41" s="520"/>
      <c r="AG41" s="520"/>
      <c r="AH41" s="520"/>
      <c r="AI41" s="516"/>
      <c r="AJ41" s="516"/>
    </row>
    <row r="42" spans="2:36" ht="17.25" customHeight="1">
      <c r="B42" s="535"/>
      <c r="C42" s="535"/>
      <c r="D42" s="1031" t="s">
        <v>299</v>
      </c>
      <c r="E42" s="535"/>
      <c r="F42" s="50"/>
      <c r="G42" s="1088">
        <v>6.2745098039215685E-2</v>
      </c>
      <c r="H42" s="1088">
        <v>2.3746701846965697E-2</v>
      </c>
      <c r="I42" s="1088">
        <v>0.11627906976744186</v>
      </c>
      <c r="J42" s="538"/>
      <c r="K42" s="1545" t="s">
        <v>271</v>
      </c>
      <c r="M42" s="569">
        <v>26</v>
      </c>
      <c r="N42" s="1549">
        <f t="shared" si="0"/>
        <v>5.3608247422680409E-2</v>
      </c>
      <c r="O42" s="569">
        <v>12</v>
      </c>
      <c r="P42" s="1549">
        <f t="shared" si="1"/>
        <v>3.1914893617021274E-2</v>
      </c>
      <c r="Q42" s="569">
        <v>36</v>
      </c>
      <c r="R42" s="1549">
        <f t="shared" si="2"/>
        <v>4.2755344418052253E-2</v>
      </c>
      <c r="S42" s="1028"/>
      <c r="T42" s="1550">
        <v>4.2755344418052253E-2</v>
      </c>
      <c r="U42" s="500"/>
      <c r="V42" s="538"/>
      <c r="W42" s="538"/>
      <c r="X42" s="538"/>
      <c r="Y42" s="227"/>
      <c r="Z42" s="516"/>
      <c r="AA42" s="516"/>
      <c r="AB42" s="520"/>
      <c r="AC42" s="520"/>
      <c r="AD42" s="520"/>
      <c r="AE42" s="520"/>
      <c r="AF42" s="520"/>
      <c r="AG42" s="520"/>
      <c r="AH42" s="520"/>
      <c r="AI42" s="516"/>
      <c r="AJ42" s="516"/>
    </row>
    <row r="43" spans="2:36" ht="17.25" customHeight="1">
      <c r="B43" s="535"/>
      <c r="C43" s="535"/>
      <c r="D43" s="1031" t="s">
        <v>271</v>
      </c>
      <c r="E43" s="535"/>
      <c r="F43" s="50"/>
      <c r="G43" s="1088">
        <v>3.1372549019607843E-2</v>
      </c>
      <c r="H43" s="1088">
        <v>5.2770448548812663E-3</v>
      </c>
      <c r="I43" s="1088">
        <v>0</v>
      </c>
      <c r="J43" s="538"/>
      <c r="K43" s="1545" t="s">
        <v>272</v>
      </c>
      <c r="M43" s="569">
        <v>18</v>
      </c>
      <c r="N43" s="1549">
        <f t="shared" si="0"/>
        <v>3.711340206185567E-2</v>
      </c>
      <c r="O43" s="569">
        <v>1</v>
      </c>
      <c r="P43" s="1549">
        <f t="shared" si="1"/>
        <v>2.6595744680851063E-3</v>
      </c>
      <c r="Q43" s="569">
        <v>19</v>
      </c>
      <c r="R43" s="1549">
        <f t="shared" si="2"/>
        <v>2.2565320665083134E-2</v>
      </c>
      <c r="S43" s="1028"/>
      <c r="T43" s="1550">
        <v>2.2565320665083134E-2</v>
      </c>
      <c r="U43" s="500"/>
      <c r="V43" s="17"/>
      <c r="W43" s="17"/>
      <c r="X43" s="17"/>
      <c r="Y43" s="227"/>
      <c r="Z43" s="516"/>
      <c r="AA43" s="516"/>
      <c r="AB43" s="520"/>
      <c r="AC43" s="520"/>
      <c r="AD43" s="520"/>
      <c r="AE43" s="520"/>
      <c r="AF43" s="520"/>
      <c r="AG43" s="520"/>
      <c r="AH43" s="520"/>
      <c r="AI43" s="516"/>
      <c r="AJ43" s="516"/>
    </row>
    <row r="44" spans="2:36" ht="17.25" customHeight="1">
      <c r="B44" s="535"/>
      <c r="C44" s="535"/>
      <c r="D44" s="1031" t="s">
        <v>326</v>
      </c>
      <c r="E44" s="535"/>
      <c r="F44" s="50"/>
      <c r="G44" s="1088">
        <v>4.9019607843137254E-2</v>
      </c>
      <c r="H44" s="1088">
        <v>4.7493403693931395E-2</v>
      </c>
      <c r="I44" s="1088">
        <v>3.4883720930232558E-2</v>
      </c>
      <c r="J44" s="538"/>
      <c r="K44" s="1544" t="s">
        <v>301</v>
      </c>
      <c r="M44" s="569">
        <v>21</v>
      </c>
      <c r="N44" s="1549">
        <f t="shared" si="0"/>
        <v>4.3298969072164947E-2</v>
      </c>
      <c r="O44" s="569">
        <v>23</v>
      </c>
      <c r="P44" s="1549">
        <f t="shared" si="1"/>
        <v>6.1170212765957445E-2</v>
      </c>
      <c r="Q44" s="569">
        <v>44</v>
      </c>
      <c r="R44" s="1549">
        <f t="shared" si="2"/>
        <v>5.2256532066508314E-2</v>
      </c>
      <c r="S44" s="1028"/>
      <c r="T44" s="1550">
        <v>5.2256532066508314E-2</v>
      </c>
      <c r="U44" s="500"/>
      <c r="V44" s="538"/>
      <c r="W44" s="538"/>
      <c r="X44" s="538"/>
      <c r="Y44" s="227"/>
      <c r="Z44" s="516"/>
      <c r="AA44" s="516"/>
      <c r="AB44" s="520"/>
      <c r="AC44" s="520"/>
      <c r="AD44" s="520"/>
      <c r="AE44" s="520"/>
      <c r="AF44" s="520"/>
      <c r="AG44" s="520"/>
      <c r="AH44" s="520"/>
      <c r="AI44" s="516"/>
      <c r="AJ44" s="516"/>
    </row>
    <row r="45" spans="2:36" ht="17.25" customHeight="1">
      <c r="B45" s="535"/>
      <c r="C45" s="535"/>
      <c r="D45" s="1031" t="s">
        <v>301</v>
      </c>
      <c r="E45" s="535"/>
      <c r="F45" s="50"/>
      <c r="G45" s="1088">
        <v>5.6862745098039215E-2</v>
      </c>
      <c r="H45" s="1088">
        <v>9.7625329815303433E-2</v>
      </c>
      <c r="I45" s="1088">
        <v>6.9767441860465115E-2</v>
      </c>
      <c r="J45" s="538"/>
      <c r="K45" s="1545" t="s">
        <v>577</v>
      </c>
      <c r="M45" s="569">
        <v>32</v>
      </c>
      <c r="N45" s="1549">
        <f t="shared" si="0"/>
        <v>6.5979381443298971E-2</v>
      </c>
      <c r="O45" s="569">
        <v>39</v>
      </c>
      <c r="P45" s="1549">
        <f t="shared" si="1"/>
        <v>0.10372340425531915</v>
      </c>
      <c r="Q45" s="569">
        <v>67</v>
      </c>
      <c r="R45" s="1549">
        <f t="shared" si="2"/>
        <v>7.9572446555819479E-2</v>
      </c>
      <c r="S45" s="1028"/>
      <c r="T45" s="1550">
        <v>7.9572446555819479E-2</v>
      </c>
      <c r="U45" s="500"/>
      <c r="V45" s="538"/>
      <c r="W45" s="538"/>
      <c r="X45" s="538"/>
      <c r="Y45" s="227"/>
      <c r="Z45" s="516"/>
      <c r="AA45" s="516"/>
      <c r="AB45" s="520"/>
      <c r="AC45" s="520"/>
      <c r="AD45" s="520"/>
      <c r="AE45" s="520"/>
      <c r="AF45" s="520"/>
      <c r="AG45" s="520"/>
      <c r="AH45" s="520"/>
      <c r="AI45" s="516"/>
      <c r="AJ45" s="516"/>
    </row>
    <row r="46" spans="2:36" ht="17.25" customHeight="1">
      <c r="B46" s="535"/>
      <c r="C46" s="535"/>
      <c r="D46" s="1031" t="s">
        <v>302</v>
      </c>
      <c r="E46" s="535"/>
      <c r="F46" s="50"/>
      <c r="G46" s="1088">
        <v>4.7058823529411764E-2</v>
      </c>
      <c r="H46" s="1088">
        <v>3.1662269129287601E-2</v>
      </c>
      <c r="I46" s="1088">
        <v>6.9767441860465115E-2</v>
      </c>
      <c r="J46" s="538"/>
      <c r="K46" s="1545" t="s">
        <v>273</v>
      </c>
      <c r="M46" s="569">
        <v>22</v>
      </c>
      <c r="N46" s="1549">
        <f t="shared" si="0"/>
        <v>4.536082474226804E-2</v>
      </c>
      <c r="O46" s="569">
        <v>12</v>
      </c>
      <c r="P46" s="1549">
        <f t="shared" si="1"/>
        <v>3.1914893617021274E-2</v>
      </c>
      <c r="Q46" s="569">
        <v>34</v>
      </c>
      <c r="R46" s="1549">
        <f t="shared" si="2"/>
        <v>4.0380047505938245E-2</v>
      </c>
      <c r="S46" s="1028"/>
      <c r="T46" s="1550">
        <v>4.0380047505938245E-2</v>
      </c>
      <c r="U46" s="500"/>
      <c r="V46" s="1550"/>
      <c r="W46" s="538"/>
      <c r="X46" s="538"/>
      <c r="Y46" s="227"/>
      <c r="Z46" s="516"/>
      <c r="AA46" s="516"/>
      <c r="AB46" s="520"/>
      <c r="AC46" s="520"/>
      <c r="AD46" s="520"/>
      <c r="AE46" s="520"/>
      <c r="AF46" s="520"/>
      <c r="AG46" s="520"/>
      <c r="AH46" s="520"/>
      <c r="AI46" s="516"/>
      <c r="AJ46" s="516"/>
    </row>
    <row r="47" spans="2:36" ht="17.25" customHeight="1">
      <c r="B47" s="535"/>
      <c r="C47" s="535"/>
      <c r="D47" s="1031" t="s">
        <v>273</v>
      </c>
      <c r="E47" s="535"/>
      <c r="F47" s="50"/>
      <c r="G47" s="1088">
        <v>2.1568627450980392E-2</v>
      </c>
      <c r="H47" s="1088">
        <v>5.2770448548812663E-3</v>
      </c>
      <c r="I47" s="1088">
        <v>1.1627906976744186E-2</v>
      </c>
      <c r="J47" s="538"/>
      <c r="K47" s="1545" t="s">
        <v>274</v>
      </c>
      <c r="M47" s="569">
        <v>12</v>
      </c>
      <c r="N47" s="1549">
        <f t="shared" si="0"/>
        <v>2.4742268041237112E-2</v>
      </c>
      <c r="O47" s="569">
        <v>2</v>
      </c>
      <c r="P47" s="1549">
        <f t="shared" si="1"/>
        <v>5.3191489361702126E-3</v>
      </c>
      <c r="Q47" s="569">
        <v>14</v>
      </c>
      <c r="R47" s="1549">
        <f t="shared" si="2"/>
        <v>1.66270783847981E-2</v>
      </c>
      <c r="S47" s="571"/>
      <c r="T47" s="1550">
        <v>1.66270783847981E-2</v>
      </c>
      <c r="U47" s="500"/>
      <c r="V47" s="538"/>
      <c r="W47" s="538"/>
      <c r="X47" s="538"/>
      <c r="Y47" s="227"/>
      <c r="Z47" s="516"/>
      <c r="AA47" s="516"/>
      <c r="AB47" s="520"/>
      <c r="AC47" s="520"/>
      <c r="AD47" s="520"/>
      <c r="AE47" s="520"/>
      <c r="AF47" s="520"/>
      <c r="AG47" s="520"/>
      <c r="AH47" s="520"/>
      <c r="AI47" s="516"/>
      <c r="AJ47" s="516"/>
    </row>
    <row r="48" spans="2:36" ht="17.25" customHeight="1">
      <c r="B48" s="535"/>
      <c r="C48" s="535"/>
      <c r="D48" s="1541" t="s">
        <v>327</v>
      </c>
      <c r="E48" s="535"/>
      <c r="F48" s="51"/>
      <c r="G48" s="1088">
        <v>2.5490196078431372E-2</v>
      </c>
      <c r="H48" s="1088">
        <v>5.8047493403693931E-2</v>
      </c>
      <c r="I48" s="1088">
        <v>0</v>
      </c>
      <c r="J48" s="538"/>
      <c r="K48" s="1544" t="s">
        <v>304</v>
      </c>
      <c r="M48" s="569">
        <v>15</v>
      </c>
      <c r="N48" s="1549">
        <f t="shared" si="0"/>
        <v>3.0927835051546393E-2</v>
      </c>
      <c r="O48" s="569">
        <v>15</v>
      </c>
      <c r="P48" s="1549">
        <f t="shared" si="1"/>
        <v>3.9893617021276598E-2</v>
      </c>
      <c r="Q48" s="569">
        <v>29</v>
      </c>
      <c r="R48" s="1549">
        <f t="shared" si="2"/>
        <v>3.4441805225653203E-2</v>
      </c>
      <c r="S48" s="571"/>
      <c r="T48" s="1550">
        <v>3.4441805225653203E-2</v>
      </c>
      <c r="U48" s="500"/>
      <c r="V48" s="538"/>
      <c r="W48" s="538"/>
      <c r="X48" s="538"/>
      <c r="Y48" s="227"/>
      <c r="Z48" s="516"/>
      <c r="AA48" s="516"/>
      <c r="AB48" s="520"/>
      <c r="AC48" s="520"/>
      <c r="AD48" s="520"/>
      <c r="AE48" s="520"/>
      <c r="AF48" s="520"/>
      <c r="AG48" s="520"/>
      <c r="AH48" s="520"/>
      <c r="AI48" s="516"/>
      <c r="AJ48" s="516"/>
    </row>
    <row r="49" spans="2:38" ht="17.25" customHeight="1">
      <c r="B49" s="535"/>
      <c r="C49" s="535"/>
      <c r="D49" s="1031" t="s">
        <v>304</v>
      </c>
      <c r="E49" s="535"/>
      <c r="F49" s="50"/>
      <c r="G49" s="1088">
        <v>7.0588235294117646E-2</v>
      </c>
      <c r="H49" s="1088">
        <v>6.860158311345646E-2</v>
      </c>
      <c r="I49" s="1088">
        <v>4.6511627906976744E-2</v>
      </c>
      <c r="J49" s="538"/>
      <c r="K49" s="1545" t="s">
        <v>578</v>
      </c>
      <c r="M49" s="569">
        <v>29</v>
      </c>
      <c r="N49" s="1549">
        <f t="shared" si="0"/>
        <v>5.9793814432989693E-2</v>
      </c>
      <c r="O49" s="569">
        <v>27</v>
      </c>
      <c r="P49" s="1549">
        <f t="shared" si="1"/>
        <v>7.1808510638297879E-2</v>
      </c>
      <c r="Q49" s="569">
        <v>54</v>
      </c>
      <c r="R49" s="1549">
        <f t="shared" si="2"/>
        <v>6.413301662707839E-2</v>
      </c>
      <c r="S49" s="571"/>
      <c r="T49" s="1550">
        <v>6.413301662707839E-2</v>
      </c>
      <c r="U49" s="520"/>
      <c r="V49" s="538"/>
      <c r="W49" s="538"/>
      <c r="X49" s="538"/>
      <c r="Y49" s="227"/>
      <c r="Z49" s="516"/>
      <c r="AA49" s="516"/>
      <c r="AB49" s="520"/>
      <c r="AC49" s="520"/>
      <c r="AD49" s="520"/>
      <c r="AE49" s="520"/>
      <c r="AF49" s="520"/>
      <c r="AG49" s="520"/>
      <c r="AH49" s="520"/>
      <c r="AI49" s="516"/>
      <c r="AJ49" s="516"/>
    </row>
    <row r="50" spans="2:38" ht="17.25" customHeight="1">
      <c r="B50" s="535"/>
      <c r="C50" s="535"/>
      <c r="D50" s="1031" t="s">
        <v>305</v>
      </c>
      <c r="E50" s="535"/>
      <c r="F50" s="50"/>
      <c r="G50" s="1088">
        <v>4.9019607843137254E-2</v>
      </c>
      <c r="H50" s="1088">
        <v>3.9577836411609502E-2</v>
      </c>
      <c r="I50" s="1088">
        <v>0.10465116279069768</v>
      </c>
      <c r="J50" s="538"/>
      <c r="K50" s="1545" t="s">
        <v>275</v>
      </c>
      <c r="M50" s="569">
        <v>23</v>
      </c>
      <c r="N50" s="1549">
        <f t="shared" si="0"/>
        <v>4.7422680412371132E-2</v>
      </c>
      <c r="O50" s="569">
        <v>17</v>
      </c>
      <c r="P50" s="1549">
        <f t="shared" si="1"/>
        <v>4.5212765957446811E-2</v>
      </c>
      <c r="Q50" s="569">
        <v>40</v>
      </c>
      <c r="R50" s="1549">
        <f t="shared" si="2"/>
        <v>4.7505938242280284E-2</v>
      </c>
      <c r="S50" s="571"/>
      <c r="T50" s="1550">
        <v>4.7505938242280284E-2</v>
      </c>
      <c r="U50" s="520"/>
      <c r="V50" s="538"/>
      <c r="W50" s="538"/>
      <c r="X50" s="538"/>
      <c r="Y50" s="227"/>
      <c r="Z50" s="516"/>
      <c r="AA50" s="516"/>
      <c r="AB50" s="520"/>
      <c r="AC50" s="520"/>
      <c r="AD50" s="520"/>
      <c r="AE50" s="520"/>
      <c r="AF50" s="520"/>
      <c r="AG50" s="520"/>
      <c r="AH50" s="520"/>
      <c r="AI50" s="516"/>
      <c r="AJ50" s="516"/>
    </row>
    <row r="51" spans="2:38" ht="17.25" customHeight="1">
      <c r="B51" s="535"/>
      <c r="C51" s="535"/>
      <c r="D51" s="1031" t="s">
        <v>275</v>
      </c>
      <c r="E51" s="535"/>
      <c r="F51" s="50"/>
      <c r="G51" s="1088">
        <v>3.1372549019607843E-2</v>
      </c>
      <c r="H51" s="1088">
        <v>1.0554089709762533E-2</v>
      </c>
      <c r="I51" s="1088">
        <v>1.1627906976744186E-2</v>
      </c>
      <c r="J51" s="538"/>
      <c r="K51" s="1545" t="s">
        <v>276</v>
      </c>
      <c r="M51" s="569">
        <v>10</v>
      </c>
      <c r="N51" s="1549">
        <f t="shared" si="0"/>
        <v>2.0618556701030927E-2</v>
      </c>
      <c r="O51" s="569">
        <v>3</v>
      </c>
      <c r="P51" s="1549">
        <f t="shared" si="1"/>
        <v>7.9787234042553185E-3</v>
      </c>
      <c r="Q51" s="569">
        <v>13</v>
      </c>
      <c r="R51" s="1549">
        <f t="shared" si="2"/>
        <v>1.5439429928741092E-2</v>
      </c>
      <c r="S51" s="571"/>
      <c r="T51" s="1550">
        <v>1.5439429928741092E-2</v>
      </c>
      <c r="U51" s="520"/>
      <c r="V51" s="538"/>
      <c r="W51" s="538"/>
      <c r="X51" s="538"/>
      <c r="Y51" s="227"/>
      <c r="Z51" s="516"/>
      <c r="AA51" s="516"/>
      <c r="AB51" s="520"/>
      <c r="AC51" s="520"/>
      <c r="AD51" s="520"/>
      <c r="AE51" s="520"/>
      <c r="AF51" s="520"/>
      <c r="AG51" s="520"/>
      <c r="AH51" s="520"/>
      <c r="AI51" s="516"/>
      <c r="AJ51" s="516"/>
    </row>
    <row r="52" spans="2:38" ht="17.25" customHeight="1">
      <c r="B52" s="535"/>
      <c r="C52" s="535"/>
      <c r="D52" s="1031" t="s">
        <v>328</v>
      </c>
      <c r="E52" s="535"/>
      <c r="F52" s="50"/>
      <c r="G52" s="1088">
        <v>1.7647058823529412E-2</v>
      </c>
      <c r="H52" s="1088">
        <v>5.5408970976253295E-2</v>
      </c>
      <c r="I52" s="1088">
        <v>1.1627906976744186E-2</v>
      </c>
      <c r="J52" s="538"/>
      <c r="K52" s="1544" t="s">
        <v>307</v>
      </c>
      <c r="M52" s="569">
        <v>15</v>
      </c>
      <c r="N52" s="1549">
        <f t="shared" si="0"/>
        <v>3.0927835051546393E-2</v>
      </c>
      <c r="O52" s="569">
        <v>16</v>
      </c>
      <c r="P52" s="1549">
        <f t="shared" si="1"/>
        <v>4.2553191489361701E-2</v>
      </c>
      <c r="Q52" s="569">
        <v>30</v>
      </c>
      <c r="R52" s="1549">
        <f t="shared" si="2"/>
        <v>3.5629453681710214E-2</v>
      </c>
      <c r="S52" s="571"/>
      <c r="T52" s="1550">
        <v>3.5629453681710214E-2</v>
      </c>
      <c r="U52" s="520"/>
      <c r="V52" s="538"/>
      <c r="W52" s="538"/>
      <c r="X52" s="538"/>
      <c r="Y52" s="227"/>
      <c r="Z52" s="516"/>
      <c r="AA52" s="516"/>
      <c r="AB52" s="520"/>
      <c r="AC52" s="520"/>
      <c r="AD52" s="520"/>
      <c r="AE52" s="520"/>
      <c r="AF52" s="520"/>
      <c r="AG52" s="520"/>
      <c r="AH52" s="520"/>
      <c r="AI52" s="516"/>
      <c r="AJ52" s="516"/>
    </row>
    <row r="53" spans="2:38" ht="17.25" customHeight="1">
      <c r="B53" s="535"/>
      <c r="C53" s="535"/>
      <c r="D53" s="1031" t="s">
        <v>307</v>
      </c>
      <c r="E53" s="535"/>
      <c r="F53" s="50"/>
      <c r="G53" s="1088">
        <v>1.9607843137254902E-2</v>
      </c>
      <c r="H53" s="1088">
        <v>3.6939313984168866E-2</v>
      </c>
      <c r="I53" s="1088">
        <v>3.4883720930232558E-2</v>
      </c>
      <c r="J53" s="538"/>
      <c r="K53" s="1545" t="s">
        <v>579</v>
      </c>
      <c r="M53" s="569">
        <v>9</v>
      </c>
      <c r="N53" s="1549">
        <f t="shared" si="0"/>
        <v>1.8556701030927835E-2</v>
      </c>
      <c r="O53" s="569">
        <v>12</v>
      </c>
      <c r="P53" s="1549">
        <f t="shared" si="1"/>
        <v>3.1914893617021274E-2</v>
      </c>
      <c r="Q53" s="569">
        <v>21</v>
      </c>
      <c r="R53" s="1549">
        <f t="shared" si="2"/>
        <v>2.4940617577197149E-2</v>
      </c>
      <c r="S53" s="571"/>
      <c r="T53" s="1550">
        <v>2.4940617577197149E-2</v>
      </c>
      <c r="U53" s="520"/>
      <c r="V53" s="538"/>
      <c r="W53" s="538"/>
      <c r="X53" s="538"/>
      <c r="Y53" s="227"/>
      <c r="Z53" s="516"/>
      <c r="AA53" s="516"/>
      <c r="AB53" s="516"/>
      <c r="AC53" s="516"/>
      <c r="AD53" s="516"/>
      <c r="AE53" s="516"/>
      <c r="AF53" s="516"/>
      <c r="AG53" s="516"/>
      <c r="AH53" s="516"/>
      <c r="AI53" s="516"/>
      <c r="AJ53" s="516"/>
    </row>
    <row r="54" spans="2:38" ht="17.25" customHeight="1">
      <c r="B54" s="535"/>
      <c r="C54" s="535"/>
      <c r="D54" s="1031" t="s">
        <v>308</v>
      </c>
      <c r="E54" s="535"/>
      <c r="F54" s="50"/>
      <c r="G54" s="1088">
        <v>2.5490196078431372E-2</v>
      </c>
      <c r="H54" s="1088">
        <v>5.2770448548812663E-3</v>
      </c>
      <c r="I54" s="1088">
        <v>3.4883720930232558E-2</v>
      </c>
      <c r="J54" s="538"/>
      <c r="K54" s="1545" t="s">
        <v>277</v>
      </c>
      <c r="M54" s="569">
        <v>10</v>
      </c>
      <c r="N54" s="1549">
        <f t="shared" si="0"/>
        <v>2.0618556701030927E-2</v>
      </c>
      <c r="O54" s="569">
        <v>0</v>
      </c>
      <c r="P54" s="1549">
        <f t="shared" si="1"/>
        <v>0</v>
      </c>
      <c r="Q54" s="569">
        <v>10</v>
      </c>
      <c r="R54" s="1549">
        <f t="shared" si="2"/>
        <v>1.1876484560570071E-2</v>
      </c>
      <c r="S54" s="571"/>
      <c r="T54" s="1550">
        <v>1.1876484560570071E-2</v>
      </c>
      <c r="U54" s="520"/>
      <c r="V54" s="538"/>
      <c r="W54" s="538"/>
      <c r="X54" s="538"/>
      <c r="Y54" s="227"/>
      <c r="Z54" s="681"/>
      <c r="AA54" s="516"/>
      <c r="AB54" s="516"/>
      <c r="AC54" s="516"/>
      <c r="AD54" s="516"/>
      <c r="AE54" s="516"/>
      <c r="AF54" s="516"/>
      <c r="AG54" s="516"/>
      <c r="AH54" s="516"/>
      <c r="AI54" s="516"/>
      <c r="AJ54" s="516"/>
    </row>
    <row r="55" spans="2:38" ht="17.25" customHeight="1">
      <c r="B55" s="535"/>
      <c r="C55" s="535"/>
      <c r="D55" s="1031" t="s">
        <v>277</v>
      </c>
      <c r="E55" s="535"/>
      <c r="F55" s="50"/>
      <c r="G55" s="1088">
        <v>1.9607843137254902E-2</v>
      </c>
      <c r="H55" s="1088">
        <v>7.9155672823219003E-3</v>
      </c>
      <c r="I55" s="1088">
        <v>0</v>
      </c>
      <c r="J55" s="538"/>
      <c r="K55" s="1545" t="s">
        <v>278</v>
      </c>
      <c r="M55" s="569">
        <v>13</v>
      </c>
      <c r="N55" s="1549">
        <f t="shared" si="0"/>
        <v>2.6804123711340205E-2</v>
      </c>
      <c r="O55" s="569">
        <v>0</v>
      </c>
      <c r="P55" s="1549">
        <f t="shared" si="1"/>
        <v>0</v>
      </c>
      <c r="Q55" s="569">
        <v>13</v>
      </c>
      <c r="R55" s="1549">
        <f t="shared" si="2"/>
        <v>1.5439429928741092E-2</v>
      </c>
      <c r="S55" s="571"/>
      <c r="T55" s="1550">
        <v>1.5439429928741092E-2</v>
      </c>
      <c r="U55" s="520"/>
      <c r="V55" s="538"/>
      <c r="W55" s="538"/>
      <c r="X55" s="538"/>
      <c r="Y55" s="227"/>
      <c r="Z55" s="681"/>
      <c r="AA55" s="516"/>
      <c r="AB55" s="516"/>
      <c r="AC55" s="516"/>
      <c r="AD55" s="516"/>
      <c r="AE55" s="516"/>
      <c r="AF55" s="516"/>
      <c r="AG55" s="516"/>
      <c r="AH55" s="516"/>
      <c r="AI55" s="516"/>
      <c r="AJ55" s="516"/>
    </row>
    <row r="56" spans="2:38" ht="17.25" customHeight="1">
      <c r="B56" s="535"/>
      <c r="C56" s="535"/>
      <c r="D56" s="1031" t="s">
        <v>329</v>
      </c>
      <c r="E56" s="535"/>
      <c r="F56" s="50"/>
      <c r="G56" s="1088">
        <v>1.9607843137254902E-2</v>
      </c>
      <c r="H56" s="1088">
        <v>1.5831134564643801E-2</v>
      </c>
      <c r="I56" s="1088">
        <v>1.1627906976744186E-2</v>
      </c>
      <c r="J56" s="538"/>
      <c r="K56" s="1544" t="s">
        <v>310</v>
      </c>
      <c r="M56" s="569">
        <v>8</v>
      </c>
      <c r="N56" s="1549">
        <f t="shared" si="0"/>
        <v>1.6494845360824743E-2</v>
      </c>
      <c r="O56" s="569">
        <v>7</v>
      </c>
      <c r="P56" s="1549">
        <f t="shared" si="1"/>
        <v>1.8617021276595744E-2</v>
      </c>
      <c r="Q56" s="569">
        <v>14</v>
      </c>
      <c r="R56" s="1549">
        <f t="shared" si="2"/>
        <v>1.66270783847981E-2</v>
      </c>
      <c r="S56" s="571"/>
      <c r="T56" s="1550">
        <v>1.66270783847981E-2</v>
      </c>
      <c r="U56" s="76"/>
      <c r="V56" s="17"/>
      <c r="W56" s="17"/>
      <c r="X56" s="17"/>
      <c r="Y56" s="227"/>
      <c r="Z56" s="681"/>
      <c r="AA56" s="516"/>
      <c r="AB56" s="516"/>
      <c r="AC56" s="516"/>
      <c r="AD56" s="516"/>
      <c r="AE56" s="516"/>
      <c r="AF56" s="516"/>
      <c r="AG56" s="516"/>
      <c r="AH56" s="516"/>
      <c r="AI56" s="516"/>
      <c r="AJ56" s="516"/>
    </row>
    <row r="57" spans="2:38" ht="17.25" customHeight="1">
      <c r="B57" s="535"/>
      <c r="C57" s="535"/>
      <c r="D57" s="1031" t="s">
        <v>310</v>
      </c>
      <c r="E57" s="535"/>
      <c r="F57" s="50"/>
      <c r="G57" s="1088">
        <v>2.3529411764705882E-2</v>
      </c>
      <c r="H57" s="1088">
        <v>1.3192612137203167E-2</v>
      </c>
      <c r="I57" s="1088">
        <v>5.8139534883720929E-2</v>
      </c>
      <c r="J57" s="538"/>
      <c r="K57" s="1545" t="s">
        <v>580</v>
      </c>
      <c r="M57" s="569">
        <v>11</v>
      </c>
      <c r="N57" s="1549">
        <f t="shared" si="0"/>
        <v>2.268041237113402E-2</v>
      </c>
      <c r="O57" s="569">
        <v>5</v>
      </c>
      <c r="P57" s="1549">
        <f t="shared" si="1"/>
        <v>1.3297872340425532E-2</v>
      </c>
      <c r="Q57" s="569">
        <v>16</v>
      </c>
      <c r="R57" s="1549">
        <f t="shared" si="2"/>
        <v>1.9002375296912115E-2</v>
      </c>
      <c r="S57" s="571"/>
      <c r="T57" s="1550">
        <v>1.9002375296912115E-2</v>
      </c>
      <c r="U57" s="520"/>
      <c r="V57" s="538"/>
      <c r="W57" s="538"/>
      <c r="X57" s="538"/>
      <c r="Y57" s="227"/>
      <c r="Z57" s="681"/>
      <c r="AA57" s="516"/>
      <c r="AB57" s="516"/>
      <c r="AC57" s="516"/>
      <c r="AD57" s="516"/>
      <c r="AE57" s="516"/>
      <c r="AF57" s="516"/>
      <c r="AG57" s="516"/>
      <c r="AH57" s="516"/>
      <c r="AI57" s="516"/>
      <c r="AJ57" s="516"/>
    </row>
    <row r="58" spans="2:38" ht="17.25" customHeight="1">
      <c r="B58" s="535"/>
      <c r="C58" s="535"/>
      <c r="D58" s="1031" t="s">
        <v>311</v>
      </c>
      <c r="E58" s="535"/>
      <c r="F58" s="50"/>
      <c r="G58" s="1088">
        <v>4.1176470588235294E-2</v>
      </c>
      <c r="H58" s="1088">
        <v>1.3192612137203167E-2</v>
      </c>
      <c r="I58" s="1088">
        <v>3.4883720930232558E-2</v>
      </c>
      <c r="K58" s="1545" t="s">
        <v>279</v>
      </c>
      <c r="M58" s="569">
        <v>18</v>
      </c>
      <c r="N58" s="1549">
        <f t="shared" si="0"/>
        <v>3.711340206185567E-2</v>
      </c>
      <c r="O58" s="569">
        <v>2</v>
      </c>
      <c r="P58" s="1549">
        <f t="shared" si="1"/>
        <v>5.3191489361702126E-3</v>
      </c>
      <c r="Q58" s="569">
        <v>20</v>
      </c>
      <c r="R58" s="1549">
        <f t="shared" si="2"/>
        <v>2.3752969121140142E-2</v>
      </c>
      <c r="S58" s="520"/>
      <c r="T58" s="1550">
        <v>2.3752969121140142E-2</v>
      </c>
      <c r="U58" s="520"/>
      <c r="V58" s="538"/>
      <c r="W58" s="538"/>
      <c r="X58" s="538"/>
      <c r="Y58" s="227"/>
      <c r="Z58" s="681"/>
      <c r="AA58" s="516"/>
      <c r="AB58" s="516"/>
      <c r="AC58" s="516"/>
      <c r="AD58" s="516"/>
      <c r="AE58" s="516"/>
      <c r="AF58" s="516"/>
      <c r="AG58" s="516"/>
      <c r="AH58" s="516"/>
      <c r="AI58" s="516"/>
      <c r="AJ58" s="516"/>
    </row>
    <row r="59" spans="2:38" ht="17.25" customHeight="1">
      <c r="B59" s="535"/>
      <c r="C59" s="535"/>
      <c r="D59" s="1031" t="s">
        <v>279</v>
      </c>
      <c r="E59" s="535"/>
      <c r="F59" s="51"/>
      <c r="G59" s="1088">
        <v>5.8823529411764705E-3</v>
      </c>
      <c r="H59" s="1088">
        <v>5.2770448548812663E-3</v>
      </c>
      <c r="I59" s="1088">
        <v>1.1627906976744186E-2</v>
      </c>
      <c r="K59" s="1545" t="s">
        <v>280</v>
      </c>
      <c r="M59" s="569">
        <v>3</v>
      </c>
      <c r="N59" s="1549">
        <f t="shared" si="0"/>
        <v>6.1855670103092781E-3</v>
      </c>
      <c r="O59" s="569">
        <v>3</v>
      </c>
      <c r="P59" s="1549">
        <f t="shared" si="1"/>
        <v>7.9787234042553185E-3</v>
      </c>
      <c r="Q59" s="569">
        <v>6</v>
      </c>
      <c r="R59" s="1549">
        <f t="shared" si="2"/>
        <v>7.1258907363420431E-3</v>
      </c>
      <c r="S59" s="520"/>
      <c r="T59" s="1550">
        <v>7.1258907363420431E-3</v>
      </c>
      <c r="U59" s="520"/>
      <c r="V59" s="538"/>
      <c r="W59" s="538"/>
      <c r="X59" s="538"/>
      <c r="Y59" s="227"/>
      <c r="Z59" s="681"/>
      <c r="AA59" s="516"/>
      <c r="AB59" s="516"/>
      <c r="AC59" s="516"/>
      <c r="AD59" s="516"/>
      <c r="AE59" s="516"/>
      <c r="AF59" s="516"/>
      <c r="AG59" s="516"/>
      <c r="AH59" s="516"/>
      <c r="AI59" s="516"/>
      <c r="AJ59" s="516"/>
    </row>
    <row r="60" spans="2:38" ht="17.25" customHeight="1">
      <c r="B60" s="535"/>
      <c r="C60" s="535"/>
      <c r="D60" s="535"/>
      <c r="E60" s="535"/>
      <c r="F60" s="535"/>
      <c r="G60" s="535"/>
      <c r="J60" s="538"/>
      <c r="O60" s="535"/>
      <c r="P60" s="1088"/>
      <c r="Q60" s="535"/>
      <c r="R60" s="1088"/>
      <c r="S60" s="520"/>
      <c r="T60" s="520"/>
      <c r="U60" s="520"/>
      <c r="V60" s="538"/>
      <c r="W60" s="538"/>
      <c r="X60" s="538"/>
      <c r="Y60" s="227"/>
      <c r="Z60" s="681"/>
      <c r="AA60" s="516"/>
      <c r="AB60" s="516"/>
      <c r="AC60" s="516"/>
      <c r="AD60" s="516"/>
      <c r="AE60" s="516"/>
      <c r="AF60" s="516"/>
      <c r="AG60" s="516"/>
      <c r="AH60" s="516"/>
      <c r="AI60" s="516"/>
      <c r="AJ60" s="516"/>
    </row>
    <row r="61" spans="2:38" ht="17.25" customHeight="1">
      <c r="B61" s="535"/>
      <c r="C61" s="535"/>
      <c r="D61" s="1548" t="s">
        <v>13</v>
      </c>
      <c r="E61" s="1104"/>
      <c r="F61" s="50"/>
      <c r="G61" s="1542">
        <v>1.0000000000000002</v>
      </c>
      <c r="H61" s="1542">
        <v>0.99999999999999989</v>
      </c>
      <c r="I61" s="1542">
        <v>0.99999999999999989</v>
      </c>
      <c r="J61" s="538"/>
      <c r="K61" s="1544" t="s">
        <v>13</v>
      </c>
      <c r="M61" s="1546">
        <f>SUM(M32:M59)</f>
        <v>485</v>
      </c>
      <c r="N61" s="1547">
        <f>M61/$M$61</f>
        <v>1</v>
      </c>
      <c r="O61" s="1546">
        <f>SUM(O32:O59)</f>
        <v>376</v>
      </c>
      <c r="P61" s="1547">
        <f t="shared" si="1"/>
        <v>1</v>
      </c>
      <c r="Q61" s="1546">
        <f>SUM(Q32:Q59)</f>
        <v>842</v>
      </c>
      <c r="R61" s="1547">
        <f t="shared" si="2"/>
        <v>1</v>
      </c>
      <c r="S61" s="520"/>
      <c r="T61" s="520"/>
      <c r="U61" s="520"/>
      <c r="V61" s="538"/>
      <c r="W61" s="538"/>
      <c r="X61" s="538"/>
      <c r="Y61" s="227"/>
      <c r="Z61" s="681"/>
      <c r="AA61" s="516"/>
      <c r="AB61" s="520"/>
      <c r="AC61" s="520"/>
      <c r="AD61" s="520"/>
      <c r="AE61" s="520"/>
      <c r="AF61" s="520"/>
      <c r="AG61" s="520"/>
      <c r="AH61" s="520"/>
      <c r="AI61" s="516"/>
      <c r="AJ61" s="516"/>
    </row>
    <row r="62" spans="2:38" ht="17.25" customHeight="1">
      <c r="B62" s="535"/>
      <c r="C62" s="535"/>
      <c r="D62" s="535"/>
      <c r="E62" s="535"/>
      <c r="F62" s="50"/>
      <c r="G62" s="52"/>
      <c r="H62" s="538"/>
      <c r="I62" s="538"/>
      <c r="J62" s="538"/>
      <c r="O62" s="535"/>
      <c r="P62" s="535"/>
      <c r="Q62" s="535"/>
      <c r="R62" s="520"/>
      <c r="S62" s="520"/>
      <c r="T62" s="520"/>
      <c r="U62" s="520"/>
      <c r="V62" s="538"/>
      <c r="W62" s="538"/>
      <c r="X62" s="538"/>
      <c r="Y62" s="227"/>
      <c r="Z62" s="681"/>
      <c r="AA62" s="516"/>
      <c r="AB62" s="520"/>
      <c r="AC62" s="520"/>
      <c r="AD62" s="520"/>
      <c r="AE62" s="520"/>
      <c r="AF62" s="520"/>
      <c r="AG62" s="520"/>
      <c r="AH62" s="520"/>
      <c r="AI62" s="516"/>
      <c r="AJ62" s="516"/>
    </row>
    <row r="63" spans="2:38" ht="17.25" customHeight="1">
      <c r="B63" s="535"/>
      <c r="C63" s="535"/>
      <c r="D63" s="535"/>
      <c r="E63" s="535"/>
      <c r="F63" s="50"/>
      <c r="G63" s="52"/>
      <c r="H63" s="538"/>
      <c r="I63" s="538"/>
      <c r="J63" s="538"/>
      <c r="O63" s="535"/>
      <c r="P63" s="535"/>
      <c r="Q63" s="535"/>
      <c r="R63" s="535"/>
      <c r="Y63" s="516"/>
      <c r="Z63" s="227"/>
      <c r="AA63" s="516"/>
      <c r="AB63" s="516"/>
      <c r="AC63" s="516"/>
      <c r="AD63" s="516"/>
      <c r="AE63" s="516"/>
      <c r="AF63" s="516"/>
      <c r="AG63" s="516"/>
      <c r="AH63" s="516"/>
      <c r="AI63" s="516"/>
      <c r="AJ63" s="516"/>
    </row>
    <row r="64" spans="2:38" ht="17.25" customHeight="1">
      <c r="B64" s="535"/>
      <c r="C64" s="535"/>
      <c r="D64" s="535"/>
      <c r="E64" s="535"/>
      <c r="F64" s="50"/>
      <c r="G64" s="50"/>
      <c r="H64" s="50"/>
      <c r="I64" s="52"/>
      <c r="J64" s="538"/>
      <c r="K64" s="538"/>
      <c r="L64" s="538"/>
      <c r="O64" s="535"/>
      <c r="P64" s="535"/>
      <c r="Q64" s="535"/>
      <c r="R64" s="535"/>
      <c r="Z64" s="535"/>
      <c r="AA64" s="516"/>
      <c r="AB64" s="227"/>
      <c r="AC64" s="516"/>
      <c r="AD64" s="516"/>
      <c r="AE64" s="516"/>
      <c r="AF64" s="516"/>
      <c r="AG64" s="516"/>
      <c r="AH64" s="516"/>
      <c r="AI64" s="516"/>
      <c r="AJ64" s="516"/>
      <c r="AK64" s="516"/>
      <c r="AL64" s="516"/>
    </row>
    <row r="65" spans="2:40" ht="17.25" customHeight="1">
      <c r="B65" s="535"/>
      <c r="C65" s="535"/>
      <c r="D65" s="535"/>
      <c r="E65" s="535"/>
      <c r="H65" s="534"/>
      <c r="O65" s="535"/>
      <c r="P65" s="535"/>
      <c r="Q65" s="535"/>
      <c r="R65" s="535"/>
      <c r="Z65" s="535"/>
      <c r="AA65" s="516"/>
      <c r="AB65" s="227"/>
      <c r="AC65" s="516"/>
      <c r="AD65" s="516"/>
      <c r="AE65" s="516"/>
      <c r="AF65" s="516"/>
      <c r="AG65" s="516"/>
      <c r="AH65" s="516"/>
      <c r="AI65" s="516"/>
      <c r="AJ65" s="516"/>
      <c r="AK65" s="516"/>
      <c r="AL65" s="516"/>
    </row>
    <row r="66" spans="2:40" ht="17.25" customHeight="1">
      <c r="B66" s="535"/>
      <c r="C66" s="535"/>
      <c r="D66" s="535"/>
      <c r="E66" s="535"/>
      <c r="H66" s="534"/>
      <c r="J66" s="965"/>
      <c r="K66" s="965"/>
      <c r="L66" s="965"/>
      <c r="O66" s="535"/>
      <c r="P66" s="535"/>
      <c r="Q66" s="535"/>
      <c r="R66" s="535"/>
      <c r="Z66" s="535"/>
      <c r="AC66" s="516"/>
      <c r="AD66" s="227"/>
      <c r="AE66" s="516"/>
      <c r="AF66" s="516"/>
      <c r="AG66" s="516"/>
      <c r="AH66" s="516"/>
      <c r="AI66" s="516"/>
      <c r="AJ66" s="516"/>
      <c r="AK66" s="516"/>
      <c r="AL66" s="516"/>
      <c r="AM66" s="516"/>
      <c r="AN66" s="516"/>
    </row>
    <row r="67" spans="2:40" ht="17.25" customHeight="1">
      <c r="B67" s="535"/>
      <c r="C67" s="535"/>
      <c r="D67" s="535"/>
      <c r="E67" s="535"/>
      <c r="H67" s="534"/>
      <c r="J67" s="965"/>
      <c r="K67" s="965"/>
      <c r="L67" s="965"/>
      <c r="O67" s="535"/>
      <c r="P67" s="535"/>
      <c r="Q67" s="535"/>
      <c r="R67" s="535"/>
      <c r="Z67" s="535"/>
      <c r="AC67" s="516"/>
      <c r="AD67" s="227"/>
      <c r="AE67" s="516"/>
      <c r="AF67" s="516"/>
      <c r="AG67" s="516"/>
      <c r="AH67" s="516"/>
      <c r="AI67" s="516"/>
      <c r="AJ67" s="516"/>
      <c r="AK67" s="516"/>
      <c r="AL67" s="516"/>
      <c r="AM67" s="516"/>
      <c r="AN67" s="516"/>
    </row>
    <row r="68" spans="2:40" ht="17.25" customHeight="1">
      <c r="B68" s="535"/>
      <c r="C68" s="535"/>
      <c r="D68" s="535"/>
      <c r="E68" s="535"/>
      <c r="F68" s="535"/>
      <c r="H68" s="534"/>
      <c r="I68" s="534"/>
      <c r="J68" s="534"/>
      <c r="L68" s="965"/>
      <c r="O68" s="535"/>
      <c r="P68" s="535"/>
      <c r="Q68" s="535"/>
      <c r="R68" s="535"/>
      <c r="Z68" s="535"/>
      <c r="AC68" s="516"/>
      <c r="AD68" s="227"/>
      <c r="AE68" s="516"/>
      <c r="AF68" s="516"/>
      <c r="AG68" s="516"/>
      <c r="AH68" s="516"/>
      <c r="AI68" s="516"/>
      <c r="AJ68" s="516"/>
      <c r="AK68" s="516"/>
      <c r="AL68" s="516"/>
      <c r="AM68" s="516"/>
      <c r="AN68" s="516"/>
    </row>
    <row r="69" spans="2:40" ht="17.25" customHeight="1">
      <c r="B69" s="535"/>
      <c r="C69" s="535"/>
      <c r="D69" s="535"/>
      <c r="E69" s="535"/>
      <c r="F69" s="535"/>
      <c r="H69" s="534"/>
      <c r="I69" s="534"/>
      <c r="J69" s="534"/>
      <c r="L69" s="965"/>
      <c r="M69" s="965"/>
      <c r="N69" s="965"/>
      <c r="Z69" s="535"/>
      <c r="AC69" s="516"/>
      <c r="AD69" s="227"/>
      <c r="AE69" s="516"/>
      <c r="AF69" s="516"/>
      <c r="AG69" s="516"/>
      <c r="AH69" s="516"/>
      <c r="AI69" s="516"/>
      <c r="AJ69" s="516"/>
      <c r="AK69" s="516"/>
      <c r="AL69" s="516"/>
      <c r="AM69" s="516"/>
      <c r="AN69" s="516"/>
    </row>
    <row r="70" spans="2:40" ht="17.25" customHeight="1">
      <c r="B70" s="535"/>
      <c r="C70" s="535"/>
      <c r="D70" s="535"/>
      <c r="E70" s="535"/>
      <c r="F70" s="535"/>
      <c r="H70" s="534"/>
      <c r="I70" s="534"/>
      <c r="J70" s="534"/>
      <c r="L70" s="965"/>
      <c r="M70" s="965"/>
      <c r="N70" s="965"/>
      <c r="Z70" s="535"/>
      <c r="AC70" s="516"/>
      <c r="AD70" s="227"/>
      <c r="AE70" s="516"/>
      <c r="AF70" s="516"/>
      <c r="AG70" s="516"/>
      <c r="AH70" s="516"/>
      <c r="AI70" s="516"/>
      <c r="AJ70" s="516"/>
      <c r="AK70" s="516"/>
      <c r="AL70" s="516"/>
      <c r="AM70" s="516"/>
      <c r="AN70" s="516"/>
    </row>
    <row r="71" spans="2:40" ht="17.25" customHeight="1">
      <c r="B71" s="535"/>
      <c r="C71" s="535"/>
      <c r="D71" s="535"/>
      <c r="E71" s="535"/>
      <c r="F71" s="535"/>
      <c r="H71" s="534"/>
      <c r="I71" s="534"/>
      <c r="J71" s="534"/>
      <c r="L71" s="965"/>
      <c r="M71" s="965"/>
      <c r="N71" s="965"/>
      <c r="Z71" s="535"/>
      <c r="AC71" s="516"/>
      <c r="AD71" s="227"/>
      <c r="AE71" s="516"/>
      <c r="AF71" s="516"/>
      <c r="AG71" s="516"/>
      <c r="AH71" s="516"/>
      <c r="AI71" s="516"/>
      <c r="AJ71" s="516"/>
      <c r="AK71" s="516"/>
      <c r="AL71" s="516"/>
      <c r="AM71" s="516"/>
      <c r="AN71" s="516"/>
    </row>
    <row r="72" spans="2:40" ht="17.25" customHeight="1">
      <c r="B72" s="535"/>
      <c r="C72" s="535"/>
      <c r="D72" s="535"/>
      <c r="E72" s="535"/>
      <c r="F72" s="535"/>
      <c r="H72" s="534"/>
      <c r="I72" s="534"/>
      <c r="J72" s="534"/>
      <c r="L72" s="965"/>
      <c r="M72" s="965"/>
      <c r="N72" s="965"/>
      <c r="Z72" s="535"/>
      <c r="AC72" s="516"/>
      <c r="AD72" s="227"/>
      <c r="AE72" s="516"/>
      <c r="AF72" s="516"/>
      <c r="AG72" s="516"/>
      <c r="AH72" s="516"/>
      <c r="AI72" s="516"/>
      <c r="AJ72" s="516"/>
      <c r="AK72" s="516"/>
      <c r="AL72" s="516"/>
      <c r="AM72" s="516"/>
      <c r="AN72" s="516"/>
    </row>
    <row r="73" spans="2:40" ht="17.25" customHeight="1">
      <c r="B73" s="535"/>
      <c r="C73" s="535"/>
      <c r="D73" s="535"/>
      <c r="E73" s="535"/>
      <c r="F73" s="535"/>
      <c r="H73" s="534"/>
      <c r="I73" s="534"/>
      <c r="J73" s="534"/>
      <c r="L73" s="965"/>
      <c r="M73" s="965"/>
      <c r="N73" s="965"/>
      <c r="Z73" s="535"/>
      <c r="AC73" s="516"/>
      <c r="AD73" s="227"/>
      <c r="AE73" s="516"/>
      <c r="AF73" s="516"/>
      <c r="AG73" s="516"/>
      <c r="AH73" s="516"/>
      <c r="AI73" s="516"/>
      <c r="AJ73" s="516"/>
      <c r="AK73" s="516"/>
      <c r="AL73" s="516"/>
      <c r="AM73" s="516"/>
      <c r="AN73" s="516"/>
    </row>
    <row r="74" spans="2:40" ht="17.25" customHeight="1">
      <c r="B74" s="535"/>
      <c r="C74" s="535"/>
      <c r="D74" s="535"/>
      <c r="E74" s="535"/>
      <c r="F74" s="535"/>
      <c r="H74" s="534"/>
      <c r="I74" s="534"/>
      <c r="J74" s="534"/>
      <c r="L74" s="965"/>
      <c r="M74" s="965"/>
      <c r="N74" s="965"/>
      <c r="Z74" s="535"/>
      <c r="AC74" s="516"/>
      <c r="AD74" s="227"/>
      <c r="AE74" s="516"/>
      <c r="AF74" s="516"/>
      <c r="AG74" s="516"/>
      <c r="AH74" s="516"/>
      <c r="AI74" s="516"/>
      <c r="AJ74" s="516"/>
      <c r="AK74" s="516"/>
      <c r="AL74" s="516"/>
      <c r="AM74" s="516"/>
      <c r="AN74" s="516"/>
    </row>
    <row r="75" spans="2:40" ht="17.25" customHeight="1">
      <c r="B75" s="535"/>
      <c r="C75" s="535"/>
      <c r="D75" s="535"/>
      <c r="E75" s="535"/>
      <c r="F75" s="535"/>
      <c r="H75" s="534"/>
      <c r="I75" s="534"/>
      <c r="J75" s="534"/>
      <c r="L75" s="965"/>
      <c r="M75" s="965"/>
      <c r="N75" s="965"/>
      <c r="Z75" s="535"/>
      <c r="AC75" s="516"/>
      <c r="AD75" s="227"/>
      <c r="AE75" s="516"/>
      <c r="AF75" s="516"/>
      <c r="AG75" s="516"/>
      <c r="AH75" s="516"/>
      <c r="AI75" s="516"/>
      <c r="AJ75" s="516"/>
      <c r="AK75" s="516"/>
      <c r="AL75" s="516"/>
      <c r="AM75" s="516"/>
      <c r="AN75" s="516"/>
    </row>
    <row r="76" spans="2:40" ht="17.25" customHeight="1">
      <c r="B76" s="535"/>
      <c r="C76" s="535"/>
      <c r="D76" s="535"/>
      <c r="E76" s="535"/>
      <c r="F76" s="535"/>
      <c r="H76" s="534"/>
      <c r="I76" s="534"/>
      <c r="J76" s="534"/>
      <c r="L76" s="965"/>
      <c r="M76" s="965"/>
      <c r="N76" s="965"/>
      <c r="Z76" s="535"/>
      <c r="AC76" s="516"/>
      <c r="AD76" s="227"/>
      <c r="AE76" s="516"/>
      <c r="AF76" s="516"/>
      <c r="AG76" s="516"/>
      <c r="AH76" s="516"/>
      <c r="AI76" s="516"/>
      <c r="AJ76" s="516"/>
      <c r="AK76" s="516"/>
      <c r="AL76" s="516"/>
      <c r="AM76" s="516"/>
      <c r="AN76" s="516"/>
    </row>
    <row r="77" spans="2:40" ht="17.25" customHeight="1">
      <c r="B77" s="535"/>
      <c r="C77" s="535"/>
      <c r="D77" s="535"/>
      <c r="E77" s="535"/>
      <c r="F77" s="535"/>
      <c r="H77" s="534"/>
      <c r="I77" s="534"/>
      <c r="J77" s="534"/>
      <c r="L77" s="965"/>
      <c r="M77" s="965"/>
      <c r="N77" s="965"/>
      <c r="Z77" s="535"/>
      <c r="AC77" s="516"/>
      <c r="AD77" s="227"/>
      <c r="AE77" s="516"/>
      <c r="AF77" s="516"/>
      <c r="AG77" s="516"/>
      <c r="AH77" s="516"/>
      <c r="AI77" s="516"/>
      <c r="AJ77" s="516"/>
      <c r="AK77" s="516"/>
      <c r="AL77" s="516"/>
      <c r="AM77" s="516"/>
      <c r="AN77" s="516"/>
    </row>
    <row r="78" spans="2:40" ht="17.25" customHeight="1">
      <c r="B78" s="535"/>
      <c r="C78" s="535"/>
      <c r="D78" s="535"/>
      <c r="E78" s="535"/>
      <c r="F78" s="535"/>
      <c r="H78" s="534"/>
      <c r="I78" s="534"/>
      <c r="J78" s="534"/>
      <c r="L78" s="965"/>
      <c r="M78" s="965"/>
      <c r="N78" s="965"/>
      <c r="Z78" s="535"/>
      <c r="AC78" s="516"/>
      <c r="AD78" s="227"/>
      <c r="AE78" s="516"/>
      <c r="AF78" s="516"/>
      <c r="AG78" s="516"/>
      <c r="AH78" s="516"/>
      <c r="AI78" s="516"/>
      <c r="AJ78" s="516"/>
      <c r="AK78" s="516"/>
      <c r="AL78" s="516"/>
      <c r="AM78" s="516"/>
      <c r="AN78" s="516"/>
    </row>
    <row r="79" spans="2:40" ht="17.25" customHeight="1">
      <c r="B79" s="535"/>
      <c r="C79" s="535"/>
      <c r="D79" s="535"/>
      <c r="E79" s="535"/>
      <c r="F79" s="535"/>
      <c r="H79" s="534"/>
      <c r="I79" s="534"/>
      <c r="J79" s="534"/>
      <c r="L79" s="965"/>
      <c r="M79" s="965"/>
      <c r="N79" s="965"/>
      <c r="Z79" s="535"/>
      <c r="AC79" s="516"/>
      <c r="AD79" s="227"/>
      <c r="AE79" s="516"/>
      <c r="AF79" s="516"/>
      <c r="AG79" s="516"/>
      <c r="AH79" s="516"/>
      <c r="AI79" s="516"/>
      <c r="AJ79" s="516"/>
      <c r="AK79" s="516"/>
      <c r="AL79" s="516"/>
      <c r="AM79" s="516"/>
      <c r="AN79" s="516"/>
    </row>
    <row r="80" spans="2:40" ht="17.25" customHeight="1">
      <c r="B80" s="535"/>
      <c r="C80" s="535"/>
      <c r="D80" s="535"/>
      <c r="E80" s="535"/>
      <c r="F80" s="535"/>
      <c r="H80" s="534"/>
      <c r="I80" s="534"/>
      <c r="J80" s="534"/>
      <c r="L80" s="965"/>
      <c r="M80" s="965"/>
      <c r="N80" s="965"/>
      <c r="Z80" s="535"/>
      <c r="AC80" s="516"/>
      <c r="AD80" s="227"/>
      <c r="AE80" s="516"/>
      <c r="AF80" s="516"/>
      <c r="AG80" s="516"/>
      <c r="AH80" s="516"/>
      <c r="AI80" s="516"/>
      <c r="AJ80" s="516"/>
      <c r="AK80" s="516"/>
      <c r="AL80" s="516"/>
      <c r="AM80" s="516"/>
      <c r="AN80" s="516"/>
    </row>
    <row r="81" spans="2:40" ht="17.25" customHeight="1">
      <c r="B81" s="535"/>
      <c r="C81" s="535"/>
      <c r="D81" s="535"/>
      <c r="E81" s="535"/>
      <c r="F81" s="535"/>
      <c r="H81" s="534"/>
      <c r="I81" s="534"/>
      <c r="J81" s="534"/>
      <c r="L81" s="965"/>
      <c r="M81" s="965"/>
      <c r="N81" s="965"/>
      <c r="Z81" s="535"/>
      <c r="AC81" s="516"/>
      <c r="AD81" s="227"/>
      <c r="AE81" s="516"/>
      <c r="AF81" s="516"/>
      <c r="AG81" s="516"/>
      <c r="AH81" s="516"/>
      <c r="AI81" s="516"/>
      <c r="AJ81" s="516"/>
      <c r="AK81" s="516"/>
      <c r="AL81" s="516"/>
      <c r="AM81" s="516"/>
      <c r="AN81" s="516"/>
    </row>
    <row r="82" spans="2:40" ht="17.25" customHeight="1">
      <c r="B82" s="535"/>
      <c r="C82" s="535"/>
      <c r="D82" s="535"/>
      <c r="E82" s="535"/>
      <c r="F82" s="535"/>
      <c r="H82" s="534"/>
      <c r="I82" s="534"/>
      <c r="J82" s="534"/>
      <c r="L82" s="965"/>
      <c r="M82" s="965"/>
      <c r="N82" s="965"/>
      <c r="Z82" s="535"/>
      <c r="AC82" s="516"/>
      <c r="AD82" s="227"/>
      <c r="AE82" s="516"/>
      <c r="AF82" s="516"/>
      <c r="AG82" s="516"/>
      <c r="AH82" s="516"/>
      <c r="AI82" s="516"/>
      <c r="AJ82" s="516"/>
      <c r="AK82" s="516"/>
      <c r="AL82" s="516"/>
      <c r="AM82" s="516"/>
      <c r="AN82" s="516"/>
    </row>
    <row r="83" spans="2:40" ht="17.25" customHeight="1">
      <c r="B83" s="535"/>
      <c r="C83" s="535"/>
      <c r="D83" s="535"/>
      <c r="E83" s="535"/>
      <c r="F83" s="535"/>
      <c r="H83" s="534"/>
      <c r="I83" s="534"/>
      <c r="J83" s="534"/>
      <c r="L83" s="965"/>
      <c r="M83" s="965"/>
      <c r="N83" s="965"/>
      <c r="Z83" s="535"/>
      <c r="AC83" s="516"/>
      <c r="AD83" s="227"/>
      <c r="AE83" s="516"/>
      <c r="AF83" s="516"/>
      <c r="AG83" s="516"/>
      <c r="AH83" s="516"/>
      <c r="AI83" s="516"/>
      <c r="AJ83" s="516"/>
      <c r="AK83" s="516"/>
      <c r="AL83" s="516"/>
      <c r="AM83" s="516"/>
      <c r="AN83" s="516"/>
    </row>
    <row r="84" spans="2:40" ht="17.25" customHeight="1">
      <c r="B84" s="535"/>
      <c r="C84" s="535"/>
      <c r="D84" s="535"/>
      <c r="E84" s="535"/>
      <c r="F84" s="535"/>
      <c r="H84" s="534"/>
      <c r="I84" s="534"/>
      <c r="J84" s="534"/>
      <c r="L84" s="965"/>
      <c r="M84" s="965"/>
      <c r="N84" s="965"/>
      <c r="Z84" s="535"/>
      <c r="AC84" s="516"/>
      <c r="AD84" s="227"/>
      <c r="AE84" s="516"/>
      <c r="AF84" s="516"/>
      <c r="AG84" s="516"/>
      <c r="AH84" s="516"/>
      <c r="AI84" s="516"/>
      <c r="AJ84" s="516"/>
      <c r="AK84" s="516"/>
      <c r="AL84" s="516"/>
      <c r="AM84" s="516"/>
      <c r="AN84" s="516"/>
    </row>
    <row r="85" spans="2:40" ht="17.25" customHeight="1">
      <c r="B85" s="535"/>
      <c r="C85" s="535"/>
      <c r="D85" s="535"/>
      <c r="E85" s="535"/>
      <c r="F85" s="535"/>
      <c r="H85" s="534"/>
      <c r="I85" s="534"/>
      <c r="J85" s="534"/>
      <c r="L85" s="965"/>
      <c r="M85" s="965"/>
      <c r="N85" s="965"/>
      <c r="Z85" s="535"/>
      <c r="AC85" s="516"/>
      <c r="AD85" s="227"/>
      <c r="AE85" s="516"/>
      <c r="AF85" s="516"/>
      <c r="AG85" s="516"/>
      <c r="AH85" s="516"/>
      <c r="AI85" s="516"/>
      <c r="AJ85" s="516"/>
      <c r="AK85" s="516"/>
      <c r="AL85" s="516"/>
      <c r="AM85" s="516"/>
      <c r="AN85" s="516"/>
    </row>
    <row r="86" spans="2:40" ht="17.25" customHeight="1">
      <c r="B86" s="535"/>
      <c r="C86" s="535"/>
      <c r="D86" s="535"/>
      <c r="E86" s="535"/>
      <c r="F86" s="535"/>
      <c r="H86" s="534"/>
      <c r="I86" s="534"/>
      <c r="J86" s="534"/>
      <c r="L86" s="965"/>
      <c r="M86" s="965"/>
      <c r="N86" s="965"/>
      <c r="Z86" s="535"/>
      <c r="AC86" s="516"/>
      <c r="AD86" s="227"/>
      <c r="AE86" s="516"/>
      <c r="AF86" s="516"/>
      <c r="AG86" s="516"/>
      <c r="AH86" s="516"/>
      <c r="AI86" s="516"/>
      <c r="AJ86" s="516"/>
      <c r="AK86" s="516"/>
      <c r="AL86" s="516"/>
      <c r="AM86" s="516"/>
      <c r="AN86" s="516"/>
    </row>
    <row r="87" spans="2:40" ht="17.25" customHeight="1">
      <c r="B87" s="535"/>
      <c r="C87" s="535"/>
      <c r="D87" s="535"/>
      <c r="E87" s="535"/>
      <c r="F87" s="535"/>
      <c r="H87" s="534"/>
      <c r="I87" s="534"/>
      <c r="J87" s="534"/>
      <c r="L87" s="965"/>
      <c r="M87" s="965"/>
      <c r="Z87" s="535"/>
      <c r="AC87" s="516"/>
      <c r="AD87" s="227"/>
      <c r="AE87" s="516"/>
      <c r="AF87" s="516"/>
      <c r="AG87" s="516"/>
      <c r="AH87" s="516"/>
      <c r="AI87" s="516"/>
      <c r="AJ87" s="516"/>
      <c r="AK87" s="516"/>
      <c r="AL87" s="516"/>
      <c r="AM87" s="516"/>
      <c r="AN87" s="516"/>
    </row>
    <row r="88" spans="2:40" ht="17.25" customHeight="1">
      <c r="B88" s="535"/>
      <c r="C88" s="535"/>
      <c r="D88" s="535"/>
      <c r="E88" s="535"/>
      <c r="F88" s="535"/>
      <c r="H88" s="534"/>
      <c r="I88" s="534"/>
      <c r="J88" s="534"/>
      <c r="L88" s="965"/>
      <c r="M88" s="965"/>
      <c r="Z88" s="535"/>
      <c r="AC88" s="516"/>
      <c r="AD88" s="227"/>
      <c r="AE88" s="516"/>
      <c r="AF88" s="516"/>
      <c r="AG88" s="516"/>
      <c r="AH88" s="516"/>
      <c r="AI88" s="516"/>
      <c r="AJ88" s="516"/>
      <c r="AK88" s="516"/>
      <c r="AL88" s="516"/>
      <c r="AM88" s="516"/>
      <c r="AN88" s="516"/>
    </row>
    <row r="89" spans="2:40" ht="17.25" customHeight="1">
      <c r="B89" s="535"/>
      <c r="C89" s="535"/>
      <c r="D89" s="535"/>
      <c r="E89" s="535"/>
      <c r="F89" s="535"/>
      <c r="H89" s="534"/>
      <c r="I89" s="534"/>
      <c r="J89" s="534"/>
      <c r="L89" s="965"/>
      <c r="M89" s="965"/>
      <c r="Z89" s="535"/>
      <c r="AC89" s="516"/>
      <c r="AD89" s="227"/>
      <c r="AE89" s="516"/>
      <c r="AF89" s="516"/>
      <c r="AG89" s="516"/>
      <c r="AH89" s="516"/>
      <c r="AI89" s="516"/>
      <c r="AJ89" s="516"/>
      <c r="AK89" s="516"/>
      <c r="AL89" s="516"/>
      <c r="AM89" s="516"/>
      <c r="AN89" s="516"/>
    </row>
    <row r="90" spans="2:40" ht="17.25" customHeight="1">
      <c r="B90" s="535"/>
      <c r="C90" s="535"/>
      <c r="D90" s="535"/>
      <c r="E90" s="535"/>
      <c r="F90" s="535"/>
      <c r="H90" s="534"/>
      <c r="I90" s="534"/>
      <c r="J90" s="534"/>
      <c r="L90" s="965"/>
      <c r="M90" s="965"/>
      <c r="Z90" s="535"/>
      <c r="AC90" s="516"/>
      <c r="AD90" s="227"/>
      <c r="AE90" s="516"/>
      <c r="AF90" s="516"/>
      <c r="AG90" s="516"/>
      <c r="AH90" s="516"/>
      <c r="AI90" s="516"/>
      <c r="AJ90" s="516"/>
      <c r="AK90" s="516"/>
      <c r="AL90" s="516"/>
      <c r="AM90" s="516"/>
      <c r="AN90" s="516"/>
    </row>
    <row r="91" spans="2:40" ht="17.25" customHeight="1">
      <c r="B91" s="535"/>
      <c r="C91" s="535"/>
      <c r="D91" s="535"/>
      <c r="E91" s="535"/>
      <c r="F91" s="535"/>
      <c r="H91" s="534"/>
      <c r="I91" s="534"/>
      <c r="J91" s="534"/>
      <c r="L91" s="965"/>
      <c r="M91" s="965"/>
      <c r="Z91" s="535"/>
      <c r="AC91" s="516"/>
      <c r="AD91" s="227"/>
      <c r="AE91" s="516"/>
      <c r="AF91" s="516"/>
      <c r="AG91" s="516"/>
      <c r="AH91" s="516"/>
      <c r="AI91" s="516"/>
      <c r="AJ91" s="516"/>
      <c r="AK91" s="516"/>
      <c r="AL91" s="516"/>
      <c r="AM91" s="516"/>
      <c r="AN91" s="516"/>
    </row>
    <row r="92" spans="2:40" ht="17.25" customHeight="1">
      <c r="B92" s="535"/>
      <c r="C92" s="535"/>
      <c r="D92" s="535"/>
      <c r="E92" s="535"/>
      <c r="F92" s="535"/>
      <c r="H92" s="534"/>
      <c r="I92" s="534"/>
      <c r="J92" s="534"/>
      <c r="L92" s="965"/>
      <c r="M92" s="965"/>
      <c r="Z92" s="535"/>
      <c r="AC92" s="516"/>
      <c r="AD92" s="227"/>
      <c r="AE92" s="516"/>
      <c r="AF92" s="516"/>
      <c r="AG92" s="516"/>
      <c r="AH92" s="516"/>
      <c r="AI92" s="516"/>
      <c r="AJ92" s="516"/>
      <c r="AK92" s="516"/>
      <c r="AL92" s="516"/>
      <c r="AM92" s="516"/>
      <c r="AN92" s="516"/>
    </row>
    <row r="93" spans="2:40" ht="17.25" customHeight="1">
      <c r="B93" s="535"/>
      <c r="C93" s="535"/>
      <c r="D93" s="535"/>
      <c r="E93" s="535"/>
      <c r="F93" s="535"/>
      <c r="H93" s="534"/>
      <c r="I93" s="534"/>
      <c r="J93" s="534"/>
      <c r="L93" s="965"/>
      <c r="Z93" s="535"/>
      <c r="AC93" s="516"/>
      <c r="AD93" s="227"/>
      <c r="AE93" s="516"/>
      <c r="AF93" s="516"/>
      <c r="AG93" s="516"/>
      <c r="AH93" s="516"/>
      <c r="AI93" s="516"/>
      <c r="AJ93" s="516"/>
      <c r="AK93" s="516"/>
      <c r="AL93" s="516"/>
      <c r="AM93" s="516"/>
      <c r="AN93" s="516"/>
    </row>
    <row r="94" spans="2:40" ht="17.25" customHeight="1">
      <c r="B94" s="535"/>
      <c r="C94" s="535"/>
      <c r="D94" s="535"/>
      <c r="E94" s="535"/>
      <c r="F94" s="535"/>
      <c r="H94" s="534"/>
      <c r="I94" s="534"/>
      <c r="J94" s="534"/>
      <c r="L94" s="965"/>
      <c r="Z94" s="535"/>
      <c r="AC94" s="516"/>
      <c r="AD94" s="227"/>
      <c r="AE94" s="516"/>
      <c r="AF94" s="516"/>
      <c r="AG94" s="516"/>
      <c r="AH94" s="516"/>
      <c r="AI94" s="516"/>
      <c r="AJ94" s="516"/>
      <c r="AK94" s="516"/>
      <c r="AL94" s="516"/>
      <c r="AM94" s="516"/>
      <c r="AN94" s="516"/>
    </row>
    <row r="95" spans="2:40" ht="17.25" customHeight="1">
      <c r="B95" s="535"/>
      <c r="C95" s="535"/>
      <c r="D95" s="535"/>
      <c r="E95" s="535"/>
      <c r="F95" s="535"/>
      <c r="H95" s="534"/>
      <c r="I95" s="534"/>
      <c r="J95" s="534"/>
      <c r="Z95" s="535"/>
      <c r="AC95" s="516"/>
      <c r="AD95" s="227"/>
      <c r="AE95" s="516"/>
      <c r="AF95" s="516"/>
      <c r="AG95" s="516"/>
      <c r="AH95" s="516"/>
      <c r="AI95" s="516"/>
      <c r="AJ95" s="516"/>
      <c r="AK95" s="516"/>
      <c r="AL95" s="516"/>
      <c r="AM95" s="516"/>
      <c r="AN95" s="516"/>
    </row>
    <row r="96" spans="2:40" ht="17.25" customHeight="1">
      <c r="B96" s="535"/>
      <c r="C96" s="535"/>
      <c r="D96" s="535"/>
      <c r="E96" s="535"/>
      <c r="F96" s="535"/>
      <c r="H96" s="534"/>
      <c r="I96" s="534"/>
      <c r="J96" s="534"/>
      <c r="Z96" s="535"/>
      <c r="AC96" s="516"/>
      <c r="AD96" s="227"/>
      <c r="AE96" s="516"/>
      <c r="AF96" s="516"/>
      <c r="AG96" s="516"/>
      <c r="AH96" s="516"/>
      <c r="AI96" s="516"/>
      <c r="AJ96" s="516"/>
      <c r="AK96" s="516"/>
      <c r="AL96" s="516"/>
      <c r="AM96" s="516"/>
      <c r="AN96" s="516"/>
    </row>
    <row r="97" spans="2:40" ht="17.25" customHeight="1">
      <c r="B97" s="535"/>
      <c r="C97" s="535"/>
      <c r="D97" s="535"/>
      <c r="E97" s="535"/>
      <c r="F97" s="535"/>
      <c r="H97" s="534"/>
      <c r="I97" s="534"/>
      <c r="J97" s="534"/>
      <c r="Z97" s="535"/>
      <c r="AC97" s="516"/>
      <c r="AD97" s="227"/>
      <c r="AE97" s="516"/>
      <c r="AF97" s="516"/>
      <c r="AG97" s="516"/>
      <c r="AH97" s="516"/>
      <c r="AI97" s="516"/>
      <c r="AJ97" s="516"/>
      <c r="AK97" s="516"/>
      <c r="AL97" s="516"/>
      <c r="AM97" s="516"/>
      <c r="AN97" s="516"/>
    </row>
    <row r="98" spans="2:40" ht="17.25" customHeight="1">
      <c r="B98" s="535"/>
      <c r="C98" s="535"/>
      <c r="D98" s="535"/>
      <c r="E98" s="535"/>
      <c r="F98" s="535"/>
      <c r="H98" s="534"/>
      <c r="I98" s="534"/>
      <c r="J98" s="534"/>
      <c r="Z98" s="535"/>
      <c r="AC98" s="516"/>
      <c r="AD98" s="227"/>
      <c r="AE98" s="516"/>
      <c r="AF98" s="516"/>
      <c r="AG98" s="516"/>
      <c r="AH98" s="516"/>
      <c r="AI98" s="516"/>
      <c r="AJ98" s="516"/>
      <c r="AK98" s="516"/>
      <c r="AL98" s="516"/>
      <c r="AM98" s="516"/>
      <c r="AN98" s="516"/>
    </row>
    <row r="99" spans="2:40" ht="17.25" customHeight="1">
      <c r="B99" s="535"/>
      <c r="C99" s="535"/>
      <c r="D99" s="535"/>
      <c r="E99" s="535"/>
      <c r="F99" s="535"/>
      <c r="H99" s="534"/>
      <c r="I99" s="534"/>
      <c r="J99" s="534"/>
      <c r="Z99" s="535"/>
      <c r="AC99" s="516"/>
      <c r="AD99" s="516"/>
      <c r="AE99" s="227"/>
      <c r="AF99" s="516"/>
      <c r="AG99" s="516"/>
      <c r="AH99" s="516"/>
      <c r="AI99" s="516"/>
      <c r="AJ99" s="516"/>
      <c r="AK99" s="516"/>
      <c r="AL99" s="516"/>
      <c r="AM99" s="516"/>
      <c r="AN99" s="516"/>
    </row>
    <row r="100" spans="2:40" ht="17.25" customHeight="1">
      <c r="B100" s="535"/>
      <c r="C100" s="535"/>
      <c r="D100" s="535"/>
      <c r="E100" s="535"/>
      <c r="F100" s="535"/>
      <c r="H100" s="534"/>
      <c r="I100" s="534"/>
      <c r="J100" s="534"/>
      <c r="Z100" s="535"/>
      <c r="AC100" s="516"/>
      <c r="AD100" s="516"/>
      <c r="AE100" s="227"/>
      <c r="AF100" s="516"/>
      <c r="AG100" s="516"/>
      <c r="AH100" s="516"/>
      <c r="AI100" s="516"/>
      <c r="AJ100" s="516"/>
      <c r="AK100" s="516"/>
      <c r="AL100" s="516"/>
      <c r="AM100" s="516"/>
      <c r="AN100" s="516"/>
    </row>
    <row r="101" spans="2:40" ht="17.25" customHeight="1">
      <c r="B101" s="535"/>
      <c r="C101" s="535"/>
      <c r="D101" s="535"/>
      <c r="E101" s="535"/>
      <c r="F101" s="535"/>
      <c r="H101" s="534"/>
      <c r="I101" s="534"/>
      <c r="J101" s="534"/>
      <c r="Z101" s="535"/>
      <c r="AC101" s="516"/>
      <c r="AD101" s="516"/>
      <c r="AE101" s="227"/>
      <c r="AF101" s="516"/>
      <c r="AG101" s="516"/>
      <c r="AH101" s="516"/>
      <c r="AI101" s="516"/>
      <c r="AJ101" s="516"/>
      <c r="AK101" s="516"/>
      <c r="AL101" s="516"/>
      <c r="AM101" s="516"/>
      <c r="AN101" s="516"/>
    </row>
    <row r="102" spans="2:40" ht="17.25" customHeight="1">
      <c r="F102" s="535"/>
      <c r="H102" s="534"/>
      <c r="I102" s="534"/>
      <c r="J102" s="534"/>
      <c r="X102" s="516"/>
      <c r="Y102" s="516"/>
      <c r="Z102" s="227"/>
      <c r="AA102" s="516"/>
      <c r="AB102" s="516"/>
      <c r="AC102" s="516"/>
      <c r="AD102" s="516"/>
      <c r="AE102" s="516"/>
      <c r="AF102" s="516"/>
      <c r="AG102" s="516"/>
      <c r="AH102" s="516"/>
      <c r="AI102" s="516"/>
    </row>
    <row r="103" spans="2:40" ht="17.25" customHeight="1">
      <c r="F103" s="535"/>
      <c r="H103" s="534"/>
      <c r="I103" s="534"/>
      <c r="J103" s="534"/>
      <c r="X103" s="516"/>
      <c r="Y103" s="516"/>
      <c r="Z103" s="227"/>
      <c r="AA103" s="516"/>
      <c r="AB103" s="516"/>
      <c r="AC103" s="516"/>
      <c r="AD103" s="516"/>
      <c r="AE103" s="516"/>
      <c r="AF103" s="516"/>
      <c r="AG103" s="516"/>
      <c r="AH103" s="516"/>
      <c r="AI103" s="516"/>
    </row>
    <row r="104" spans="2:40">
      <c r="G104" s="535"/>
      <c r="X104" s="516"/>
      <c r="Y104" s="516"/>
      <c r="Z104" s="227"/>
      <c r="AA104" s="516"/>
      <c r="AB104" s="516"/>
      <c r="AC104" s="516"/>
      <c r="AD104" s="516"/>
      <c r="AE104" s="516"/>
      <c r="AF104" s="516"/>
      <c r="AG104" s="516"/>
      <c r="AH104" s="516"/>
      <c r="AI104" s="516"/>
    </row>
    <row r="105" spans="2:40">
      <c r="G105" s="535"/>
      <c r="X105" s="516"/>
      <c r="Y105" s="516"/>
      <c r="Z105" s="227"/>
      <c r="AA105" s="516"/>
      <c r="AB105" s="516"/>
      <c r="AC105" s="516"/>
      <c r="AD105" s="516"/>
      <c r="AE105" s="516"/>
      <c r="AF105" s="516"/>
      <c r="AG105" s="516"/>
      <c r="AH105" s="516"/>
      <c r="AI105" s="516"/>
    </row>
    <row r="106" spans="2:40">
      <c r="G106" s="535"/>
      <c r="X106" s="516"/>
      <c r="Y106" s="516"/>
      <c r="Z106" s="227"/>
      <c r="AA106" s="516"/>
      <c r="AB106" s="516"/>
      <c r="AC106" s="516"/>
      <c r="AD106" s="516"/>
      <c r="AE106" s="516"/>
      <c r="AF106" s="516"/>
      <c r="AG106" s="516"/>
      <c r="AH106" s="516"/>
      <c r="AI106" s="516"/>
    </row>
    <row r="107" spans="2:40">
      <c r="G107" s="535"/>
      <c r="X107" s="516"/>
      <c r="Y107" s="516"/>
      <c r="Z107" s="227"/>
      <c r="AA107" s="516"/>
      <c r="AB107" s="516"/>
      <c r="AC107" s="516"/>
      <c r="AD107" s="516"/>
      <c r="AE107" s="516"/>
      <c r="AF107" s="516"/>
      <c r="AG107" s="516"/>
      <c r="AH107" s="516"/>
      <c r="AI107" s="516"/>
    </row>
    <row r="108" spans="2:40">
      <c r="G108" s="535"/>
      <c r="X108" s="516"/>
      <c r="Y108" s="516"/>
      <c r="Z108" s="227"/>
      <c r="AA108" s="516"/>
      <c r="AB108" s="516"/>
      <c r="AC108" s="516"/>
      <c r="AD108" s="516"/>
      <c r="AE108" s="516"/>
      <c r="AF108" s="516"/>
      <c r="AG108" s="516"/>
      <c r="AH108" s="516"/>
      <c r="AI108" s="516"/>
    </row>
    <row r="109" spans="2:40">
      <c r="G109" s="535"/>
      <c r="X109" s="516"/>
      <c r="Y109" s="516"/>
      <c r="Z109" s="227"/>
      <c r="AA109" s="516"/>
      <c r="AB109" s="516"/>
      <c r="AC109" s="516"/>
      <c r="AD109" s="516"/>
      <c r="AE109" s="516"/>
      <c r="AF109" s="516"/>
      <c r="AG109" s="516"/>
      <c r="AH109" s="516"/>
      <c r="AI109" s="516"/>
    </row>
    <row r="110" spans="2:40">
      <c r="G110" s="535"/>
      <c r="X110" s="516"/>
      <c r="Y110" s="516"/>
      <c r="Z110" s="227"/>
      <c r="AA110" s="516"/>
      <c r="AB110" s="516"/>
      <c r="AC110" s="516"/>
      <c r="AD110" s="516"/>
      <c r="AE110" s="516"/>
      <c r="AF110" s="516"/>
      <c r="AG110" s="516"/>
      <c r="AH110" s="516"/>
      <c r="AI110" s="516"/>
    </row>
    <row r="111" spans="2:40">
      <c r="G111" s="535"/>
      <c r="X111" s="516"/>
      <c r="Y111" s="516"/>
      <c r="Z111" s="227"/>
      <c r="AA111" s="516"/>
      <c r="AB111" s="516"/>
      <c r="AC111" s="516"/>
      <c r="AD111" s="516"/>
      <c r="AE111" s="516"/>
      <c r="AF111" s="516"/>
      <c r="AG111" s="516"/>
      <c r="AH111" s="516"/>
      <c r="AI111" s="516"/>
    </row>
    <row r="112" spans="2:40">
      <c r="G112" s="535"/>
      <c r="X112" s="516"/>
      <c r="Y112" s="516"/>
      <c r="Z112" s="227"/>
      <c r="AA112" s="516"/>
      <c r="AB112" s="516"/>
      <c r="AC112" s="516"/>
      <c r="AD112" s="516"/>
      <c r="AE112" s="516"/>
      <c r="AF112" s="516"/>
      <c r="AG112" s="516"/>
      <c r="AH112" s="516"/>
      <c r="AI112" s="516"/>
    </row>
    <row r="113" spans="7:35">
      <c r="G113" s="535"/>
      <c r="X113" s="516"/>
      <c r="Y113" s="516"/>
      <c r="Z113" s="227"/>
      <c r="AA113" s="516"/>
      <c r="AB113" s="516"/>
      <c r="AC113" s="516"/>
      <c r="AD113" s="516"/>
      <c r="AE113" s="516"/>
      <c r="AF113" s="516"/>
      <c r="AG113" s="516"/>
      <c r="AH113" s="516"/>
      <c r="AI113" s="516"/>
    </row>
    <row r="114" spans="7:35">
      <c r="G114" s="535"/>
      <c r="X114" s="516"/>
      <c r="Y114" s="516"/>
      <c r="Z114" s="227"/>
      <c r="AA114" s="516"/>
      <c r="AB114" s="516"/>
      <c r="AC114" s="516"/>
      <c r="AD114" s="516"/>
      <c r="AE114" s="516"/>
      <c r="AF114" s="516"/>
      <c r="AG114" s="516"/>
      <c r="AH114" s="516"/>
      <c r="AI114" s="516"/>
    </row>
    <row r="115" spans="7:35">
      <c r="G115" s="535"/>
      <c r="X115" s="516"/>
      <c r="Y115" s="516"/>
      <c r="Z115" s="227"/>
      <c r="AA115" s="516"/>
      <c r="AB115" s="516"/>
      <c r="AC115" s="516"/>
      <c r="AD115" s="516"/>
      <c r="AE115" s="516"/>
      <c r="AF115" s="516"/>
      <c r="AG115" s="516"/>
      <c r="AH115" s="516"/>
      <c r="AI115" s="516"/>
    </row>
    <row r="116" spans="7:35">
      <c r="G116" s="535"/>
      <c r="X116" s="516"/>
      <c r="Y116" s="516"/>
      <c r="Z116" s="227"/>
      <c r="AA116" s="516"/>
      <c r="AB116" s="516"/>
      <c r="AC116" s="516"/>
      <c r="AD116" s="516"/>
      <c r="AE116" s="516"/>
      <c r="AF116" s="516"/>
      <c r="AG116" s="516"/>
      <c r="AH116" s="516"/>
      <c r="AI116" s="516"/>
    </row>
    <row r="117" spans="7:35">
      <c r="G117" s="535"/>
      <c r="X117" s="516"/>
      <c r="Y117" s="516"/>
      <c r="Z117" s="227"/>
      <c r="AA117" s="516"/>
      <c r="AB117" s="516"/>
      <c r="AC117" s="516"/>
      <c r="AD117" s="516"/>
      <c r="AE117" s="516"/>
      <c r="AF117" s="516"/>
      <c r="AG117" s="516"/>
      <c r="AH117" s="516"/>
      <c r="AI117" s="516"/>
    </row>
    <row r="118" spans="7:35">
      <c r="G118" s="535"/>
      <c r="X118" s="516"/>
      <c r="Y118" s="516"/>
      <c r="Z118" s="227"/>
      <c r="AA118" s="516"/>
      <c r="AB118" s="516"/>
      <c r="AC118" s="516"/>
      <c r="AD118" s="516"/>
      <c r="AE118" s="516"/>
      <c r="AF118" s="516"/>
      <c r="AG118" s="516"/>
      <c r="AH118" s="516"/>
      <c r="AI118" s="516"/>
    </row>
    <row r="119" spans="7:35">
      <c r="G119" s="535"/>
      <c r="X119" s="516"/>
      <c r="Y119" s="516"/>
      <c r="Z119" s="227"/>
      <c r="AA119" s="516"/>
      <c r="AB119" s="516"/>
      <c r="AC119" s="516"/>
      <c r="AD119" s="516"/>
      <c r="AE119" s="516"/>
      <c r="AF119" s="516"/>
      <c r="AG119" s="516"/>
      <c r="AH119" s="516"/>
      <c r="AI119" s="516"/>
    </row>
    <row r="120" spans="7:35">
      <c r="G120" s="535"/>
      <c r="X120" s="516"/>
      <c r="Y120" s="516"/>
      <c r="Z120" s="227"/>
      <c r="AA120" s="516"/>
      <c r="AB120" s="516"/>
      <c r="AC120" s="516"/>
      <c r="AD120" s="516"/>
      <c r="AE120" s="516"/>
      <c r="AF120" s="516"/>
      <c r="AG120" s="516"/>
      <c r="AH120" s="516"/>
      <c r="AI120" s="516"/>
    </row>
    <row r="121" spans="7:35">
      <c r="G121" s="535"/>
      <c r="X121" s="516"/>
      <c r="Y121" s="516"/>
      <c r="Z121" s="227"/>
      <c r="AA121" s="516"/>
      <c r="AB121" s="516"/>
      <c r="AC121" s="516"/>
      <c r="AD121" s="516"/>
      <c r="AE121" s="516"/>
      <c r="AF121" s="516"/>
      <c r="AG121" s="516"/>
      <c r="AH121" s="516"/>
      <c r="AI121" s="516"/>
    </row>
    <row r="122" spans="7:35">
      <c r="G122" s="535"/>
      <c r="X122" s="516"/>
      <c r="Y122" s="516"/>
      <c r="Z122" s="227"/>
      <c r="AA122" s="516"/>
      <c r="AB122" s="516"/>
      <c r="AC122" s="516"/>
      <c r="AD122" s="516"/>
      <c r="AE122" s="516"/>
      <c r="AF122" s="516"/>
      <c r="AG122" s="516"/>
      <c r="AH122" s="516"/>
      <c r="AI122" s="516"/>
    </row>
    <row r="123" spans="7:35">
      <c r="G123" s="535"/>
      <c r="X123" s="516"/>
      <c r="Y123" s="516"/>
      <c r="Z123" s="227"/>
      <c r="AA123" s="516"/>
      <c r="AB123" s="516"/>
      <c r="AC123" s="516"/>
      <c r="AD123" s="516"/>
      <c r="AE123" s="516"/>
      <c r="AF123" s="516"/>
      <c r="AG123" s="516"/>
      <c r="AH123" s="516"/>
      <c r="AI123" s="516"/>
    </row>
    <row r="124" spans="7:35">
      <c r="G124" s="535"/>
      <c r="X124" s="516"/>
      <c r="Y124" s="516"/>
      <c r="Z124" s="227"/>
      <c r="AA124" s="516"/>
      <c r="AB124" s="516"/>
      <c r="AC124" s="516"/>
      <c r="AD124" s="516"/>
      <c r="AE124" s="516"/>
      <c r="AF124" s="516"/>
      <c r="AG124" s="516"/>
      <c r="AH124" s="516"/>
      <c r="AI124" s="516"/>
    </row>
    <row r="125" spans="7:35">
      <c r="G125" s="535"/>
    </row>
    <row r="126" spans="7:35">
      <c r="G126" s="535"/>
    </row>
    <row r="127" spans="7:35">
      <c r="G127" s="535"/>
    </row>
    <row r="128" spans="7:35">
      <c r="G128" s="535"/>
    </row>
    <row r="129" spans="7:7">
      <c r="G129" s="535"/>
    </row>
  </sheetData>
  <pageMargins left="0.70866141732283472" right="0.31496062992125984" top="0.78740157480314965" bottom="0.78740157480314965" header="0.78740157480314965" footer="0.39370078740157483"/>
  <pageSetup paperSize="9" orientation="portrait" r:id="rId1"/>
  <headerFooter scaleWithDoc="0">
    <oddHeader>&amp;R&amp;"Gill Sans MT,Regular"&amp;9&amp;K0065A4Section 2 • Crashes</oddHeader>
    <oddFooter>&amp;R&amp;"Gill Sans MT,Regular"&amp;9&amp;K0065A4•&amp;K000000 &amp;A&amp;K0065A4 •</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9" tint="0.39997558519241921"/>
  </sheetPr>
  <dimension ref="B5:L50"/>
  <sheetViews>
    <sheetView zoomScale="87" zoomScaleNormal="87" zoomScaleSheetLayoutView="120" workbookViewId="0">
      <selection activeCell="P51" sqref="P51"/>
    </sheetView>
  </sheetViews>
  <sheetFormatPr defaultRowHeight="15"/>
  <cols>
    <col min="1" max="1" width="1.85546875" style="1624" customWidth="1"/>
    <col min="2" max="10" width="8.140625" style="1624" customWidth="1"/>
    <col min="11" max="11" width="4" style="1624" customWidth="1"/>
    <col min="12" max="12" width="10.28515625" style="1624" customWidth="1"/>
    <col min="13" max="16384" width="9.140625" style="1624"/>
  </cols>
  <sheetData>
    <row r="5" spans="2:11" ht="20.100000000000001" customHeight="1">
      <c r="B5" s="1623"/>
      <c r="C5" s="2441"/>
      <c r="D5" s="2441"/>
      <c r="E5" s="2441"/>
      <c r="F5" s="2441"/>
      <c r="G5" s="2441"/>
      <c r="H5" s="2441"/>
      <c r="I5" s="2441"/>
      <c r="J5" s="2441"/>
      <c r="K5" s="2441"/>
    </row>
    <row r="6" spans="2:11" ht="12.6" customHeight="1"/>
    <row r="7" spans="2:11" ht="12.6" customHeight="1"/>
    <row r="8" spans="2:11" ht="12.6" customHeight="1"/>
    <row r="9" spans="2:11" ht="12.6" customHeight="1"/>
    <row r="10" spans="2:11" ht="12.6" customHeight="1"/>
    <row r="11" spans="2:11" ht="12.6" customHeight="1"/>
    <row r="12" spans="2:11" ht="12.6" customHeight="1">
      <c r="F12" s="1625"/>
    </row>
    <row r="13" spans="2:11" ht="12.6" customHeight="1"/>
    <row r="14" spans="2:11" ht="12.6" customHeight="1"/>
    <row r="15" spans="2:11" ht="12.6" customHeight="1"/>
    <row r="16" spans="2:11" ht="13.15" customHeight="1"/>
    <row r="17" spans="2:11" ht="13.15" customHeight="1"/>
    <row r="18" spans="2:11" ht="13.15" customHeight="1"/>
    <row r="19" spans="2:11" ht="13.15" customHeight="1"/>
    <row r="20" spans="2:11" ht="13.15" customHeight="1"/>
    <row r="21" spans="2:11" ht="13.15" customHeight="1"/>
    <row r="22" spans="2:11" ht="13.15" customHeight="1"/>
    <row r="23" spans="2:11" ht="13.15" customHeight="1"/>
    <row r="24" spans="2:11" ht="9.9499999999999993" customHeight="1">
      <c r="F24" s="1626"/>
    </row>
    <row r="25" spans="2:11" ht="30" customHeight="1">
      <c r="B25" s="54"/>
      <c r="C25" s="2442" t="s">
        <v>691</v>
      </c>
      <c r="D25" s="2442"/>
      <c r="E25" s="2442"/>
      <c r="F25" s="2442"/>
      <c r="G25" s="2442"/>
      <c r="H25" s="2442"/>
      <c r="I25" s="2442"/>
      <c r="J25" s="2442"/>
      <c r="K25" s="2442"/>
    </row>
    <row r="26" spans="2:11" ht="2.4500000000000002" customHeight="1">
      <c r="B26" s="54"/>
      <c r="C26" s="2442"/>
      <c r="D26" s="2442"/>
      <c r="E26" s="2442"/>
      <c r="F26" s="2442"/>
      <c r="G26" s="2442"/>
      <c r="H26" s="2442"/>
      <c r="I26" s="2442"/>
      <c r="J26" s="2442"/>
      <c r="K26" s="2442"/>
    </row>
    <row r="27" spans="2:11" ht="30" customHeight="1">
      <c r="B27" s="54"/>
      <c r="C27" s="2442"/>
      <c r="D27" s="2442"/>
      <c r="E27" s="2442"/>
      <c r="F27" s="2442"/>
      <c r="G27" s="2442"/>
      <c r="H27" s="2442"/>
      <c r="I27" s="2442"/>
      <c r="J27" s="2442"/>
      <c r="K27" s="2442"/>
    </row>
    <row r="28" spans="2:11" ht="9.9499999999999993" customHeight="1">
      <c r="F28" s="1628"/>
    </row>
    <row r="29" spans="2:11" ht="12.6" customHeight="1">
      <c r="F29" s="1629"/>
    </row>
    <row r="30" spans="2:11" ht="12.6" customHeight="1">
      <c r="F30" s="1629"/>
    </row>
    <row r="31" spans="2:11" ht="12.6" customHeight="1"/>
    <row r="32" spans="2:11" ht="12.6" customHeight="1"/>
    <row r="49" spans="2:12" ht="20.100000000000001" customHeight="1">
      <c r="B49" s="2441"/>
      <c r="C49" s="2441"/>
      <c r="D49" s="2441"/>
      <c r="E49" s="2441"/>
      <c r="F49" s="2441"/>
      <c r="G49" s="2441"/>
      <c r="H49" s="2441"/>
      <c r="I49" s="2441"/>
      <c r="J49" s="2441"/>
      <c r="K49" s="2441"/>
      <c r="L49" s="2441"/>
    </row>
    <row r="50" spans="2:12" ht="20.100000000000001" customHeight="1">
      <c r="C50" s="2441"/>
      <c r="D50" s="2441"/>
      <c r="E50" s="2441"/>
      <c r="F50" s="2441"/>
      <c r="G50" s="2441"/>
      <c r="H50" s="2441"/>
      <c r="I50" s="2441"/>
      <c r="J50" s="2441"/>
      <c r="K50" s="2441"/>
    </row>
  </sheetData>
  <mergeCells count="4">
    <mergeCell ref="C5:K5"/>
    <mergeCell ref="C25:K27"/>
    <mergeCell ref="B49:L49"/>
    <mergeCell ref="C50:K50"/>
  </mergeCells>
  <pageMargins left="0.70866141732283472" right="0.31496062992125984" top="0.78740157480314965" bottom="0.78740157480314965" header="0.78740157480314965" footer="0.39370078740157483"/>
  <pageSetup paperSize="9" firstPageNumber="3" orientation="portrait" r:id="rId1"/>
  <headerFooter scaleWithDoc="0"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9" tint="0.39997558519241921"/>
  </sheetPr>
  <dimension ref="A1:I56"/>
  <sheetViews>
    <sheetView zoomScaleNormal="100" workbookViewId="0">
      <selection activeCell="P51" sqref="P51"/>
    </sheetView>
  </sheetViews>
  <sheetFormatPr defaultColWidth="9.140625" defaultRowHeight="12.75"/>
  <cols>
    <col min="1" max="1" width="9.140625" style="490"/>
    <col min="2" max="2" width="6.85546875" style="490" customWidth="1"/>
    <col min="3" max="16384" width="9.140625" style="490"/>
  </cols>
  <sheetData>
    <row r="1" spans="1:9">
      <c r="A1" s="2443" t="s">
        <v>615</v>
      </c>
      <c r="B1" s="2443"/>
      <c r="C1" s="2443"/>
      <c r="D1" s="2443"/>
      <c r="E1" s="2443"/>
      <c r="F1" s="2443"/>
      <c r="G1" s="2443"/>
      <c r="H1" s="2443"/>
      <c r="I1" s="2443"/>
    </row>
    <row r="2" spans="1:9">
      <c r="A2" s="2443"/>
      <c r="B2" s="2443"/>
      <c r="C2" s="2443"/>
      <c r="D2" s="2443"/>
      <c r="E2" s="2443"/>
      <c r="F2" s="2443"/>
      <c r="G2" s="2443"/>
      <c r="H2" s="2443"/>
      <c r="I2" s="2443"/>
    </row>
    <row r="3" spans="1:9">
      <c r="A3" s="2443"/>
      <c r="B3" s="2443"/>
      <c r="C3" s="2443"/>
      <c r="D3" s="2443"/>
      <c r="E3" s="2443"/>
      <c r="F3" s="2443"/>
      <c r="G3" s="2443"/>
      <c r="H3" s="2443"/>
      <c r="I3" s="2443"/>
    </row>
    <row r="4" spans="1:9">
      <c r="A4" s="2443"/>
      <c r="B4" s="2443"/>
      <c r="C4" s="2443"/>
      <c r="D4" s="2443"/>
      <c r="E4" s="2443"/>
      <c r="F4" s="2443"/>
      <c r="G4" s="2443"/>
      <c r="H4" s="2443"/>
      <c r="I4" s="2443"/>
    </row>
    <row r="5" spans="1:9">
      <c r="A5" s="2443"/>
      <c r="B5" s="2443"/>
      <c r="C5" s="2443"/>
      <c r="D5" s="2443"/>
      <c r="E5" s="2443"/>
      <c r="F5" s="2443"/>
      <c r="G5" s="2443"/>
      <c r="H5" s="2443"/>
      <c r="I5" s="2443"/>
    </row>
    <row r="6" spans="1:9">
      <c r="A6" s="2443"/>
      <c r="B6" s="2443"/>
      <c r="C6" s="2443"/>
      <c r="D6" s="2443"/>
      <c r="E6" s="2443"/>
      <c r="F6" s="2443"/>
      <c r="G6" s="2443"/>
      <c r="H6" s="2443"/>
      <c r="I6" s="2443"/>
    </row>
    <row r="7" spans="1:9">
      <c r="A7" s="2443"/>
      <c r="B7" s="2443"/>
      <c r="C7" s="2443"/>
      <c r="D7" s="2443"/>
      <c r="E7" s="2443"/>
      <c r="F7" s="2443"/>
      <c r="G7" s="2443"/>
      <c r="H7" s="2443"/>
      <c r="I7" s="2443"/>
    </row>
    <row r="8" spans="1:9">
      <c r="A8" s="2443"/>
      <c r="B8" s="2443"/>
      <c r="C8" s="2443"/>
      <c r="D8" s="2443"/>
      <c r="E8" s="2443"/>
      <c r="F8" s="2443"/>
      <c r="G8" s="2443"/>
      <c r="H8" s="2443"/>
      <c r="I8" s="2443"/>
    </row>
    <row r="9" spans="1:9">
      <c r="A9" s="2443"/>
      <c r="B9" s="2443"/>
      <c r="C9" s="2443"/>
      <c r="D9" s="2443"/>
      <c r="E9" s="2443"/>
      <c r="F9" s="2443"/>
      <c r="G9" s="2443"/>
      <c r="H9" s="2443"/>
      <c r="I9" s="2443"/>
    </row>
    <row r="10" spans="1:9">
      <c r="A10" s="2443"/>
      <c r="B10" s="2443"/>
      <c r="C10" s="2443"/>
      <c r="D10" s="2443"/>
      <c r="E10" s="2443"/>
      <c r="F10" s="2443"/>
      <c r="G10" s="2443"/>
      <c r="H10" s="2443"/>
      <c r="I10" s="2443"/>
    </row>
    <row r="11" spans="1:9">
      <c r="A11" s="2443"/>
      <c r="B11" s="2443"/>
      <c r="C11" s="2443"/>
      <c r="D11" s="2443"/>
      <c r="E11" s="2443"/>
      <c r="F11" s="2443"/>
      <c r="G11" s="2443"/>
      <c r="H11" s="2443"/>
      <c r="I11" s="2443"/>
    </row>
    <row r="12" spans="1:9">
      <c r="A12" s="2443"/>
      <c r="B12" s="2443"/>
      <c r="C12" s="2443"/>
      <c r="D12" s="2443"/>
      <c r="E12" s="2443"/>
      <c r="F12" s="2443"/>
      <c r="G12" s="2443"/>
      <c r="H12" s="2443"/>
      <c r="I12" s="2443"/>
    </row>
    <row r="13" spans="1:9">
      <c r="A13" s="2443"/>
      <c r="B13" s="2443"/>
      <c r="C13" s="2443"/>
      <c r="D13" s="2443"/>
      <c r="E13" s="2443"/>
      <c r="F13" s="2443"/>
      <c r="G13" s="2443"/>
      <c r="H13" s="2443"/>
      <c r="I13" s="2443"/>
    </row>
    <row r="14" spans="1:9">
      <c r="A14" s="2443"/>
      <c r="B14" s="2443"/>
      <c r="C14" s="2443"/>
      <c r="D14" s="2443"/>
      <c r="E14" s="2443"/>
      <c r="F14" s="2443"/>
      <c r="G14" s="2443"/>
      <c r="H14" s="2443"/>
      <c r="I14" s="2443"/>
    </row>
    <row r="15" spans="1:9">
      <c r="A15" s="2443"/>
      <c r="B15" s="2443"/>
      <c r="C15" s="2443"/>
      <c r="D15" s="2443"/>
      <c r="E15" s="2443"/>
      <c r="F15" s="2443"/>
      <c r="G15" s="2443"/>
      <c r="H15" s="2443"/>
      <c r="I15" s="2443"/>
    </row>
    <row r="16" spans="1:9">
      <c r="A16" s="2443"/>
      <c r="B16" s="2443"/>
      <c r="C16" s="2443"/>
      <c r="D16" s="2443"/>
      <c r="E16" s="2443"/>
      <c r="F16" s="2443"/>
      <c r="G16" s="2443"/>
      <c r="H16" s="2443"/>
      <c r="I16" s="2443"/>
    </row>
    <row r="17" spans="1:9">
      <c r="A17" s="2443"/>
      <c r="B17" s="2443"/>
      <c r="C17" s="2443"/>
      <c r="D17" s="2443"/>
      <c r="E17" s="2443"/>
      <c r="F17" s="2443"/>
      <c r="G17" s="2443"/>
      <c r="H17" s="2443"/>
      <c r="I17" s="2443"/>
    </row>
    <row r="18" spans="1:9">
      <c r="A18" s="2443"/>
      <c r="B18" s="2443"/>
      <c r="C18" s="2443"/>
      <c r="D18" s="2443"/>
      <c r="E18" s="2443"/>
      <c r="F18" s="2443"/>
      <c r="G18" s="2443"/>
      <c r="H18" s="2443"/>
      <c r="I18" s="2443"/>
    </row>
    <row r="19" spans="1:9">
      <c r="A19" s="2443"/>
      <c r="B19" s="2443"/>
      <c r="C19" s="2443"/>
      <c r="D19" s="2443"/>
      <c r="E19" s="2443"/>
      <c r="F19" s="2443"/>
      <c r="G19" s="2443"/>
      <c r="H19" s="2443"/>
      <c r="I19" s="2443"/>
    </row>
    <row r="20" spans="1:9">
      <c r="A20" s="2443"/>
      <c r="B20" s="2443"/>
      <c r="C20" s="2443"/>
      <c r="D20" s="2443"/>
      <c r="E20" s="2443"/>
      <c r="F20" s="2443"/>
      <c r="G20" s="2443"/>
      <c r="H20" s="2443"/>
      <c r="I20" s="2443"/>
    </row>
    <row r="21" spans="1:9">
      <c r="A21" s="2443"/>
      <c r="B21" s="2443"/>
      <c r="C21" s="2443"/>
      <c r="D21" s="2443"/>
      <c r="E21" s="2443"/>
      <c r="F21" s="2443"/>
      <c r="G21" s="2443"/>
      <c r="H21" s="2443"/>
      <c r="I21" s="2443"/>
    </row>
    <row r="22" spans="1:9">
      <c r="A22" s="2443"/>
      <c r="B22" s="2443"/>
      <c r="C22" s="2443"/>
      <c r="D22" s="2443"/>
      <c r="E22" s="2443"/>
      <c r="F22" s="2443"/>
      <c r="G22" s="2443"/>
      <c r="H22" s="2443"/>
      <c r="I22" s="2443"/>
    </row>
    <row r="23" spans="1:9" ht="39.75" customHeight="1">
      <c r="A23" s="2443"/>
      <c r="B23" s="2443"/>
      <c r="C23" s="2443"/>
      <c r="D23" s="2443"/>
      <c r="E23" s="2443"/>
      <c r="F23" s="2443"/>
      <c r="G23" s="2443"/>
      <c r="H23" s="2443"/>
      <c r="I23" s="2443"/>
    </row>
    <row r="24" spans="1:9">
      <c r="A24" s="2443"/>
      <c r="B24" s="2443"/>
      <c r="C24" s="2443"/>
      <c r="D24" s="2443"/>
      <c r="E24" s="2443"/>
      <c r="F24" s="2443"/>
      <c r="G24" s="2443"/>
      <c r="H24" s="2443"/>
      <c r="I24" s="2443"/>
    </row>
    <row r="25" spans="1:9">
      <c r="A25" s="2443"/>
      <c r="B25" s="2443"/>
      <c r="C25" s="2443"/>
      <c r="D25" s="2443"/>
      <c r="E25" s="2443"/>
      <c r="F25" s="2443"/>
      <c r="G25" s="2443"/>
      <c r="H25" s="2443"/>
      <c r="I25" s="2443"/>
    </row>
    <row r="26" spans="1:9">
      <c r="A26" s="2443"/>
      <c r="B26" s="2443"/>
      <c r="C26" s="2443"/>
      <c r="D26" s="2443"/>
      <c r="E26" s="2443"/>
      <c r="F26" s="2443"/>
      <c r="G26" s="2443"/>
      <c r="H26" s="2443"/>
      <c r="I26" s="2443"/>
    </row>
    <row r="27" spans="1:9">
      <c r="A27" s="2443"/>
      <c r="B27" s="2443"/>
      <c r="C27" s="2443"/>
      <c r="D27" s="2443"/>
      <c r="E27" s="2443"/>
      <c r="F27" s="2443"/>
      <c r="G27" s="2443"/>
      <c r="H27" s="2443"/>
      <c r="I27" s="2443"/>
    </row>
    <row r="28" spans="1:9">
      <c r="A28" s="2443"/>
      <c r="B28" s="2443"/>
      <c r="C28" s="2443"/>
      <c r="D28" s="2443"/>
      <c r="E28" s="2443"/>
      <c r="F28" s="2443"/>
      <c r="G28" s="2443"/>
      <c r="H28" s="2443"/>
      <c r="I28" s="2443"/>
    </row>
    <row r="29" spans="1:9">
      <c r="A29" s="2443"/>
      <c r="B29" s="2443"/>
      <c r="C29" s="2443"/>
      <c r="D29" s="2443"/>
      <c r="E29" s="2443"/>
      <c r="F29" s="2443"/>
      <c r="G29" s="2443"/>
      <c r="H29" s="2443"/>
      <c r="I29" s="2443"/>
    </row>
    <row r="30" spans="1:9">
      <c r="A30" s="2443"/>
      <c r="B30" s="2443"/>
      <c r="C30" s="2443"/>
      <c r="D30" s="2443"/>
      <c r="E30" s="2443"/>
      <c r="F30" s="2443"/>
      <c r="G30" s="2443"/>
      <c r="H30" s="2443"/>
      <c r="I30" s="2443"/>
    </row>
    <row r="31" spans="1:9">
      <c r="A31" s="2443"/>
      <c r="B31" s="2443"/>
      <c r="C31" s="2443"/>
      <c r="D31" s="2443"/>
      <c r="E31" s="2443"/>
      <c r="F31" s="2443"/>
      <c r="G31" s="2443"/>
      <c r="H31" s="2443"/>
      <c r="I31" s="2443"/>
    </row>
    <row r="32" spans="1:9">
      <c r="A32" s="2443"/>
      <c r="B32" s="2443"/>
      <c r="C32" s="2443"/>
      <c r="D32" s="2443"/>
      <c r="E32" s="2443"/>
      <c r="F32" s="2443"/>
      <c r="G32" s="2443"/>
      <c r="H32" s="2443"/>
      <c r="I32" s="2443"/>
    </row>
    <row r="33" spans="1:9">
      <c r="A33" s="2443"/>
      <c r="B33" s="2443"/>
      <c r="C33" s="2443"/>
      <c r="D33" s="2443"/>
      <c r="E33" s="2443"/>
      <c r="F33" s="2443"/>
      <c r="G33" s="2443"/>
      <c r="H33" s="2443"/>
      <c r="I33" s="2443"/>
    </row>
    <row r="34" spans="1:9">
      <c r="A34" s="2443"/>
      <c r="B34" s="2443"/>
      <c r="C34" s="2443"/>
      <c r="D34" s="2443"/>
      <c r="E34" s="2443"/>
      <c r="F34" s="2443"/>
      <c r="G34" s="2443"/>
      <c r="H34" s="2443"/>
      <c r="I34" s="2443"/>
    </row>
    <row r="35" spans="1:9">
      <c r="A35" s="2443"/>
      <c r="B35" s="2443"/>
      <c r="C35" s="2443"/>
      <c r="D35" s="2443"/>
      <c r="E35" s="2443"/>
      <c r="F35" s="2443"/>
      <c r="G35" s="2443"/>
      <c r="H35" s="2443"/>
      <c r="I35" s="2443"/>
    </row>
    <row r="36" spans="1:9">
      <c r="A36" s="2443"/>
      <c r="B36" s="2443"/>
      <c r="C36" s="2443"/>
      <c r="D36" s="2443"/>
      <c r="E36" s="2443"/>
      <c r="F36" s="2443"/>
      <c r="G36" s="2443"/>
      <c r="H36" s="2443"/>
      <c r="I36" s="2443"/>
    </row>
    <row r="37" spans="1:9">
      <c r="A37" s="2443"/>
      <c r="B37" s="2443"/>
      <c r="C37" s="2443"/>
      <c r="D37" s="2443"/>
      <c r="E37" s="2443"/>
      <c r="F37" s="2443"/>
      <c r="G37" s="2443"/>
      <c r="H37" s="2443"/>
      <c r="I37" s="2443"/>
    </row>
    <row r="38" spans="1:9">
      <c r="A38" s="2443"/>
      <c r="B38" s="2443"/>
      <c r="C38" s="2443"/>
      <c r="D38" s="2443"/>
      <c r="E38" s="2443"/>
      <c r="F38" s="2443"/>
      <c r="G38" s="2443"/>
      <c r="H38" s="2443"/>
      <c r="I38" s="2443"/>
    </row>
    <row r="39" spans="1:9">
      <c r="A39" s="2443"/>
      <c r="B39" s="2443"/>
      <c r="C39" s="2443"/>
      <c r="D39" s="2443"/>
      <c r="E39" s="2443"/>
      <c r="F39" s="2443"/>
      <c r="G39" s="2443"/>
      <c r="H39" s="2443"/>
      <c r="I39" s="2443"/>
    </row>
    <row r="40" spans="1:9">
      <c r="A40" s="2443"/>
      <c r="B40" s="2443"/>
      <c r="C40" s="2443"/>
      <c r="D40" s="2443"/>
      <c r="E40" s="2443"/>
      <c r="F40" s="2443"/>
      <c r="G40" s="2443"/>
      <c r="H40" s="2443"/>
      <c r="I40" s="2443"/>
    </row>
    <row r="41" spans="1:9">
      <c r="A41" s="2443"/>
      <c r="B41" s="2443"/>
      <c r="C41" s="2443"/>
      <c r="D41" s="2443"/>
      <c r="E41" s="2443"/>
      <c r="F41" s="2443"/>
      <c r="G41" s="2443"/>
      <c r="H41" s="2443"/>
      <c r="I41" s="2443"/>
    </row>
    <row r="42" spans="1:9">
      <c r="A42" s="2443"/>
      <c r="B42" s="2443"/>
      <c r="C42" s="2443"/>
      <c r="D42" s="2443"/>
      <c r="E42" s="2443"/>
      <c r="F42" s="2443"/>
      <c r="G42" s="2443"/>
      <c r="H42" s="2443"/>
      <c r="I42" s="2443"/>
    </row>
    <row r="43" spans="1:9">
      <c r="A43" s="2443"/>
      <c r="B43" s="2443"/>
      <c r="C43" s="2443"/>
      <c r="D43" s="2443"/>
      <c r="E43" s="2443"/>
      <c r="F43" s="2443"/>
      <c r="G43" s="2443"/>
      <c r="H43" s="2443"/>
      <c r="I43" s="2443"/>
    </row>
    <row r="44" spans="1:9">
      <c r="A44" s="2443"/>
      <c r="B44" s="2443"/>
      <c r="C44" s="2443"/>
      <c r="D44" s="2443"/>
      <c r="E44" s="2443"/>
      <c r="F44" s="2443"/>
      <c r="G44" s="2443"/>
      <c r="H44" s="2443"/>
      <c r="I44" s="2443"/>
    </row>
    <row r="45" spans="1:9">
      <c r="A45" s="2443"/>
      <c r="B45" s="2443"/>
      <c r="C45" s="2443"/>
      <c r="D45" s="2443"/>
      <c r="E45" s="2443"/>
      <c r="F45" s="2443"/>
      <c r="G45" s="2443"/>
      <c r="H45" s="2443"/>
      <c r="I45" s="2443"/>
    </row>
    <row r="46" spans="1:9">
      <c r="A46" s="2443"/>
      <c r="B46" s="2443"/>
      <c r="C46" s="2443"/>
      <c r="D46" s="2443"/>
      <c r="E46" s="2443"/>
      <c r="F46" s="2443"/>
      <c r="G46" s="2443"/>
      <c r="H46" s="2443"/>
      <c r="I46" s="2443"/>
    </row>
    <row r="47" spans="1:9">
      <c r="A47" s="2443"/>
      <c r="B47" s="2443"/>
      <c r="C47" s="2443"/>
      <c r="D47" s="2443"/>
      <c r="E47" s="2443"/>
      <c r="F47" s="2443"/>
      <c r="G47" s="2443"/>
      <c r="H47" s="2443"/>
      <c r="I47" s="2443"/>
    </row>
    <row r="48" spans="1:9">
      <c r="A48" s="2443"/>
      <c r="B48" s="2443"/>
      <c r="C48" s="2443"/>
      <c r="D48" s="2443"/>
      <c r="E48" s="2443"/>
      <c r="F48" s="2443"/>
      <c r="G48" s="2443"/>
      <c r="H48" s="2443"/>
      <c r="I48" s="2443"/>
    </row>
    <row r="49" spans="1:9">
      <c r="A49" s="2443"/>
      <c r="B49" s="2443"/>
      <c r="C49" s="2443"/>
      <c r="D49" s="2443"/>
      <c r="E49" s="2443"/>
      <c r="F49" s="2443"/>
      <c r="G49" s="2443"/>
      <c r="H49" s="2443"/>
      <c r="I49" s="2443"/>
    </row>
    <row r="50" spans="1:9">
      <c r="A50" s="2443"/>
      <c r="B50" s="2443"/>
      <c r="C50" s="2443"/>
      <c r="D50" s="2443"/>
      <c r="E50" s="2443"/>
      <c r="F50" s="2443"/>
      <c r="G50" s="2443"/>
      <c r="H50" s="2443"/>
      <c r="I50" s="2443"/>
    </row>
    <row r="51" spans="1:9">
      <c r="A51" s="2443"/>
      <c r="B51" s="2443"/>
      <c r="C51" s="2443"/>
      <c r="D51" s="2443"/>
      <c r="E51" s="2443"/>
      <c r="F51" s="2443"/>
      <c r="G51" s="2443"/>
      <c r="H51" s="2443"/>
      <c r="I51" s="2443"/>
    </row>
    <row r="52" spans="1:9">
      <c r="A52" s="2443"/>
      <c r="B52" s="2443"/>
      <c r="C52" s="2443"/>
      <c r="D52" s="2443"/>
      <c r="E52" s="2443"/>
      <c r="F52" s="2443"/>
      <c r="G52" s="2443"/>
      <c r="H52" s="2443"/>
      <c r="I52" s="2443"/>
    </row>
    <row r="53" spans="1:9">
      <c r="A53" s="2443"/>
      <c r="B53" s="2443"/>
      <c r="C53" s="2443"/>
      <c r="D53" s="2443"/>
      <c r="E53" s="2443"/>
      <c r="F53" s="2443"/>
      <c r="G53" s="2443"/>
      <c r="H53" s="2443"/>
      <c r="I53" s="2443"/>
    </row>
    <row r="54" spans="1:9">
      <c r="A54" s="2443"/>
      <c r="B54" s="2443"/>
      <c r="C54" s="2443"/>
      <c r="D54" s="2443"/>
      <c r="E54" s="2443"/>
      <c r="F54" s="2443"/>
      <c r="G54" s="2443"/>
      <c r="H54" s="2443"/>
      <c r="I54" s="2443"/>
    </row>
    <row r="55" spans="1:9">
      <c r="A55" s="2443"/>
      <c r="B55" s="2443"/>
      <c r="C55" s="2443"/>
      <c r="D55" s="2443"/>
      <c r="E55" s="2443"/>
      <c r="F55" s="2443"/>
      <c r="G55" s="2443"/>
      <c r="H55" s="2443"/>
      <c r="I55" s="2443"/>
    </row>
    <row r="56" spans="1:9">
      <c r="A56" s="2443"/>
      <c r="B56" s="2443"/>
      <c r="C56" s="2443"/>
      <c r="D56" s="2443"/>
      <c r="E56" s="2443"/>
      <c r="F56" s="2443"/>
      <c r="G56" s="2443"/>
      <c r="H56" s="2443"/>
      <c r="I56" s="2443"/>
    </row>
  </sheetData>
  <mergeCells count="1">
    <mergeCell ref="A1:I56"/>
  </mergeCells>
  <pageMargins left="0.70866141732283472" right="0.31496062992125984" top="0.78740157480314965" bottom="0.78740157480314965" header="0.78740157480314965" footer="0.39370078740157483"/>
  <pageSetup paperSize="9" orientation="portrait" r:id="rId1"/>
  <headerFooter scaleWithDoc="0">
    <oddHeader>&amp;L&amp;"Gill Sans MT,Regular"&amp;9&amp;K0065A4BITRE • &amp;K000000Road trauma involving heavy vehicles 2017 statistical summary</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9" tint="0.39997558519241921"/>
  </sheetPr>
  <dimension ref="A1:V48"/>
  <sheetViews>
    <sheetView zoomScaleNormal="100" zoomScaleSheetLayoutView="112" workbookViewId="0">
      <selection activeCell="P51" sqref="P51"/>
    </sheetView>
  </sheetViews>
  <sheetFormatPr defaultColWidth="9" defaultRowHeight="12.75"/>
  <cols>
    <col min="1" max="1" width="3.7109375" customWidth="1"/>
    <col min="2" max="2" width="9.7109375" customWidth="1"/>
    <col min="3" max="3" width="11.7109375" customWidth="1"/>
    <col min="4" max="4" width="14.28515625" customWidth="1"/>
    <col min="5" max="5" width="18.28515625" customWidth="1"/>
    <col min="6" max="6" width="14" customWidth="1"/>
    <col min="7" max="7" width="8.140625" customWidth="1"/>
    <col min="8" max="12" width="6" customWidth="1"/>
    <col min="17" max="17" width="10.7109375" bestFit="1" customWidth="1"/>
  </cols>
  <sheetData>
    <row r="1" spans="1:17" ht="13.5" customHeight="1">
      <c r="A1" s="67"/>
      <c r="B1" s="67"/>
      <c r="C1" s="67"/>
      <c r="E1" s="67"/>
      <c r="F1" s="67"/>
      <c r="G1" s="10"/>
      <c r="H1" s="10"/>
      <c r="I1" s="10"/>
      <c r="J1" s="10"/>
      <c r="K1" s="10"/>
      <c r="L1" s="10"/>
      <c r="M1" s="10"/>
      <c r="N1" s="10"/>
      <c r="P1" s="10"/>
    </row>
    <row r="2" spans="1:17" ht="13.5" customHeight="1">
      <c r="A2" s="67"/>
      <c r="B2" s="67"/>
      <c r="C2" s="67"/>
      <c r="D2" s="67"/>
      <c r="E2" s="67"/>
      <c r="F2" s="67"/>
      <c r="G2" s="10"/>
      <c r="H2" s="10"/>
      <c r="I2" s="10"/>
      <c r="J2" s="10"/>
      <c r="K2" s="1949"/>
      <c r="L2" s="1949"/>
      <c r="M2" s="1949"/>
      <c r="N2" s="1949"/>
      <c r="O2" s="1949"/>
      <c r="P2" s="1949"/>
      <c r="Q2" s="1949"/>
    </row>
    <row r="3" spans="1:17" ht="13.5" customHeight="1">
      <c r="A3" s="67"/>
      <c r="B3" s="67"/>
      <c r="C3" s="67"/>
      <c r="D3" s="67"/>
      <c r="E3" s="67"/>
      <c r="F3" s="67"/>
      <c r="G3" s="10"/>
      <c r="H3" s="10"/>
      <c r="I3" s="10"/>
      <c r="J3" s="10"/>
      <c r="K3" s="1949"/>
      <c r="L3" s="1949"/>
      <c r="M3" s="1949"/>
      <c r="N3" s="1949"/>
      <c r="O3" s="1949"/>
      <c r="P3" s="1949"/>
      <c r="Q3" s="1949"/>
    </row>
    <row r="4" spans="1:17" ht="17.100000000000001" customHeight="1">
      <c r="A4" s="67"/>
      <c r="B4" s="1621" t="s">
        <v>702</v>
      </c>
      <c r="C4" s="590"/>
      <c r="D4" s="92"/>
      <c r="E4" s="92"/>
      <c r="F4" s="608"/>
      <c r="G4" s="10"/>
      <c r="H4" s="10"/>
      <c r="I4" s="10"/>
      <c r="J4" s="10"/>
      <c r="K4" s="1949"/>
      <c r="L4" s="1949"/>
      <c r="M4" s="1949"/>
      <c r="N4" s="1949"/>
      <c r="O4" s="1949"/>
      <c r="P4" s="1949"/>
      <c r="Q4" s="1949"/>
    </row>
    <row r="5" spans="1:17" ht="15.6" customHeight="1">
      <c r="A5" s="67"/>
      <c r="B5" s="114"/>
      <c r="C5" s="114"/>
      <c r="D5" s="109"/>
      <c r="E5" s="109"/>
      <c r="F5" s="114"/>
      <c r="G5" s="10"/>
      <c r="H5" s="10"/>
      <c r="I5" s="10"/>
      <c r="J5" s="10"/>
      <c r="K5" s="1949"/>
      <c r="L5" s="1949"/>
      <c r="M5" s="1949"/>
      <c r="N5" s="1949"/>
      <c r="O5" s="1949"/>
      <c r="P5" s="1949"/>
      <c r="Q5" s="1949"/>
    </row>
    <row r="6" spans="1:17" s="527" customFormat="1" ht="17.100000000000001" customHeight="1">
      <c r="A6" s="572"/>
      <c r="B6" s="1960"/>
      <c r="C6" s="1980"/>
      <c r="D6" s="1976" t="s">
        <v>571</v>
      </c>
      <c r="E6" s="1976" t="s">
        <v>674</v>
      </c>
      <c r="F6" s="1960" t="s">
        <v>8</v>
      </c>
      <c r="K6" s="2016"/>
      <c r="L6" s="2016"/>
      <c r="M6" s="2016"/>
      <c r="N6" s="2017"/>
      <c r="O6" s="2016"/>
      <c r="P6" s="2016"/>
      <c r="Q6" s="2016"/>
    </row>
    <row r="7" spans="1:17" s="527" customFormat="1" ht="3" customHeight="1">
      <c r="A7" s="572"/>
      <c r="B7" s="572"/>
      <c r="C7" s="572"/>
      <c r="D7" s="377"/>
      <c r="E7" s="572"/>
      <c r="F7" s="572"/>
      <c r="G7" s="412"/>
      <c r="H7" s="116"/>
      <c r="I7" s="116"/>
      <c r="J7" s="116"/>
      <c r="K7" s="2018"/>
      <c r="L7" s="2018"/>
      <c r="M7" s="2018"/>
      <c r="N7" s="2018"/>
      <c r="O7" s="2016"/>
      <c r="P7" s="2016"/>
      <c r="Q7" s="2016"/>
    </row>
    <row r="8" spans="1:17" s="9" customFormat="1" ht="12.95" customHeight="1">
      <c r="A8" s="83"/>
      <c r="B8" s="573">
        <v>2009</v>
      </c>
      <c r="C8" s="573"/>
      <c r="D8" s="575">
        <v>32</v>
      </c>
      <c r="E8" s="1977">
        <v>1458</v>
      </c>
      <c r="F8" s="1977">
        <v>1490</v>
      </c>
      <c r="G8" s="413"/>
      <c r="H8" s="116"/>
      <c r="I8" s="116"/>
      <c r="J8" s="116"/>
      <c r="K8" s="2018"/>
      <c r="L8" s="2019"/>
      <c r="M8" s="2018"/>
      <c r="N8" s="2018"/>
      <c r="O8" s="2018"/>
      <c r="P8" s="2018"/>
      <c r="Q8" s="2018"/>
    </row>
    <row r="9" spans="1:17" s="9" customFormat="1" ht="12.95" customHeight="1">
      <c r="A9" s="83"/>
      <c r="B9" s="573">
        <v>2010</v>
      </c>
      <c r="C9" s="573"/>
      <c r="D9" s="575">
        <v>22</v>
      </c>
      <c r="E9" s="1977">
        <v>1328</v>
      </c>
      <c r="F9" s="1977">
        <v>1350</v>
      </c>
      <c r="G9" s="413"/>
      <c r="H9" s="116"/>
      <c r="I9" s="116"/>
      <c r="J9" s="116"/>
      <c r="K9" s="2018"/>
      <c r="L9" s="2019"/>
      <c r="M9" s="2018"/>
      <c r="N9" s="2018"/>
      <c r="O9" s="2018"/>
      <c r="P9" s="2018"/>
      <c r="Q9" s="2018"/>
    </row>
    <row r="10" spans="1:17" s="9" customFormat="1" ht="12.95" customHeight="1">
      <c r="A10" s="83"/>
      <c r="B10" s="573">
        <v>2011</v>
      </c>
      <c r="C10" s="573"/>
      <c r="D10" s="575">
        <v>24</v>
      </c>
      <c r="E10" s="1977">
        <v>1253</v>
      </c>
      <c r="F10" s="1977">
        <v>1277</v>
      </c>
      <c r="G10" s="413"/>
      <c r="H10" s="116"/>
      <c r="I10" s="116"/>
      <c r="J10" s="116"/>
      <c r="K10" s="2018"/>
      <c r="L10" s="2019"/>
      <c r="M10" s="2018"/>
      <c r="N10" s="2018"/>
      <c r="O10" s="2018"/>
      <c r="P10" s="2018"/>
      <c r="Q10" s="2018"/>
    </row>
    <row r="11" spans="1:17" s="9" customFormat="1" ht="12.95" customHeight="1">
      <c r="A11" s="83"/>
      <c r="B11" s="573">
        <v>2012</v>
      </c>
      <c r="C11" s="573"/>
      <c r="D11" s="480">
        <v>22</v>
      </c>
      <c r="E11" s="1979">
        <v>1277</v>
      </c>
      <c r="F11" s="1977">
        <v>1299</v>
      </c>
      <c r="G11" s="413"/>
      <c r="H11" s="116"/>
      <c r="I11" s="116"/>
      <c r="J11" s="116"/>
      <c r="K11" s="2018"/>
      <c r="L11" s="2019"/>
      <c r="M11" s="2018"/>
      <c r="N11" s="2018"/>
      <c r="O11" s="2018"/>
      <c r="P11" s="2018"/>
      <c r="Q11" s="2018"/>
    </row>
    <row r="12" spans="1:17" s="9" customFormat="1" ht="12.95" customHeight="1">
      <c r="A12" s="83"/>
      <c r="B12" s="573">
        <v>2013</v>
      </c>
      <c r="C12" s="573"/>
      <c r="D12" s="575">
        <v>12</v>
      </c>
      <c r="E12" s="1977">
        <v>1173</v>
      </c>
      <c r="F12" s="1977">
        <v>1185</v>
      </c>
      <c r="G12" s="413"/>
      <c r="H12" s="116"/>
      <c r="I12" s="116"/>
      <c r="J12" s="116"/>
      <c r="K12" s="2018"/>
      <c r="L12" s="2019"/>
      <c r="M12" s="2018"/>
      <c r="N12" s="2018"/>
      <c r="O12" s="2018"/>
      <c r="P12" s="2018"/>
      <c r="Q12" s="2018"/>
    </row>
    <row r="13" spans="1:17" s="9" customFormat="1" ht="12.95" customHeight="1">
      <c r="A13" s="83"/>
      <c r="B13" s="573">
        <v>2014</v>
      </c>
      <c r="C13" s="573"/>
      <c r="D13" s="424">
        <v>18</v>
      </c>
      <c r="E13" s="1977">
        <v>1132</v>
      </c>
      <c r="F13" s="1977">
        <v>1150</v>
      </c>
      <c r="G13" s="413"/>
      <c r="H13" s="10"/>
      <c r="I13" s="10"/>
      <c r="J13" s="10"/>
      <c r="K13" s="1949"/>
      <c r="L13" s="2019"/>
      <c r="M13" s="2018"/>
      <c r="N13" s="2018"/>
      <c r="O13" s="2018"/>
      <c r="P13" s="2018"/>
      <c r="Q13" s="2018"/>
    </row>
    <row r="14" spans="1:17" s="9" customFormat="1" ht="12.95" customHeight="1">
      <c r="A14" s="83"/>
      <c r="B14" s="573">
        <v>2015</v>
      </c>
      <c r="C14" s="573"/>
      <c r="D14" s="424">
        <v>21</v>
      </c>
      <c r="E14" s="1977">
        <v>1184</v>
      </c>
      <c r="F14" s="1977">
        <v>1205</v>
      </c>
      <c r="G14" s="413"/>
      <c r="H14" s="10"/>
      <c r="I14" s="10"/>
      <c r="J14" s="10"/>
      <c r="K14" s="1949"/>
      <c r="L14" s="2019"/>
      <c r="M14" s="2018"/>
      <c r="N14" s="2018"/>
      <c r="O14" s="2018"/>
      <c r="P14" s="2018"/>
      <c r="Q14" s="2018"/>
    </row>
    <row r="15" spans="1:17" s="9" customFormat="1" ht="12.95" customHeight="1">
      <c r="A15" s="83"/>
      <c r="B15" s="573">
        <v>2016</v>
      </c>
      <c r="C15" s="573"/>
      <c r="D15" s="574">
        <v>21</v>
      </c>
      <c r="E15" s="1977">
        <v>1274</v>
      </c>
      <c r="F15" s="1977">
        <v>1295</v>
      </c>
      <c r="G15" s="413"/>
      <c r="H15" s="10"/>
      <c r="I15" s="10"/>
      <c r="J15" s="10"/>
      <c r="K15" s="1949"/>
      <c r="L15" s="2019"/>
      <c r="M15" s="2018"/>
      <c r="N15" s="2018"/>
      <c r="O15" s="2018"/>
      <c r="P15" s="2018"/>
      <c r="Q15" s="2018"/>
    </row>
    <row r="16" spans="1:17" s="9" customFormat="1" ht="12.95" customHeight="1">
      <c r="A16" s="83"/>
      <c r="B16" s="573">
        <v>2017</v>
      </c>
      <c r="C16" s="573"/>
      <c r="D16" s="147">
        <v>29</v>
      </c>
      <c r="E16" s="1978">
        <v>1194</v>
      </c>
      <c r="F16" s="1977">
        <v>1223</v>
      </c>
      <c r="G16" s="413"/>
      <c r="H16" s="763"/>
      <c r="I16" s="763"/>
      <c r="J16" s="763"/>
      <c r="K16" s="2020"/>
      <c r="L16" s="2019"/>
      <c r="M16" s="1949"/>
      <c r="N16" s="1949"/>
      <c r="O16" s="2018"/>
      <c r="P16" s="2018"/>
      <c r="Q16" s="2018"/>
    </row>
    <row r="17" spans="1:22" s="9" customFormat="1" ht="12.95" customHeight="1">
      <c r="A17" s="83"/>
      <c r="B17" s="573">
        <v>2018</v>
      </c>
      <c r="C17" s="573"/>
      <c r="D17" s="147">
        <v>18</v>
      </c>
      <c r="E17" s="1978">
        <v>1118</v>
      </c>
      <c r="F17" s="1977">
        <v>1136</v>
      </c>
      <c r="G17" s="413"/>
      <c r="H17" s="763"/>
      <c r="I17" s="763"/>
      <c r="J17" s="763"/>
      <c r="K17" s="2020"/>
      <c r="L17" s="2019"/>
      <c r="M17" s="2020"/>
      <c r="N17" s="1949"/>
      <c r="O17" s="2021"/>
      <c r="P17" s="2021"/>
      <c r="Q17" s="2018"/>
    </row>
    <row r="18" spans="1:22" ht="3" customHeight="1">
      <c r="A18" s="67"/>
      <c r="B18" s="627"/>
      <c r="C18" s="627"/>
      <c r="D18" s="562"/>
      <c r="E18" s="562"/>
      <c r="F18" s="357"/>
      <c r="K18" s="1949"/>
      <c r="L18" s="1949"/>
      <c r="M18" s="1949"/>
      <c r="N18" s="1949"/>
      <c r="O18" s="1949"/>
      <c r="P18" s="1949"/>
      <c r="Q18" s="1949"/>
    </row>
    <row r="19" spans="1:22" ht="3" customHeight="1">
      <c r="A19" s="67"/>
      <c r="B19" s="551"/>
      <c r="C19" s="551"/>
      <c r="D19" s="631"/>
      <c r="E19" s="631"/>
      <c r="F19" s="554"/>
      <c r="K19" s="1949"/>
      <c r="L19" s="1949"/>
      <c r="M19" s="1949"/>
      <c r="N19" s="1949"/>
      <c r="O19" s="1949"/>
      <c r="P19" s="1949"/>
      <c r="Q19" s="1949"/>
    </row>
    <row r="20" spans="1:22" s="9" customFormat="1" ht="12.95" customHeight="1">
      <c r="A20" s="83"/>
      <c r="B20" s="2403" t="s">
        <v>116</v>
      </c>
      <c r="C20" s="2403"/>
      <c r="F20" s="389"/>
      <c r="G20" s="413"/>
      <c r="H20" s="10"/>
      <c r="I20" s="10"/>
      <c r="J20" s="10"/>
      <c r="K20" s="1949"/>
      <c r="L20" s="2019"/>
      <c r="M20" s="1949"/>
      <c r="N20" s="1949"/>
      <c r="O20" s="2018"/>
      <c r="P20" s="2018"/>
      <c r="Q20" s="2018"/>
    </row>
    <row r="21" spans="1:22" s="9" customFormat="1" ht="12" customHeight="1">
      <c r="A21" s="83"/>
      <c r="B21" s="713" t="s">
        <v>119</v>
      </c>
      <c r="C21" s="713"/>
      <c r="D21" s="692">
        <f>(INDEX(LOGEST(D8:D17,$B$8:$B$17),1)-1)*100</f>
        <v>-2.1856135063886173</v>
      </c>
      <c r="E21" s="692">
        <f>(INDEX(LOGEST(E8:E17,$B$8:$B$17),1)-1)*100</f>
        <v>-1.988207324922564</v>
      </c>
      <c r="F21" s="692">
        <f>(INDEX(LOGEST(F8:F17,$B$8:$B$17),1)-1)*100</f>
        <v>-1.9909974809663056</v>
      </c>
      <c r="G21" s="413"/>
      <c r="H21" s="10"/>
      <c r="I21" s="10"/>
      <c r="J21" s="10"/>
      <c r="K21" s="10"/>
      <c r="L21" s="413"/>
      <c r="M21" s="368"/>
      <c r="N21" s="368"/>
    </row>
    <row r="22" spans="1:22" s="9" customFormat="1" ht="12" customHeight="1">
      <c r="A22" s="83"/>
      <c r="B22" s="713" t="s">
        <v>117</v>
      </c>
      <c r="C22" s="713"/>
      <c r="D22" s="692">
        <f>(INDEX(LOGEST(D13:D17,$B$13:$B$17),1)-1)*100</f>
        <v>3.2803902623955938</v>
      </c>
      <c r="E22" s="692">
        <f>(INDEX(LOGEST(E13:E17,$B$13:$B$17),1)-1)*100</f>
        <v>-0.16465161612723156</v>
      </c>
      <c r="F22" s="692">
        <f>(INDEX(LOGEST(F13:F17,$B$13:$B$17),1)-1)*100</f>
        <v>-9.6652804957519933E-2</v>
      </c>
      <c r="G22" s="413"/>
      <c r="H22" s="10"/>
      <c r="I22" s="10"/>
      <c r="J22" s="10"/>
      <c r="K22" s="10"/>
      <c r="L22" s="413"/>
      <c r="M22" s="368"/>
      <c r="N22" s="368"/>
    </row>
    <row r="23" spans="1:22" s="9" customFormat="1" ht="12" customHeight="1">
      <c r="A23" s="83"/>
      <c r="B23" s="713"/>
      <c r="C23" s="713"/>
      <c r="D23" s="692"/>
      <c r="E23" s="692"/>
      <c r="F23" s="692"/>
      <c r="G23" s="413"/>
      <c r="H23" s="10"/>
      <c r="I23" s="10"/>
      <c r="J23" s="10"/>
      <c r="K23" s="10"/>
      <c r="L23" s="413"/>
      <c r="M23" s="368"/>
      <c r="N23" s="368"/>
    </row>
    <row r="24" spans="1:22" s="9" customFormat="1" ht="12" customHeight="1">
      <c r="A24" s="83"/>
      <c r="B24" s="1973"/>
      <c r="C24" s="1973"/>
      <c r="D24" s="591"/>
      <c r="E24" s="591"/>
      <c r="F24" s="389"/>
      <c r="G24" s="413"/>
      <c r="H24" s="10"/>
      <c r="I24" s="10"/>
      <c r="J24" s="10"/>
      <c r="K24" s="158"/>
      <c r="L24" s="1214"/>
      <c r="M24" s="648"/>
      <c r="N24" s="368"/>
    </row>
    <row r="25" spans="1:22" s="9" customFormat="1" ht="12" customHeight="1">
      <c r="A25" s="83"/>
      <c r="B25" s="1975"/>
      <c r="C25" s="1975"/>
      <c r="D25" s="591"/>
      <c r="E25" s="591"/>
      <c r="F25" s="389"/>
      <c r="G25" s="413"/>
      <c r="H25" s="10"/>
      <c r="I25" s="10"/>
      <c r="J25" s="10"/>
      <c r="K25" s="158"/>
      <c r="L25" s="1214"/>
      <c r="M25" s="648"/>
      <c r="N25" s="368"/>
    </row>
    <row r="26" spans="1:22" s="847" customFormat="1" ht="9.9499999999999993" customHeight="1">
      <c r="A26" s="848"/>
      <c r="B26" s="780"/>
      <c r="C26" s="780"/>
      <c r="D26" s="776"/>
      <c r="E26" s="776"/>
      <c r="K26" s="848"/>
      <c r="L26" s="848"/>
      <c r="M26" s="848"/>
    </row>
    <row r="27" spans="1:22" s="847" customFormat="1" ht="12" customHeight="1">
      <c r="A27" s="848"/>
      <c r="B27" s="780"/>
      <c r="C27" s="780"/>
      <c r="D27" s="776"/>
      <c r="E27" s="776"/>
      <c r="K27" s="848"/>
      <c r="L27" s="848"/>
      <c r="M27" s="848"/>
    </row>
    <row r="28" spans="1:22" s="847" customFormat="1" ht="12" customHeight="1">
      <c r="A28" s="848"/>
      <c r="B28" s="775"/>
      <c r="C28" s="775"/>
      <c r="D28" s="776"/>
      <c r="E28" s="776"/>
      <c r="F28" s="848"/>
      <c r="G28" s="848"/>
      <c r="K28" s="848"/>
      <c r="L28" s="848"/>
      <c r="M28" s="848"/>
      <c r="N28" s="2022"/>
      <c r="O28" s="2022"/>
      <c r="P28" s="2022"/>
      <c r="Q28" s="2022"/>
      <c r="R28" s="2022"/>
      <c r="S28" s="2022"/>
      <c r="T28" s="2022"/>
      <c r="U28" s="2022"/>
      <c r="V28" s="2022"/>
    </row>
    <row r="29" spans="1:22" s="9" customFormat="1" ht="17.100000000000001" customHeight="1">
      <c r="A29" s="108"/>
      <c r="B29" s="1621" t="s">
        <v>806</v>
      </c>
      <c r="C29" s="590"/>
      <c r="D29" s="131"/>
      <c r="E29" s="131"/>
      <c r="F29" s="522"/>
      <c r="G29" s="522"/>
      <c r="H29" s="541"/>
      <c r="I29" s="541"/>
      <c r="J29" s="541"/>
      <c r="K29" s="522"/>
      <c r="L29" s="522"/>
      <c r="M29" s="522"/>
      <c r="N29" s="2023"/>
      <c r="O29" s="2024"/>
      <c r="P29" s="2023"/>
      <c r="Q29" s="2024"/>
      <c r="R29" s="2023"/>
      <c r="S29" s="2024"/>
      <c r="T29" s="2024"/>
      <c r="U29" s="2024"/>
      <c r="V29" s="2024"/>
    </row>
    <row r="30" spans="1:22" s="9" customFormat="1" ht="15" customHeight="1">
      <c r="A30" s="108"/>
      <c r="B30" s="629"/>
      <c r="C30" s="629"/>
      <c r="D30" s="131"/>
      <c r="E30" s="131"/>
      <c r="F30" s="522"/>
      <c r="G30" s="522"/>
      <c r="H30" s="321"/>
      <c r="I30" s="321"/>
      <c r="J30" s="321"/>
      <c r="K30" s="2015"/>
      <c r="L30" s="522"/>
      <c r="M30" s="522"/>
      <c r="N30" s="2025"/>
      <c r="O30" s="2026"/>
      <c r="P30" s="2025"/>
      <c r="Q30" s="2026"/>
      <c r="R30" s="2025"/>
      <c r="S30" s="2026"/>
      <c r="T30" s="2025"/>
      <c r="U30" s="2024"/>
      <c r="V30" s="2024"/>
    </row>
    <row r="31" spans="1:22" s="9" customFormat="1" ht="15" customHeight="1">
      <c r="A31" s="108"/>
      <c r="B31" s="629"/>
      <c r="C31" s="629"/>
      <c r="D31" s="131"/>
      <c r="E31" s="131"/>
      <c r="F31" s="541"/>
      <c r="G31" s="541"/>
      <c r="H31" s="541"/>
      <c r="I31" s="541"/>
      <c r="J31" s="541"/>
      <c r="K31" s="541"/>
      <c r="L31" s="541"/>
      <c r="M31" s="541"/>
      <c r="N31" s="2023"/>
      <c r="O31" s="2023"/>
      <c r="P31" s="2023"/>
      <c r="Q31" s="2024"/>
      <c r="R31" s="2027"/>
      <c r="S31" s="2024"/>
      <c r="T31" s="2024"/>
      <c r="U31" s="2024"/>
      <c r="V31" s="2024"/>
    </row>
    <row r="32" spans="1:22" s="9" customFormat="1" ht="15" customHeight="1">
      <c r="A32" s="83"/>
      <c r="B32" s="629"/>
      <c r="C32" s="629"/>
      <c r="D32" s="522"/>
      <c r="E32" s="522"/>
      <c r="F32" s="541"/>
      <c r="G32" s="541"/>
      <c r="H32" s="541"/>
      <c r="I32" s="541"/>
      <c r="J32" s="541"/>
      <c r="K32" s="541"/>
      <c r="L32" s="541"/>
      <c r="M32" s="541"/>
      <c r="N32" s="2023"/>
      <c r="O32" s="2023"/>
      <c r="P32" s="2023"/>
      <c r="Q32" s="2024"/>
      <c r="R32" s="2024"/>
      <c r="S32" s="2024"/>
      <c r="T32" s="2024"/>
      <c r="U32" s="2024"/>
      <c r="V32" s="2024"/>
    </row>
    <row r="33" spans="1:22" s="9" customFormat="1" ht="15" customHeight="1">
      <c r="A33" s="83"/>
      <c r="B33" s="629"/>
      <c r="C33" s="629"/>
      <c r="D33" s="102"/>
      <c r="E33" s="102"/>
      <c r="F33" s="541"/>
      <c r="G33" s="541"/>
      <c r="H33" s="541"/>
      <c r="I33" s="541"/>
      <c r="J33" s="541"/>
      <c r="K33" s="541"/>
      <c r="L33" s="541"/>
      <c r="M33" s="541"/>
      <c r="N33" s="2023"/>
      <c r="O33" s="2023"/>
      <c r="P33" s="2023"/>
      <c r="Q33" s="2024"/>
      <c r="R33" s="2024"/>
      <c r="S33" s="2024"/>
      <c r="T33" s="2024"/>
      <c r="U33" s="2024"/>
      <c r="V33" s="2024"/>
    </row>
    <row r="34" spans="1:22" s="9" customFormat="1" ht="15" customHeight="1">
      <c r="A34" s="83"/>
      <c r="B34" s="549"/>
      <c r="C34" s="549"/>
      <c r="D34" s="554"/>
      <c r="E34" s="554"/>
      <c r="N34" s="2024"/>
      <c r="O34" s="2024"/>
      <c r="P34" s="2024"/>
      <c r="Q34" s="2024"/>
      <c r="R34" s="2024"/>
      <c r="S34" s="2024"/>
      <c r="T34" s="2024"/>
      <c r="U34" s="2024"/>
      <c r="V34" s="2024"/>
    </row>
    <row r="35" spans="1:22" s="9" customFormat="1" ht="15" customHeight="1">
      <c r="A35" s="83"/>
      <c r="B35" s="549"/>
      <c r="C35" s="549"/>
      <c r="D35" s="554"/>
      <c r="E35" s="554"/>
      <c r="N35" s="1228"/>
      <c r="O35" s="1228"/>
      <c r="P35" s="2024"/>
      <c r="Q35" s="2024"/>
      <c r="R35" s="2024"/>
      <c r="S35" s="2024"/>
      <c r="T35" s="2024"/>
      <c r="U35" s="2024"/>
      <c r="V35" s="2024"/>
    </row>
    <row r="36" spans="1:22" s="9" customFormat="1" ht="15" customHeight="1">
      <c r="A36" s="83"/>
      <c r="B36" s="549"/>
      <c r="C36" s="549"/>
      <c r="D36" s="533"/>
      <c r="E36" s="533"/>
      <c r="H36" s="985"/>
      <c r="I36" s="985"/>
      <c r="J36" s="985"/>
      <c r="K36" s="985"/>
      <c r="N36" s="2028"/>
      <c r="O36" s="2028"/>
      <c r="P36" s="2024"/>
      <c r="Q36" s="2024"/>
      <c r="R36" s="2024"/>
      <c r="S36" s="2024"/>
      <c r="T36" s="2024"/>
      <c r="U36" s="2024"/>
      <c r="V36" s="2024"/>
    </row>
    <row r="37" spans="1:22" s="9" customFormat="1" ht="15" customHeight="1">
      <c r="F37" s="496"/>
      <c r="G37" s="496"/>
      <c r="H37" s="496"/>
      <c r="I37" s="496"/>
      <c r="J37" s="496"/>
      <c r="K37" s="496"/>
      <c r="L37" s="496"/>
      <c r="M37" s="496"/>
      <c r="N37" s="496"/>
      <c r="O37" s="496"/>
      <c r="P37" s="496"/>
    </row>
    <row r="38" spans="1:22" s="9" customFormat="1" ht="15" customHeight="1">
      <c r="F38" s="511"/>
      <c r="G38" s="511"/>
      <c r="H38" s="511"/>
      <c r="I38" s="511"/>
      <c r="J38" s="511"/>
      <c r="K38" s="511"/>
      <c r="L38" s="511"/>
      <c r="M38" s="511"/>
      <c r="N38" s="511"/>
      <c r="O38" s="511"/>
      <c r="P38" s="511"/>
    </row>
    <row r="39" spans="1:22" s="9" customFormat="1" ht="15" customHeight="1">
      <c r="F39" s="541"/>
      <c r="G39" s="541"/>
      <c r="H39" s="541"/>
      <c r="I39" s="541"/>
      <c r="J39" s="541"/>
      <c r="K39" s="541"/>
      <c r="L39" s="541"/>
      <c r="M39" s="541"/>
      <c r="N39" s="541"/>
      <c r="O39" s="541"/>
      <c r="P39" s="541"/>
    </row>
    <row r="40" spans="1:22" s="9" customFormat="1" ht="13.15" customHeight="1">
      <c r="F40" s="502"/>
      <c r="G40" s="510"/>
      <c r="H40" s="173"/>
      <c r="I40" s="173"/>
      <c r="J40" s="173"/>
      <c r="K40" s="173"/>
      <c r="L40" s="502"/>
    </row>
    <row r="46" spans="1:22" s="783" customFormat="1" ht="9.9499999999999993" customHeight="1">
      <c r="F46" s="784"/>
      <c r="H46" s="811"/>
      <c r="I46" s="811"/>
      <c r="J46" s="811"/>
      <c r="K46" s="811"/>
      <c r="M46" s="784"/>
      <c r="N46" s="784"/>
      <c r="O46" s="784"/>
      <c r="P46" s="785"/>
    </row>
    <row r="47" spans="1:22">
      <c r="A47" s="783"/>
      <c r="B47" s="783"/>
      <c r="C47" s="780"/>
    </row>
    <row r="48" spans="1:22" s="847" customFormat="1" ht="9.9499999999999993" customHeight="1">
      <c r="A48" s="848"/>
      <c r="B48" s="780"/>
      <c r="C48" s="780"/>
      <c r="D48" s="776"/>
      <c r="E48" s="776"/>
    </row>
  </sheetData>
  <mergeCells count="1">
    <mergeCell ref="B20:C20"/>
  </mergeCells>
  <conditionalFormatting sqref="L8:L17">
    <cfRule type="cellIs" dxfId="13" priority="3" operator="equal">
      <formula>1</formula>
    </cfRule>
  </conditionalFormatting>
  <conditionalFormatting sqref="L20:L25">
    <cfRule type="cellIs" dxfId="12" priority="2" operator="equal">
      <formula>1</formula>
    </cfRule>
  </conditionalFormatting>
  <conditionalFormatting sqref="L18:L19">
    <cfRule type="cellIs" dxfId="11" priority="1" operator="equal">
      <formula>1</formula>
    </cfRule>
  </conditionalFormatting>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2017 statistical summary</oddHeader>
    <oddFooter xml:space="preserve">&amp;L&amp;"Gill Sans MT,Regular"&amp;9&amp;K0065A4  • &amp;K000000&amp;A&amp;K0065A4 •&amp;R    </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39997558519241921"/>
  </sheetPr>
  <dimension ref="A1:AH55"/>
  <sheetViews>
    <sheetView zoomScaleNormal="100" zoomScaleSheetLayoutView="100" workbookViewId="0">
      <selection activeCell="P51" sqref="P51"/>
    </sheetView>
  </sheetViews>
  <sheetFormatPr defaultColWidth="9" defaultRowHeight="12.75"/>
  <cols>
    <col min="1" max="1" width="3.7109375" customWidth="1"/>
    <col min="2" max="2" width="8.42578125" customWidth="1"/>
    <col min="3" max="3" width="13.85546875" customWidth="1"/>
    <col min="4" max="10" width="6" customWidth="1"/>
    <col min="11" max="11" width="6" style="9" customWidth="1"/>
    <col min="12" max="12" width="9.42578125" customWidth="1"/>
    <col min="13" max="13" width="6" customWidth="1"/>
    <col min="19" max="19" width="5.140625" customWidth="1"/>
    <col min="20" max="27" width="7" customWidth="1"/>
  </cols>
  <sheetData>
    <row r="1" spans="1:31" ht="13.5" customHeight="1">
      <c r="A1" s="67"/>
      <c r="B1" s="67"/>
      <c r="C1" s="67"/>
      <c r="E1" s="67"/>
      <c r="F1" s="67"/>
      <c r="G1" s="67"/>
      <c r="H1" s="67"/>
      <c r="I1" s="67"/>
      <c r="J1" s="67"/>
      <c r="K1" s="83"/>
      <c r="N1" s="420"/>
    </row>
    <row r="2" spans="1:31" ht="13.5" customHeight="1">
      <c r="A2" s="67"/>
      <c r="B2" s="67"/>
      <c r="C2" s="67"/>
      <c r="D2" s="67"/>
      <c r="E2" s="67"/>
      <c r="F2" s="67"/>
      <c r="G2" s="67"/>
      <c r="H2" s="67"/>
      <c r="I2" s="67"/>
      <c r="J2" s="67"/>
      <c r="K2" s="83"/>
      <c r="N2" s="83"/>
      <c r="O2" s="83"/>
      <c r="P2" s="83"/>
      <c r="Q2" s="83"/>
      <c r="R2" s="83"/>
      <c r="S2" s="83"/>
      <c r="T2" s="83"/>
      <c r="U2" s="83"/>
      <c r="V2" s="83"/>
      <c r="W2" s="83"/>
      <c r="X2" s="83"/>
      <c r="Y2" s="83"/>
      <c r="Z2" s="83"/>
      <c r="AA2" s="83"/>
      <c r="AB2" s="83"/>
      <c r="AC2" s="83"/>
      <c r="AD2" s="83"/>
      <c r="AE2" s="83"/>
    </row>
    <row r="3" spans="1:31" ht="13.5" customHeight="1">
      <c r="A3" s="67"/>
      <c r="B3" s="67"/>
      <c r="C3" s="67"/>
      <c r="D3" s="67"/>
      <c r="E3" s="67"/>
      <c r="F3" s="67"/>
      <c r="G3" s="67"/>
      <c r="H3" s="67"/>
      <c r="I3" s="67"/>
      <c r="J3" s="730"/>
      <c r="K3" s="83"/>
      <c r="N3" s="83"/>
      <c r="O3" s="83"/>
      <c r="P3" s="83"/>
      <c r="Q3" s="83"/>
      <c r="R3" s="83"/>
      <c r="S3" s="83"/>
      <c r="T3" s="83"/>
      <c r="U3" s="83"/>
      <c r="V3" s="83"/>
      <c r="W3" s="83"/>
      <c r="X3" s="83"/>
      <c r="Y3" s="83"/>
      <c r="Z3" s="83"/>
      <c r="AA3" s="83"/>
      <c r="AB3" s="83"/>
      <c r="AC3" s="83"/>
      <c r="AD3" s="83"/>
      <c r="AE3" s="83"/>
    </row>
    <row r="4" spans="1:31" ht="19.350000000000001" customHeight="1">
      <c r="A4" s="67"/>
      <c r="B4" s="1619" t="s">
        <v>705</v>
      </c>
      <c r="C4" s="590"/>
      <c r="D4" s="590"/>
      <c r="E4" s="588"/>
      <c r="F4" s="588"/>
      <c r="G4" s="588"/>
      <c r="H4" s="92"/>
      <c r="I4" s="92"/>
      <c r="J4" s="92"/>
      <c r="K4" s="92"/>
      <c r="L4" s="92"/>
      <c r="M4" s="608"/>
      <c r="N4" s="108"/>
      <c r="O4" s="2031" t="s">
        <v>587</v>
      </c>
      <c r="P4" s="108"/>
      <c r="Q4" s="108"/>
      <c r="R4" s="108"/>
      <c r="S4" s="108"/>
      <c r="T4" s="108"/>
      <c r="U4" s="108"/>
      <c r="V4" s="108"/>
      <c r="W4" s="108"/>
      <c r="X4" s="83"/>
      <c r="Y4" s="83"/>
      <c r="Z4" s="83"/>
      <c r="AA4" s="83"/>
      <c r="AB4" s="83"/>
      <c r="AC4" s="83"/>
      <c r="AD4" s="83"/>
      <c r="AE4" s="83"/>
    </row>
    <row r="5" spans="1:31" ht="15.6" customHeight="1">
      <c r="A5" s="67"/>
      <c r="B5" s="590"/>
      <c r="C5" s="590"/>
      <c r="D5" s="588"/>
      <c r="E5" s="92"/>
      <c r="F5" s="92"/>
      <c r="G5" s="92"/>
      <c r="H5" s="92"/>
      <c r="I5" s="92"/>
      <c r="J5" s="92"/>
      <c r="K5" s="85"/>
      <c r="L5" s="67"/>
      <c r="M5" s="608"/>
      <c r="N5" s="83"/>
      <c r="O5" s="83"/>
      <c r="P5" s="83"/>
      <c r="Q5" s="83"/>
      <c r="R5" s="83"/>
      <c r="S5" s="83"/>
      <c r="T5" s="83"/>
      <c r="U5" s="83"/>
      <c r="V5" s="83"/>
      <c r="W5" s="83"/>
      <c r="X5" s="83"/>
      <c r="Y5" s="83"/>
      <c r="Z5" s="83"/>
      <c r="AA5" s="83"/>
      <c r="AB5" s="83"/>
      <c r="AC5" s="83"/>
      <c r="AD5" s="83"/>
      <c r="AE5" s="83"/>
    </row>
    <row r="6" spans="1:31" s="527" customFormat="1" ht="17.100000000000001" customHeight="1">
      <c r="A6" s="572"/>
      <c r="B6" s="1959"/>
      <c r="C6" s="1959"/>
      <c r="D6" s="1960" t="s">
        <v>0</v>
      </c>
      <c r="E6" s="1960" t="s">
        <v>1</v>
      </c>
      <c r="F6" s="1960" t="s">
        <v>2</v>
      </c>
      <c r="G6" s="1960" t="s">
        <v>3</v>
      </c>
      <c r="H6" s="1960" t="s">
        <v>4</v>
      </c>
      <c r="I6" s="1960" t="s">
        <v>5</v>
      </c>
      <c r="J6" s="1960" t="s">
        <v>6</v>
      </c>
      <c r="K6" s="1960" t="s">
        <v>7</v>
      </c>
      <c r="L6" s="1960" t="s">
        <v>8</v>
      </c>
      <c r="M6" s="572"/>
      <c r="N6" s="572"/>
      <c r="O6" s="572"/>
      <c r="P6" s="572"/>
      <c r="Q6" s="572"/>
      <c r="R6" s="572"/>
      <c r="S6" s="572"/>
      <c r="T6" s="572"/>
      <c r="U6" s="572"/>
      <c r="V6" s="572"/>
      <c r="W6" s="572"/>
      <c r="X6" s="572"/>
      <c r="Y6" s="572"/>
      <c r="Z6" s="572"/>
      <c r="AA6" s="572"/>
      <c r="AB6" s="572"/>
      <c r="AC6" s="572"/>
      <c r="AD6" s="572"/>
      <c r="AE6" s="572"/>
    </row>
    <row r="7" spans="1:31" s="527" customFormat="1" ht="5.0999999999999996" customHeight="1">
      <c r="A7" s="572"/>
      <c r="B7" s="545"/>
      <c r="C7" s="545"/>
      <c r="D7" s="545"/>
      <c r="E7" s="572"/>
      <c r="F7" s="572"/>
      <c r="G7" s="572"/>
      <c r="H7" s="572"/>
      <c r="I7" s="572"/>
      <c r="J7" s="572"/>
      <c r="K7" s="572"/>
      <c r="L7" s="3"/>
      <c r="N7" s="572"/>
      <c r="O7" s="572"/>
      <c r="P7" s="572"/>
      <c r="Q7" s="572"/>
      <c r="R7" s="572"/>
      <c r="S7" s="572"/>
      <c r="T7" s="572"/>
      <c r="U7" s="572"/>
      <c r="V7" s="572"/>
      <c r="W7" s="572"/>
      <c r="X7" s="572"/>
      <c r="Y7" s="572"/>
      <c r="Z7" s="572"/>
      <c r="AA7" s="572"/>
      <c r="AB7" s="572"/>
      <c r="AC7" s="572"/>
      <c r="AD7" s="572"/>
      <c r="AE7" s="572"/>
    </row>
    <row r="8" spans="1:31" ht="14.1" customHeight="1">
      <c r="B8" s="626" t="s">
        <v>571</v>
      </c>
      <c r="C8" s="626"/>
      <c r="D8" s="621"/>
      <c r="E8" s="377"/>
      <c r="F8" s="377"/>
      <c r="G8" s="377"/>
      <c r="H8" s="377"/>
      <c r="I8" s="377"/>
      <c r="J8" s="377"/>
      <c r="K8" s="377"/>
      <c r="L8" s="651"/>
      <c r="N8" s="129"/>
      <c r="O8" s="83"/>
      <c r="P8" s="572"/>
      <c r="Q8" s="572"/>
      <c r="R8" s="572"/>
      <c r="S8" s="572"/>
      <c r="T8" s="572"/>
      <c r="U8" s="572"/>
      <c r="V8" s="572"/>
      <c r="W8" s="572"/>
      <c r="X8" s="572"/>
      <c r="Y8" s="83"/>
      <c r="Z8" s="83"/>
      <c r="AA8" s="83"/>
      <c r="AB8" s="83"/>
      <c r="AC8" s="83"/>
      <c r="AD8" s="83"/>
      <c r="AE8" s="83"/>
    </row>
    <row r="9" spans="1:31" ht="3.6" customHeight="1">
      <c r="B9" s="626"/>
      <c r="C9" s="626"/>
      <c r="D9" s="621"/>
      <c r="E9" s="377"/>
      <c r="F9" s="377"/>
      <c r="G9" s="377"/>
      <c r="H9" s="377"/>
      <c r="I9" s="377"/>
      <c r="J9" s="377"/>
      <c r="K9" s="377"/>
      <c r="L9" s="651"/>
      <c r="N9" s="129"/>
      <c r="O9" s="83"/>
      <c r="P9" s="572"/>
      <c r="Q9" s="572"/>
      <c r="R9" s="572"/>
      <c r="S9" s="572"/>
      <c r="T9" s="572"/>
      <c r="U9" s="572"/>
      <c r="V9" s="572"/>
      <c r="W9" s="572"/>
      <c r="X9" s="572"/>
      <c r="Y9" s="83"/>
      <c r="Z9" s="83"/>
      <c r="AA9" s="83"/>
      <c r="AB9" s="83"/>
      <c r="AC9" s="83"/>
      <c r="AD9" s="83"/>
      <c r="AE9" s="83"/>
    </row>
    <row r="10" spans="1:31" ht="14.1" customHeight="1">
      <c r="B10" s="573">
        <v>2009</v>
      </c>
      <c r="C10" s="874"/>
      <c r="D10" s="2033">
        <v>9</v>
      </c>
      <c r="E10" s="2033">
        <v>9</v>
      </c>
      <c r="F10" s="2033">
        <v>10</v>
      </c>
      <c r="G10" s="2033">
        <v>2</v>
      </c>
      <c r="H10" s="2033">
        <v>1</v>
      </c>
      <c r="I10" s="2033">
        <v>1</v>
      </c>
      <c r="J10" s="2033">
        <v>0</v>
      </c>
      <c r="K10" s="2033">
        <v>0</v>
      </c>
      <c r="L10" s="876">
        <v>32</v>
      </c>
      <c r="N10" s="631"/>
      <c r="O10" s="1561"/>
      <c r="P10" s="131"/>
      <c r="Q10" s="131"/>
      <c r="R10" s="131"/>
      <c r="S10" s="131"/>
      <c r="T10" s="131"/>
      <c r="U10" s="131"/>
      <c r="V10" s="131"/>
      <c r="W10" s="131"/>
      <c r="X10" s="131"/>
      <c r="Y10" s="83"/>
      <c r="Z10" s="83"/>
      <c r="AA10" s="83"/>
      <c r="AB10" s="83"/>
      <c r="AC10" s="83"/>
      <c r="AD10" s="83"/>
      <c r="AE10" s="83"/>
    </row>
    <row r="11" spans="1:31" ht="14.1" customHeight="1">
      <c r="B11" s="573">
        <v>2010</v>
      </c>
      <c r="C11" s="874"/>
      <c r="D11" s="2033">
        <v>9</v>
      </c>
      <c r="E11" s="2033">
        <v>2</v>
      </c>
      <c r="F11" s="2033">
        <v>4</v>
      </c>
      <c r="G11" s="2033">
        <v>3</v>
      </c>
      <c r="H11" s="2033">
        <v>1</v>
      </c>
      <c r="I11" s="2033">
        <v>1</v>
      </c>
      <c r="J11" s="2033">
        <v>1</v>
      </c>
      <c r="K11" s="2033">
        <v>1</v>
      </c>
      <c r="L11" s="876">
        <v>22</v>
      </c>
      <c r="N11" s="631"/>
      <c r="O11" s="1561"/>
      <c r="P11" s="131"/>
      <c r="Q11" s="131"/>
      <c r="R11" s="131"/>
      <c r="S11" s="131"/>
      <c r="T11" s="131"/>
      <c r="U11" s="131"/>
      <c r="V11" s="131"/>
      <c r="W11" s="131"/>
      <c r="X11" s="131"/>
      <c r="Y11" s="83"/>
      <c r="Z11" s="83"/>
      <c r="AA11" s="83"/>
      <c r="AB11" s="83"/>
      <c r="AC11" s="83"/>
      <c r="AD11" s="83"/>
      <c r="AE11" s="83"/>
    </row>
    <row r="12" spans="1:31" ht="14.1" customHeight="1">
      <c r="A12" s="9"/>
      <c r="B12" s="573">
        <v>2011</v>
      </c>
      <c r="C12" s="573"/>
      <c r="D12" s="2033">
        <v>11</v>
      </c>
      <c r="E12" s="2033">
        <v>4</v>
      </c>
      <c r="F12" s="2033">
        <v>8</v>
      </c>
      <c r="G12" s="2033">
        <v>0</v>
      </c>
      <c r="H12" s="2033">
        <v>1</v>
      </c>
      <c r="I12" s="2033">
        <v>0</v>
      </c>
      <c r="J12" s="2033">
        <v>0</v>
      </c>
      <c r="K12" s="2033">
        <v>0</v>
      </c>
      <c r="L12" s="245">
        <v>24</v>
      </c>
      <c r="M12" s="9"/>
      <c r="N12" s="566"/>
      <c r="O12" s="1561"/>
      <c r="P12" s="1982"/>
      <c r="Q12" s="1982"/>
      <c r="R12" s="1982"/>
      <c r="S12" s="1982"/>
      <c r="T12" s="1982"/>
      <c r="U12" s="1982"/>
      <c r="V12" s="1982"/>
      <c r="W12" s="1982"/>
      <c r="X12" s="1982"/>
      <c r="Y12" s="83"/>
      <c r="Z12" s="83"/>
      <c r="AA12" s="83"/>
      <c r="AB12" s="83"/>
      <c r="AC12" s="83"/>
      <c r="AD12" s="83"/>
      <c r="AE12" s="83"/>
    </row>
    <row r="13" spans="1:31" ht="14.1" customHeight="1">
      <c r="A13" s="9"/>
      <c r="B13" s="573">
        <v>2012</v>
      </c>
      <c r="C13" s="573"/>
      <c r="D13" s="2033">
        <v>6</v>
      </c>
      <c r="E13" s="2033">
        <v>3</v>
      </c>
      <c r="F13" s="2033">
        <v>7</v>
      </c>
      <c r="G13" s="2033">
        <v>1</v>
      </c>
      <c r="H13" s="2033">
        <v>5</v>
      </c>
      <c r="I13" s="2033">
        <v>0</v>
      </c>
      <c r="J13" s="2033">
        <v>0</v>
      </c>
      <c r="K13" s="2033">
        <v>0</v>
      </c>
      <c r="L13" s="245">
        <v>22</v>
      </c>
      <c r="M13" s="9"/>
      <c r="N13" s="566"/>
      <c r="O13" s="1561"/>
      <c r="P13" s="1982"/>
      <c r="Q13" s="1982"/>
      <c r="R13" s="1982"/>
      <c r="S13" s="1982"/>
      <c r="T13" s="1982"/>
      <c r="U13" s="1982"/>
      <c r="V13" s="1982"/>
      <c r="W13" s="1982"/>
      <c r="X13" s="1982"/>
      <c r="Y13" s="83"/>
      <c r="Z13" s="83"/>
      <c r="AA13" s="83"/>
      <c r="AB13" s="83"/>
      <c r="AC13" s="83"/>
      <c r="AD13" s="83"/>
      <c r="AE13" s="83"/>
    </row>
    <row r="14" spans="1:31" ht="14.1" customHeight="1">
      <c r="A14" s="9"/>
      <c r="B14" s="573">
        <v>2013</v>
      </c>
      <c r="C14" s="573"/>
      <c r="D14" s="2033">
        <v>2</v>
      </c>
      <c r="E14" s="2033">
        <v>3</v>
      </c>
      <c r="F14" s="2033">
        <v>6</v>
      </c>
      <c r="G14" s="2033">
        <v>0</v>
      </c>
      <c r="H14" s="2033">
        <v>0</v>
      </c>
      <c r="I14" s="2033">
        <v>0</v>
      </c>
      <c r="J14" s="2033">
        <v>1</v>
      </c>
      <c r="K14" s="2033">
        <v>0</v>
      </c>
      <c r="L14" s="245">
        <v>12</v>
      </c>
      <c r="M14" s="9"/>
      <c r="N14" s="566"/>
      <c r="O14" s="1561"/>
      <c r="P14" s="1982"/>
      <c r="Q14" s="1982"/>
      <c r="R14" s="1982"/>
      <c r="S14" s="1982"/>
      <c r="T14" s="1982"/>
      <c r="U14" s="1982"/>
      <c r="V14" s="1982"/>
      <c r="W14" s="1982"/>
      <c r="X14" s="1982"/>
      <c r="Y14" s="83"/>
      <c r="Z14" s="83"/>
      <c r="AA14" s="83"/>
      <c r="AB14" s="83"/>
      <c r="AC14" s="83"/>
      <c r="AD14" s="83"/>
      <c r="AE14" s="83"/>
    </row>
    <row r="15" spans="1:31" ht="14.1" customHeight="1">
      <c r="A15" s="9"/>
      <c r="B15" s="573">
        <v>2014</v>
      </c>
      <c r="C15" s="573"/>
      <c r="D15" s="2033">
        <v>6</v>
      </c>
      <c r="E15" s="2033">
        <v>4</v>
      </c>
      <c r="F15" s="2033">
        <v>1</v>
      </c>
      <c r="G15" s="2033">
        <v>1</v>
      </c>
      <c r="H15" s="2033">
        <v>6</v>
      </c>
      <c r="I15" s="2033">
        <v>0</v>
      </c>
      <c r="J15" s="2033">
        <v>0</v>
      </c>
      <c r="K15" s="2033">
        <v>0</v>
      </c>
      <c r="L15" s="245">
        <v>18</v>
      </c>
      <c r="M15" s="9"/>
      <c r="N15" s="566"/>
      <c r="O15" s="1561"/>
      <c r="P15" s="83"/>
      <c r="Q15" s="83"/>
      <c r="R15" s="83"/>
      <c r="S15" s="83"/>
      <c r="T15" s="83"/>
      <c r="U15" s="83"/>
      <c r="V15" s="83"/>
      <c r="W15" s="83"/>
      <c r="X15" s="83"/>
      <c r="Y15" s="83"/>
      <c r="Z15" s="83"/>
      <c r="AA15" s="83"/>
      <c r="AB15" s="83"/>
      <c r="AC15" s="83"/>
      <c r="AD15" s="83"/>
      <c r="AE15" s="83"/>
    </row>
    <row r="16" spans="1:31" ht="14.1" customHeight="1">
      <c r="A16" s="9"/>
      <c r="B16" s="573">
        <v>2015</v>
      </c>
      <c r="C16" s="573"/>
      <c r="D16" s="2033">
        <v>5</v>
      </c>
      <c r="E16" s="2033">
        <v>7</v>
      </c>
      <c r="F16" s="2033">
        <v>2</v>
      </c>
      <c r="G16" s="2033">
        <v>1</v>
      </c>
      <c r="H16" s="2033">
        <v>2</v>
      </c>
      <c r="I16" s="2033">
        <v>1</v>
      </c>
      <c r="J16" s="2033">
        <v>3</v>
      </c>
      <c r="K16" s="2033">
        <v>0</v>
      </c>
      <c r="L16" s="245">
        <v>21</v>
      </c>
      <c r="M16" s="9"/>
      <c r="N16" s="566"/>
      <c r="O16" s="1561"/>
      <c r="P16" s="1982"/>
      <c r="Q16" s="1982"/>
      <c r="R16" s="1982"/>
      <c r="S16" s="1982"/>
      <c r="T16" s="1982"/>
      <c r="U16" s="1982"/>
      <c r="V16" s="1984"/>
      <c r="W16" s="1982"/>
      <c r="X16" s="1982"/>
      <c r="Y16" s="83"/>
      <c r="Z16" s="83"/>
      <c r="AA16" s="83"/>
      <c r="AB16" s="83"/>
      <c r="AC16" s="83"/>
      <c r="AD16" s="83"/>
      <c r="AE16" s="83"/>
    </row>
    <row r="17" spans="1:34" ht="14.1" customHeight="1">
      <c r="A17" s="9"/>
      <c r="B17" s="573">
        <v>2016</v>
      </c>
      <c r="C17" s="573"/>
      <c r="D17" s="2033">
        <v>9</v>
      </c>
      <c r="E17" s="2033">
        <v>2</v>
      </c>
      <c r="F17" s="2033">
        <v>3</v>
      </c>
      <c r="G17" s="2033">
        <v>3</v>
      </c>
      <c r="H17" s="2033">
        <v>2</v>
      </c>
      <c r="I17" s="2033">
        <v>0</v>
      </c>
      <c r="J17" s="2033">
        <v>2</v>
      </c>
      <c r="K17" s="2033">
        <v>0</v>
      </c>
      <c r="L17" s="245">
        <v>21</v>
      </c>
      <c r="M17" s="9"/>
      <c r="N17" s="566"/>
      <c r="O17" s="1561"/>
      <c r="P17" s="1982"/>
      <c r="Q17" s="1982"/>
      <c r="R17" s="1982"/>
      <c r="S17" s="1982"/>
      <c r="T17" s="1982"/>
      <c r="U17" s="1982"/>
      <c r="V17" s="1982"/>
      <c r="W17" s="1982"/>
      <c r="X17" s="1982"/>
      <c r="Y17" s="83"/>
      <c r="Z17" s="83"/>
      <c r="AA17" s="83"/>
      <c r="AB17" s="83"/>
      <c r="AC17" s="83"/>
      <c r="AD17" s="83"/>
      <c r="AE17" s="83"/>
    </row>
    <row r="18" spans="1:34" ht="14.1" customHeight="1">
      <c r="A18" s="9"/>
      <c r="B18" s="573">
        <v>2017</v>
      </c>
      <c r="C18" s="573"/>
      <c r="D18" s="2033">
        <v>6</v>
      </c>
      <c r="E18" s="2033">
        <v>10</v>
      </c>
      <c r="F18" s="2033">
        <v>10</v>
      </c>
      <c r="G18" s="2033">
        <v>0</v>
      </c>
      <c r="H18" s="2033">
        <v>2</v>
      </c>
      <c r="I18" s="2033">
        <v>0</v>
      </c>
      <c r="J18" s="2033">
        <v>1</v>
      </c>
      <c r="K18" s="2033">
        <v>0</v>
      </c>
      <c r="L18" s="245">
        <v>29</v>
      </c>
      <c r="M18" s="9"/>
      <c r="N18" s="566"/>
      <c r="O18" s="1561"/>
      <c r="P18" s="1982"/>
      <c r="Q18" s="1982"/>
      <c r="R18" s="1982"/>
      <c r="S18" s="1982"/>
      <c r="T18" s="1982"/>
      <c r="U18" s="1982"/>
      <c r="V18" s="1982"/>
      <c r="W18" s="1982"/>
      <c r="X18" s="1982"/>
      <c r="Y18" s="83"/>
      <c r="Z18" s="83"/>
      <c r="AA18" s="83"/>
      <c r="AB18" s="83"/>
      <c r="AC18" s="83"/>
      <c r="AD18" s="83"/>
      <c r="AE18" s="83"/>
    </row>
    <row r="19" spans="1:34" ht="14.1" customHeight="1">
      <c r="B19" s="573">
        <v>2018</v>
      </c>
      <c r="C19" s="573"/>
      <c r="D19" s="2033">
        <v>7</v>
      </c>
      <c r="E19" s="2033">
        <v>5</v>
      </c>
      <c r="F19" s="2033">
        <v>5</v>
      </c>
      <c r="G19" s="2033">
        <v>0</v>
      </c>
      <c r="H19" s="2033">
        <v>1</v>
      </c>
      <c r="I19" s="2033">
        <v>0</v>
      </c>
      <c r="J19" s="2033">
        <v>0</v>
      </c>
      <c r="K19" s="2033">
        <v>0</v>
      </c>
      <c r="L19" s="876">
        <v>18</v>
      </c>
      <c r="N19" s="631"/>
      <c r="O19" s="1561"/>
      <c r="P19" s="83"/>
      <c r="Q19" s="83"/>
      <c r="R19" s="83"/>
      <c r="S19" s="83"/>
      <c r="T19" s="83"/>
      <c r="U19" s="83"/>
      <c r="V19" s="83"/>
      <c r="W19" s="83"/>
      <c r="X19" s="83"/>
      <c r="Y19" s="83"/>
      <c r="Z19" s="83"/>
      <c r="AA19" s="83"/>
      <c r="AB19" s="83"/>
      <c r="AC19" s="83"/>
      <c r="AD19" s="83"/>
      <c r="AE19" s="83"/>
    </row>
    <row r="20" spans="1:34" ht="3" customHeight="1">
      <c r="B20" s="627"/>
      <c r="C20" s="627"/>
      <c r="D20" s="601"/>
      <c r="E20" s="362"/>
      <c r="F20" s="363"/>
      <c r="G20" s="363"/>
      <c r="H20" s="372"/>
      <c r="I20" s="640"/>
      <c r="J20" s="649"/>
      <c r="K20" s="649"/>
      <c r="L20" s="652"/>
      <c r="N20" s="564"/>
      <c r="O20" s="83"/>
      <c r="P20" s="83"/>
      <c r="Q20" s="83"/>
      <c r="R20" s="83"/>
      <c r="S20" s="83"/>
      <c r="T20" s="83"/>
      <c r="U20" s="83"/>
      <c r="V20" s="83"/>
      <c r="W20" s="83"/>
      <c r="X20" s="83"/>
      <c r="Y20" s="83"/>
      <c r="Z20" s="83"/>
      <c r="AA20" s="83"/>
      <c r="AB20" s="83"/>
      <c r="AC20" s="83"/>
      <c r="AD20" s="83"/>
      <c r="AE20" s="83"/>
    </row>
    <row r="21" spans="1:34" ht="3" customHeight="1">
      <c r="B21" s="551"/>
      <c r="C21" s="551"/>
      <c r="D21" s="602"/>
      <c r="E21" s="364"/>
      <c r="F21" s="365"/>
      <c r="G21" s="365"/>
      <c r="H21" s="374"/>
      <c r="I21" s="103"/>
      <c r="J21" s="395"/>
      <c r="K21" s="383"/>
      <c r="L21" s="647"/>
      <c r="N21" s="564"/>
      <c r="O21" s="83"/>
      <c r="P21" s="83"/>
      <c r="Q21" s="83"/>
      <c r="R21" s="83"/>
      <c r="S21" s="83"/>
      <c r="T21" s="83"/>
      <c r="U21" s="83"/>
      <c r="V21" s="83"/>
      <c r="W21" s="83"/>
      <c r="X21" s="83"/>
      <c r="Y21" s="83"/>
      <c r="Z21" s="83"/>
      <c r="AA21" s="83"/>
      <c r="AB21" s="83"/>
      <c r="AC21" s="83"/>
      <c r="AD21" s="83"/>
      <c r="AE21" s="83"/>
    </row>
    <row r="22" spans="1:34" s="9" customFormat="1" ht="14.1" customHeight="1">
      <c r="A22" s="83"/>
      <c r="B22" s="1883" t="s">
        <v>775</v>
      </c>
      <c r="C22" s="551"/>
      <c r="D22" s="285">
        <f>((D19-D18)/D18)*100</f>
        <v>16.666666666666664</v>
      </c>
      <c r="E22" s="285">
        <f t="shared" ref="E22:L22" si="0">((E19-E18)/E18)*100</f>
        <v>-50</v>
      </c>
      <c r="F22" s="285">
        <f t="shared" si="0"/>
        <v>-50</v>
      </c>
      <c r="G22" s="285">
        <v>0</v>
      </c>
      <c r="H22" s="285">
        <f t="shared" si="0"/>
        <v>-50</v>
      </c>
      <c r="I22" s="285">
        <v>0</v>
      </c>
      <c r="J22" s="285">
        <f t="shared" si="0"/>
        <v>-100</v>
      </c>
      <c r="K22" s="285">
        <v>0</v>
      </c>
      <c r="L22" s="285">
        <f t="shared" si="0"/>
        <v>-37.931034482758619</v>
      </c>
      <c r="N22" s="108"/>
      <c r="O22" s="1982"/>
      <c r="P22" s="1982"/>
      <c r="Q22" s="1982"/>
      <c r="R22" s="1982"/>
      <c r="S22" s="1982"/>
      <c r="T22" s="1982"/>
      <c r="U22" s="1982"/>
      <c r="V22" s="1982"/>
      <c r="W22" s="1982"/>
      <c r="X22" s="1982"/>
      <c r="Y22" s="83"/>
      <c r="Z22" s="83"/>
      <c r="AA22" s="83"/>
      <c r="AB22" s="83"/>
      <c r="AC22" s="83"/>
      <c r="AD22" s="83"/>
      <c r="AE22" s="83"/>
    </row>
    <row r="23" spans="1:34" s="9" customFormat="1" ht="12.95" customHeight="1">
      <c r="A23" s="83"/>
      <c r="B23" s="946" t="s">
        <v>116</v>
      </c>
      <c r="C23" s="946"/>
      <c r="D23" s="946"/>
      <c r="E23" s="946"/>
      <c r="F23" s="285"/>
      <c r="G23" s="692"/>
      <c r="H23" s="692"/>
      <c r="I23" s="692"/>
      <c r="J23" s="692"/>
      <c r="K23" s="692"/>
      <c r="L23" s="692"/>
      <c r="N23" s="108"/>
      <c r="O23" s="1982"/>
      <c r="P23" s="1982"/>
      <c r="Q23" s="1982"/>
      <c r="R23" s="1982"/>
      <c r="S23" s="1982"/>
      <c r="T23" s="1982"/>
      <c r="U23" s="1982"/>
      <c r="V23" s="1982"/>
      <c r="W23" s="1982"/>
      <c r="X23" s="1982"/>
      <c r="Y23" s="83"/>
      <c r="Z23" s="83"/>
      <c r="AA23" s="83"/>
      <c r="AB23" s="83"/>
      <c r="AC23" s="83"/>
      <c r="AD23" s="83"/>
      <c r="AE23" s="83"/>
    </row>
    <row r="24" spans="1:34" s="9" customFormat="1" ht="12.95" customHeight="1">
      <c r="A24" s="83"/>
      <c r="B24" s="713" t="s">
        <v>119</v>
      </c>
      <c r="C24" s="713"/>
      <c r="D24" s="285">
        <f>(INDEX(LOGEST(D10:D19,$B$10:$B$19),1)-1)*100</f>
        <v>-3.308744911132866</v>
      </c>
      <c r="E24" s="285">
        <f t="shared" ref="E24:L24" si="1">(INDEX(LOGEST(E10:E19,$B$10:$B$19),1)-1)*100</f>
        <v>3.2891939960365546</v>
      </c>
      <c r="F24" s="1552" t="s">
        <v>9</v>
      </c>
      <c r="G24" s="1552" t="s">
        <v>9</v>
      </c>
      <c r="H24" s="1552" t="s">
        <v>9</v>
      </c>
      <c r="I24" s="1552" t="s">
        <v>9</v>
      </c>
      <c r="J24" s="1552" t="s">
        <v>9</v>
      </c>
      <c r="K24" s="1552" t="s">
        <v>9</v>
      </c>
      <c r="L24" s="285">
        <f t="shared" si="1"/>
        <v>-2.1856135063886173</v>
      </c>
      <c r="N24" s="108"/>
      <c r="O24" s="1982"/>
      <c r="P24" s="1982"/>
      <c r="Q24" s="1982"/>
      <c r="R24" s="1982"/>
      <c r="S24" s="1982"/>
      <c r="T24" s="1982"/>
      <c r="U24" s="1982"/>
      <c r="V24" s="1982"/>
      <c r="W24" s="1982"/>
      <c r="X24" s="1982"/>
      <c r="Y24" s="83"/>
      <c r="Z24" s="83"/>
      <c r="AA24" s="83"/>
      <c r="AB24" s="83"/>
      <c r="AC24" s="83"/>
      <c r="AD24" s="83"/>
      <c r="AE24" s="83"/>
    </row>
    <row r="25" spans="1:34" s="9" customFormat="1" ht="12.95" customHeight="1">
      <c r="A25" s="83"/>
      <c r="B25" s="713" t="s">
        <v>117</v>
      </c>
      <c r="C25" s="713"/>
      <c r="D25" s="285">
        <f>(INDEX(LOGEST(D15:D19,$B$15:$B$19),1)-1)*100</f>
        <v>5.0285772730728207</v>
      </c>
      <c r="E25" s="285">
        <f t="shared" ref="E25:L25" si="2">(INDEX(LOGEST(E15:E19,$B$15:$B$19),1)-1)*100</f>
        <v>8.3607989875942081</v>
      </c>
      <c r="F25" s="285">
        <f t="shared" si="2"/>
        <v>62.065659669276215</v>
      </c>
      <c r="G25" s="1552" t="s">
        <v>9</v>
      </c>
      <c r="H25" s="285">
        <f t="shared" si="2"/>
        <v>-30.11728812284208</v>
      </c>
      <c r="I25" s="1552" t="s">
        <v>9</v>
      </c>
      <c r="J25" s="1552" t="s">
        <v>9</v>
      </c>
      <c r="K25" s="1552" t="s">
        <v>9</v>
      </c>
      <c r="L25" s="285">
        <f t="shared" si="2"/>
        <v>3.2803902623955938</v>
      </c>
      <c r="N25" s="108"/>
      <c r="O25" s="131"/>
      <c r="P25" s="1981"/>
      <c r="Q25" s="1214"/>
      <c r="R25" s="108"/>
      <c r="S25" s="1214"/>
      <c r="T25" s="389"/>
      <c r="U25" s="389"/>
      <c r="V25" s="83"/>
      <c r="W25" s="83"/>
      <c r="X25" s="83"/>
      <c r="Y25" s="83"/>
      <c r="Z25" s="83"/>
      <c r="AA25" s="83"/>
      <c r="AB25" s="83"/>
      <c r="AC25" s="83"/>
      <c r="AD25" s="83"/>
      <c r="AE25" s="83"/>
    </row>
    <row r="26" spans="1:34" ht="12" customHeight="1">
      <c r="B26" s="1973"/>
      <c r="C26" s="1973"/>
      <c r="D26" s="1973"/>
      <c r="E26" s="557"/>
      <c r="F26" s="557"/>
      <c r="G26" s="557"/>
      <c r="H26" s="557"/>
      <c r="I26" s="557"/>
      <c r="J26" s="557"/>
      <c r="K26" s="557"/>
      <c r="L26" s="557"/>
      <c r="M26" s="557"/>
      <c r="N26" s="83"/>
      <c r="O26" s="83"/>
      <c r="P26" s="83"/>
      <c r="Q26" s="83"/>
      <c r="R26" s="83"/>
      <c r="S26" s="83"/>
      <c r="T26" s="83"/>
      <c r="U26" s="83"/>
      <c r="V26" s="83"/>
      <c r="W26" s="83"/>
      <c r="X26" s="83"/>
      <c r="Y26" s="83"/>
      <c r="Z26" s="83"/>
      <c r="AA26" s="83"/>
      <c r="AB26" s="83"/>
      <c r="AC26" s="83"/>
      <c r="AD26" s="83"/>
      <c r="AE26" s="83"/>
    </row>
    <row r="27" spans="1:34" s="1715" customFormat="1" ht="9.9499999999999993" customHeight="1">
      <c r="F27" s="1717"/>
      <c r="G27" s="1717"/>
      <c r="H27" s="1717"/>
      <c r="I27" s="1717"/>
      <c r="J27" s="1717"/>
      <c r="K27" s="1717"/>
      <c r="L27" s="1717"/>
      <c r="M27" s="1717"/>
      <c r="N27" s="1718"/>
      <c r="O27" s="1718"/>
      <c r="P27" s="1718"/>
      <c r="Q27" s="1718"/>
      <c r="R27" s="1718"/>
      <c r="S27" s="1718"/>
      <c r="T27" s="1718"/>
      <c r="U27" s="1718"/>
      <c r="V27" s="1718"/>
      <c r="W27" s="1718"/>
      <c r="X27" s="1718"/>
      <c r="Y27" s="1718"/>
      <c r="Z27" s="1718"/>
      <c r="AA27" s="1718"/>
      <c r="AB27" s="1718"/>
      <c r="AC27" s="1718"/>
      <c r="AD27" s="1718"/>
      <c r="AE27" s="1718"/>
    </row>
    <row r="29" spans="1:34" ht="15">
      <c r="B29" s="1716"/>
      <c r="C29" s="1717"/>
      <c r="O29" s="1853"/>
      <c r="T29" s="1850" t="s">
        <v>0</v>
      </c>
      <c r="U29" s="1850" t="s">
        <v>377</v>
      </c>
      <c r="V29" s="1850" t="s">
        <v>375</v>
      </c>
      <c r="W29" s="1850" t="s">
        <v>3</v>
      </c>
      <c r="X29" s="1850" t="s">
        <v>4</v>
      </c>
      <c r="Y29" s="1850" t="s">
        <v>376</v>
      </c>
      <c r="Z29" s="1850" t="s">
        <v>6</v>
      </c>
      <c r="AA29" s="1850" t="s">
        <v>7</v>
      </c>
      <c r="AD29" s="2032" t="s">
        <v>812</v>
      </c>
      <c r="AE29" s="2032" t="s">
        <v>813</v>
      </c>
      <c r="AF29" s="2032" t="s">
        <v>814</v>
      </c>
      <c r="AG29" s="2034" t="s">
        <v>815</v>
      </c>
    </row>
    <row r="30" spans="1:34" ht="15">
      <c r="Z30" s="1853"/>
      <c r="AF30" s="67"/>
      <c r="AG30" s="67"/>
      <c r="AH30" s="67"/>
    </row>
    <row r="31" spans="1:34" ht="19.5">
      <c r="C31" s="1621" t="s">
        <v>816</v>
      </c>
      <c r="D31" s="590"/>
      <c r="E31" s="131"/>
      <c r="F31" s="131"/>
      <c r="G31" s="522"/>
      <c r="H31" s="522"/>
      <c r="I31" s="541"/>
      <c r="R31" s="2030">
        <v>2008</v>
      </c>
      <c r="T31" s="1853">
        <v>5</v>
      </c>
      <c r="U31" s="1853">
        <v>4</v>
      </c>
      <c r="V31" s="1853">
        <v>9</v>
      </c>
      <c r="W31" s="1853">
        <v>1</v>
      </c>
      <c r="X31" s="1853">
        <v>4</v>
      </c>
      <c r="Y31" s="1853">
        <v>0</v>
      </c>
      <c r="Z31" s="1853">
        <v>0</v>
      </c>
      <c r="AA31" s="1853">
        <v>0</v>
      </c>
      <c r="AB31" s="1849">
        <f>SUM(T31:AA31)</f>
        <v>23</v>
      </c>
      <c r="AD31" s="1882">
        <v>25.799290489404601</v>
      </c>
      <c r="AE31" s="1882">
        <v>26.280971173697999</v>
      </c>
      <c r="AF31" s="1882">
        <v>26.600616005242799</v>
      </c>
      <c r="AG31" s="2035">
        <v>26.509896872836102</v>
      </c>
    </row>
    <row r="32" spans="1:34">
      <c r="AF32" s="67"/>
      <c r="AG32" s="67"/>
      <c r="AH32" s="67"/>
    </row>
    <row r="33" spans="14:33" ht="15">
      <c r="R33" s="2030">
        <v>2009</v>
      </c>
      <c r="T33" s="1853">
        <v>9</v>
      </c>
      <c r="U33" s="1853">
        <v>9</v>
      </c>
      <c r="V33" s="1853">
        <v>10</v>
      </c>
      <c r="W33" s="1853">
        <v>2</v>
      </c>
      <c r="X33" s="1853">
        <v>1</v>
      </c>
      <c r="Y33" s="1853">
        <v>1</v>
      </c>
      <c r="Z33" s="1853">
        <v>0</v>
      </c>
      <c r="AA33" s="1853">
        <v>0</v>
      </c>
      <c r="AB33" s="1849">
        <f t="shared" ref="AB33:AB42" si="3">SUM(T33:AA33)</f>
        <v>32</v>
      </c>
      <c r="AD33" s="1882">
        <v>26.728626387487399</v>
      </c>
      <c r="AE33" s="1882">
        <v>26.1962662669103</v>
      </c>
      <c r="AF33" s="1882">
        <v>25.641507148918699</v>
      </c>
      <c r="AG33" s="2035">
        <v>25.279184755699401</v>
      </c>
    </row>
    <row r="34" spans="14:33" ht="15">
      <c r="R34" s="2030">
        <v>2010</v>
      </c>
      <c r="T34" s="1853">
        <v>9</v>
      </c>
      <c r="U34" s="1853">
        <v>2</v>
      </c>
      <c r="V34" s="1853">
        <v>4</v>
      </c>
      <c r="W34" s="1853">
        <v>3</v>
      </c>
      <c r="X34" s="1853">
        <v>1</v>
      </c>
      <c r="Y34" s="1853">
        <v>1</v>
      </c>
      <c r="Z34" s="1853">
        <v>1</v>
      </c>
      <c r="AA34" s="2029">
        <v>1</v>
      </c>
      <c r="AB34" s="1849">
        <f t="shared" si="3"/>
        <v>22</v>
      </c>
      <c r="AD34" s="1882">
        <v>24.858671796165499</v>
      </c>
      <c r="AE34" s="1882">
        <v>24.471075773273601</v>
      </c>
      <c r="AF34" s="1882">
        <v>23.962275091546001</v>
      </c>
      <c r="AG34" s="2035">
        <v>23.697482951279</v>
      </c>
    </row>
    <row r="35" spans="14:33" ht="15">
      <c r="R35" s="2030">
        <v>2011</v>
      </c>
      <c r="T35" s="1853">
        <v>11</v>
      </c>
      <c r="U35" s="1853">
        <v>4</v>
      </c>
      <c r="V35" s="1853">
        <v>8</v>
      </c>
      <c r="W35" s="1853">
        <v>0</v>
      </c>
      <c r="X35" s="1853">
        <v>1</v>
      </c>
      <c r="Y35" s="1853">
        <v>0</v>
      </c>
      <c r="Z35" s="1853">
        <v>0</v>
      </c>
      <c r="AA35" s="1853">
        <v>0</v>
      </c>
      <c r="AB35" s="1849">
        <f t="shared" si="3"/>
        <v>24</v>
      </c>
      <c r="AD35" s="1882">
        <v>22.661509838546898</v>
      </c>
      <c r="AE35" s="1882">
        <v>22.366780972483799</v>
      </c>
      <c r="AF35" s="1882">
        <v>22.114495202292499</v>
      </c>
      <c r="AG35" s="2035">
        <v>22.085883296721299</v>
      </c>
    </row>
    <row r="36" spans="14:33" ht="15">
      <c r="R36" s="2030">
        <v>2012</v>
      </c>
      <c r="T36" s="1853">
        <v>6</v>
      </c>
      <c r="U36" s="1853">
        <v>3</v>
      </c>
      <c r="V36" s="1853">
        <v>7</v>
      </c>
      <c r="W36" s="1853">
        <v>1</v>
      </c>
      <c r="X36" s="1853">
        <v>5</v>
      </c>
      <c r="Y36" s="1853">
        <v>0</v>
      </c>
      <c r="Z36" s="1853">
        <v>0</v>
      </c>
      <c r="AA36" s="1853">
        <v>0</v>
      </c>
      <c r="AB36" s="1849">
        <f t="shared" si="3"/>
        <v>22</v>
      </c>
      <c r="AD36" s="1882">
        <v>19.7505518415742</v>
      </c>
      <c r="AE36" s="1882">
        <v>19.9092252575998</v>
      </c>
      <c r="AF36" s="1882">
        <v>20.257287832016601</v>
      </c>
      <c r="AG36" s="2035">
        <v>20.5957293340451</v>
      </c>
    </row>
    <row r="37" spans="14:33" ht="15">
      <c r="R37" s="2030">
        <v>2013</v>
      </c>
      <c r="T37" s="1853">
        <v>2</v>
      </c>
      <c r="U37" s="1853">
        <v>3</v>
      </c>
      <c r="V37" s="1853">
        <v>6</v>
      </c>
      <c r="W37" s="1853">
        <v>0</v>
      </c>
      <c r="X37" s="1853">
        <v>0</v>
      </c>
      <c r="Y37" s="1853">
        <v>0</v>
      </c>
      <c r="Z37" s="1853">
        <v>1</v>
      </c>
      <c r="AA37" s="1853">
        <v>0</v>
      </c>
      <c r="AB37" s="1849">
        <f t="shared" si="3"/>
        <v>12</v>
      </c>
      <c r="AD37" s="1882">
        <v>17.077699293642802</v>
      </c>
      <c r="AE37" s="1882">
        <v>17.940861535438898</v>
      </c>
      <c r="AF37" s="1882">
        <v>18.926874291118398</v>
      </c>
      <c r="AG37" s="2035">
        <v>19.569776275596499</v>
      </c>
    </row>
    <row r="38" spans="14:33" ht="15">
      <c r="R38" s="2030">
        <v>2014</v>
      </c>
      <c r="T38" s="1853">
        <v>6</v>
      </c>
      <c r="U38" s="1853">
        <v>4</v>
      </c>
      <c r="V38" s="1853">
        <v>1</v>
      </c>
      <c r="W38" s="1853">
        <v>1</v>
      </c>
      <c r="X38" s="1853">
        <v>6</v>
      </c>
      <c r="Y38" s="1853">
        <v>0</v>
      </c>
      <c r="Z38" s="1853">
        <v>0</v>
      </c>
      <c r="AA38" s="1853">
        <v>0</v>
      </c>
      <c r="AB38" s="1849">
        <f t="shared" si="3"/>
        <v>18</v>
      </c>
      <c r="AD38" s="1882">
        <v>17.8443018415742</v>
      </c>
      <c r="AE38" s="1882">
        <v>18.349530084018099</v>
      </c>
      <c r="AF38" s="1882">
        <v>19.008018323594499</v>
      </c>
      <c r="AG38" s="2035">
        <v>19.491206400317601</v>
      </c>
    </row>
    <row r="39" spans="14:33" ht="15">
      <c r="R39" s="2030">
        <v>2015</v>
      </c>
      <c r="T39" s="1853">
        <v>5</v>
      </c>
      <c r="U39" s="1853">
        <v>7</v>
      </c>
      <c r="V39" s="1853">
        <v>2</v>
      </c>
      <c r="W39" s="1853">
        <v>1</v>
      </c>
      <c r="X39" s="1853">
        <v>2</v>
      </c>
      <c r="Y39" s="1853">
        <v>1</v>
      </c>
      <c r="Z39" s="1853">
        <v>3</v>
      </c>
      <c r="AA39" s="1853">
        <v>0</v>
      </c>
      <c r="AB39" s="1849">
        <f t="shared" si="3"/>
        <v>21</v>
      </c>
      <c r="AD39" s="1882">
        <v>20.174009838546901</v>
      </c>
      <c r="AE39" s="1882">
        <v>20.052640413635402</v>
      </c>
      <c r="AF39" s="1882">
        <v>20.000108815217899</v>
      </c>
      <c r="AG39" s="2035">
        <v>20.086224359590599</v>
      </c>
    </row>
    <row r="40" spans="14:33" ht="15">
      <c r="R40" s="2030">
        <v>2016</v>
      </c>
      <c r="T40" s="1853">
        <v>9</v>
      </c>
      <c r="U40" s="1853">
        <v>2</v>
      </c>
      <c r="V40" s="1853">
        <v>3</v>
      </c>
      <c r="W40" s="1853">
        <v>3</v>
      </c>
      <c r="X40" s="1853">
        <v>2</v>
      </c>
      <c r="Y40" s="1853">
        <v>0</v>
      </c>
      <c r="Z40" s="1853">
        <v>2</v>
      </c>
      <c r="AA40" s="1853">
        <v>0</v>
      </c>
      <c r="AB40" s="1849">
        <f t="shared" si="3"/>
        <v>21</v>
      </c>
      <c r="AD40" s="1882">
        <v>22.3461717961655</v>
      </c>
      <c r="AE40" s="1882">
        <v>21.7928369925793</v>
      </c>
      <c r="AF40" s="1882">
        <v>21.2009309870427</v>
      </c>
      <c r="AG40" s="2035">
        <v>20.931914164765999</v>
      </c>
    </row>
    <row r="41" spans="14:33" ht="15">
      <c r="O41" s="1853"/>
      <c r="R41" s="2030">
        <v>2017</v>
      </c>
      <c r="T41" s="1853">
        <v>6</v>
      </c>
      <c r="U41" s="1853">
        <v>10</v>
      </c>
      <c r="V41" s="1853">
        <v>10</v>
      </c>
      <c r="W41" s="1853">
        <v>0</v>
      </c>
      <c r="X41" s="1853">
        <v>2</v>
      </c>
      <c r="Y41" s="1853">
        <v>0</v>
      </c>
      <c r="Z41" s="1853">
        <v>1</v>
      </c>
      <c r="AA41" s="1853">
        <v>0</v>
      </c>
      <c r="AB41" s="1849">
        <f t="shared" si="3"/>
        <v>29</v>
      </c>
      <c r="AD41" s="1882">
        <v>23.4661263874874</v>
      </c>
      <c r="AE41" s="1882">
        <v>22.786444082321001</v>
      </c>
      <c r="AF41" s="1882">
        <v>22.108248297079601</v>
      </c>
      <c r="AG41" s="2035">
        <v>21.6967373912352</v>
      </c>
    </row>
    <row r="42" spans="14:33" ht="15">
      <c r="N42" s="1853"/>
      <c r="O42" s="1853"/>
      <c r="R42" s="2030">
        <v>2018</v>
      </c>
      <c r="T42" s="1853">
        <v>7</v>
      </c>
      <c r="U42" s="1853">
        <v>5</v>
      </c>
      <c r="V42" s="1853">
        <v>5</v>
      </c>
      <c r="W42" s="1853">
        <v>0</v>
      </c>
      <c r="X42" s="1853">
        <v>1</v>
      </c>
      <c r="Y42" s="1853">
        <v>0</v>
      </c>
      <c r="Z42" s="1853">
        <v>0</v>
      </c>
      <c r="AA42" s="1853">
        <v>0</v>
      </c>
      <c r="AB42" s="1849">
        <f t="shared" si="3"/>
        <v>18</v>
      </c>
      <c r="AD42" s="1882">
        <v>21.2930404894046</v>
      </c>
      <c r="AE42" s="1882">
        <v>21.853367448041801</v>
      </c>
      <c r="AF42" s="1882">
        <v>22.1796380059303</v>
      </c>
      <c r="AG42" s="2035">
        <v>22.055964197913099</v>
      </c>
    </row>
    <row r="43" spans="14:33" ht="15">
      <c r="N43" s="1853"/>
      <c r="O43" s="1853"/>
      <c r="T43" s="1762"/>
      <c r="U43" s="1762"/>
      <c r="V43" s="1762"/>
      <c r="W43" s="1762"/>
      <c r="X43" s="1762"/>
      <c r="Y43" s="1762"/>
      <c r="Z43" s="1762"/>
      <c r="AA43" s="1762"/>
    </row>
    <row r="44" spans="14:33" ht="15">
      <c r="N44" s="1853"/>
      <c r="O44" s="1853"/>
      <c r="U44" s="738"/>
      <c r="Z44" s="1762"/>
      <c r="AA44" s="1762"/>
    </row>
    <row r="45" spans="14:33" ht="15">
      <c r="N45" s="1853"/>
      <c r="O45" s="1853"/>
      <c r="Z45" s="1762"/>
      <c r="AA45" s="1762"/>
    </row>
    <row r="46" spans="14:33">
      <c r="Z46" s="1762"/>
      <c r="AA46" s="1762"/>
    </row>
    <row r="47" spans="14:33">
      <c r="Z47" s="1762"/>
      <c r="AA47" s="1762"/>
    </row>
    <row r="48" spans="14:33">
      <c r="Z48" s="1762"/>
      <c r="AA48" s="1762"/>
    </row>
    <row r="49" spans="26:27">
      <c r="Z49" s="1762"/>
      <c r="AA49" s="1762"/>
    </row>
    <row r="50" spans="26:27">
      <c r="Z50" s="1762"/>
      <c r="AA50" s="1762"/>
    </row>
    <row r="51" spans="26:27">
      <c r="Z51" s="1762"/>
      <c r="AA51" s="1762"/>
    </row>
    <row r="52" spans="26:27">
      <c r="Z52" s="1762"/>
      <c r="AA52" s="1762"/>
    </row>
    <row r="53" spans="26:27">
      <c r="Z53" s="1762"/>
      <c r="AA53" s="1762"/>
    </row>
    <row r="54" spans="26:27">
      <c r="Z54" s="1762"/>
      <c r="AA54" s="1762"/>
    </row>
    <row r="55" spans="26:27">
      <c r="Z55" s="1762"/>
      <c r="AA55" s="1762"/>
    </row>
  </sheetData>
  <conditionalFormatting sqref="S25">
    <cfRule type="cellIs" dxfId="10" priority="1" operator="equal">
      <formula>1</formula>
    </cfRule>
  </conditionalFormatting>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•&amp;K3773AF &amp;K000000Road trauma involving heavy vehicles 2017 statistical summary</oddHeader>
    <oddFooter xml:space="preserve">&amp;L&amp;"Gill Sans MT,Regular"&amp;9&amp;K0065A4    • &amp;K000000&amp;A&amp;K0065A4 •&amp;R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I56"/>
  <sheetViews>
    <sheetView zoomScaleNormal="100" workbookViewId="0">
      <selection activeCell="Q41" sqref="Q41"/>
    </sheetView>
  </sheetViews>
  <sheetFormatPr defaultColWidth="9.140625" defaultRowHeight="12.75"/>
  <cols>
    <col min="1" max="1" width="9.140625" style="490"/>
    <col min="2" max="2" width="6.85546875" style="490" customWidth="1"/>
    <col min="3" max="16384" width="9.140625" style="490"/>
  </cols>
  <sheetData>
    <row r="1" spans="1:9">
      <c r="A1" s="2375" t="s">
        <v>615</v>
      </c>
      <c r="B1" s="2375"/>
      <c r="C1" s="2375"/>
      <c r="D1" s="2375"/>
      <c r="E1" s="2375"/>
      <c r="F1" s="2375"/>
      <c r="G1" s="2375"/>
      <c r="H1" s="2375"/>
      <c r="I1" s="2375"/>
    </row>
    <row r="2" spans="1:9">
      <c r="A2" s="2375"/>
      <c r="B2" s="2375"/>
      <c r="C2" s="2375"/>
      <c r="D2" s="2375"/>
      <c r="E2" s="2375"/>
      <c r="F2" s="2375"/>
      <c r="G2" s="2375"/>
      <c r="H2" s="2375"/>
      <c r="I2" s="2375"/>
    </row>
    <row r="3" spans="1:9">
      <c r="A3" s="2375"/>
      <c r="B3" s="2375"/>
      <c r="C3" s="2375"/>
      <c r="D3" s="2375"/>
      <c r="E3" s="2375"/>
      <c r="F3" s="2375"/>
      <c r="G3" s="2375"/>
      <c r="H3" s="2375"/>
      <c r="I3" s="2375"/>
    </row>
    <row r="4" spans="1:9">
      <c r="A4" s="2375"/>
      <c r="B4" s="2375"/>
      <c r="C4" s="2375"/>
      <c r="D4" s="2375"/>
      <c r="E4" s="2375"/>
      <c r="F4" s="2375"/>
      <c r="G4" s="2375"/>
      <c r="H4" s="2375"/>
      <c r="I4" s="2375"/>
    </row>
    <row r="5" spans="1:9">
      <c r="A5" s="2375"/>
      <c r="B5" s="2375"/>
      <c r="C5" s="2375"/>
      <c r="D5" s="2375"/>
      <c r="E5" s="2375"/>
      <c r="F5" s="2375"/>
      <c r="G5" s="2375"/>
      <c r="H5" s="2375"/>
      <c r="I5" s="2375"/>
    </row>
    <row r="6" spans="1:9">
      <c r="A6" s="2375"/>
      <c r="B6" s="2375"/>
      <c r="C6" s="2375"/>
      <c r="D6" s="2375"/>
      <c r="E6" s="2375"/>
      <c r="F6" s="2375"/>
      <c r="G6" s="2375"/>
      <c r="H6" s="2375"/>
      <c r="I6" s="2375"/>
    </row>
    <row r="7" spans="1:9">
      <c r="A7" s="2375"/>
      <c r="B7" s="2375"/>
      <c r="C7" s="2375"/>
      <c r="D7" s="2375"/>
      <c r="E7" s="2375"/>
      <c r="F7" s="2375"/>
      <c r="G7" s="2375"/>
      <c r="H7" s="2375"/>
      <c r="I7" s="2375"/>
    </row>
    <row r="8" spans="1:9">
      <c r="A8" s="2375"/>
      <c r="B8" s="2375"/>
      <c r="C8" s="2375"/>
      <c r="D8" s="2375"/>
      <c r="E8" s="2375"/>
      <c r="F8" s="2375"/>
      <c r="G8" s="2375"/>
      <c r="H8" s="2375"/>
      <c r="I8" s="2375"/>
    </row>
    <row r="9" spans="1:9">
      <c r="A9" s="2375"/>
      <c r="B9" s="2375"/>
      <c r="C9" s="2375"/>
      <c r="D9" s="2375"/>
      <c r="E9" s="2375"/>
      <c r="F9" s="2375"/>
      <c r="G9" s="2375"/>
      <c r="H9" s="2375"/>
      <c r="I9" s="2375"/>
    </row>
    <row r="10" spans="1:9">
      <c r="A10" s="2375"/>
      <c r="B10" s="2375"/>
      <c r="C10" s="2375"/>
      <c r="D10" s="2375"/>
      <c r="E10" s="2375"/>
      <c r="F10" s="2375"/>
      <c r="G10" s="2375"/>
      <c r="H10" s="2375"/>
      <c r="I10" s="2375"/>
    </row>
    <row r="11" spans="1:9">
      <c r="A11" s="2375"/>
      <c r="B11" s="2375"/>
      <c r="C11" s="2375"/>
      <c r="D11" s="2375"/>
      <c r="E11" s="2375"/>
      <c r="F11" s="2375"/>
      <c r="G11" s="2375"/>
      <c r="H11" s="2375"/>
      <c r="I11" s="2375"/>
    </row>
    <row r="12" spans="1:9">
      <c r="A12" s="2375"/>
      <c r="B12" s="2375"/>
      <c r="C12" s="2375"/>
      <c r="D12" s="2375"/>
      <c r="E12" s="2375"/>
      <c r="F12" s="2375"/>
      <c r="G12" s="2375"/>
      <c r="H12" s="2375"/>
      <c r="I12" s="2375"/>
    </row>
    <row r="13" spans="1:9">
      <c r="A13" s="2375"/>
      <c r="B13" s="2375"/>
      <c r="C13" s="2375"/>
      <c r="D13" s="2375"/>
      <c r="E13" s="2375"/>
      <c r="F13" s="2375"/>
      <c r="G13" s="2375"/>
      <c r="H13" s="2375"/>
      <c r="I13" s="2375"/>
    </row>
    <row r="14" spans="1:9">
      <c r="A14" s="2375"/>
      <c r="B14" s="2375"/>
      <c r="C14" s="2375"/>
      <c r="D14" s="2375"/>
      <c r="E14" s="2375"/>
      <c r="F14" s="2375"/>
      <c r="G14" s="2375"/>
      <c r="H14" s="2375"/>
      <c r="I14" s="2375"/>
    </row>
    <row r="15" spans="1:9">
      <c r="A15" s="2375"/>
      <c r="B15" s="2375"/>
      <c r="C15" s="2375"/>
      <c r="D15" s="2375"/>
      <c r="E15" s="2375"/>
      <c r="F15" s="2375"/>
      <c r="G15" s="2375"/>
      <c r="H15" s="2375"/>
      <c r="I15" s="2375"/>
    </row>
    <row r="16" spans="1:9">
      <c r="A16" s="2375"/>
      <c r="B16" s="2375"/>
      <c r="C16" s="2375"/>
      <c r="D16" s="2375"/>
      <c r="E16" s="2375"/>
      <c r="F16" s="2375"/>
      <c r="G16" s="2375"/>
      <c r="H16" s="2375"/>
      <c r="I16" s="2375"/>
    </row>
    <row r="17" spans="1:9">
      <c r="A17" s="2375"/>
      <c r="B17" s="2375"/>
      <c r="C17" s="2375"/>
      <c r="D17" s="2375"/>
      <c r="E17" s="2375"/>
      <c r="F17" s="2375"/>
      <c r="G17" s="2375"/>
      <c r="H17" s="2375"/>
      <c r="I17" s="2375"/>
    </row>
    <row r="18" spans="1:9">
      <c r="A18" s="2375"/>
      <c r="B18" s="2375"/>
      <c r="C18" s="2375"/>
      <c r="D18" s="2375"/>
      <c r="E18" s="2375"/>
      <c r="F18" s="2375"/>
      <c r="G18" s="2375"/>
      <c r="H18" s="2375"/>
      <c r="I18" s="2375"/>
    </row>
    <row r="19" spans="1:9">
      <c r="A19" s="2375"/>
      <c r="B19" s="2375"/>
      <c r="C19" s="2375"/>
      <c r="D19" s="2375"/>
      <c r="E19" s="2375"/>
      <c r="F19" s="2375"/>
      <c r="G19" s="2375"/>
      <c r="H19" s="2375"/>
      <c r="I19" s="2375"/>
    </row>
    <row r="20" spans="1:9">
      <c r="A20" s="2375"/>
      <c r="B20" s="2375"/>
      <c r="C20" s="2375"/>
      <c r="D20" s="2375"/>
      <c r="E20" s="2375"/>
      <c r="F20" s="2375"/>
      <c r="G20" s="2375"/>
      <c r="H20" s="2375"/>
      <c r="I20" s="2375"/>
    </row>
    <row r="21" spans="1:9">
      <c r="A21" s="2375"/>
      <c r="B21" s="2375"/>
      <c r="C21" s="2375"/>
      <c r="D21" s="2375"/>
      <c r="E21" s="2375"/>
      <c r="F21" s="2375"/>
      <c r="G21" s="2375"/>
      <c r="H21" s="2375"/>
      <c r="I21" s="2375"/>
    </row>
    <row r="22" spans="1:9">
      <c r="A22" s="2375"/>
      <c r="B22" s="2375"/>
      <c r="C22" s="2375"/>
      <c r="D22" s="2375"/>
      <c r="E22" s="2375"/>
      <c r="F22" s="2375"/>
      <c r="G22" s="2375"/>
      <c r="H22" s="2375"/>
      <c r="I22" s="2375"/>
    </row>
    <row r="23" spans="1:9" ht="39.75" customHeight="1">
      <c r="A23" s="2375"/>
      <c r="B23" s="2375"/>
      <c r="C23" s="2375"/>
      <c r="D23" s="2375"/>
      <c r="E23" s="2375"/>
      <c r="F23" s="2375"/>
      <c r="G23" s="2375"/>
      <c r="H23" s="2375"/>
      <c r="I23" s="2375"/>
    </row>
    <row r="24" spans="1:9">
      <c r="A24" s="2375"/>
      <c r="B24" s="2375"/>
      <c r="C24" s="2375"/>
      <c r="D24" s="2375"/>
      <c r="E24" s="2375"/>
      <c r="F24" s="2375"/>
      <c r="G24" s="2375"/>
      <c r="H24" s="2375"/>
      <c r="I24" s="2375"/>
    </row>
    <row r="25" spans="1:9">
      <c r="A25" s="2375"/>
      <c r="B25" s="2375"/>
      <c r="C25" s="2375"/>
      <c r="D25" s="2375"/>
      <c r="E25" s="2375"/>
      <c r="F25" s="2375"/>
      <c r="G25" s="2375"/>
      <c r="H25" s="2375"/>
      <c r="I25" s="2375"/>
    </row>
    <row r="26" spans="1:9">
      <c r="A26" s="2375"/>
      <c r="B26" s="2375"/>
      <c r="C26" s="2375"/>
      <c r="D26" s="2375"/>
      <c r="E26" s="2375"/>
      <c r="F26" s="2375"/>
      <c r="G26" s="2375"/>
      <c r="H26" s="2375"/>
      <c r="I26" s="2375"/>
    </row>
    <row r="27" spans="1:9">
      <c r="A27" s="2375"/>
      <c r="B27" s="2375"/>
      <c r="C27" s="2375"/>
      <c r="D27" s="2375"/>
      <c r="E27" s="2375"/>
      <c r="F27" s="2375"/>
      <c r="G27" s="2375"/>
      <c r="H27" s="2375"/>
      <c r="I27" s="2375"/>
    </row>
    <row r="28" spans="1:9">
      <c r="A28" s="2375"/>
      <c r="B28" s="2375"/>
      <c r="C28" s="2375"/>
      <c r="D28" s="2375"/>
      <c r="E28" s="2375"/>
      <c r="F28" s="2375"/>
      <c r="G28" s="2375"/>
      <c r="H28" s="2375"/>
      <c r="I28" s="2375"/>
    </row>
    <row r="29" spans="1:9">
      <c r="A29" s="2375"/>
      <c r="B29" s="2375"/>
      <c r="C29" s="2375"/>
      <c r="D29" s="2375"/>
      <c r="E29" s="2375"/>
      <c r="F29" s="2375"/>
      <c r="G29" s="2375"/>
      <c r="H29" s="2375"/>
      <c r="I29" s="2375"/>
    </row>
    <row r="30" spans="1:9">
      <c r="A30" s="2375"/>
      <c r="B30" s="2375"/>
      <c r="C30" s="2375"/>
      <c r="D30" s="2375"/>
      <c r="E30" s="2375"/>
      <c r="F30" s="2375"/>
      <c r="G30" s="2375"/>
      <c r="H30" s="2375"/>
      <c r="I30" s="2375"/>
    </row>
    <row r="31" spans="1:9">
      <c r="A31" s="2375"/>
      <c r="B31" s="2375"/>
      <c r="C31" s="2375"/>
      <c r="D31" s="2375"/>
      <c r="E31" s="2375"/>
      <c r="F31" s="2375"/>
      <c r="G31" s="2375"/>
      <c r="H31" s="2375"/>
      <c r="I31" s="2375"/>
    </row>
    <row r="32" spans="1:9">
      <c r="A32" s="2375"/>
      <c r="B32" s="2375"/>
      <c r="C32" s="2375"/>
      <c r="D32" s="2375"/>
      <c r="E32" s="2375"/>
      <c r="F32" s="2375"/>
      <c r="G32" s="2375"/>
      <c r="H32" s="2375"/>
      <c r="I32" s="2375"/>
    </row>
    <row r="33" spans="1:9">
      <c r="A33" s="2375"/>
      <c r="B33" s="2375"/>
      <c r="C33" s="2375"/>
      <c r="D33" s="2375"/>
      <c r="E33" s="2375"/>
      <c r="F33" s="2375"/>
      <c r="G33" s="2375"/>
      <c r="H33" s="2375"/>
      <c r="I33" s="2375"/>
    </row>
    <row r="34" spans="1:9">
      <c r="A34" s="2375"/>
      <c r="B34" s="2375"/>
      <c r="C34" s="2375"/>
      <c r="D34" s="2375"/>
      <c r="E34" s="2375"/>
      <c r="F34" s="2375"/>
      <c r="G34" s="2375"/>
      <c r="H34" s="2375"/>
      <c r="I34" s="2375"/>
    </row>
    <row r="35" spans="1:9">
      <c r="A35" s="2375"/>
      <c r="B35" s="2375"/>
      <c r="C35" s="2375"/>
      <c r="D35" s="2375"/>
      <c r="E35" s="2375"/>
      <c r="F35" s="2375"/>
      <c r="G35" s="2375"/>
      <c r="H35" s="2375"/>
      <c r="I35" s="2375"/>
    </row>
    <row r="36" spans="1:9">
      <c r="A36" s="2375"/>
      <c r="B36" s="2375"/>
      <c r="C36" s="2375"/>
      <c r="D36" s="2375"/>
      <c r="E36" s="2375"/>
      <c r="F36" s="2375"/>
      <c r="G36" s="2375"/>
      <c r="H36" s="2375"/>
      <c r="I36" s="2375"/>
    </row>
    <row r="37" spans="1:9">
      <c r="A37" s="2375"/>
      <c r="B37" s="2375"/>
      <c r="C37" s="2375"/>
      <c r="D37" s="2375"/>
      <c r="E37" s="2375"/>
      <c r="F37" s="2375"/>
      <c r="G37" s="2375"/>
      <c r="H37" s="2375"/>
      <c r="I37" s="2375"/>
    </row>
    <row r="38" spans="1:9">
      <c r="A38" s="2375"/>
      <c r="B38" s="2375"/>
      <c r="C38" s="2375"/>
      <c r="D38" s="2375"/>
      <c r="E38" s="2375"/>
      <c r="F38" s="2375"/>
      <c r="G38" s="2375"/>
      <c r="H38" s="2375"/>
      <c r="I38" s="2375"/>
    </row>
    <row r="39" spans="1:9">
      <c r="A39" s="2375"/>
      <c r="B39" s="2375"/>
      <c r="C39" s="2375"/>
      <c r="D39" s="2375"/>
      <c r="E39" s="2375"/>
      <c r="F39" s="2375"/>
      <c r="G39" s="2375"/>
      <c r="H39" s="2375"/>
      <c r="I39" s="2375"/>
    </row>
    <row r="40" spans="1:9">
      <c r="A40" s="2375"/>
      <c r="B40" s="2375"/>
      <c r="C40" s="2375"/>
      <c r="D40" s="2375"/>
      <c r="E40" s="2375"/>
      <c r="F40" s="2375"/>
      <c r="G40" s="2375"/>
      <c r="H40" s="2375"/>
      <c r="I40" s="2375"/>
    </row>
    <row r="41" spans="1:9">
      <c r="A41" s="2375"/>
      <c r="B41" s="2375"/>
      <c r="C41" s="2375"/>
      <c r="D41" s="2375"/>
      <c r="E41" s="2375"/>
      <c r="F41" s="2375"/>
      <c r="G41" s="2375"/>
      <c r="H41" s="2375"/>
      <c r="I41" s="2375"/>
    </row>
    <row r="42" spans="1:9">
      <c r="A42" s="2375"/>
      <c r="B42" s="2375"/>
      <c r="C42" s="2375"/>
      <c r="D42" s="2375"/>
      <c r="E42" s="2375"/>
      <c r="F42" s="2375"/>
      <c r="G42" s="2375"/>
      <c r="H42" s="2375"/>
      <c r="I42" s="2375"/>
    </row>
    <row r="43" spans="1:9">
      <c r="A43" s="2375"/>
      <c r="B43" s="2375"/>
      <c r="C43" s="2375"/>
      <c r="D43" s="2375"/>
      <c r="E43" s="2375"/>
      <c r="F43" s="2375"/>
      <c r="G43" s="2375"/>
      <c r="H43" s="2375"/>
      <c r="I43" s="2375"/>
    </row>
    <row r="44" spans="1:9">
      <c r="A44" s="2375"/>
      <c r="B44" s="2375"/>
      <c r="C44" s="2375"/>
      <c r="D44" s="2375"/>
      <c r="E44" s="2375"/>
      <c r="F44" s="2375"/>
      <c r="G44" s="2375"/>
      <c r="H44" s="2375"/>
      <c r="I44" s="2375"/>
    </row>
    <row r="45" spans="1:9">
      <c r="A45" s="2375"/>
      <c r="B45" s="2375"/>
      <c r="C45" s="2375"/>
      <c r="D45" s="2375"/>
      <c r="E45" s="2375"/>
      <c r="F45" s="2375"/>
      <c r="G45" s="2375"/>
      <c r="H45" s="2375"/>
      <c r="I45" s="2375"/>
    </row>
    <row r="46" spans="1:9">
      <c r="A46" s="2375"/>
      <c r="B46" s="2375"/>
      <c r="C46" s="2375"/>
      <c r="D46" s="2375"/>
      <c r="E46" s="2375"/>
      <c r="F46" s="2375"/>
      <c r="G46" s="2375"/>
      <c r="H46" s="2375"/>
      <c r="I46" s="2375"/>
    </row>
    <row r="47" spans="1:9">
      <c r="A47" s="2375"/>
      <c r="B47" s="2375"/>
      <c r="C47" s="2375"/>
      <c r="D47" s="2375"/>
      <c r="E47" s="2375"/>
      <c r="F47" s="2375"/>
      <c r="G47" s="2375"/>
      <c r="H47" s="2375"/>
      <c r="I47" s="2375"/>
    </row>
    <row r="48" spans="1:9">
      <c r="A48" s="2375"/>
      <c r="B48" s="2375"/>
      <c r="C48" s="2375"/>
      <c r="D48" s="2375"/>
      <c r="E48" s="2375"/>
      <c r="F48" s="2375"/>
      <c r="G48" s="2375"/>
      <c r="H48" s="2375"/>
      <c r="I48" s="2375"/>
    </row>
    <row r="49" spans="1:9">
      <c r="A49" s="2375"/>
      <c r="B49" s="2375"/>
      <c r="C49" s="2375"/>
      <c r="D49" s="2375"/>
      <c r="E49" s="2375"/>
      <c r="F49" s="2375"/>
      <c r="G49" s="2375"/>
      <c r="H49" s="2375"/>
      <c r="I49" s="2375"/>
    </row>
    <row r="50" spans="1:9">
      <c r="A50" s="2375"/>
      <c r="B50" s="2375"/>
      <c r="C50" s="2375"/>
      <c r="D50" s="2375"/>
      <c r="E50" s="2375"/>
      <c r="F50" s="2375"/>
      <c r="G50" s="2375"/>
      <c r="H50" s="2375"/>
      <c r="I50" s="2375"/>
    </row>
    <row r="51" spans="1:9">
      <c r="A51" s="2375"/>
      <c r="B51" s="2375"/>
      <c r="C51" s="2375"/>
      <c r="D51" s="2375"/>
      <c r="E51" s="2375"/>
      <c r="F51" s="2375"/>
      <c r="G51" s="2375"/>
      <c r="H51" s="2375"/>
      <c r="I51" s="2375"/>
    </row>
    <row r="52" spans="1:9">
      <c r="A52" s="2375"/>
      <c r="B52" s="2375"/>
      <c r="C52" s="2375"/>
      <c r="D52" s="2375"/>
      <c r="E52" s="2375"/>
      <c r="F52" s="2375"/>
      <c r="G52" s="2375"/>
      <c r="H52" s="2375"/>
      <c r="I52" s="2375"/>
    </row>
    <row r="53" spans="1:9">
      <c r="A53" s="2375"/>
      <c r="B53" s="2375"/>
      <c r="C53" s="2375"/>
      <c r="D53" s="2375"/>
      <c r="E53" s="2375"/>
      <c r="F53" s="2375"/>
      <c r="G53" s="2375"/>
      <c r="H53" s="2375"/>
      <c r="I53" s="2375"/>
    </row>
    <row r="54" spans="1:9">
      <c r="A54" s="2375"/>
      <c r="B54" s="2375"/>
      <c r="C54" s="2375"/>
      <c r="D54" s="2375"/>
      <c r="E54" s="2375"/>
      <c r="F54" s="2375"/>
      <c r="G54" s="2375"/>
      <c r="H54" s="2375"/>
      <c r="I54" s="2375"/>
    </row>
    <row r="55" spans="1:9">
      <c r="A55" s="2375"/>
      <c r="B55" s="2375"/>
      <c r="C55" s="2375"/>
      <c r="D55" s="2375"/>
      <c r="E55" s="2375"/>
      <c r="F55" s="2375"/>
      <c r="G55" s="2375"/>
      <c r="H55" s="2375"/>
      <c r="I55" s="2375"/>
    </row>
    <row r="56" spans="1:9">
      <c r="A56" s="2375"/>
      <c r="B56" s="2375"/>
      <c r="C56" s="2375"/>
      <c r="D56" s="2375"/>
      <c r="E56" s="2375"/>
      <c r="F56" s="2375"/>
      <c r="G56" s="2375"/>
      <c r="H56" s="2375"/>
      <c r="I56" s="2375"/>
    </row>
  </sheetData>
  <mergeCells count="1">
    <mergeCell ref="A1:I56"/>
  </mergeCells>
  <pageMargins left="0.70866141732283472" right="0.31496062992125984" top="0.78740157480314965" bottom="0.78740157480314965" header="0.78740157480314965" footer="0.39370078740157483"/>
  <pageSetup paperSize="9" orientation="portrait" r:id="rId1"/>
  <headerFooter scaleWithDoc="0">
    <oddHeader>&amp;L&amp;"Gill Sans MT,Regular"&amp;9&amp;K0065A4BITRE •&amp;K0065A4 &amp;K000000Road trauma involving heavy vehicles 2018 statistical summary</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39997558519241921"/>
  </sheetPr>
  <dimension ref="A1:AA201"/>
  <sheetViews>
    <sheetView zoomScale="106" zoomScaleNormal="106" zoomScaleSheetLayoutView="100" workbookViewId="0">
      <selection activeCell="P51" sqref="P51"/>
    </sheetView>
  </sheetViews>
  <sheetFormatPr defaultColWidth="9" defaultRowHeight="12.75"/>
  <cols>
    <col min="1" max="1" width="3.7109375" customWidth="1"/>
    <col min="2" max="2" width="10.7109375" customWidth="1"/>
    <col min="3" max="3" width="11" customWidth="1"/>
    <col min="4" max="4" width="7.7109375" customWidth="1"/>
    <col min="5" max="6" width="9" customWidth="1"/>
    <col min="7" max="7" width="12.5703125" customWidth="1"/>
    <col min="8" max="8" width="9" customWidth="1"/>
    <col min="9" max="9" width="10.140625" customWidth="1"/>
    <col min="10" max="10" width="8.42578125" customWidth="1"/>
    <col min="11" max="12" width="8.28515625" customWidth="1"/>
  </cols>
  <sheetData>
    <row r="1" spans="1:17" ht="13.5" customHeight="1">
      <c r="A1" s="67"/>
      <c r="B1" s="67"/>
      <c r="C1" s="67"/>
      <c r="D1" s="67"/>
      <c r="E1" s="67"/>
      <c r="F1" s="67"/>
      <c r="G1" s="67"/>
      <c r="H1" s="67"/>
      <c r="I1" s="67"/>
      <c r="J1" s="67"/>
      <c r="M1" s="420"/>
    </row>
    <row r="2" spans="1:17" ht="13.5" customHeight="1">
      <c r="A2" s="67"/>
      <c r="B2" s="67"/>
      <c r="C2" s="67"/>
      <c r="D2" s="67"/>
      <c r="E2" s="67"/>
      <c r="F2" s="67"/>
      <c r="G2" s="67"/>
      <c r="H2" s="67"/>
      <c r="I2" s="67"/>
      <c r="J2" s="67"/>
    </row>
    <row r="3" spans="1:17" ht="13.5" customHeight="1">
      <c r="A3" s="67"/>
      <c r="B3" s="67"/>
      <c r="C3" s="67"/>
      <c r="D3" s="67"/>
      <c r="E3" s="67"/>
      <c r="F3" s="67"/>
      <c r="G3" s="67"/>
      <c r="H3" s="67"/>
      <c r="I3" s="730"/>
      <c r="J3" s="67"/>
    </row>
    <row r="4" spans="1:17" ht="18.95" customHeight="1">
      <c r="A4" s="67"/>
      <c r="B4" s="1619" t="s">
        <v>807</v>
      </c>
      <c r="C4" s="590"/>
      <c r="D4" s="590"/>
      <c r="E4" s="590"/>
      <c r="F4" s="588"/>
      <c r="G4" s="92"/>
      <c r="H4" s="92"/>
      <c r="I4" s="92"/>
      <c r="J4" s="92"/>
      <c r="K4" s="608"/>
      <c r="L4" s="608"/>
      <c r="M4" s="1185"/>
    </row>
    <row r="5" spans="1:17" ht="15.6" customHeight="1">
      <c r="A5" s="67"/>
      <c r="B5" s="590"/>
      <c r="C5" s="590"/>
      <c r="D5" s="590"/>
      <c r="E5" s="590"/>
      <c r="F5" s="588"/>
      <c r="G5" s="92"/>
      <c r="H5" s="92"/>
      <c r="I5" s="92"/>
      <c r="J5" s="92"/>
    </row>
    <row r="6" spans="1:17" s="527" customFormat="1" ht="17.100000000000001" customHeight="1">
      <c r="A6" s="572"/>
      <c r="B6" s="1960"/>
      <c r="C6" s="1960"/>
      <c r="D6" s="1960" t="s">
        <v>255</v>
      </c>
      <c r="E6" s="1960" t="s">
        <v>256</v>
      </c>
      <c r="F6" s="1960" t="s">
        <v>257</v>
      </c>
      <c r="G6" s="1960" t="s">
        <v>35</v>
      </c>
      <c r="H6" s="1960" t="s">
        <v>36</v>
      </c>
      <c r="I6" s="1960" t="s">
        <v>47</v>
      </c>
      <c r="J6" s="1960" t="s">
        <v>29</v>
      </c>
    </row>
    <row r="7" spans="1:17" s="527" customFormat="1" ht="3" customHeight="1">
      <c r="A7" s="572"/>
      <c r="B7" s="572"/>
      <c r="C7" s="572"/>
      <c r="D7" s="572"/>
      <c r="E7" s="572"/>
      <c r="F7" s="572"/>
      <c r="G7" s="572"/>
      <c r="H7" s="572"/>
      <c r="I7" s="572"/>
      <c r="J7" s="572"/>
    </row>
    <row r="8" spans="1:17" s="9" customFormat="1" ht="14.1" customHeight="1">
      <c r="A8" s="83"/>
      <c r="B8" s="573">
        <v>2009</v>
      </c>
      <c r="C8" s="547"/>
      <c r="D8" s="575">
        <v>0</v>
      </c>
      <c r="E8" s="575">
        <v>5</v>
      </c>
      <c r="F8" s="575">
        <v>9</v>
      </c>
      <c r="G8" s="575">
        <v>11</v>
      </c>
      <c r="H8" s="575">
        <v>6</v>
      </c>
      <c r="I8" s="575">
        <v>1</v>
      </c>
      <c r="J8" s="575">
        <v>32</v>
      </c>
      <c r="K8" s="147"/>
      <c r="L8" s="147"/>
      <c r="M8" s="1372"/>
      <c r="N8" s="415"/>
      <c r="O8" s="575"/>
    </row>
    <row r="9" spans="1:17" s="9" customFormat="1" ht="14.1" customHeight="1">
      <c r="A9" s="83"/>
      <c r="B9" s="573">
        <v>2010</v>
      </c>
      <c r="C9" s="547"/>
      <c r="D9" s="575">
        <v>0</v>
      </c>
      <c r="E9" s="575">
        <v>2</v>
      </c>
      <c r="F9" s="575">
        <v>10</v>
      </c>
      <c r="G9" s="575">
        <v>6</v>
      </c>
      <c r="H9" s="575">
        <v>3</v>
      </c>
      <c r="I9" s="575">
        <v>0</v>
      </c>
      <c r="J9" s="575">
        <v>22</v>
      </c>
      <c r="K9" s="147"/>
      <c r="L9" s="147"/>
      <c r="M9" s="1372"/>
      <c r="N9" s="415"/>
      <c r="O9" s="575"/>
    </row>
    <row r="10" spans="1:17" s="9" customFormat="1" ht="14.1" customHeight="1">
      <c r="A10" s="83"/>
      <c r="B10" s="573">
        <v>2011</v>
      </c>
      <c r="C10" s="629"/>
      <c r="D10" s="575">
        <v>2</v>
      </c>
      <c r="E10" s="575">
        <v>9</v>
      </c>
      <c r="F10" s="575">
        <v>6</v>
      </c>
      <c r="G10" s="575">
        <v>2</v>
      </c>
      <c r="H10" s="575">
        <v>4</v>
      </c>
      <c r="I10" s="575">
        <v>0</v>
      </c>
      <c r="J10" s="575">
        <v>24</v>
      </c>
      <c r="K10" s="147"/>
      <c r="L10" s="147"/>
      <c r="M10" s="1372"/>
      <c r="N10" s="415"/>
      <c r="O10" s="575"/>
    </row>
    <row r="11" spans="1:17" s="9" customFormat="1" ht="14.1" customHeight="1">
      <c r="A11" s="83"/>
      <c r="B11" s="573">
        <v>2012</v>
      </c>
      <c r="C11" s="629"/>
      <c r="D11" s="575">
        <v>1</v>
      </c>
      <c r="E11" s="575">
        <v>3</v>
      </c>
      <c r="F11" s="575">
        <v>9</v>
      </c>
      <c r="G11" s="575">
        <v>4</v>
      </c>
      <c r="H11" s="575">
        <v>1</v>
      </c>
      <c r="I11" s="575">
        <v>4</v>
      </c>
      <c r="J11" s="575">
        <v>22</v>
      </c>
      <c r="K11" s="412"/>
      <c r="L11" s="412"/>
      <c r="M11" s="1372"/>
      <c r="N11" s="415"/>
      <c r="O11" s="575"/>
      <c r="P11" s="717"/>
    </row>
    <row r="12" spans="1:17" s="9" customFormat="1" ht="14.1" customHeight="1">
      <c r="A12" s="83"/>
      <c r="B12" s="573">
        <v>2013</v>
      </c>
      <c r="C12" s="629"/>
      <c r="D12" s="575">
        <v>1</v>
      </c>
      <c r="E12" s="575">
        <v>1</v>
      </c>
      <c r="F12" s="575">
        <v>6</v>
      </c>
      <c r="G12" s="575">
        <v>0</v>
      </c>
      <c r="H12" s="575">
        <v>2</v>
      </c>
      <c r="I12" s="575">
        <v>2</v>
      </c>
      <c r="J12" s="575">
        <v>12</v>
      </c>
      <c r="K12" s="412"/>
      <c r="L12" s="412"/>
      <c r="M12" s="1372"/>
      <c r="N12" s="415"/>
      <c r="O12" s="575"/>
      <c r="P12" s="717"/>
      <c r="Q12" s="717"/>
    </row>
    <row r="13" spans="1:17" s="9" customFormat="1" ht="14.1" customHeight="1">
      <c r="A13" s="83"/>
      <c r="B13" s="573">
        <v>2014</v>
      </c>
      <c r="C13" s="629"/>
      <c r="D13" s="575">
        <v>0</v>
      </c>
      <c r="E13" s="575">
        <v>2</v>
      </c>
      <c r="F13" s="575">
        <v>6</v>
      </c>
      <c r="G13" s="575">
        <v>2</v>
      </c>
      <c r="H13" s="575">
        <v>3</v>
      </c>
      <c r="I13" s="575">
        <v>5</v>
      </c>
      <c r="J13" s="575">
        <v>18</v>
      </c>
      <c r="K13" s="412"/>
      <c r="L13" s="412"/>
      <c r="M13" s="1372"/>
      <c r="N13" s="415"/>
      <c r="O13" s="575"/>
    </row>
    <row r="14" spans="1:17" s="9" customFormat="1" ht="14.1" customHeight="1">
      <c r="A14" s="83"/>
      <c r="B14" s="573">
        <v>2015</v>
      </c>
      <c r="C14" s="629"/>
      <c r="D14" s="575">
        <v>1</v>
      </c>
      <c r="E14" s="575">
        <v>0</v>
      </c>
      <c r="F14" s="575">
        <v>9</v>
      </c>
      <c r="G14" s="575">
        <v>3</v>
      </c>
      <c r="H14" s="575">
        <v>5</v>
      </c>
      <c r="I14" s="575">
        <v>3</v>
      </c>
      <c r="J14" s="575">
        <v>21</v>
      </c>
      <c r="K14" s="147"/>
      <c r="L14" s="147"/>
      <c r="M14" s="1372"/>
      <c r="N14" s="415"/>
      <c r="O14" s="575"/>
    </row>
    <row r="15" spans="1:17" s="9" customFormat="1" ht="14.1" customHeight="1">
      <c r="A15" s="83"/>
      <c r="B15" s="573">
        <v>2016</v>
      </c>
      <c r="C15" s="629"/>
      <c r="D15" s="575">
        <v>1</v>
      </c>
      <c r="E15" s="575">
        <v>4</v>
      </c>
      <c r="F15" s="575">
        <v>11</v>
      </c>
      <c r="G15" s="575">
        <v>1</v>
      </c>
      <c r="H15" s="575">
        <v>2</v>
      </c>
      <c r="I15" s="575">
        <v>2</v>
      </c>
      <c r="J15" s="575">
        <v>21</v>
      </c>
      <c r="K15" s="147"/>
      <c r="L15" s="147"/>
      <c r="M15" s="1372"/>
      <c r="N15" s="415"/>
      <c r="O15" s="575"/>
    </row>
    <row r="16" spans="1:17" s="9" customFormat="1" ht="14.1" customHeight="1">
      <c r="A16" s="83"/>
      <c r="B16" s="573">
        <v>2017</v>
      </c>
      <c r="C16" s="629"/>
      <c r="D16" s="575">
        <v>2</v>
      </c>
      <c r="E16" s="575">
        <v>6</v>
      </c>
      <c r="F16" s="575">
        <v>6</v>
      </c>
      <c r="G16" s="575">
        <v>5</v>
      </c>
      <c r="H16" s="575">
        <v>10</v>
      </c>
      <c r="I16" s="575">
        <v>0</v>
      </c>
      <c r="J16" s="575">
        <v>29</v>
      </c>
      <c r="K16" s="147"/>
      <c r="L16" s="147"/>
      <c r="M16" s="1372"/>
      <c r="N16" s="415"/>
      <c r="O16" s="575"/>
    </row>
    <row r="17" spans="1:24" s="9" customFormat="1">
      <c r="A17" s="83"/>
      <c r="B17" s="573">
        <v>2018</v>
      </c>
      <c r="C17" s="629"/>
      <c r="D17" s="575">
        <v>2</v>
      </c>
      <c r="E17" s="575">
        <v>4</v>
      </c>
      <c r="F17" s="575">
        <v>3</v>
      </c>
      <c r="G17" s="575">
        <v>3</v>
      </c>
      <c r="H17" s="575">
        <v>4</v>
      </c>
      <c r="I17" s="575">
        <v>1</v>
      </c>
      <c r="J17" s="575">
        <v>18</v>
      </c>
      <c r="K17" s="147"/>
      <c r="L17" s="147"/>
      <c r="M17" s="1372"/>
      <c r="N17" s="415"/>
      <c r="O17" s="575"/>
    </row>
    <row r="18" spans="1:24" ht="3.6" customHeight="1">
      <c r="A18" s="67"/>
      <c r="B18" s="627"/>
      <c r="C18" s="627"/>
      <c r="D18" s="992"/>
      <c r="E18" s="992"/>
      <c r="F18" s="919"/>
      <c r="G18" s="417"/>
      <c r="H18" s="417"/>
      <c r="I18" s="562"/>
      <c r="J18" s="562"/>
      <c r="K18" s="147"/>
      <c r="L18" s="147"/>
      <c r="M18" s="9"/>
      <c r="N18" s="415"/>
      <c r="O18" s="9"/>
    </row>
    <row r="19" spans="1:24" ht="3.6" customHeight="1">
      <c r="A19" s="67"/>
      <c r="B19" s="551"/>
      <c r="C19" s="551"/>
      <c r="D19" s="993"/>
      <c r="E19" s="993"/>
      <c r="F19" s="917"/>
      <c r="G19" s="418"/>
      <c r="H19" s="418"/>
      <c r="I19" s="631"/>
      <c r="J19" s="631"/>
      <c r="K19" s="147"/>
      <c r="L19" s="147"/>
      <c r="M19" s="9"/>
      <c r="N19" s="415"/>
      <c r="O19" s="9"/>
    </row>
    <row r="20" spans="1:24" ht="12.75" customHeight="1">
      <c r="A20" s="67"/>
      <c r="B20" s="1883" t="s">
        <v>775</v>
      </c>
      <c r="C20" s="582"/>
      <c r="D20" s="285">
        <f>((D17-D16)/D16)*100</f>
        <v>0</v>
      </c>
      <c r="E20" s="285">
        <f>((E17-E16)/E16)*100</f>
        <v>-33.333333333333329</v>
      </c>
      <c r="F20" s="285">
        <f>((F17-F16)/F16)*100</f>
        <v>-50</v>
      </c>
      <c r="G20" s="285">
        <f>((G17-G16)/G16)*100</f>
        <v>-40</v>
      </c>
      <c r="H20" s="285">
        <f>((H17-H16)/H16)*100</f>
        <v>-60</v>
      </c>
      <c r="I20" s="692" t="s">
        <v>9</v>
      </c>
      <c r="J20" s="285">
        <f>((J17-J16)/J16)*100</f>
        <v>-37.931034482758619</v>
      </c>
      <c r="K20" s="692"/>
      <c r="L20" s="692"/>
      <c r="M20" s="285"/>
      <c r="N20" s="415"/>
      <c r="O20" s="9"/>
    </row>
    <row r="21" spans="1:24" s="583" customFormat="1" ht="12" customHeight="1">
      <c r="B21" s="2403" t="s">
        <v>116</v>
      </c>
      <c r="C21" s="2403"/>
      <c r="D21" s="1925"/>
      <c r="E21" s="1146"/>
      <c r="F21" s="1146"/>
      <c r="G21" s="1146"/>
      <c r="H21" s="1146"/>
      <c r="I21" s="1146"/>
      <c r="J21" s="1146"/>
      <c r="K21" s="1146"/>
      <c r="L21" s="1146"/>
      <c r="M21" s="1146"/>
      <c r="N21" s="415"/>
      <c r="O21" s="531"/>
    </row>
    <row r="22" spans="1:24" s="583" customFormat="1" ht="12" customHeight="1">
      <c r="B22" s="713" t="s">
        <v>119</v>
      </c>
      <c r="C22" s="1146"/>
      <c r="D22" s="692" t="s">
        <v>9</v>
      </c>
      <c r="E22" s="692" t="s">
        <v>9</v>
      </c>
      <c r="F22" s="285">
        <f>(INDEX(LOGEST(F8:F17,$B$8:$B$17),1)-1)*100</f>
        <v>-6.1270529512036482</v>
      </c>
      <c r="G22" s="692" t="s">
        <v>9</v>
      </c>
      <c r="H22" s="285">
        <f>(INDEX(LOGEST(H8:H17,$B$8:$B$17),1)-1)*100</f>
        <v>4.0474404452542023</v>
      </c>
      <c r="I22" s="692" t="s">
        <v>9</v>
      </c>
      <c r="J22" s="285">
        <f>(INDEX(LOGEST(J8:J17,$B$8:$B$17),1)-1)*100</f>
        <v>-2.1856135063886173</v>
      </c>
      <c r="K22" s="692"/>
      <c r="L22" s="692"/>
      <c r="M22" s="285"/>
      <c r="N22" s="415"/>
      <c r="O22" s="531"/>
    </row>
    <row r="23" spans="1:24" s="583" customFormat="1" ht="12" customHeight="1">
      <c r="B23" s="713" t="s">
        <v>117</v>
      </c>
      <c r="C23" s="1146"/>
      <c r="D23" s="692" t="s">
        <v>9</v>
      </c>
      <c r="E23" s="692" t="s">
        <v>9</v>
      </c>
      <c r="F23" s="285">
        <f>(INDEX(LOGEST(F13:F17,$B$13:$B$17),1)-1)*100</f>
        <v>-16.404119792206306</v>
      </c>
      <c r="G23" s="285">
        <f>(INDEX(LOGEST(G13:G17,$B$13:$B$17),1)-1)*100</f>
        <v>14.130869721941398</v>
      </c>
      <c r="H23" s="285">
        <f>(INDEX(LOGEST(H13:H17,$B$13:$B$17),1)-1)*100</f>
        <v>13.524800372187773</v>
      </c>
      <c r="I23" s="692" t="s">
        <v>9</v>
      </c>
      <c r="J23" s="285">
        <f>(INDEX(LOGEST(J13:J17,$B$13:$B$17),1)-1)*100</f>
        <v>3.2803902623955938</v>
      </c>
      <c r="K23" s="692"/>
      <c r="L23" s="692"/>
      <c r="M23" s="285"/>
      <c r="N23" s="415"/>
      <c r="O23" s="531"/>
    </row>
    <row r="24" spans="1:24" s="9" customFormat="1" ht="9.9499999999999993" customHeight="1">
      <c r="A24" s="83"/>
      <c r="B24" s="1973"/>
      <c r="C24" s="1973"/>
      <c r="D24" s="1973"/>
      <c r="E24" s="1973"/>
      <c r="F24" s="376"/>
      <c r="G24" s="376"/>
      <c r="H24" s="376"/>
      <c r="I24" s="376"/>
      <c r="J24" s="404"/>
      <c r="K24" s="108"/>
      <c r="L24" s="108"/>
      <c r="M24" s="412"/>
      <c r="N24" s="415"/>
      <c r="O24" s="415"/>
      <c r="P24" s="116"/>
    </row>
    <row r="25" spans="1:24" s="9" customFormat="1" ht="9.9499999999999993" customHeight="1">
      <c r="A25" s="83"/>
      <c r="B25" s="1973"/>
      <c r="C25" s="1973"/>
      <c r="D25" s="1973"/>
      <c r="E25" s="1973"/>
      <c r="F25" s="376"/>
      <c r="G25" s="376"/>
      <c r="H25" s="376"/>
      <c r="I25" s="376"/>
      <c r="J25" s="404"/>
      <c r="K25" s="108"/>
      <c r="L25" s="108"/>
      <c r="M25" s="412"/>
      <c r="N25" s="415"/>
      <c r="O25" s="415"/>
      <c r="P25" s="116"/>
    </row>
    <row r="26" spans="1:24" ht="3" customHeight="1">
      <c r="B26" s="212"/>
      <c r="C26" s="212"/>
      <c r="D26" s="212"/>
      <c r="E26" s="212"/>
      <c r="F26" s="556"/>
      <c r="G26" s="556"/>
      <c r="H26" s="556"/>
      <c r="I26" s="556"/>
      <c r="J26" s="556"/>
    </row>
    <row r="27" spans="1:24" s="10" customFormat="1" ht="9.9499999999999993" customHeight="1">
      <c r="B27" s="594" t="s">
        <v>124</v>
      </c>
      <c r="C27" s="594" t="s">
        <v>622</v>
      </c>
      <c r="D27" s="594"/>
      <c r="E27" s="594"/>
      <c r="F27" s="525"/>
      <c r="G27" s="525"/>
      <c r="H27" s="525"/>
      <c r="I27" s="525"/>
      <c r="J27" s="496"/>
    </row>
    <row r="28" spans="1:24" s="768" customFormat="1" ht="9.9499999999999993" customHeight="1">
      <c r="B28" s="797" t="s">
        <v>220</v>
      </c>
      <c r="C28" s="797" t="s">
        <v>231</v>
      </c>
      <c r="D28" s="797"/>
      <c r="E28" s="797"/>
      <c r="F28" s="800"/>
      <c r="G28" s="801"/>
      <c r="H28" s="807"/>
      <c r="I28" s="807"/>
      <c r="J28" s="807"/>
      <c r="V28" s="783"/>
      <c r="W28" s="783"/>
      <c r="X28" s="783"/>
    </row>
    <row r="29" spans="1:24" ht="14.1" customHeight="1">
      <c r="M29" s="1960" t="s">
        <v>255</v>
      </c>
      <c r="N29" s="1960" t="s">
        <v>256</v>
      </c>
      <c r="O29" s="1960" t="s">
        <v>257</v>
      </c>
      <c r="P29" s="1960" t="s">
        <v>35</v>
      </c>
      <c r="Q29" s="1960" t="s">
        <v>36</v>
      </c>
      <c r="R29" s="1960" t="s">
        <v>47</v>
      </c>
      <c r="S29" s="1960" t="s">
        <v>29</v>
      </c>
      <c r="T29" s="1387"/>
      <c r="U29" s="1387"/>
      <c r="V29" s="1387"/>
      <c r="W29" s="1387"/>
      <c r="X29" s="1388"/>
    </row>
    <row r="30" spans="1:24" ht="14.1" customHeight="1">
      <c r="M30" s="572"/>
      <c r="N30" s="572"/>
      <c r="O30" s="572"/>
      <c r="P30" s="572"/>
      <c r="Q30" s="572"/>
      <c r="R30" s="572"/>
      <c r="S30" s="572"/>
      <c r="T30" s="1387"/>
      <c r="U30" s="1387"/>
      <c r="V30" s="463" t="s">
        <v>800</v>
      </c>
      <c r="W30" s="1387"/>
      <c r="X30" s="1987">
        <v>3.7523452157598499E-3</v>
      </c>
    </row>
    <row r="31" spans="1:24" ht="14.1" customHeight="1">
      <c r="B31" s="1619"/>
      <c r="C31" s="626"/>
      <c r="D31" s="1141"/>
      <c r="E31" s="660"/>
      <c r="F31" s="377"/>
      <c r="G31" s="377"/>
      <c r="M31" s="626" t="s">
        <v>582</v>
      </c>
      <c r="N31" s="626"/>
      <c r="O31" s="576"/>
      <c r="P31" s="572"/>
      <c r="Q31" s="572"/>
      <c r="R31" s="572"/>
      <c r="S31" s="527"/>
      <c r="T31" s="1387"/>
      <c r="U31" s="1387"/>
      <c r="V31" s="545">
        <v>50</v>
      </c>
      <c r="W31" s="1387"/>
      <c r="X31" s="1987">
        <v>3.0018761726078799E-2</v>
      </c>
    </row>
    <row r="32" spans="1:24" ht="14.1" customHeight="1">
      <c r="D32" s="1141"/>
      <c r="M32" s="572"/>
      <c r="N32" s="572"/>
      <c r="O32" s="576"/>
      <c r="P32" s="572"/>
      <c r="Q32" s="572"/>
      <c r="R32" s="572"/>
      <c r="S32" s="527"/>
      <c r="T32" s="1387"/>
      <c r="U32" s="1387"/>
      <c r="V32" s="545">
        <v>60</v>
      </c>
      <c r="W32" s="1387"/>
      <c r="X32" s="1987">
        <v>8.4427767354596617E-2</v>
      </c>
    </row>
    <row r="33" spans="13:27" ht="14.1" customHeight="1">
      <c r="M33" s="575">
        <v>0</v>
      </c>
      <c r="N33" s="575">
        <v>6</v>
      </c>
      <c r="O33" s="575">
        <v>8</v>
      </c>
      <c r="P33" s="575">
        <v>18</v>
      </c>
      <c r="Q33" s="575">
        <v>73</v>
      </c>
      <c r="R33" s="575">
        <v>35</v>
      </c>
      <c r="S33" s="575">
        <v>140</v>
      </c>
      <c r="T33" s="1387"/>
      <c r="U33" s="1387"/>
      <c r="V33" s="545" t="s">
        <v>799</v>
      </c>
      <c r="W33" s="1387"/>
      <c r="X33" s="1987">
        <v>0.15947467166979362</v>
      </c>
    </row>
    <row r="34" spans="13:27" ht="14.1" customHeight="1">
      <c r="M34" s="575">
        <v>1</v>
      </c>
      <c r="N34" s="575">
        <v>4</v>
      </c>
      <c r="O34" s="575">
        <v>18</v>
      </c>
      <c r="P34" s="575">
        <v>26</v>
      </c>
      <c r="Q34" s="575">
        <v>72</v>
      </c>
      <c r="R34" s="575">
        <v>19</v>
      </c>
      <c r="S34" s="575">
        <v>141</v>
      </c>
      <c r="T34" s="1387"/>
      <c r="U34" s="1387"/>
      <c r="V34" s="545">
        <v>100</v>
      </c>
      <c r="W34" s="1387"/>
      <c r="X34" s="1987">
        <v>0.45403377110694182</v>
      </c>
    </row>
    <row r="35" spans="13:27" ht="14.1" customHeight="1">
      <c r="M35" s="575">
        <v>2</v>
      </c>
      <c r="N35" s="575">
        <v>6</v>
      </c>
      <c r="O35" s="575">
        <v>12</v>
      </c>
      <c r="P35" s="575">
        <v>31</v>
      </c>
      <c r="Q35" s="575">
        <v>62</v>
      </c>
      <c r="R35" s="575">
        <v>31</v>
      </c>
      <c r="S35" s="575">
        <v>145</v>
      </c>
      <c r="T35" s="1387"/>
      <c r="U35" s="1387"/>
      <c r="V35" s="545" t="s">
        <v>798</v>
      </c>
      <c r="W35" s="1387"/>
      <c r="X35" s="1987">
        <v>0.25140712945590993</v>
      </c>
    </row>
    <row r="36" spans="13:27" ht="14.1" customHeight="1">
      <c r="M36" s="575">
        <v>2</v>
      </c>
      <c r="N36" s="575">
        <v>3</v>
      </c>
      <c r="O36" s="575">
        <v>15</v>
      </c>
      <c r="P36" s="575">
        <v>27</v>
      </c>
      <c r="Q36" s="575">
        <v>71</v>
      </c>
      <c r="R36" s="575">
        <v>39</v>
      </c>
      <c r="S36" s="575">
        <v>157</v>
      </c>
      <c r="T36" s="1387"/>
      <c r="U36" s="1387"/>
      <c r="V36" s="1387"/>
      <c r="W36" s="1387"/>
      <c r="X36" s="1928"/>
    </row>
    <row r="37" spans="13:27" ht="14.1" customHeight="1">
      <c r="M37" s="575">
        <v>1</v>
      </c>
      <c r="N37" s="575">
        <v>2</v>
      </c>
      <c r="O37" s="575">
        <v>12</v>
      </c>
      <c r="P37" s="575">
        <v>26</v>
      </c>
      <c r="Q37" s="575">
        <v>47</v>
      </c>
      <c r="R37" s="575">
        <v>27</v>
      </c>
      <c r="S37" s="575">
        <v>115</v>
      </c>
      <c r="T37" s="1387"/>
      <c r="U37" s="1387"/>
      <c r="V37" s="463" t="s">
        <v>800</v>
      </c>
      <c r="W37" s="1387"/>
      <c r="X37" s="1987">
        <v>1.6470588235294119E-2</v>
      </c>
    </row>
    <row r="38" spans="13:27" ht="14.1" customHeight="1">
      <c r="M38" s="1926">
        <v>0</v>
      </c>
      <c r="N38" s="1926">
        <v>1</v>
      </c>
      <c r="O38" s="1926">
        <v>12</v>
      </c>
      <c r="P38" s="1926">
        <v>16</v>
      </c>
      <c r="Q38" s="1926">
        <v>59</v>
      </c>
      <c r="R38" s="1926">
        <v>26</v>
      </c>
      <c r="S38" s="1926">
        <v>116</v>
      </c>
      <c r="T38" s="1387"/>
      <c r="U38" s="1387"/>
      <c r="V38" s="545">
        <v>50</v>
      </c>
      <c r="W38" s="1387"/>
      <c r="X38" s="1987">
        <v>7.7647058823529416E-2</v>
      </c>
    </row>
    <row r="39" spans="13:27" ht="14.1" customHeight="1">
      <c r="M39" s="1926">
        <v>0</v>
      </c>
      <c r="N39" s="1926">
        <v>3</v>
      </c>
      <c r="O39" s="1926">
        <v>13</v>
      </c>
      <c r="P39" s="1926">
        <v>17</v>
      </c>
      <c r="Q39" s="1926">
        <v>53</v>
      </c>
      <c r="R39" s="1926">
        <v>24</v>
      </c>
      <c r="S39" s="1926">
        <v>113</v>
      </c>
      <c r="T39" s="1387"/>
      <c r="U39" s="1387"/>
      <c r="V39" s="545">
        <v>60</v>
      </c>
      <c r="W39" s="1387"/>
      <c r="X39" s="1987">
        <v>0.17176470588235293</v>
      </c>
    </row>
    <row r="40" spans="13:27" ht="14.1" customHeight="1">
      <c r="M40" s="1926">
        <v>0</v>
      </c>
      <c r="N40" s="1926">
        <v>4</v>
      </c>
      <c r="O40" s="1926">
        <v>5</v>
      </c>
      <c r="P40" s="1926">
        <v>21</v>
      </c>
      <c r="Q40" s="1926">
        <v>47</v>
      </c>
      <c r="R40" s="1926">
        <v>30</v>
      </c>
      <c r="S40" s="1926">
        <v>109</v>
      </c>
      <c r="T40" s="1387"/>
      <c r="U40" s="1387"/>
      <c r="V40" s="545" t="s">
        <v>799</v>
      </c>
      <c r="W40" s="1387"/>
      <c r="X40" s="1987">
        <v>0.25647058823529412</v>
      </c>
    </row>
    <row r="41" spans="13:27" ht="14.1" customHeight="1">
      <c r="M41" s="1926">
        <v>2</v>
      </c>
      <c r="N41" s="1926">
        <v>5</v>
      </c>
      <c r="O41" s="1926">
        <v>7</v>
      </c>
      <c r="P41" s="1926">
        <v>18</v>
      </c>
      <c r="Q41" s="1926">
        <v>43</v>
      </c>
      <c r="R41" s="1926">
        <v>30</v>
      </c>
      <c r="S41" s="1926">
        <v>106</v>
      </c>
      <c r="T41" s="1387"/>
      <c r="U41" s="1387"/>
      <c r="V41" s="545">
        <v>100</v>
      </c>
      <c r="W41" s="1387"/>
      <c r="X41" s="1987">
        <v>0.33411764705882352</v>
      </c>
    </row>
    <row r="42" spans="13:27" ht="14.1" customHeight="1">
      <c r="M42" s="1926">
        <v>0</v>
      </c>
      <c r="N42" s="1926">
        <v>3</v>
      </c>
      <c r="O42" s="1926">
        <v>8</v>
      </c>
      <c r="P42" s="1926">
        <v>13</v>
      </c>
      <c r="Q42" s="1926">
        <v>40</v>
      </c>
      <c r="R42" s="1926">
        <v>24</v>
      </c>
      <c r="S42" s="1926">
        <v>89</v>
      </c>
      <c r="T42" s="1387"/>
      <c r="U42" s="1387"/>
      <c r="V42" s="545" t="s">
        <v>798</v>
      </c>
      <c r="W42" s="1387"/>
      <c r="X42" s="1987">
        <v>0.12941176470588237</v>
      </c>
    </row>
    <row r="43" spans="13:27" ht="14.1" customHeight="1">
      <c r="N43" s="1387"/>
      <c r="O43" s="1387"/>
      <c r="P43" s="1387"/>
      <c r="Q43" s="1387"/>
      <c r="R43" s="1387"/>
      <c r="S43" s="1387"/>
      <c r="T43" s="1387"/>
      <c r="U43" s="1387"/>
    </row>
    <row r="44" spans="13:27" ht="14.1" customHeight="1">
      <c r="M44" s="1985">
        <f t="shared" ref="M44:R44" si="0">SUM(M38:M42)/SUM($S$38:$S$42)</f>
        <v>3.7523452157598499E-3</v>
      </c>
      <c r="N44" s="1985">
        <f t="shared" si="0"/>
        <v>3.0018761726078799E-2</v>
      </c>
      <c r="O44" s="1985">
        <f t="shared" si="0"/>
        <v>8.4427767354596617E-2</v>
      </c>
      <c r="P44" s="1985">
        <f t="shared" si="0"/>
        <v>0.15947467166979362</v>
      </c>
      <c r="Q44" s="1985">
        <f t="shared" si="0"/>
        <v>0.45403377110694182</v>
      </c>
      <c r="R44" s="1985">
        <f t="shared" si="0"/>
        <v>0.25140712945590993</v>
      </c>
      <c r="S44" s="1986"/>
      <c r="T44" s="1387"/>
      <c r="U44" s="1387"/>
      <c r="V44" s="1387"/>
      <c r="W44" s="1387"/>
      <c r="X44" s="1388"/>
    </row>
    <row r="45" spans="13:27" ht="14.1" customHeight="1">
      <c r="N45" s="1387"/>
      <c r="O45" s="1387"/>
      <c r="P45" s="1387"/>
      <c r="Q45" s="1387"/>
      <c r="R45" s="1387"/>
      <c r="S45" s="1387"/>
      <c r="T45" s="1387"/>
      <c r="U45" s="1387"/>
      <c r="V45" s="1387"/>
      <c r="W45" s="1387"/>
      <c r="X45" s="1388"/>
    </row>
    <row r="46" spans="13:27" ht="14.1" customHeight="1">
      <c r="N46" s="1387"/>
      <c r="O46" s="1387"/>
      <c r="P46" s="1387"/>
      <c r="Q46" s="1387"/>
      <c r="R46" s="1387"/>
      <c r="S46" s="1387"/>
      <c r="T46" s="1387"/>
      <c r="U46" s="1387"/>
      <c r="V46" s="1387"/>
      <c r="W46" s="1387"/>
      <c r="X46" s="1388"/>
    </row>
    <row r="47" spans="13:27" ht="14.1" customHeight="1">
      <c r="N47" s="1387"/>
      <c r="O47" s="1387"/>
      <c r="P47" s="1387"/>
      <c r="Q47" s="1387"/>
      <c r="R47" s="1387"/>
      <c r="S47" s="1387"/>
      <c r="T47" s="1387"/>
      <c r="U47" s="1387"/>
      <c r="V47" s="1387"/>
      <c r="W47" s="1387"/>
      <c r="X47" s="1388"/>
    </row>
    <row r="48" spans="13:27" ht="14.1" customHeight="1">
      <c r="M48" s="1960" t="s">
        <v>255</v>
      </c>
      <c r="N48" s="1960" t="s">
        <v>256</v>
      </c>
      <c r="O48" s="1960" t="s">
        <v>257</v>
      </c>
      <c r="P48" s="1960" t="s">
        <v>35</v>
      </c>
      <c r="Q48" s="1960" t="s">
        <v>36</v>
      </c>
      <c r="R48" s="1960" t="s">
        <v>47</v>
      </c>
      <c r="S48" s="1960" t="s">
        <v>29</v>
      </c>
      <c r="T48" s="1387"/>
      <c r="U48" s="1387"/>
      <c r="V48" s="1985"/>
      <c r="W48" s="1985"/>
      <c r="X48" s="1985"/>
      <c r="Y48" s="1985"/>
      <c r="Z48" s="1985"/>
      <c r="AA48" s="1985"/>
    </row>
    <row r="49" spans="4:27" ht="14.1" customHeight="1">
      <c r="N49" s="1387"/>
      <c r="O49" s="1387"/>
      <c r="P49" s="1387"/>
      <c r="Q49" s="1387"/>
      <c r="R49" s="1387"/>
      <c r="S49" s="1387"/>
      <c r="T49" s="1387"/>
      <c r="U49" s="1387"/>
      <c r="V49" s="1985"/>
      <c r="W49" s="1985"/>
      <c r="X49" s="1985"/>
      <c r="Y49" s="1985"/>
      <c r="Z49" s="1985"/>
      <c r="AA49" s="1985"/>
    </row>
    <row r="50" spans="4:27" ht="14.1" customHeight="1">
      <c r="M50" s="1888">
        <v>2</v>
      </c>
      <c r="N50" s="1888">
        <v>7</v>
      </c>
      <c r="O50" s="1888">
        <v>11</v>
      </c>
      <c r="P50" s="1888">
        <v>23</v>
      </c>
      <c r="Q50" s="1888">
        <v>32</v>
      </c>
      <c r="R50" s="1888">
        <v>10</v>
      </c>
      <c r="S50" s="1888">
        <v>89</v>
      </c>
      <c r="T50" s="1387"/>
      <c r="U50" s="1387"/>
      <c r="V50" s="1387"/>
      <c r="W50" s="1387"/>
      <c r="X50" s="1388"/>
    </row>
    <row r="51" spans="4:27" ht="14.1" customHeight="1">
      <c r="M51" s="1888">
        <v>0</v>
      </c>
      <c r="N51" s="1888">
        <v>7</v>
      </c>
      <c r="O51" s="1888">
        <v>13</v>
      </c>
      <c r="P51" s="1888">
        <v>24</v>
      </c>
      <c r="Q51" s="1888">
        <v>30</v>
      </c>
      <c r="R51" s="1888">
        <v>9</v>
      </c>
      <c r="S51" s="1888">
        <v>85</v>
      </c>
      <c r="T51" s="1387"/>
      <c r="U51" s="1387"/>
      <c r="V51" s="1387"/>
      <c r="W51" s="1387"/>
      <c r="X51" s="1388"/>
    </row>
    <row r="52" spans="4:27" ht="14.1" customHeight="1">
      <c r="M52" s="1888">
        <v>2</v>
      </c>
      <c r="N52" s="1888">
        <v>6</v>
      </c>
      <c r="O52" s="1888">
        <v>11</v>
      </c>
      <c r="P52" s="1888">
        <v>22</v>
      </c>
      <c r="Q52" s="1888">
        <v>25</v>
      </c>
      <c r="R52" s="1888">
        <v>6</v>
      </c>
      <c r="S52" s="1888">
        <v>73</v>
      </c>
      <c r="T52" s="1387"/>
      <c r="U52" s="1387"/>
      <c r="V52" s="1387"/>
      <c r="W52" s="1387"/>
      <c r="X52" s="1388"/>
    </row>
    <row r="53" spans="4:27" ht="14.1" customHeight="1">
      <c r="M53" s="1888">
        <v>3</v>
      </c>
      <c r="N53" s="1888">
        <v>9</v>
      </c>
      <c r="O53" s="1888">
        <v>19</v>
      </c>
      <c r="P53" s="1888">
        <v>15</v>
      </c>
      <c r="Q53" s="1888">
        <v>29</v>
      </c>
      <c r="R53" s="1888">
        <v>15</v>
      </c>
      <c r="S53" s="1888">
        <v>95</v>
      </c>
      <c r="T53" s="1387"/>
      <c r="U53" s="1387"/>
      <c r="V53" s="1387"/>
      <c r="W53" s="1387"/>
      <c r="X53" s="1388"/>
    </row>
    <row r="54" spans="4:27" ht="14.1" customHeight="1">
      <c r="M54" s="1888">
        <v>0</v>
      </c>
      <c r="N54" s="1888">
        <v>5</v>
      </c>
      <c r="O54" s="1888">
        <v>19</v>
      </c>
      <c r="P54" s="1888">
        <v>15</v>
      </c>
      <c r="Q54" s="1888">
        <v>26</v>
      </c>
      <c r="R54" s="1888">
        <v>3</v>
      </c>
      <c r="S54" s="1888">
        <v>68</v>
      </c>
      <c r="T54" s="1387"/>
      <c r="U54" s="1387"/>
      <c r="V54" s="1387"/>
      <c r="W54" s="1387"/>
      <c r="X54" s="1388"/>
    </row>
    <row r="55" spans="4:27" ht="14.1" customHeight="1">
      <c r="M55" s="1927">
        <v>0</v>
      </c>
      <c r="N55" s="1927">
        <v>4</v>
      </c>
      <c r="O55" s="1927">
        <v>21</v>
      </c>
      <c r="P55" s="1927">
        <v>18</v>
      </c>
      <c r="Q55" s="1927">
        <v>28</v>
      </c>
      <c r="R55" s="1927">
        <v>17</v>
      </c>
      <c r="S55" s="1927">
        <v>89</v>
      </c>
      <c r="T55" s="1387"/>
      <c r="U55" s="1387"/>
      <c r="V55" s="1387"/>
      <c r="W55" s="1387"/>
      <c r="X55" s="1388"/>
    </row>
    <row r="56" spans="4:27" ht="14.1" customHeight="1">
      <c r="M56" s="1927">
        <v>2</v>
      </c>
      <c r="N56" s="1927">
        <v>4</v>
      </c>
      <c r="O56" s="1927">
        <v>13</v>
      </c>
      <c r="P56" s="1927">
        <v>22</v>
      </c>
      <c r="Q56" s="1927">
        <v>32</v>
      </c>
      <c r="R56" s="1927">
        <v>6</v>
      </c>
      <c r="S56" s="1927">
        <v>81</v>
      </c>
      <c r="T56" s="1387"/>
      <c r="U56" s="1387"/>
      <c r="V56" s="1387"/>
      <c r="W56" s="1387"/>
      <c r="X56" s="1388"/>
    </row>
    <row r="57" spans="4:27" ht="14.1" customHeight="1">
      <c r="M57" s="1927">
        <v>1</v>
      </c>
      <c r="N57" s="1927">
        <v>4</v>
      </c>
      <c r="O57" s="1927">
        <v>10</v>
      </c>
      <c r="P57" s="1927">
        <v>30</v>
      </c>
      <c r="Q57" s="1927">
        <v>27</v>
      </c>
      <c r="R57" s="1927">
        <v>11</v>
      </c>
      <c r="S57" s="1927">
        <v>83</v>
      </c>
      <c r="T57" s="1387"/>
      <c r="U57" s="1387"/>
      <c r="V57" s="1387"/>
      <c r="W57" s="1387"/>
      <c r="X57" s="1388"/>
    </row>
    <row r="58" spans="4:27" ht="14.1" customHeight="1">
      <c r="M58" s="1927">
        <v>3</v>
      </c>
      <c r="N58" s="1927">
        <v>13</v>
      </c>
      <c r="O58" s="1927">
        <v>12</v>
      </c>
      <c r="P58" s="1927">
        <v>23</v>
      </c>
      <c r="Q58" s="1927">
        <v>30</v>
      </c>
      <c r="R58" s="1927">
        <v>12</v>
      </c>
      <c r="S58" s="1927">
        <v>94</v>
      </c>
      <c r="T58" s="1387"/>
      <c r="U58" s="1387"/>
      <c r="V58" s="1387"/>
      <c r="W58" s="1387"/>
      <c r="X58" s="1388"/>
    </row>
    <row r="59" spans="4:27" ht="14.1" customHeight="1">
      <c r="M59" s="1927">
        <v>1</v>
      </c>
      <c r="N59" s="1927">
        <v>8</v>
      </c>
      <c r="O59" s="1927">
        <v>17</v>
      </c>
      <c r="P59" s="1927">
        <v>16</v>
      </c>
      <c r="Q59" s="1927">
        <v>25</v>
      </c>
      <c r="R59" s="1927">
        <v>9</v>
      </c>
      <c r="S59" s="1927">
        <v>78</v>
      </c>
      <c r="T59" s="1387"/>
      <c r="U59" s="1387"/>
      <c r="V59" s="1387"/>
      <c r="W59" s="1387"/>
      <c r="X59" s="1388"/>
    </row>
    <row r="60" spans="4:27" ht="14.1" customHeight="1">
      <c r="N60" s="1387"/>
      <c r="O60" s="1387"/>
      <c r="P60" s="1387"/>
      <c r="Q60" s="1387"/>
      <c r="R60" s="1387"/>
      <c r="S60" s="1387"/>
      <c r="T60" s="1387"/>
      <c r="U60" s="1387"/>
      <c r="V60" s="1387"/>
      <c r="W60" s="1387"/>
      <c r="X60" s="1388"/>
    </row>
    <row r="61" spans="4:27" ht="14.1" customHeight="1">
      <c r="M61" s="1985">
        <f t="shared" ref="M61:R61" si="1">SUM(M55:M59)/SUM($S$55:$S$59)</f>
        <v>1.6470588235294119E-2</v>
      </c>
      <c r="N61" s="1985">
        <f t="shared" si="1"/>
        <v>7.7647058823529416E-2</v>
      </c>
      <c r="O61" s="1985">
        <f t="shared" si="1"/>
        <v>0.17176470588235293</v>
      </c>
      <c r="P61" s="1985">
        <f t="shared" si="1"/>
        <v>0.25647058823529412</v>
      </c>
      <c r="Q61" s="1985">
        <f t="shared" si="1"/>
        <v>0.33411764705882352</v>
      </c>
      <c r="R61" s="1985">
        <f t="shared" si="1"/>
        <v>0.12941176470588237</v>
      </c>
      <c r="S61" s="1387"/>
      <c r="T61" s="1387"/>
      <c r="U61" s="1387"/>
      <c r="V61" s="1387"/>
      <c r="W61" s="1387"/>
      <c r="X61" s="1388"/>
    </row>
    <row r="62" spans="4:27" ht="14.1" customHeight="1">
      <c r="N62" s="1387"/>
      <c r="O62" s="1387"/>
      <c r="P62" s="1387"/>
      <c r="Q62" s="1387"/>
      <c r="R62" s="1387"/>
      <c r="S62" s="1387"/>
      <c r="T62" s="1387"/>
      <c r="U62" s="1387"/>
      <c r="V62" s="1387"/>
      <c r="W62" s="1387"/>
      <c r="X62" s="1388"/>
    </row>
    <row r="63" spans="4:27" ht="14.1" customHeight="1">
      <c r="N63" s="1389"/>
      <c r="O63" s="1388"/>
      <c r="P63" s="1388"/>
      <c r="Q63" s="1388"/>
      <c r="R63" s="1388"/>
      <c r="S63" s="1388"/>
      <c r="T63" s="1388"/>
      <c r="U63" s="1388"/>
      <c r="V63" s="1388"/>
      <c r="W63" s="1388"/>
      <c r="X63" s="1388"/>
    </row>
    <row r="64" spans="4:27" ht="14.1" customHeight="1">
      <c r="D64" s="1242"/>
      <c r="E64" s="1242"/>
      <c r="F64" s="1242"/>
      <c r="G64" s="1242"/>
      <c r="H64" s="1242"/>
      <c r="I64" s="1242"/>
      <c r="J64" s="1242"/>
      <c r="K64" s="1242"/>
      <c r="L64" s="1242"/>
      <c r="M64" s="1242"/>
      <c r="N64" s="1242"/>
      <c r="O64" s="1242"/>
      <c r="P64" s="1243"/>
      <c r="Q64" s="1390"/>
      <c r="R64" s="1390"/>
      <c r="S64" s="1390"/>
      <c r="T64" s="1390"/>
      <c r="U64" s="1390"/>
      <c r="V64" s="1390"/>
      <c r="W64" s="1391"/>
      <c r="X64" s="1388"/>
    </row>
    <row r="65" spans="3:23" ht="14.1" customHeight="1">
      <c r="D65" s="1244"/>
      <c r="E65" s="1243"/>
      <c r="F65" s="1243"/>
      <c r="G65" s="1243"/>
      <c r="H65" s="1243"/>
      <c r="I65" s="1243"/>
      <c r="J65" s="1243"/>
      <c r="K65" s="1243"/>
      <c r="L65" s="1243"/>
      <c r="M65" s="1243"/>
      <c r="N65" s="1243"/>
      <c r="O65" s="1243"/>
      <c r="P65" s="1243"/>
      <c r="Q65" s="1243"/>
      <c r="W65" s="738"/>
    </row>
    <row r="66" spans="3:23" ht="14.1" customHeight="1">
      <c r="D66" s="1244" t="s">
        <v>337</v>
      </c>
      <c r="E66" s="1244"/>
      <c r="F66" s="1921" t="s">
        <v>790</v>
      </c>
      <c r="G66" s="1921" t="s">
        <v>791</v>
      </c>
      <c r="H66" s="1921" t="s">
        <v>792</v>
      </c>
      <c r="I66" s="1921" t="s">
        <v>793</v>
      </c>
      <c r="J66" s="1921" t="s">
        <v>794</v>
      </c>
      <c r="K66" s="1921" t="s">
        <v>795</v>
      </c>
      <c r="L66" s="1921"/>
      <c r="M66" s="1921" t="s">
        <v>796</v>
      </c>
      <c r="N66" s="1921" t="s">
        <v>797</v>
      </c>
      <c r="O66" s="1244" t="s">
        <v>13</v>
      </c>
      <c r="P66" s="1243"/>
      <c r="Q66" s="1243"/>
      <c r="R66" s="1243"/>
      <c r="W66" s="738"/>
    </row>
    <row r="67" spans="3:23" ht="14.1" customHeight="1">
      <c r="C67" s="1245"/>
      <c r="D67" s="1244"/>
      <c r="E67" s="1244"/>
      <c r="O67" s="1244"/>
      <c r="P67" s="1243"/>
      <c r="Q67" s="1243"/>
      <c r="R67" s="1244"/>
      <c r="W67" s="738"/>
    </row>
    <row r="68" spans="3:23" ht="14.1" customHeight="1">
      <c r="D68" s="1245"/>
      <c r="E68" s="1885"/>
      <c r="F68" s="1888"/>
      <c r="G68" s="1888"/>
      <c r="H68" s="1888"/>
      <c r="I68" s="1888"/>
      <c r="J68" s="1888"/>
      <c r="K68" s="1888"/>
      <c r="L68" s="1888"/>
      <c r="M68" s="1888"/>
      <c r="N68" s="1888"/>
      <c r="O68" s="1889"/>
      <c r="P68" s="1243"/>
      <c r="Q68" s="1243"/>
      <c r="R68" s="1244"/>
      <c r="W68" s="738"/>
    </row>
    <row r="69" spans="3:23" ht="14.1" customHeight="1">
      <c r="D69" s="1245"/>
      <c r="E69" s="1885" t="s">
        <v>339</v>
      </c>
      <c r="F69" s="1888">
        <v>0</v>
      </c>
      <c r="G69" s="1888">
        <v>0</v>
      </c>
      <c r="H69" s="1888">
        <v>6</v>
      </c>
      <c r="I69" s="1888">
        <v>8</v>
      </c>
      <c r="J69" s="1888">
        <v>18</v>
      </c>
      <c r="K69" s="1888">
        <v>73</v>
      </c>
      <c r="L69" s="1888"/>
      <c r="M69" s="1888">
        <v>35</v>
      </c>
      <c r="N69" s="1888">
        <v>0</v>
      </c>
      <c r="O69" s="1889">
        <v>140</v>
      </c>
      <c r="P69" s="1243"/>
      <c r="Q69" s="1924"/>
      <c r="R69" s="1888"/>
      <c r="W69" s="738"/>
    </row>
    <row r="70" spans="3:23" ht="14.1" customHeight="1">
      <c r="D70" s="1245"/>
      <c r="E70" s="1885" t="s">
        <v>340</v>
      </c>
      <c r="F70" s="1888">
        <v>0</v>
      </c>
      <c r="G70" s="1888">
        <v>1</v>
      </c>
      <c r="H70" s="1888">
        <v>4</v>
      </c>
      <c r="I70" s="1888">
        <v>18</v>
      </c>
      <c r="J70" s="1888">
        <v>26</v>
      </c>
      <c r="K70" s="1888">
        <v>72</v>
      </c>
      <c r="L70" s="1888"/>
      <c r="M70" s="1888">
        <v>19</v>
      </c>
      <c r="N70" s="1888">
        <v>1</v>
      </c>
      <c r="O70" s="1889">
        <v>141</v>
      </c>
      <c r="P70" s="1243"/>
      <c r="Q70" s="1924"/>
      <c r="R70" s="1888"/>
      <c r="W70" s="738"/>
    </row>
    <row r="71" spans="3:23" ht="14.1" customHeight="1">
      <c r="D71" s="1245"/>
      <c r="E71" s="1885" t="s">
        <v>341</v>
      </c>
      <c r="F71" s="1888">
        <v>0</v>
      </c>
      <c r="G71" s="1888">
        <v>2</v>
      </c>
      <c r="H71" s="1888">
        <v>6</v>
      </c>
      <c r="I71" s="1888">
        <v>12</v>
      </c>
      <c r="J71" s="1888">
        <v>31</v>
      </c>
      <c r="K71" s="1888">
        <v>62</v>
      </c>
      <c r="L71" s="1888"/>
      <c r="M71" s="1888">
        <v>31</v>
      </c>
      <c r="N71" s="1888">
        <v>1</v>
      </c>
      <c r="O71" s="1889">
        <v>145</v>
      </c>
      <c r="P71" s="1243"/>
      <c r="Q71" s="1924"/>
      <c r="R71" s="1888"/>
      <c r="W71" s="738"/>
    </row>
    <row r="72" spans="3:23" ht="14.1" customHeight="1">
      <c r="C72" s="1245"/>
      <c r="D72" s="1245"/>
      <c r="E72" s="1885" t="s">
        <v>342</v>
      </c>
      <c r="F72" s="1888">
        <v>0</v>
      </c>
      <c r="G72" s="1888">
        <v>2</v>
      </c>
      <c r="H72" s="1888">
        <v>3</v>
      </c>
      <c r="I72" s="1888">
        <v>15</v>
      </c>
      <c r="J72" s="1888">
        <v>27</v>
      </c>
      <c r="K72" s="1888">
        <v>71</v>
      </c>
      <c r="L72" s="1888"/>
      <c r="M72" s="1888">
        <v>39</v>
      </c>
      <c r="N72" s="1888">
        <v>0</v>
      </c>
      <c r="O72" s="1889">
        <v>157</v>
      </c>
      <c r="P72" s="1243"/>
      <c r="Q72" s="1924"/>
      <c r="R72" s="1888"/>
      <c r="W72" s="738"/>
    </row>
    <row r="73" spans="3:23" ht="14.1" customHeight="1">
      <c r="D73" s="1245"/>
      <c r="E73" s="1885" t="s">
        <v>343</v>
      </c>
      <c r="F73" s="1888">
        <v>0</v>
      </c>
      <c r="G73" s="1888">
        <v>1</v>
      </c>
      <c r="H73" s="1888">
        <v>2</v>
      </c>
      <c r="I73" s="1888">
        <v>12</v>
      </c>
      <c r="J73" s="1888">
        <v>26</v>
      </c>
      <c r="K73" s="1888">
        <v>47</v>
      </c>
      <c r="L73" s="1888"/>
      <c r="M73" s="1888">
        <v>27</v>
      </c>
      <c r="N73" s="1888">
        <v>0</v>
      </c>
      <c r="O73" s="1889">
        <v>115</v>
      </c>
      <c r="P73" s="1243"/>
      <c r="Q73" s="1924"/>
      <c r="R73" s="1888"/>
      <c r="W73" s="738"/>
    </row>
    <row r="74" spans="3:23" ht="14.1" customHeight="1">
      <c r="D74" s="1245"/>
      <c r="E74" s="1885" t="s">
        <v>344</v>
      </c>
      <c r="F74" s="1888">
        <v>0</v>
      </c>
      <c r="G74" s="1888">
        <v>0</v>
      </c>
      <c r="H74" s="1888">
        <v>1</v>
      </c>
      <c r="I74" s="1888">
        <v>12</v>
      </c>
      <c r="J74" s="1888">
        <v>16</v>
      </c>
      <c r="K74" s="1888">
        <v>59</v>
      </c>
      <c r="L74" s="1888"/>
      <c r="M74" s="1888">
        <v>26</v>
      </c>
      <c r="N74" s="1888">
        <v>2</v>
      </c>
      <c r="O74" s="1889">
        <v>116</v>
      </c>
      <c r="P74" s="1243"/>
      <c r="Q74" s="1924"/>
      <c r="R74" s="1888"/>
      <c r="W74" s="738"/>
    </row>
    <row r="75" spans="3:23" ht="14.1" customHeight="1">
      <c r="D75" s="1245"/>
      <c r="E75" s="1885" t="s">
        <v>345</v>
      </c>
      <c r="F75" s="1888">
        <v>1</v>
      </c>
      <c r="G75" s="1888">
        <v>0</v>
      </c>
      <c r="H75" s="1888">
        <v>3</v>
      </c>
      <c r="I75" s="1888">
        <v>13</v>
      </c>
      <c r="J75" s="1888">
        <v>17</v>
      </c>
      <c r="K75" s="1888">
        <v>53</v>
      </c>
      <c r="L75" s="1888"/>
      <c r="M75" s="1888">
        <v>24</v>
      </c>
      <c r="N75" s="1888">
        <v>2</v>
      </c>
      <c r="O75" s="1889">
        <v>113</v>
      </c>
      <c r="P75" s="1243"/>
      <c r="Q75" s="1924"/>
      <c r="R75" s="1888"/>
      <c r="W75" s="738"/>
    </row>
    <row r="76" spans="3:23" ht="14.1" customHeight="1">
      <c r="D76" s="1245"/>
      <c r="E76" s="1885" t="s">
        <v>346</v>
      </c>
      <c r="F76" s="1888">
        <v>1</v>
      </c>
      <c r="G76" s="1888">
        <v>0</v>
      </c>
      <c r="H76" s="1888">
        <v>4</v>
      </c>
      <c r="I76" s="1888">
        <v>5</v>
      </c>
      <c r="J76" s="1888">
        <v>21</v>
      </c>
      <c r="K76" s="1888">
        <v>47</v>
      </c>
      <c r="L76" s="1888"/>
      <c r="M76" s="1888">
        <v>30</v>
      </c>
      <c r="N76" s="1888">
        <v>1</v>
      </c>
      <c r="O76" s="1889">
        <v>109</v>
      </c>
      <c r="P76" s="1243"/>
      <c r="Q76" s="1924"/>
      <c r="R76" s="1888"/>
      <c r="W76" s="738"/>
    </row>
    <row r="77" spans="3:23" ht="14.1" customHeight="1">
      <c r="D77" s="1245"/>
      <c r="E77" s="1885" t="s">
        <v>347</v>
      </c>
      <c r="F77" s="1888">
        <v>1</v>
      </c>
      <c r="G77" s="1888">
        <v>2</v>
      </c>
      <c r="H77" s="1888">
        <v>5</v>
      </c>
      <c r="I77" s="1888">
        <v>7</v>
      </c>
      <c r="J77" s="1888">
        <v>18</v>
      </c>
      <c r="K77" s="1888">
        <v>43</v>
      </c>
      <c r="L77" s="1888"/>
      <c r="M77" s="1888">
        <v>30</v>
      </c>
      <c r="N77" s="1888">
        <v>0</v>
      </c>
      <c r="O77" s="1889">
        <v>106</v>
      </c>
      <c r="P77" s="1243"/>
      <c r="Q77" s="1924"/>
      <c r="R77" s="1888"/>
      <c r="W77" s="738"/>
    </row>
    <row r="78" spans="3:23" ht="14.1" customHeight="1">
      <c r="D78" s="1245"/>
      <c r="E78" s="1885" t="s">
        <v>769</v>
      </c>
      <c r="F78" s="1888">
        <v>0</v>
      </c>
      <c r="G78" s="1888">
        <v>0</v>
      </c>
      <c r="H78" s="1888">
        <v>3</v>
      </c>
      <c r="I78" s="1888">
        <v>8</v>
      </c>
      <c r="J78" s="1888">
        <v>13</v>
      </c>
      <c r="K78" s="1888">
        <v>40</v>
      </c>
      <c r="L78" s="1888"/>
      <c r="M78" s="1888">
        <v>24</v>
      </c>
      <c r="N78" s="1888">
        <v>1</v>
      </c>
      <c r="O78" s="1889">
        <v>89</v>
      </c>
      <c r="P78" s="1243"/>
      <c r="Q78" s="1924"/>
      <c r="R78" s="1888"/>
      <c r="W78" s="738"/>
    </row>
    <row r="79" spans="3:23" ht="14.1" customHeight="1">
      <c r="D79" s="1245"/>
      <c r="E79" s="1245"/>
      <c r="F79" s="1888"/>
      <c r="G79" s="1888"/>
      <c r="H79" s="1888"/>
      <c r="I79" s="1888"/>
      <c r="J79" s="1888"/>
      <c r="K79" s="1888"/>
      <c r="L79" s="1888"/>
      <c r="M79" s="1888"/>
      <c r="N79" s="1888"/>
      <c r="O79" s="1889"/>
      <c r="P79" s="1243"/>
      <c r="Q79" s="1243"/>
      <c r="R79" s="1888"/>
      <c r="W79" s="738"/>
    </row>
    <row r="80" spans="3:23" ht="14.1" customHeight="1">
      <c r="D80" s="1922"/>
      <c r="E80" s="1245"/>
      <c r="F80" s="1245"/>
      <c r="G80" s="1888"/>
      <c r="H80" s="1888"/>
      <c r="I80" s="1888"/>
      <c r="J80" s="1888"/>
      <c r="K80" s="1888"/>
      <c r="L80" s="1888"/>
      <c r="M80" s="1888"/>
      <c r="N80" s="1888"/>
      <c r="O80" s="1888"/>
      <c r="P80" s="1888"/>
      <c r="Q80" s="1243"/>
      <c r="R80" s="1920"/>
      <c r="W80" s="738"/>
    </row>
    <row r="81" spans="4:23" ht="14.1" customHeight="1">
      <c r="D81" s="1922"/>
      <c r="E81" s="1242" t="s">
        <v>789</v>
      </c>
      <c r="F81" s="1242"/>
      <c r="G81" s="1242"/>
      <c r="H81" s="1242"/>
      <c r="I81" s="1242"/>
      <c r="J81" s="1242"/>
      <c r="K81" s="1242"/>
      <c r="L81" s="1242"/>
      <c r="M81" s="1242"/>
      <c r="N81" s="1242"/>
      <c r="O81" s="1242"/>
      <c r="P81" s="1242"/>
      <c r="Q81" s="1243"/>
      <c r="R81" s="1920"/>
      <c r="W81" s="738"/>
    </row>
    <row r="82" spans="4:23" ht="14.1" customHeight="1">
      <c r="D82" s="1922"/>
      <c r="E82" s="1244" t="s">
        <v>114</v>
      </c>
      <c r="F82" s="1243"/>
      <c r="G82" s="1243"/>
      <c r="H82" s="1243"/>
      <c r="I82" s="1243"/>
      <c r="J82" s="1243"/>
      <c r="K82" s="1243"/>
      <c r="L82" s="1243"/>
      <c r="M82" s="1243"/>
      <c r="N82" s="1243"/>
      <c r="O82" s="1243"/>
      <c r="P82" s="1243"/>
      <c r="Q82" s="1243"/>
      <c r="R82" s="1920"/>
      <c r="W82" s="738"/>
    </row>
    <row r="83" spans="4:23" ht="14.1" customHeight="1">
      <c r="D83" s="1922"/>
      <c r="E83" s="1244" t="s">
        <v>337</v>
      </c>
      <c r="F83" s="1244"/>
      <c r="G83" s="1244" t="s">
        <v>788</v>
      </c>
      <c r="H83" s="1244"/>
      <c r="I83" s="1244"/>
      <c r="J83" s="1244"/>
      <c r="K83" s="1244"/>
      <c r="L83" s="1244"/>
      <c r="M83" s="1244"/>
      <c r="N83" s="1244"/>
      <c r="O83" s="1244"/>
      <c r="P83" s="1244" t="s">
        <v>13</v>
      </c>
      <c r="Q83" s="1243"/>
      <c r="R83" s="1920"/>
      <c r="W83" s="738"/>
    </row>
    <row r="84" spans="4:23" ht="14.1" customHeight="1">
      <c r="D84" s="1922"/>
      <c r="E84" s="1244"/>
      <c r="F84" s="1244"/>
      <c r="G84" s="1921" t="s">
        <v>790</v>
      </c>
      <c r="H84" s="1921" t="s">
        <v>791</v>
      </c>
      <c r="I84" s="1921" t="s">
        <v>792</v>
      </c>
      <c r="J84" s="1921" t="s">
        <v>793</v>
      </c>
      <c r="K84" s="1921" t="s">
        <v>794</v>
      </c>
      <c r="L84" s="1921"/>
      <c r="M84" s="1921" t="s">
        <v>795</v>
      </c>
      <c r="N84" s="1921" t="s">
        <v>796</v>
      </c>
      <c r="O84" s="1921" t="s">
        <v>797</v>
      </c>
      <c r="P84" s="1244"/>
      <c r="Q84" s="1243"/>
      <c r="R84" s="1920"/>
      <c r="W84" s="738"/>
    </row>
    <row r="85" spans="4:23" ht="14.1" customHeight="1">
      <c r="D85" s="1922"/>
      <c r="E85" s="1245"/>
      <c r="F85" s="1246"/>
      <c r="G85" s="1888"/>
      <c r="H85" s="1888"/>
      <c r="I85" s="1888"/>
      <c r="J85" s="1888"/>
      <c r="K85" s="1888"/>
      <c r="L85" s="1888"/>
      <c r="M85" s="1888"/>
      <c r="N85" s="1888"/>
      <c r="O85" s="1888"/>
      <c r="P85" s="1888"/>
      <c r="Q85" s="1243"/>
      <c r="R85" s="1920"/>
      <c r="W85" s="738"/>
    </row>
    <row r="86" spans="4:23" ht="14.1" customHeight="1">
      <c r="D86" s="1922"/>
      <c r="E86" s="1245"/>
      <c r="F86" s="1246" t="s">
        <v>339</v>
      </c>
      <c r="G86" s="1888">
        <v>0</v>
      </c>
      <c r="H86" s="1888">
        <v>2</v>
      </c>
      <c r="I86" s="1888">
        <v>7</v>
      </c>
      <c r="J86" s="1888">
        <v>11</v>
      </c>
      <c r="K86" s="1888">
        <v>23</v>
      </c>
      <c r="L86" s="1888"/>
      <c r="M86" s="1888">
        <v>32</v>
      </c>
      <c r="N86" s="1888">
        <v>10</v>
      </c>
      <c r="O86" s="1888">
        <v>4</v>
      </c>
      <c r="P86" s="1888">
        <v>89</v>
      </c>
      <c r="Q86" s="1243"/>
      <c r="R86" s="1920"/>
      <c r="W86" s="738"/>
    </row>
    <row r="87" spans="4:23" ht="14.1" customHeight="1">
      <c r="D87" s="1922"/>
      <c r="E87" s="1245"/>
      <c r="F87" s="1246" t="s">
        <v>340</v>
      </c>
      <c r="G87" s="1888">
        <v>0</v>
      </c>
      <c r="H87" s="1888">
        <v>0</v>
      </c>
      <c r="I87" s="1888">
        <v>7</v>
      </c>
      <c r="J87" s="1888">
        <v>13</v>
      </c>
      <c r="K87" s="1888">
        <v>24</v>
      </c>
      <c r="L87" s="1888"/>
      <c r="M87" s="1888">
        <v>30</v>
      </c>
      <c r="N87" s="1888">
        <v>9</v>
      </c>
      <c r="O87" s="1888">
        <v>2</v>
      </c>
      <c r="P87" s="1888">
        <v>85</v>
      </c>
      <c r="Q87" s="1243"/>
      <c r="R87" s="1920"/>
      <c r="W87" s="738"/>
    </row>
    <row r="88" spans="4:23" ht="14.1" customHeight="1">
      <c r="D88" s="1922"/>
      <c r="E88" s="1245"/>
      <c r="F88" s="1246" t="s">
        <v>341</v>
      </c>
      <c r="G88" s="1888">
        <v>0</v>
      </c>
      <c r="H88" s="1888">
        <v>2</v>
      </c>
      <c r="I88" s="1888">
        <v>6</v>
      </c>
      <c r="J88" s="1888">
        <v>11</v>
      </c>
      <c r="K88" s="1888">
        <v>22</v>
      </c>
      <c r="L88" s="1888"/>
      <c r="M88" s="1888">
        <v>25</v>
      </c>
      <c r="N88" s="1888">
        <v>6</v>
      </c>
      <c r="O88" s="1888">
        <v>1</v>
      </c>
      <c r="P88" s="1888">
        <v>73</v>
      </c>
      <c r="Q88" s="1243"/>
      <c r="R88" s="1920"/>
      <c r="W88" s="738"/>
    </row>
    <row r="89" spans="4:23" ht="14.1" customHeight="1">
      <c r="D89" s="1922"/>
      <c r="E89" s="1245"/>
      <c r="F89" s="1246" t="s">
        <v>342</v>
      </c>
      <c r="G89" s="1888">
        <v>2</v>
      </c>
      <c r="H89" s="1888">
        <v>3</v>
      </c>
      <c r="I89" s="1888">
        <v>9</v>
      </c>
      <c r="J89" s="1888">
        <v>19</v>
      </c>
      <c r="K89" s="1888">
        <v>15</v>
      </c>
      <c r="L89" s="1888"/>
      <c r="M89" s="1888">
        <v>29</v>
      </c>
      <c r="N89" s="1888">
        <v>15</v>
      </c>
      <c r="O89" s="1888">
        <v>3</v>
      </c>
      <c r="P89" s="1888">
        <v>95</v>
      </c>
      <c r="Q89" s="1243"/>
      <c r="R89" s="1920"/>
      <c r="W89" s="738"/>
    </row>
    <row r="90" spans="4:23" ht="14.1" customHeight="1">
      <c r="D90" s="1922"/>
      <c r="E90" s="1245"/>
      <c r="F90" s="1246" t="s">
        <v>343</v>
      </c>
      <c r="G90" s="1888">
        <v>0</v>
      </c>
      <c r="H90" s="1888">
        <v>0</v>
      </c>
      <c r="I90" s="1888">
        <v>5</v>
      </c>
      <c r="J90" s="1888">
        <v>19</v>
      </c>
      <c r="K90" s="1888">
        <v>15</v>
      </c>
      <c r="L90" s="1888"/>
      <c r="M90" s="1888">
        <v>26</v>
      </c>
      <c r="N90" s="1888">
        <v>3</v>
      </c>
      <c r="O90" s="1888">
        <v>0</v>
      </c>
      <c r="P90" s="1888">
        <v>68</v>
      </c>
      <c r="Q90" s="1243"/>
      <c r="R90" s="1920"/>
      <c r="W90" s="738"/>
    </row>
    <row r="91" spans="4:23" ht="14.1" customHeight="1">
      <c r="D91" s="1922"/>
      <c r="E91" s="1245"/>
      <c r="F91" s="1246" t="s">
        <v>344</v>
      </c>
      <c r="G91" s="1888">
        <v>1</v>
      </c>
      <c r="H91" s="1888">
        <v>0</v>
      </c>
      <c r="I91" s="1888">
        <v>4</v>
      </c>
      <c r="J91" s="1888">
        <v>21</v>
      </c>
      <c r="K91" s="1888">
        <v>18</v>
      </c>
      <c r="L91" s="1888"/>
      <c r="M91" s="1888">
        <v>28</v>
      </c>
      <c r="N91" s="1888">
        <v>17</v>
      </c>
      <c r="O91" s="1888">
        <v>0</v>
      </c>
      <c r="P91" s="1888">
        <v>89</v>
      </c>
      <c r="Q91" s="1243"/>
      <c r="R91" s="1920"/>
      <c r="W91" s="738"/>
    </row>
    <row r="92" spans="4:23" ht="14.1" customHeight="1">
      <c r="D92" s="1923"/>
      <c r="E92" s="1245"/>
      <c r="F92" s="1246" t="s">
        <v>345</v>
      </c>
      <c r="G92" s="1888">
        <v>0</v>
      </c>
      <c r="H92" s="1888">
        <v>2</v>
      </c>
      <c r="I92" s="1888">
        <v>4</v>
      </c>
      <c r="J92" s="1888">
        <v>13</v>
      </c>
      <c r="K92" s="1888">
        <v>22</v>
      </c>
      <c r="L92" s="1888"/>
      <c r="M92" s="1888">
        <v>32</v>
      </c>
      <c r="N92" s="1888">
        <v>6</v>
      </c>
      <c r="O92" s="1888">
        <v>2</v>
      </c>
      <c r="P92" s="1888">
        <v>81</v>
      </c>
      <c r="Q92" s="1243"/>
      <c r="R92" s="1920"/>
      <c r="W92" s="738"/>
    </row>
    <row r="93" spans="4:23" ht="14.1" customHeight="1">
      <c r="E93" s="1245"/>
      <c r="F93" s="1246" t="s">
        <v>346</v>
      </c>
      <c r="G93" s="1888">
        <v>0</v>
      </c>
      <c r="H93" s="1888">
        <v>1</v>
      </c>
      <c r="I93" s="1888">
        <v>4</v>
      </c>
      <c r="J93" s="1888">
        <v>10</v>
      </c>
      <c r="K93" s="1888">
        <v>30</v>
      </c>
      <c r="L93" s="1888"/>
      <c r="M93" s="1888">
        <v>27</v>
      </c>
      <c r="N93" s="1888">
        <v>11</v>
      </c>
      <c r="O93" s="1888">
        <v>0</v>
      </c>
      <c r="P93" s="1888">
        <v>83</v>
      </c>
      <c r="Q93" s="1243"/>
      <c r="R93" s="1920"/>
      <c r="W93" s="738"/>
    </row>
    <row r="94" spans="4:23" ht="14.1" customHeight="1">
      <c r="E94" s="1245"/>
      <c r="F94" s="1246" t="s">
        <v>347</v>
      </c>
      <c r="G94" s="1888">
        <v>0</v>
      </c>
      <c r="H94" s="1888">
        <v>3</v>
      </c>
      <c r="I94" s="1888">
        <v>13</v>
      </c>
      <c r="J94" s="1888">
        <v>12</v>
      </c>
      <c r="K94" s="1888">
        <v>23</v>
      </c>
      <c r="L94" s="1888"/>
      <c r="M94" s="1888">
        <v>30</v>
      </c>
      <c r="N94" s="1888">
        <v>12</v>
      </c>
      <c r="O94" s="1888">
        <v>1</v>
      </c>
      <c r="P94" s="1888">
        <v>94</v>
      </c>
      <c r="Q94" s="1243"/>
      <c r="R94" s="1920"/>
      <c r="W94" s="738"/>
    </row>
    <row r="95" spans="4:23" ht="14.1" customHeight="1">
      <c r="E95" s="1245"/>
      <c r="F95" s="1246" t="s">
        <v>769</v>
      </c>
      <c r="G95" s="1888">
        <v>0</v>
      </c>
      <c r="H95" s="1888">
        <v>1</v>
      </c>
      <c r="I95" s="1888">
        <v>8</v>
      </c>
      <c r="J95" s="1888">
        <v>17</v>
      </c>
      <c r="K95" s="1888">
        <v>16</v>
      </c>
      <c r="L95" s="1888"/>
      <c r="M95" s="1888">
        <v>25</v>
      </c>
      <c r="N95" s="1888">
        <v>9</v>
      </c>
      <c r="O95" s="1888">
        <v>2</v>
      </c>
      <c r="P95" s="1888">
        <v>78</v>
      </c>
      <c r="Q95" s="1243"/>
      <c r="R95" s="1920"/>
      <c r="W95" s="738"/>
    </row>
    <row r="96" spans="4:23" ht="14.1" customHeight="1">
      <c r="E96" s="1245"/>
      <c r="F96" s="1245"/>
      <c r="G96" s="1888"/>
      <c r="H96" s="1888"/>
      <c r="I96" s="1888"/>
      <c r="J96" s="1888"/>
      <c r="K96" s="1888"/>
      <c r="L96" s="1888"/>
      <c r="M96" s="1888"/>
      <c r="N96" s="1888"/>
      <c r="O96" s="1888"/>
      <c r="P96" s="1888"/>
      <c r="Q96" s="1243"/>
      <c r="W96" s="738"/>
    </row>
    <row r="97" spans="23:23" ht="14.1" customHeight="1">
      <c r="W97" s="738"/>
    </row>
    <row r="98" spans="23:23" ht="14.1" customHeight="1">
      <c r="W98" s="738"/>
    </row>
    <row r="99" spans="23:23" ht="14.1" customHeight="1">
      <c r="W99" s="738"/>
    </row>
    <row r="100" spans="23:23" ht="14.1" customHeight="1">
      <c r="W100" s="738"/>
    </row>
    <row r="101" spans="23:23" ht="14.1" customHeight="1">
      <c r="W101" s="738"/>
    </row>
    <row r="102" spans="23:23" ht="14.1" customHeight="1">
      <c r="W102" s="738"/>
    </row>
    <row r="103" spans="23:23" ht="14.1" customHeight="1">
      <c r="W103" s="738"/>
    </row>
    <row r="104" spans="23:23" ht="14.1" customHeight="1">
      <c r="W104" s="738"/>
    </row>
    <row r="105" spans="23:23" ht="14.1" customHeight="1">
      <c r="W105" s="738"/>
    </row>
    <row r="106" spans="23:23" ht="14.1" customHeight="1">
      <c r="W106" s="738"/>
    </row>
    <row r="107" spans="23:23" ht="14.1" customHeight="1">
      <c r="W107" s="738"/>
    </row>
    <row r="108" spans="23:23" ht="14.1" customHeight="1">
      <c r="W108" s="738"/>
    </row>
    <row r="109" spans="23:23" ht="14.1" customHeight="1">
      <c r="W109" s="738"/>
    </row>
    <row r="110" spans="23:23" ht="14.1" customHeight="1">
      <c r="W110" s="738"/>
    </row>
    <row r="111" spans="23:23" ht="14.1" customHeight="1">
      <c r="W111" s="738"/>
    </row>
    <row r="112" spans="23:23" ht="14.1" customHeight="1">
      <c r="W112" s="738"/>
    </row>
    <row r="113" spans="23:23" ht="14.1" customHeight="1">
      <c r="W113" s="738"/>
    </row>
    <row r="114" spans="23:23" ht="14.1" customHeight="1">
      <c r="W114" s="738"/>
    </row>
    <row r="115" spans="23:23" ht="14.1" customHeight="1">
      <c r="W115" s="738"/>
    </row>
    <row r="116" spans="23:23" ht="14.1" customHeight="1">
      <c r="W116" s="738"/>
    </row>
    <row r="117" spans="23:23" ht="14.1" customHeight="1">
      <c r="W117" s="738"/>
    </row>
    <row r="118" spans="23:23" ht="14.1" customHeight="1">
      <c r="W118" s="738"/>
    </row>
    <row r="119" spans="23:23" ht="14.1" customHeight="1">
      <c r="W119" s="738"/>
    </row>
    <row r="120" spans="23:23" ht="14.1" customHeight="1">
      <c r="W120" s="738"/>
    </row>
    <row r="121" spans="23:23" ht="14.1" customHeight="1">
      <c r="W121" s="738"/>
    </row>
    <row r="122" spans="23:23" ht="14.1" customHeight="1">
      <c r="W122" s="738"/>
    </row>
    <row r="123" spans="23:23" ht="14.1" customHeight="1">
      <c r="W123" s="738"/>
    </row>
    <row r="124" spans="23:23" ht="14.1" customHeight="1">
      <c r="W124" s="738"/>
    </row>
    <row r="125" spans="23:23" ht="14.1" customHeight="1">
      <c r="W125" s="738"/>
    </row>
    <row r="126" spans="23:23" ht="14.1" customHeight="1">
      <c r="W126" s="738"/>
    </row>
    <row r="127" spans="23:23" ht="14.1" customHeight="1">
      <c r="W127" s="738"/>
    </row>
    <row r="128" spans="23:23" ht="14.1" customHeight="1">
      <c r="W128" s="738"/>
    </row>
    <row r="129" spans="23:23" ht="14.1" customHeight="1">
      <c r="W129" s="738"/>
    </row>
    <row r="130" spans="23:23" ht="14.1" customHeight="1">
      <c r="W130" s="738"/>
    </row>
    <row r="131" spans="23:23" ht="14.1" customHeight="1">
      <c r="W131" s="738"/>
    </row>
    <row r="132" spans="23:23" ht="14.1" customHeight="1">
      <c r="W132" s="738"/>
    </row>
    <row r="133" spans="23:23" ht="14.1" customHeight="1"/>
    <row r="134" spans="23:23" ht="14.1" customHeight="1"/>
    <row r="135" spans="23:23" ht="14.1" customHeight="1"/>
    <row r="136" spans="23:23" ht="14.1" customHeight="1"/>
    <row r="137" spans="23:23" ht="14.1" customHeight="1"/>
    <row r="138" spans="23:23" ht="14.1" customHeight="1"/>
    <row r="139" spans="23:23" ht="14.1" customHeight="1"/>
    <row r="140" spans="23:23" ht="14.1" customHeight="1"/>
    <row r="141" spans="23:23" ht="14.1" customHeight="1"/>
    <row r="142" spans="23:23" ht="14.1" customHeight="1"/>
    <row r="143" spans="23:23" ht="14.1" customHeight="1"/>
    <row r="144" spans="23:23" ht="14.1" customHeight="1"/>
    <row r="145" ht="14.1" customHeight="1"/>
    <row r="146" ht="14.1" customHeight="1"/>
    <row r="147" ht="14.1" customHeight="1"/>
    <row r="148" ht="14.1" customHeight="1"/>
    <row r="149" ht="14.1" customHeight="1"/>
    <row r="150" ht="14.1" customHeight="1"/>
    <row r="151" ht="14.1" customHeight="1"/>
    <row r="152" ht="14.1" customHeight="1"/>
    <row r="153" ht="14.1" customHeight="1"/>
    <row r="154" ht="14.1" customHeight="1"/>
    <row r="155" ht="14.1" customHeight="1"/>
    <row r="156" ht="14.1" customHeight="1"/>
    <row r="157" ht="14.1" customHeight="1"/>
    <row r="158" ht="14.1" customHeight="1"/>
    <row r="159" ht="14.1" customHeight="1"/>
    <row r="160" ht="14.1" customHeight="1"/>
    <row r="161" ht="14.1" customHeight="1"/>
    <row r="162" ht="14.1" customHeight="1"/>
    <row r="163" ht="14.1" customHeight="1"/>
    <row r="164" ht="14.1" customHeight="1"/>
    <row r="165" ht="14.1" customHeight="1"/>
    <row r="166" ht="14.1" customHeight="1"/>
    <row r="167" ht="14.1" customHeight="1"/>
    <row r="168" ht="14.1" customHeight="1"/>
    <row r="169" ht="14.1" customHeight="1"/>
    <row r="170" ht="14.1" customHeight="1"/>
    <row r="171" ht="14.1" customHeight="1"/>
    <row r="172" ht="14.1" customHeight="1"/>
    <row r="173" ht="14.1" customHeight="1"/>
    <row r="174" ht="14.1" customHeight="1"/>
    <row r="175" ht="14.1" customHeight="1"/>
    <row r="176"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sheetData>
  <mergeCells count="1">
    <mergeCell ref="B21:C21"/>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2 • Crashes</oddHeader>
    <oddFooter>&amp;R&amp;"Gill Sans MT,Regular"&amp;9&amp;K0065A4       • &amp;K01+000&amp;A&amp;K0065A4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39997558519241921"/>
  </sheetPr>
  <dimension ref="A1:Y170"/>
  <sheetViews>
    <sheetView zoomScaleNormal="100" zoomScaleSheetLayoutView="120" zoomScalePageLayoutView="90" workbookViewId="0">
      <selection activeCell="P51" sqref="P51"/>
    </sheetView>
  </sheetViews>
  <sheetFormatPr defaultColWidth="9.140625" defaultRowHeight="12.75"/>
  <cols>
    <col min="1" max="1" width="3.7109375" style="535" customWidth="1"/>
    <col min="2" max="2" width="10.7109375" style="534" customWidth="1"/>
    <col min="3" max="3" width="11.28515625" style="534" customWidth="1"/>
    <col min="4" max="4" width="6.28515625" style="534" customWidth="1"/>
    <col min="5" max="5" width="13.28515625" style="535" customWidth="1"/>
    <col min="6" max="6" width="13" style="535" customWidth="1"/>
    <col min="7" max="7" width="8.5703125" style="535" customWidth="1"/>
    <col min="8" max="8" width="11.140625" style="535" customWidth="1"/>
    <col min="9" max="9" width="8.5703125" style="535" customWidth="1"/>
    <col min="10" max="10" width="3.42578125" style="535" customWidth="1"/>
    <col min="11" max="12" width="7.28515625" style="535" customWidth="1"/>
    <col min="13" max="13" width="9.28515625" style="535" customWidth="1"/>
    <col min="14" max="22" width="11.5703125" style="535" customWidth="1"/>
    <col min="23" max="23" width="14.85546875" style="535" customWidth="1"/>
    <col min="24" max="234" width="11.5703125" style="535" customWidth="1"/>
    <col min="235" max="16384" width="9.140625" style="535"/>
  </cols>
  <sheetData>
    <row r="1" spans="1:20" ht="13.5" customHeight="1">
      <c r="A1" s="500"/>
      <c r="B1" s="540"/>
      <c r="C1" s="540"/>
      <c r="D1" s="540"/>
      <c r="E1" s="500"/>
      <c r="F1" s="500"/>
      <c r="G1" s="500"/>
      <c r="H1" s="500"/>
      <c r="I1" s="500"/>
      <c r="J1" s="500"/>
      <c r="K1" s="500"/>
    </row>
    <row r="2" spans="1:20" ht="13.5" customHeight="1">
      <c r="A2" s="500"/>
      <c r="B2" s="540"/>
      <c r="C2" s="540"/>
      <c r="D2" s="540"/>
      <c r="E2" s="500"/>
      <c r="F2" s="500"/>
      <c r="G2" s="500"/>
      <c r="H2" s="500"/>
      <c r="I2" s="500"/>
      <c r="J2" s="500"/>
      <c r="K2" s="500"/>
    </row>
    <row r="3" spans="1:20" ht="13.5" customHeight="1">
      <c r="A3" s="500"/>
      <c r="B3" s="540"/>
      <c r="C3" s="540"/>
      <c r="D3" s="540"/>
      <c r="E3" s="500"/>
      <c r="F3" s="730"/>
      <c r="G3" s="500"/>
      <c r="H3" s="500"/>
      <c r="I3" s="500"/>
      <c r="J3" s="500"/>
      <c r="K3" s="500"/>
    </row>
    <row r="4" spans="1:20" s="497" customFormat="1" ht="18.95" customHeight="1">
      <c r="A4" s="515"/>
      <c r="B4" s="1798" t="s">
        <v>808</v>
      </c>
      <c r="C4" s="1799"/>
      <c r="D4" s="1800"/>
      <c r="E4" s="1800"/>
      <c r="F4" s="1801"/>
      <c r="G4" s="1801"/>
      <c r="H4" s="1802"/>
      <c r="I4" s="1802"/>
      <c r="J4" s="97"/>
      <c r="K4" s="1185"/>
      <c r="R4" s="2005"/>
    </row>
    <row r="5" spans="1:20" s="536" customFormat="1" ht="15" customHeight="1">
      <c r="A5" s="516"/>
      <c r="B5" s="69"/>
      <c r="C5" s="69"/>
      <c r="D5" s="70"/>
      <c r="E5" s="516"/>
      <c r="F5" s="516"/>
      <c r="G5" s="516"/>
      <c r="H5" s="516"/>
      <c r="I5" s="516"/>
      <c r="J5" s="516"/>
      <c r="K5" s="516"/>
      <c r="L5" s="498"/>
    </row>
    <row r="6" spans="1:20" s="536" customFormat="1" ht="17.100000000000001" customHeight="1">
      <c r="A6" s="516"/>
      <c r="B6" s="2444" t="s">
        <v>63</v>
      </c>
      <c r="C6" s="2444"/>
      <c r="D6" s="2444"/>
      <c r="E6" s="2004" t="s">
        <v>64</v>
      </c>
      <c r="F6" s="2004" t="s">
        <v>65</v>
      </c>
      <c r="G6" s="2004" t="s">
        <v>62</v>
      </c>
      <c r="H6" s="2004" t="s">
        <v>66</v>
      </c>
      <c r="I6" s="2003" t="s">
        <v>49</v>
      </c>
      <c r="J6" s="712"/>
      <c r="K6" s="78"/>
      <c r="L6" s="53"/>
      <c r="M6" s="53"/>
      <c r="O6" s="1992" t="s">
        <v>63</v>
      </c>
      <c r="P6" s="1991" t="s">
        <v>64</v>
      </c>
      <c r="Q6" s="1991" t="s">
        <v>65</v>
      </c>
      <c r="R6" s="1991" t="s">
        <v>62</v>
      </c>
      <c r="S6" s="1991" t="s">
        <v>66</v>
      </c>
      <c r="T6" s="1990" t="s">
        <v>49</v>
      </c>
    </row>
    <row r="7" spans="1:20" s="536" customFormat="1" ht="3" customHeight="1">
      <c r="A7" s="516"/>
      <c r="B7" s="1989"/>
      <c r="C7" s="1989"/>
      <c r="D7" s="1989"/>
      <c r="E7" s="1989"/>
      <c r="F7" s="1989"/>
      <c r="G7" s="1989"/>
      <c r="H7" s="1989"/>
      <c r="I7" s="1988"/>
      <c r="J7" s="712"/>
      <c r="K7" s="78"/>
      <c r="L7" s="53"/>
      <c r="M7" s="53"/>
    </row>
    <row r="8" spans="1:20" s="498" customFormat="1" ht="14.1" customHeight="1">
      <c r="A8" s="712"/>
      <c r="B8" s="573">
        <v>2009</v>
      </c>
      <c r="C8" s="1999"/>
      <c r="D8" s="1994">
        <v>10</v>
      </c>
      <c r="E8" s="1994">
        <v>9</v>
      </c>
      <c r="F8" s="1994">
        <v>11</v>
      </c>
      <c r="G8" s="1994">
        <v>2</v>
      </c>
      <c r="H8" s="1994">
        <v>0</v>
      </c>
      <c r="I8" s="1994">
        <v>32</v>
      </c>
      <c r="J8" s="524"/>
      <c r="K8" s="1372"/>
      <c r="L8" s="1839"/>
      <c r="M8" s="626" t="s">
        <v>582</v>
      </c>
      <c r="N8" s="626"/>
      <c r="O8" s="576"/>
      <c r="P8" s="572"/>
      <c r="Q8" s="572"/>
      <c r="R8" s="572"/>
      <c r="S8" s="572"/>
      <c r="T8" s="146"/>
    </row>
    <row r="9" spans="1:20" s="498" customFormat="1" ht="14.1" customHeight="1">
      <c r="A9" s="712"/>
      <c r="B9" s="573">
        <v>2010</v>
      </c>
      <c r="C9" s="1999"/>
      <c r="D9" s="1994">
        <v>13</v>
      </c>
      <c r="E9" s="1994">
        <v>6</v>
      </c>
      <c r="F9" s="1994">
        <v>3</v>
      </c>
      <c r="G9" s="1994">
        <v>0</v>
      </c>
      <c r="H9" s="1994">
        <v>0</v>
      </c>
      <c r="I9" s="1994">
        <v>22</v>
      </c>
      <c r="J9" s="524"/>
      <c r="K9" s="1372"/>
      <c r="L9" s="1839"/>
      <c r="M9" s="572"/>
      <c r="N9" s="572"/>
      <c r="O9" s="576"/>
      <c r="P9" s="572"/>
      <c r="Q9" s="572"/>
      <c r="R9" s="572"/>
      <c r="S9" s="572"/>
      <c r="T9" s="146"/>
    </row>
    <row r="10" spans="1:20" s="498" customFormat="1" ht="14.1" customHeight="1">
      <c r="A10" s="712"/>
      <c r="B10" s="573">
        <v>2011</v>
      </c>
      <c r="C10" s="1999"/>
      <c r="D10" s="1994">
        <v>19</v>
      </c>
      <c r="E10" s="1994">
        <v>3</v>
      </c>
      <c r="F10" s="1994">
        <v>1</v>
      </c>
      <c r="G10" s="1994">
        <v>1</v>
      </c>
      <c r="H10" s="1994">
        <v>0</v>
      </c>
      <c r="I10" s="1994">
        <v>24</v>
      </c>
      <c r="J10" s="524"/>
      <c r="K10" s="1372"/>
      <c r="L10" s="1839"/>
      <c r="M10" s="573">
        <v>2014</v>
      </c>
      <c r="N10" s="701"/>
      <c r="O10" s="2001">
        <v>18</v>
      </c>
      <c r="P10" s="2001">
        <v>52</v>
      </c>
      <c r="Q10" s="2001">
        <v>36</v>
      </c>
      <c r="R10" s="2001">
        <v>5</v>
      </c>
      <c r="S10" s="2001">
        <v>5</v>
      </c>
      <c r="T10" s="2000">
        <v>116</v>
      </c>
    </row>
    <row r="11" spans="1:20" s="498" customFormat="1" ht="14.1" customHeight="1">
      <c r="A11" s="712"/>
      <c r="B11" s="573">
        <v>2012</v>
      </c>
      <c r="C11" s="1999"/>
      <c r="D11" s="1994">
        <v>15</v>
      </c>
      <c r="E11" s="1994">
        <v>1</v>
      </c>
      <c r="F11" s="1994">
        <v>2</v>
      </c>
      <c r="G11" s="1994">
        <v>3</v>
      </c>
      <c r="H11" s="1994">
        <v>1</v>
      </c>
      <c r="I11" s="1994">
        <v>22</v>
      </c>
      <c r="J11" s="524"/>
      <c r="K11" s="1372"/>
      <c r="L11" s="1839"/>
      <c r="M11" s="573">
        <v>2015</v>
      </c>
      <c r="N11" s="701"/>
      <c r="O11" s="2001">
        <v>18</v>
      </c>
      <c r="P11" s="2001">
        <v>47</v>
      </c>
      <c r="Q11" s="2001">
        <v>35</v>
      </c>
      <c r="R11" s="2001">
        <v>8</v>
      </c>
      <c r="S11" s="2001">
        <v>5</v>
      </c>
      <c r="T11" s="2000">
        <v>113</v>
      </c>
    </row>
    <row r="12" spans="1:20" s="498" customFormat="1" ht="14.1" customHeight="1">
      <c r="A12" s="712"/>
      <c r="B12" s="573">
        <v>2013</v>
      </c>
      <c r="C12" s="1999"/>
      <c r="D12" s="1994">
        <v>6</v>
      </c>
      <c r="E12" s="1994">
        <v>3</v>
      </c>
      <c r="F12" s="1994">
        <v>2</v>
      </c>
      <c r="G12" s="1994">
        <v>0</v>
      </c>
      <c r="H12" s="1994">
        <v>1</v>
      </c>
      <c r="I12" s="1994">
        <v>12</v>
      </c>
      <c r="J12" s="524"/>
      <c r="K12" s="577"/>
      <c r="L12" s="1839"/>
      <c r="M12" s="573">
        <v>2016</v>
      </c>
      <c r="N12" s="701"/>
      <c r="O12" s="2001">
        <v>22</v>
      </c>
      <c r="P12" s="2001">
        <v>33</v>
      </c>
      <c r="Q12" s="2001">
        <v>42</v>
      </c>
      <c r="R12" s="2001">
        <v>6</v>
      </c>
      <c r="S12" s="2001">
        <v>6</v>
      </c>
      <c r="T12" s="2000">
        <v>109</v>
      </c>
    </row>
    <row r="13" spans="1:20" s="498" customFormat="1" ht="14.1" customHeight="1">
      <c r="A13" s="712"/>
      <c r="B13" s="573">
        <v>2014</v>
      </c>
      <c r="C13" s="145"/>
      <c r="D13" s="1994">
        <v>8</v>
      </c>
      <c r="E13" s="1994">
        <v>0</v>
      </c>
      <c r="F13" s="1994">
        <v>5</v>
      </c>
      <c r="G13" s="1994">
        <v>0</v>
      </c>
      <c r="H13" s="1994">
        <v>5</v>
      </c>
      <c r="I13" s="1994">
        <v>18</v>
      </c>
      <c r="J13" s="524"/>
      <c r="K13" s="1372"/>
      <c r="L13" s="1839"/>
      <c r="M13" s="573">
        <v>2017</v>
      </c>
      <c r="N13" s="2002"/>
      <c r="O13" s="2001">
        <v>24</v>
      </c>
      <c r="P13" s="2001">
        <v>34</v>
      </c>
      <c r="Q13" s="2001">
        <v>41</v>
      </c>
      <c r="R13" s="2001">
        <v>2</v>
      </c>
      <c r="S13" s="2001">
        <v>5</v>
      </c>
      <c r="T13" s="2000">
        <v>106</v>
      </c>
    </row>
    <row r="14" spans="1:20" s="498" customFormat="1" ht="14.1" customHeight="1">
      <c r="A14" s="712"/>
      <c r="B14" s="573">
        <v>2015</v>
      </c>
      <c r="C14" s="145"/>
      <c r="D14" s="1994">
        <v>9</v>
      </c>
      <c r="E14" s="1994">
        <v>4</v>
      </c>
      <c r="F14" s="1994">
        <v>8</v>
      </c>
      <c r="G14" s="1994">
        <v>0</v>
      </c>
      <c r="H14" s="1994">
        <v>0</v>
      </c>
      <c r="I14" s="1994">
        <v>21</v>
      </c>
      <c r="J14" s="524"/>
      <c r="K14" s="577"/>
      <c r="L14" s="1839"/>
      <c r="M14" s="573">
        <v>2018</v>
      </c>
      <c r="O14" s="2001">
        <v>13</v>
      </c>
      <c r="P14" s="2001">
        <v>32</v>
      </c>
      <c r="Q14" s="2001">
        <v>36</v>
      </c>
      <c r="R14" s="2001">
        <v>5</v>
      </c>
      <c r="S14" s="2001">
        <v>3</v>
      </c>
      <c r="T14" s="2000">
        <v>89</v>
      </c>
    </row>
    <row r="15" spans="1:20" s="498" customFormat="1" ht="14.1" customHeight="1">
      <c r="A15" s="712"/>
      <c r="B15" s="573">
        <v>2016</v>
      </c>
      <c r="C15" s="145"/>
      <c r="D15" s="1994">
        <v>16</v>
      </c>
      <c r="E15" s="1994">
        <v>1</v>
      </c>
      <c r="F15" s="1994">
        <v>2</v>
      </c>
      <c r="G15" s="1994">
        <v>0</v>
      </c>
      <c r="H15" s="1994">
        <v>2</v>
      </c>
      <c r="I15" s="1994">
        <v>21</v>
      </c>
      <c r="J15" s="524"/>
      <c r="K15" s="1372"/>
      <c r="L15" s="1839"/>
      <c r="M15" s="549"/>
      <c r="N15" s="549"/>
      <c r="O15" s="741"/>
      <c r="P15" s="922"/>
      <c r="Q15" s="741"/>
      <c r="R15" s="245"/>
      <c r="S15" s="943"/>
      <c r="T15" s="1934"/>
    </row>
    <row r="16" spans="1:20" s="498" customFormat="1" ht="14.1" customHeight="1">
      <c r="A16" s="712"/>
      <c r="B16" s="573">
        <v>2017</v>
      </c>
      <c r="C16" s="1999"/>
      <c r="D16" s="1994">
        <v>18</v>
      </c>
      <c r="E16" s="1994">
        <v>5</v>
      </c>
      <c r="F16" s="1994">
        <v>4</v>
      </c>
      <c r="G16" s="1994">
        <v>1</v>
      </c>
      <c r="H16" s="1994">
        <v>1</v>
      </c>
      <c r="I16" s="1994">
        <v>29</v>
      </c>
      <c r="J16" s="524"/>
      <c r="K16" s="1372"/>
      <c r="L16" s="1839"/>
      <c r="M16" s="549"/>
      <c r="N16" s="549"/>
      <c r="O16" s="1996">
        <v>0.17823639774859287</v>
      </c>
      <c r="P16" s="1996">
        <v>0.37148217636022512</v>
      </c>
      <c r="Q16" s="1996">
        <v>0.35647279549718575</v>
      </c>
      <c r="R16" s="1996">
        <v>4.878048780487805E-2</v>
      </c>
      <c r="S16" s="1996">
        <v>4.5028142589118199E-2</v>
      </c>
      <c r="T16" s="1934"/>
    </row>
    <row r="17" spans="1:25" s="498" customFormat="1" ht="14.1" customHeight="1">
      <c r="A17" s="712"/>
      <c r="B17" s="573">
        <v>2018</v>
      </c>
      <c r="D17" s="1994">
        <v>11</v>
      </c>
      <c r="E17" s="1994">
        <v>3</v>
      </c>
      <c r="F17" s="1994">
        <v>3</v>
      </c>
      <c r="G17" s="1994">
        <v>1</v>
      </c>
      <c r="H17" s="1994">
        <v>0</v>
      </c>
      <c r="I17" s="1994">
        <v>18</v>
      </c>
      <c r="J17" s="524"/>
      <c r="K17" s="1372"/>
      <c r="L17" s="1839"/>
      <c r="M17" s="520"/>
      <c r="T17" s="1935"/>
    </row>
    <row r="18" spans="1:25" customFormat="1" ht="3.6" customHeight="1">
      <c r="A18" s="67"/>
      <c r="B18" s="627"/>
      <c r="C18" s="627"/>
      <c r="D18" s="919"/>
      <c r="E18" s="920"/>
      <c r="F18" s="919"/>
      <c r="G18" s="898"/>
      <c r="H18" s="944"/>
      <c r="I18" s="921"/>
      <c r="J18" s="135"/>
      <c r="K18" s="358"/>
      <c r="L18" s="1839"/>
      <c r="M18" s="9"/>
      <c r="N18" s="9"/>
      <c r="T18" s="738"/>
      <c r="V18" s="535"/>
      <c r="W18" s="535"/>
      <c r="X18" s="535"/>
    </row>
    <row r="19" spans="1:25" customFormat="1" ht="3.6" customHeight="1">
      <c r="A19" s="67"/>
      <c r="B19" s="551"/>
      <c r="C19" s="551"/>
      <c r="D19" s="917"/>
      <c r="E19" s="922"/>
      <c r="F19" s="917"/>
      <c r="G19" s="245"/>
      <c r="H19" s="943"/>
      <c r="I19" s="905"/>
      <c r="J19" s="147"/>
      <c r="K19" s="358"/>
      <c r="L19" s="1839"/>
      <c r="M19" s="9"/>
      <c r="N19" s="9"/>
      <c r="T19" s="738"/>
      <c r="V19" s="535"/>
      <c r="W19" s="535"/>
      <c r="X19" s="535"/>
    </row>
    <row r="20" spans="1:25" s="527" customFormat="1" ht="12.75" customHeight="1">
      <c r="A20" s="572"/>
      <c r="B20" s="1883" t="s">
        <v>775</v>
      </c>
      <c r="C20" s="582"/>
      <c r="D20" s="285">
        <f t="shared" ref="D20:I20" si="0">((D17-D16)/D16)*100</f>
        <v>-38.888888888888893</v>
      </c>
      <c r="E20" s="285">
        <f t="shared" si="0"/>
        <v>-40</v>
      </c>
      <c r="F20" s="285">
        <f t="shared" si="0"/>
        <v>-25</v>
      </c>
      <c r="G20" s="285">
        <f t="shared" si="0"/>
        <v>0</v>
      </c>
      <c r="H20" s="285">
        <f t="shared" si="0"/>
        <v>-100</v>
      </c>
      <c r="I20" s="285">
        <f t="shared" si="0"/>
        <v>-37.931034482758619</v>
      </c>
      <c r="J20" s="239"/>
      <c r="K20" s="239"/>
      <c r="L20" s="1839"/>
      <c r="T20" s="1936"/>
    </row>
    <row r="21" spans="1:25" s="527" customFormat="1" ht="12" customHeight="1">
      <c r="A21" s="572"/>
      <c r="B21" s="2403" t="s">
        <v>116</v>
      </c>
      <c r="C21" s="2403"/>
      <c r="D21" s="1973"/>
      <c r="E21" s="904"/>
      <c r="F21" s="904"/>
      <c r="G21" s="904"/>
      <c r="H21" s="904"/>
      <c r="I21" s="904"/>
      <c r="J21" s="239"/>
      <c r="K21" s="239"/>
      <c r="L21" s="1839"/>
      <c r="T21" s="1936"/>
    </row>
    <row r="22" spans="1:25" s="527" customFormat="1" ht="12" customHeight="1">
      <c r="A22" s="572"/>
      <c r="B22" s="713" t="s">
        <v>119</v>
      </c>
      <c r="C22" s="1146"/>
      <c r="D22" s="285">
        <f>(INDEX(LOGEST(D8:D17,$B$8:$B$17),1)-1)*100</f>
        <v>0.62723306364296239</v>
      </c>
      <c r="E22" s="692" t="s">
        <v>9</v>
      </c>
      <c r="F22" s="285">
        <f>(INDEX(LOGEST(F8:F17,$B$8:$B$17),1)-1)*100</f>
        <v>-0.68784323119267521</v>
      </c>
      <c r="G22" s="692" t="s">
        <v>9</v>
      </c>
      <c r="H22" s="692" t="s">
        <v>9</v>
      </c>
      <c r="I22" s="285">
        <f>(INDEX(LOGEST(I8:I17,$B$8:$B$17),1)-1)*100</f>
        <v>-2.1856135063886173</v>
      </c>
      <c r="J22" s="239"/>
      <c r="K22" s="239"/>
      <c r="L22" s="1839"/>
      <c r="T22" s="1936"/>
    </row>
    <row r="23" spans="1:25" s="527" customFormat="1" ht="12" customHeight="1">
      <c r="A23" s="572"/>
      <c r="B23" s="713" t="s">
        <v>117</v>
      </c>
      <c r="C23" s="1146"/>
      <c r="D23" s="285">
        <f>(INDEX(LOGEST(D13:D17,$B$13:$B$17),1)-1)*100</f>
        <v>14.225623992142712</v>
      </c>
      <c r="E23" s="692" t="s">
        <v>9</v>
      </c>
      <c r="F23" s="285">
        <f>(INDEX(LOGEST(F13:F17,$B$13:$B$17),1)-1)*100</f>
        <v>-15.758275138589706</v>
      </c>
      <c r="G23" s="692" t="s">
        <v>9</v>
      </c>
      <c r="H23" s="692" t="s">
        <v>9</v>
      </c>
      <c r="I23" s="285">
        <f>(INDEX(LOGEST(I13:I17,$B$13:$B$17),1)-1)*100</f>
        <v>3.2803902623955938</v>
      </c>
      <c r="J23" s="239"/>
      <c r="K23" s="239"/>
      <c r="L23" s="1839"/>
      <c r="T23" s="1936"/>
    </row>
    <row r="24" spans="1:25" s="527" customFormat="1" ht="9.9499999999999993" customHeight="1">
      <c r="A24" s="572"/>
      <c r="B24" s="241"/>
      <c r="C24" s="241"/>
      <c r="D24" s="1973"/>
      <c r="E24" s="904"/>
      <c r="F24" s="904"/>
      <c r="G24" s="904"/>
      <c r="H24" s="904"/>
      <c r="I24" s="904"/>
      <c r="J24" s="239"/>
      <c r="K24" s="239"/>
      <c r="L24" s="1839"/>
      <c r="T24" s="1936"/>
    </row>
    <row r="25" spans="1:25" ht="16.5" customHeight="1">
      <c r="M25" s="1282"/>
      <c r="N25" s="1931" t="s">
        <v>343</v>
      </c>
      <c r="O25" s="1994"/>
      <c r="P25" s="1994">
        <v>22</v>
      </c>
      <c r="Q25" s="1994">
        <v>49</v>
      </c>
      <c r="R25" s="1994">
        <v>26</v>
      </c>
      <c r="S25" s="1994">
        <v>11</v>
      </c>
      <c r="T25" s="1994">
        <v>7</v>
      </c>
      <c r="U25" s="1995">
        <v>115</v>
      </c>
      <c r="V25" s="1281"/>
      <c r="W25" s="1997" t="s">
        <v>66</v>
      </c>
      <c r="X25" s="498"/>
      <c r="Y25" s="1996">
        <v>4.5028142589118199E-2</v>
      </c>
    </row>
    <row r="26" spans="1:25" ht="16.5" customHeight="1">
      <c r="M26" s="1282"/>
      <c r="N26" s="1931" t="s">
        <v>344</v>
      </c>
      <c r="O26" s="1994"/>
      <c r="P26" s="1994">
        <v>18</v>
      </c>
      <c r="Q26" s="1994">
        <v>52</v>
      </c>
      <c r="R26" s="1994">
        <v>36</v>
      </c>
      <c r="S26" s="1994">
        <v>5</v>
      </c>
      <c r="T26" s="1994">
        <v>5</v>
      </c>
      <c r="U26" s="1995">
        <v>116</v>
      </c>
      <c r="V26" s="1281"/>
      <c r="W26" s="498"/>
      <c r="X26" s="498"/>
      <c r="Y26" s="498"/>
    </row>
    <row r="27" spans="1:25" ht="16.5" customHeight="1">
      <c r="M27" s="1282"/>
      <c r="N27" s="1931" t="s">
        <v>345</v>
      </c>
      <c r="O27" s="1994"/>
      <c r="P27" s="1994">
        <v>18</v>
      </c>
      <c r="Q27" s="1994">
        <v>47</v>
      </c>
      <c r="R27" s="1994">
        <v>35</v>
      </c>
      <c r="S27" s="1994">
        <v>8</v>
      </c>
      <c r="T27" s="1994">
        <v>5</v>
      </c>
      <c r="U27" s="1995">
        <v>113</v>
      </c>
      <c r="V27" s="1281"/>
      <c r="W27" s="1997" t="s">
        <v>63</v>
      </c>
      <c r="X27" s="498"/>
      <c r="Y27" s="1996">
        <v>0.42823529411764705</v>
      </c>
    </row>
    <row r="28" spans="1:25" ht="16.5" customHeight="1">
      <c r="M28" s="1282"/>
      <c r="N28" s="1931" t="s">
        <v>346</v>
      </c>
      <c r="O28" s="1994"/>
      <c r="P28" s="1994">
        <v>22</v>
      </c>
      <c r="Q28" s="1994">
        <v>33</v>
      </c>
      <c r="R28" s="1994">
        <v>42</v>
      </c>
      <c r="S28" s="1994">
        <v>6</v>
      </c>
      <c r="T28" s="1994">
        <v>6</v>
      </c>
      <c r="U28" s="1995">
        <v>109</v>
      </c>
      <c r="V28" s="1281"/>
      <c r="W28" s="1997" t="s">
        <v>64</v>
      </c>
      <c r="X28" s="498"/>
      <c r="Y28" s="1996">
        <v>0.29411764705882354</v>
      </c>
    </row>
    <row r="29" spans="1:25" ht="16.5" customHeight="1">
      <c r="M29" s="1282"/>
      <c r="N29" s="1931" t="s">
        <v>347</v>
      </c>
      <c r="O29" s="1994"/>
      <c r="P29" s="1994">
        <v>24</v>
      </c>
      <c r="Q29" s="1994">
        <v>34</v>
      </c>
      <c r="R29" s="1994">
        <v>41</v>
      </c>
      <c r="S29" s="1994">
        <v>2</v>
      </c>
      <c r="T29" s="1994">
        <v>5</v>
      </c>
      <c r="U29" s="1995">
        <v>106</v>
      </c>
      <c r="V29" s="1281"/>
      <c r="W29" s="1997" t="s">
        <v>65</v>
      </c>
      <c r="X29" s="498"/>
      <c r="Y29" s="1996">
        <v>0.21882352941176469</v>
      </c>
    </row>
    <row r="30" spans="1:25" ht="16.5" customHeight="1">
      <c r="M30" s="1282"/>
      <c r="N30" s="1931" t="s">
        <v>769</v>
      </c>
      <c r="O30" s="1994"/>
      <c r="P30" s="1994">
        <v>13</v>
      </c>
      <c r="Q30" s="1994">
        <v>32</v>
      </c>
      <c r="R30" s="1994">
        <v>36</v>
      </c>
      <c r="S30" s="1994">
        <v>5</v>
      </c>
      <c r="T30" s="1994">
        <v>3</v>
      </c>
      <c r="U30" s="1995">
        <v>89</v>
      </c>
      <c r="V30" s="1281"/>
      <c r="W30" s="1998" t="s">
        <v>62</v>
      </c>
      <c r="X30" s="498"/>
      <c r="Y30" s="1996">
        <v>3.5294117647058823E-2</v>
      </c>
    </row>
    <row r="31" spans="1:25" ht="16.5" customHeight="1">
      <c r="M31" s="1282"/>
      <c r="N31" s="1282"/>
      <c r="O31" s="1284"/>
      <c r="P31" s="1284"/>
      <c r="Q31" s="1284"/>
      <c r="R31" s="1284"/>
      <c r="S31" s="1284"/>
      <c r="T31" s="1284"/>
      <c r="U31" s="1284"/>
      <c r="V31" s="1281"/>
      <c r="W31" s="1997" t="s">
        <v>66</v>
      </c>
      <c r="X31"/>
      <c r="Y31" s="1996">
        <v>2.3529411764705882E-2</v>
      </c>
    </row>
    <row r="32" spans="1:25" ht="16.5" customHeight="1">
      <c r="W32"/>
      <c r="X32"/>
      <c r="Y32"/>
    </row>
    <row r="33" spans="13:23" ht="16.5" customHeight="1"/>
    <row r="34" spans="13:23" ht="16.5" customHeight="1">
      <c r="M34" s="1929"/>
      <c r="N34" s="1929"/>
      <c r="O34" s="1929"/>
      <c r="P34" s="1929"/>
      <c r="Q34" s="1929"/>
      <c r="R34" s="1929"/>
      <c r="S34" s="1929"/>
      <c r="T34" s="1929"/>
      <c r="U34" s="1929"/>
      <c r="V34" s="1281"/>
    </row>
    <row r="35" spans="13:23" ht="16.5" customHeight="1">
      <c r="N35" s="1933" t="s">
        <v>583</v>
      </c>
      <c r="O35" s="1281"/>
      <c r="P35" s="1281"/>
      <c r="Q35" s="1281"/>
      <c r="R35" s="1281"/>
      <c r="S35" s="1281"/>
      <c r="T35" s="1281"/>
      <c r="U35" s="1281"/>
      <c r="V35" s="1281"/>
    </row>
    <row r="36" spans="13:23" ht="16.5" customHeight="1">
      <c r="M36" s="1930" t="s">
        <v>337</v>
      </c>
      <c r="N36" s="1930"/>
      <c r="O36" s="1932"/>
      <c r="P36" s="1932"/>
      <c r="Q36" s="1932"/>
      <c r="R36" s="1932"/>
      <c r="S36" s="1932"/>
      <c r="T36" s="1932"/>
    </row>
    <row r="37" spans="13:23" ht="31.5" customHeight="1">
      <c r="M37" s="1930"/>
      <c r="N37" s="1930"/>
      <c r="P37" s="1932" t="s">
        <v>399</v>
      </c>
      <c r="Q37" s="1932" t="s">
        <v>398</v>
      </c>
      <c r="R37" s="1932" t="s">
        <v>400</v>
      </c>
      <c r="S37" s="1932" t="s">
        <v>401</v>
      </c>
      <c r="T37" s="1932" t="s">
        <v>402</v>
      </c>
      <c r="U37" s="1932" t="s">
        <v>13</v>
      </c>
      <c r="W37" s="1932" t="s">
        <v>18</v>
      </c>
    </row>
    <row r="38" spans="13:23" ht="14.25" customHeight="1">
      <c r="M38" s="1282"/>
      <c r="N38" s="1283"/>
      <c r="P38" s="1284"/>
      <c r="Q38" s="1284"/>
      <c r="R38" s="1284"/>
      <c r="S38" s="1284"/>
      <c r="T38" s="1284"/>
      <c r="U38" s="1995"/>
      <c r="W38" s="1284"/>
    </row>
    <row r="39" spans="13:23" ht="16.5" customHeight="1">
      <c r="M39" s="1282"/>
      <c r="N39" s="1931" t="s">
        <v>339</v>
      </c>
      <c r="P39" s="1994">
        <v>42</v>
      </c>
      <c r="Q39" s="1994">
        <v>23</v>
      </c>
      <c r="R39" s="1994">
        <v>19</v>
      </c>
      <c r="S39" s="1994">
        <v>2</v>
      </c>
      <c r="T39" s="1994">
        <v>3</v>
      </c>
      <c r="U39" s="1995">
        <v>89</v>
      </c>
      <c r="V39" s="1994"/>
      <c r="W39" s="1994">
        <v>0</v>
      </c>
    </row>
    <row r="40" spans="13:23" ht="16.5" customHeight="1">
      <c r="M40" s="1282"/>
      <c r="N40" s="1931" t="s">
        <v>340</v>
      </c>
      <c r="P40" s="1994">
        <v>34</v>
      </c>
      <c r="Q40" s="1994">
        <v>36</v>
      </c>
      <c r="R40" s="1994">
        <v>13</v>
      </c>
      <c r="S40" s="1994">
        <v>1</v>
      </c>
      <c r="T40" s="1994">
        <v>1</v>
      </c>
      <c r="U40" s="1995">
        <v>85</v>
      </c>
      <c r="V40" s="1994"/>
      <c r="W40" s="1994">
        <v>0</v>
      </c>
    </row>
    <row r="41" spans="13:23" ht="16.5" customHeight="1">
      <c r="M41" s="1282"/>
      <c r="N41" s="1931" t="s">
        <v>341</v>
      </c>
      <c r="P41" s="1994">
        <v>21</v>
      </c>
      <c r="Q41" s="1994">
        <v>29</v>
      </c>
      <c r="R41" s="1994">
        <v>19</v>
      </c>
      <c r="S41" s="1994">
        <v>3</v>
      </c>
      <c r="T41" s="1994">
        <v>1</v>
      </c>
      <c r="U41" s="1995">
        <v>73</v>
      </c>
      <c r="V41" s="1994"/>
      <c r="W41" s="1994">
        <v>0</v>
      </c>
    </row>
    <row r="42" spans="13:23" ht="16.5" customHeight="1">
      <c r="M42" s="1282"/>
      <c r="N42" s="1931" t="s">
        <v>342</v>
      </c>
      <c r="P42" s="1994">
        <v>29</v>
      </c>
      <c r="Q42" s="1994">
        <v>30</v>
      </c>
      <c r="R42" s="1994">
        <v>27</v>
      </c>
      <c r="S42" s="1994">
        <v>2</v>
      </c>
      <c r="T42" s="1994">
        <v>5</v>
      </c>
      <c r="U42" s="1995">
        <v>95</v>
      </c>
      <c r="V42" s="1994"/>
      <c r="W42" s="1994">
        <v>2</v>
      </c>
    </row>
    <row r="43" spans="13:23" ht="16.5" customHeight="1">
      <c r="M43" s="1282"/>
      <c r="N43" s="1931" t="s">
        <v>343</v>
      </c>
      <c r="P43" s="1994">
        <v>38</v>
      </c>
      <c r="Q43" s="1994">
        <v>16</v>
      </c>
      <c r="R43" s="1994">
        <v>12</v>
      </c>
      <c r="S43" s="1994">
        <v>1</v>
      </c>
      <c r="T43" s="1994">
        <v>1</v>
      </c>
      <c r="U43" s="1995">
        <v>68</v>
      </c>
      <c r="V43" s="1994"/>
      <c r="W43" s="1994">
        <v>0</v>
      </c>
    </row>
    <row r="44" spans="13:23" ht="16.5" customHeight="1">
      <c r="M44" s="1282"/>
      <c r="N44" s="1931" t="s">
        <v>344</v>
      </c>
      <c r="P44" s="1994">
        <v>36</v>
      </c>
      <c r="Q44" s="1994">
        <v>30</v>
      </c>
      <c r="R44" s="1994">
        <v>21</v>
      </c>
      <c r="S44" s="1994">
        <v>1</v>
      </c>
      <c r="T44" s="1994">
        <v>1</v>
      </c>
      <c r="U44" s="1995">
        <v>89</v>
      </c>
      <c r="V44" s="1994"/>
      <c r="W44" s="1994">
        <v>0</v>
      </c>
    </row>
    <row r="45" spans="13:23" ht="16.5" customHeight="1">
      <c r="M45" s="1282"/>
      <c r="N45" s="1931" t="s">
        <v>345</v>
      </c>
      <c r="P45" s="1994">
        <v>33</v>
      </c>
      <c r="Q45" s="1994">
        <v>22</v>
      </c>
      <c r="R45" s="1994">
        <v>20</v>
      </c>
      <c r="S45" s="1994">
        <v>5</v>
      </c>
      <c r="T45" s="1994">
        <v>1</v>
      </c>
      <c r="U45" s="1995">
        <v>81</v>
      </c>
      <c r="V45" s="1994"/>
      <c r="W45" s="1994">
        <v>0</v>
      </c>
    </row>
    <row r="46" spans="13:23" ht="16.5" customHeight="1">
      <c r="M46" s="1282"/>
      <c r="N46" s="1931" t="s">
        <v>346</v>
      </c>
      <c r="P46" s="1994">
        <v>37</v>
      </c>
      <c r="Q46" s="1994">
        <v>28</v>
      </c>
      <c r="R46" s="1994">
        <v>14</v>
      </c>
      <c r="S46" s="1994">
        <v>1</v>
      </c>
      <c r="T46" s="1994">
        <v>3</v>
      </c>
      <c r="U46" s="1995">
        <v>83</v>
      </c>
      <c r="V46" s="1994"/>
      <c r="W46" s="1994">
        <v>0</v>
      </c>
    </row>
    <row r="47" spans="13:23" ht="16.5" customHeight="1">
      <c r="M47" s="1282"/>
      <c r="N47" s="1931" t="s">
        <v>347</v>
      </c>
      <c r="P47" s="1994">
        <v>40</v>
      </c>
      <c r="Q47" s="1994">
        <v>27</v>
      </c>
      <c r="R47" s="1994">
        <v>19</v>
      </c>
      <c r="S47" s="1994">
        <v>6</v>
      </c>
      <c r="T47" s="1994">
        <v>2</v>
      </c>
      <c r="U47" s="1995">
        <v>94</v>
      </c>
      <c r="V47" s="1994"/>
      <c r="W47" s="1994">
        <v>0</v>
      </c>
    </row>
    <row r="48" spans="13:23" ht="16.5" customHeight="1">
      <c r="M48" s="1282"/>
      <c r="N48" s="1931" t="s">
        <v>769</v>
      </c>
      <c r="P48" s="1994">
        <v>36</v>
      </c>
      <c r="Q48" s="1994">
        <v>18</v>
      </c>
      <c r="R48" s="1994">
        <v>19</v>
      </c>
      <c r="S48" s="1994">
        <v>2</v>
      </c>
      <c r="T48" s="1994">
        <v>3</v>
      </c>
      <c r="U48" s="1995">
        <v>78</v>
      </c>
      <c r="V48" s="1994"/>
      <c r="W48" s="1994">
        <v>0</v>
      </c>
    </row>
    <row r="49" spans="13:22" ht="16.5" customHeight="1">
      <c r="M49" s="1282"/>
      <c r="N49" s="1282"/>
      <c r="O49" s="1284"/>
      <c r="P49" s="1284"/>
      <c r="Q49" s="1281"/>
      <c r="R49" s="1284"/>
      <c r="S49" s="1284"/>
      <c r="T49" s="1284"/>
      <c r="U49" s="1284"/>
    </row>
    <row r="50" spans="13:22" ht="16.5" customHeight="1">
      <c r="N50" s="536"/>
      <c r="O50" s="536"/>
      <c r="P50" s="536"/>
      <c r="Q50" s="536"/>
      <c r="R50" s="536"/>
      <c r="S50" s="536"/>
      <c r="T50" s="536"/>
      <c r="U50" s="536"/>
      <c r="V50" s="536"/>
    </row>
    <row r="51" spans="13:22" ht="28.5" customHeight="1">
      <c r="O51" s="1993"/>
      <c r="P51" s="1992" t="s">
        <v>63</v>
      </c>
      <c r="Q51" s="1991" t="s">
        <v>64</v>
      </c>
      <c r="R51" s="1991" t="s">
        <v>65</v>
      </c>
      <c r="S51" s="1991" t="s">
        <v>62</v>
      </c>
      <c r="T51" s="1991" t="s">
        <v>66</v>
      </c>
      <c r="U51" s="1990" t="s">
        <v>49</v>
      </c>
      <c r="V51" s="536"/>
    </row>
    <row r="52" spans="13:22" ht="15" customHeight="1">
      <c r="N52" s="1989"/>
      <c r="O52" s="1989"/>
      <c r="P52" s="1989"/>
      <c r="Q52" s="1989"/>
      <c r="R52" s="1989"/>
      <c r="S52" s="1989"/>
      <c r="T52" s="1989"/>
      <c r="U52" s="1988"/>
      <c r="V52" s="536"/>
    </row>
    <row r="53" spans="13:22" ht="15" customHeight="1">
      <c r="V53" s="536"/>
    </row>
    <row r="54" spans="13:22" ht="15" customHeight="1">
      <c r="V54" s="536"/>
    </row>
    <row r="55" spans="13:22" ht="15" customHeight="1">
      <c r="V55" s="536"/>
    </row>
    <row r="56" spans="13:22" ht="15" customHeight="1">
      <c r="V56" s="536"/>
    </row>
    <row r="57" spans="13:22" ht="15" customHeight="1">
      <c r="V57" s="536"/>
    </row>
    <row r="58" spans="13:22" ht="15" customHeight="1">
      <c r="V58" s="536"/>
    </row>
    <row r="59" spans="13:22" ht="15" customHeight="1">
      <c r="V59" s="536"/>
    </row>
    <row r="60" spans="13:22" ht="15" customHeight="1">
      <c r="V60" s="536"/>
    </row>
    <row r="61" spans="13:22" ht="15" customHeight="1">
      <c r="V61" s="536"/>
    </row>
    <row r="62" spans="13:22" ht="15" customHeight="1">
      <c r="N62" s="1883"/>
      <c r="O62" s="1146"/>
      <c r="P62" s="220"/>
      <c r="Q62" s="220"/>
      <c r="R62" s="220"/>
      <c r="S62" s="220"/>
      <c r="T62" s="220"/>
      <c r="U62" s="220"/>
      <c r="V62" s="536"/>
    </row>
    <row r="63" spans="13:22" ht="15" customHeight="1">
      <c r="N63" s="1974"/>
      <c r="O63" s="1974"/>
      <c r="P63" s="1973"/>
      <c r="Q63" s="904"/>
      <c r="R63" s="904"/>
      <c r="S63" s="904"/>
      <c r="T63" s="904"/>
      <c r="U63" s="904"/>
      <c r="V63" s="536"/>
    </row>
    <row r="64" spans="13:22" ht="15" customHeight="1">
      <c r="N64" s="713"/>
      <c r="O64" s="1146"/>
      <c r="P64" s="220"/>
      <c r="Q64" s="220"/>
      <c r="R64" s="220"/>
      <c r="S64" s="220"/>
      <c r="T64" s="220"/>
      <c r="U64" s="220"/>
      <c r="V64" s="536"/>
    </row>
    <row r="65" spans="22:22" ht="15" customHeight="1">
      <c r="V65" s="536"/>
    </row>
    <row r="66" spans="22:22" ht="15" customHeight="1"/>
    <row r="67" spans="22:22" ht="30.75" customHeight="1"/>
    <row r="68" spans="22:22" ht="15.75" customHeight="1"/>
    <row r="69" spans="22:22" ht="15.75" customHeight="1"/>
    <row r="70" spans="22:22" ht="15.75" customHeight="1"/>
    <row r="71" spans="22:22" ht="15.75" customHeight="1"/>
    <row r="72" spans="22:22" ht="15.75" customHeight="1"/>
    <row r="73" spans="22:22" ht="15.75" customHeight="1"/>
    <row r="74" spans="22:22" ht="15" customHeight="1"/>
    <row r="75" spans="22:22" ht="15" customHeight="1"/>
    <row r="76" spans="22:22" ht="15" customHeight="1"/>
    <row r="77" spans="22:22" ht="15" customHeight="1"/>
    <row r="78" spans="22:22" ht="15" customHeight="1"/>
    <row r="79" spans="22:22" ht="15" customHeight="1"/>
    <row r="80" spans="22:2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sheetData>
  <mergeCells count="2">
    <mergeCell ref="B21:C21"/>
    <mergeCell ref="B6:D6"/>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2017 statistical summary&amp;R&amp;"Gill Sans MT,Regular"&amp;9&amp;K00+000ihh</oddHeader>
    <oddFooter>&amp;L&amp;"Gill Sans MT,Regular"&amp;9&amp;K0065A4      •&amp;K000000 &amp;A&amp;K0065A4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39997558519241921"/>
  </sheetPr>
  <dimension ref="A1:J105"/>
  <sheetViews>
    <sheetView topLeftCell="A3" zoomScaleNormal="100" zoomScaleSheetLayoutView="100" workbookViewId="0">
      <selection activeCell="P51" sqref="P51"/>
    </sheetView>
  </sheetViews>
  <sheetFormatPr defaultColWidth="9" defaultRowHeight="12.75"/>
  <cols>
    <col min="1" max="1" width="3.7109375" style="582" customWidth="1"/>
    <col min="2" max="2" width="9.7109375" style="582" customWidth="1"/>
    <col min="3" max="3" width="13.28515625" style="582" customWidth="1"/>
    <col min="4" max="4" width="13" style="582" customWidth="1"/>
    <col min="5" max="5" width="12.140625" style="582" customWidth="1"/>
    <col min="6" max="6" width="10.140625" style="582" customWidth="1"/>
    <col min="7" max="7" width="11.42578125" style="582" customWidth="1"/>
    <col min="8" max="8" width="10.85546875" style="582" customWidth="1"/>
    <col min="9" max="9" width="7.7109375" style="582" customWidth="1"/>
    <col min="10" max="10" width="6" style="582" customWidth="1"/>
    <col min="11" max="11" width="8.85546875" style="582" customWidth="1"/>
    <col min="12" max="16384" width="9" style="582"/>
  </cols>
  <sheetData>
    <row r="1" spans="1:10" ht="13.5" customHeight="1">
      <c r="A1" s="1156"/>
      <c r="B1" s="1156"/>
      <c r="C1" s="1156"/>
      <c r="E1" s="1156"/>
      <c r="F1" s="1156"/>
      <c r="G1" s="1156"/>
      <c r="H1" s="1156"/>
      <c r="I1" s="1156"/>
    </row>
    <row r="2" spans="1:10" ht="13.5" customHeight="1">
      <c r="A2" s="1156"/>
      <c r="B2" s="1156"/>
      <c r="C2" s="1156"/>
      <c r="D2" s="1156"/>
      <c r="E2" s="1156"/>
      <c r="F2" s="1156"/>
      <c r="G2" s="1156"/>
      <c r="H2" s="1156"/>
      <c r="I2" s="1156"/>
    </row>
    <row r="3" spans="1:10" ht="13.5" customHeight="1">
      <c r="A3" s="1156"/>
      <c r="B3" s="1156"/>
      <c r="C3" s="1156"/>
      <c r="D3" s="1156"/>
      <c r="E3" s="1156"/>
      <c r="F3" s="1156"/>
      <c r="G3" s="1156"/>
      <c r="H3" s="1137"/>
      <c r="I3" s="1156"/>
    </row>
    <row r="4" spans="1:10" ht="18.95" customHeight="1">
      <c r="A4" s="1156"/>
      <c r="B4" s="1621" t="s">
        <v>809</v>
      </c>
      <c r="C4" s="590"/>
      <c r="D4" s="590"/>
      <c r="E4" s="1163"/>
      <c r="F4" s="1163"/>
      <c r="G4" s="1163"/>
      <c r="H4" s="1163"/>
      <c r="I4" s="1163"/>
      <c r="J4" s="1161"/>
    </row>
    <row r="5" spans="1:10" ht="15.6" customHeight="1">
      <c r="A5" s="1156"/>
      <c r="B5" s="590"/>
      <c r="C5" s="590"/>
      <c r="D5" s="590"/>
      <c r="E5" s="1163"/>
      <c r="F5" s="1163"/>
      <c r="G5" s="1163"/>
      <c r="H5" s="1163"/>
      <c r="I5" s="1163"/>
    </row>
    <row r="6" spans="1:10" s="527" customFormat="1" ht="27.75" customHeight="1">
      <c r="A6" s="572"/>
      <c r="B6" s="1959"/>
      <c r="C6" s="2009"/>
      <c r="D6" s="2008" t="s">
        <v>777</v>
      </c>
      <c r="E6" s="2008" t="s">
        <v>778</v>
      </c>
      <c r="F6" s="2006" t="s">
        <v>14</v>
      </c>
      <c r="G6" s="2007" t="s">
        <v>776</v>
      </c>
      <c r="H6" s="2007" t="s">
        <v>83</v>
      </c>
      <c r="I6" s="2006" t="s">
        <v>32</v>
      </c>
      <c r="J6" s="572"/>
    </row>
    <row r="7" spans="1:10" s="527" customFormat="1" ht="12" customHeight="1">
      <c r="A7" s="572"/>
      <c r="B7" s="545"/>
      <c r="C7" s="545"/>
      <c r="D7" s="572"/>
      <c r="E7" s="572"/>
      <c r="F7" s="572"/>
      <c r="G7" s="1917"/>
      <c r="H7" s="572"/>
      <c r="I7" s="572"/>
      <c r="J7" s="572"/>
    </row>
    <row r="8" spans="1:10" ht="12.75" customHeight="1">
      <c r="A8" s="1156"/>
      <c r="B8" s="573">
        <v>2009</v>
      </c>
      <c r="C8" s="547"/>
      <c r="D8" s="1238">
        <v>10</v>
      </c>
      <c r="E8" s="1238">
        <v>11</v>
      </c>
      <c r="F8" s="1238">
        <v>8</v>
      </c>
      <c r="G8" s="1238">
        <v>2</v>
      </c>
      <c r="H8" s="1238">
        <v>1</v>
      </c>
      <c r="I8" s="1238">
        <v>32</v>
      </c>
      <c r="J8" s="48"/>
    </row>
    <row r="9" spans="1:10" ht="12.75" customHeight="1">
      <c r="A9" s="1156"/>
      <c r="B9" s="573">
        <v>2010</v>
      </c>
      <c r="C9" s="547"/>
      <c r="D9" s="1238">
        <v>4</v>
      </c>
      <c r="E9" s="1238">
        <v>6</v>
      </c>
      <c r="F9" s="1238">
        <v>3</v>
      </c>
      <c r="G9" s="1238">
        <v>8</v>
      </c>
      <c r="H9" s="1238">
        <v>1</v>
      </c>
      <c r="I9" s="1238">
        <v>22</v>
      </c>
      <c r="J9" s="48"/>
    </row>
    <row r="10" spans="1:10" ht="12.75" customHeight="1">
      <c r="A10" s="1156"/>
      <c r="B10" s="573">
        <v>2011</v>
      </c>
      <c r="C10" s="547"/>
      <c r="D10" s="1238">
        <v>2</v>
      </c>
      <c r="E10" s="1238">
        <v>5</v>
      </c>
      <c r="F10" s="1238">
        <v>13</v>
      </c>
      <c r="G10" s="1238">
        <v>2</v>
      </c>
      <c r="H10" s="1238">
        <v>2</v>
      </c>
      <c r="I10" s="1238">
        <v>24</v>
      </c>
      <c r="J10" s="48"/>
    </row>
    <row r="11" spans="1:10" ht="12.75" customHeight="1">
      <c r="A11" s="1156"/>
      <c r="B11" s="1247">
        <v>2012</v>
      </c>
      <c r="C11" s="547"/>
      <c r="D11" s="1238">
        <v>5</v>
      </c>
      <c r="E11" s="1238">
        <v>9</v>
      </c>
      <c r="F11" s="1238">
        <v>6</v>
      </c>
      <c r="G11" s="1238">
        <v>2</v>
      </c>
      <c r="H11" s="1238">
        <v>0</v>
      </c>
      <c r="I11" s="1238">
        <v>22</v>
      </c>
      <c r="J11" s="48"/>
    </row>
    <row r="12" spans="1:10" ht="12.75" customHeight="1">
      <c r="A12" s="1156"/>
      <c r="B12" s="573">
        <v>2013</v>
      </c>
      <c r="C12" s="629"/>
      <c r="D12" s="1238">
        <v>0</v>
      </c>
      <c r="E12" s="1238">
        <v>6</v>
      </c>
      <c r="F12" s="1238">
        <v>1</v>
      </c>
      <c r="G12" s="1238">
        <v>2</v>
      </c>
      <c r="H12" s="1238">
        <v>3</v>
      </c>
      <c r="I12" s="1238">
        <v>12</v>
      </c>
      <c r="J12" s="48"/>
    </row>
    <row r="13" spans="1:10" ht="12.75" customHeight="1">
      <c r="A13" s="1156"/>
      <c r="B13" s="1248">
        <v>2014</v>
      </c>
      <c r="C13" s="629"/>
      <c r="D13" s="1238">
        <v>5</v>
      </c>
      <c r="E13" s="1238">
        <v>5</v>
      </c>
      <c r="F13" s="1238">
        <v>4</v>
      </c>
      <c r="G13" s="1238">
        <v>1</v>
      </c>
      <c r="H13" s="1238">
        <v>3</v>
      </c>
      <c r="I13" s="1238">
        <v>18</v>
      </c>
      <c r="J13" s="48"/>
    </row>
    <row r="14" spans="1:10" ht="12.75" customHeight="1">
      <c r="A14" s="1156"/>
      <c r="B14" s="573">
        <v>2015</v>
      </c>
      <c r="C14" s="629"/>
      <c r="D14" s="1238">
        <v>4</v>
      </c>
      <c r="E14" s="1238">
        <v>13</v>
      </c>
      <c r="F14" s="1238">
        <v>2</v>
      </c>
      <c r="G14" s="1238">
        <v>2</v>
      </c>
      <c r="H14" s="1238">
        <v>0</v>
      </c>
      <c r="I14" s="1238">
        <v>21</v>
      </c>
      <c r="J14" s="542"/>
    </row>
    <row r="15" spans="1:10" ht="12.75" customHeight="1">
      <c r="A15" s="1156"/>
      <c r="B15" s="573">
        <v>2016</v>
      </c>
      <c r="C15" s="629"/>
      <c r="D15" s="1238">
        <v>3</v>
      </c>
      <c r="E15" s="1238">
        <v>8</v>
      </c>
      <c r="F15" s="1238">
        <v>7</v>
      </c>
      <c r="G15" s="1238">
        <v>3</v>
      </c>
      <c r="H15" s="1238">
        <v>0</v>
      </c>
      <c r="I15" s="1238">
        <v>21</v>
      </c>
      <c r="J15" s="542"/>
    </row>
    <row r="16" spans="1:10" ht="12.75" customHeight="1">
      <c r="A16" s="1156"/>
      <c r="B16" s="573">
        <v>2017</v>
      </c>
      <c r="C16" s="629"/>
      <c r="D16" s="1238">
        <v>12</v>
      </c>
      <c r="E16" s="1238">
        <v>5</v>
      </c>
      <c r="F16" s="1238">
        <v>10</v>
      </c>
      <c r="G16" s="1238">
        <v>1</v>
      </c>
      <c r="H16" s="1238">
        <v>1</v>
      </c>
      <c r="I16" s="1238">
        <v>29</v>
      </c>
      <c r="J16" s="542"/>
    </row>
    <row r="17" spans="1:10" ht="12.75" customHeight="1">
      <c r="A17" s="1156"/>
      <c r="B17" s="573">
        <v>2018</v>
      </c>
      <c r="C17" s="629"/>
      <c r="D17" s="1238">
        <v>0</v>
      </c>
      <c r="E17" s="1238">
        <v>6</v>
      </c>
      <c r="F17" s="1238">
        <v>8</v>
      </c>
      <c r="G17" s="1238">
        <v>2</v>
      </c>
      <c r="H17" s="1238">
        <v>2</v>
      </c>
      <c r="I17" s="1884">
        <v>18</v>
      </c>
      <c r="J17" s="542"/>
    </row>
    <row r="18" spans="1:10" ht="3" customHeight="1">
      <c r="A18" s="1156"/>
      <c r="B18" s="627"/>
      <c r="C18" s="627"/>
      <c r="D18" s="1971">
        <v>36</v>
      </c>
      <c r="E18" s="1253">
        <v>87</v>
      </c>
      <c r="F18" s="1971"/>
      <c r="G18" s="1254"/>
      <c r="H18" s="1255"/>
      <c r="I18" s="1255"/>
      <c r="J18" s="542"/>
    </row>
    <row r="19" spans="1:10" ht="3" customHeight="1">
      <c r="A19" s="1156"/>
      <c r="B19" s="551"/>
      <c r="C19" s="551"/>
      <c r="D19" s="1170"/>
      <c r="E19" s="1256"/>
      <c r="F19" s="1170"/>
      <c r="G19" s="1257"/>
      <c r="H19" s="1258"/>
      <c r="I19" s="1259"/>
      <c r="J19" s="542"/>
    </row>
    <row r="20" spans="1:10" ht="12" customHeight="1">
      <c r="A20" s="1156"/>
      <c r="B20" s="1883" t="s">
        <v>775</v>
      </c>
      <c r="C20" s="551"/>
      <c r="D20" s="264">
        <f t="shared" ref="D20:I20" si="0">((D17-D16)/D16)*100</f>
        <v>-100</v>
      </c>
      <c r="E20" s="264">
        <f t="shared" si="0"/>
        <v>20</v>
      </c>
      <c r="F20" s="264">
        <f t="shared" si="0"/>
        <v>-20</v>
      </c>
      <c r="G20" s="264">
        <f t="shared" si="0"/>
        <v>100</v>
      </c>
      <c r="H20" s="264">
        <f t="shared" si="0"/>
        <v>100</v>
      </c>
      <c r="I20" s="264">
        <f t="shared" si="0"/>
        <v>-37.931034482758619</v>
      </c>
      <c r="J20" s="542"/>
    </row>
    <row r="21" spans="1:10" ht="13.5" customHeight="1">
      <c r="A21" s="1156"/>
      <c r="B21" s="2403" t="s">
        <v>34</v>
      </c>
      <c r="C21" s="2403"/>
      <c r="D21" s="264" t="s">
        <v>9</v>
      </c>
      <c r="E21" s="264">
        <f>(INDEX(LOGEST(E8:E17,$B$8:$B$17),1)-1)*100</f>
        <v>-2.0754935632536609</v>
      </c>
      <c r="F21" s="264">
        <f>(INDEX(LOGEST(F8:F17,$B$8:$B$17),1)-1)*100</f>
        <v>2.0962577126650173</v>
      </c>
      <c r="G21" s="264">
        <f>(INDEX(LOGEST(G8:G17,$B$8:$B$17),1)-1)*100</f>
        <v>-7.7006237739882133</v>
      </c>
      <c r="H21" s="264" t="s">
        <v>9</v>
      </c>
      <c r="I21" s="264">
        <f>(INDEX(LOGEST(I8:I17,$B$8:$B$17),1)-1)*100</f>
        <v>-2.1856135063886173</v>
      </c>
      <c r="J21" s="542"/>
    </row>
    <row r="22" spans="1:10" s="583" customFormat="1" ht="13.5" customHeight="1">
      <c r="B22" s="2403"/>
      <c r="C22" s="2403"/>
      <c r="D22" s="1891"/>
      <c r="E22" s="1891"/>
      <c r="F22" s="1891"/>
      <c r="G22" s="1891"/>
      <c r="H22" s="1891"/>
      <c r="I22" s="1891"/>
      <c r="J22" s="557"/>
    </row>
    <row r="23" spans="1:10" s="583" customFormat="1" ht="9.9499999999999993" customHeight="1">
      <c r="B23" s="1973"/>
      <c r="C23" s="1973"/>
      <c r="D23" s="397"/>
      <c r="E23" s="397"/>
      <c r="F23" s="397"/>
      <c r="G23" s="397"/>
      <c r="H23" s="397"/>
      <c r="I23" s="397"/>
      <c r="J23" s="412"/>
    </row>
    <row r="24" spans="1:10">
      <c r="J24" s="1245"/>
    </row>
    <row r="25" spans="1:10">
      <c r="J25" s="1245"/>
    </row>
    <row r="26" spans="1:10">
      <c r="J26" s="1245"/>
    </row>
    <row r="29" spans="1:10" ht="15" customHeight="1"/>
    <row r="31" spans="1:10" ht="32.25" customHeight="1"/>
    <row r="48" ht="15" customHeight="1"/>
    <row r="65" ht="15" customHeight="1"/>
    <row r="67" ht="32.25" customHeight="1"/>
    <row r="85" ht="15" customHeight="1"/>
    <row r="103" ht="15" customHeight="1"/>
    <row r="105" ht="12.75" customHeight="1"/>
  </sheetData>
  <mergeCells count="1">
    <mergeCell ref="B21:C22"/>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2017 statistical summary</oddHeader>
    <oddFooter>&amp;L&amp;"Gill Sans MT,Regular"&amp;9&amp;K0065A4       • &amp;K000000&amp;A&amp;K0065A4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39997558519241921"/>
  </sheetPr>
  <dimension ref="A1:X319"/>
  <sheetViews>
    <sheetView zoomScaleNormal="100" zoomScaleSheetLayoutView="118" workbookViewId="0">
      <selection activeCell="P51" sqref="P51"/>
    </sheetView>
  </sheetViews>
  <sheetFormatPr defaultRowHeight="12.75"/>
  <cols>
    <col min="1" max="1" width="3.7109375" customWidth="1"/>
    <col min="2" max="2" width="16.5703125" customWidth="1"/>
    <col min="3" max="3" width="7.5703125" customWidth="1"/>
    <col min="4" max="4" width="13.5703125" customWidth="1"/>
    <col min="5" max="5" width="13.5703125" style="98" customWidth="1"/>
    <col min="6" max="6" width="13.5703125" customWidth="1"/>
    <col min="7" max="7" width="10.140625" customWidth="1"/>
    <col min="8" max="8" width="13" customWidth="1"/>
    <col min="9" max="9" width="13.7109375" customWidth="1"/>
    <col min="10" max="10" width="11.140625" customWidth="1"/>
    <col min="11" max="11" width="9.42578125" customWidth="1"/>
    <col min="12" max="12" width="10.7109375" customWidth="1"/>
    <col min="13" max="13" width="10.85546875" customWidth="1"/>
    <col min="14" max="14" width="11.85546875" customWidth="1"/>
    <col min="15" max="15" width="11.7109375" customWidth="1"/>
    <col min="16" max="16" width="10.28515625" customWidth="1"/>
    <col min="17" max="17" width="12.7109375" customWidth="1"/>
    <col min="19" max="19" width="11.140625" customWidth="1"/>
    <col min="20" max="20" width="10" customWidth="1"/>
  </cols>
  <sheetData>
    <row r="1" spans="1:22" ht="13.5" customHeight="1">
      <c r="A1" s="67"/>
      <c r="B1" s="67"/>
      <c r="C1" s="67"/>
      <c r="D1" s="67"/>
      <c r="F1" s="67"/>
      <c r="G1" s="67"/>
      <c r="J1" s="67"/>
      <c r="K1" s="67"/>
      <c r="L1" s="67"/>
      <c r="N1" s="420"/>
    </row>
    <row r="2" spans="1:22" ht="13.5" customHeight="1">
      <c r="A2" s="67"/>
      <c r="B2" s="67"/>
      <c r="C2" s="67"/>
      <c r="D2" s="67"/>
      <c r="E2" s="222"/>
      <c r="F2" s="67"/>
      <c r="G2" s="67"/>
      <c r="J2" s="67"/>
      <c r="K2" s="67"/>
      <c r="L2" s="67"/>
    </row>
    <row r="3" spans="1:22" ht="13.5" customHeight="1">
      <c r="A3" s="67"/>
      <c r="B3" s="67"/>
      <c r="C3" s="67"/>
      <c r="D3" s="67"/>
      <c r="E3" s="222"/>
      <c r="F3" s="67"/>
      <c r="G3" s="67"/>
      <c r="H3" s="83"/>
      <c r="I3" s="83"/>
      <c r="J3" s="730"/>
      <c r="K3" s="67"/>
      <c r="L3" s="67"/>
      <c r="M3" s="83"/>
    </row>
    <row r="4" spans="1:22" s="140" customFormat="1" ht="18" customHeight="1">
      <c r="A4" s="137"/>
      <c r="B4" s="1619" t="s">
        <v>811</v>
      </c>
      <c r="C4" s="1619"/>
      <c r="D4" s="1138"/>
      <c r="E4" s="136"/>
      <c r="F4" s="139"/>
      <c r="G4" s="139"/>
      <c r="H4" s="153"/>
      <c r="I4" s="153"/>
      <c r="J4" s="138"/>
      <c r="K4" s="139"/>
      <c r="L4" s="139"/>
      <c r="M4" s="420"/>
      <c r="N4" s="137"/>
      <c r="O4" s="1280"/>
    </row>
    <row r="5" spans="1:22" ht="15" customHeight="1">
      <c r="A5" s="67"/>
      <c r="B5" s="588"/>
      <c r="C5" s="588"/>
      <c r="D5" s="588"/>
      <c r="E5" s="222"/>
      <c r="F5" s="93"/>
      <c r="G5" s="93"/>
      <c r="H5" s="83"/>
      <c r="I5" s="83"/>
      <c r="J5" s="83"/>
      <c r="L5" s="93"/>
      <c r="N5" s="67"/>
    </row>
    <row r="6" spans="1:22" s="328" customFormat="1" ht="18" customHeight="1">
      <c r="A6" s="329"/>
      <c r="B6" s="1959"/>
      <c r="C6" s="1959"/>
      <c r="D6" s="2445" t="s">
        <v>779</v>
      </c>
      <c r="E6" s="2445"/>
      <c r="F6" s="2445"/>
      <c r="G6" s="2445"/>
      <c r="H6" s="2445"/>
      <c r="J6" s="1898"/>
    </row>
    <row r="7" spans="1:22" ht="12" customHeight="1">
      <c r="A7" s="67"/>
      <c r="B7" s="545"/>
      <c r="C7" s="545"/>
      <c r="D7" s="545"/>
      <c r="E7" s="572"/>
      <c r="F7" s="572"/>
      <c r="I7" s="572"/>
      <c r="J7" s="572"/>
      <c r="P7" s="1897"/>
    </row>
    <row r="8" spans="1:22" ht="25.5">
      <c r="A8" s="67"/>
      <c r="B8" s="545"/>
      <c r="C8" s="545"/>
      <c r="D8" s="1908" t="s">
        <v>14</v>
      </c>
      <c r="E8" s="1908" t="s">
        <v>149</v>
      </c>
      <c r="F8" s="1908" t="s">
        <v>150</v>
      </c>
      <c r="G8" s="78" t="s">
        <v>97</v>
      </c>
      <c r="H8" s="78" t="s">
        <v>13</v>
      </c>
      <c r="I8" s="572"/>
      <c r="J8" s="572"/>
      <c r="K8" s="1919" t="s">
        <v>768</v>
      </c>
    </row>
    <row r="9" spans="1:22" ht="4.5" customHeight="1">
      <c r="A9" s="67"/>
      <c r="B9" s="545"/>
      <c r="C9" s="545"/>
      <c r="D9" s="1908"/>
      <c r="E9" s="1908"/>
      <c r="F9" s="78"/>
      <c r="G9" s="78"/>
      <c r="H9" s="78"/>
      <c r="I9" s="572"/>
      <c r="J9" s="572"/>
    </row>
    <row r="10" spans="1:22" ht="13.5" customHeight="1">
      <c r="B10" s="573">
        <v>2009</v>
      </c>
      <c r="C10" s="573"/>
      <c r="D10" s="1238">
        <v>2</v>
      </c>
      <c r="E10" s="1238">
        <v>2</v>
      </c>
      <c r="F10" s="1238">
        <v>6</v>
      </c>
      <c r="G10" s="1238">
        <v>1</v>
      </c>
      <c r="H10" s="1238">
        <v>11</v>
      </c>
      <c r="I10" s="1238"/>
      <c r="J10" s="1238"/>
    </row>
    <row r="11" spans="1:22" s="9" customFormat="1" ht="13.5" customHeight="1">
      <c r="A11" s="83"/>
      <c r="B11" s="573">
        <v>2010</v>
      </c>
      <c r="C11" s="573"/>
      <c r="D11" s="1238">
        <v>0</v>
      </c>
      <c r="E11" s="1238">
        <v>2</v>
      </c>
      <c r="F11" s="1238">
        <v>1</v>
      </c>
      <c r="G11" s="1238">
        <v>0</v>
      </c>
      <c r="H11" s="1238">
        <v>3</v>
      </c>
      <c r="I11" s="1238"/>
      <c r="J11" s="1238"/>
      <c r="K11" s="1895" t="s">
        <v>787</v>
      </c>
      <c r="L11"/>
      <c r="M11"/>
      <c r="N11" s="1897"/>
      <c r="O11" s="1897"/>
      <c r="P11" s="1286"/>
      <c r="Q11" s="1286"/>
      <c r="R11" s="1286"/>
      <c r="T11" s="1286"/>
      <c r="U11" s="1286"/>
      <c r="V11" s="1286"/>
    </row>
    <row r="12" spans="1:22" s="9" customFormat="1" ht="13.5" customHeight="1">
      <c r="A12" s="83"/>
      <c r="B12" s="573">
        <v>2011</v>
      </c>
      <c r="C12" s="573"/>
      <c r="D12" s="1238">
        <v>6</v>
      </c>
      <c r="E12" s="1238">
        <v>1</v>
      </c>
      <c r="F12" s="1238">
        <v>0</v>
      </c>
      <c r="G12" s="1238">
        <v>0</v>
      </c>
      <c r="H12" s="1238">
        <v>7</v>
      </c>
      <c r="I12" s="1238"/>
      <c r="J12" s="1238"/>
      <c r="K12" s="1685"/>
      <c r="N12" s="1685"/>
      <c r="O12" s="1286"/>
      <c r="P12" s="1286"/>
      <c r="Q12" s="1286"/>
      <c r="R12" s="1286"/>
      <c r="T12" s="1286"/>
      <c r="U12" s="1286"/>
      <c r="V12" s="1286"/>
    </row>
    <row r="13" spans="1:22" s="9" customFormat="1" ht="13.5" customHeight="1">
      <c r="A13" s="83"/>
      <c r="B13" s="1247">
        <v>2012</v>
      </c>
      <c r="C13" s="1247"/>
      <c r="D13" s="1238">
        <v>3</v>
      </c>
      <c r="E13" s="1238">
        <v>0</v>
      </c>
      <c r="F13" s="1238">
        <v>1</v>
      </c>
      <c r="G13" s="1238">
        <v>1</v>
      </c>
      <c r="H13" s="1238">
        <v>5</v>
      </c>
      <c r="I13" s="1238"/>
      <c r="J13" s="1238"/>
      <c r="K13" s="1895" t="s">
        <v>784</v>
      </c>
      <c r="N13" s="1685"/>
      <c r="O13" s="1286"/>
      <c r="P13" s="1286"/>
      <c r="Q13" s="1286"/>
      <c r="R13" s="1286"/>
      <c r="T13" s="1286"/>
      <c r="U13" s="1286"/>
      <c r="V13" s="1286"/>
    </row>
    <row r="14" spans="1:22" s="9" customFormat="1" ht="13.5" customHeight="1">
      <c r="A14" s="83"/>
      <c r="B14" s="573">
        <v>2013</v>
      </c>
      <c r="C14" s="573"/>
      <c r="D14" s="1238">
        <v>0</v>
      </c>
      <c r="E14" s="1238">
        <v>0</v>
      </c>
      <c r="F14" s="1238">
        <v>0</v>
      </c>
      <c r="G14" s="1238">
        <v>0</v>
      </c>
      <c r="H14" s="1238">
        <v>0</v>
      </c>
      <c r="I14" s="1238"/>
      <c r="J14" s="1238"/>
      <c r="K14" s="1895" t="s">
        <v>783</v>
      </c>
      <c r="N14" s="1685"/>
    </row>
    <row r="15" spans="1:22" s="9" customFormat="1" ht="13.5" customHeight="1">
      <c r="A15" s="83"/>
      <c r="B15" s="1248">
        <v>2014</v>
      </c>
      <c r="C15" s="1248"/>
      <c r="D15" s="1238">
        <v>1</v>
      </c>
      <c r="E15" s="1238">
        <v>2</v>
      </c>
      <c r="F15" s="1238">
        <v>1</v>
      </c>
      <c r="G15" s="1238">
        <v>1</v>
      </c>
      <c r="H15" s="1238">
        <v>5</v>
      </c>
      <c r="I15" s="1238"/>
      <c r="J15" s="1238"/>
      <c r="M15" s="1685"/>
      <c r="N15" s="1881"/>
      <c r="P15" s="1896"/>
    </row>
    <row r="16" spans="1:22" s="9" customFormat="1" ht="13.5" customHeight="1">
      <c r="A16" s="83"/>
      <c r="B16" s="573">
        <v>2015</v>
      </c>
      <c r="C16" s="573"/>
      <c r="D16" s="1238">
        <v>2</v>
      </c>
      <c r="E16" s="1238">
        <v>0</v>
      </c>
      <c r="F16" s="1238">
        <v>1</v>
      </c>
      <c r="G16" s="1238">
        <v>0</v>
      </c>
      <c r="H16" s="1238">
        <v>3</v>
      </c>
      <c r="I16" s="1238"/>
      <c r="J16" s="1238"/>
      <c r="M16" s="1685"/>
      <c r="N16" s="1685"/>
      <c r="R16" s="1918"/>
    </row>
    <row r="17" spans="1:24" s="9" customFormat="1" ht="13.5" customHeight="1">
      <c r="A17" s="83"/>
      <c r="B17" s="573">
        <v>2016</v>
      </c>
      <c r="C17" s="573"/>
      <c r="D17" s="1238">
        <v>2</v>
      </c>
      <c r="E17" s="1238">
        <v>0</v>
      </c>
      <c r="F17" s="1238">
        <v>1</v>
      </c>
      <c r="G17" s="1238">
        <v>1</v>
      </c>
      <c r="H17" s="1238">
        <v>4</v>
      </c>
      <c r="I17" s="1238"/>
      <c r="J17" s="1238"/>
      <c r="M17" s="1685"/>
      <c r="N17" s="1881"/>
      <c r="Q17" s="1825"/>
      <c r="R17" s="1918"/>
    </row>
    <row r="18" spans="1:24" s="531" customFormat="1" ht="13.5" customHeight="1">
      <c r="B18" s="573">
        <v>2017</v>
      </c>
      <c r="C18" s="573"/>
      <c r="D18" s="1238">
        <v>6</v>
      </c>
      <c r="E18" s="1238">
        <v>4</v>
      </c>
      <c r="F18" s="1238">
        <v>0</v>
      </c>
      <c r="G18" s="1238">
        <v>2</v>
      </c>
      <c r="H18" s="1238">
        <v>12</v>
      </c>
      <c r="I18" s="1238"/>
      <c r="J18" s="1238"/>
      <c r="M18" s="1685"/>
      <c r="N18" s="1685"/>
      <c r="O18" s="9"/>
      <c r="Q18" s="2011"/>
      <c r="R18" s="1918"/>
      <c r="X18" s="9"/>
    </row>
    <row r="19" spans="1:24" s="531" customFormat="1" ht="13.5" customHeight="1">
      <c r="B19" s="573">
        <v>2018</v>
      </c>
      <c r="C19" s="573"/>
      <c r="D19" s="1238">
        <v>5</v>
      </c>
      <c r="E19" s="1238">
        <v>0</v>
      </c>
      <c r="F19" s="1238">
        <v>0</v>
      </c>
      <c r="G19" s="1238">
        <v>0</v>
      </c>
      <c r="H19" s="1238">
        <v>5</v>
      </c>
      <c r="I19" s="1238"/>
      <c r="J19" s="1238"/>
      <c r="M19" s="1685"/>
      <c r="N19" s="1685"/>
      <c r="O19" s="9"/>
      <c r="Q19" s="2011"/>
      <c r="X19" s="9"/>
    </row>
    <row r="20" spans="1:24" s="531" customFormat="1" ht="3" customHeight="1">
      <c r="B20" s="627"/>
      <c r="C20" s="627"/>
      <c r="D20" s="627"/>
      <c r="E20" s="1971"/>
      <c r="F20" s="1253"/>
      <c r="G20" s="1971"/>
      <c r="H20" s="1254"/>
      <c r="I20" s="1255"/>
      <c r="J20" s="1255"/>
      <c r="M20" s="1685"/>
      <c r="N20" s="1685"/>
      <c r="O20" s="9"/>
      <c r="X20" s="9"/>
    </row>
    <row r="21" spans="1:24" ht="3" customHeight="1">
      <c r="A21" s="67"/>
      <c r="B21" s="551"/>
      <c r="C21" s="551"/>
      <c r="D21" s="551"/>
      <c r="E21" s="1170"/>
      <c r="F21" s="1256"/>
      <c r="G21" s="1170"/>
      <c r="H21" s="1257"/>
      <c r="I21" s="1255"/>
      <c r="J21" s="1916"/>
      <c r="K21" s="9"/>
      <c r="L21" s="9"/>
      <c r="M21" s="585"/>
      <c r="X21" s="9"/>
    </row>
    <row r="22" spans="1:24" ht="12" customHeight="1">
      <c r="A22" s="67"/>
      <c r="B22" s="1883" t="s">
        <v>775</v>
      </c>
      <c r="C22" s="1883"/>
      <c r="D22" s="264" t="s">
        <v>9</v>
      </c>
      <c r="E22" s="264">
        <f>((E19-E18)/E18)*100</f>
        <v>-100</v>
      </c>
      <c r="F22" s="264" t="e">
        <f>((F19-F18)/F18)*100</f>
        <v>#DIV/0!</v>
      </c>
      <c r="G22" s="264">
        <f>((G19-G18)/G18)*100</f>
        <v>-100</v>
      </c>
      <c r="H22" s="264">
        <f>((H19-H18)/H18)*100</f>
        <v>-58.333333333333336</v>
      </c>
      <c r="I22" s="264"/>
      <c r="J22" s="264"/>
      <c r="K22" s="9"/>
      <c r="L22" s="9"/>
      <c r="M22" s="585"/>
      <c r="X22" s="9"/>
    </row>
    <row r="23" spans="1:24" ht="12" customHeight="1">
      <c r="A23" s="67"/>
      <c r="B23" s="2446" t="s">
        <v>34</v>
      </c>
      <c r="C23" s="2446"/>
      <c r="D23" s="264" t="s">
        <v>9</v>
      </c>
      <c r="E23" s="264" t="s">
        <v>9</v>
      </c>
      <c r="F23" s="264" t="s">
        <v>9</v>
      </c>
      <c r="G23" s="264" t="s">
        <v>9</v>
      </c>
      <c r="H23" s="264" t="e">
        <f>(INDEX(LOGEST(H10:H19,$B$10:$B$19),1)-1)*100</f>
        <v>#NUM!</v>
      </c>
      <c r="I23" s="264"/>
      <c r="J23" s="264"/>
      <c r="K23" s="9"/>
      <c r="M23" s="585"/>
      <c r="X23" s="9"/>
    </row>
    <row r="24" spans="1:24" s="9" customFormat="1" ht="12" customHeight="1">
      <c r="A24" s="83"/>
      <c r="B24" s="2446"/>
      <c r="C24" s="2446"/>
      <c r="D24" s="1974"/>
      <c r="E24" s="1891"/>
      <c r="F24" s="1891"/>
      <c r="G24" s="1891"/>
      <c r="H24" s="1891"/>
      <c r="I24" s="1891"/>
      <c r="J24" s="1891"/>
      <c r="M24" s="1983"/>
      <c r="P24" s="412"/>
      <c r="Q24" s="2010"/>
      <c r="R24" s="413"/>
      <c r="S24" s="10"/>
      <c r="T24" s="413"/>
      <c r="U24" s="368"/>
      <c r="V24" s="368"/>
    </row>
    <row r="25" spans="1:24" s="9" customFormat="1" ht="12" customHeight="1">
      <c r="A25" s="83"/>
      <c r="B25" s="1974"/>
      <c r="C25" s="1974"/>
      <c r="D25" s="1974"/>
      <c r="E25" s="1891"/>
      <c r="F25" s="1891"/>
      <c r="G25" s="1891"/>
      <c r="H25" s="1891"/>
      <c r="I25" s="1891"/>
      <c r="J25" s="1891"/>
      <c r="M25" s="1983"/>
      <c r="P25" s="412"/>
      <c r="Q25" s="2010"/>
      <c r="R25" s="413"/>
      <c r="S25" s="10"/>
      <c r="T25" s="413"/>
      <c r="U25" s="368"/>
      <c r="V25" s="368"/>
    </row>
    <row r="26" spans="1:24" s="9" customFormat="1" ht="18" customHeight="1">
      <c r="A26" s="83"/>
      <c r="B26" s="1959"/>
      <c r="C26" s="1959"/>
      <c r="D26" s="2445" t="s">
        <v>780</v>
      </c>
      <c r="E26" s="2445"/>
      <c r="F26" s="2445"/>
      <c r="G26" s="2445"/>
      <c r="H26" s="2445"/>
      <c r="I26" s="1891"/>
      <c r="J26" s="1891"/>
      <c r="M26" s="1983"/>
      <c r="P26" s="412"/>
      <c r="Q26" s="2010"/>
      <c r="R26" s="413"/>
      <c r="S26" s="10"/>
      <c r="T26" s="413"/>
      <c r="U26" s="368"/>
      <c r="V26" s="368"/>
    </row>
    <row r="27" spans="1:24" s="9" customFormat="1" ht="12" customHeight="1">
      <c r="A27" s="83"/>
      <c r="B27" s="545"/>
      <c r="C27" s="545"/>
      <c r="D27" s="545"/>
      <c r="E27" s="572"/>
      <c r="F27" s="572"/>
      <c r="G27"/>
      <c r="H27"/>
      <c r="I27" s="1891"/>
      <c r="J27" s="1891"/>
      <c r="M27" s="1983"/>
      <c r="P27" s="412"/>
      <c r="Q27" s="2010"/>
      <c r="R27" s="413"/>
      <c r="S27" s="10"/>
      <c r="T27" s="413"/>
      <c r="U27" s="368"/>
      <c r="V27" s="368"/>
    </row>
    <row r="28" spans="1:24" s="9" customFormat="1" ht="27.75" customHeight="1">
      <c r="A28" s="83"/>
      <c r="B28" s="545"/>
      <c r="C28" s="545"/>
      <c r="D28" s="1908" t="s">
        <v>131</v>
      </c>
      <c r="E28" s="1908" t="s">
        <v>14</v>
      </c>
      <c r="F28" s="1908" t="s">
        <v>143</v>
      </c>
      <c r="G28" s="78" t="s">
        <v>97</v>
      </c>
      <c r="H28" s="78" t="s">
        <v>13</v>
      </c>
      <c r="I28" s="1891"/>
      <c r="J28" s="1891"/>
      <c r="M28" s="1983"/>
      <c r="P28" s="412"/>
      <c r="Q28" s="1983"/>
      <c r="R28" s="413"/>
      <c r="S28" s="10"/>
      <c r="T28" s="413"/>
      <c r="U28" s="368"/>
      <c r="V28" s="368"/>
    </row>
    <row r="29" spans="1:24" s="9" customFormat="1" ht="4.5" customHeight="1">
      <c r="A29" s="83"/>
      <c r="B29" s="1973"/>
      <c r="C29" s="1973"/>
      <c r="D29" s="1973"/>
      <c r="E29" s="397"/>
      <c r="F29" s="397"/>
      <c r="G29" s="397"/>
      <c r="H29" s="397"/>
      <c r="I29" s="397"/>
      <c r="J29" s="397"/>
      <c r="M29" s="481"/>
      <c r="P29" s="412"/>
      <c r="Q29" s="1983"/>
      <c r="R29" s="413"/>
      <c r="S29" s="10"/>
      <c r="T29" s="413"/>
      <c r="U29" s="368"/>
      <c r="V29" s="368"/>
    </row>
    <row r="30" spans="1:24" s="583" customFormat="1" ht="14.1" customHeight="1">
      <c r="B30" s="573">
        <v>2009</v>
      </c>
      <c r="C30" s="573"/>
      <c r="D30" s="1238">
        <v>7</v>
      </c>
      <c r="E30" s="1238">
        <v>3</v>
      </c>
      <c r="F30" s="1238">
        <v>5</v>
      </c>
      <c r="G30" s="1238">
        <v>6</v>
      </c>
      <c r="H30" s="1238">
        <v>21</v>
      </c>
      <c r="I30" s="1238"/>
      <c r="J30" s="1238"/>
      <c r="K30" s="399"/>
      <c r="L30" s="399"/>
      <c r="M30" s="585"/>
      <c r="N30" s="531"/>
      <c r="O30" s="531"/>
      <c r="P30" s="531"/>
      <c r="Q30" s="531"/>
      <c r="R30" s="531"/>
      <c r="S30" s="531"/>
      <c r="T30" s="531"/>
    </row>
    <row r="31" spans="1:24" s="583" customFormat="1" ht="14.1" customHeight="1">
      <c r="B31" s="573">
        <v>2010</v>
      </c>
      <c r="C31" s="573"/>
      <c r="D31" s="1238">
        <v>10</v>
      </c>
      <c r="E31" s="1238">
        <v>3</v>
      </c>
      <c r="F31" s="1238">
        <v>1</v>
      </c>
      <c r="G31" s="1238">
        <v>5</v>
      </c>
      <c r="H31" s="1238">
        <v>19</v>
      </c>
      <c r="I31" s="1238"/>
      <c r="J31" s="1238"/>
      <c r="K31" s="399"/>
      <c r="L31" s="399"/>
      <c r="M31" s="585"/>
      <c r="N31" s="531"/>
      <c r="O31" s="531"/>
      <c r="P31" s="531"/>
      <c r="Q31" s="531"/>
      <c r="R31" s="531"/>
      <c r="S31" s="531"/>
      <c r="T31" s="531"/>
    </row>
    <row r="32" spans="1:24" s="583" customFormat="1" ht="14.1" customHeight="1">
      <c r="B32" s="573">
        <v>2011</v>
      </c>
      <c r="C32" s="573"/>
      <c r="D32" s="1238">
        <v>6</v>
      </c>
      <c r="E32" s="1238">
        <v>6</v>
      </c>
      <c r="F32" s="1238">
        <v>4</v>
      </c>
      <c r="G32" s="1238">
        <v>1</v>
      </c>
      <c r="H32" s="1238">
        <v>17</v>
      </c>
      <c r="I32" s="1238"/>
      <c r="J32" s="1238"/>
      <c r="K32" s="399"/>
      <c r="L32" s="399"/>
      <c r="M32" s="585"/>
      <c r="N32" s="531"/>
      <c r="O32" s="531"/>
      <c r="P32" s="531"/>
      <c r="Q32" s="531"/>
      <c r="R32" s="531"/>
      <c r="S32" s="531"/>
      <c r="T32" s="531"/>
    </row>
    <row r="33" spans="2:20" s="583" customFormat="1" ht="14.1" customHeight="1">
      <c r="B33" s="1247">
        <v>2012</v>
      </c>
      <c r="C33" s="1247"/>
      <c r="D33" s="1238">
        <v>5</v>
      </c>
      <c r="E33" s="1238">
        <v>3</v>
      </c>
      <c r="F33" s="1238">
        <v>2</v>
      </c>
      <c r="G33" s="1238">
        <v>7</v>
      </c>
      <c r="H33" s="1238">
        <v>17</v>
      </c>
      <c r="I33" s="1238"/>
      <c r="J33" s="1238"/>
      <c r="K33" s="399"/>
      <c r="L33" s="399"/>
      <c r="M33" s="585"/>
      <c r="N33" s="531"/>
      <c r="O33" s="531"/>
      <c r="P33" s="531"/>
      <c r="Q33" s="531"/>
      <c r="R33" s="531"/>
      <c r="S33" s="531"/>
      <c r="T33" s="531"/>
    </row>
    <row r="34" spans="2:20" s="583" customFormat="1" ht="14.1" customHeight="1">
      <c r="B34" s="573">
        <v>2013</v>
      </c>
      <c r="C34" s="573"/>
      <c r="D34" s="1238">
        <v>4</v>
      </c>
      <c r="E34" s="1238">
        <v>0</v>
      </c>
      <c r="F34" s="1238">
        <v>2</v>
      </c>
      <c r="G34" s="1238">
        <v>6</v>
      </c>
      <c r="H34" s="1238">
        <v>12</v>
      </c>
      <c r="I34" s="1238"/>
      <c r="J34" s="1238"/>
      <c r="K34" s="399"/>
      <c r="L34" s="399"/>
      <c r="M34" s="585"/>
      <c r="P34" s="531"/>
      <c r="Q34" s="531"/>
      <c r="R34" s="531"/>
      <c r="S34" s="531"/>
      <c r="T34" s="531"/>
    </row>
    <row r="35" spans="2:20" s="583" customFormat="1" ht="14.1" customHeight="1">
      <c r="B35" s="1248">
        <v>2014</v>
      </c>
      <c r="C35" s="1248"/>
      <c r="D35" s="1238">
        <v>6</v>
      </c>
      <c r="E35" s="1238">
        <v>2</v>
      </c>
      <c r="F35" s="1238">
        <v>1</v>
      </c>
      <c r="G35" s="1238">
        <v>4</v>
      </c>
      <c r="H35" s="1238">
        <v>13</v>
      </c>
      <c r="I35" s="1238"/>
      <c r="J35" s="1238"/>
      <c r="K35" s="399"/>
      <c r="L35" s="399"/>
      <c r="M35" s="585"/>
      <c r="P35" s="531"/>
      <c r="Q35" s="531"/>
      <c r="R35" s="531"/>
      <c r="S35" s="531"/>
      <c r="T35" s="531"/>
    </row>
    <row r="36" spans="2:20" s="583" customFormat="1" ht="14.1" customHeight="1">
      <c r="B36" s="573">
        <v>2015</v>
      </c>
      <c r="C36" s="573"/>
      <c r="D36" s="1238">
        <v>12</v>
      </c>
      <c r="E36" s="1238">
        <v>0</v>
      </c>
      <c r="F36" s="1238">
        <v>2</v>
      </c>
      <c r="G36" s="1238">
        <v>4</v>
      </c>
      <c r="H36" s="1238">
        <v>18</v>
      </c>
      <c r="I36" s="1238"/>
      <c r="J36" s="1238"/>
      <c r="K36" s="399"/>
      <c r="L36" s="399"/>
      <c r="M36" s="585"/>
      <c r="P36" s="531"/>
      <c r="Q36" s="531"/>
      <c r="R36" s="531"/>
      <c r="S36" s="531"/>
      <c r="T36" s="531"/>
    </row>
    <row r="37" spans="2:20" s="583" customFormat="1" ht="14.1" customHeight="1">
      <c r="B37" s="573">
        <v>2016</v>
      </c>
      <c r="C37" s="573"/>
      <c r="D37" s="1238">
        <v>6</v>
      </c>
      <c r="E37" s="1238">
        <v>5</v>
      </c>
      <c r="F37" s="1238">
        <v>2</v>
      </c>
      <c r="G37" s="1238">
        <v>4</v>
      </c>
      <c r="H37" s="1238">
        <v>17</v>
      </c>
      <c r="I37" s="1238"/>
      <c r="J37" s="1238"/>
      <c r="K37" s="399"/>
      <c r="L37" s="399"/>
      <c r="M37" s="585"/>
      <c r="P37" s="531"/>
      <c r="Q37" s="531"/>
      <c r="R37" s="531"/>
      <c r="S37" s="531"/>
      <c r="T37" s="531"/>
    </row>
    <row r="38" spans="2:20" s="583" customFormat="1" ht="14.1" customHeight="1">
      <c r="B38" s="573">
        <v>2017</v>
      </c>
      <c r="C38" s="573"/>
      <c r="D38" s="1238">
        <v>3</v>
      </c>
      <c r="E38" s="1238">
        <v>3</v>
      </c>
      <c r="F38" s="1238">
        <v>6</v>
      </c>
      <c r="G38" s="1238">
        <v>5</v>
      </c>
      <c r="H38" s="1238">
        <v>17</v>
      </c>
      <c r="I38" s="1237"/>
      <c r="J38" s="1238"/>
      <c r="K38" s="663"/>
      <c r="L38" s="399"/>
      <c r="M38" s="585"/>
      <c r="P38" s="531"/>
      <c r="Q38" s="531"/>
      <c r="R38" s="531"/>
      <c r="S38" s="531"/>
      <c r="T38" s="531"/>
    </row>
    <row r="39" spans="2:20" s="583" customFormat="1" ht="14.1" customHeight="1">
      <c r="B39" s="573">
        <v>2018</v>
      </c>
      <c r="C39" s="573"/>
      <c r="D39" s="1238">
        <v>7</v>
      </c>
      <c r="E39" s="1238">
        <v>3</v>
      </c>
      <c r="F39" s="1238">
        <v>0</v>
      </c>
      <c r="G39" s="1238">
        <v>3</v>
      </c>
      <c r="H39" s="1238">
        <v>13</v>
      </c>
      <c r="I39" s="1237"/>
      <c r="J39" s="1238"/>
      <c r="K39" s="663"/>
      <c r="L39" s="399"/>
      <c r="M39" s="585"/>
      <c r="P39" s="531"/>
      <c r="Q39" s="531"/>
      <c r="R39" s="531"/>
      <c r="S39" s="531"/>
      <c r="T39" s="531"/>
    </row>
    <row r="40" spans="2:20" s="583" customFormat="1" ht="3" customHeight="1">
      <c r="B40" s="627"/>
      <c r="C40" s="627"/>
      <c r="D40" s="627"/>
      <c r="E40" s="401"/>
      <c r="F40" s="364"/>
      <c r="G40" s="1238"/>
      <c r="H40" s="374"/>
      <c r="I40" s="1151"/>
      <c r="J40" s="1169"/>
      <c r="K40" s="663"/>
      <c r="L40" s="399"/>
      <c r="M40" s="585"/>
      <c r="P40" s="531"/>
      <c r="Q40" s="531"/>
      <c r="R40" s="531"/>
      <c r="S40" s="531"/>
      <c r="T40" s="531"/>
    </row>
    <row r="41" spans="2:20" s="583" customFormat="1" ht="3" customHeight="1">
      <c r="B41" s="551"/>
      <c r="C41" s="551"/>
      <c r="D41" s="551"/>
      <c r="E41" s="1168"/>
      <c r="F41" s="1167"/>
      <c r="G41" s="1166"/>
      <c r="H41" s="1155"/>
      <c r="I41" s="1151"/>
      <c r="J41" s="1169"/>
      <c r="K41" s="663"/>
      <c r="L41" s="399"/>
      <c r="M41" s="585"/>
      <c r="P41" s="531"/>
      <c r="Q41" s="531"/>
      <c r="R41" s="531"/>
      <c r="S41" s="531"/>
      <c r="T41" s="531"/>
    </row>
    <row r="42" spans="2:20" s="583" customFormat="1" ht="14.1" customHeight="1">
      <c r="B42" s="1883" t="s">
        <v>775</v>
      </c>
      <c r="C42" s="1883"/>
      <c r="D42" s="264">
        <f>((D39-D38)/D38)*100</f>
        <v>133.33333333333331</v>
      </c>
      <c r="E42" s="264">
        <f>((E39-E38)/E38)*100</f>
        <v>0</v>
      </c>
      <c r="F42" s="264">
        <f>((F39-F38)/F38)*100</f>
        <v>-100</v>
      </c>
      <c r="G42" s="264">
        <f>((G39-G38)/G38)*100</f>
        <v>-40</v>
      </c>
      <c r="H42" s="264">
        <f>((H39-H38)/H38)*100</f>
        <v>-23.52941176470588</v>
      </c>
      <c r="I42" s="264"/>
      <c r="J42" s="264"/>
      <c r="K42" s="663"/>
      <c r="L42" s="399"/>
      <c r="M42" s="585"/>
      <c r="P42" s="531"/>
      <c r="Q42" s="531"/>
      <c r="R42" s="531"/>
      <c r="S42" s="531"/>
      <c r="T42" s="531"/>
    </row>
    <row r="43" spans="2:20" s="583" customFormat="1" ht="12" customHeight="1">
      <c r="B43" s="2446" t="s">
        <v>34</v>
      </c>
      <c r="C43" s="2446"/>
      <c r="D43" s="264">
        <f>(INDEX(LOGEST(D30:D39,$B$10:$B$19),1)-1)*100</f>
        <v>-3.2173706260800961</v>
      </c>
      <c r="E43" s="264" t="s">
        <v>9</v>
      </c>
      <c r="F43" s="264" t="s">
        <v>9</v>
      </c>
      <c r="G43" s="264">
        <f>(INDEX(LOGEST(G30:G39,$B$10:$B$19),1)-1)*100</f>
        <v>-0.8395861028158258</v>
      </c>
      <c r="H43" s="264">
        <f>(INDEX(LOGEST(H30:H39,$B$10:$B$19),1)-1)*100</f>
        <v>-2.8926233299681359</v>
      </c>
      <c r="I43" s="264"/>
      <c r="J43" s="263"/>
      <c r="K43" s="663"/>
      <c r="L43" s="399"/>
      <c r="M43" s="585"/>
      <c r="P43" s="531"/>
      <c r="Q43" s="531"/>
      <c r="R43" s="531"/>
      <c r="S43" s="531"/>
      <c r="T43" s="531"/>
    </row>
    <row r="44" spans="2:20" s="583" customFormat="1" ht="12" customHeight="1">
      <c r="B44" s="2446"/>
      <c r="C44" s="2446"/>
      <c r="D44" s="1974"/>
      <c r="E44" s="1892"/>
      <c r="F44" s="1892"/>
      <c r="G44" s="1892"/>
      <c r="H44" s="1892"/>
      <c r="I44" s="1892"/>
      <c r="J44" s="1892"/>
      <c r="K44" s="663"/>
      <c r="L44" s="399"/>
      <c r="M44" s="585"/>
      <c r="P44" s="531"/>
      <c r="Q44" s="531"/>
      <c r="R44" s="531"/>
      <c r="S44" s="531"/>
      <c r="T44" s="531"/>
    </row>
    <row r="45" spans="2:20" s="583" customFormat="1" ht="14.25" customHeight="1">
      <c r="B45" s="1156"/>
      <c r="C45" s="1156"/>
      <c r="D45" s="1156"/>
      <c r="E45" s="1157"/>
      <c r="F45" s="1157"/>
      <c r="G45" s="1157"/>
      <c r="H45" s="1157"/>
      <c r="I45" s="1157"/>
      <c r="J45" s="1157"/>
      <c r="K45" s="399"/>
      <c r="L45" s="399"/>
      <c r="M45" s="585"/>
      <c r="P45" s="531"/>
      <c r="Q45" s="531"/>
      <c r="R45" s="531"/>
      <c r="S45" s="531"/>
      <c r="T45" s="531"/>
    </row>
    <row r="46" spans="2:20" s="583" customFormat="1" ht="17.25" customHeight="1">
      <c r="B46" s="1619" t="s">
        <v>785</v>
      </c>
      <c r="C46" s="626"/>
      <c r="D46" s="1141" t="s">
        <v>810</v>
      </c>
      <c r="E46" s="660"/>
      <c r="F46" s="377"/>
      <c r="G46" s="377"/>
      <c r="H46" s="377"/>
      <c r="I46" s="377"/>
      <c r="J46" s="661"/>
      <c r="K46" s="399"/>
      <c r="L46" s="399"/>
      <c r="M46" s="585"/>
      <c r="P46" s="531"/>
      <c r="Q46" s="531"/>
      <c r="R46" s="531"/>
      <c r="S46" s="531"/>
      <c r="T46" s="531"/>
    </row>
    <row r="47" spans="2:20" s="583" customFormat="1" ht="14.25" customHeight="1">
      <c r="B47" s="626"/>
      <c r="C47" s="626"/>
      <c r="D47" s="626"/>
      <c r="E47" s="660"/>
      <c r="F47" s="377"/>
      <c r="G47" s="377"/>
      <c r="H47" s="377"/>
      <c r="I47" s="377"/>
      <c r="J47" s="661"/>
      <c r="K47" s="399"/>
      <c r="L47" s="399"/>
      <c r="M47" s="585"/>
      <c r="P47" s="531"/>
      <c r="Q47" s="531"/>
      <c r="R47" s="531"/>
      <c r="S47" s="531"/>
      <c r="T47" s="531"/>
    </row>
    <row r="48" spans="2:20" s="583" customFormat="1" ht="14.25" customHeight="1">
      <c r="B48" s="573"/>
      <c r="C48" s="573"/>
      <c r="D48" s="547"/>
      <c r="E48" s="1238"/>
      <c r="F48" s="1238"/>
      <c r="G48" s="1238"/>
      <c r="H48" s="1972"/>
      <c r="I48" s="1238"/>
      <c r="J48" s="1238"/>
      <c r="K48" s="399"/>
      <c r="L48" s="399"/>
      <c r="M48" s="585"/>
      <c r="P48" s="531"/>
      <c r="Q48" s="531"/>
      <c r="R48" s="531"/>
      <c r="S48" s="531"/>
      <c r="T48" s="531"/>
    </row>
    <row r="49" spans="2:20" s="583" customFormat="1" ht="14.25" customHeight="1">
      <c r="B49" s="573"/>
      <c r="C49" s="573"/>
      <c r="D49" s="547"/>
      <c r="E49" s="1238"/>
      <c r="F49" s="1238"/>
      <c r="G49" s="1238"/>
      <c r="H49" s="1972"/>
      <c r="I49" s="1238"/>
      <c r="J49" s="1238"/>
      <c r="K49" s="399"/>
      <c r="L49" s="399"/>
      <c r="M49" s="585"/>
      <c r="P49" s="531"/>
      <c r="Q49" s="531"/>
      <c r="R49" s="531"/>
      <c r="S49" s="531"/>
      <c r="T49" s="531"/>
    </row>
    <row r="50" spans="2:20" s="583" customFormat="1" ht="14.25" customHeight="1">
      <c r="B50" s="573"/>
      <c r="C50" s="573"/>
      <c r="D50" s="547"/>
      <c r="E50" s="1238"/>
      <c r="F50" s="1238"/>
      <c r="G50" s="1238"/>
      <c r="H50" s="1972"/>
      <c r="I50" s="1238"/>
      <c r="J50" s="1238"/>
      <c r="K50" s="399"/>
      <c r="L50" s="399"/>
      <c r="M50" s="585"/>
      <c r="P50" s="531"/>
      <c r="Q50" s="531"/>
      <c r="R50" s="531"/>
      <c r="S50" s="531"/>
      <c r="T50" s="531"/>
    </row>
    <row r="51" spans="2:20" s="583" customFormat="1" ht="14.25" customHeight="1">
      <c r="B51" s="573"/>
      <c r="C51" s="573"/>
      <c r="D51" s="547"/>
      <c r="E51" s="1238"/>
      <c r="F51" s="1238"/>
      <c r="G51" s="1238"/>
      <c r="H51" s="1972"/>
      <c r="I51" s="1238"/>
      <c r="J51" s="1238"/>
      <c r="K51" s="399"/>
      <c r="L51" s="399"/>
      <c r="M51" s="585"/>
      <c r="P51" s="531"/>
      <c r="Q51" s="531"/>
      <c r="R51" s="531"/>
      <c r="S51" s="531"/>
      <c r="T51" s="531"/>
    </row>
    <row r="52" spans="2:20" s="583" customFormat="1" ht="14.25" customHeight="1">
      <c r="B52" s="573"/>
      <c r="C52" s="573"/>
      <c r="D52" s="547"/>
      <c r="E52" s="1238"/>
      <c r="F52" s="1238"/>
      <c r="G52" s="1238"/>
      <c r="H52" s="1972"/>
      <c r="I52" s="1238"/>
      <c r="J52" s="1238"/>
      <c r="K52" s="399"/>
      <c r="L52" s="399"/>
      <c r="M52" s="585"/>
      <c r="P52" s="531"/>
      <c r="Q52" s="531"/>
      <c r="R52" s="531"/>
      <c r="S52" s="531"/>
      <c r="T52" s="531"/>
    </row>
    <row r="53" spans="2:20" s="583" customFormat="1" ht="14.25" customHeight="1">
      <c r="B53" s="573"/>
      <c r="C53" s="573"/>
      <c r="D53" s="547"/>
      <c r="E53" s="1238"/>
      <c r="F53" s="1238"/>
      <c r="G53" s="1238"/>
      <c r="H53" s="1972"/>
      <c r="I53" s="1238"/>
      <c r="J53" s="1238"/>
      <c r="K53" s="399"/>
      <c r="L53" s="399"/>
      <c r="M53" s="585"/>
      <c r="P53" s="531"/>
      <c r="Q53" s="531"/>
      <c r="R53" s="531"/>
      <c r="S53" s="531"/>
      <c r="T53" s="531"/>
    </row>
    <row r="54" spans="2:20" s="583" customFormat="1" ht="14.25" customHeight="1">
      <c r="B54" s="573"/>
      <c r="C54" s="573"/>
      <c r="D54" s="547"/>
      <c r="E54" s="1238"/>
      <c r="F54" s="1238"/>
      <c r="G54" s="1238"/>
      <c r="H54" s="1972"/>
      <c r="I54" s="1238"/>
      <c r="J54" s="1238"/>
      <c r="K54" s="399"/>
      <c r="L54" s="399"/>
      <c r="M54" s="585"/>
      <c r="P54" s="531"/>
      <c r="Q54" s="531"/>
      <c r="R54" s="531"/>
      <c r="S54" s="531"/>
      <c r="T54" s="531"/>
    </row>
    <row r="55" spans="2:20" s="583" customFormat="1" ht="14.25" customHeight="1">
      <c r="B55" s="573"/>
      <c r="C55" s="573"/>
      <c r="D55" s="547"/>
      <c r="E55" s="1238"/>
      <c r="F55" s="1238"/>
      <c r="G55" s="1238"/>
      <c r="H55" s="1972"/>
      <c r="I55" s="1238"/>
      <c r="J55" s="1238"/>
      <c r="K55" s="1889"/>
      <c r="L55" s="399"/>
      <c r="M55" s="585"/>
      <c r="P55" s="531"/>
      <c r="Q55" s="531"/>
      <c r="R55" s="531"/>
      <c r="S55" s="531"/>
      <c r="T55" s="531"/>
    </row>
    <row r="56" spans="2:20" s="583" customFormat="1" ht="14.25" customHeight="1">
      <c r="B56" s="573"/>
      <c r="C56" s="573"/>
      <c r="D56" s="547"/>
      <c r="E56" s="1238"/>
      <c r="F56" s="1238"/>
      <c r="G56" s="1238"/>
      <c r="H56" s="1972"/>
      <c r="I56" s="1238"/>
      <c r="J56" s="1238"/>
      <c r="K56" s="1889"/>
      <c r="L56" s="399"/>
      <c r="M56" s="585"/>
      <c r="P56" s="531"/>
      <c r="Q56" s="531"/>
      <c r="R56" s="531"/>
      <c r="S56" s="531"/>
      <c r="T56" s="531"/>
    </row>
    <row r="57" spans="2:20" s="583" customFormat="1" ht="14.25" customHeight="1">
      <c r="B57" s="1247"/>
      <c r="C57" s="1247"/>
      <c r="D57" s="547"/>
      <c r="E57" s="1238"/>
      <c r="F57" s="1238"/>
      <c r="G57" s="1238"/>
      <c r="H57" s="1972"/>
      <c r="I57" s="1238"/>
      <c r="J57" s="1238"/>
      <c r="K57" s="1889"/>
      <c r="L57" s="399"/>
      <c r="M57" s="585"/>
      <c r="P57" s="531"/>
      <c r="Q57" s="531"/>
      <c r="R57" s="531"/>
      <c r="S57" s="531"/>
      <c r="T57" s="531"/>
    </row>
    <row r="58" spans="2:20" s="583" customFormat="1" ht="14.25" customHeight="1">
      <c r="B58" s="573"/>
      <c r="C58" s="573"/>
      <c r="D58" s="629"/>
      <c r="E58" s="1238"/>
      <c r="F58" s="1238"/>
      <c r="G58" s="1238"/>
      <c r="H58" s="1972"/>
      <c r="I58" s="1238"/>
      <c r="J58" s="1238"/>
      <c r="K58" s="1889"/>
      <c r="L58" s="399"/>
      <c r="M58" s="585"/>
      <c r="P58" s="531"/>
      <c r="Q58" s="531"/>
      <c r="R58" s="531"/>
      <c r="S58" s="531"/>
      <c r="T58" s="531"/>
    </row>
    <row r="59" spans="2:20" s="583" customFormat="1" ht="14.25" customHeight="1">
      <c r="F59" s="1238"/>
      <c r="G59" s="1238"/>
      <c r="H59" s="1972"/>
      <c r="I59" s="1238"/>
      <c r="J59" s="1238"/>
      <c r="K59" s="1889"/>
      <c r="L59" s="663"/>
      <c r="M59" s="585"/>
      <c r="P59" s="531"/>
      <c r="Q59" s="531"/>
      <c r="R59" s="531"/>
      <c r="S59" s="531"/>
      <c r="T59" s="531"/>
    </row>
    <row r="60" spans="2:20" s="583" customFormat="1" ht="14.25" customHeight="1">
      <c r="B60" s="573"/>
      <c r="C60" s="573"/>
      <c r="D60" s="629"/>
      <c r="E60" s="1238"/>
      <c r="F60" s="1238"/>
      <c r="G60" s="1238"/>
      <c r="H60" s="1972"/>
      <c r="I60" s="1237"/>
      <c r="J60" s="1237"/>
      <c r="K60" s="1889"/>
      <c r="L60" s="725"/>
      <c r="M60" s="585"/>
      <c r="P60" s="531"/>
      <c r="Q60" s="531"/>
      <c r="R60" s="531"/>
      <c r="S60" s="531"/>
      <c r="T60" s="531"/>
    </row>
    <row r="61" spans="2:20" s="583" customFormat="1" ht="14.25" customHeight="1">
      <c r="B61" s="573"/>
      <c r="C61" s="573"/>
      <c r="D61" s="629"/>
      <c r="E61" s="1238"/>
      <c r="F61" s="1238"/>
      <c r="G61" s="1238"/>
      <c r="H61" s="1972"/>
      <c r="I61" s="1237"/>
      <c r="J61" s="1237"/>
      <c r="K61" s="1889"/>
      <c r="L61" s="727"/>
      <c r="M61" s="585"/>
      <c r="P61" s="531"/>
      <c r="Q61" s="531"/>
      <c r="R61" s="531"/>
      <c r="S61" s="531"/>
      <c r="T61" s="531"/>
    </row>
    <row r="62" spans="2:20" s="531" customFormat="1" ht="18" customHeight="1">
      <c r="C62" s="802"/>
      <c r="E62" s="802"/>
      <c r="F62" s="263"/>
      <c r="G62" s="263"/>
      <c r="H62" s="263"/>
      <c r="I62" s="263"/>
      <c r="J62" s="263"/>
      <c r="K62" s="1889"/>
      <c r="L62" s="9"/>
      <c r="M62" s="585"/>
    </row>
    <row r="63" spans="2:20" s="531" customFormat="1" ht="18" customHeight="1">
      <c r="B63" s="1974"/>
      <c r="C63" s="1974"/>
      <c r="D63" s="1974"/>
      <c r="E63" s="263"/>
      <c r="F63" s="263"/>
      <c r="G63" s="263"/>
      <c r="H63" s="263"/>
      <c r="I63" s="263"/>
      <c r="J63" s="263"/>
      <c r="K63" s="1889"/>
      <c r="L63" s="9"/>
      <c r="M63" s="585"/>
    </row>
    <row r="64" spans="2:20" s="531" customFormat="1" ht="18" customHeight="1">
      <c r="B64" s="1974"/>
      <c r="C64" s="1974"/>
      <c r="D64" s="1974"/>
      <c r="E64" s="263"/>
      <c r="F64" s="263"/>
      <c r="G64" s="263"/>
      <c r="H64" s="263"/>
      <c r="I64" s="263"/>
      <c r="J64" s="263"/>
      <c r="K64" s="1889"/>
      <c r="L64" s="9"/>
      <c r="M64" s="585"/>
    </row>
    <row r="65" spans="2:21" s="531" customFormat="1" ht="18" customHeight="1">
      <c r="B65" s="1974"/>
      <c r="C65" s="1974"/>
      <c r="D65" s="1974"/>
      <c r="E65" s="263"/>
      <c r="F65" s="263"/>
      <c r="G65" s="263"/>
      <c r="H65" s="263"/>
      <c r="I65" s="263"/>
      <c r="J65" s="263"/>
      <c r="K65" s="626"/>
      <c r="L65" s="9"/>
      <c r="M65" s="557"/>
    </row>
    <row r="66" spans="2:21" s="531" customFormat="1" ht="18" customHeight="1">
      <c r="B66" s="1974"/>
      <c r="C66" s="1974"/>
      <c r="D66" s="1974"/>
      <c r="E66" s="263"/>
      <c r="F66" s="263"/>
      <c r="G66" s="263"/>
      <c r="H66" s="263"/>
      <c r="I66" s="263"/>
      <c r="J66" s="263"/>
      <c r="K66" s="626"/>
      <c r="L66" s="9"/>
      <c r="M66" s="557"/>
    </row>
    <row r="67" spans="2:21" s="531" customFormat="1" ht="18" customHeight="1">
      <c r="B67" s="1974"/>
      <c r="C67" s="1974"/>
      <c r="D67" s="1974"/>
      <c r="E67" s="263"/>
      <c r="F67" s="263"/>
      <c r="G67" s="263"/>
      <c r="H67" s="263"/>
      <c r="I67" s="263"/>
      <c r="J67" s="263"/>
      <c r="K67" s="626"/>
      <c r="L67" s="9"/>
      <c r="M67" s="557"/>
    </row>
    <row r="68" spans="2:21" s="531" customFormat="1" ht="18" customHeight="1">
      <c r="B68" s="1974"/>
      <c r="C68" s="1974"/>
      <c r="D68" s="1974"/>
      <c r="E68" s="263"/>
      <c r="F68" s="263"/>
      <c r="G68" s="263"/>
      <c r="H68" s="263"/>
      <c r="I68" s="263"/>
      <c r="J68" s="263"/>
      <c r="K68" s="626"/>
      <c r="L68" s="9"/>
      <c r="M68" s="557"/>
    </row>
    <row r="69" spans="2:21" s="531" customFormat="1" ht="18" customHeight="1">
      <c r="B69" s="802" t="s">
        <v>786</v>
      </c>
      <c r="C69" s="1974"/>
      <c r="D69" s="802"/>
      <c r="E69" s="263"/>
      <c r="F69" s="263"/>
      <c r="G69" s="263"/>
      <c r="H69" s="263"/>
      <c r="I69" s="263"/>
      <c r="J69" s="263"/>
      <c r="K69" s="626"/>
      <c r="L69" s="9"/>
      <c r="M69" s="557"/>
    </row>
    <row r="70" spans="2:21" s="531" customFormat="1" ht="18" customHeight="1">
      <c r="B70" s="1974"/>
      <c r="C70" s="1974"/>
      <c r="D70" s="1974"/>
      <c r="E70" s="263"/>
      <c r="F70" s="263"/>
      <c r="G70" s="263"/>
      <c r="H70" s="263"/>
      <c r="I70" s="263"/>
      <c r="J70" s="263"/>
      <c r="K70" s="626"/>
      <c r="L70" s="9"/>
      <c r="M70" s="557"/>
    </row>
    <row r="71" spans="2:21" s="531" customFormat="1" ht="18" customHeight="1">
      <c r="B71" s="1974"/>
      <c r="C71" s="1974"/>
      <c r="D71" s="1974"/>
      <c r="E71" s="263"/>
      <c r="F71" s="263"/>
      <c r="G71" s="263"/>
      <c r="H71" s="263"/>
      <c r="I71" s="263"/>
      <c r="J71" s="263"/>
      <c r="K71" s="626"/>
      <c r="L71" s="9"/>
      <c r="M71" s="557"/>
    </row>
    <row r="72" spans="2:21" s="531" customFormat="1" ht="18" customHeight="1">
      <c r="B72" s="1974"/>
      <c r="C72" s="1974"/>
      <c r="D72" s="1974"/>
      <c r="E72" s="263"/>
      <c r="F72" s="263"/>
      <c r="G72" s="263"/>
      <c r="H72" s="263"/>
      <c r="I72" s="263"/>
      <c r="J72" s="263"/>
      <c r="K72" s="626"/>
      <c r="L72" s="9"/>
      <c r="M72" s="557"/>
    </row>
    <row r="73" spans="2:21" s="531" customFormat="1" ht="18" customHeight="1">
      <c r="B73" s="1974"/>
      <c r="C73" s="1974"/>
      <c r="D73" s="1974"/>
      <c r="E73" s="397"/>
      <c r="F73" s="397"/>
      <c r="G73" s="397"/>
      <c r="H73" s="397"/>
      <c r="I73" s="397"/>
      <c r="J73" s="397"/>
      <c r="K73" s="9"/>
      <c r="L73" s="9"/>
      <c r="M73" s="117"/>
    </row>
    <row r="74" spans="2:21" s="713" customFormat="1" ht="18" customHeight="1"/>
    <row r="75" spans="2:21" ht="18" customHeight="1">
      <c r="E75" s="1282"/>
      <c r="F75" s="1282"/>
      <c r="G75" s="1282"/>
      <c r="H75" s="1284"/>
      <c r="I75" s="1893"/>
      <c r="J75" s="1893"/>
      <c r="K75" s="1893"/>
      <c r="L75" s="1893"/>
      <c r="M75" s="1893"/>
      <c r="N75" s="1893"/>
      <c r="O75" s="1894"/>
      <c r="P75" s="1893"/>
      <c r="Q75" s="1894"/>
      <c r="R75" s="1894"/>
      <c r="S75" s="1894"/>
      <c r="T75" s="1893"/>
      <c r="U75" s="1281"/>
    </row>
    <row r="76" spans="2:21" ht="18" customHeight="1"/>
    <row r="77" spans="2:21" ht="15.75" customHeight="1">
      <c r="F77" s="1899" t="s">
        <v>582</v>
      </c>
    </row>
    <row r="78" spans="2:21" ht="15.75" customHeight="1">
      <c r="E78" s="1282"/>
      <c r="F78" s="1899" t="s">
        <v>781</v>
      </c>
      <c r="G78" s="1899"/>
      <c r="H78" s="1899"/>
      <c r="I78" s="1899"/>
      <c r="J78" s="1899"/>
      <c r="K78" s="1899"/>
      <c r="L78" s="1899"/>
      <c r="M78" s="1899"/>
      <c r="N78" s="1899"/>
      <c r="O78" s="1899"/>
      <c r="P78" s="1900"/>
      <c r="Q78" s="1283"/>
      <c r="R78" s="1283"/>
      <c r="S78" s="1283"/>
      <c r="T78" s="1284"/>
      <c r="U78" s="1281"/>
    </row>
    <row r="79" spans="2:21" ht="15.75" customHeight="1">
      <c r="F79" s="1900"/>
      <c r="G79" s="1909" t="s">
        <v>392</v>
      </c>
      <c r="H79" s="1900"/>
      <c r="I79" s="1900"/>
      <c r="J79" s="1900"/>
      <c r="K79" s="1900"/>
      <c r="L79" s="1900"/>
      <c r="M79" s="1900"/>
      <c r="N79" s="1900"/>
      <c r="O79" s="1900"/>
      <c r="P79" s="1900"/>
      <c r="Q79" s="10"/>
      <c r="R79" s="10"/>
      <c r="S79" s="10"/>
    </row>
    <row r="80" spans="2:21" ht="47.25" customHeight="1">
      <c r="F80" s="1900"/>
      <c r="G80" s="1900"/>
      <c r="H80" s="1906" t="s">
        <v>18</v>
      </c>
      <c r="I80" s="1906" t="s">
        <v>144</v>
      </c>
      <c r="J80" s="1906" t="s">
        <v>149</v>
      </c>
      <c r="K80" s="1906" t="s">
        <v>150</v>
      </c>
      <c r="L80" s="1906" t="s">
        <v>130</v>
      </c>
      <c r="M80" s="1906" t="s">
        <v>145</v>
      </c>
      <c r="N80" s="1906" t="s">
        <v>14</v>
      </c>
      <c r="O80" s="1907" t="s">
        <v>13</v>
      </c>
      <c r="P80" s="1900"/>
      <c r="Q80" s="1906"/>
      <c r="R80" s="10"/>
      <c r="S80" s="10"/>
    </row>
    <row r="81" spans="5:21" ht="15.75" customHeight="1">
      <c r="E81" s="1282"/>
      <c r="F81" s="1900"/>
      <c r="G81" s="1900"/>
      <c r="H81" s="1901" t="s">
        <v>337</v>
      </c>
      <c r="O81" s="1900"/>
      <c r="P81" s="1900"/>
      <c r="Q81" s="1283"/>
      <c r="R81" s="1283"/>
      <c r="S81" s="1283"/>
      <c r="T81" s="1284"/>
      <c r="U81" s="1281"/>
    </row>
    <row r="82" spans="5:21" ht="15.75" customHeight="1">
      <c r="F82" s="1904"/>
      <c r="H82" s="1903"/>
      <c r="I82" s="1903"/>
      <c r="J82" s="1903"/>
      <c r="K82" s="1903"/>
      <c r="L82" s="1903"/>
      <c r="M82" s="1903"/>
      <c r="N82" s="1903"/>
      <c r="O82" s="1905"/>
      <c r="P82" s="1900"/>
      <c r="Q82" s="1903"/>
      <c r="R82" s="10"/>
      <c r="S82" s="10"/>
    </row>
    <row r="83" spans="5:21" ht="15.75" customHeight="1">
      <c r="F83" s="1904" t="s">
        <v>339</v>
      </c>
      <c r="H83" s="1238">
        <v>2</v>
      </c>
      <c r="I83" s="1238">
        <v>1</v>
      </c>
      <c r="J83" s="1238">
        <v>19</v>
      </c>
      <c r="K83" s="1238">
        <v>7</v>
      </c>
      <c r="L83" s="1238">
        <v>1</v>
      </c>
      <c r="M83" s="1238">
        <v>0</v>
      </c>
      <c r="N83" s="1238">
        <v>7</v>
      </c>
      <c r="O83" s="1886">
        <v>37</v>
      </c>
      <c r="P83" s="1238"/>
      <c r="Q83" s="1238"/>
      <c r="R83" s="10"/>
      <c r="S83" s="10"/>
    </row>
    <row r="84" spans="5:21" ht="15.75" customHeight="1">
      <c r="E84" s="1282"/>
      <c r="F84" s="1904" t="s">
        <v>340</v>
      </c>
      <c r="H84" s="1238">
        <v>2</v>
      </c>
      <c r="I84" s="1238">
        <v>0</v>
      </c>
      <c r="J84" s="1238">
        <v>9</v>
      </c>
      <c r="K84" s="1238">
        <v>4</v>
      </c>
      <c r="L84" s="1238">
        <v>2</v>
      </c>
      <c r="M84" s="1238">
        <v>0</v>
      </c>
      <c r="N84" s="1238">
        <v>3</v>
      </c>
      <c r="O84" s="1886">
        <v>20</v>
      </c>
      <c r="P84" s="1238"/>
      <c r="Q84" s="1238"/>
      <c r="R84" s="1284"/>
      <c r="S84" s="1283"/>
      <c r="T84" s="1284"/>
      <c r="U84" s="1281"/>
    </row>
    <row r="85" spans="5:21" ht="15.75" customHeight="1">
      <c r="F85" s="1904" t="s">
        <v>341</v>
      </c>
      <c r="H85" s="1238">
        <v>3</v>
      </c>
      <c r="I85" s="1238">
        <v>0</v>
      </c>
      <c r="J85" s="1238">
        <v>9</v>
      </c>
      <c r="K85" s="1238">
        <v>10</v>
      </c>
      <c r="L85" s="1238">
        <v>1</v>
      </c>
      <c r="M85" s="1238">
        <v>0</v>
      </c>
      <c r="N85" s="1238">
        <v>8</v>
      </c>
      <c r="O85" s="1886">
        <v>31</v>
      </c>
      <c r="P85" s="1238"/>
      <c r="Q85" s="1238"/>
      <c r="R85" s="10"/>
      <c r="S85" s="10"/>
    </row>
    <row r="86" spans="5:21" ht="15.75" customHeight="1">
      <c r="F86" s="1904" t="s">
        <v>342</v>
      </c>
      <c r="H86" s="1238">
        <v>1</v>
      </c>
      <c r="I86" s="1238">
        <v>2</v>
      </c>
      <c r="J86" s="1238">
        <v>11</v>
      </c>
      <c r="K86" s="1238">
        <v>10</v>
      </c>
      <c r="L86" s="1238">
        <v>0</v>
      </c>
      <c r="M86" s="1238">
        <v>0</v>
      </c>
      <c r="N86" s="1238">
        <v>10</v>
      </c>
      <c r="O86" s="1886">
        <v>34</v>
      </c>
      <c r="P86" s="1238"/>
      <c r="Q86" s="1238"/>
      <c r="R86" s="10"/>
      <c r="S86" s="10"/>
    </row>
    <row r="87" spans="5:21" ht="15.75" customHeight="1">
      <c r="E87" s="1282"/>
      <c r="F87" s="1904" t="s">
        <v>343</v>
      </c>
      <c r="H87" s="1238">
        <v>0</v>
      </c>
      <c r="I87" s="1238">
        <v>0</v>
      </c>
      <c r="J87" s="1238">
        <v>4</v>
      </c>
      <c r="K87" s="1238">
        <v>5</v>
      </c>
      <c r="L87" s="1238">
        <v>0</v>
      </c>
      <c r="M87" s="1238">
        <v>0</v>
      </c>
      <c r="N87" s="1238">
        <v>9</v>
      </c>
      <c r="O87" s="1886">
        <v>18</v>
      </c>
      <c r="P87" s="1238"/>
      <c r="Q87" s="1238"/>
      <c r="R87" s="1283"/>
      <c r="S87" s="1283"/>
      <c r="T87" s="1284"/>
      <c r="U87" s="1281"/>
    </row>
    <row r="88" spans="5:21" ht="15.75" customHeight="1">
      <c r="E88" s="1282"/>
      <c r="F88" s="1904" t="s">
        <v>344</v>
      </c>
      <c r="H88" s="1238">
        <v>0</v>
      </c>
      <c r="I88" s="1238">
        <v>0</v>
      </c>
      <c r="J88" s="1238">
        <v>10</v>
      </c>
      <c r="K88" s="1238">
        <v>7</v>
      </c>
      <c r="L88" s="1238">
        <v>0</v>
      </c>
      <c r="M88" s="1238">
        <v>0</v>
      </c>
      <c r="N88" s="1238">
        <v>5</v>
      </c>
      <c r="O88" s="1886">
        <v>22</v>
      </c>
      <c r="P88" s="1238"/>
      <c r="Q88" s="1238"/>
      <c r="R88" s="1284"/>
      <c r="S88" s="1284"/>
      <c r="T88" s="1284"/>
      <c r="U88" s="1281"/>
    </row>
    <row r="89" spans="5:21" ht="15.75" customHeight="1">
      <c r="E89" s="1282"/>
      <c r="F89" s="1904" t="s">
        <v>345</v>
      </c>
      <c r="H89" s="1238">
        <v>0</v>
      </c>
      <c r="I89" s="1238">
        <v>2</v>
      </c>
      <c r="J89" s="1238">
        <v>11</v>
      </c>
      <c r="K89" s="1238">
        <v>6</v>
      </c>
      <c r="L89" s="1238">
        <v>0</v>
      </c>
      <c r="M89" s="1238">
        <v>0</v>
      </c>
      <c r="N89" s="1238">
        <v>3</v>
      </c>
      <c r="O89" s="1886">
        <v>22</v>
      </c>
      <c r="P89" s="1238"/>
      <c r="Q89" s="1238"/>
      <c r="R89" s="1284"/>
      <c r="S89" s="1284"/>
      <c r="T89" s="1284"/>
      <c r="U89" s="1281"/>
    </row>
    <row r="90" spans="5:21" ht="15.75" customHeight="1">
      <c r="E90" s="1282"/>
      <c r="F90" s="1904" t="s">
        <v>346</v>
      </c>
      <c r="H90" s="1238">
        <v>0</v>
      </c>
      <c r="I90" s="1238">
        <v>0</v>
      </c>
      <c r="J90" s="1238">
        <v>6</v>
      </c>
      <c r="K90" s="1238">
        <v>7</v>
      </c>
      <c r="L90" s="1238">
        <v>0</v>
      </c>
      <c r="M90" s="1238">
        <v>0</v>
      </c>
      <c r="N90" s="1238">
        <v>3</v>
      </c>
      <c r="O90" s="1886">
        <v>16</v>
      </c>
      <c r="P90" s="1238"/>
      <c r="Q90" s="1238"/>
      <c r="R90" s="1284"/>
      <c r="S90" s="1284"/>
      <c r="T90" s="1284"/>
      <c r="U90" s="1281"/>
    </row>
    <row r="91" spans="5:21" ht="15.75" customHeight="1">
      <c r="F91" s="1904" t="s">
        <v>347</v>
      </c>
      <c r="H91" s="1238">
        <v>0</v>
      </c>
      <c r="I91" s="1238">
        <v>0</v>
      </c>
      <c r="J91" s="1238">
        <v>5</v>
      </c>
      <c r="K91" s="1238">
        <v>8</v>
      </c>
      <c r="L91" s="1238">
        <v>0</v>
      </c>
      <c r="M91" s="1238">
        <v>0</v>
      </c>
      <c r="N91" s="1238">
        <v>3</v>
      </c>
      <c r="O91" s="1886">
        <v>16</v>
      </c>
      <c r="P91" s="1238"/>
      <c r="Q91" s="1238"/>
      <c r="R91" s="10"/>
      <c r="S91" s="10"/>
    </row>
    <row r="92" spans="5:21" ht="15.75" customHeight="1">
      <c r="F92" s="1904" t="s">
        <v>769</v>
      </c>
      <c r="H92" s="1238">
        <v>0</v>
      </c>
      <c r="I92" s="1238">
        <v>0</v>
      </c>
      <c r="J92" s="1238">
        <v>10</v>
      </c>
      <c r="K92" s="1238">
        <v>3</v>
      </c>
      <c r="L92" s="1238">
        <v>0</v>
      </c>
      <c r="M92" s="1238">
        <v>0</v>
      </c>
      <c r="N92" s="1238">
        <v>1</v>
      </c>
      <c r="O92" s="1886">
        <v>14</v>
      </c>
      <c r="P92" s="1238"/>
      <c r="Q92" s="1238"/>
      <c r="R92" s="10"/>
      <c r="S92" s="10"/>
    </row>
    <row r="93" spans="5:21" ht="15.75" customHeight="1">
      <c r="F93" s="1902"/>
      <c r="G93" s="1902"/>
      <c r="H93" s="1903"/>
      <c r="I93" s="1903"/>
      <c r="J93" s="1903"/>
      <c r="K93" s="1903"/>
      <c r="L93" s="1903"/>
      <c r="M93" s="1903"/>
      <c r="N93" s="1903"/>
      <c r="O93" s="1903"/>
      <c r="P93" s="1900"/>
      <c r="Q93" s="10"/>
      <c r="R93" s="10"/>
      <c r="S93" s="10"/>
    </row>
    <row r="94" spans="5:21" ht="15.75" customHeight="1">
      <c r="F94" s="10"/>
      <c r="G94" s="10"/>
      <c r="H94" s="10"/>
      <c r="I94" s="10"/>
      <c r="J94" s="10"/>
      <c r="K94" s="10"/>
      <c r="L94" s="10"/>
      <c r="M94" s="10"/>
      <c r="N94" s="10"/>
      <c r="O94" s="10"/>
      <c r="P94" s="10"/>
      <c r="Q94" s="10"/>
      <c r="R94" s="10"/>
      <c r="S94" s="10"/>
    </row>
    <row r="95" spans="5:21" ht="15.75" customHeight="1">
      <c r="K95" s="1262"/>
      <c r="L95" s="1262"/>
      <c r="M95" s="1262"/>
      <c r="N95" s="1262"/>
      <c r="O95" s="1262"/>
      <c r="P95" s="1262"/>
      <c r="Q95" s="1264"/>
    </row>
    <row r="96" spans="5:21" ht="15.75" customHeight="1">
      <c r="F96" s="1899" t="s">
        <v>582</v>
      </c>
      <c r="K96" s="1263"/>
      <c r="L96" s="1263"/>
      <c r="M96" s="1265"/>
      <c r="N96" s="1265"/>
      <c r="O96" s="1265"/>
      <c r="P96" s="1265"/>
      <c r="Q96" s="1264"/>
    </row>
    <row r="97" spans="6:21" ht="15.75" customHeight="1">
      <c r="F97" s="1899" t="s">
        <v>782</v>
      </c>
      <c r="G97" s="1899"/>
      <c r="I97" s="1910"/>
      <c r="J97" s="1910"/>
      <c r="K97" s="1910"/>
      <c r="L97" s="1910"/>
      <c r="M97" s="1910"/>
      <c r="N97" s="1910"/>
      <c r="O97" s="1910"/>
      <c r="P97" s="1910"/>
      <c r="Q97" s="1910"/>
      <c r="R97" s="1910"/>
      <c r="S97" s="1911"/>
    </row>
    <row r="98" spans="6:21" ht="15.75" customHeight="1">
      <c r="F98" s="1900"/>
      <c r="G98" s="1909" t="s">
        <v>392</v>
      </c>
      <c r="I98" s="1912"/>
      <c r="J98" s="1911"/>
      <c r="K98" s="1911"/>
      <c r="L98" s="1911"/>
      <c r="M98" s="1911"/>
      <c r="N98" s="1911"/>
      <c r="O98" s="1911"/>
      <c r="P98" s="1911"/>
      <c r="Q98" s="1911"/>
      <c r="R98" s="1911"/>
      <c r="S98" s="1911"/>
    </row>
    <row r="99" spans="6:21" ht="15.75" customHeight="1">
      <c r="I99" s="1912"/>
      <c r="J99" s="1912"/>
      <c r="K99" s="1912"/>
      <c r="L99" s="1912"/>
      <c r="M99" s="1912"/>
      <c r="N99" s="1912"/>
      <c r="O99" s="1912"/>
      <c r="P99" s="1912"/>
      <c r="Q99" s="1912"/>
      <c r="R99" s="1912"/>
      <c r="S99" s="1911"/>
    </row>
    <row r="100" spans="6:21" ht="15.75" customHeight="1">
      <c r="F100" s="1912"/>
      <c r="G100" s="1912"/>
      <c r="H100" s="1912"/>
      <c r="I100" s="1912"/>
      <c r="J100" s="1912"/>
      <c r="K100" s="1912"/>
      <c r="L100" s="1912"/>
      <c r="M100" s="1912"/>
      <c r="N100" s="1912"/>
      <c r="O100" s="1912"/>
      <c r="P100" s="1912"/>
      <c r="Q100" s="1912"/>
      <c r="S100" s="1911"/>
      <c r="T100" s="1911"/>
      <c r="U100" s="1911"/>
    </row>
    <row r="101" spans="6:21" ht="42.75" customHeight="1">
      <c r="F101" s="1912"/>
      <c r="G101" s="1906" t="s">
        <v>18</v>
      </c>
      <c r="H101" s="1906" t="s">
        <v>143</v>
      </c>
      <c r="I101" s="1906" t="s">
        <v>129</v>
      </c>
      <c r="J101" s="1906" t="s">
        <v>144</v>
      </c>
      <c r="K101" s="1906" t="s">
        <v>149</v>
      </c>
      <c r="L101" s="1906" t="s">
        <v>150</v>
      </c>
      <c r="M101" s="1906" t="s">
        <v>130</v>
      </c>
      <c r="N101" s="1906" t="s">
        <v>131</v>
      </c>
      <c r="O101" s="1906" t="s">
        <v>145</v>
      </c>
      <c r="P101" s="1906" t="s">
        <v>14</v>
      </c>
      <c r="Q101" s="1906" t="s">
        <v>146</v>
      </c>
      <c r="R101" s="1906" t="s">
        <v>13</v>
      </c>
      <c r="S101" s="1911"/>
      <c r="T101" s="1912"/>
      <c r="U101" s="1911"/>
    </row>
    <row r="102" spans="6:21" ht="19.5" customHeight="1">
      <c r="F102" s="1914"/>
      <c r="G102" s="1915"/>
      <c r="H102" s="1915"/>
      <c r="I102" s="1915"/>
      <c r="J102" s="1915"/>
      <c r="K102" s="1915"/>
      <c r="L102" s="1915"/>
      <c r="M102" s="1915"/>
      <c r="N102" s="1915"/>
      <c r="O102" s="1915"/>
      <c r="P102" s="1915"/>
      <c r="Q102" s="1915"/>
      <c r="R102" s="1915"/>
      <c r="S102" s="1911"/>
      <c r="T102" s="1912"/>
      <c r="U102" s="1911"/>
    </row>
    <row r="103" spans="6:21" ht="15.75" customHeight="1">
      <c r="F103" s="1904" t="s">
        <v>339</v>
      </c>
      <c r="G103" s="1238">
        <v>9</v>
      </c>
      <c r="H103" s="1238">
        <v>7</v>
      </c>
      <c r="I103" s="1238">
        <v>2</v>
      </c>
      <c r="J103" s="1238">
        <v>0</v>
      </c>
      <c r="K103" s="1238">
        <v>4</v>
      </c>
      <c r="L103" s="1238">
        <v>3</v>
      </c>
      <c r="M103" s="1238">
        <v>4</v>
      </c>
      <c r="N103" s="1238">
        <v>45</v>
      </c>
      <c r="O103" s="1238">
        <v>8</v>
      </c>
      <c r="P103" s="1238">
        <v>7</v>
      </c>
      <c r="Q103" s="1238">
        <v>14</v>
      </c>
      <c r="R103" s="1886">
        <v>103</v>
      </c>
      <c r="S103" s="1911"/>
      <c r="T103" s="1915"/>
      <c r="U103" s="1911"/>
    </row>
    <row r="104" spans="6:21" ht="15.75" customHeight="1">
      <c r="F104" s="1904" t="s">
        <v>340</v>
      </c>
      <c r="G104" s="1238">
        <v>5</v>
      </c>
      <c r="H104" s="1238">
        <v>20</v>
      </c>
      <c r="I104" s="1238">
        <v>5</v>
      </c>
      <c r="J104" s="1238">
        <v>0</v>
      </c>
      <c r="K104" s="1238">
        <v>3</v>
      </c>
      <c r="L104" s="1238">
        <v>2</v>
      </c>
      <c r="M104" s="1238">
        <v>7</v>
      </c>
      <c r="N104" s="1238">
        <v>55</v>
      </c>
      <c r="O104" s="1238">
        <v>6</v>
      </c>
      <c r="P104" s="1238">
        <v>7</v>
      </c>
      <c r="Q104" s="1238">
        <v>11</v>
      </c>
      <c r="R104" s="1886">
        <v>121</v>
      </c>
      <c r="S104" s="1911"/>
      <c r="T104" s="1915"/>
      <c r="U104" s="1911"/>
    </row>
    <row r="105" spans="6:21" ht="15.75" customHeight="1">
      <c r="F105" s="1904" t="s">
        <v>341</v>
      </c>
      <c r="G105" s="1238">
        <v>10</v>
      </c>
      <c r="H105" s="1238">
        <v>12</v>
      </c>
      <c r="I105" s="1238">
        <v>3</v>
      </c>
      <c r="J105" s="1238">
        <v>2</v>
      </c>
      <c r="K105" s="1238">
        <v>0</v>
      </c>
      <c r="L105" s="1238">
        <v>0</v>
      </c>
      <c r="M105" s="1238">
        <v>4</v>
      </c>
      <c r="N105" s="1238">
        <v>46</v>
      </c>
      <c r="O105" s="1238">
        <v>8</v>
      </c>
      <c r="P105" s="1238">
        <v>7</v>
      </c>
      <c r="Q105" s="1238">
        <v>22</v>
      </c>
      <c r="R105" s="1886">
        <v>114</v>
      </c>
      <c r="S105" s="1911"/>
      <c r="T105" s="1915"/>
      <c r="U105" s="1911"/>
    </row>
    <row r="106" spans="6:21" ht="15.75" customHeight="1">
      <c r="F106" s="1904" t="s">
        <v>342</v>
      </c>
      <c r="G106" s="1238">
        <v>9</v>
      </c>
      <c r="H106" s="1238">
        <v>14</v>
      </c>
      <c r="I106" s="1238">
        <v>1</v>
      </c>
      <c r="J106" s="1238">
        <v>3</v>
      </c>
      <c r="K106" s="1238">
        <v>5</v>
      </c>
      <c r="L106" s="1238">
        <v>2</v>
      </c>
      <c r="M106" s="1238">
        <v>0</v>
      </c>
      <c r="N106" s="1238">
        <v>63</v>
      </c>
      <c r="O106" s="1238">
        <v>8</v>
      </c>
      <c r="P106" s="1238">
        <v>5</v>
      </c>
      <c r="Q106" s="1238">
        <v>13</v>
      </c>
      <c r="R106" s="1886">
        <v>123</v>
      </c>
      <c r="S106" s="1911"/>
      <c r="T106" s="1915"/>
      <c r="U106" s="1911"/>
    </row>
    <row r="107" spans="6:21" ht="15.75" customHeight="1">
      <c r="F107" s="1904" t="s">
        <v>343</v>
      </c>
      <c r="G107" s="1238">
        <v>0</v>
      </c>
      <c r="H107" s="1238">
        <v>13</v>
      </c>
      <c r="I107" s="1238">
        <v>4</v>
      </c>
      <c r="J107" s="1238">
        <v>0</v>
      </c>
      <c r="K107" s="1238">
        <v>2</v>
      </c>
      <c r="L107" s="1238">
        <v>1</v>
      </c>
      <c r="M107" s="1238">
        <v>1</v>
      </c>
      <c r="N107" s="1238">
        <v>52</v>
      </c>
      <c r="O107" s="1238">
        <v>3</v>
      </c>
      <c r="P107" s="1238">
        <v>4</v>
      </c>
      <c r="Q107" s="1238">
        <v>17</v>
      </c>
      <c r="R107" s="1886">
        <v>97</v>
      </c>
      <c r="S107" s="1911"/>
      <c r="T107" s="1915"/>
      <c r="U107" s="1911"/>
    </row>
    <row r="108" spans="6:21" ht="15.75" customHeight="1">
      <c r="F108" s="1904" t="s">
        <v>344</v>
      </c>
      <c r="G108" s="1238">
        <v>0</v>
      </c>
      <c r="H108" s="1238">
        <v>12</v>
      </c>
      <c r="I108" s="1238">
        <v>9</v>
      </c>
      <c r="J108" s="1238">
        <v>0</v>
      </c>
      <c r="K108" s="1238">
        <v>1</v>
      </c>
      <c r="L108" s="1238">
        <v>2</v>
      </c>
      <c r="M108" s="1238">
        <v>4</v>
      </c>
      <c r="N108" s="1238">
        <v>36</v>
      </c>
      <c r="O108" s="1238">
        <v>8</v>
      </c>
      <c r="P108" s="1238">
        <v>4</v>
      </c>
      <c r="Q108" s="1238">
        <v>18</v>
      </c>
      <c r="R108" s="1886">
        <v>94</v>
      </c>
      <c r="S108" s="1911"/>
      <c r="T108" s="1915"/>
      <c r="U108" s="1911"/>
    </row>
    <row r="109" spans="6:21" ht="15.75" customHeight="1">
      <c r="F109" s="1904" t="s">
        <v>345</v>
      </c>
      <c r="G109" s="1238">
        <v>0</v>
      </c>
      <c r="H109" s="1238">
        <v>12</v>
      </c>
      <c r="I109" s="1238">
        <v>5</v>
      </c>
      <c r="J109" s="1238">
        <v>1</v>
      </c>
      <c r="K109" s="1238">
        <v>1</v>
      </c>
      <c r="L109" s="1238">
        <v>2</v>
      </c>
      <c r="M109" s="1238">
        <v>2</v>
      </c>
      <c r="N109" s="1238">
        <v>46</v>
      </c>
      <c r="O109" s="1238">
        <v>6</v>
      </c>
      <c r="P109" s="1238">
        <v>5</v>
      </c>
      <c r="Q109" s="1238">
        <v>11</v>
      </c>
      <c r="R109" s="1886">
        <v>91</v>
      </c>
      <c r="S109" s="1911"/>
      <c r="T109" s="1915"/>
      <c r="U109" s="1911"/>
    </row>
    <row r="110" spans="6:21" ht="15.75" customHeight="1">
      <c r="F110" s="1904" t="s">
        <v>346</v>
      </c>
      <c r="G110" s="1238">
        <v>0</v>
      </c>
      <c r="H110" s="1238">
        <v>12</v>
      </c>
      <c r="I110" s="1238">
        <v>2</v>
      </c>
      <c r="J110" s="1238">
        <v>0</v>
      </c>
      <c r="K110" s="1238">
        <v>1</v>
      </c>
      <c r="L110" s="1238">
        <v>1</v>
      </c>
      <c r="M110" s="1238">
        <v>0</v>
      </c>
      <c r="N110" s="1238">
        <v>55</v>
      </c>
      <c r="O110" s="1238">
        <v>4</v>
      </c>
      <c r="P110" s="1238">
        <v>3</v>
      </c>
      <c r="Q110" s="1238">
        <v>15</v>
      </c>
      <c r="R110" s="1886">
        <v>93</v>
      </c>
      <c r="S110" s="1911"/>
      <c r="T110" s="1915"/>
      <c r="U110" s="1911"/>
    </row>
    <row r="111" spans="6:21" ht="15">
      <c r="F111" s="1904" t="s">
        <v>347</v>
      </c>
      <c r="G111" s="1238">
        <v>0</v>
      </c>
      <c r="H111" s="1238">
        <v>8</v>
      </c>
      <c r="I111" s="1238">
        <v>1</v>
      </c>
      <c r="J111" s="1238">
        <v>0</v>
      </c>
      <c r="K111" s="1238">
        <v>0</v>
      </c>
      <c r="L111" s="1238">
        <v>2</v>
      </c>
      <c r="M111" s="1238">
        <v>4</v>
      </c>
      <c r="N111" s="1238">
        <v>41</v>
      </c>
      <c r="O111" s="1238">
        <v>6</v>
      </c>
      <c r="P111" s="1238">
        <v>7</v>
      </c>
      <c r="Q111" s="1238">
        <v>21</v>
      </c>
      <c r="R111" s="1886">
        <v>90</v>
      </c>
      <c r="S111" s="1911"/>
      <c r="T111" s="1915"/>
      <c r="U111" s="1911"/>
    </row>
    <row r="112" spans="6:21" ht="15.75" customHeight="1">
      <c r="F112" s="1904" t="s">
        <v>769</v>
      </c>
      <c r="G112" s="1238">
        <v>0</v>
      </c>
      <c r="H112" s="1238">
        <v>9</v>
      </c>
      <c r="I112" s="1238">
        <v>2</v>
      </c>
      <c r="J112" s="1238">
        <v>1</v>
      </c>
      <c r="K112" s="1238">
        <v>4</v>
      </c>
      <c r="L112" s="1238">
        <v>1</v>
      </c>
      <c r="M112" s="1238">
        <v>3</v>
      </c>
      <c r="N112" s="1238">
        <v>31</v>
      </c>
      <c r="O112" s="1238">
        <v>5</v>
      </c>
      <c r="P112" s="1238">
        <v>2</v>
      </c>
      <c r="Q112" s="1238">
        <v>17</v>
      </c>
      <c r="R112" s="1886">
        <v>75</v>
      </c>
      <c r="S112" s="1911"/>
      <c r="T112" s="1915"/>
      <c r="U112" s="1911"/>
    </row>
    <row r="113" spans="6:21" ht="15.75" customHeight="1">
      <c r="F113" s="1913"/>
      <c r="G113" s="1915"/>
      <c r="H113" s="1915"/>
      <c r="I113" s="1915"/>
      <c r="J113" s="1915"/>
      <c r="K113" s="1915"/>
      <c r="L113" s="1915"/>
      <c r="M113" s="1915"/>
      <c r="N113" s="1915"/>
      <c r="O113" s="1915"/>
      <c r="P113" s="1915"/>
      <c r="Q113" s="1915"/>
      <c r="R113" s="1915"/>
      <c r="S113" s="1911"/>
      <c r="T113" s="1915"/>
      <c r="U113" s="1911"/>
    </row>
    <row r="114" spans="6:21" ht="15.75" customHeight="1">
      <c r="F114" s="1913"/>
      <c r="G114" s="1913"/>
      <c r="H114" s="1913"/>
      <c r="I114" s="1915"/>
      <c r="J114" s="1915"/>
      <c r="K114" s="1915"/>
      <c r="L114" s="1915"/>
      <c r="M114" s="1915"/>
      <c r="N114" s="1915"/>
      <c r="O114" s="1915"/>
      <c r="P114" s="1915"/>
      <c r="Q114" s="1915"/>
      <c r="R114" s="1915"/>
      <c r="S114" s="1915"/>
      <c r="T114" s="1915"/>
      <c r="U114" s="1911"/>
    </row>
    <row r="115" spans="6:21" ht="15.75" customHeight="1">
      <c r="F115" s="1913"/>
      <c r="G115" s="1914"/>
      <c r="H115" s="1238"/>
      <c r="I115" s="1238"/>
      <c r="J115" s="1238"/>
      <c r="K115" s="1238"/>
      <c r="L115" s="1238"/>
      <c r="M115" s="1238"/>
      <c r="N115" s="1238"/>
      <c r="O115" s="1238"/>
      <c r="P115" s="1911"/>
    </row>
    <row r="116" spans="6:21" ht="15.75" customHeight="1">
      <c r="F116" s="1913"/>
      <c r="G116" s="1914"/>
      <c r="H116" s="1238"/>
      <c r="I116" s="1238"/>
      <c r="J116" s="1238"/>
      <c r="K116" s="1238"/>
      <c r="L116" s="1238"/>
      <c r="M116" s="1238"/>
      <c r="N116" s="1238"/>
      <c r="O116" s="1238"/>
      <c r="P116" s="1911"/>
    </row>
    <row r="117" spans="6:21" ht="15.75" customHeight="1">
      <c r="F117" s="1913"/>
      <c r="G117" s="1910"/>
      <c r="H117" s="1910"/>
      <c r="I117" s="1910"/>
      <c r="J117" s="1910"/>
      <c r="K117" s="1910"/>
      <c r="L117" s="1910"/>
      <c r="M117" s="1910"/>
      <c r="N117" s="1910"/>
      <c r="O117" s="1910"/>
      <c r="P117" s="1911"/>
    </row>
    <row r="118" spans="6:21" ht="15.75" customHeight="1">
      <c r="F118" s="1913"/>
      <c r="G118" s="1912"/>
      <c r="H118" s="1911"/>
      <c r="I118" s="1911"/>
      <c r="J118" s="1911"/>
      <c r="K118" s="1911"/>
      <c r="L118" s="1911"/>
      <c r="M118" s="1911"/>
      <c r="N118" s="1911"/>
      <c r="O118" s="1911"/>
      <c r="P118" s="1911"/>
    </row>
    <row r="119" spans="6:21" ht="15.75" customHeight="1">
      <c r="G119" s="1913"/>
      <c r="H119" s="1912"/>
      <c r="I119" s="1912"/>
      <c r="J119" s="1912"/>
      <c r="K119" s="1912"/>
      <c r="L119" s="1912"/>
      <c r="M119" s="1912"/>
      <c r="N119" s="1912"/>
      <c r="O119" s="1912"/>
      <c r="P119" s="1912"/>
      <c r="Q119" s="1911"/>
    </row>
    <row r="120" spans="6:21" ht="39.75" customHeight="1">
      <c r="G120" s="1913"/>
      <c r="H120" s="1912"/>
      <c r="I120" s="1912"/>
      <c r="J120" s="1906"/>
      <c r="K120" s="1906"/>
      <c r="L120" s="1906"/>
      <c r="M120" s="1906"/>
      <c r="N120" s="1906"/>
      <c r="O120" s="1906"/>
      <c r="P120" s="1912"/>
      <c r="Q120" s="1911"/>
    </row>
    <row r="121" spans="6:21" ht="15.75" customHeight="1">
      <c r="G121" s="1913"/>
      <c r="H121" s="1913"/>
      <c r="I121" s="1914"/>
      <c r="J121" s="1915"/>
      <c r="K121" s="1915"/>
      <c r="L121" s="1915"/>
      <c r="M121" s="1915"/>
      <c r="N121" s="1915"/>
      <c r="O121" s="1915"/>
      <c r="P121" s="1915"/>
      <c r="Q121" s="1911"/>
    </row>
    <row r="122" spans="6:21" ht="15.75" customHeight="1">
      <c r="G122" s="1913"/>
      <c r="H122" s="1913"/>
      <c r="I122" s="1914"/>
      <c r="Q122" s="1911"/>
    </row>
    <row r="123" spans="6:21" ht="15.75" customHeight="1">
      <c r="G123" s="1913"/>
      <c r="H123" s="1913"/>
      <c r="I123" s="1914"/>
      <c r="Q123" s="1911"/>
    </row>
    <row r="124" spans="6:21" ht="15.75" customHeight="1">
      <c r="H124" s="1913"/>
      <c r="I124" s="1914"/>
      <c r="Q124" s="1911"/>
    </row>
    <row r="125" spans="6:21" ht="15.75" customHeight="1">
      <c r="H125" s="1913"/>
      <c r="I125" s="1914"/>
      <c r="Q125" s="1911"/>
    </row>
    <row r="126" spans="6:21" ht="15.75" customHeight="1">
      <c r="H126" s="1913"/>
      <c r="I126" s="1914"/>
      <c r="Q126" s="1911"/>
    </row>
    <row r="127" spans="6:21" ht="15.75" customHeight="1">
      <c r="H127" s="1913"/>
      <c r="I127" s="1914"/>
      <c r="Q127" s="1911"/>
    </row>
    <row r="128" spans="6:21" ht="15.75" customHeight="1">
      <c r="H128" s="1913"/>
      <c r="I128" s="1914"/>
      <c r="Q128" s="1911"/>
    </row>
    <row r="129" spans="8:17" ht="15.75" customHeight="1">
      <c r="H129" s="1913"/>
      <c r="I129" s="1914"/>
      <c r="Q129" s="1911"/>
    </row>
    <row r="130" spans="8:17" ht="15.75" customHeight="1">
      <c r="H130" s="1913"/>
      <c r="I130" s="1914"/>
      <c r="Q130" s="1911"/>
    </row>
    <row r="131" spans="8:17" ht="15.75" customHeight="1">
      <c r="H131" s="1913"/>
      <c r="I131" s="1914"/>
      <c r="Q131" s="1911"/>
    </row>
    <row r="132" spans="8:17" ht="15.75" customHeight="1">
      <c r="H132" s="1913"/>
      <c r="I132" s="1913"/>
      <c r="J132" s="1915"/>
      <c r="K132" s="1915"/>
      <c r="L132" s="1915"/>
      <c r="M132" s="1915"/>
      <c r="N132" s="1915"/>
      <c r="O132" s="1915"/>
      <c r="P132" s="1915"/>
      <c r="Q132" s="1911"/>
    </row>
    <row r="133" spans="8:17" ht="15.75" customHeight="1"/>
    <row r="134" spans="8:17" ht="15.75" customHeight="1"/>
    <row r="135" spans="8:17" ht="15.75" customHeight="1"/>
    <row r="136" spans="8:17" ht="15.75" customHeight="1"/>
    <row r="137" spans="8:17" ht="15.75" customHeight="1"/>
    <row r="138" spans="8:17" ht="15.75" customHeight="1"/>
    <row r="139" spans="8:17" ht="15.75" customHeight="1"/>
    <row r="140" spans="8:17" ht="15.75" customHeight="1"/>
    <row r="141" spans="8:17" ht="15.75" customHeight="1"/>
    <row r="142" spans="8:17" ht="15.75" customHeight="1"/>
    <row r="143" spans="8:17" ht="15.75" customHeight="1"/>
    <row r="144" spans="8:17"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sheetData>
  <mergeCells count="4">
    <mergeCell ref="D6:H6"/>
    <mergeCell ref="D26:H26"/>
    <mergeCell ref="B43:C44"/>
    <mergeCell ref="B23:C24"/>
  </mergeCells>
  <conditionalFormatting sqref="T24:T29 T74">
    <cfRule type="cellIs" dxfId="9" priority="1" operator="equal">
      <formula>1</formula>
    </cfRule>
  </conditionalFormatting>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1 • People</oddHeader>
    <oddFooter>&amp;R&amp;"Gill Sans MT,Regular" &amp;K0065A4 &amp;9     • &amp;K01+000&amp;A &amp;K3773AF•</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130"/>
  <sheetViews>
    <sheetView zoomScaleNormal="100" zoomScaleSheetLayoutView="110" workbookViewId="0">
      <selection activeCell="P51" sqref="P51"/>
    </sheetView>
  </sheetViews>
  <sheetFormatPr defaultColWidth="9" defaultRowHeight="12.75"/>
  <cols>
    <col min="1" max="1" width="3.7109375" customWidth="1"/>
    <col min="2" max="2" width="10.7109375" customWidth="1"/>
    <col min="3" max="3" width="13.42578125" customWidth="1"/>
    <col min="4" max="4" width="19.42578125" customWidth="1"/>
    <col min="5" max="5" width="22" customWidth="1"/>
    <col min="6" max="6" width="18.140625" customWidth="1"/>
  </cols>
  <sheetData>
    <row r="1" spans="1:11" ht="13.5" customHeight="1">
      <c r="A1" s="67"/>
      <c r="B1" s="67"/>
      <c r="C1" s="67"/>
      <c r="D1" s="67"/>
      <c r="E1" s="67"/>
      <c r="F1" s="67"/>
    </row>
    <row r="2" spans="1:11" ht="13.5" customHeight="1">
      <c r="A2" s="67"/>
      <c r="B2" s="67"/>
      <c r="C2" s="67"/>
      <c r="D2" s="67"/>
      <c r="E2" s="67"/>
      <c r="F2" s="67"/>
    </row>
    <row r="3" spans="1:11" ht="13.5" customHeight="1">
      <c r="A3" s="67"/>
      <c r="B3" s="67"/>
      <c r="C3" s="67"/>
      <c r="D3" s="67"/>
      <c r="E3" s="67"/>
      <c r="F3" s="67"/>
    </row>
    <row r="4" spans="1:11" s="1172" customFormat="1" ht="18.95" customHeight="1">
      <c r="A4" s="1176"/>
      <c r="B4" s="1621" t="s">
        <v>664</v>
      </c>
      <c r="C4" s="1138"/>
      <c r="D4" s="1139"/>
      <c r="E4" s="1171"/>
      <c r="F4" s="1171"/>
      <c r="J4" s="1172" t="s">
        <v>582</v>
      </c>
      <c r="K4" s="1172" t="s">
        <v>666</v>
      </c>
    </row>
    <row r="5" spans="1:11" ht="15" customHeight="1">
      <c r="A5" s="67"/>
      <c r="B5" s="1621" t="s">
        <v>665</v>
      </c>
      <c r="C5" s="589"/>
      <c r="D5" s="110"/>
      <c r="E5" s="109"/>
      <c r="F5" s="109"/>
      <c r="I5" s="874">
        <v>2008</v>
      </c>
      <c r="J5" s="692">
        <v>16.3018753475206</v>
      </c>
      <c r="K5" s="692">
        <v>2.785204991087344</v>
      </c>
    </row>
    <row r="6" spans="1:11" s="201" customFormat="1" ht="15" customHeight="1">
      <c r="A6" s="202"/>
      <c r="C6" s="527"/>
      <c r="I6" s="874">
        <v>2009</v>
      </c>
      <c r="J6" s="692">
        <v>14.528977923341172</v>
      </c>
      <c r="K6" s="692">
        <v>2.5085306121136299</v>
      </c>
    </row>
    <row r="7" spans="1:11" s="201" customFormat="1" ht="15" customHeight="1">
      <c r="A7" s="202"/>
      <c r="C7" s="527"/>
      <c r="I7" s="874">
        <v>2010</v>
      </c>
      <c r="J7" s="692">
        <v>14.799359503129699</v>
      </c>
      <c r="K7" s="692">
        <v>2.282562176042608</v>
      </c>
    </row>
    <row r="8" spans="1:11" s="9" customFormat="1" ht="15" customHeight="1">
      <c r="A8" s="83"/>
      <c r="I8" s="874">
        <v>2011</v>
      </c>
      <c r="J8" s="692">
        <v>15.006107136625371</v>
      </c>
      <c r="K8" s="692">
        <v>1.885470251993099</v>
      </c>
    </row>
    <row r="9" spans="1:11" s="9" customFormat="1" ht="15" customHeight="1">
      <c r="A9" s="83"/>
      <c r="I9" s="874">
        <v>2012</v>
      </c>
      <c r="J9" s="692">
        <v>14.773566679924997</v>
      </c>
      <c r="K9" s="692">
        <v>2.6077643077782779</v>
      </c>
    </row>
    <row r="10" spans="1:11" s="9" customFormat="1" ht="15" customHeight="1">
      <c r="A10" s="83"/>
      <c r="I10" s="874">
        <v>2013</v>
      </c>
      <c r="J10" s="692">
        <v>10.450585232773037</v>
      </c>
      <c r="K10" s="692">
        <v>1.8711771237860355</v>
      </c>
    </row>
    <row r="11" spans="1:11" s="9" customFormat="1" ht="15" customHeight="1">
      <c r="A11" s="83"/>
      <c r="I11" s="874">
        <v>2014</v>
      </c>
      <c r="J11" s="692">
        <v>10.761510020990272</v>
      </c>
      <c r="K11" s="692">
        <v>2.3067770682077557</v>
      </c>
    </row>
    <row r="12" spans="1:11" s="9" customFormat="1" ht="15" customHeight="1">
      <c r="A12" s="83"/>
      <c r="I12" s="874">
        <v>2015</v>
      </c>
      <c r="J12" s="692">
        <v>10.634377467754671</v>
      </c>
      <c r="K12" s="692">
        <v>2.2309382904380177</v>
      </c>
    </row>
    <row r="13" spans="1:11" s="9" customFormat="1" ht="15" customHeight="1">
      <c r="A13" s="83"/>
      <c r="I13" s="874">
        <v>2016</v>
      </c>
      <c r="J13" s="692">
        <v>9.8767999168269469</v>
      </c>
      <c r="K13" s="692">
        <v>2.2400630801763377</v>
      </c>
    </row>
    <row r="14" spans="1:11" s="9" customFormat="1" ht="15" customHeight="1">
      <c r="A14" s="83"/>
      <c r="I14" s="874">
        <v>2017</v>
      </c>
      <c r="J14" s="692">
        <v>9.4793492885391615</v>
      </c>
      <c r="K14" s="692">
        <v>2.6379114775528389</v>
      </c>
    </row>
    <row r="15" spans="1:11" s="9" customFormat="1" ht="15" customHeight="1">
      <c r="A15" s="83"/>
      <c r="I15" s="627"/>
    </row>
    <row r="16" spans="1:11" s="9" customFormat="1" ht="15" customHeight="1">
      <c r="A16" s="83"/>
    </row>
    <row r="17" spans="1:13" s="9" customFormat="1" ht="15" customHeight="1">
      <c r="A17" s="83"/>
    </row>
    <row r="18" spans="1:13" s="9" customFormat="1" ht="15" customHeight="1">
      <c r="A18" s="83"/>
    </row>
    <row r="19" spans="1:13" s="9" customFormat="1" ht="15" customHeight="1">
      <c r="A19" s="83"/>
    </row>
    <row r="20" spans="1:13" s="9" customFormat="1" ht="15" customHeight="1">
      <c r="A20" s="83"/>
    </row>
    <row r="21" spans="1:13" s="9" customFormat="1" ht="15" customHeight="1">
      <c r="A21" s="83"/>
    </row>
    <row r="22" spans="1:13" s="201" customFormat="1" ht="15" customHeight="1">
      <c r="A22" s="202"/>
      <c r="C22" s="527"/>
    </row>
    <row r="23" spans="1:13" s="201" customFormat="1" ht="15" customHeight="1">
      <c r="A23" s="202"/>
      <c r="B23" s="797" t="s">
        <v>220</v>
      </c>
      <c r="C23" s="797" t="s">
        <v>638</v>
      </c>
      <c r="D23" s="788"/>
      <c r="E23" s="788"/>
    </row>
    <row r="24" spans="1:13" s="201" customFormat="1" ht="15" customHeight="1">
      <c r="A24" s="202"/>
      <c r="C24" s="527"/>
    </row>
    <row r="25" spans="1:13" s="9" customFormat="1" ht="15" customHeight="1">
      <c r="A25" s="83"/>
      <c r="L25" s="1172" t="s">
        <v>582</v>
      </c>
      <c r="M25" s="1172" t="s">
        <v>666</v>
      </c>
    </row>
    <row r="26" spans="1:13" s="9" customFormat="1" ht="15" customHeight="1">
      <c r="A26" s="83"/>
      <c r="K26" s="874">
        <v>2008</v>
      </c>
      <c r="L26" s="692">
        <v>18.66198668996433</v>
      </c>
      <c r="M26" s="692">
        <v>9.5899711373130838</v>
      </c>
    </row>
    <row r="27" spans="1:13" s="9" customFormat="1" ht="15" customHeight="1">
      <c r="A27" s="83"/>
      <c r="B27" s="1621" t="s">
        <v>667</v>
      </c>
      <c r="K27" s="874">
        <v>2009</v>
      </c>
      <c r="L27" s="692">
        <v>17.271927601895872</v>
      </c>
      <c r="M27" s="692">
        <v>8.9114458352722856</v>
      </c>
    </row>
    <row r="28" spans="1:13" s="9" customFormat="1" ht="15" customHeight="1">
      <c r="A28" s="83"/>
      <c r="B28" s="1621" t="s">
        <v>668</v>
      </c>
      <c r="K28" s="874">
        <v>2010</v>
      </c>
      <c r="L28" s="692">
        <v>17.554209997476352</v>
      </c>
      <c r="M28" s="692">
        <v>8.007953100596886</v>
      </c>
    </row>
    <row r="29" spans="1:13" s="9" customFormat="1" ht="15" customHeight="1">
      <c r="A29" s="83"/>
      <c r="K29" s="874">
        <v>2011</v>
      </c>
      <c r="L29" s="692">
        <v>17.912525925486324</v>
      </c>
      <c r="M29" s="692">
        <v>6.5136773342620478</v>
      </c>
    </row>
    <row r="30" spans="1:13" s="9" customFormat="1" ht="15" customHeight="1">
      <c r="A30" s="83"/>
      <c r="K30" s="874">
        <v>2012</v>
      </c>
      <c r="L30" s="692">
        <v>17.443973799124844</v>
      </c>
      <c r="M30" s="692">
        <v>8.8915056432016861</v>
      </c>
    </row>
    <row r="31" spans="1:13" s="9" customFormat="1" ht="15" customHeight="1">
      <c r="A31" s="83"/>
      <c r="K31" s="874">
        <v>2013</v>
      </c>
      <c r="L31" s="692">
        <v>12.415073659359473</v>
      </c>
      <c r="M31" s="692">
        <v>6.3231026246414412</v>
      </c>
    </row>
    <row r="32" spans="1:13" s="9" customFormat="1" ht="15" customHeight="1">
      <c r="A32" s="83"/>
      <c r="K32" s="874">
        <v>2014</v>
      </c>
      <c r="L32" s="692">
        <v>12.878234937343397</v>
      </c>
      <c r="M32" s="692">
        <v>7.7215611230210017</v>
      </c>
    </row>
    <row r="33" spans="1:13" s="9" customFormat="1" ht="15" customHeight="1">
      <c r="A33" s="83"/>
      <c r="K33" s="874">
        <v>2015</v>
      </c>
      <c r="L33" s="692">
        <v>12.712093876063177</v>
      </c>
      <c r="M33" s="692">
        <v>7.3756798556276024</v>
      </c>
    </row>
    <row r="34" spans="1:13" ht="15" customHeight="1">
      <c r="A34" s="67"/>
      <c r="K34" s="874">
        <v>2016</v>
      </c>
      <c r="L34" s="692">
        <v>11.722403029429854</v>
      </c>
      <c r="M34" s="692">
        <v>7.2812001952581378</v>
      </c>
    </row>
    <row r="35" spans="1:13" ht="15" customHeight="1">
      <c r="A35" s="67"/>
      <c r="K35" s="874">
        <v>2017</v>
      </c>
      <c r="L35" s="692">
        <v>11.258072913763641</v>
      </c>
      <c r="M35" s="692">
        <v>8.5159131077254138</v>
      </c>
    </row>
    <row r="36" spans="1:13" ht="15" customHeight="1">
      <c r="A36" s="67"/>
    </row>
    <row r="37" spans="1:13" s="200" customFormat="1" ht="15" customHeight="1">
      <c r="C37" s="583"/>
    </row>
    <row r="38" spans="1:13" s="200" customFormat="1" ht="9.75" customHeight="1">
      <c r="C38" s="583"/>
    </row>
    <row r="39" spans="1:13" s="200" customFormat="1" ht="14.1" customHeight="1">
      <c r="C39" s="583"/>
      <c r="F39" s="209"/>
    </row>
    <row r="40" spans="1:13" s="816" customFormat="1" ht="9.9499999999999993" customHeight="1">
      <c r="A40" s="807"/>
      <c r="F40" s="788"/>
    </row>
    <row r="41" spans="1:13" s="9" customFormat="1" ht="15" customHeight="1">
      <c r="A41" s="83"/>
      <c r="B41" s="320" t="s">
        <v>121</v>
      </c>
      <c r="C41" s="320"/>
      <c r="D41" s="709"/>
      <c r="E41" s="709"/>
      <c r="F41" s="208"/>
    </row>
    <row r="42" spans="1:13" s="9" customFormat="1" ht="15" customHeight="1">
      <c r="A42" s="83"/>
      <c r="B42" s="216"/>
      <c r="C42" s="629"/>
      <c r="D42" s="95"/>
      <c r="E42" s="208"/>
      <c r="F42" s="208"/>
    </row>
    <row r="43" spans="1:13" s="9" customFormat="1" ht="15" customHeight="1">
      <c r="A43" s="83"/>
      <c r="B43" s="216"/>
      <c r="C43" s="629"/>
      <c r="D43" s="95"/>
      <c r="E43" s="208"/>
      <c r="F43" s="208"/>
    </row>
    <row r="44" spans="1:13" s="9" customFormat="1" ht="15" customHeight="1">
      <c r="A44" s="83"/>
      <c r="B44" s="216"/>
      <c r="C44" s="629"/>
      <c r="D44" s="95"/>
      <c r="E44" s="208"/>
      <c r="F44" s="208"/>
    </row>
    <row r="45" spans="1:13" s="9" customFormat="1" ht="15" customHeight="1">
      <c r="A45" s="83"/>
      <c r="B45" s="216"/>
      <c r="C45" s="629"/>
      <c r="D45" s="96"/>
      <c r="E45" s="208"/>
      <c r="F45" s="208"/>
    </row>
    <row r="46" spans="1:13" s="9" customFormat="1" ht="15" customHeight="1">
      <c r="A46" s="83"/>
      <c r="B46" s="216"/>
      <c r="C46" s="629"/>
      <c r="D46" s="103"/>
      <c r="E46" s="102"/>
      <c r="F46" s="102"/>
    </row>
    <row r="47" spans="1:13" s="768" customFormat="1" ht="9.9499999999999993" customHeight="1">
      <c r="B47" s="863" t="s">
        <v>220</v>
      </c>
      <c r="C47" s="863" t="s">
        <v>586</v>
      </c>
      <c r="D47" s="788"/>
      <c r="E47" s="788"/>
      <c r="F47" s="788"/>
      <c r="G47" s="788"/>
      <c r="H47" s="788"/>
      <c r="I47" s="788"/>
      <c r="J47" s="788"/>
      <c r="K47" s="788"/>
      <c r="L47" s="788"/>
    </row>
    <row r="48" spans="1:13" s="9" customFormat="1" ht="15" customHeight="1">
      <c r="A48" s="83"/>
      <c r="B48" s="177"/>
      <c r="C48" s="549"/>
      <c r="D48" s="204"/>
      <c r="E48" s="95"/>
      <c r="F48" s="207"/>
    </row>
    <row r="49" spans="1:6" s="9" customFormat="1" ht="15" customHeight="1">
      <c r="A49" s="83"/>
      <c r="B49" s="177"/>
      <c r="C49" s="549"/>
      <c r="D49" s="170"/>
      <c r="E49" s="170"/>
      <c r="F49" s="170"/>
    </row>
    <row r="50" spans="1:6" s="165" customFormat="1" ht="15" customHeight="1">
      <c r="B50" s="217"/>
      <c r="C50" s="528"/>
      <c r="D50" s="210"/>
      <c r="E50" s="210"/>
      <c r="F50" s="210"/>
    </row>
    <row r="51" spans="1:6" s="9" customFormat="1" ht="15" customHeight="1">
      <c r="A51" s="83"/>
      <c r="B51" s="549"/>
      <c r="C51" s="549"/>
      <c r="D51" s="586"/>
      <c r="E51" s="178"/>
      <c r="F51" s="178"/>
    </row>
    <row r="52" spans="1:6" s="9" customFormat="1" ht="15" customHeight="1">
      <c r="A52" s="83"/>
      <c r="B52" s="101"/>
      <c r="C52" s="101"/>
      <c r="D52" s="588"/>
      <c r="E52" s="115"/>
      <c r="F52" s="115"/>
    </row>
    <row r="53" spans="1:6" s="9" customFormat="1" ht="15" customHeight="1">
      <c r="A53" s="83"/>
      <c r="B53" s="83"/>
      <c r="C53" s="83"/>
      <c r="D53" s="83"/>
      <c r="E53" s="83"/>
      <c r="F53" s="83"/>
    </row>
    <row r="54" spans="1:6" s="9" customFormat="1" ht="15" customHeight="1">
      <c r="A54" s="83"/>
      <c r="B54" s="83"/>
      <c r="C54" s="83"/>
      <c r="D54" s="83"/>
      <c r="E54" s="83"/>
      <c r="F54" s="83"/>
    </row>
    <row r="55" spans="1:6" s="9" customFormat="1" ht="15" customHeight="1">
      <c r="A55" s="83"/>
      <c r="B55" s="83"/>
      <c r="C55" s="83"/>
      <c r="D55" s="83"/>
      <c r="E55" s="83"/>
      <c r="F55" s="83"/>
    </row>
    <row r="56" spans="1:6" s="9" customFormat="1" ht="15" customHeight="1">
      <c r="B56" s="83"/>
      <c r="C56" s="83"/>
      <c r="D56" s="83"/>
      <c r="E56" s="83"/>
      <c r="F56" s="83"/>
    </row>
    <row r="57" spans="1:6" s="9" customFormat="1" ht="15" customHeight="1">
      <c r="B57" s="83"/>
      <c r="C57" s="83"/>
      <c r="D57" s="283"/>
      <c r="E57" s="283"/>
      <c r="F57" s="283"/>
    </row>
    <row r="58" spans="1:6" s="9" customFormat="1" ht="15" customHeight="1">
      <c r="B58" s="83"/>
      <c r="C58" s="83"/>
      <c r="D58" s="83"/>
      <c r="E58" s="83"/>
      <c r="F58" s="83"/>
    </row>
    <row r="59" spans="1:6" s="9" customFormat="1" ht="15" customHeight="1">
      <c r="B59" s="83"/>
      <c r="C59" s="83"/>
      <c r="D59" s="83"/>
      <c r="E59" s="83"/>
      <c r="F59" s="83"/>
    </row>
    <row r="60" spans="1:6" s="9" customFormat="1" ht="15" customHeight="1">
      <c r="B60" s="83"/>
      <c r="C60" s="83"/>
      <c r="D60" s="83"/>
      <c r="E60" s="83"/>
      <c r="F60" s="83"/>
    </row>
    <row r="61" spans="1:6" s="9" customFormat="1" ht="15" customHeight="1">
      <c r="B61" s="522"/>
      <c r="C61" s="522"/>
      <c r="D61" s="522"/>
      <c r="E61" s="522"/>
      <c r="F61" s="522"/>
    </row>
    <row r="62" spans="1:6" s="9" customFormat="1" ht="15" customHeight="1">
      <c r="B62" s="522"/>
      <c r="C62" s="522"/>
      <c r="D62" s="522"/>
      <c r="E62" s="522"/>
      <c r="F62" s="522"/>
    </row>
    <row r="63" spans="1:6" s="9" customFormat="1" ht="15" customHeight="1">
      <c r="B63" s="522"/>
      <c r="C63" s="522"/>
      <c r="D63" s="522"/>
      <c r="E63" s="522"/>
      <c r="F63" s="522"/>
    </row>
    <row r="64" spans="1:6" s="9" customFormat="1" ht="15" customHeight="1">
      <c r="B64" s="522"/>
      <c r="C64" s="522"/>
      <c r="D64" s="522"/>
      <c r="E64" s="522"/>
      <c r="F64" s="522"/>
    </row>
    <row r="65" spans="2:6" s="9" customFormat="1" ht="15" customHeight="1">
      <c r="B65" s="522"/>
      <c r="C65" s="522"/>
      <c r="D65" s="522"/>
      <c r="E65" s="522"/>
      <c r="F65" s="522"/>
    </row>
    <row r="66" spans="2:6" s="9" customFormat="1" ht="15" customHeight="1">
      <c r="B66" s="522"/>
      <c r="C66" s="522"/>
      <c r="D66" s="522"/>
      <c r="E66" s="522"/>
      <c r="F66" s="522"/>
    </row>
    <row r="67" spans="2:6" s="9" customFormat="1" ht="15" customHeight="1">
      <c r="B67" s="522"/>
      <c r="C67" s="522"/>
      <c r="D67" s="522"/>
      <c r="E67" s="522"/>
      <c r="F67" s="522"/>
    </row>
    <row r="68" spans="2:6" s="9" customFormat="1">
      <c r="B68" s="522"/>
      <c r="C68" s="522"/>
      <c r="D68" s="522"/>
      <c r="E68" s="522"/>
      <c r="F68" s="522"/>
    </row>
    <row r="69" spans="2:6" s="9" customFormat="1">
      <c r="B69" s="522"/>
      <c r="C69" s="522"/>
      <c r="D69" s="522"/>
      <c r="E69" s="522"/>
      <c r="F69" s="522"/>
    </row>
    <row r="70" spans="2:6" s="9" customFormat="1">
      <c r="B70" s="522"/>
      <c r="C70" s="522"/>
      <c r="D70" s="522"/>
      <c r="E70" s="522"/>
      <c r="F70" s="522"/>
    </row>
    <row r="71" spans="2:6" s="9" customFormat="1">
      <c r="B71" s="522"/>
      <c r="C71" s="522"/>
      <c r="D71" s="522"/>
      <c r="E71" s="522"/>
      <c r="F71" s="522"/>
    </row>
    <row r="72" spans="2:6" s="9" customFormat="1">
      <c r="B72" s="522"/>
      <c r="C72" s="522"/>
      <c r="D72" s="522"/>
      <c r="E72" s="522"/>
      <c r="F72" s="522"/>
    </row>
    <row r="73" spans="2:6" s="9" customFormat="1">
      <c r="B73" s="522"/>
      <c r="C73" s="522"/>
      <c r="D73" s="522"/>
      <c r="E73" s="522"/>
      <c r="F73" s="522"/>
    </row>
    <row r="74" spans="2:6" s="9" customFormat="1" ht="13.15" customHeight="1">
      <c r="B74" s="522"/>
      <c r="C74" s="522"/>
      <c r="D74" s="522"/>
      <c r="E74" s="522"/>
      <c r="F74" s="522"/>
    </row>
    <row r="75" spans="2:6" s="9" customFormat="1">
      <c r="B75" s="83"/>
      <c r="C75" s="83"/>
      <c r="D75" s="83"/>
      <c r="E75" s="83"/>
      <c r="F75" s="83"/>
    </row>
    <row r="76" spans="2:6" s="9" customFormat="1">
      <c r="B76" s="83"/>
      <c r="C76" s="83"/>
      <c r="D76" s="83"/>
      <c r="E76" s="83"/>
      <c r="F76" s="83"/>
    </row>
    <row r="77" spans="2:6" s="9" customFormat="1">
      <c r="B77" s="83"/>
      <c r="C77" s="83"/>
      <c r="D77" s="83"/>
      <c r="E77" s="83"/>
      <c r="F77" s="83"/>
    </row>
    <row r="78" spans="2:6" s="9" customFormat="1">
      <c r="B78" s="83"/>
      <c r="C78" s="83"/>
      <c r="D78" s="83"/>
      <c r="E78" s="83"/>
      <c r="F78" s="83"/>
    </row>
    <row r="79" spans="2:6" s="9" customFormat="1">
      <c r="B79" s="83"/>
      <c r="C79" s="83"/>
      <c r="D79" s="83"/>
      <c r="E79" s="83"/>
      <c r="F79" s="83"/>
    </row>
    <row r="80" spans="2:6"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ht="13.15" customHeigh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ht="13.9" customHeigh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sheetData>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2017 statistical summary</oddHeader>
    <oddFooter>&amp;L&amp;"Gill Sans MT,Regular"&amp;9&amp;K0065A4• &amp;K000000&amp;A&amp;K0065A4 •</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U49"/>
  <sheetViews>
    <sheetView topLeftCell="A2" zoomScale="106" zoomScaleNormal="106" zoomScaleSheetLayoutView="112" workbookViewId="0">
      <selection activeCell="P51" sqref="P51"/>
    </sheetView>
  </sheetViews>
  <sheetFormatPr defaultColWidth="9" defaultRowHeight="12.75"/>
  <cols>
    <col min="1" max="1" width="3.7109375" customWidth="1"/>
    <col min="2" max="2" width="9.7109375" customWidth="1"/>
    <col min="3" max="3" width="11.7109375" customWidth="1"/>
    <col min="4" max="4" width="14.28515625" customWidth="1"/>
    <col min="5" max="5" width="18.28515625" customWidth="1"/>
    <col min="6" max="6" width="15.7109375" customWidth="1"/>
    <col min="7" max="7" width="8.140625" customWidth="1"/>
    <col min="8" max="12" width="6" customWidth="1"/>
    <col min="17" max="17" width="10.7109375" bestFit="1" customWidth="1"/>
  </cols>
  <sheetData>
    <row r="1" spans="1:16" ht="13.5" customHeight="1">
      <c r="A1" s="67"/>
      <c r="B1" s="67"/>
      <c r="C1" s="67"/>
      <c r="E1" s="67"/>
      <c r="F1" s="67"/>
      <c r="G1" s="10"/>
      <c r="H1" s="10"/>
      <c r="I1" s="10"/>
      <c r="J1" s="10"/>
      <c r="K1" s="10"/>
      <c r="L1" s="10"/>
      <c r="M1" s="10"/>
      <c r="N1" s="10"/>
      <c r="P1" s="10"/>
    </row>
    <row r="2" spans="1:16" ht="13.5" customHeight="1">
      <c r="A2" s="67"/>
      <c r="B2" s="67"/>
      <c r="C2" s="67"/>
      <c r="D2" s="67"/>
      <c r="E2" s="67"/>
      <c r="F2" s="67"/>
      <c r="G2" s="10"/>
      <c r="H2" s="10"/>
      <c r="I2" s="10"/>
      <c r="J2" s="10"/>
      <c r="K2" s="10"/>
      <c r="L2" s="10"/>
      <c r="M2" s="10"/>
      <c r="N2" s="10"/>
      <c r="O2" s="10"/>
      <c r="P2" s="10"/>
    </row>
    <row r="3" spans="1:16" ht="13.5" customHeight="1">
      <c r="A3" s="67"/>
      <c r="B3" s="67"/>
      <c r="C3" s="67"/>
      <c r="D3" s="67"/>
      <c r="E3" s="67"/>
      <c r="F3" s="67"/>
      <c r="G3" s="10"/>
      <c r="H3" s="10"/>
      <c r="I3" s="10"/>
      <c r="J3" s="10"/>
      <c r="K3" s="10"/>
      <c r="L3" s="10"/>
      <c r="M3" s="10"/>
      <c r="N3" s="10"/>
      <c r="O3" s="10"/>
      <c r="P3" s="10"/>
    </row>
    <row r="4" spans="1:16" ht="17.100000000000001" customHeight="1">
      <c r="A4" s="67"/>
      <c r="B4" s="1621" t="s">
        <v>713</v>
      </c>
      <c r="C4" s="590"/>
      <c r="D4" s="92"/>
      <c r="E4" s="92"/>
      <c r="F4" s="608"/>
      <c r="G4" s="10"/>
      <c r="H4" s="10"/>
      <c r="I4" s="10"/>
      <c r="J4" s="10"/>
      <c r="K4" s="10"/>
      <c r="L4" s="10"/>
    </row>
    <row r="5" spans="1:16" ht="15.6" customHeight="1">
      <c r="A5" s="67"/>
      <c r="B5" s="114"/>
      <c r="C5" s="114"/>
      <c r="D5" s="109"/>
      <c r="E5" s="109"/>
      <c r="F5" s="114"/>
      <c r="G5" s="10"/>
      <c r="H5" s="10"/>
      <c r="I5" s="10"/>
      <c r="J5" s="10"/>
      <c r="K5" s="10"/>
      <c r="L5" s="10"/>
    </row>
    <row r="6" spans="1:16" s="527" customFormat="1" ht="17.100000000000001" customHeight="1">
      <c r="A6" s="572"/>
      <c r="B6" s="567"/>
      <c r="C6" s="1005"/>
      <c r="D6" s="426" t="s">
        <v>571</v>
      </c>
      <c r="E6" s="426" t="s">
        <v>674</v>
      </c>
      <c r="F6" s="567" t="s">
        <v>8</v>
      </c>
      <c r="N6" s="1566" t="s">
        <v>590</v>
      </c>
    </row>
    <row r="7" spans="1:16" s="527" customFormat="1" ht="3" customHeight="1">
      <c r="A7" s="572"/>
      <c r="B7" s="572"/>
      <c r="C7" s="572"/>
      <c r="D7" s="377"/>
      <c r="E7" s="572"/>
      <c r="F7" s="572"/>
      <c r="G7" s="412"/>
      <c r="H7" s="116"/>
      <c r="I7" s="116"/>
      <c r="J7" s="116"/>
      <c r="K7" s="116"/>
      <c r="L7" s="116"/>
      <c r="M7" s="9"/>
      <c r="N7" s="9"/>
    </row>
    <row r="8" spans="1:16" s="9" customFormat="1" ht="12.95" customHeight="1">
      <c r="A8" s="83"/>
      <c r="B8" s="573">
        <v>2008</v>
      </c>
      <c r="C8" s="573"/>
      <c r="D8" s="575">
        <v>22</v>
      </c>
      <c r="E8" s="1780">
        <v>1293</v>
      </c>
      <c r="F8" s="1780">
        <v>1315</v>
      </c>
      <c r="G8" s="413"/>
      <c r="H8" s="116"/>
      <c r="I8" s="116"/>
      <c r="J8" s="116"/>
      <c r="K8" s="116"/>
      <c r="L8" s="413"/>
      <c r="M8" s="383"/>
      <c r="N8" s="383"/>
    </row>
    <row r="9" spans="1:16" s="9" customFormat="1" ht="12.95" customHeight="1">
      <c r="A9" s="83"/>
      <c r="B9" s="573">
        <v>2009</v>
      </c>
      <c r="C9" s="573"/>
      <c r="D9" s="575">
        <v>26</v>
      </c>
      <c r="E9" s="1780">
        <v>1320</v>
      </c>
      <c r="F9" s="1780">
        <v>1346</v>
      </c>
      <c r="G9" s="413"/>
      <c r="H9" s="116"/>
      <c r="I9" s="116"/>
      <c r="J9" s="116"/>
      <c r="K9" s="116"/>
      <c r="L9" s="413"/>
      <c r="M9" s="383"/>
      <c r="N9" s="383"/>
    </row>
    <row r="10" spans="1:16" s="9" customFormat="1" ht="12.95" customHeight="1">
      <c r="A10" s="83"/>
      <c r="B10" s="573">
        <v>2010</v>
      </c>
      <c r="C10" s="573"/>
      <c r="D10" s="575">
        <v>21</v>
      </c>
      <c r="E10" s="1780">
        <v>1209</v>
      </c>
      <c r="F10" s="1780">
        <v>1230</v>
      </c>
      <c r="G10" s="413"/>
      <c r="H10" s="116"/>
      <c r="I10" s="116"/>
      <c r="J10" s="116"/>
      <c r="K10" s="116"/>
      <c r="L10" s="413"/>
      <c r="M10" s="383"/>
      <c r="N10" s="383"/>
    </row>
    <row r="11" spans="1:16" s="9" customFormat="1" ht="12.95" customHeight="1">
      <c r="A11" s="83"/>
      <c r="B11" s="573">
        <v>2011</v>
      </c>
      <c r="C11" s="573"/>
      <c r="D11" s="480">
        <v>23</v>
      </c>
      <c r="E11" s="1782">
        <v>1128</v>
      </c>
      <c r="F11" s="1780">
        <v>1151</v>
      </c>
      <c r="G11" s="413"/>
      <c r="H11" s="116"/>
      <c r="I11" s="116"/>
      <c r="J11" s="116"/>
      <c r="K11" s="116"/>
      <c r="L11" s="413"/>
      <c r="M11" s="383"/>
      <c r="N11" s="383"/>
    </row>
    <row r="12" spans="1:16" s="9" customFormat="1" ht="12.95" customHeight="1">
      <c r="A12" s="83"/>
      <c r="B12" s="325">
        <v>2012</v>
      </c>
      <c r="C12" s="325"/>
      <c r="D12" s="715">
        <v>19</v>
      </c>
      <c r="E12" s="1781">
        <v>1171</v>
      </c>
      <c r="F12" s="1781">
        <v>1190</v>
      </c>
      <c r="G12" s="413"/>
      <c r="H12" s="116"/>
      <c r="I12" s="116"/>
      <c r="J12" s="116"/>
      <c r="K12" s="116"/>
      <c r="L12" s="413"/>
      <c r="M12" s="383"/>
      <c r="N12" s="383"/>
    </row>
    <row r="13" spans="1:16" s="9" customFormat="1" ht="12.95" customHeight="1">
      <c r="A13" s="83"/>
      <c r="B13" s="573">
        <v>2013</v>
      </c>
      <c r="C13" s="573"/>
      <c r="D13" s="424">
        <v>11</v>
      </c>
      <c r="E13" s="1780">
        <v>1088</v>
      </c>
      <c r="F13" s="1780">
        <v>1099</v>
      </c>
      <c r="G13" s="413"/>
      <c r="H13" s="10"/>
      <c r="I13" s="10"/>
      <c r="J13" s="10"/>
      <c r="K13" s="10"/>
      <c r="L13" s="413"/>
      <c r="M13" s="383"/>
      <c r="N13" s="383"/>
    </row>
    <row r="14" spans="1:16" s="9" customFormat="1" ht="12.95" customHeight="1">
      <c r="A14" s="83"/>
      <c r="B14" s="325">
        <v>2014</v>
      </c>
      <c r="C14" s="325"/>
      <c r="D14" s="714">
        <v>14</v>
      </c>
      <c r="E14" s="1781">
        <v>1037</v>
      </c>
      <c r="F14" s="1781">
        <v>1051</v>
      </c>
      <c r="G14" s="413"/>
      <c r="H14" s="10"/>
      <c r="I14" s="10"/>
      <c r="J14" s="10"/>
      <c r="K14" s="10"/>
      <c r="L14" s="413"/>
      <c r="M14" s="383"/>
      <c r="N14" s="383"/>
    </row>
    <row r="15" spans="1:16" s="9" customFormat="1" ht="12.95" customHeight="1">
      <c r="A15" s="83"/>
      <c r="B15" s="573">
        <v>2015</v>
      </c>
      <c r="C15" s="573"/>
      <c r="D15" s="574">
        <v>18</v>
      </c>
      <c r="E15" s="1780">
        <v>1083</v>
      </c>
      <c r="F15" s="1780">
        <v>1101</v>
      </c>
      <c r="G15" s="413"/>
      <c r="H15" s="10"/>
      <c r="I15" s="10"/>
      <c r="J15" s="10"/>
      <c r="K15" s="10"/>
      <c r="L15" s="413"/>
      <c r="M15" s="383"/>
      <c r="N15" s="383"/>
    </row>
    <row r="16" spans="1:16" s="9" customFormat="1" ht="12.95" customHeight="1">
      <c r="A16" s="83"/>
      <c r="B16" s="573">
        <v>2016</v>
      </c>
      <c r="C16" s="573"/>
      <c r="D16" s="147">
        <v>21</v>
      </c>
      <c r="E16" s="1783">
        <v>1180</v>
      </c>
      <c r="F16" s="1780">
        <v>1201</v>
      </c>
      <c r="G16" s="413"/>
      <c r="H16" s="763"/>
      <c r="I16" s="763"/>
      <c r="J16" s="763"/>
      <c r="K16" s="763"/>
      <c r="L16" s="413"/>
      <c r="M16" s="368"/>
      <c r="N16" s="368"/>
    </row>
    <row r="17" spans="1:20" s="9" customFormat="1" ht="12.95" customHeight="1">
      <c r="A17" s="83"/>
      <c r="B17" s="573">
        <v>2017</v>
      </c>
      <c r="C17" s="573"/>
      <c r="D17" s="147">
        <v>25</v>
      </c>
      <c r="E17" s="1783">
        <v>1105</v>
      </c>
      <c r="F17" s="1780">
        <v>1130</v>
      </c>
      <c r="G17" s="413"/>
      <c r="H17" s="763"/>
      <c r="I17" s="763"/>
      <c r="J17" s="763"/>
      <c r="K17" s="763"/>
      <c r="L17" s="413"/>
      <c r="M17" s="989">
        <f>SUM(D17:E17)</f>
        <v>1130</v>
      </c>
      <c r="N17" s="368"/>
      <c r="O17" s="967">
        <f>D17/F17</f>
        <v>2.2123893805309734E-2</v>
      </c>
      <c r="P17" s="967">
        <f>E17/F17</f>
        <v>0.97787610619469023</v>
      </c>
    </row>
    <row r="18" spans="1:20" ht="3" customHeight="1">
      <c r="A18" s="67"/>
      <c r="B18" s="627"/>
      <c r="C18" s="627"/>
      <c r="D18" s="562"/>
      <c r="E18" s="562"/>
      <c r="F18" s="357"/>
      <c r="O18">
        <v>29</v>
      </c>
      <c r="P18">
        <v>7</v>
      </c>
      <c r="Q18">
        <v>15</v>
      </c>
      <c r="R18">
        <v>3</v>
      </c>
    </row>
    <row r="19" spans="1:20" ht="3" customHeight="1">
      <c r="A19" s="67"/>
      <c r="B19" s="551"/>
      <c r="C19" s="551"/>
      <c r="D19" s="631"/>
      <c r="E19" s="631"/>
      <c r="F19" s="554"/>
      <c r="O19">
        <v>39</v>
      </c>
      <c r="P19">
        <v>13</v>
      </c>
      <c r="Q19">
        <v>14</v>
      </c>
      <c r="R19">
        <v>2</v>
      </c>
    </row>
    <row r="20" spans="1:20" s="9" customFormat="1" ht="12.95" customHeight="1">
      <c r="A20" s="83"/>
      <c r="B20" s="2403" t="s">
        <v>116</v>
      </c>
      <c r="C20" s="2403"/>
      <c r="F20" s="389"/>
      <c r="G20" s="413"/>
      <c r="H20" s="10"/>
      <c r="I20" s="10"/>
      <c r="J20" s="10"/>
      <c r="K20" s="10"/>
      <c r="L20" s="413"/>
      <c r="M20" s="368"/>
      <c r="N20" s="368"/>
    </row>
    <row r="21" spans="1:20" s="9" customFormat="1" ht="12" customHeight="1">
      <c r="A21" s="83"/>
      <c r="B21" s="713" t="s">
        <v>119</v>
      </c>
      <c r="C21" s="713"/>
      <c r="D21" s="692">
        <f t="shared" ref="D21:F21" si="0">(INDEX(LOGEST(D8:D17,$B$8:$B$17),1)-1)*100</f>
        <v>-1.8916527732016908</v>
      </c>
      <c r="E21" s="692">
        <f t="shared" si="0"/>
        <v>-1.8464087311678035</v>
      </c>
      <c r="F21" s="692">
        <f t="shared" si="0"/>
        <v>-1.8425984064899259</v>
      </c>
      <c r="G21" s="413"/>
      <c r="H21" s="10"/>
      <c r="I21" s="10"/>
      <c r="J21" s="10"/>
      <c r="K21" s="10"/>
      <c r="L21" s="413"/>
      <c r="M21" s="368"/>
      <c r="N21" s="368"/>
    </row>
    <row r="22" spans="1:20" s="9" customFormat="1" ht="12" customHeight="1">
      <c r="A22" s="83"/>
      <c r="B22" s="713" t="s">
        <v>117</v>
      </c>
      <c r="C22" s="713"/>
      <c r="D22" s="692">
        <f t="shared" ref="D22:F22" si="1">(INDEX(LOGEST(D13:D17,$B$13:$B$17),1)-1)*100</f>
        <v>22.720916671990388</v>
      </c>
      <c r="E22" s="692">
        <f t="shared" si="1"/>
        <v>1.6148081689485894</v>
      </c>
      <c r="F22" s="692">
        <f t="shared" si="1"/>
        <v>1.9084460604831488</v>
      </c>
      <c r="G22" s="413"/>
      <c r="H22" s="10"/>
      <c r="I22" s="10"/>
      <c r="J22" s="10"/>
      <c r="K22" s="10"/>
      <c r="L22" s="413"/>
      <c r="M22" s="368"/>
      <c r="N22" s="368"/>
    </row>
    <row r="23" spans="1:20" s="9" customFormat="1" ht="12" customHeight="1">
      <c r="A23" s="83"/>
      <c r="B23" s="713" t="s">
        <v>118</v>
      </c>
      <c r="C23" s="713"/>
      <c r="D23" s="692">
        <f t="shared" ref="D23:F23" si="2">(INDEX(LOGEST(D15:D17,$B$15:$B$17),1)-1)*100</f>
        <v>17.851130197757925</v>
      </c>
      <c r="E23" s="692">
        <f t="shared" si="2"/>
        <v>1.010590670068634</v>
      </c>
      <c r="F23" s="692">
        <f t="shared" si="2"/>
        <v>1.308424683726428</v>
      </c>
      <c r="G23" s="413"/>
      <c r="H23" s="10"/>
      <c r="I23" s="10"/>
      <c r="J23" s="10"/>
      <c r="K23" s="10"/>
      <c r="L23" s="413"/>
      <c r="M23" s="368"/>
      <c r="N23" s="368"/>
    </row>
    <row r="24" spans="1:20" s="9" customFormat="1" ht="3" customHeight="1">
      <c r="A24" s="83"/>
      <c r="B24" s="1761"/>
      <c r="C24" s="1761"/>
      <c r="D24" s="591"/>
      <c r="E24" s="591"/>
      <c r="F24" s="389"/>
      <c r="G24" s="413"/>
      <c r="H24" s="10"/>
      <c r="I24" s="10"/>
      <c r="J24" s="10"/>
      <c r="K24" s="10"/>
      <c r="L24" s="413"/>
      <c r="M24" s="368"/>
      <c r="N24" s="368"/>
    </row>
    <row r="25" spans="1:20" s="847" customFormat="1" ht="9.9499999999999993" customHeight="1">
      <c r="A25" s="848"/>
      <c r="B25" s="780" t="s">
        <v>220</v>
      </c>
      <c r="C25" s="780" t="s">
        <v>231</v>
      </c>
      <c r="D25" s="776"/>
      <c r="E25" s="776"/>
    </row>
    <row r="26" spans="1:20" s="847" customFormat="1" ht="12" customHeight="1">
      <c r="A26" s="848"/>
      <c r="B26" s="780"/>
      <c r="C26" s="780"/>
      <c r="D26" s="776"/>
      <c r="E26" s="776"/>
    </row>
    <row r="27" spans="1:20" s="847" customFormat="1" ht="12" customHeight="1">
      <c r="A27" s="848"/>
      <c r="B27" s="780"/>
      <c r="C27" s="780"/>
      <c r="D27" s="776"/>
      <c r="E27" s="776"/>
    </row>
    <row r="28" spans="1:20" s="847" customFormat="1" ht="12" customHeight="1">
      <c r="A28" s="848"/>
      <c r="B28" s="780"/>
      <c r="C28" s="780"/>
      <c r="D28" s="776"/>
      <c r="E28" s="776"/>
    </row>
    <row r="29" spans="1:20" s="847" customFormat="1" ht="12" customHeight="1">
      <c r="A29" s="848"/>
      <c r="B29" s="775"/>
      <c r="C29" s="775"/>
      <c r="D29" s="776"/>
      <c r="E29" s="776"/>
      <c r="F29" s="848"/>
      <c r="G29" s="848"/>
      <c r="N29" s="847" t="s">
        <v>58</v>
      </c>
      <c r="P29" s="847" t="s">
        <v>59</v>
      </c>
      <c r="R29" s="847" t="s">
        <v>19</v>
      </c>
      <c r="T29" s="847" t="s">
        <v>13</v>
      </c>
    </row>
    <row r="30" spans="1:20" s="9" customFormat="1" ht="17.100000000000001" customHeight="1">
      <c r="A30" s="108"/>
      <c r="B30" s="1621" t="s">
        <v>714</v>
      </c>
      <c r="C30" s="590"/>
      <c r="D30" s="131"/>
      <c r="E30" s="131"/>
      <c r="F30" s="522"/>
      <c r="G30" s="522"/>
      <c r="H30" s="541"/>
      <c r="I30" s="541"/>
      <c r="J30" s="541"/>
      <c r="K30" s="541"/>
      <c r="L30" s="1226"/>
      <c r="M30" s="541"/>
      <c r="N30" s="541">
        <v>107</v>
      </c>
      <c r="O30" s="9">
        <v>8</v>
      </c>
      <c r="P30" s="541">
        <v>91</v>
      </c>
      <c r="Q30" s="9">
        <v>1</v>
      </c>
      <c r="R30" s="541">
        <v>24</v>
      </c>
      <c r="S30" s="9">
        <v>0</v>
      </c>
      <c r="T30" s="9">
        <v>213</v>
      </c>
    </row>
    <row r="31" spans="1:20" s="9" customFormat="1" ht="15" customHeight="1">
      <c r="A31" s="108"/>
      <c r="B31" s="629"/>
      <c r="C31" s="629"/>
      <c r="D31" s="131"/>
      <c r="E31" s="131"/>
      <c r="F31" s="522"/>
      <c r="G31" s="522"/>
      <c r="H31" s="321"/>
      <c r="I31" s="321"/>
      <c r="J31" s="321"/>
      <c r="K31" s="321"/>
      <c r="L31" s="541"/>
      <c r="M31" s="541"/>
      <c r="N31" s="286">
        <v>0.50234741784037562</v>
      </c>
      <c r="O31" s="967">
        <v>3.7558685446009391E-2</v>
      </c>
      <c r="P31" s="286">
        <v>0.42723004694835681</v>
      </c>
      <c r="Q31" s="967">
        <v>4.6948356807511738E-3</v>
      </c>
      <c r="R31" s="286">
        <v>0.11267605633802817</v>
      </c>
      <c r="S31" s="967">
        <v>0</v>
      </c>
      <c r="T31" s="286">
        <v>1</v>
      </c>
    </row>
    <row r="32" spans="1:20" s="9" customFormat="1" ht="15" customHeight="1">
      <c r="A32" s="108"/>
      <c r="B32" s="629"/>
      <c r="C32" s="629"/>
      <c r="D32" s="131"/>
      <c r="E32" s="131"/>
      <c r="F32" s="541"/>
      <c r="G32" s="541"/>
      <c r="H32" s="541"/>
      <c r="I32" s="541"/>
      <c r="J32" s="541"/>
      <c r="K32" s="541"/>
      <c r="L32" s="541"/>
      <c r="M32" s="541"/>
      <c r="N32" s="541"/>
      <c r="O32" s="541"/>
      <c r="P32" s="541"/>
      <c r="R32" s="717"/>
    </row>
    <row r="33" spans="1:21" s="9" customFormat="1" ht="15" customHeight="1">
      <c r="A33" s="83"/>
      <c r="B33" s="629"/>
      <c r="C33" s="629"/>
      <c r="D33" s="522"/>
      <c r="E33" s="522"/>
      <c r="F33" s="541"/>
      <c r="G33" s="541"/>
      <c r="H33" s="541"/>
      <c r="I33" s="541"/>
      <c r="J33" s="541"/>
      <c r="K33" s="541"/>
      <c r="L33" s="541"/>
      <c r="M33" s="541"/>
      <c r="N33" s="541"/>
      <c r="O33" s="541"/>
      <c r="P33" s="541"/>
    </row>
    <row r="34" spans="1:21" s="9" customFormat="1" ht="15" customHeight="1">
      <c r="A34" s="83"/>
      <c r="B34" s="629"/>
      <c r="C34" s="629"/>
      <c r="D34" s="102"/>
      <c r="E34" s="102"/>
      <c r="F34" s="541"/>
      <c r="G34" s="541"/>
      <c r="H34" s="541"/>
      <c r="I34" s="541"/>
      <c r="J34" s="541"/>
      <c r="K34" s="541"/>
      <c r="L34" s="541"/>
      <c r="M34" s="541"/>
      <c r="N34" s="541"/>
      <c r="O34" s="541"/>
      <c r="P34" s="541"/>
    </row>
    <row r="35" spans="1:21" s="9" customFormat="1" ht="15" customHeight="1">
      <c r="A35" s="83"/>
      <c r="B35" s="549"/>
      <c r="C35" s="549"/>
      <c r="D35" s="554"/>
      <c r="E35" s="554"/>
    </row>
    <row r="36" spans="1:21" s="9" customFormat="1" ht="15" customHeight="1">
      <c r="A36" s="83"/>
      <c r="B36" s="549"/>
      <c r="C36" s="549"/>
      <c r="D36" s="554"/>
      <c r="E36" s="554"/>
      <c r="N36" s="426" t="s">
        <v>571</v>
      </c>
      <c r="O36" s="426" t="s">
        <v>674</v>
      </c>
    </row>
    <row r="37" spans="1:21" s="9" customFormat="1" ht="15" customHeight="1">
      <c r="A37" s="83"/>
      <c r="B37" s="549"/>
      <c r="C37" s="549"/>
      <c r="D37" s="533"/>
      <c r="E37" s="533"/>
      <c r="H37" s="985"/>
      <c r="I37" s="985"/>
      <c r="J37" s="985"/>
      <c r="K37" s="985"/>
      <c r="N37" s="1784">
        <f>D17/F17</f>
        <v>2.2123893805309734E-2</v>
      </c>
      <c r="O37" s="1784">
        <f>E17/F17</f>
        <v>0.97787610619469023</v>
      </c>
    </row>
    <row r="38" spans="1:21" s="9" customFormat="1" ht="15" customHeight="1">
      <c r="F38" s="496"/>
      <c r="G38" s="496"/>
      <c r="H38" s="496"/>
      <c r="I38" s="496"/>
      <c r="J38" s="496"/>
      <c r="K38" s="496"/>
      <c r="L38" s="496"/>
      <c r="M38" s="496"/>
      <c r="N38" s="496"/>
      <c r="O38" s="496"/>
      <c r="P38" s="496"/>
    </row>
    <row r="39" spans="1:21" s="9" customFormat="1" ht="15" customHeight="1">
      <c r="F39" s="511"/>
      <c r="G39" s="511"/>
      <c r="H39" s="511"/>
      <c r="I39" s="511"/>
      <c r="J39" s="511"/>
      <c r="K39" s="511"/>
      <c r="L39" s="511"/>
      <c r="M39" s="511"/>
      <c r="N39" s="511"/>
      <c r="O39" s="511"/>
      <c r="P39" s="511"/>
    </row>
    <row r="40" spans="1:21" s="9" customFormat="1" ht="15" customHeight="1">
      <c r="F40" s="541"/>
      <c r="G40" s="541"/>
      <c r="H40" s="541"/>
      <c r="I40" s="541"/>
      <c r="J40" s="541"/>
      <c r="K40" s="541"/>
      <c r="L40" s="541"/>
      <c r="M40" s="541"/>
      <c r="N40" s="541"/>
      <c r="O40" s="541"/>
      <c r="P40" s="541"/>
    </row>
    <row r="41" spans="1:21" s="9" customFormat="1" ht="13.15" customHeight="1">
      <c r="F41" s="502"/>
      <c r="G41" s="510"/>
      <c r="H41" s="173"/>
      <c r="I41" s="173"/>
      <c r="J41" s="173"/>
      <c r="K41" s="173"/>
      <c r="L41" s="502"/>
    </row>
    <row r="44" spans="1:21">
      <c r="M44">
        <v>5</v>
      </c>
      <c r="N44">
        <v>6</v>
      </c>
      <c r="O44">
        <v>2</v>
      </c>
      <c r="P44">
        <v>1</v>
      </c>
      <c r="Q44">
        <v>2</v>
      </c>
      <c r="R44">
        <v>1</v>
      </c>
      <c r="S44">
        <v>1</v>
      </c>
      <c r="T44">
        <v>0</v>
      </c>
      <c r="U44">
        <v>18</v>
      </c>
    </row>
    <row r="45" spans="1:21">
      <c r="M45">
        <v>9</v>
      </c>
      <c r="N45">
        <v>2</v>
      </c>
      <c r="O45">
        <v>3</v>
      </c>
      <c r="P45">
        <v>3</v>
      </c>
      <c r="Q45">
        <v>2</v>
      </c>
      <c r="R45">
        <v>1</v>
      </c>
      <c r="S45">
        <v>1</v>
      </c>
      <c r="T45">
        <v>0</v>
      </c>
      <c r="U45">
        <v>21</v>
      </c>
    </row>
    <row r="46" spans="1:21">
      <c r="M46">
        <v>6</v>
      </c>
      <c r="N46">
        <v>7</v>
      </c>
      <c r="O46">
        <v>8</v>
      </c>
      <c r="P46">
        <v>0</v>
      </c>
      <c r="Q46">
        <v>2</v>
      </c>
      <c r="R46">
        <v>1</v>
      </c>
      <c r="S46">
        <v>1</v>
      </c>
      <c r="T46">
        <v>0</v>
      </c>
      <c r="U46">
        <v>25</v>
      </c>
    </row>
    <row r="47" spans="1:21" s="783" customFormat="1" ht="9.9499999999999993" customHeight="1">
      <c r="F47" s="784"/>
      <c r="H47" s="811"/>
      <c r="I47" s="811"/>
      <c r="J47" s="811"/>
      <c r="K47" s="811"/>
      <c r="M47" s="784"/>
      <c r="N47" s="784"/>
      <c r="O47" s="784"/>
      <c r="P47" s="785"/>
    </row>
    <row r="48" spans="1:21">
      <c r="A48" s="783"/>
      <c r="B48" s="783" t="s">
        <v>221</v>
      </c>
      <c r="C48" s="780" t="s">
        <v>231</v>
      </c>
    </row>
    <row r="49" spans="1:5" s="847" customFormat="1" ht="9.9499999999999993" customHeight="1">
      <c r="A49" s="848"/>
      <c r="B49" s="780" t="s">
        <v>220</v>
      </c>
      <c r="C49" s="780" t="s">
        <v>231</v>
      </c>
      <c r="D49" s="776"/>
      <c r="E49" s="776"/>
    </row>
  </sheetData>
  <mergeCells count="1">
    <mergeCell ref="B20:C20"/>
  </mergeCells>
  <conditionalFormatting sqref="L8:L17">
    <cfRule type="cellIs" dxfId="8" priority="3" operator="equal">
      <formula>1</formula>
    </cfRule>
  </conditionalFormatting>
  <conditionalFormatting sqref="L20:L24">
    <cfRule type="cellIs" dxfId="7" priority="2" operator="equal">
      <formula>1</formula>
    </cfRule>
  </conditionalFormatting>
  <conditionalFormatting sqref="L18:L19">
    <cfRule type="cellIs" dxfId="6" priority="1" operator="equal">
      <formula>1</formula>
    </cfRule>
  </conditionalFormatting>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2017 statistical summary</oddHeader>
    <oddFooter xml:space="preserve">&amp;L&amp;"Gill Sans MT,Regular"&amp;9&amp;K0065A4  • &amp;K000000&amp;A&amp;K0065A4 •&amp;R    </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R89"/>
  <sheetViews>
    <sheetView zoomScale="106" zoomScaleNormal="106" zoomScaleSheetLayoutView="100" workbookViewId="0">
      <selection activeCell="P51" sqref="P51"/>
    </sheetView>
  </sheetViews>
  <sheetFormatPr defaultColWidth="9" defaultRowHeight="12.75"/>
  <cols>
    <col min="1" max="1" width="3.7109375" customWidth="1"/>
    <col min="2" max="2" width="10.7109375" customWidth="1"/>
    <col min="3" max="3" width="13.42578125" customWidth="1"/>
    <col min="4" max="4" width="19.42578125" customWidth="1"/>
    <col min="5" max="5" width="22" customWidth="1"/>
    <col min="6" max="6" width="15.5703125" customWidth="1"/>
    <col min="7" max="9" width="6" customWidth="1"/>
  </cols>
  <sheetData>
    <row r="1" spans="1:9" ht="13.5" customHeight="1">
      <c r="A1" s="67"/>
      <c r="B1" s="67"/>
      <c r="C1" s="67"/>
      <c r="D1" s="67"/>
      <c r="E1" s="67"/>
      <c r="F1" s="67"/>
    </row>
    <row r="2" spans="1:9" ht="13.5" customHeight="1">
      <c r="A2" s="67"/>
      <c r="B2" s="67"/>
      <c r="C2" s="67"/>
      <c r="D2" s="67"/>
      <c r="E2" s="67"/>
      <c r="F2" s="67"/>
    </row>
    <row r="3" spans="1:9" ht="13.5" customHeight="1">
      <c r="A3" s="67"/>
      <c r="B3" s="67"/>
      <c r="C3" s="67"/>
      <c r="D3" s="67"/>
      <c r="E3" s="420"/>
      <c r="F3" s="67"/>
    </row>
    <row r="4" spans="1:9" ht="18.95" customHeight="1">
      <c r="A4" s="67"/>
      <c r="B4" s="1621" t="s">
        <v>715</v>
      </c>
      <c r="C4" s="590"/>
      <c r="D4" s="588"/>
      <c r="E4" s="92"/>
      <c r="F4" s="92"/>
      <c r="G4" s="730"/>
      <c r="H4" s="730"/>
      <c r="I4" s="730"/>
    </row>
    <row r="5" spans="1:9" ht="15" customHeight="1">
      <c r="A5" s="67"/>
      <c r="B5" s="114"/>
      <c r="C5" s="114"/>
      <c r="D5" s="110"/>
      <c r="E5" s="109"/>
      <c r="F5" s="109"/>
      <c r="G5" s="113"/>
      <c r="H5" s="113"/>
      <c r="I5" s="113"/>
    </row>
    <row r="6" spans="1:9" s="527" customFormat="1" ht="15" customHeight="1">
      <c r="A6" s="572"/>
      <c r="B6" s="572"/>
      <c r="C6" s="572"/>
      <c r="D6" s="572"/>
      <c r="E6" s="572"/>
      <c r="F6" s="572"/>
      <c r="I6" s="527" t="s">
        <v>19</v>
      </c>
    </row>
    <row r="7" spans="1:9" s="527" customFormat="1" ht="15" customHeight="1">
      <c r="A7" s="572"/>
      <c r="H7" s="573">
        <v>2008</v>
      </c>
      <c r="I7" s="575">
        <v>22</v>
      </c>
    </row>
    <row r="8" spans="1:9" s="9" customFormat="1" ht="15" customHeight="1">
      <c r="A8" s="83"/>
      <c r="G8" s="99"/>
      <c r="H8" s="573">
        <v>2009</v>
      </c>
      <c r="I8" s="575">
        <v>26</v>
      </c>
    </row>
    <row r="9" spans="1:9" s="9" customFormat="1" ht="15" customHeight="1">
      <c r="A9" s="83"/>
      <c r="G9" s="99"/>
      <c r="H9" s="573">
        <v>2010</v>
      </c>
      <c r="I9" s="575">
        <v>21</v>
      </c>
    </row>
    <row r="10" spans="1:9" s="9" customFormat="1" ht="15" customHeight="1">
      <c r="A10" s="83"/>
      <c r="G10" s="99"/>
      <c r="H10" s="573">
        <v>2011</v>
      </c>
      <c r="I10" s="480">
        <v>23</v>
      </c>
    </row>
    <row r="11" spans="1:9" s="9" customFormat="1" ht="15" customHeight="1">
      <c r="A11" s="83"/>
      <c r="G11" s="48"/>
      <c r="H11" s="325">
        <v>2012</v>
      </c>
      <c r="I11" s="715">
        <v>19</v>
      </c>
    </row>
    <row r="12" spans="1:9" s="9" customFormat="1" ht="15" customHeight="1">
      <c r="A12" s="83"/>
      <c r="G12" s="48"/>
      <c r="H12" s="573">
        <v>2013</v>
      </c>
      <c r="I12" s="424">
        <v>11</v>
      </c>
    </row>
    <row r="13" spans="1:9" s="9" customFormat="1" ht="15" customHeight="1">
      <c r="A13" s="83"/>
      <c r="G13" s="48"/>
      <c r="H13" s="325">
        <v>2014</v>
      </c>
      <c r="I13" s="714">
        <v>14</v>
      </c>
    </row>
    <row r="14" spans="1:9" s="9" customFormat="1" ht="15" customHeight="1">
      <c r="A14" s="83"/>
      <c r="H14" s="573">
        <v>2015</v>
      </c>
      <c r="I14" s="574">
        <v>18</v>
      </c>
    </row>
    <row r="15" spans="1:9" s="9" customFormat="1" ht="15" customHeight="1">
      <c r="A15" s="83"/>
      <c r="H15" s="573">
        <v>2016</v>
      </c>
      <c r="I15" s="147">
        <v>21</v>
      </c>
    </row>
    <row r="16" spans="1:9" s="9" customFormat="1" ht="15" customHeight="1">
      <c r="A16" s="83"/>
      <c r="H16" s="573">
        <v>2017</v>
      </c>
      <c r="I16" s="147">
        <v>25</v>
      </c>
    </row>
    <row r="17" spans="1:9" s="9" customFormat="1" ht="15" customHeight="1">
      <c r="A17" s="83"/>
      <c r="G17" s="542"/>
      <c r="H17" s="542"/>
      <c r="I17" s="542"/>
    </row>
    <row r="18" spans="1:9" s="9" customFormat="1" ht="15" customHeight="1">
      <c r="A18" s="83"/>
      <c r="G18" s="542"/>
      <c r="H18" s="542"/>
      <c r="I18" s="542"/>
    </row>
    <row r="19" spans="1:9" s="9" customFormat="1" ht="15" customHeight="1">
      <c r="A19" s="83"/>
      <c r="G19" s="542"/>
      <c r="H19" s="542"/>
      <c r="I19" s="542"/>
    </row>
    <row r="20" spans="1:9" s="9" customFormat="1" ht="15" customHeight="1">
      <c r="A20" s="83"/>
    </row>
    <row r="21" spans="1:9" s="9" customFormat="1" ht="15" customHeight="1">
      <c r="A21" s="83"/>
      <c r="G21" s="253"/>
      <c r="H21" s="253"/>
      <c r="I21" s="253"/>
    </row>
    <row r="22" spans="1:9" s="527" customFormat="1" ht="9.9499999999999993" customHeight="1">
      <c r="A22" s="572"/>
      <c r="B22" s="797" t="s">
        <v>221</v>
      </c>
      <c r="C22" s="780" t="s">
        <v>231</v>
      </c>
    </row>
    <row r="23" spans="1:9" s="527" customFormat="1" ht="15" customHeight="1">
      <c r="A23" s="572"/>
    </row>
    <row r="24" spans="1:9" s="527" customFormat="1" ht="15" customHeight="1">
      <c r="A24" s="572"/>
    </row>
    <row r="25" spans="1:9" s="9" customFormat="1" ht="15" customHeight="1">
      <c r="A25" s="83"/>
      <c r="G25" s="541"/>
      <c r="H25" s="541"/>
      <c r="I25" s="541"/>
    </row>
    <row r="26" spans="1:9" s="9" customFormat="1" ht="15" customHeight="1">
      <c r="A26" s="83"/>
      <c r="B26" s="1621" t="s">
        <v>716</v>
      </c>
      <c r="C26" s="590"/>
      <c r="D26" s="588"/>
      <c r="E26" s="92"/>
      <c r="F26" s="92"/>
      <c r="G26" s="541"/>
      <c r="H26" s="541"/>
      <c r="I26" s="541"/>
    </row>
    <row r="27" spans="1:9" s="9" customFormat="1" ht="15" customHeight="1">
      <c r="A27" s="83"/>
      <c r="B27" s="1621" t="s">
        <v>717</v>
      </c>
      <c r="C27" s="590"/>
      <c r="D27" s="67"/>
      <c r="E27" s="67"/>
      <c r="F27" s="67"/>
      <c r="G27" s="541"/>
      <c r="H27" s="541"/>
      <c r="I27" s="541"/>
    </row>
    <row r="28" spans="1:9" s="9" customFormat="1" ht="15" customHeight="1">
      <c r="A28" s="83"/>
      <c r="G28" s="541"/>
      <c r="H28" s="541"/>
      <c r="I28" s="541"/>
    </row>
    <row r="29" spans="1:9" s="9" customFormat="1" ht="15" customHeight="1">
      <c r="A29" s="83"/>
      <c r="G29" s="541"/>
      <c r="H29" s="541"/>
      <c r="I29" s="541"/>
    </row>
    <row r="30" spans="1:9" s="9" customFormat="1" ht="15" customHeight="1">
      <c r="A30" s="83"/>
    </row>
    <row r="31" spans="1:9" s="9" customFormat="1" ht="15" customHeight="1">
      <c r="A31" s="83"/>
    </row>
    <row r="32" spans="1:9" s="9" customFormat="1" ht="12" customHeight="1">
      <c r="A32" s="83"/>
      <c r="D32" s="788"/>
    </row>
    <row r="33" spans="1:18" ht="7.5" hidden="1" customHeight="1">
      <c r="A33" s="67"/>
      <c r="G33" s="554"/>
      <c r="H33" s="554"/>
      <c r="I33" s="554"/>
    </row>
    <row r="34" spans="1:18" s="786" customFormat="1" ht="9.9499999999999993" customHeight="1">
      <c r="E34" s="788"/>
      <c r="F34" s="788"/>
      <c r="G34" s="788"/>
      <c r="H34" s="788"/>
      <c r="I34" s="788"/>
    </row>
    <row r="35" spans="1:18" ht="18.95" customHeight="1">
      <c r="A35" s="67"/>
      <c r="G35" s="92"/>
      <c r="H35" s="92"/>
      <c r="I35" s="92"/>
      <c r="J35" t="s">
        <v>0</v>
      </c>
      <c r="K35" t="s">
        <v>1</v>
      </c>
      <c r="L35" t="s">
        <v>2</v>
      </c>
      <c r="M35" t="s">
        <v>3</v>
      </c>
      <c r="N35" t="s">
        <v>4</v>
      </c>
      <c r="O35" t="s">
        <v>5</v>
      </c>
      <c r="P35" t="s">
        <v>6</v>
      </c>
      <c r="Q35" t="s">
        <v>7</v>
      </c>
      <c r="R35" t="s">
        <v>8</v>
      </c>
    </row>
    <row r="36" spans="1:18" ht="14.1" customHeight="1">
      <c r="A36" s="67"/>
      <c r="J36">
        <v>5</v>
      </c>
      <c r="K36">
        <v>6</v>
      </c>
      <c r="L36">
        <v>2</v>
      </c>
      <c r="M36">
        <v>1</v>
      </c>
      <c r="N36">
        <v>2</v>
      </c>
      <c r="O36">
        <v>1</v>
      </c>
      <c r="P36">
        <v>1</v>
      </c>
      <c r="Q36">
        <v>0</v>
      </c>
      <c r="R36">
        <v>18</v>
      </c>
    </row>
    <row r="37" spans="1:18" s="9" customFormat="1" ht="15" customHeight="1">
      <c r="A37" s="83"/>
      <c r="B37" s="583"/>
      <c r="C37" s="583"/>
      <c r="D37" s="583"/>
      <c r="E37" s="583"/>
      <c r="F37" s="583"/>
      <c r="G37" s="397"/>
      <c r="H37" s="397"/>
      <c r="I37" s="397"/>
      <c r="J37" s="9">
        <v>9</v>
      </c>
      <c r="K37" s="9">
        <v>2</v>
      </c>
      <c r="L37" s="9">
        <v>3</v>
      </c>
      <c r="M37" s="9">
        <v>3</v>
      </c>
      <c r="N37" s="9">
        <v>2</v>
      </c>
      <c r="O37" s="9">
        <v>1</v>
      </c>
      <c r="P37" s="9">
        <v>1</v>
      </c>
      <c r="Q37" s="9">
        <v>0</v>
      </c>
      <c r="R37" s="9">
        <v>21</v>
      </c>
    </row>
    <row r="38" spans="1:18" s="9" customFormat="1" ht="15" customHeight="1">
      <c r="A38" s="83"/>
      <c r="B38" s="583"/>
      <c r="C38" s="583"/>
      <c r="D38" s="583"/>
      <c r="E38" s="583"/>
      <c r="F38" s="583"/>
      <c r="G38" s="399"/>
      <c r="H38" s="399"/>
      <c r="I38" s="399"/>
      <c r="J38" s="9">
        <v>6</v>
      </c>
      <c r="K38" s="9">
        <v>7</v>
      </c>
      <c r="L38" s="9">
        <v>8</v>
      </c>
      <c r="M38" s="9">
        <v>0</v>
      </c>
      <c r="N38" s="9">
        <v>2</v>
      </c>
      <c r="O38" s="9">
        <v>1</v>
      </c>
      <c r="P38" s="9">
        <v>1</v>
      </c>
      <c r="Q38" s="9">
        <v>0</v>
      </c>
      <c r="R38" s="9">
        <v>25</v>
      </c>
    </row>
    <row r="39" spans="1:18" s="9" customFormat="1" ht="15" customHeight="1">
      <c r="A39" s="83"/>
      <c r="B39" s="790"/>
      <c r="C39" s="790"/>
      <c r="D39" s="790"/>
      <c r="E39" s="788"/>
      <c r="F39" s="791"/>
      <c r="G39" s="792"/>
      <c r="H39" s="792"/>
      <c r="I39" s="792"/>
      <c r="J39" s="9">
        <f>SUM(J36:J38)</f>
        <v>20</v>
      </c>
      <c r="K39" s="9">
        <f t="shared" ref="K39:R39" si="0">SUM(K36:K38)</f>
        <v>15</v>
      </c>
      <c r="L39" s="9">
        <f t="shared" si="0"/>
        <v>13</v>
      </c>
      <c r="M39" s="9">
        <f t="shared" si="0"/>
        <v>4</v>
      </c>
      <c r="N39" s="9">
        <f t="shared" si="0"/>
        <v>6</v>
      </c>
      <c r="O39" s="9">
        <f t="shared" si="0"/>
        <v>3</v>
      </c>
      <c r="P39" s="9">
        <f t="shared" si="0"/>
        <v>3</v>
      </c>
      <c r="Q39" s="9">
        <f t="shared" si="0"/>
        <v>0</v>
      </c>
      <c r="R39" s="9">
        <f t="shared" si="0"/>
        <v>64</v>
      </c>
    </row>
    <row r="40" spans="1:18" s="9" customFormat="1" ht="15" customHeight="1">
      <c r="A40" s="83"/>
      <c r="B40" s="545"/>
      <c r="C40" s="545"/>
      <c r="D40" s="545"/>
      <c r="E40" s="572"/>
      <c r="F40" s="572"/>
      <c r="G40" s="432"/>
      <c r="H40" s="432"/>
      <c r="I40" s="432"/>
      <c r="J40" s="967">
        <f>J39/$R$39</f>
        <v>0.3125</v>
      </c>
      <c r="K40" s="967">
        <f t="shared" ref="K40:R40" si="1">K39/$R$39</f>
        <v>0.234375</v>
      </c>
      <c r="L40" s="967">
        <f t="shared" si="1"/>
        <v>0.203125</v>
      </c>
      <c r="M40" s="967">
        <f t="shared" si="1"/>
        <v>6.25E-2</v>
      </c>
      <c r="N40" s="967">
        <f t="shared" si="1"/>
        <v>9.375E-2</v>
      </c>
      <c r="O40" s="967">
        <f t="shared" si="1"/>
        <v>4.6875E-2</v>
      </c>
      <c r="P40" s="967">
        <f t="shared" si="1"/>
        <v>4.6875E-2</v>
      </c>
      <c r="Q40" s="967">
        <f t="shared" si="1"/>
        <v>0</v>
      </c>
      <c r="R40" s="967">
        <f t="shared" si="1"/>
        <v>1</v>
      </c>
    </row>
    <row r="41" spans="1:18" s="9" customFormat="1" ht="15" customHeight="1">
      <c r="A41" s="83"/>
      <c r="B41" s="629"/>
      <c r="C41" s="629"/>
      <c r="D41" s="566"/>
      <c r="E41" s="522"/>
      <c r="F41" s="522"/>
      <c r="G41" s="381"/>
      <c r="H41" s="381"/>
      <c r="I41" s="381"/>
    </row>
    <row r="42" spans="1:18" s="9" customFormat="1" ht="15" customHeight="1">
      <c r="A42" s="83"/>
      <c r="B42" s="590"/>
      <c r="C42" s="590"/>
      <c r="D42" s="566"/>
      <c r="E42" s="566"/>
      <c r="F42" s="566"/>
      <c r="G42" s="131"/>
      <c r="H42" s="131"/>
      <c r="I42" s="131"/>
    </row>
    <row r="43" spans="1:18" s="9" customFormat="1" ht="15" customHeight="1">
      <c r="A43" s="83"/>
      <c r="B43" s="590"/>
      <c r="C43" s="590"/>
      <c r="D43" s="566"/>
      <c r="E43" s="566"/>
      <c r="F43" s="566"/>
      <c r="G43" s="131"/>
      <c r="H43" s="131"/>
      <c r="I43" s="131"/>
    </row>
    <row r="44" spans="1:18" s="531" customFormat="1" ht="15" customHeight="1">
      <c r="B44" s="629"/>
      <c r="C44" s="629"/>
      <c r="D44" s="566"/>
      <c r="E44" s="566"/>
      <c r="F44" s="566"/>
      <c r="G44" s="131"/>
      <c r="H44" s="131"/>
      <c r="I44" s="131"/>
    </row>
    <row r="45" spans="1:18" s="9" customFormat="1" ht="15" customHeight="1">
      <c r="A45" s="83"/>
      <c r="B45" s="629"/>
      <c r="C45" s="629"/>
      <c r="D45" s="566"/>
      <c r="E45" s="566"/>
      <c r="F45" s="566"/>
      <c r="G45" s="131"/>
      <c r="H45" s="131"/>
      <c r="I45" s="131"/>
    </row>
    <row r="46" spans="1:18" s="9" customFormat="1" ht="15" customHeight="1">
      <c r="A46" s="83"/>
      <c r="B46" s="629"/>
      <c r="C46" s="629"/>
      <c r="D46" s="96"/>
      <c r="E46" s="96"/>
      <c r="F46" s="96"/>
      <c r="G46" s="522"/>
      <c r="H46" s="522"/>
      <c r="I46" s="522"/>
    </row>
    <row r="47" spans="1:18" s="9" customFormat="1" ht="9.9499999999999993" customHeight="1">
      <c r="B47" s="780" t="s">
        <v>220</v>
      </c>
      <c r="C47" s="780" t="s">
        <v>231</v>
      </c>
      <c r="D47" s="986"/>
      <c r="E47" s="804"/>
    </row>
    <row r="48" spans="1:18" s="9" customFormat="1"/>
    <row r="49" spans="7:9" s="9" customFormat="1">
      <c r="G49" s="528"/>
      <c r="H49" s="528"/>
      <c r="I49" s="528"/>
    </row>
    <row r="50" spans="7:9" s="9" customFormat="1">
      <c r="G50" s="528"/>
      <c r="H50" s="528"/>
      <c r="I50" s="528"/>
    </row>
    <row r="51" spans="7:9" s="9" customFormat="1">
      <c r="G51" s="528"/>
      <c r="H51" s="528"/>
      <c r="I51" s="528"/>
    </row>
    <row r="52" spans="7:9" s="9" customFormat="1">
      <c r="G52" s="528"/>
      <c r="H52" s="528"/>
      <c r="I52" s="528"/>
    </row>
    <row r="53" spans="7:9" s="9" customFormat="1">
      <c r="G53" s="528"/>
      <c r="H53" s="528"/>
      <c r="I53" s="528"/>
    </row>
    <row r="54" spans="7:9" s="9" customFormat="1">
      <c r="G54" s="528"/>
      <c r="H54" s="528"/>
      <c r="I54" s="528"/>
    </row>
    <row r="55" spans="7:9" s="9" customFormat="1">
      <c r="G55" s="503"/>
      <c r="H55" s="503"/>
      <c r="I55" s="503"/>
    </row>
    <row r="56" spans="7:9" s="9" customFormat="1" ht="13.9" customHeight="1">
      <c r="G56" s="503"/>
      <c r="H56" s="503"/>
      <c r="I56" s="503"/>
    </row>
    <row r="57" spans="7:9" s="9" customFormat="1">
      <c r="G57" s="503"/>
      <c r="H57" s="503"/>
      <c r="I57" s="503"/>
    </row>
    <row r="58" spans="7:9" s="9" customFormat="1">
      <c r="G58" s="503"/>
      <c r="H58" s="503"/>
      <c r="I58" s="503"/>
    </row>
    <row r="59" spans="7:9" s="9" customFormat="1">
      <c r="G59" s="503"/>
      <c r="H59" s="503"/>
      <c r="I59" s="503"/>
    </row>
    <row r="60" spans="7:9" s="9" customFormat="1">
      <c r="G60" s="503"/>
      <c r="H60" s="503"/>
      <c r="I60" s="503"/>
    </row>
    <row r="61" spans="7:9" s="9" customFormat="1">
      <c r="G61" s="503"/>
      <c r="H61" s="503"/>
      <c r="I61" s="503"/>
    </row>
    <row r="62" spans="7:9" s="9" customFormat="1">
      <c r="G62" s="528"/>
      <c r="H62" s="528"/>
      <c r="I62" s="528"/>
    </row>
    <row r="63" spans="7:9" s="9" customFormat="1">
      <c r="G63" s="502"/>
      <c r="H63" s="502"/>
      <c r="I63" s="502"/>
    </row>
    <row r="64" spans="7:9" s="9" customFormat="1">
      <c r="G64" s="502"/>
      <c r="H64" s="502"/>
      <c r="I64" s="502"/>
    </row>
    <row r="65" spans="7:9" s="9" customFormat="1">
      <c r="G65" s="502"/>
      <c r="H65" s="502"/>
      <c r="I65" s="502"/>
    </row>
    <row r="66" spans="7:9" s="9" customFormat="1">
      <c r="G66" s="502"/>
      <c r="H66" s="502"/>
      <c r="I66" s="502"/>
    </row>
    <row r="67" spans="7:9" s="9" customFormat="1">
      <c r="G67" s="502"/>
      <c r="H67" s="502"/>
      <c r="I67" s="502"/>
    </row>
    <row r="68" spans="7:9" s="9" customFormat="1">
      <c r="G68" s="502"/>
      <c r="H68" s="502"/>
      <c r="I68" s="502"/>
    </row>
    <row r="69" spans="7:9" s="9" customFormat="1">
      <c r="G69" s="502"/>
      <c r="H69" s="502"/>
      <c r="I69" s="502"/>
    </row>
    <row r="70" spans="7:9" s="9" customFormat="1">
      <c r="G70" s="502"/>
      <c r="H70" s="502"/>
      <c r="I70" s="502"/>
    </row>
    <row r="71" spans="7:9" s="9" customFormat="1">
      <c r="G71" s="502"/>
      <c r="H71" s="502"/>
      <c r="I71" s="502"/>
    </row>
    <row r="72" spans="7:9" s="9" customFormat="1">
      <c r="G72" s="502"/>
      <c r="H72" s="502"/>
      <c r="I72" s="502"/>
    </row>
    <row r="73" spans="7:9" s="9" customFormat="1">
      <c r="G73" s="502"/>
      <c r="H73" s="502"/>
      <c r="I73" s="502"/>
    </row>
    <row r="74" spans="7:9" s="9" customFormat="1">
      <c r="G74" s="502"/>
      <c r="H74" s="502"/>
      <c r="I74" s="502"/>
    </row>
    <row r="75" spans="7:9" s="9" customFormat="1">
      <c r="G75" s="503"/>
      <c r="H75" s="503"/>
      <c r="I75" s="503"/>
    </row>
    <row r="76" spans="7:9" s="9" customFormat="1">
      <c r="G76" s="505"/>
      <c r="H76" s="505"/>
      <c r="I76" s="505"/>
    </row>
    <row r="77" spans="7:9" s="9" customFormat="1">
      <c r="G77" s="507"/>
      <c r="H77" s="507"/>
      <c r="I77" s="507"/>
    </row>
    <row r="78" spans="7:9" s="9" customFormat="1">
      <c r="G78" s="507"/>
      <c r="H78" s="507"/>
      <c r="I78" s="507"/>
    </row>
    <row r="79" spans="7:9" s="9" customFormat="1">
      <c r="G79" s="507"/>
      <c r="H79" s="507"/>
      <c r="I79" s="507"/>
    </row>
    <row r="80" spans="7:9" s="9" customFormat="1">
      <c r="G80" s="507"/>
      <c r="H80" s="507"/>
      <c r="I80" s="507"/>
    </row>
    <row r="81" spans="7:9" s="9" customFormat="1">
      <c r="G81" s="507"/>
      <c r="H81" s="507"/>
      <c r="I81" s="507"/>
    </row>
    <row r="82" spans="7:9" s="9" customFormat="1">
      <c r="G82" s="507"/>
      <c r="H82" s="507"/>
      <c r="I82" s="507"/>
    </row>
    <row r="83" spans="7:9" s="9" customFormat="1">
      <c r="G83" s="507"/>
      <c r="H83" s="507"/>
      <c r="I83" s="507"/>
    </row>
    <row r="84" spans="7:9">
      <c r="G84" s="507"/>
      <c r="H84" s="507"/>
      <c r="I84" s="507"/>
    </row>
    <row r="85" spans="7:9">
      <c r="G85" s="507"/>
      <c r="H85" s="507"/>
      <c r="I85" s="507"/>
    </row>
    <row r="86" spans="7:9">
      <c r="G86" s="507"/>
      <c r="H86" s="507"/>
      <c r="I86" s="507"/>
    </row>
    <row r="87" spans="7:9">
      <c r="G87" s="507"/>
      <c r="H87" s="507"/>
      <c r="I87" s="507"/>
    </row>
    <row r="88" spans="7:9">
      <c r="G88" s="507"/>
      <c r="H88" s="507"/>
      <c r="I88" s="507"/>
    </row>
    <row r="89" spans="7:9">
      <c r="G89" s="507"/>
      <c r="H89" s="507"/>
      <c r="I89" s="507"/>
    </row>
  </sheetData>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5 • Crashes</oddHeader>
    <oddFooter>&amp;R&amp;"Gill Sans MT,Regular"&amp;9&amp;K0065A4•&amp;K01+000 &amp;A &amp;K0065A4•</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D53"/>
  <sheetViews>
    <sheetView zoomScale="106" zoomScaleNormal="106" zoomScaleSheetLayoutView="100" workbookViewId="0">
      <selection activeCell="M35" sqref="M35"/>
    </sheetView>
  </sheetViews>
  <sheetFormatPr defaultColWidth="9" defaultRowHeight="12.75"/>
  <cols>
    <col min="1" max="1" width="3.7109375" customWidth="1"/>
    <col min="2" max="2" width="8.42578125" customWidth="1"/>
    <col min="3" max="3" width="13.85546875" customWidth="1"/>
    <col min="4" max="4" width="6.42578125" customWidth="1"/>
    <col min="5" max="5" width="8" customWidth="1"/>
    <col min="6" max="6" width="7.85546875" customWidth="1"/>
    <col min="7" max="7" width="6.42578125" customWidth="1"/>
    <col min="8" max="8" width="6.28515625" customWidth="1"/>
    <col min="9" max="9" width="9" customWidth="1"/>
    <col min="10" max="10" width="5.42578125" customWidth="1"/>
    <col min="11" max="11" width="5.7109375" style="9" customWidth="1"/>
    <col min="12" max="12" width="8.42578125" customWidth="1"/>
    <col min="13" max="13" width="6" customWidth="1"/>
  </cols>
  <sheetData>
    <row r="1" spans="1:30" ht="13.5" customHeight="1">
      <c r="A1" s="67"/>
      <c r="B1" s="67"/>
      <c r="C1" s="67"/>
      <c r="E1" s="67"/>
      <c r="F1" s="67"/>
      <c r="G1" s="67"/>
      <c r="H1" s="67"/>
      <c r="I1" s="67"/>
      <c r="J1" s="67"/>
      <c r="K1" s="83"/>
      <c r="N1" s="420"/>
    </row>
    <row r="2" spans="1:30" ht="13.5" customHeight="1">
      <c r="A2" s="67"/>
      <c r="B2" s="67"/>
      <c r="C2" s="67"/>
      <c r="D2" s="67"/>
      <c r="E2" s="67"/>
      <c r="F2" s="67"/>
      <c r="G2" s="67"/>
      <c r="H2" s="67"/>
      <c r="I2" s="67"/>
      <c r="J2" s="67"/>
      <c r="K2" s="83"/>
    </row>
    <row r="3" spans="1:30" ht="13.5" customHeight="1">
      <c r="A3" s="67"/>
      <c r="B3" s="67"/>
      <c r="C3" s="67"/>
      <c r="D3" s="67"/>
      <c r="E3" s="67"/>
      <c r="F3" s="67"/>
      <c r="G3" s="67"/>
      <c r="H3" s="67"/>
      <c r="I3" s="67"/>
      <c r="J3" s="730"/>
      <c r="K3" s="83"/>
    </row>
    <row r="4" spans="1:30" ht="19.350000000000001" customHeight="1">
      <c r="A4" s="67"/>
      <c r="B4" s="1621" t="s">
        <v>718</v>
      </c>
      <c r="C4" s="590"/>
      <c r="D4" s="590"/>
      <c r="E4" s="588"/>
      <c r="F4" s="588"/>
      <c r="G4" s="588"/>
      <c r="H4" s="92"/>
      <c r="I4" s="92"/>
      <c r="J4" s="92"/>
      <c r="K4" s="92"/>
      <c r="L4" s="92"/>
      <c r="M4" s="608"/>
      <c r="N4" s="10"/>
      <c r="O4" s="1185" t="s">
        <v>591</v>
      </c>
      <c r="P4" s="10"/>
      <c r="Q4" s="10"/>
      <c r="R4" s="10"/>
      <c r="S4" s="10"/>
      <c r="T4" s="10"/>
      <c r="U4" s="10"/>
      <c r="V4" s="10"/>
      <c r="W4" s="10"/>
    </row>
    <row r="5" spans="1:30" ht="15.6" customHeight="1">
      <c r="A5" s="67"/>
      <c r="B5" s="590"/>
      <c r="C5" s="590"/>
      <c r="D5" s="588"/>
      <c r="E5" s="92"/>
      <c r="F5" s="92"/>
      <c r="G5" s="92"/>
      <c r="H5" s="92"/>
      <c r="I5" s="92"/>
      <c r="J5" s="92"/>
      <c r="K5" s="85"/>
      <c r="M5" s="608"/>
      <c r="P5" s="83"/>
      <c r="Q5" s="83"/>
      <c r="R5" s="83"/>
      <c r="S5" s="83"/>
      <c r="T5" s="83"/>
      <c r="U5" s="83"/>
      <c r="V5" s="83"/>
      <c r="W5" s="83"/>
      <c r="X5" s="83"/>
      <c r="Y5" s="83"/>
      <c r="Z5" s="83"/>
      <c r="AA5" s="83"/>
      <c r="AB5" s="83"/>
      <c r="AC5" s="83"/>
      <c r="AD5" s="83"/>
    </row>
    <row r="6" spans="1:30" s="527" customFormat="1" ht="17.100000000000001" customHeight="1">
      <c r="A6" s="572"/>
      <c r="B6" s="544"/>
      <c r="C6" s="544"/>
      <c r="D6" s="567" t="s">
        <v>0</v>
      </c>
      <c r="E6" s="567" t="s">
        <v>1</v>
      </c>
      <c r="F6" s="567" t="s">
        <v>2</v>
      </c>
      <c r="G6" s="567" t="s">
        <v>3</v>
      </c>
      <c r="H6" s="567" t="s">
        <v>4</v>
      </c>
      <c r="I6" s="567" t="s">
        <v>5</v>
      </c>
      <c r="J6" s="567" t="s">
        <v>6</v>
      </c>
      <c r="K6" s="567" t="s">
        <v>7</v>
      </c>
      <c r="L6" s="567" t="s">
        <v>8</v>
      </c>
      <c r="M6" s="572"/>
      <c r="P6" s="572"/>
      <c r="Q6" s="572"/>
      <c r="R6" s="572"/>
      <c r="S6" s="572"/>
      <c r="T6" s="572"/>
      <c r="U6" s="572"/>
      <c r="V6" s="572"/>
      <c r="W6" s="572"/>
      <c r="X6" s="572"/>
      <c r="Y6" s="572"/>
      <c r="Z6" s="572"/>
      <c r="AA6" s="572"/>
      <c r="AB6" s="572"/>
      <c r="AC6" s="572"/>
      <c r="AD6" s="572"/>
    </row>
    <row r="7" spans="1:30" s="527" customFormat="1" ht="3" customHeight="1">
      <c r="A7" s="572"/>
      <c r="B7" s="545"/>
      <c r="C7" s="545"/>
      <c r="D7" s="545"/>
      <c r="E7" s="572"/>
      <c r="F7" s="572"/>
      <c r="G7" s="572"/>
      <c r="H7" s="572"/>
      <c r="I7" s="572"/>
      <c r="J7" s="572"/>
      <c r="K7" s="572"/>
      <c r="L7" s="3"/>
      <c r="P7" s="572"/>
      <c r="Q7" s="572"/>
      <c r="R7" s="572"/>
      <c r="S7" s="572"/>
      <c r="T7" s="572"/>
      <c r="U7" s="572"/>
      <c r="V7" s="572"/>
      <c r="W7" s="572"/>
      <c r="X7" s="572"/>
      <c r="Y7" s="572"/>
      <c r="Z7" s="572"/>
      <c r="AA7" s="572"/>
      <c r="AB7" s="572"/>
      <c r="AC7" s="572"/>
      <c r="AD7" s="572"/>
    </row>
    <row r="8" spans="1:30" ht="14.1" customHeight="1">
      <c r="B8" s="626" t="s">
        <v>571</v>
      </c>
      <c r="C8" s="626"/>
      <c r="D8" s="621"/>
      <c r="E8" s="377"/>
      <c r="F8" s="377"/>
      <c r="G8" s="377"/>
      <c r="H8" s="377"/>
      <c r="I8" s="377"/>
      <c r="J8" s="377"/>
      <c r="K8" s="377"/>
      <c r="L8" s="651"/>
      <c r="N8" s="509"/>
      <c r="O8" s="83"/>
      <c r="P8" s="572"/>
      <c r="Q8" s="572"/>
      <c r="R8" s="572"/>
      <c r="S8" s="572"/>
      <c r="T8" s="572"/>
      <c r="U8" s="572"/>
      <c r="V8" s="572"/>
      <c r="W8" s="572"/>
      <c r="X8" s="572"/>
      <c r="Y8" s="83"/>
      <c r="Z8" s="83"/>
      <c r="AA8" s="83"/>
    </row>
    <row r="9" spans="1:30" ht="3.6" customHeight="1">
      <c r="B9" s="626"/>
      <c r="C9" s="626"/>
      <c r="D9" s="621"/>
      <c r="E9" s="377"/>
      <c r="F9" s="377"/>
      <c r="G9" s="377"/>
      <c r="H9" s="377"/>
      <c r="I9" s="377"/>
      <c r="J9" s="377"/>
      <c r="K9" s="377"/>
      <c r="L9" s="651"/>
      <c r="N9" s="509"/>
      <c r="O9" s="83"/>
      <c r="P9" s="572"/>
      <c r="Q9" s="572"/>
      <c r="R9" s="572"/>
      <c r="S9" s="572"/>
      <c r="T9" s="572"/>
      <c r="U9" s="572"/>
      <c r="V9" s="572"/>
      <c r="W9" s="572"/>
      <c r="X9" s="572"/>
      <c r="Y9" s="83"/>
      <c r="Z9" s="83"/>
      <c r="AA9" s="83"/>
    </row>
    <row r="10" spans="1:30" ht="14.1" customHeight="1">
      <c r="B10" s="874">
        <v>2008</v>
      </c>
      <c r="C10" s="874"/>
      <c r="D10" s="1570">
        <v>5</v>
      </c>
      <c r="E10" s="1570">
        <v>4</v>
      </c>
      <c r="F10" s="1570">
        <v>8</v>
      </c>
      <c r="G10" s="1570">
        <v>1</v>
      </c>
      <c r="H10" s="1570">
        <v>4</v>
      </c>
      <c r="I10" s="1570">
        <v>0</v>
      </c>
      <c r="J10" s="1570">
        <v>0</v>
      </c>
      <c r="K10" s="1570">
        <v>0</v>
      </c>
      <c r="L10" s="1570">
        <v>22</v>
      </c>
      <c r="N10" s="509"/>
      <c r="O10" s="83"/>
      <c r="P10" s="131"/>
      <c r="Q10" s="131"/>
      <c r="R10" s="131"/>
      <c r="S10" s="131"/>
      <c r="T10" s="131"/>
      <c r="U10" s="131"/>
      <c r="V10" s="131"/>
      <c r="W10" s="131"/>
      <c r="X10" s="131"/>
      <c r="Y10" s="83"/>
      <c r="Z10" s="83"/>
      <c r="AA10" s="83"/>
    </row>
    <row r="11" spans="1:30" ht="14.1" customHeight="1">
      <c r="B11" s="874">
        <v>2009</v>
      </c>
      <c r="C11" s="874"/>
      <c r="D11" s="1570">
        <v>8</v>
      </c>
      <c r="E11" s="1570">
        <v>6</v>
      </c>
      <c r="F11" s="1570">
        <v>8</v>
      </c>
      <c r="G11" s="1570">
        <v>2</v>
      </c>
      <c r="H11" s="1570">
        <v>1</v>
      </c>
      <c r="I11" s="1570">
        <v>1</v>
      </c>
      <c r="J11" s="1570">
        <v>0</v>
      </c>
      <c r="K11" s="1570">
        <v>0</v>
      </c>
      <c r="L11" s="1570">
        <v>26</v>
      </c>
      <c r="N11" s="509"/>
      <c r="O11" s="83"/>
      <c r="P11" s="131"/>
      <c r="Q11" s="131"/>
      <c r="R11" s="131"/>
      <c r="S11" s="131"/>
      <c r="T11" s="131"/>
      <c r="U11" s="131"/>
      <c r="V11" s="131"/>
      <c r="W11" s="131"/>
      <c r="X11" s="131"/>
      <c r="Y11" s="83"/>
      <c r="Z11" s="83"/>
      <c r="AA11" s="83"/>
    </row>
    <row r="12" spans="1:30" ht="14.1" customHeight="1">
      <c r="B12" s="874">
        <v>2010</v>
      </c>
      <c r="C12" s="874"/>
      <c r="D12" s="1570">
        <v>9</v>
      </c>
      <c r="E12" s="1570">
        <v>2</v>
      </c>
      <c r="F12" s="1570">
        <v>3</v>
      </c>
      <c r="G12" s="1570">
        <v>3</v>
      </c>
      <c r="H12" s="1570">
        <v>1</v>
      </c>
      <c r="I12" s="1570">
        <v>1</v>
      </c>
      <c r="J12" s="1570">
        <v>1</v>
      </c>
      <c r="K12" s="1570">
        <v>1</v>
      </c>
      <c r="L12" s="1570">
        <v>21</v>
      </c>
      <c r="N12" s="509"/>
      <c r="O12" s="1382"/>
      <c r="P12" s="1382"/>
      <c r="Q12" s="1382"/>
      <c r="R12" s="1382"/>
      <c r="S12" s="1382"/>
      <c r="T12" s="1382"/>
      <c r="U12" s="1382"/>
      <c r="V12" s="1382"/>
      <c r="W12" s="1382"/>
      <c r="X12" s="1382"/>
      <c r="Y12" s="83"/>
      <c r="Z12" s="83"/>
      <c r="AA12" s="83"/>
    </row>
    <row r="13" spans="1:30" ht="14.1" customHeight="1">
      <c r="B13" s="874">
        <v>2011</v>
      </c>
      <c r="C13" s="874"/>
      <c r="D13" s="1570">
        <v>11</v>
      </c>
      <c r="E13" s="1570">
        <v>4</v>
      </c>
      <c r="F13" s="1570">
        <v>7</v>
      </c>
      <c r="G13" s="1570">
        <v>0</v>
      </c>
      <c r="H13" s="1570">
        <v>1</v>
      </c>
      <c r="I13" s="1570">
        <v>0</v>
      </c>
      <c r="J13" s="1570">
        <v>0</v>
      </c>
      <c r="K13" s="1570">
        <v>0</v>
      </c>
      <c r="L13" s="1570">
        <v>23</v>
      </c>
      <c r="N13" s="509"/>
      <c r="O13" s="1382"/>
      <c r="P13" s="1382"/>
      <c r="Q13" s="1382"/>
      <c r="R13" s="1382"/>
      <c r="S13" s="1382"/>
      <c r="T13" s="1382"/>
      <c r="U13" s="1382"/>
      <c r="V13" s="1382"/>
      <c r="W13" s="1382"/>
      <c r="X13" s="1382"/>
      <c r="Y13" s="83"/>
      <c r="Z13" s="83"/>
      <c r="AA13" s="83"/>
    </row>
    <row r="14" spans="1:30" ht="14.1" customHeight="1">
      <c r="B14" s="1381">
        <v>2012</v>
      </c>
      <c r="C14" s="1381"/>
      <c r="D14" s="1571">
        <v>6</v>
      </c>
      <c r="E14" s="1571">
        <v>3</v>
      </c>
      <c r="F14" s="1571">
        <v>6</v>
      </c>
      <c r="G14" s="1571">
        <v>1</v>
      </c>
      <c r="H14" s="1571">
        <v>3</v>
      </c>
      <c r="I14" s="1571">
        <v>0</v>
      </c>
      <c r="J14" s="1571">
        <v>0</v>
      </c>
      <c r="K14" s="1571">
        <v>0</v>
      </c>
      <c r="L14" s="1571">
        <v>19</v>
      </c>
      <c r="N14" s="509"/>
      <c r="O14" s="1382"/>
      <c r="P14" s="1382"/>
      <c r="Q14" s="1382"/>
      <c r="R14" s="1382"/>
      <c r="S14" s="1382"/>
      <c r="T14" s="1382"/>
      <c r="U14" s="1382"/>
      <c r="V14" s="1382"/>
      <c r="W14" s="1382"/>
      <c r="X14" s="1382"/>
      <c r="Y14" s="83"/>
      <c r="Z14" s="83"/>
      <c r="AA14" s="83"/>
    </row>
    <row r="15" spans="1:30" ht="14.1" customHeight="1">
      <c r="B15" s="874">
        <v>2013</v>
      </c>
      <c r="C15" s="573"/>
      <c r="D15" s="1570">
        <v>2</v>
      </c>
      <c r="E15" s="1570">
        <v>3</v>
      </c>
      <c r="F15" s="1570">
        <v>5</v>
      </c>
      <c r="G15" s="1570">
        <v>0</v>
      </c>
      <c r="H15" s="1570">
        <v>0</v>
      </c>
      <c r="I15" s="1570">
        <v>0</v>
      </c>
      <c r="J15" s="1570">
        <v>1</v>
      </c>
      <c r="K15" s="1570">
        <v>0</v>
      </c>
      <c r="L15" s="1570">
        <v>11</v>
      </c>
      <c r="N15" s="509"/>
      <c r="O15" s="83"/>
      <c r="P15" s="83"/>
      <c r="Q15" s="83"/>
      <c r="R15" s="83"/>
      <c r="S15" s="83"/>
      <c r="T15" s="83"/>
      <c r="U15" s="83"/>
      <c r="V15" s="83"/>
      <c r="W15" s="83"/>
      <c r="X15" s="83"/>
      <c r="Y15" s="83"/>
      <c r="Z15" s="83"/>
      <c r="AA15" s="83"/>
    </row>
    <row r="16" spans="1:30" ht="14.1" customHeight="1">
      <c r="B16" s="1381">
        <v>2014</v>
      </c>
      <c r="C16" s="1381"/>
      <c r="D16" s="1571">
        <v>6</v>
      </c>
      <c r="E16" s="1571">
        <v>3</v>
      </c>
      <c r="F16" s="1571">
        <v>1</v>
      </c>
      <c r="G16" s="1571">
        <v>1</v>
      </c>
      <c r="H16" s="1571">
        <v>3</v>
      </c>
      <c r="I16" s="1571">
        <v>0</v>
      </c>
      <c r="J16" s="1571">
        <v>0</v>
      </c>
      <c r="K16" s="1571">
        <v>0</v>
      </c>
      <c r="L16" s="1571">
        <v>14</v>
      </c>
      <c r="N16" s="509"/>
      <c r="O16" s="1382"/>
      <c r="P16" s="1382"/>
      <c r="Q16" s="1382"/>
      <c r="R16" s="1382"/>
      <c r="S16" s="1382"/>
      <c r="T16" s="1382"/>
      <c r="U16" s="1382"/>
      <c r="V16" s="1383"/>
      <c r="W16" s="1382"/>
      <c r="X16" s="1382"/>
      <c r="Y16" s="83"/>
      <c r="Z16" s="83"/>
      <c r="AA16" s="83"/>
    </row>
    <row r="17" spans="1:27" ht="14.1" customHeight="1">
      <c r="B17" s="874">
        <v>2015</v>
      </c>
      <c r="C17" s="573"/>
      <c r="D17" s="1570">
        <v>5</v>
      </c>
      <c r="E17" s="1570">
        <v>6</v>
      </c>
      <c r="F17" s="1570">
        <v>2</v>
      </c>
      <c r="G17" s="1570">
        <v>1</v>
      </c>
      <c r="H17" s="1570">
        <v>2</v>
      </c>
      <c r="I17" s="1570">
        <v>1</v>
      </c>
      <c r="J17" s="1570">
        <v>1</v>
      </c>
      <c r="K17" s="1570">
        <v>0</v>
      </c>
      <c r="L17" s="1570">
        <v>18</v>
      </c>
      <c r="N17" s="509"/>
      <c r="O17" s="1382"/>
      <c r="P17" s="1382"/>
      <c r="Q17" s="1382"/>
      <c r="R17" s="1382"/>
      <c r="S17" s="1382"/>
      <c r="T17" s="1382"/>
      <c r="U17" s="1382"/>
      <c r="V17" s="1382"/>
      <c r="W17" s="1382"/>
      <c r="X17" s="1382"/>
      <c r="Y17" s="83"/>
      <c r="Z17" s="83"/>
      <c r="AA17" s="83"/>
    </row>
    <row r="18" spans="1:27" ht="14.1" customHeight="1">
      <c r="B18" s="874">
        <v>2016</v>
      </c>
      <c r="C18" s="573"/>
      <c r="D18" s="1570">
        <v>9</v>
      </c>
      <c r="E18" s="1570">
        <v>2</v>
      </c>
      <c r="F18" s="1570">
        <v>3</v>
      </c>
      <c r="G18" s="1570">
        <v>3</v>
      </c>
      <c r="H18" s="1570">
        <v>2</v>
      </c>
      <c r="I18" s="1570">
        <v>1</v>
      </c>
      <c r="J18" s="1570">
        <v>1</v>
      </c>
      <c r="K18" s="1570">
        <v>0</v>
      </c>
      <c r="L18" s="1570">
        <v>21</v>
      </c>
      <c r="N18" s="509"/>
      <c r="O18" s="1382"/>
      <c r="P18" s="1382"/>
      <c r="Q18" s="1382"/>
      <c r="R18" s="1382"/>
      <c r="S18" s="1382"/>
      <c r="T18" s="1382"/>
      <c r="U18" s="1382"/>
      <c r="V18" s="1382"/>
      <c r="W18" s="1382"/>
      <c r="X18" s="1382"/>
      <c r="Y18" s="83"/>
      <c r="Z18" s="83"/>
      <c r="AA18" s="83"/>
    </row>
    <row r="19" spans="1:27" ht="14.1" customHeight="1">
      <c r="B19" s="874">
        <v>2017</v>
      </c>
      <c r="C19" s="573"/>
      <c r="D19" s="1570">
        <v>6</v>
      </c>
      <c r="E19" s="1570">
        <v>7</v>
      </c>
      <c r="F19" s="1570">
        <v>8</v>
      </c>
      <c r="G19" s="1570">
        <v>0</v>
      </c>
      <c r="H19" s="1570">
        <v>2</v>
      </c>
      <c r="I19" s="1570">
        <v>1</v>
      </c>
      <c r="J19" s="1570">
        <v>1</v>
      </c>
      <c r="K19" s="1570">
        <v>0</v>
      </c>
      <c r="L19" s="1570">
        <v>25</v>
      </c>
      <c r="N19" s="502"/>
      <c r="O19" s="83"/>
      <c r="P19" s="83"/>
      <c r="Q19" s="83"/>
      <c r="R19" s="83"/>
      <c r="S19" s="83"/>
      <c r="T19" s="83"/>
      <c r="U19" s="83"/>
      <c r="V19" s="83"/>
      <c r="W19" s="83"/>
      <c r="X19" s="83"/>
      <c r="Y19" s="83"/>
      <c r="Z19" s="83"/>
      <c r="AA19" s="83"/>
    </row>
    <row r="20" spans="1:27" ht="3" customHeight="1">
      <c r="B20" s="627"/>
      <c r="C20" s="627"/>
      <c r="D20" s="601"/>
      <c r="E20" s="362"/>
      <c r="F20" s="363"/>
      <c r="G20" s="363"/>
      <c r="H20" s="372"/>
      <c r="I20" s="640"/>
      <c r="J20" s="649"/>
      <c r="K20" s="649"/>
      <c r="L20" s="652"/>
      <c r="N20" s="502"/>
      <c r="O20" s="83"/>
      <c r="P20" s="83"/>
      <c r="Q20" s="83"/>
      <c r="R20" s="83"/>
      <c r="S20" s="83"/>
      <c r="T20" s="83"/>
      <c r="U20" s="83"/>
      <c r="V20" s="83"/>
      <c r="W20" s="83"/>
      <c r="X20" s="83"/>
      <c r="Y20" s="83"/>
      <c r="Z20" s="83"/>
      <c r="AA20" s="83"/>
    </row>
    <row r="21" spans="1:27" ht="3" customHeight="1">
      <c r="B21" s="551"/>
      <c r="C21" s="551"/>
      <c r="D21" s="602"/>
      <c r="E21" s="364"/>
      <c r="F21" s="365"/>
      <c r="G21" s="365"/>
      <c r="H21" s="374"/>
      <c r="I21" s="103"/>
      <c r="J21" s="395"/>
      <c r="K21" s="383"/>
      <c r="L21" s="647"/>
      <c r="N21" s="502"/>
      <c r="O21" s="83"/>
      <c r="P21" s="83"/>
      <c r="Q21" s="83"/>
      <c r="R21" s="83"/>
      <c r="S21" s="83"/>
      <c r="T21" s="83"/>
      <c r="U21" s="83"/>
      <c r="V21" s="83"/>
      <c r="W21" s="83"/>
      <c r="X21" s="83"/>
      <c r="Y21" s="83"/>
      <c r="Z21" s="83"/>
      <c r="AA21" s="83"/>
    </row>
    <row r="22" spans="1:27" s="9" customFormat="1" ht="14.1" customHeight="1">
      <c r="A22" s="83"/>
      <c r="B22" s="2403" t="s">
        <v>116</v>
      </c>
      <c r="C22" s="2403"/>
      <c r="H22" s="389"/>
      <c r="I22" s="108"/>
      <c r="J22" s="412"/>
      <c r="K22" s="462"/>
      <c r="L22" s="415"/>
      <c r="N22" s="116"/>
      <c r="O22" s="1382"/>
      <c r="P22" s="1382"/>
      <c r="Q22" s="1382"/>
      <c r="R22" s="1382"/>
      <c r="S22" s="1382"/>
      <c r="T22" s="1382"/>
      <c r="U22" s="1382"/>
      <c r="V22" s="1382"/>
      <c r="W22" s="1382"/>
      <c r="X22" s="1382"/>
      <c r="Y22" s="83"/>
      <c r="Z22" s="83"/>
      <c r="AA22" s="83"/>
    </row>
    <row r="23" spans="1:27" s="9" customFormat="1" ht="12.95" customHeight="1">
      <c r="A23" s="83"/>
      <c r="B23" s="713" t="s">
        <v>119</v>
      </c>
      <c r="C23" s="713"/>
      <c r="D23" s="285">
        <f>(INDEX(LOGEST(D10:D19,$B$10:$B$19),1)-1)*100</f>
        <v>-2.0339265107862659</v>
      </c>
      <c r="E23" s="285">
        <f t="shared" ref="E23:L23" si="0">(INDEX(LOGEST(E10:E19,$B$10:$B$19),1)-1)*100</f>
        <v>1.2049418110826382</v>
      </c>
      <c r="F23" s="285">
        <f t="shared" si="0"/>
        <v>-8.6418713117669466</v>
      </c>
      <c r="G23" s="692" t="s">
        <v>9</v>
      </c>
      <c r="H23" s="692" t="s">
        <v>9</v>
      </c>
      <c r="I23" s="692" t="s">
        <v>9</v>
      </c>
      <c r="J23" s="692" t="s">
        <v>9</v>
      </c>
      <c r="K23" s="692" t="s">
        <v>9</v>
      </c>
      <c r="L23" s="285">
        <f t="shared" si="0"/>
        <v>-1.8916527732016908</v>
      </c>
      <c r="N23" s="116"/>
      <c r="O23" s="1382"/>
      <c r="P23" s="1382"/>
      <c r="Q23" s="1382"/>
      <c r="R23" s="1382"/>
      <c r="S23" s="1382"/>
      <c r="T23" s="1382"/>
      <c r="U23" s="1382"/>
      <c r="V23" s="1382"/>
      <c r="W23" s="1382"/>
      <c r="X23" s="1382"/>
      <c r="Y23" s="83"/>
      <c r="Z23" s="83"/>
      <c r="AA23" s="83"/>
    </row>
    <row r="24" spans="1:27" s="9" customFormat="1" ht="12.95" customHeight="1">
      <c r="A24" s="83"/>
      <c r="B24" s="713" t="s">
        <v>117</v>
      </c>
      <c r="C24" s="713"/>
      <c r="D24" s="285">
        <f>(INDEX(LOGEST(D15:D19,$B$15:$B$19),1)-1)*100</f>
        <v>29.727896698023248</v>
      </c>
      <c r="E24" s="285">
        <f t="shared" ref="E24:L24" si="1">(INDEX(LOGEST(E15:E19,$B$15:$B$19),1)-1)*100</f>
        <v>13.759121912676409</v>
      </c>
      <c r="F24" s="285">
        <f t="shared" si="1"/>
        <v>22.612888046323466</v>
      </c>
      <c r="G24" s="692" t="s">
        <v>9</v>
      </c>
      <c r="H24" s="692" t="s">
        <v>9</v>
      </c>
      <c r="I24" s="692" t="s">
        <v>9</v>
      </c>
      <c r="J24" s="692" t="s">
        <v>9</v>
      </c>
      <c r="K24" s="692" t="s">
        <v>9</v>
      </c>
      <c r="L24" s="285">
        <f t="shared" si="1"/>
        <v>22.720916671990388</v>
      </c>
      <c r="N24" s="116"/>
      <c r="O24" s="1382"/>
      <c r="P24" s="1382"/>
      <c r="Q24" s="1382"/>
      <c r="R24" s="1382"/>
      <c r="S24" s="1382"/>
      <c r="T24" s="1382"/>
      <c r="U24" s="1382"/>
      <c r="V24" s="1382"/>
      <c r="W24" s="1382"/>
      <c r="X24" s="1382"/>
      <c r="Y24" s="83"/>
      <c r="Z24" s="83"/>
      <c r="AA24" s="83"/>
    </row>
    <row r="25" spans="1:27" s="9" customFormat="1" ht="12.95" customHeight="1">
      <c r="A25" s="83"/>
      <c r="B25" s="713" t="s">
        <v>118</v>
      </c>
      <c r="C25" s="713"/>
      <c r="D25" s="285">
        <f>(INDEX(LOGEST(D17:D19,$B$17:$B$19),1)-1)*100</f>
        <v>9.5445115010332149</v>
      </c>
      <c r="E25" s="285">
        <f t="shared" ref="E25:L25" si="2">(INDEX(LOGEST(E17:E19,$B$17:$B$19),1)-1)*100</f>
        <v>8.0123449734643248</v>
      </c>
      <c r="F25" s="285">
        <f t="shared" si="2"/>
        <v>99.999999999999972</v>
      </c>
      <c r="G25" s="692" t="s">
        <v>9</v>
      </c>
      <c r="H25" s="285">
        <f t="shared" si="2"/>
        <v>0</v>
      </c>
      <c r="I25" s="285">
        <f t="shared" si="2"/>
        <v>0</v>
      </c>
      <c r="J25" s="285">
        <f t="shared" si="2"/>
        <v>0</v>
      </c>
      <c r="K25" s="692" t="s">
        <v>9</v>
      </c>
      <c r="L25" s="285">
        <f t="shared" si="2"/>
        <v>17.851130197757925</v>
      </c>
      <c r="N25" s="116"/>
      <c r="O25" s="131"/>
      <c r="P25" s="990"/>
      <c r="Q25" s="1214"/>
      <c r="R25" s="108"/>
      <c r="S25" s="1214"/>
      <c r="T25" s="389"/>
      <c r="U25" s="389"/>
      <c r="V25" s="83"/>
      <c r="W25" s="83"/>
      <c r="X25" s="83"/>
      <c r="Y25" s="83"/>
      <c r="Z25" s="83"/>
      <c r="AA25" s="83"/>
    </row>
    <row r="26" spans="1:27" ht="3" customHeight="1">
      <c r="B26" s="1120"/>
      <c r="C26" s="1120"/>
      <c r="D26" s="1120"/>
      <c r="E26" s="557"/>
      <c r="F26" s="557"/>
      <c r="G26" s="557"/>
      <c r="H26" s="557"/>
      <c r="I26" s="557"/>
      <c r="J26" s="557"/>
      <c r="K26" s="557"/>
      <c r="L26" s="557"/>
      <c r="M26" s="557"/>
      <c r="O26" s="83"/>
      <c r="P26" s="83"/>
      <c r="Q26" s="83"/>
      <c r="R26" s="83"/>
      <c r="S26" s="83"/>
      <c r="T26" s="83"/>
      <c r="U26" s="83"/>
      <c r="V26" s="83"/>
      <c r="W26" s="83"/>
      <c r="X26" s="83"/>
      <c r="Y26" s="83"/>
      <c r="Z26" s="83"/>
      <c r="AA26" s="83"/>
    </row>
    <row r="27" spans="1:27" s="768" customFormat="1" ht="9.9499999999999993" customHeight="1">
      <c r="B27" s="780" t="s">
        <v>220</v>
      </c>
      <c r="C27" s="780" t="s">
        <v>231</v>
      </c>
      <c r="D27" s="837"/>
      <c r="F27" s="804"/>
      <c r="G27" s="804"/>
      <c r="H27" s="804"/>
      <c r="I27" s="804"/>
      <c r="J27" s="804"/>
      <c r="K27" s="804"/>
      <c r="L27" s="804"/>
      <c r="M27" s="804"/>
      <c r="O27" s="819"/>
      <c r="P27" s="819"/>
      <c r="Q27" s="819"/>
      <c r="R27" s="819"/>
      <c r="S27" s="819"/>
      <c r="T27" s="819"/>
      <c r="U27" s="819"/>
      <c r="V27" s="819"/>
      <c r="W27" s="819"/>
      <c r="X27" s="819"/>
      <c r="Y27" s="819"/>
      <c r="Z27" s="819"/>
      <c r="AA27" s="819"/>
    </row>
    <row r="28" spans="1:27">
      <c r="K28" s="503"/>
      <c r="L28" s="506"/>
      <c r="M28" s="505"/>
      <c r="O28" s="83"/>
      <c r="P28" s="83"/>
      <c r="Q28" s="83"/>
      <c r="R28" s="83"/>
      <c r="S28" s="83"/>
      <c r="T28" s="83"/>
      <c r="U28" s="83"/>
      <c r="V28" s="83"/>
      <c r="W28" s="83"/>
      <c r="X28" s="83"/>
      <c r="Y28" s="83"/>
      <c r="Z28" s="83"/>
      <c r="AA28" s="83"/>
    </row>
    <row r="29" spans="1:27" ht="15" customHeight="1">
      <c r="K29" s="503"/>
      <c r="L29" s="506"/>
      <c r="M29" s="502"/>
      <c r="O29" s="1567"/>
      <c r="P29" s="1567"/>
      <c r="Q29" s="1567"/>
      <c r="R29" s="1567"/>
      <c r="S29" s="1567"/>
      <c r="T29" s="1567"/>
      <c r="U29" s="1567"/>
      <c r="V29" s="1567"/>
      <c r="W29" s="1567"/>
      <c r="X29" s="1567"/>
      <c r="Y29" s="1567"/>
      <c r="Z29" s="1568"/>
      <c r="AA29" s="83"/>
    </row>
    <row r="30" spans="1:27">
      <c r="K30" s="503"/>
      <c r="L30" s="506"/>
      <c r="M30" s="502"/>
      <c r="O30" s="1569"/>
      <c r="P30" s="1568"/>
      <c r="Q30" s="1568"/>
      <c r="R30" s="1568"/>
      <c r="S30" s="1568"/>
      <c r="T30" s="1568"/>
      <c r="U30" s="1568"/>
      <c r="V30" s="1568"/>
      <c r="W30" s="1568"/>
      <c r="X30" s="1568"/>
      <c r="Y30" s="1568"/>
      <c r="Z30" s="1568"/>
      <c r="AA30" s="83"/>
    </row>
    <row r="31" spans="1:27" ht="18.95" customHeight="1">
      <c r="A31" s="67"/>
      <c r="B31" s="1621" t="s">
        <v>719</v>
      </c>
      <c r="C31" s="590"/>
      <c r="D31" s="590"/>
      <c r="E31" s="590"/>
      <c r="F31" s="588"/>
      <c r="G31" s="92"/>
      <c r="H31" s="92"/>
      <c r="I31" s="92"/>
      <c r="J31" s="92"/>
      <c r="K31" s="608"/>
      <c r="L31" s="730"/>
      <c r="R31" s="10" t="s">
        <v>641</v>
      </c>
    </row>
    <row r="32" spans="1:27" ht="15.6" customHeight="1">
      <c r="A32" s="67"/>
      <c r="B32" s="590"/>
      <c r="C32" s="590"/>
      <c r="D32" s="590"/>
      <c r="E32" s="590"/>
      <c r="F32" s="588"/>
      <c r="G32" s="92"/>
      <c r="H32" s="92"/>
      <c r="I32" s="92"/>
      <c r="J32" s="92"/>
      <c r="K32"/>
    </row>
    <row r="33" spans="1:18" s="527" customFormat="1" ht="17.100000000000001" customHeight="1">
      <c r="A33" s="572"/>
      <c r="B33" s="567"/>
      <c r="C33" s="567"/>
      <c r="D33" s="567" t="s">
        <v>255</v>
      </c>
      <c r="E33" s="567" t="s">
        <v>256</v>
      </c>
      <c r="F33" s="567" t="s">
        <v>257</v>
      </c>
      <c r="G33" s="2448" t="s">
        <v>694</v>
      </c>
      <c r="H33" s="2448"/>
      <c r="I33" s="567" t="s">
        <v>36</v>
      </c>
      <c r="J33" s="2447" t="s">
        <v>47</v>
      </c>
      <c r="K33" s="2447"/>
      <c r="L33" s="567" t="s">
        <v>29</v>
      </c>
    </row>
    <row r="34" spans="1:18" s="527" customFormat="1" ht="3" customHeight="1">
      <c r="A34" s="572"/>
      <c r="B34" s="572"/>
      <c r="C34" s="572"/>
      <c r="D34" s="572"/>
      <c r="E34" s="572"/>
      <c r="F34" s="572"/>
      <c r="H34" s="572"/>
      <c r="I34" s="572"/>
      <c r="K34" s="572"/>
      <c r="L34" s="572"/>
    </row>
    <row r="35" spans="1:18" ht="14.1" customHeight="1">
      <c r="B35" s="626" t="s">
        <v>571</v>
      </c>
      <c r="C35" s="626"/>
      <c r="D35" s="626"/>
      <c r="E35" s="626"/>
      <c r="F35" s="934"/>
      <c r="H35" s="366"/>
      <c r="I35" s="366"/>
      <c r="K35" s="366"/>
      <c r="L35" s="935"/>
      <c r="M35" s="9"/>
      <c r="N35" s="9"/>
      <c r="O35" s="1826" t="s">
        <v>692</v>
      </c>
      <c r="P35">
        <v>60</v>
      </c>
      <c r="Q35" s="1826" t="s">
        <v>694</v>
      </c>
      <c r="R35" s="1826" t="s">
        <v>693</v>
      </c>
    </row>
    <row r="36" spans="1:18" ht="3.6" customHeight="1">
      <c r="B36" s="572"/>
      <c r="C36" s="572"/>
      <c r="D36" s="995"/>
      <c r="E36" s="995"/>
      <c r="F36" s="996"/>
      <c r="H36" s="996"/>
      <c r="I36" s="366"/>
      <c r="K36" s="366"/>
      <c r="L36" s="935"/>
      <c r="Q36" s="595"/>
    </row>
    <row r="37" spans="1:18" ht="14.1" customHeight="1">
      <c r="B37" s="874">
        <v>2008</v>
      </c>
      <c r="C37" s="547"/>
      <c r="D37" s="124">
        <v>0</v>
      </c>
      <c r="E37" s="124">
        <v>3</v>
      </c>
      <c r="F37" s="124">
        <v>9</v>
      </c>
      <c r="G37" s="2449">
        <v>6</v>
      </c>
      <c r="H37" s="2449"/>
      <c r="I37" s="124">
        <v>2</v>
      </c>
      <c r="K37" s="124">
        <f t="shared" ref="K37:K46" si="3">SUM(T37,M37)</f>
        <v>0</v>
      </c>
      <c r="L37" s="124">
        <v>22</v>
      </c>
      <c r="N37" s="874">
        <v>2008</v>
      </c>
      <c r="O37" s="716">
        <f>SUM(D37:E37)</f>
        <v>3</v>
      </c>
      <c r="P37" s="124">
        <v>9</v>
      </c>
      <c r="Q37" s="124">
        <v>6</v>
      </c>
      <c r="R37" s="124">
        <f>SUM(I37:K37)</f>
        <v>2</v>
      </c>
    </row>
    <row r="38" spans="1:18" ht="14.1" customHeight="1">
      <c r="B38" s="874">
        <v>2009</v>
      </c>
      <c r="C38" s="547"/>
      <c r="D38" s="124">
        <v>0</v>
      </c>
      <c r="E38" s="124">
        <v>5</v>
      </c>
      <c r="F38" s="124">
        <v>8</v>
      </c>
      <c r="G38" s="2449">
        <v>9</v>
      </c>
      <c r="H38" s="2449"/>
      <c r="I38" s="124">
        <v>3</v>
      </c>
      <c r="K38" s="124">
        <f t="shared" si="3"/>
        <v>0</v>
      </c>
      <c r="L38" s="124">
        <v>26</v>
      </c>
      <c r="N38" s="874">
        <v>2009</v>
      </c>
      <c r="O38" s="716">
        <f t="shared" ref="O38:O46" si="4">SUM(D38:E38)</f>
        <v>5</v>
      </c>
      <c r="P38" s="124">
        <v>8</v>
      </c>
      <c r="Q38" s="124">
        <v>9</v>
      </c>
      <c r="R38" s="124">
        <f t="shared" ref="R38:R46" si="5">SUM(I38:K38)</f>
        <v>3</v>
      </c>
    </row>
    <row r="39" spans="1:18" ht="14.1" customHeight="1">
      <c r="B39" s="874">
        <v>2010</v>
      </c>
      <c r="C39" s="547"/>
      <c r="D39" s="124">
        <v>0</v>
      </c>
      <c r="E39" s="124">
        <v>2</v>
      </c>
      <c r="F39" s="124">
        <v>9</v>
      </c>
      <c r="G39" s="2449">
        <v>6</v>
      </c>
      <c r="H39" s="2449"/>
      <c r="I39" s="124">
        <v>3</v>
      </c>
      <c r="K39" s="124">
        <f t="shared" si="3"/>
        <v>0</v>
      </c>
      <c r="L39" s="124">
        <v>21</v>
      </c>
      <c r="N39" s="874">
        <v>2010</v>
      </c>
      <c r="O39" s="716">
        <f t="shared" si="4"/>
        <v>2</v>
      </c>
      <c r="P39" s="124">
        <v>9</v>
      </c>
      <c r="Q39" s="124">
        <v>6</v>
      </c>
      <c r="R39" s="124">
        <f t="shared" si="5"/>
        <v>3</v>
      </c>
    </row>
    <row r="40" spans="1:18" ht="14.1" customHeight="1">
      <c r="B40" s="874">
        <v>2011</v>
      </c>
      <c r="C40" s="629"/>
      <c r="D40" s="124">
        <v>2</v>
      </c>
      <c r="E40" s="124">
        <v>9</v>
      </c>
      <c r="F40" s="124">
        <v>6</v>
      </c>
      <c r="G40" s="2449">
        <v>2</v>
      </c>
      <c r="H40" s="2449"/>
      <c r="I40" s="124">
        <v>3</v>
      </c>
      <c r="K40" s="124">
        <f t="shared" si="3"/>
        <v>0</v>
      </c>
      <c r="L40" s="124">
        <v>23</v>
      </c>
      <c r="N40" s="874">
        <v>2011</v>
      </c>
      <c r="O40" s="716">
        <f t="shared" si="4"/>
        <v>11</v>
      </c>
      <c r="P40" s="124">
        <v>6</v>
      </c>
      <c r="Q40" s="124">
        <v>2</v>
      </c>
      <c r="R40" s="124">
        <f t="shared" si="5"/>
        <v>3</v>
      </c>
    </row>
    <row r="41" spans="1:18" ht="14.1" customHeight="1">
      <c r="B41" s="874">
        <v>2012</v>
      </c>
      <c r="C41" s="629"/>
      <c r="D41" s="124">
        <v>1</v>
      </c>
      <c r="E41" s="124">
        <v>3</v>
      </c>
      <c r="F41" s="124">
        <v>9</v>
      </c>
      <c r="G41" s="2449">
        <v>3</v>
      </c>
      <c r="H41" s="2449"/>
      <c r="I41" s="124">
        <v>1</v>
      </c>
      <c r="K41" s="124">
        <f t="shared" si="3"/>
        <v>0</v>
      </c>
      <c r="L41" s="124">
        <v>19</v>
      </c>
      <c r="N41" s="874">
        <v>2012</v>
      </c>
      <c r="O41" s="716">
        <f t="shared" si="4"/>
        <v>4</v>
      </c>
      <c r="P41" s="124">
        <v>9</v>
      </c>
      <c r="Q41" s="124">
        <v>3</v>
      </c>
      <c r="R41" s="124">
        <f t="shared" si="5"/>
        <v>1</v>
      </c>
    </row>
    <row r="42" spans="1:18" ht="14.1" customHeight="1">
      <c r="B42" s="874">
        <v>2013</v>
      </c>
      <c r="C42" s="629"/>
      <c r="D42" s="124">
        <v>1</v>
      </c>
      <c r="E42" s="124">
        <v>1</v>
      </c>
      <c r="F42" s="124">
        <v>6</v>
      </c>
      <c r="G42" s="2449">
        <v>0</v>
      </c>
      <c r="H42" s="2449"/>
      <c r="I42" s="124">
        <v>1</v>
      </c>
      <c r="K42" s="124">
        <f t="shared" si="3"/>
        <v>0</v>
      </c>
      <c r="L42" s="124">
        <v>11</v>
      </c>
      <c r="N42" s="874">
        <v>2013</v>
      </c>
      <c r="O42" s="716">
        <f t="shared" si="4"/>
        <v>2</v>
      </c>
      <c r="P42" s="124">
        <v>6</v>
      </c>
      <c r="Q42" s="124">
        <v>0</v>
      </c>
      <c r="R42" s="124">
        <f t="shared" si="5"/>
        <v>1</v>
      </c>
    </row>
    <row r="43" spans="1:18" ht="14.1" customHeight="1">
      <c r="B43" s="874">
        <v>2014</v>
      </c>
      <c r="C43" s="629"/>
      <c r="D43" s="124">
        <v>0</v>
      </c>
      <c r="E43" s="124">
        <v>2</v>
      </c>
      <c r="F43" s="124">
        <v>6</v>
      </c>
      <c r="G43" s="2449">
        <v>1</v>
      </c>
      <c r="H43" s="2449"/>
      <c r="I43" s="124">
        <v>3</v>
      </c>
      <c r="K43" s="124">
        <f t="shared" si="3"/>
        <v>0</v>
      </c>
      <c r="L43" s="124">
        <v>14</v>
      </c>
      <c r="N43" s="874">
        <v>2014</v>
      </c>
      <c r="O43" s="716">
        <f t="shared" si="4"/>
        <v>2</v>
      </c>
      <c r="P43" s="124">
        <v>6</v>
      </c>
      <c r="Q43" s="124">
        <v>1</v>
      </c>
      <c r="R43" s="124">
        <f t="shared" si="5"/>
        <v>3</v>
      </c>
    </row>
    <row r="44" spans="1:18" ht="14.1" customHeight="1">
      <c r="B44" s="874">
        <v>2015</v>
      </c>
      <c r="C44" s="629"/>
      <c r="D44" s="124">
        <v>1</v>
      </c>
      <c r="E44" s="124">
        <v>0</v>
      </c>
      <c r="F44" s="124">
        <v>8</v>
      </c>
      <c r="G44" s="2449">
        <v>3</v>
      </c>
      <c r="H44" s="2449"/>
      <c r="I44" s="124">
        <v>3</v>
      </c>
      <c r="K44" s="124">
        <f t="shared" si="3"/>
        <v>0</v>
      </c>
      <c r="L44" s="124">
        <v>18</v>
      </c>
      <c r="N44" s="1827">
        <v>2015</v>
      </c>
      <c r="O44" s="1828">
        <f t="shared" si="4"/>
        <v>1</v>
      </c>
      <c r="P44" s="1829">
        <v>8</v>
      </c>
      <c r="Q44" s="1829">
        <v>3</v>
      </c>
      <c r="R44" s="1829">
        <f t="shared" si="5"/>
        <v>3</v>
      </c>
    </row>
    <row r="45" spans="1:18" ht="14.1" customHeight="1">
      <c r="B45" s="874">
        <v>2016</v>
      </c>
      <c r="C45" s="629"/>
      <c r="D45" s="124">
        <v>1</v>
      </c>
      <c r="E45" s="124">
        <v>5</v>
      </c>
      <c r="F45" s="124">
        <v>11</v>
      </c>
      <c r="G45" s="2449">
        <v>1</v>
      </c>
      <c r="H45" s="2449"/>
      <c r="I45" s="124">
        <v>2</v>
      </c>
      <c r="K45" s="124">
        <f t="shared" si="3"/>
        <v>0</v>
      </c>
      <c r="L45" s="124">
        <v>21</v>
      </c>
      <c r="N45" s="1827">
        <v>2016</v>
      </c>
      <c r="O45" s="1828">
        <f t="shared" si="4"/>
        <v>6</v>
      </c>
      <c r="P45" s="1829">
        <v>11</v>
      </c>
      <c r="Q45" s="1829">
        <v>1</v>
      </c>
      <c r="R45" s="1829">
        <f t="shared" si="5"/>
        <v>2</v>
      </c>
    </row>
    <row r="46" spans="1:18" ht="14.1" customHeight="1">
      <c r="B46" s="874">
        <v>2017</v>
      </c>
      <c r="C46" s="629"/>
      <c r="D46" s="124">
        <v>2</v>
      </c>
      <c r="E46" s="124">
        <v>6</v>
      </c>
      <c r="F46" s="124">
        <v>7</v>
      </c>
      <c r="G46" s="2449">
        <v>5</v>
      </c>
      <c r="H46" s="2449"/>
      <c r="I46" s="124">
        <v>5</v>
      </c>
      <c r="K46" s="124">
        <f t="shared" si="3"/>
        <v>0</v>
      </c>
      <c r="L46" s="124">
        <v>25</v>
      </c>
      <c r="N46" s="1827">
        <v>2017</v>
      </c>
      <c r="O46" s="1828">
        <f t="shared" si="4"/>
        <v>8</v>
      </c>
      <c r="P46" s="1829">
        <v>7</v>
      </c>
      <c r="Q46" s="1829">
        <v>5</v>
      </c>
      <c r="R46" s="1829">
        <f t="shared" si="5"/>
        <v>5</v>
      </c>
    </row>
    <row r="47" spans="1:18" ht="3.6" customHeight="1">
      <c r="B47" s="627"/>
      <c r="C47" s="627"/>
      <c r="D47" s="627"/>
      <c r="E47" s="627"/>
      <c r="F47" s="190"/>
      <c r="G47" s="291"/>
      <c r="H47" s="190"/>
      <c r="I47" s="512"/>
      <c r="J47" s="291"/>
      <c r="K47" s="562"/>
      <c r="L47" s="562"/>
    </row>
    <row r="48" spans="1:18" ht="3.6" customHeight="1">
      <c r="B48" s="551"/>
      <c r="C48" s="551"/>
      <c r="D48" s="551"/>
      <c r="E48" s="551"/>
      <c r="F48" s="561"/>
      <c r="H48" s="561"/>
      <c r="I48" s="530"/>
      <c r="K48" s="631"/>
      <c r="L48" s="631"/>
    </row>
    <row r="49" spans="2:19" ht="14.1" customHeight="1">
      <c r="B49" s="2403" t="s">
        <v>34</v>
      </c>
      <c r="C49" s="2403"/>
      <c r="D49" s="692" t="s">
        <v>9</v>
      </c>
      <c r="E49" s="692" t="s">
        <v>9</v>
      </c>
      <c r="F49" s="213">
        <f>(INDEX(LOGEST(F37:F46,$B$37:$B$46),1)-1)*100</f>
        <v>-0.62051168750616448</v>
      </c>
      <c r="H49" s="284" t="s">
        <v>9</v>
      </c>
      <c r="I49" s="213">
        <f>(INDEX(LOGEST(I37:I46,$B$37:$B$46),1)-1)*100</f>
        <v>3.3321059061549807</v>
      </c>
      <c r="K49" s="692" t="s">
        <v>9</v>
      </c>
      <c r="L49" s="213">
        <f>(INDEX(LOGEST(L37:L46,$B$37:$B$46),1)-1)*100</f>
        <v>-1.8916527732016908</v>
      </c>
      <c r="O49" s="716">
        <f>SUM(O44:O46)</f>
        <v>15</v>
      </c>
      <c r="P49" s="716">
        <f t="shared" ref="P49:R49" si="6">SUM(P44:P46)</f>
        <v>26</v>
      </c>
      <c r="Q49" s="716">
        <f t="shared" si="6"/>
        <v>9</v>
      </c>
      <c r="R49" s="716">
        <f t="shared" si="6"/>
        <v>10</v>
      </c>
      <c r="S49" s="716">
        <f>SUM(O49:R49)</f>
        <v>60</v>
      </c>
    </row>
    <row r="50" spans="2:19" ht="9.9499999999999993" customHeight="1">
      <c r="B50" s="2403"/>
      <c r="C50" s="2403"/>
      <c r="D50" s="1119"/>
      <c r="E50" s="1119"/>
      <c r="F50" s="557"/>
      <c r="G50" s="557"/>
      <c r="H50" s="557"/>
      <c r="I50" s="557"/>
      <c r="J50" s="557"/>
      <c r="K50"/>
    </row>
    <row r="51" spans="2:19" ht="3" customHeight="1">
      <c r="B51" s="212"/>
      <c r="C51" s="212"/>
      <c r="D51" s="212"/>
      <c r="E51" s="212"/>
      <c r="F51" s="556"/>
      <c r="G51" s="556"/>
      <c r="H51" s="556"/>
      <c r="I51" s="556"/>
      <c r="J51" s="556"/>
      <c r="K51"/>
    </row>
    <row r="52" spans="2:19" ht="9.9499999999999993" customHeight="1">
      <c r="B52" s="594" t="s">
        <v>124</v>
      </c>
      <c r="C52" s="594" t="s">
        <v>235</v>
      </c>
      <c r="D52" s="594"/>
      <c r="E52" s="594"/>
      <c r="F52" s="525"/>
      <c r="G52" s="525"/>
      <c r="H52" s="525"/>
      <c r="I52" s="525"/>
      <c r="J52" s="496"/>
      <c r="K52"/>
      <c r="O52" s="1763">
        <f>O49/$S$49</f>
        <v>0.25</v>
      </c>
      <c r="P52" s="1763">
        <f t="shared" ref="P52:R52" si="7">P49/$S$49</f>
        <v>0.43333333333333335</v>
      </c>
      <c r="Q52" s="1763">
        <f t="shared" si="7"/>
        <v>0.15</v>
      </c>
      <c r="R52" s="1763">
        <f t="shared" si="7"/>
        <v>0.16666666666666666</v>
      </c>
    </row>
    <row r="53" spans="2:19" s="768" customFormat="1" ht="9.9499999999999993" customHeight="1">
      <c r="B53" s="780" t="s">
        <v>220</v>
      </c>
      <c r="C53" s="780" t="s">
        <v>231</v>
      </c>
      <c r="D53" s="797"/>
      <c r="E53" s="797"/>
      <c r="F53" s="800"/>
      <c r="G53" s="801"/>
      <c r="H53" s="807"/>
      <c r="I53" s="807"/>
      <c r="J53" s="807"/>
    </row>
  </sheetData>
  <mergeCells count="14">
    <mergeCell ref="B22:C22"/>
    <mergeCell ref="B49:C50"/>
    <mergeCell ref="J33:K33"/>
    <mergeCell ref="G33:H33"/>
    <mergeCell ref="G37:H37"/>
    <mergeCell ref="G38:H38"/>
    <mergeCell ref="G39:H39"/>
    <mergeCell ref="G40:H40"/>
    <mergeCell ref="G41:H41"/>
    <mergeCell ref="G42:H42"/>
    <mergeCell ref="G43:H43"/>
    <mergeCell ref="G44:H44"/>
    <mergeCell ref="G45:H45"/>
    <mergeCell ref="G46:H46"/>
  </mergeCells>
  <conditionalFormatting sqref="S25">
    <cfRule type="cellIs" dxfId="5" priority="2" operator="equal">
      <formula>1</formula>
    </cfRule>
  </conditionalFormatting>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2017 statistical summary</oddHeader>
    <oddFooter>&amp;L&amp;"Gill Sans MT,Regular"&amp;9&amp;K0065A4       • &amp;K000000&amp;A &amp;K0065A4•</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S75"/>
  <sheetViews>
    <sheetView zoomScaleNormal="100" zoomScaleSheetLayoutView="106" workbookViewId="0">
      <selection activeCell="M35" sqref="M35"/>
    </sheetView>
  </sheetViews>
  <sheetFormatPr defaultColWidth="9" defaultRowHeight="12.75"/>
  <cols>
    <col min="1" max="1" width="3.7109375" customWidth="1"/>
    <col min="2" max="2" width="10.7109375" customWidth="1"/>
    <col min="3" max="3" width="11.28515625" customWidth="1"/>
    <col min="4" max="4" width="12.5703125" customWidth="1"/>
    <col min="5" max="5" width="16.140625" customWidth="1"/>
    <col min="6" max="6" width="19.5703125" customWidth="1"/>
    <col min="7" max="7" width="8.28515625" customWidth="1"/>
    <col min="8" max="8" width="6" style="9" customWidth="1"/>
    <col min="9" max="13" width="9" style="9"/>
  </cols>
  <sheetData>
    <row r="1" spans="1:9" ht="13.5" customHeight="1">
      <c r="A1" s="67"/>
      <c r="B1" s="67"/>
      <c r="C1" s="67"/>
      <c r="D1" s="67"/>
      <c r="E1" s="67"/>
      <c r="F1" s="67"/>
      <c r="G1" s="67"/>
      <c r="I1" s="482"/>
    </row>
    <row r="2" spans="1:9" ht="13.5" customHeight="1">
      <c r="A2" s="67"/>
      <c r="B2" s="67"/>
      <c r="C2" s="67"/>
      <c r="D2" s="67"/>
      <c r="E2" s="67"/>
      <c r="F2" s="67"/>
      <c r="G2" s="67"/>
    </row>
    <row r="3" spans="1:9" ht="13.5" customHeight="1">
      <c r="A3" s="67"/>
      <c r="B3" s="67"/>
      <c r="C3" s="67"/>
      <c r="D3" s="67"/>
      <c r="E3" s="67"/>
      <c r="F3" s="730"/>
      <c r="G3" s="67"/>
    </row>
    <row r="4" spans="1:9" ht="13.5" customHeight="1">
      <c r="A4" s="67"/>
      <c r="B4" s="1621" t="s">
        <v>720</v>
      </c>
      <c r="C4" s="590"/>
      <c r="D4" s="588"/>
      <c r="E4" s="92"/>
      <c r="F4" s="92"/>
      <c r="G4" s="92"/>
    </row>
    <row r="5" spans="1:9" ht="13.5" customHeight="1">
      <c r="A5" s="67"/>
      <c r="B5" s="67"/>
      <c r="C5" s="67"/>
      <c r="D5" s="67"/>
      <c r="E5" s="67"/>
      <c r="F5" s="730"/>
      <c r="G5" s="67"/>
    </row>
    <row r="6" spans="1:9" ht="13.5" customHeight="1">
      <c r="A6" s="67"/>
      <c r="B6" s="67"/>
      <c r="C6" s="67"/>
      <c r="D6" s="67"/>
      <c r="E6" s="67"/>
      <c r="F6" s="730"/>
      <c r="G6" s="67"/>
    </row>
    <row r="7" spans="1:9" ht="13.5" customHeight="1">
      <c r="A7" s="67"/>
      <c r="B7" s="67"/>
      <c r="C7" s="67"/>
      <c r="D7" s="67"/>
      <c r="E7" s="67"/>
      <c r="F7" s="730"/>
      <c r="G7" s="67"/>
    </row>
    <row r="8" spans="1:9" ht="13.5" customHeight="1">
      <c r="A8" s="67"/>
      <c r="B8" s="67"/>
      <c r="C8" s="67"/>
      <c r="D8" s="67"/>
      <c r="E8" s="67"/>
      <c r="F8" s="730"/>
      <c r="G8" s="67"/>
    </row>
    <row r="9" spans="1:9" ht="13.5" customHeight="1">
      <c r="A9" s="67"/>
      <c r="B9" s="67"/>
      <c r="C9" s="67"/>
      <c r="D9" s="67"/>
      <c r="E9" s="67"/>
      <c r="F9" s="730"/>
      <c r="G9" s="67"/>
    </row>
    <row r="10" spans="1:9" ht="13.5" customHeight="1">
      <c r="A10" s="67"/>
      <c r="B10" s="67"/>
      <c r="C10" s="67"/>
      <c r="D10" s="67"/>
      <c r="E10" s="67"/>
      <c r="F10" s="730"/>
      <c r="G10" s="67"/>
    </row>
    <row r="11" spans="1:9" ht="13.5" customHeight="1">
      <c r="A11" s="67"/>
      <c r="B11" s="67"/>
      <c r="C11" s="67"/>
      <c r="D11" s="67"/>
      <c r="E11" s="67"/>
      <c r="F11" s="730"/>
      <c r="G11" s="67"/>
    </row>
    <row r="12" spans="1:9" ht="13.5" customHeight="1">
      <c r="A12" s="67"/>
      <c r="B12" s="67"/>
      <c r="C12" s="67"/>
      <c r="D12" s="67"/>
      <c r="E12" s="67"/>
      <c r="F12" s="730"/>
      <c r="G12" s="67"/>
    </row>
    <row r="13" spans="1:9" ht="13.5" customHeight="1">
      <c r="A13" s="67"/>
      <c r="B13" s="67"/>
      <c r="C13" s="67"/>
      <c r="D13" s="67"/>
      <c r="E13" s="67"/>
      <c r="F13" s="730"/>
      <c r="G13" s="67"/>
    </row>
    <row r="14" spans="1:9" ht="13.5" customHeight="1">
      <c r="A14" s="67"/>
      <c r="B14" s="67"/>
      <c r="C14" s="67"/>
      <c r="D14" s="67"/>
      <c r="E14" s="67"/>
      <c r="F14" s="730"/>
      <c r="G14" s="67"/>
    </row>
    <row r="15" spans="1:9" ht="13.5" customHeight="1">
      <c r="A15" s="67"/>
      <c r="B15" s="67"/>
      <c r="C15" s="67"/>
      <c r="D15" s="67"/>
      <c r="E15" s="67"/>
      <c r="F15" s="730"/>
      <c r="G15" s="67"/>
    </row>
    <row r="16" spans="1:9" ht="13.5" customHeight="1">
      <c r="A16" s="67"/>
      <c r="B16" s="67"/>
      <c r="C16" s="67"/>
      <c r="D16" s="67"/>
      <c r="E16" s="67"/>
      <c r="F16" s="730"/>
      <c r="G16" s="67"/>
    </row>
    <row r="17" spans="1:13" ht="13.5" customHeight="1">
      <c r="A17" s="67"/>
      <c r="B17" s="67"/>
      <c r="C17" s="67"/>
      <c r="D17" s="67"/>
      <c r="E17" s="67"/>
      <c r="F17" s="730"/>
      <c r="G17" s="67"/>
    </row>
    <row r="18" spans="1:13" ht="13.5" customHeight="1">
      <c r="A18" s="67"/>
      <c r="B18" s="67"/>
      <c r="C18" s="67"/>
      <c r="D18" s="67"/>
      <c r="E18" s="67"/>
      <c r="F18" s="730"/>
      <c r="G18" s="67"/>
    </row>
    <row r="19" spans="1:13" ht="13.5" customHeight="1">
      <c r="A19" s="67"/>
      <c r="B19" s="67"/>
      <c r="C19" s="67"/>
      <c r="D19" s="67"/>
      <c r="E19" s="67"/>
      <c r="F19" s="730"/>
      <c r="G19" s="67"/>
    </row>
    <row r="20" spans="1:13" ht="13.5" customHeight="1">
      <c r="A20" s="67"/>
      <c r="B20" s="67"/>
      <c r="C20" s="67"/>
      <c r="D20" s="67"/>
      <c r="E20" s="67"/>
      <c r="F20" s="730"/>
      <c r="G20" s="67"/>
    </row>
    <row r="21" spans="1:13" ht="13.5" customHeight="1">
      <c r="A21" s="67"/>
      <c r="B21" s="67"/>
      <c r="C21" s="67"/>
      <c r="D21" s="67"/>
      <c r="E21" s="67"/>
      <c r="F21" s="730"/>
      <c r="G21" s="67"/>
    </row>
    <row r="22" spans="1:13" ht="13.5" customHeight="1">
      <c r="A22" s="67"/>
      <c r="B22" s="67"/>
      <c r="C22" s="67"/>
      <c r="D22" s="67"/>
      <c r="E22" s="67"/>
      <c r="F22" s="730"/>
      <c r="G22" s="67"/>
    </row>
    <row r="23" spans="1:13" ht="13.5" customHeight="1">
      <c r="A23" s="67"/>
      <c r="B23" s="67"/>
      <c r="C23" s="67"/>
      <c r="D23" s="67"/>
      <c r="E23" s="67"/>
      <c r="F23" s="730"/>
      <c r="G23" s="67"/>
    </row>
    <row r="24" spans="1:13" s="768" customFormat="1" ht="9.9499999999999993" customHeight="1">
      <c r="B24" s="797" t="s">
        <v>220</v>
      </c>
      <c r="C24" s="780" t="s">
        <v>231</v>
      </c>
      <c r="D24" s="800"/>
      <c r="E24" s="807"/>
      <c r="F24" s="807"/>
      <c r="G24" s="807"/>
      <c r="H24" s="783"/>
      <c r="I24" s="783"/>
      <c r="J24" s="783"/>
      <c r="K24" s="783"/>
      <c r="L24" s="783"/>
      <c r="M24" s="783"/>
    </row>
    <row r="25" spans="1:13" ht="13.5" customHeight="1">
      <c r="A25" s="67"/>
      <c r="B25" s="67"/>
      <c r="C25" s="67"/>
      <c r="D25" s="67"/>
      <c r="E25" s="67"/>
      <c r="F25" s="730"/>
      <c r="G25" s="67"/>
    </row>
    <row r="26" spans="1:13" ht="13.5" customHeight="1">
      <c r="A26" s="67"/>
      <c r="B26" s="67"/>
      <c r="C26" s="67"/>
      <c r="D26" s="67"/>
      <c r="E26" s="67"/>
      <c r="F26" s="730"/>
      <c r="G26" s="67"/>
    </row>
    <row r="27" spans="1:13" ht="18.95" customHeight="1">
      <c r="A27" s="67"/>
      <c r="B27" s="1621" t="s">
        <v>721</v>
      </c>
      <c r="C27" s="590"/>
      <c r="D27" s="588"/>
      <c r="E27" s="92"/>
      <c r="F27" s="92"/>
      <c r="G27" s="92"/>
      <c r="H27" s="608"/>
      <c r="I27" s="730"/>
      <c r="L27" s="1565" t="s">
        <v>592</v>
      </c>
    </row>
    <row r="28" spans="1:13" ht="15.6" customHeight="1">
      <c r="A28" s="67"/>
      <c r="B28" s="590"/>
      <c r="C28" s="590"/>
      <c r="D28" s="588"/>
      <c r="E28" s="92"/>
      <c r="F28" s="92"/>
      <c r="G28" s="92"/>
      <c r="L28" s="1565" t="s">
        <v>593</v>
      </c>
    </row>
    <row r="29" spans="1:13" s="527" customFormat="1" ht="17.100000000000001" customHeight="1">
      <c r="A29" s="572"/>
      <c r="B29" s="567"/>
      <c r="C29" s="567"/>
      <c r="D29" s="567" t="s">
        <v>61</v>
      </c>
      <c r="E29" s="567" t="s">
        <v>60</v>
      </c>
      <c r="F29" s="567" t="s">
        <v>81</v>
      </c>
      <c r="G29" s="567" t="s">
        <v>13</v>
      </c>
    </row>
    <row r="30" spans="1:13" s="527" customFormat="1" ht="8.4499999999999993" customHeight="1">
      <c r="A30" s="572"/>
      <c r="B30" s="572"/>
      <c r="C30" s="572"/>
      <c r="D30" s="572"/>
      <c r="E30" s="572"/>
      <c r="F30" s="572"/>
      <c r="G30" s="572"/>
    </row>
    <row r="31" spans="1:13" ht="14.1" customHeight="1">
      <c r="B31" s="626" t="s">
        <v>571</v>
      </c>
      <c r="C31" s="626"/>
      <c r="D31" s="934"/>
      <c r="E31" s="366"/>
      <c r="F31" s="366"/>
      <c r="G31" s="226"/>
    </row>
    <row r="32" spans="1:13" ht="3.6" customHeight="1">
      <c r="B32" s="572"/>
      <c r="C32" s="572"/>
      <c r="D32" s="934"/>
      <c r="E32" s="366"/>
      <c r="F32" s="366"/>
      <c r="G32" s="226"/>
    </row>
    <row r="33" spans="2:13" ht="14.1" customHeight="1">
      <c r="B33" s="874">
        <v>2008</v>
      </c>
      <c r="C33" s="547"/>
      <c r="D33" s="1581">
        <v>5</v>
      </c>
      <c r="E33" s="1581">
        <v>12</v>
      </c>
      <c r="F33" s="1574">
        <v>5</v>
      </c>
      <c r="G33" s="575">
        <v>22</v>
      </c>
      <c r="I33" s="1285"/>
    </row>
    <row r="34" spans="2:13" ht="14.1" customHeight="1">
      <c r="B34" s="874">
        <v>2009</v>
      </c>
      <c r="C34" s="547"/>
      <c r="D34" s="1581">
        <v>5</v>
      </c>
      <c r="E34" s="1581">
        <v>14</v>
      </c>
      <c r="F34" s="1574">
        <v>7</v>
      </c>
      <c r="G34" s="575">
        <v>26</v>
      </c>
      <c r="I34" s="1285"/>
    </row>
    <row r="35" spans="2:13" ht="14.1" customHeight="1">
      <c r="B35" s="874">
        <v>2010</v>
      </c>
      <c r="C35" s="547"/>
      <c r="D35" s="1581">
        <v>3</v>
      </c>
      <c r="E35" s="1581">
        <v>15</v>
      </c>
      <c r="F35" s="1574">
        <v>3</v>
      </c>
      <c r="G35" s="575">
        <v>21</v>
      </c>
      <c r="I35" s="1285"/>
    </row>
    <row r="36" spans="2:13" ht="14.1" customHeight="1">
      <c r="B36" s="874">
        <v>2011</v>
      </c>
      <c r="C36" s="629"/>
      <c r="D36" s="1581">
        <v>1</v>
      </c>
      <c r="E36" s="1581">
        <v>9</v>
      </c>
      <c r="F36" s="1574">
        <v>13</v>
      </c>
      <c r="G36" s="575">
        <v>23</v>
      </c>
      <c r="I36" s="1285"/>
    </row>
    <row r="37" spans="2:13" ht="14.1" customHeight="1">
      <c r="B37" s="874">
        <v>2012</v>
      </c>
      <c r="C37" s="629"/>
      <c r="D37" s="1581">
        <v>2</v>
      </c>
      <c r="E37" s="1581">
        <v>11</v>
      </c>
      <c r="F37" s="1574">
        <v>6</v>
      </c>
      <c r="G37" s="575">
        <v>19</v>
      </c>
      <c r="I37" s="1285"/>
    </row>
    <row r="38" spans="2:13" ht="14.1" customHeight="1">
      <c r="B38" s="874">
        <v>2013</v>
      </c>
      <c r="C38" s="629"/>
      <c r="D38" s="1581">
        <v>0</v>
      </c>
      <c r="E38" s="1581">
        <v>10</v>
      </c>
      <c r="F38" s="1574">
        <v>1</v>
      </c>
      <c r="G38" s="575">
        <v>11</v>
      </c>
      <c r="I38" s="1285"/>
    </row>
    <row r="39" spans="2:13" ht="14.1" customHeight="1">
      <c r="B39" s="874">
        <v>2014</v>
      </c>
      <c r="C39" s="629"/>
      <c r="D39" s="1581">
        <v>3</v>
      </c>
      <c r="E39" s="1581">
        <v>7</v>
      </c>
      <c r="F39" s="1574">
        <v>4</v>
      </c>
      <c r="G39" s="575">
        <v>14</v>
      </c>
      <c r="I39" s="1285"/>
    </row>
    <row r="40" spans="2:13" ht="14.1" customHeight="1">
      <c r="B40" s="874">
        <v>2015</v>
      </c>
      <c r="C40" s="629"/>
      <c r="D40" s="1581">
        <v>1</v>
      </c>
      <c r="E40" s="1581">
        <v>15</v>
      </c>
      <c r="F40" s="1574">
        <v>2</v>
      </c>
      <c r="G40" s="575">
        <v>18</v>
      </c>
      <c r="I40" s="1285"/>
    </row>
    <row r="41" spans="2:13" ht="14.1" customHeight="1">
      <c r="B41" s="874">
        <v>2016</v>
      </c>
      <c r="C41" s="629"/>
      <c r="D41" s="1581">
        <v>2</v>
      </c>
      <c r="E41" s="1581">
        <v>11</v>
      </c>
      <c r="F41" s="1574">
        <v>8</v>
      </c>
      <c r="G41" s="575">
        <v>21</v>
      </c>
      <c r="I41" s="1285"/>
    </row>
    <row r="42" spans="2:13" ht="14.1" customHeight="1">
      <c r="B42" s="874">
        <v>2017</v>
      </c>
      <c r="C42" s="629"/>
      <c r="D42" s="1581">
        <v>4</v>
      </c>
      <c r="E42" s="1581">
        <v>11</v>
      </c>
      <c r="F42" s="1574">
        <v>10</v>
      </c>
      <c r="G42" s="575">
        <v>25</v>
      </c>
      <c r="I42" s="1285"/>
    </row>
    <row r="43" spans="2:13" ht="3.6" customHeight="1">
      <c r="B43" s="627"/>
      <c r="C43" s="627"/>
      <c r="D43" s="190"/>
      <c r="E43" s="562"/>
      <c r="F43" s="512"/>
      <c r="G43" s="562"/>
    </row>
    <row r="44" spans="2:13" ht="3.6" customHeight="1">
      <c r="B44" s="551"/>
      <c r="C44" s="551"/>
      <c r="D44" s="561"/>
      <c r="E44" s="631"/>
      <c r="F44" s="530"/>
      <c r="G44" s="631"/>
    </row>
    <row r="45" spans="2:13" ht="14.1" customHeight="1">
      <c r="B45" s="2403" t="s">
        <v>34</v>
      </c>
      <c r="C45" s="2403"/>
      <c r="D45" s="1392" t="s">
        <v>9</v>
      </c>
      <c r="E45" s="213">
        <f>(INDEX(LOGEST(E33:E42,$B$33:$B$42),1)-1)*100</f>
        <v>-1.9923043505385096</v>
      </c>
      <c r="F45" s="213">
        <f t="shared" ref="F45:G45" si="0">(INDEX(LOGEST(F33:F42,$B$33:$B$42),1)-1)*100</f>
        <v>-0.11024562443581187</v>
      </c>
      <c r="G45" s="213">
        <f t="shared" si="0"/>
        <v>-1.8916527732016908</v>
      </c>
    </row>
    <row r="46" spans="2:13" ht="9.9499999999999993" customHeight="1">
      <c r="B46" s="2403"/>
      <c r="C46" s="2403"/>
      <c r="D46" s="557"/>
      <c r="E46" s="557"/>
      <c r="F46" s="557"/>
      <c r="G46" s="557"/>
    </row>
    <row r="47" spans="2:13" ht="3" customHeight="1">
      <c r="B47" s="549"/>
      <c r="C47" s="549"/>
      <c r="D47" s="141"/>
      <c r="E47" s="530"/>
      <c r="F47" s="566"/>
      <c r="G47" s="566"/>
    </row>
    <row r="48" spans="2:13" s="768" customFormat="1" ht="9.9499999999999993" customHeight="1">
      <c r="B48" s="797" t="s">
        <v>220</v>
      </c>
      <c r="C48" s="780" t="s">
        <v>231</v>
      </c>
      <c r="D48" s="800"/>
      <c r="E48" s="807"/>
      <c r="F48" s="807"/>
      <c r="G48" s="807"/>
      <c r="H48" s="783"/>
      <c r="I48" s="783"/>
      <c r="J48" s="783"/>
      <c r="K48" s="783"/>
      <c r="L48" s="783"/>
      <c r="M48" s="783"/>
    </row>
    <row r="50" spans="11:19" ht="15" customHeight="1">
      <c r="K50" s="1575"/>
      <c r="L50" s="1575"/>
      <c r="M50" s="1575"/>
      <c r="N50" s="1575"/>
      <c r="O50" s="1575"/>
      <c r="P50" s="1576"/>
      <c r="Q50" s="1576"/>
      <c r="R50" s="1572"/>
      <c r="S50" s="1573"/>
    </row>
    <row r="51" spans="11:19">
      <c r="K51" s="1577"/>
      <c r="L51" s="1576"/>
      <c r="M51" s="1576"/>
      <c r="N51" s="1576"/>
      <c r="O51" s="1576"/>
      <c r="P51" s="1576"/>
      <c r="Q51" s="575"/>
      <c r="R51" s="575"/>
      <c r="S51" s="575"/>
    </row>
    <row r="52" spans="11:19" ht="12.75" customHeight="1">
      <c r="K52" s="1577"/>
      <c r="L52" s="1577"/>
      <c r="M52" s="1577"/>
      <c r="N52" s="1577"/>
      <c r="O52" s="1577"/>
      <c r="P52" s="1576"/>
      <c r="Q52" s="575"/>
      <c r="R52" s="575"/>
      <c r="S52" s="575"/>
    </row>
    <row r="53" spans="11:19">
      <c r="K53" s="1577"/>
      <c r="L53" s="1577"/>
      <c r="M53" s="1578"/>
      <c r="N53" s="1578"/>
      <c r="O53" s="1577"/>
      <c r="P53" s="1576"/>
      <c r="Q53" s="575"/>
      <c r="R53" s="575"/>
      <c r="S53" s="575"/>
    </row>
    <row r="54" spans="11:19">
      <c r="K54" s="1579"/>
      <c r="L54" s="1580"/>
      <c r="M54" s="1581"/>
      <c r="N54" s="1581"/>
      <c r="O54" s="1581"/>
      <c r="P54" s="1576"/>
      <c r="Q54" s="575"/>
      <c r="R54" s="575"/>
      <c r="S54" s="575"/>
    </row>
    <row r="55" spans="11:19">
      <c r="K55" s="1579"/>
      <c r="L55" s="1580"/>
      <c r="M55" s="1581"/>
      <c r="N55" s="1581"/>
      <c r="O55" s="1581"/>
      <c r="P55" s="1576"/>
      <c r="Q55" s="575"/>
      <c r="R55" s="575"/>
      <c r="S55" s="575"/>
    </row>
    <row r="56" spans="11:19">
      <c r="K56" s="1579"/>
      <c r="L56" s="1580"/>
      <c r="M56" s="1581"/>
      <c r="N56" s="1581"/>
      <c r="O56" s="1581"/>
      <c r="P56" s="1576"/>
      <c r="Q56" s="575"/>
      <c r="R56" s="575"/>
      <c r="S56" s="575"/>
    </row>
    <row r="57" spans="11:19">
      <c r="K57" s="1579"/>
      <c r="L57" s="1580"/>
      <c r="M57" s="1581"/>
      <c r="N57" s="1581"/>
      <c r="O57" s="1581"/>
      <c r="P57" s="1576"/>
      <c r="Q57" s="575"/>
      <c r="R57" s="575"/>
      <c r="S57" s="575"/>
    </row>
    <row r="58" spans="11:19">
      <c r="K58" s="1579"/>
      <c r="L58" s="1580"/>
      <c r="M58" s="1581"/>
      <c r="N58" s="1581"/>
      <c r="O58" s="1581"/>
      <c r="P58" s="1576"/>
      <c r="Q58" s="575"/>
      <c r="R58" s="575"/>
      <c r="S58" s="575"/>
    </row>
    <row r="59" spans="11:19">
      <c r="K59" s="1579"/>
      <c r="L59" s="1580"/>
      <c r="M59" s="1581"/>
      <c r="N59" s="1581"/>
      <c r="O59" s="1581"/>
      <c r="P59" s="1576"/>
      <c r="Q59" s="575"/>
      <c r="R59" s="575"/>
      <c r="S59" s="575"/>
    </row>
    <row r="60" spans="11:19">
      <c r="K60" s="1579"/>
      <c r="L60" s="1580"/>
      <c r="M60" s="1581"/>
      <c r="N60" s="1581"/>
      <c r="O60" s="1581"/>
      <c r="P60" s="1576"/>
      <c r="Q60" s="575"/>
      <c r="R60" s="575"/>
      <c r="S60" s="575"/>
    </row>
    <row r="61" spans="11:19">
      <c r="K61" s="1579"/>
      <c r="L61" s="1580"/>
      <c r="M61" s="1581"/>
      <c r="N61" s="1581"/>
      <c r="O61" s="1581"/>
      <c r="P61" s="1576"/>
      <c r="Q61" s="575"/>
      <c r="R61" s="575"/>
      <c r="S61" s="575"/>
    </row>
    <row r="62" spans="11:19">
      <c r="K62" s="1579"/>
      <c r="L62" s="1580"/>
      <c r="M62" s="1581"/>
      <c r="N62" s="1581"/>
      <c r="O62" s="1581"/>
      <c r="P62" s="1576"/>
      <c r="Q62" s="575"/>
      <c r="R62" s="575"/>
      <c r="S62" s="575"/>
    </row>
    <row r="63" spans="11:19">
      <c r="K63" s="1579"/>
      <c r="L63" s="1580"/>
      <c r="M63" s="1581"/>
      <c r="N63" s="1581"/>
      <c r="O63" s="1581"/>
      <c r="P63" s="1576"/>
      <c r="Q63" s="575"/>
      <c r="R63" s="575"/>
      <c r="S63" s="575"/>
    </row>
    <row r="64" spans="11:19">
      <c r="K64" s="1579"/>
      <c r="L64" s="1579"/>
      <c r="M64" s="1581"/>
      <c r="N64" s="1581"/>
      <c r="O64" s="1581"/>
      <c r="P64" s="1576"/>
      <c r="Q64" s="575"/>
      <c r="R64" s="575"/>
      <c r="S64" s="575"/>
    </row>
    <row r="65" spans="12:19">
      <c r="L65" s="575"/>
      <c r="M65" s="575"/>
      <c r="N65" s="575"/>
      <c r="O65" s="575"/>
      <c r="P65" s="575"/>
      <c r="Q65" s="575"/>
      <c r="R65" s="575"/>
      <c r="S65" s="575"/>
    </row>
    <row r="66" spans="12:19">
      <c r="L66" s="575"/>
      <c r="M66" s="575"/>
      <c r="N66" s="575"/>
      <c r="O66" s="575"/>
      <c r="P66" s="575"/>
      <c r="Q66" s="575"/>
      <c r="R66" s="575"/>
      <c r="S66" s="575"/>
    </row>
    <row r="67" spans="12:19">
      <c r="L67" s="575"/>
      <c r="M67" s="575"/>
      <c r="N67" s="575"/>
      <c r="O67" s="575"/>
      <c r="P67" s="575"/>
      <c r="Q67" s="575"/>
      <c r="R67" s="575"/>
      <c r="S67" s="575"/>
    </row>
    <row r="68" spans="12:19">
      <c r="L68" s="575"/>
      <c r="M68" s="575"/>
      <c r="N68" s="575"/>
      <c r="O68" s="575"/>
      <c r="P68" s="575"/>
      <c r="Q68" s="575"/>
      <c r="R68" s="575"/>
      <c r="S68" s="575"/>
    </row>
    <row r="69" spans="12:19">
      <c r="L69" s="575"/>
      <c r="M69" s="575"/>
      <c r="N69" s="575"/>
      <c r="O69" s="575"/>
      <c r="P69" s="575"/>
      <c r="Q69" s="575"/>
      <c r="R69" s="575"/>
      <c r="S69" s="575"/>
    </row>
    <row r="70" spans="12:19">
      <c r="L70" s="575"/>
      <c r="M70" s="575"/>
      <c r="N70" s="575"/>
      <c r="O70" s="575"/>
      <c r="P70" s="575"/>
      <c r="Q70" s="575"/>
      <c r="R70" s="575"/>
      <c r="S70" s="575"/>
    </row>
    <row r="71" spans="12:19">
      <c r="L71" s="575"/>
      <c r="M71" s="575"/>
      <c r="N71" s="575"/>
      <c r="O71" s="575"/>
      <c r="P71" s="575"/>
      <c r="Q71" s="575"/>
      <c r="R71" s="575"/>
      <c r="S71" s="575"/>
    </row>
    <row r="72" spans="12:19">
      <c r="L72" s="575"/>
      <c r="M72" s="575"/>
      <c r="N72" s="575"/>
      <c r="O72" s="575"/>
      <c r="P72" s="575"/>
      <c r="Q72" s="575"/>
      <c r="R72" s="575"/>
      <c r="S72" s="575"/>
    </row>
    <row r="73" spans="12:19">
      <c r="L73" s="575"/>
      <c r="M73" s="575"/>
      <c r="N73" s="575"/>
      <c r="O73" s="575"/>
      <c r="P73" s="575"/>
      <c r="Q73" s="575"/>
      <c r="R73" s="575"/>
      <c r="S73" s="575"/>
    </row>
    <row r="74" spans="12:19">
      <c r="L74" s="575"/>
      <c r="M74" s="575"/>
      <c r="N74" s="575"/>
      <c r="O74" s="575"/>
      <c r="P74" s="575"/>
      <c r="Q74" s="575"/>
      <c r="R74" s="575"/>
      <c r="S74" s="575"/>
    </row>
    <row r="75" spans="12:19">
      <c r="L75" s="575"/>
      <c r="M75" s="575"/>
      <c r="N75" s="575"/>
      <c r="O75" s="575"/>
      <c r="P75" s="575"/>
      <c r="Q75" s="575"/>
      <c r="R75" s="575"/>
      <c r="S75" s="575"/>
    </row>
  </sheetData>
  <mergeCells count="1">
    <mergeCell ref="B45:C46"/>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5 • Crashes</oddHeader>
    <oddFooter>&amp;R&amp;"Gill Sans MT,Regular"&amp;9&amp;K0065A4       • &amp;K000000&amp;A&amp;K0065A4 •</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BG143"/>
  <sheetViews>
    <sheetView topLeftCell="G1" zoomScaleNormal="100" zoomScaleSheetLayoutView="124" workbookViewId="0">
      <selection activeCell="M35" sqref="M35"/>
    </sheetView>
  </sheetViews>
  <sheetFormatPr defaultColWidth="9" defaultRowHeight="12.75"/>
  <cols>
    <col min="1" max="1" width="3.7109375" style="582" customWidth="1"/>
    <col min="2" max="2" width="10.7109375" style="582" customWidth="1"/>
    <col min="3" max="3" width="15.28515625" style="582" customWidth="1"/>
    <col min="4" max="6" width="20.7109375" style="582" customWidth="1"/>
    <col min="7" max="7" width="5.42578125" style="582" customWidth="1"/>
    <col min="8" max="11" width="13.28515625" style="582" customWidth="1"/>
    <col min="12" max="12" width="34.28515625" style="582" customWidth="1"/>
    <col min="13" max="58" width="13.28515625" style="582" customWidth="1"/>
    <col min="59" max="16384" width="9" style="582"/>
  </cols>
  <sheetData>
    <row r="1" spans="1:15" ht="13.5" customHeight="1">
      <c r="A1" s="1156"/>
      <c r="B1" s="1156"/>
      <c r="C1" s="1156"/>
      <c r="D1" s="1156"/>
      <c r="E1" s="1156"/>
      <c r="F1" s="1156"/>
      <c r="G1" s="1156"/>
      <c r="I1" s="1164"/>
    </row>
    <row r="2" spans="1:15" ht="13.5" customHeight="1">
      <c r="A2" s="1156"/>
      <c r="B2" s="1156"/>
      <c r="C2" s="1156"/>
      <c r="D2" s="1156"/>
      <c r="E2" s="1156"/>
      <c r="F2" s="1156"/>
      <c r="G2" s="1156"/>
    </row>
    <row r="3" spans="1:15" ht="13.5" customHeight="1">
      <c r="A3" s="1156"/>
      <c r="B3" s="1156"/>
      <c r="C3" s="1156"/>
      <c r="D3" s="1156"/>
      <c r="E3" s="1156"/>
      <c r="F3" s="1156"/>
      <c r="G3" s="1156"/>
    </row>
    <row r="4" spans="1:15" ht="15" customHeight="1">
      <c r="A4" s="1156"/>
      <c r="B4" s="1621" t="s">
        <v>722</v>
      </c>
      <c r="C4" s="1630"/>
      <c r="D4" s="1631"/>
      <c r="E4" s="1632"/>
      <c r="F4" s="1632"/>
      <c r="G4" s="1632"/>
      <c r="H4" s="1161"/>
      <c r="I4" s="1137"/>
    </row>
    <row r="5" spans="1:15" ht="15" customHeight="1">
      <c r="A5" s="1156"/>
      <c r="B5" s="1621" t="s">
        <v>723</v>
      </c>
      <c r="C5" s="1630"/>
      <c r="D5" s="1631"/>
      <c r="E5" s="1632"/>
      <c r="F5" s="1632"/>
      <c r="G5" s="1632"/>
      <c r="H5" s="1633"/>
    </row>
    <row r="6" spans="1:15" ht="14.1" customHeight="1">
      <c r="A6" s="1156"/>
      <c r="B6" s="590"/>
      <c r="C6" s="590"/>
      <c r="D6" s="588"/>
      <c r="E6" s="1163"/>
      <c r="F6" s="1163"/>
      <c r="G6" s="1163"/>
    </row>
    <row r="7" spans="1:15" ht="17.100000000000001" customHeight="1">
      <c r="B7" s="1634" t="s">
        <v>127</v>
      </c>
      <c r="C7" s="1635"/>
      <c r="D7" s="2376" t="s">
        <v>128</v>
      </c>
      <c r="E7" s="2377"/>
      <c r="F7" s="2378"/>
      <c r="M7" s="582">
        <v>64</v>
      </c>
    </row>
    <row r="8" spans="1:15" ht="54.95" customHeight="1">
      <c r="B8" s="2379" t="s">
        <v>669</v>
      </c>
      <c r="C8" s="2380"/>
      <c r="D8" s="1636"/>
      <c r="E8" s="1637"/>
      <c r="F8" s="1637"/>
      <c r="I8" s="1146"/>
    </row>
    <row r="9" spans="1:15" ht="27.95" customHeight="1">
      <c r="B9" s="2381"/>
      <c r="C9" s="2382"/>
      <c r="D9" s="1638" t="s">
        <v>193</v>
      </c>
      <c r="E9" s="1638" t="s">
        <v>194</v>
      </c>
      <c r="F9" s="1638" t="s">
        <v>597</v>
      </c>
      <c r="I9" s="1639"/>
    </row>
    <row r="10" spans="1:15" ht="54.95" customHeight="1">
      <c r="B10" s="2379" t="s">
        <v>670</v>
      </c>
      <c r="C10" s="2380"/>
      <c r="D10" s="1640"/>
      <c r="E10" s="1640"/>
      <c r="F10" s="1640"/>
      <c r="I10" s="1146"/>
      <c r="L10" s="1641" t="s">
        <v>182</v>
      </c>
      <c r="M10" s="1641">
        <v>8</v>
      </c>
    </row>
    <row r="11" spans="1:15" ht="27.95" customHeight="1">
      <c r="B11" s="2381"/>
      <c r="C11" s="2382"/>
      <c r="D11" s="1638" t="s">
        <v>147</v>
      </c>
      <c r="E11" s="1638" t="s">
        <v>135</v>
      </c>
      <c r="F11" s="1642"/>
      <c r="I11" s="1146"/>
      <c r="L11" s="1641" t="s">
        <v>181</v>
      </c>
      <c r="M11" s="1641">
        <v>6</v>
      </c>
    </row>
    <row r="12" spans="1:15" ht="54.95" customHeight="1">
      <c r="B12" s="2379" t="s">
        <v>212</v>
      </c>
      <c r="C12" s="2380"/>
      <c r="D12" s="1640"/>
      <c r="E12" s="1640"/>
      <c r="F12" s="1640"/>
      <c r="I12" s="1643"/>
      <c r="L12" s="1641" t="s">
        <v>180</v>
      </c>
      <c r="M12" s="1641">
        <v>2</v>
      </c>
    </row>
    <row r="13" spans="1:15" ht="27.95" customHeight="1">
      <c r="B13" s="2381"/>
      <c r="C13" s="2382"/>
      <c r="D13" s="1638" t="s">
        <v>133</v>
      </c>
      <c r="E13" s="1638" t="s">
        <v>132</v>
      </c>
      <c r="F13" s="1638"/>
      <c r="I13" s="1644"/>
      <c r="L13" s="1641" t="s">
        <v>185</v>
      </c>
      <c r="M13" s="1641">
        <v>2</v>
      </c>
    </row>
    <row r="14" spans="1:15" ht="54.95" customHeight="1">
      <c r="B14" s="2379" t="s">
        <v>671</v>
      </c>
      <c r="C14" s="2380"/>
      <c r="D14" s="1640"/>
      <c r="E14" s="1640"/>
      <c r="F14" s="1640"/>
      <c r="L14" s="1641" t="s">
        <v>186</v>
      </c>
      <c r="M14" s="1641">
        <v>1</v>
      </c>
      <c r="N14" s="1146">
        <f>SUM(M10:M14)</f>
        <v>19</v>
      </c>
      <c r="O14" s="1645">
        <f>N14/M7</f>
        <v>0.296875</v>
      </c>
    </row>
    <row r="15" spans="1:15" ht="27.95" customHeight="1">
      <c r="B15" s="2381"/>
      <c r="C15" s="2382"/>
      <c r="D15" s="1638" t="s">
        <v>134</v>
      </c>
      <c r="E15" s="1638" t="s">
        <v>148</v>
      </c>
      <c r="F15" s="1646"/>
      <c r="L15" s="1647" t="s">
        <v>172</v>
      </c>
      <c r="M15" s="1647">
        <v>14</v>
      </c>
      <c r="N15" s="1146"/>
    </row>
    <row r="16" spans="1:15" s="1648" customFormat="1" ht="54.95" customHeight="1">
      <c r="B16" s="2379" t="s">
        <v>144</v>
      </c>
      <c r="C16" s="2380"/>
      <c r="D16" s="1640"/>
      <c r="E16" s="1640"/>
      <c r="F16" s="1640"/>
      <c r="I16" s="582"/>
      <c r="J16" s="582"/>
      <c r="L16" s="1647" t="s">
        <v>173</v>
      </c>
      <c r="M16" s="1647">
        <v>3</v>
      </c>
      <c r="N16" s="1643">
        <f>SUM(M15:M16)</f>
        <v>17</v>
      </c>
      <c r="O16" s="1649">
        <f>N16/M7</f>
        <v>0.265625</v>
      </c>
    </row>
    <row r="17" spans="2:16" s="1648" customFormat="1" ht="27.95" customHeight="1">
      <c r="B17" s="2381"/>
      <c r="C17" s="2382"/>
      <c r="D17" s="1638" t="s">
        <v>598</v>
      </c>
      <c r="E17" s="1638"/>
      <c r="F17" s="1646"/>
      <c r="I17" s="582"/>
      <c r="J17" s="582"/>
      <c r="L17" s="1650" t="s">
        <v>151</v>
      </c>
      <c r="M17" s="1650">
        <v>6</v>
      </c>
      <c r="N17" s="1643"/>
    </row>
    <row r="18" spans="2:16" s="1648" customFormat="1" ht="54.95" customHeight="1">
      <c r="B18" s="2379" t="s">
        <v>672</v>
      </c>
      <c r="C18" s="2380"/>
      <c r="D18" s="1640"/>
      <c r="E18" s="1640"/>
      <c r="F18" s="1640"/>
      <c r="L18" s="1650" t="s">
        <v>153</v>
      </c>
      <c r="M18" s="1650">
        <v>2</v>
      </c>
      <c r="N18" s="1643">
        <f>SUM(M17:M18)</f>
        <v>8</v>
      </c>
      <c r="O18" s="1651">
        <f>N18/M7</f>
        <v>0.125</v>
      </c>
    </row>
    <row r="19" spans="2:16" s="1648" customFormat="1" ht="37.5" customHeight="1">
      <c r="B19" s="2381"/>
      <c r="C19" s="2382"/>
      <c r="D19" s="1638" t="s">
        <v>198</v>
      </c>
      <c r="E19" s="1638" t="s">
        <v>199</v>
      </c>
      <c r="F19" s="1638" t="s">
        <v>599</v>
      </c>
      <c r="L19" s="1652" t="s">
        <v>188</v>
      </c>
      <c r="M19" s="1652">
        <v>5</v>
      </c>
    </row>
    <row r="20" spans="2:16" s="1648" customFormat="1" ht="54.95" customHeight="1">
      <c r="B20" s="2379" t="s">
        <v>673</v>
      </c>
      <c r="C20" s="2380"/>
      <c r="D20" s="1640"/>
      <c r="E20" s="1636"/>
      <c r="F20" s="1636"/>
      <c r="I20" s="1156"/>
      <c r="J20" s="1156"/>
      <c r="K20" s="1653"/>
      <c r="L20" s="1652" t="s">
        <v>189</v>
      </c>
      <c r="M20" s="1652">
        <v>1</v>
      </c>
      <c r="N20" s="1651">
        <f>6/M7</f>
        <v>9.375E-2</v>
      </c>
    </row>
    <row r="21" spans="2:16" s="1648" customFormat="1" ht="34.5" customHeight="1">
      <c r="B21" s="2381"/>
      <c r="C21" s="2382"/>
      <c r="D21" s="1638" t="s">
        <v>600</v>
      </c>
      <c r="E21" s="1638"/>
      <c r="F21" s="1638"/>
      <c r="I21" s="1156"/>
      <c r="J21" s="1156"/>
      <c r="K21" s="1653"/>
      <c r="L21" s="1654" t="s">
        <v>159</v>
      </c>
      <c r="M21" s="1654">
        <v>4</v>
      </c>
      <c r="N21" s="1651">
        <f>4/M7</f>
        <v>6.25E-2</v>
      </c>
    </row>
    <row r="22" spans="2:16" s="1147" customFormat="1" ht="9.9499999999999993" customHeight="1">
      <c r="B22" s="1165" t="s">
        <v>221</v>
      </c>
      <c r="C22" s="1165" t="s">
        <v>249</v>
      </c>
      <c r="I22" s="1655"/>
      <c r="J22" s="1655"/>
      <c r="K22" s="1655"/>
      <c r="O22" s="1656"/>
      <c r="P22" s="1656"/>
    </row>
    <row r="23" spans="2:16" ht="11.1" customHeight="1">
      <c r="B23" s="728"/>
      <c r="C23" s="728"/>
      <c r="D23" s="556"/>
      <c r="E23" s="556"/>
      <c r="F23" s="556"/>
      <c r="G23" s="556"/>
      <c r="H23" s="556"/>
      <c r="I23" s="282"/>
      <c r="J23" s="282"/>
      <c r="K23" s="282"/>
      <c r="O23" s="1657"/>
      <c r="P23" s="1657" t="s">
        <v>137</v>
      </c>
    </row>
    <row r="24" spans="2:16" ht="11.1" customHeight="1">
      <c r="B24" s="728"/>
      <c r="C24" s="728"/>
      <c r="D24" s="533"/>
      <c r="E24" s="533"/>
      <c r="F24" s="533"/>
      <c r="G24" s="94"/>
      <c r="H24" s="94"/>
      <c r="I24" s="550"/>
      <c r="J24" s="550"/>
      <c r="K24" s="550"/>
      <c r="O24" s="1657" t="s">
        <v>131</v>
      </c>
      <c r="P24" s="1657">
        <v>125</v>
      </c>
    </row>
    <row r="25" spans="2:16" ht="11.1" customHeight="1">
      <c r="B25" s="761"/>
      <c r="C25" s="761"/>
      <c r="O25" s="1657" t="s">
        <v>146</v>
      </c>
      <c r="P25" s="1657">
        <v>50</v>
      </c>
    </row>
    <row r="26" spans="2:16" ht="12" customHeight="1">
      <c r="B26" s="1658"/>
      <c r="C26" s="1658"/>
      <c r="O26" s="1657" t="s">
        <v>14</v>
      </c>
      <c r="P26" s="1657">
        <v>47</v>
      </c>
    </row>
    <row r="27" spans="2:16" ht="11.1" customHeight="1">
      <c r="O27" s="1657" t="s">
        <v>143</v>
      </c>
      <c r="P27" s="1657">
        <v>35</v>
      </c>
    </row>
    <row r="28" spans="2:16" ht="11.1" customHeight="1">
      <c r="L28" s="1659" t="s">
        <v>161</v>
      </c>
      <c r="M28" s="1659">
        <v>1</v>
      </c>
      <c r="O28" s="1657" t="s">
        <v>150</v>
      </c>
      <c r="P28" s="1657">
        <v>29</v>
      </c>
    </row>
    <row r="29" spans="2:16" ht="11.1" customHeight="1">
      <c r="F29" s="582" t="s">
        <v>640</v>
      </c>
      <c r="L29" s="1659" t="s">
        <v>162</v>
      </c>
      <c r="M29" s="1659">
        <v>1</v>
      </c>
      <c r="O29" s="1657" t="s">
        <v>129</v>
      </c>
      <c r="P29" s="1657">
        <v>22</v>
      </c>
    </row>
    <row r="30" spans="2:16" ht="11.1" customHeight="1">
      <c r="L30" s="1659" t="s">
        <v>164</v>
      </c>
      <c r="M30" s="1659">
        <v>1</v>
      </c>
      <c r="O30" s="1657" t="s">
        <v>149</v>
      </c>
      <c r="P30" s="1657">
        <v>21</v>
      </c>
    </row>
    <row r="31" spans="2:16" ht="11.1" customHeight="1">
      <c r="B31" s="1156"/>
      <c r="C31" s="1156"/>
      <c r="D31" s="1660"/>
      <c r="E31" s="1156"/>
      <c r="L31" s="1661" t="s">
        <v>171</v>
      </c>
      <c r="M31" s="1661">
        <v>3</v>
      </c>
      <c r="O31" s="1657" t="s">
        <v>145</v>
      </c>
      <c r="P31" s="1657">
        <v>13</v>
      </c>
    </row>
    <row r="32" spans="2:16" ht="11.1" customHeight="1">
      <c r="B32" s="1156"/>
      <c r="C32" s="1156"/>
      <c r="D32" s="1660"/>
      <c r="E32" s="1156"/>
      <c r="L32" s="1662" t="s">
        <v>165</v>
      </c>
      <c r="M32" s="1662">
        <v>1</v>
      </c>
      <c r="N32" s="1663">
        <f>2/M7</f>
        <v>3.125E-2</v>
      </c>
      <c r="O32" s="1657" t="s">
        <v>130</v>
      </c>
      <c r="P32" s="1657">
        <v>6</v>
      </c>
    </row>
    <row r="33" spans="2:16" ht="14.1" customHeight="1">
      <c r="B33" s="1156"/>
      <c r="C33" s="1156"/>
      <c r="D33" s="1660"/>
      <c r="E33" s="1156"/>
      <c r="L33" s="1662" t="s">
        <v>166</v>
      </c>
      <c r="M33" s="1662">
        <v>1</v>
      </c>
      <c r="O33" s="1657" t="s">
        <v>144</v>
      </c>
      <c r="P33" s="1657">
        <v>2</v>
      </c>
    </row>
    <row r="34" spans="2:16" ht="14.1" customHeight="1">
      <c r="B34" s="1156"/>
      <c r="C34" s="1156"/>
      <c r="D34" s="1660"/>
      <c r="L34" s="1664" t="s">
        <v>175</v>
      </c>
      <c r="M34" s="1664">
        <v>1</v>
      </c>
    </row>
    <row r="35" spans="2:16" ht="14.1" customHeight="1">
      <c r="L35" s="1665" t="s">
        <v>154</v>
      </c>
      <c r="M35" s="1665">
        <v>1</v>
      </c>
    </row>
    <row r="36" spans="2:16" ht="14.1" customHeight="1">
      <c r="P36" s="582" t="s">
        <v>137</v>
      </c>
    </row>
    <row r="37" spans="2:16" ht="14.1" customHeight="1">
      <c r="O37" s="1661" t="s">
        <v>172</v>
      </c>
      <c r="P37" s="1661">
        <v>119</v>
      </c>
    </row>
    <row r="38" spans="2:16" ht="14.1" customHeight="1">
      <c r="B38" s="1156"/>
      <c r="C38" s="1156"/>
      <c r="D38" s="1156"/>
      <c r="E38" s="1156"/>
      <c r="O38" s="1661" t="s">
        <v>188</v>
      </c>
      <c r="P38" s="1661">
        <v>35</v>
      </c>
    </row>
    <row r="39" spans="2:16" ht="14.1" customHeight="1">
      <c r="B39" s="1156"/>
      <c r="C39" s="1156"/>
      <c r="D39" s="1156"/>
      <c r="E39" s="1156"/>
      <c r="O39" s="1664" t="s">
        <v>153</v>
      </c>
      <c r="P39" s="1664">
        <v>18</v>
      </c>
    </row>
    <row r="40" spans="2:16" ht="14.1" customHeight="1">
      <c r="B40" s="2392"/>
      <c r="C40" s="1666"/>
      <c r="D40" s="1156"/>
      <c r="E40" s="1660"/>
      <c r="O40" s="1664" t="s">
        <v>151</v>
      </c>
      <c r="P40" s="1664">
        <v>16</v>
      </c>
    </row>
    <row r="41" spans="2:16" ht="14.1" customHeight="1">
      <c r="B41" s="2392"/>
      <c r="C41" s="1666"/>
      <c r="D41" s="1156"/>
      <c r="E41" s="1660"/>
      <c r="O41" s="1654" t="s">
        <v>185</v>
      </c>
      <c r="P41" s="1654">
        <v>15</v>
      </c>
    </row>
    <row r="42" spans="2:16" ht="14.1" customHeight="1">
      <c r="B42" s="2392"/>
      <c r="C42" s="1666"/>
      <c r="D42" s="1156"/>
      <c r="E42" s="1660"/>
      <c r="O42" s="1654" t="s">
        <v>182</v>
      </c>
      <c r="P42" s="1654">
        <v>14</v>
      </c>
    </row>
    <row r="43" spans="2:16" ht="14.1" customHeight="1">
      <c r="B43" s="2392"/>
      <c r="C43" s="1666"/>
      <c r="D43" s="1156"/>
      <c r="E43" s="1660"/>
      <c r="O43" s="1667" t="s">
        <v>165</v>
      </c>
      <c r="P43" s="1667">
        <v>13</v>
      </c>
    </row>
    <row r="44" spans="2:16" ht="14.1" customHeight="1">
      <c r="B44" s="1156"/>
      <c r="C44" s="1156"/>
      <c r="D44" s="1156"/>
      <c r="E44" s="1156"/>
      <c r="O44" s="1667" t="s">
        <v>166</v>
      </c>
      <c r="P44" s="1667">
        <v>10</v>
      </c>
    </row>
    <row r="45" spans="2:16" ht="14.1" customHeight="1">
      <c r="B45" s="1156"/>
      <c r="C45" s="1156"/>
      <c r="D45" s="1156"/>
      <c r="E45" s="1156"/>
      <c r="O45" s="1668" t="s">
        <v>161</v>
      </c>
      <c r="P45" s="1668">
        <v>9</v>
      </c>
    </row>
    <row r="46" spans="2:16" ht="14.1" customHeight="1">
      <c r="O46" s="1654" t="s">
        <v>181</v>
      </c>
      <c r="P46" s="1654">
        <v>9</v>
      </c>
    </row>
    <row r="47" spans="2:16" ht="14.1" customHeight="1">
      <c r="O47" s="1668" t="s">
        <v>162</v>
      </c>
      <c r="P47" s="1668">
        <v>8</v>
      </c>
    </row>
    <row r="48" spans="2:16" ht="14.1" customHeight="1">
      <c r="O48" s="1661" t="s">
        <v>189</v>
      </c>
      <c r="P48" s="1661">
        <v>8</v>
      </c>
    </row>
    <row r="49" spans="15:16" ht="14.1" customHeight="1">
      <c r="O49" s="1659" t="s">
        <v>155</v>
      </c>
      <c r="P49" s="1659">
        <v>7</v>
      </c>
    </row>
    <row r="50" spans="15:16" ht="14.1" customHeight="1">
      <c r="O50" s="1659" t="s">
        <v>158</v>
      </c>
      <c r="P50" s="1659">
        <v>7</v>
      </c>
    </row>
    <row r="51" spans="15:16" ht="14.1" customHeight="1">
      <c r="O51" s="1659" t="s">
        <v>154</v>
      </c>
      <c r="P51" s="1659">
        <v>6</v>
      </c>
    </row>
    <row r="52" spans="15:16" ht="14.1" customHeight="1">
      <c r="O52" s="1661" t="s">
        <v>173</v>
      </c>
      <c r="P52" s="1661">
        <v>6</v>
      </c>
    </row>
    <row r="53" spans="15:16" ht="14.1" customHeight="1">
      <c r="O53" s="1667" t="s">
        <v>168</v>
      </c>
      <c r="P53" s="1667">
        <v>5</v>
      </c>
    </row>
    <row r="54" spans="15:16" ht="14.1" customHeight="1">
      <c r="O54" s="1669" t="s">
        <v>169</v>
      </c>
      <c r="P54" s="1669">
        <v>4</v>
      </c>
    </row>
    <row r="55" spans="15:16" ht="14.1" customHeight="1">
      <c r="O55" s="1665" t="s">
        <v>175</v>
      </c>
      <c r="P55" s="1665">
        <v>4</v>
      </c>
    </row>
    <row r="56" spans="15:16" ht="14.1" customHeight="1">
      <c r="O56" s="1654" t="s">
        <v>186</v>
      </c>
      <c r="P56" s="1654">
        <v>4</v>
      </c>
    </row>
    <row r="57" spans="15:16" ht="14.1" customHeight="1">
      <c r="O57" s="1668" t="s">
        <v>164</v>
      </c>
      <c r="P57" s="1668">
        <v>3</v>
      </c>
    </row>
    <row r="58" spans="15:16" ht="14.1" customHeight="1">
      <c r="O58" s="1665" t="s">
        <v>176</v>
      </c>
      <c r="P58" s="1665">
        <v>3</v>
      </c>
    </row>
    <row r="59" spans="15:16" ht="14.1" customHeight="1">
      <c r="O59" s="1665" t="s">
        <v>179</v>
      </c>
      <c r="P59" s="1665">
        <v>3</v>
      </c>
    </row>
    <row r="60" spans="15:16" ht="14.1" customHeight="1">
      <c r="O60" s="1654" t="s">
        <v>180</v>
      </c>
      <c r="P60" s="1654">
        <v>3</v>
      </c>
    </row>
    <row r="61" spans="15:16" ht="14.1" customHeight="1">
      <c r="O61" s="1661" t="s">
        <v>192</v>
      </c>
      <c r="P61" s="1661">
        <v>3</v>
      </c>
    </row>
    <row r="62" spans="15:16" ht="14.1" customHeight="1">
      <c r="O62" s="1661" t="s">
        <v>190</v>
      </c>
      <c r="P62" s="1661">
        <v>2</v>
      </c>
    </row>
    <row r="63" spans="15:16" ht="14.1" customHeight="1">
      <c r="O63" s="1664" t="s">
        <v>152</v>
      </c>
      <c r="P63" s="1664">
        <v>1</v>
      </c>
    </row>
    <row r="64" spans="15:16" ht="14.1" customHeight="1">
      <c r="O64" s="1659" t="s">
        <v>156</v>
      </c>
      <c r="P64" s="1659">
        <v>1</v>
      </c>
    </row>
    <row r="65" spans="15:16" ht="14.1" customHeight="1">
      <c r="O65" s="1659" t="s">
        <v>157</v>
      </c>
      <c r="P65" s="1659">
        <v>1</v>
      </c>
    </row>
    <row r="66" spans="15:16" ht="14.1" customHeight="1">
      <c r="O66" s="1670" t="s">
        <v>159</v>
      </c>
      <c r="P66" s="1670">
        <v>1</v>
      </c>
    </row>
    <row r="67" spans="15:16" ht="14.1" customHeight="1">
      <c r="O67" s="1670" t="s">
        <v>160</v>
      </c>
      <c r="P67" s="1670">
        <v>1</v>
      </c>
    </row>
    <row r="68" spans="15:16" ht="14.1" customHeight="1">
      <c r="O68" s="1668" t="s">
        <v>163</v>
      </c>
      <c r="P68" s="1668">
        <v>1</v>
      </c>
    </row>
    <row r="69" spans="15:16" ht="14.1" customHeight="1">
      <c r="O69" s="1667" t="s">
        <v>167</v>
      </c>
      <c r="P69" s="1667">
        <v>1</v>
      </c>
    </row>
    <row r="70" spans="15:16" ht="14.1" customHeight="1">
      <c r="O70" s="1669" t="s">
        <v>170</v>
      </c>
      <c r="P70" s="1669">
        <v>1</v>
      </c>
    </row>
    <row r="71" spans="15:16" ht="14.1" customHeight="1">
      <c r="O71" s="1669" t="s">
        <v>171</v>
      </c>
      <c r="P71" s="1669">
        <v>1</v>
      </c>
    </row>
    <row r="72" spans="15:16" ht="14.1" customHeight="1">
      <c r="O72" s="1665" t="s">
        <v>174</v>
      </c>
      <c r="P72" s="1665">
        <v>1</v>
      </c>
    </row>
    <row r="73" spans="15:16" ht="14.1" customHeight="1">
      <c r="O73" s="1665" t="s">
        <v>177</v>
      </c>
      <c r="P73" s="1665">
        <v>1</v>
      </c>
    </row>
    <row r="74" spans="15:16" ht="14.1" customHeight="1">
      <c r="O74" s="1665" t="s">
        <v>178</v>
      </c>
      <c r="P74" s="1665">
        <v>1</v>
      </c>
    </row>
    <row r="75" spans="15:16" ht="14.1" customHeight="1">
      <c r="O75" s="1654" t="s">
        <v>183</v>
      </c>
      <c r="P75" s="1654">
        <v>1</v>
      </c>
    </row>
    <row r="76" spans="15:16" ht="14.1" customHeight="1">
      <c r="O76" s="1654" t="s">
        <v>184</v>
      </c>
      <c r="P76" s="1654">
        <v>1</v>
      </c>
    </row>
    <row r="77" spans="15:16" ht="14.1" customHeight="1">
      <c r="O77" s="1661" t="s">
        <v>187</v>
      </c>
      <c r="P77" s="1661">
        <v>1</v>
      </c>
    </row>
    <row r="78" spans="15:16" ht="14.1" customHeight="1">
      <c r="O78" s="1661" t="s">
        <v>191</v>
      </c>
      <c r="P78" s="1661">
        <v>1</v>
      </c>
    </row>
    <row r="79" spans="15:16" ht="14.1" customHeight="1"/>
    <row r="80" spans="15:16" ht="14.1" customHeight="1"/>
    <row r="81" spans="3:59" ht="16.5" customHeight="1">
      <c r="C81" s="1408"/>
      <c r="D81" s="1408"/>
      <c r="E81" s="1408"/>
      <c r="F81" s="1408"/>
      <c r="G81" s="1408"/>
      <c r="H81" s="1408"/>
      <c r="I81" s="1408"/>
      <c r="J81" s="1408"/>
      <c r="K81" s="1408"/>
      <c r="L81" s="1408"/>
      <c r="M81" s="1408"/>
      <c r="N81" s="1408"/>
      <c r="O81" s="1408"/>
      <c r="P81" s="1408"/>
      <c r="Q81" s="1408"/>
      <c r="R81" s="1408"/>
      <c r="S81" s="1408"/>
      <c r="T81" s="1408"/>
      <c r="U81" s="1408"/>
      <c r="V81" s="1408"/>
      <c r="W81" s="1408"/>
      <c r="X81" s="1408"/>
      <c r="Y81" s="1408"/>
      <c r="Z81" s="1408"/>
      <c r="AA81" s="1408"/>
      <c r="AB81" s="1408"/>
      <c r="AC81" s="1408"/>
      <c r="AD81" s="1408"/>
      <c r="AE81" s="1408"/>
      <c r="AF81" s="1408"/>
      <c r="AG81" s="1408"/>
      <c r="AH81" s="1408"/>
      <c r="AI81" s="1408"/>
      <c r="AJ81" s="1408"/>
      <c r="AK81" s="1408"/>
      <c r="AL81" s="1408"/>
      <c r="AM81" s="1408"/>
      <c r="AN81" s="1408"/>
      <c r="AO81" s="1408"/>
      <c r="AP81" s="1408"/>
      <c r="AQ81" s="1408"/>
      <c r="AR81" s="1408"/>
      <c r="AS81" s="1408"/>
      <c r="AT81" s="1408"/>
      <c r="AU81" s="1408"/>
      <c r="AV81" s="1408"/>
      <c r="AW81" s="1408"/>
      <c r="AX81" s="1408"/>
      <c r="AY81" s="1408"/>
      <c r="AZ81" s="1408"/>
      <c r="BA81" s="1408"/>
      <c r="BB81" s="1408"/>
      <c r="BC81" s="1408"/>
      <c r="BD81" s="1409"/>
    </row>
    <row r="82" spans="3:59" ht="16.5" customHeight="1">
      <c r="F82" s="1410"/>
      <c r="G82" s="1409"/>
      <c r="H82" s="1411" t="s">
        <v>378</v>
      </c>
      <c r="I82" s="1409"/>
      <c r="J82" s="1409"/>
      <c r="K82" s="1409"/>
      <c r="L82" s="1409"/>
      <c r="M82" s="1409"/>
      <c r="N82" s="1409"/>
      <c r="O82" s="1409"/>
      <c r="P82" s="1409"/>
      <c r="Q82" s="1409"/>
      <c r="R82" s="1409"/>
      <c r="S82" s="1409"/>
      <c r="T82" s="1409"/>
      <c r="U82" s="1409"/>
      <c r="V82" s="1409"/>
      <c r="W82" s="1409"/>
      <c r="X82" s="1409"/>
      <c r="Y82" s="1409"/>
      <c r="Z82" s="1409"/>
      <c r="AA82" s="1409"/>
      <c r="AB82" s="1409"/>
      <c r="AC82" s="1409"/>
      <c r="AD82" s="1409"/>
      <c r="AE82" s="1409"/>
      <c r="AF82" s="1409"/>
      <c r="AG82" s="1409"/>
      <c r="AH82" s="1409"/>
      <c r="AI82" s="1409"/>
      <c r="AJ82" s="1409"/>
      <c r="AK82" s="1409"/>
      <c r="AL82" s="1409"/>
      <c r="AM82" s="1409"/>
      <c r="AN82" s="1409"/>
      <c r="AO82" s="1409"/>
      <c r="AP82" s="1409"/>
      <c r="AQ82" s="1409"/>
      <c r="AR82" s="1409"/>
      <c r="AS82" s="1409"/>
      <c r="AT82" s="1409"/>
      <c r="AU82" s="1409"/>
      <c r="AV82" s="1409"/>
      <c r="AW82" s="1409"/>
      <c r="AX82" s="1409"/>
      <c r="AY82" s="1409"/>
      <c r="AZ82" s="1409"/>
      <c r="BA82" s="1409"/>
      <c r="BB82" s="1409"/>
      <c r="BC82" s="1409"/>
      <c r="BD82" s="1409"/>
      <c r="BE82" s="1409"/>
      <c r="BF82" s="1409"/>
      <c r="BG82" s="1409"/>
    </row>
    <row r="83" spans="3:59" ht="16.5" customHeight="1">
      <c r="F83" s="1410" t="s">
        <v>337</v>
      </c>
      <c r="G83" s="1410"/>
      <c r="I83" s="1410"/>
      <c r="J83" s="1410"/>
      <c r="K83" s="1410"/>
      <c r="L83" s="1410"/>
      <c r="M83" s="1410"/>
      <c r="N83" s="1410"/>
      <c r="O83" s="1410"/>
      <c r="P83" s="1410"/>
      <c r="Q83" s="1410"/>
      <c r="R83" s="1410"/>
      <c r="S83" s="1410"/>
      <c r="T83" s="1410"/>
      <c r="U83" s="1410"/>
      <c r="V83" s="1410"/>
      <c r="W83" s="1410"/>
      <c r="X83" s="1410"/>
      <c r="Y83" s="1410"/>
      <c r="Z83" s="1410"/>
      <c r="AA83" s="1410"/>
      <c r="AB83" s="1410"/>
      <c r="AC83" s="1410"/>
      <c r="AD83" s="1410"/>
      <c r="AE83" s="1410"/>
      <c r="AF83" s="1410"/>
      <c r="AG83" s="1410"/>
      <c r="AH83" s="1410"/>
      <c r="AI83" s="1410"/>
      <c r="AJ83" s="1410"/>
      <c r="AK83" s="1410"/>
      <c r="AL83" s="1410"/>
      <c r="AM83" s="1410"/>
      <c r="AN83" s="1410"/>
      <c r="AO83" s="1410"/>
      <c r="AP83" s="1410"/>
      <c r="AQ83" s="1410"/>
      <c r="AR83" s="1410"/>
      <c r="AS83" s="1410"/>
      <c r="AT83" s="1410"/>
      <c r="AU83" s="1410"/>
      <c r="AV83" s="1410"/>
      <c r="AW83" s="1410"/>
      <c r="AX83" s="1410"/>
      <c r="AY83" s="1410"/>
      <c r="AZ83" s="1410"/>
      <c r="BA83" s="1410"/>
      <c r="BB83" s="1410"/>
      <c r="BC83" s="1410"/>
      <c r="BD83" s="1410"/>
      <c r="BE83" s="1410"/>
      <c r="BG83" s="1409"/>
    </row>
    <row r="84" spans="3:59" s="1671" customFormat="1" ht="41.25" customHeight="1">
      <c r="E84" s="1417" t="s">
        <v>13</v>
      </c>
      <c r="F84" s="1419" t="s">
        <v>392</v>
      </c>
      <c r="G84" s="1416"/>
      <c r="H84" s="1416" t="s">
        <v>151</v>
      </c>
      <c r="I84" s="1416" t="s">
        <v>379</v>
      </c>
      <c r="J84" s="1416" t="s">
        <v>380</v>
      </c>
      <c r="K84" s="1416" t="s">
        <v>152</v>
      </c>
      <c r="L84" s="1416" t="s">
        <v>381</v>
      </c>
      <c r="M84" s="1416" t="s">
        <v>153</v>
      </c>
      <c r="N84" s="1416" t="s">
        <v>154</v>
      </c>
      <c r="O84" s="1416" t="s">
        <v>155</v>
      </c>
      <c r="P84" s="1416" t="s">
        <v>382</v>
      </c>
      <c r="Q84" s="1416" t="s">
        <v>156</v>
      </c>
      <c r="R84" s="1416" t="s">
        <v>158</v>
      </c>
      <c r="S84" s="1416" t="s">
        <v>159</v>
      </c>
      <c r="T84" s="1416" t="s">
        <v>160</v>
      </c>
      <c r="U84" s="1416" t="s">
        <v>383</v>
      </c>
      <c r="V84" s="1416" t="s">
        <v>384</v>
      </c>
      <c r="W84" s="1416" t="s">
        <v>161</v>
      </c>
      <c r="X84" s="1416" t="s">
        <v>162</v>
      </c>
      <c r="Y84" s="1416" t="s">
        <v>163</v>
      </c>
      <c r="Z84" s="1416" t="s">
        <v>164</v>
      </c>
      <c r="AA84" s="1416" t="s">
        <v>165</v>
      </c>
      <c r="AB84" s="1416" t="s">
        <v>166</v>
      </c>
      <c r="AC84" s="1416" t="s">
        <v>168</v>
      </c>
      <c r="AD84" s="1416" t="s">
        <v>169</v>
      </c>
      <c r="AE84" s="1416" t="s">
        <v>385</v>
      </c>
      <c r="AF84" s="1416" t="s">
        <v>386</v>
      </c>
      <c r="AG84" s="1416" t="s">
        <v>171</v>
      </c>
      <c r="AH84" s="1416" t="s">
        <v>387</v>
      </c>
      <c r="AI84" s="1416" t="s">
        <v>172</v>
      </c>
      <c r="AJ84" s="1416" t="s">
        <v>388</v>
      </c>
      <c r="AK84" s="1416" t="s">
        <v>173</v>
      </c>
      <c r="AL84" s="1416" t="s">
        <v>389</v>
      </c>
      <c r="AM84" s="1416" t="s">
        <v>175</v>
      </c>
      <c r="AN84" s="1416" t="s">
        <v>176</v>
      </c>
      <c r="AO84" s="1416" t="s">
        <v>177</v>
      </c>
      <c r="AP84" s="1416" t="s">
        <v>178</v>
      </c>
      <c r="AQ84" s="1416" t="s">
        <v>179</v>
      </c>
      <c r="AR84" s="1416" t="s">
        <v>180</v>
      </c>
      <c r="AS84" s="1416" t="s">
        <v>181</v>
      </c>
      <c r="AT84" s="1416" t="s">
        <v>182</v>
      </c>
      <c r="AU84" s="1416" t="s">
        <v>390</v>
      </c>
      <c r="AV84" s="1416" t="s">
        <v>183</v>
      </c>
      <c r="AW84" s="1416" t="s">
        <v>184</v>
      </c>
      <c r="AX84" s="1416" t="s">
        <v>185</v>
      </c>
      <c r="AY84" s="1416" t="s">
        <v>391</v>
      </c>
      <c r="AZ84" s="1416" t="s">
        <v>186</v>
      </c>
      <c r="BA84" s="1416" t="s">
        <v>187</v>
      </c>
      <c r="BB84" s="1416" t="s">
        <v>188</v>
      </c>
      <c r="BC84" s="1416" t="s">
        <v>189</v>
      </c>
      <c r="BD84" s="1416" t="s">
        <v>190</v>
      </c>
      <c r="BE84" s="1416" t="s">
        <v>191</v>
      </c>
      <c r="BG84" s="1412"/>
    </row>
    <row r="85" spans="3:59" s="1671" customFormat="1" ht="16.5" customHeight="1">
      <c r="D85" s="1672">
        <f>E85/$E$96</f>
        <v>3.8910505836575876E-3</v>
      </c>
      <c r="E85" s="1418">
        <v>2</v>
      </c>
      <c r="F85" s="1419" t="s">
        <v>18</v>
      </c>
      <c r="G85" s="1413" t="s">
        <v>337</v>
      </c>
      <c r="H85" s="1420">
        <v>0</v>
      </c>
      <c r="I85" s="1420">
        <v>0</v>
      </c>
      <c r="J85" s="1420">
        <v>0</v>
      </c>
      <c r="K85" s="1420">
        <v>0</v>
      </c>
      <c r="L85" s="1420">
        <v>0</v>
      </c>
      <c r="M85" s="1420">
        <v>0</v>
      </c>
      <c r="N85" s="1420">
        <v>0</v>
      </c>
      <c r="O85" s="1420">
        <v>0</v>
      </c>
      <c r="P85" s="1420">
        <v>0</v>
      </c>
      <c r="Q85" s="1420">
        <v>0</v>
      </c>
      <c r="R85" s="1420">
        <v>0</v>
      </c>
      <c r="S85" s="1420">
        <v>0</v>
      </c>
      <c r="T85" s="1420">
        <v>0</v>
      </c>
      <c r="U85" s="1420">
        <v>0</v>
      </c>
      <c r="V85" s="1420">
        <v>0</v>
      </c>
      <c r="W85" s="1420">
        <v>0</v>
      </c>
      <c r="X85" s="1420">
        <v>2</v>
      </c>
      <c r="Y85" s="1420">
        <v>0</v>
      </c>
      <c r="Z85" s="1420">
        <v>0</v>
      </c>
      <c r="AA85" s="1420">
        <v>0</v>
      </c>
      <c r="AB85" s="1420">
        <v>0</v>
      </c>
      <c r="AC85" s="1420">
        <v>0</v>
      </c>
      <c r="AD85" s="1420">
        <v>0</v>
      </c>
      <c r="AE85" s="1420">
        <v>0</v>
      </c>
      <c r="AF85" s="1420">
        <v>0</v>
      </c>
      <c r="AG85" s="1420">
        <v>0</v>
      </c>
      <c r="AH85" s="1420">
        <v>0</v>
      </c>
      <c r="AI85" s="1420">
        <v>0</v>
      </c>
      <c r="AJ85" s="1420">
        <v>0</v>
      </c>
      <c r="AK85" s="1420">
        <v>0</v>
      </c>
      <c r="AL85" s="1420">
        <v>0</v>
      </c>
      <c r="AM85" s="1420">
        <v>0</v>
      </c>
      <c r="AN85" s="1420">
        <v>0</v>
      </c>
      <c r="AO85" s="1420">
        <v>0</v>
      </c>
      <c r="AP85" s="1420">
        <v>0</v>
      </c>
      <c r="AQ85" s="1420">
        <v>0</v>
      </c>
      <c r="AR85" s="1420">
        <v>0</v>
      </c>
      <c r="AS85" s="1420">
        <v>0</v>
      </c>
      <c r="AT85" s="1420">
        <v>0</v>
      </c>
      <c r="AU85" s="1420">
        <v>0</v>
      </c>
      <c r="AV85" s="1420">
        <v>0</v>
      </c>
      <c r="AW85" s="1420">
        <v>0</v>
      </c>
      <c r="AX85" s="1420">
        <v>0</v>
      </c>
      <c r="AY85" s="1420">
        <v>0</v>
      </c>
      <c r="AZ85" s="1420">
        <v>0</v>
      </c>
      <c r="BA85" s="1420">
        <v>0</v>
      </c>
      <c r="BB85" s="1420">
        <v>0</v>
      </c>
      <c r="BC85" s="1420">
        <v>0</v>
      </c>
      <c r="BD85" s="1420">
        <v>0</v>
      </c>
      <c r="BE85" s="1420">
        <v>0</v>
      </c>
      <c r="BG85" s="1412"/>
    </row>
    <row r="86" spans="3:59" s="1671" customFormat="1" ht="20.25" customHeight="1">
      <c r="D86" s="1673">
        <f t="shared" ref="D86:D95" si="0">E86/$E$96</f>
        <v>0.10116731517509728</v>
      </c>
      <c r="E86" s="1428">
        <v>52</v>
      </c>
      <c r="F86" s="1429" t="s">
        <v>143</v>
      </c>
      <c r="H86" s="1420">
        <v>24</v>
      </c>
      <c r="I86" s="1420">
        <v>1</v>
      </c>
      <c r="J86" s="1420">
        <v>3</v>
      </c>
      <c r="K86" s="1420">
        <v>3</v>
      </c>
      <c r="L86" s="1420">
        <v>3</v>
      </c>
      <c r="M86" s="1420">
        <v>18</v>
      </c>
      <c r="N86" s="1420">
        <v>0</v>
      </c>
      <c r="O86" s="1420">
        <v>0</v>
      </c>
      <c r="P86" s="1420">
        <v>0</v>
      </c>
      <c r="Q86" s="1420">
        <v>0</v>
      </c>
      <c r="R86" s="1420">
        <v>0</v>
      </c>
      <c r="S86" s="1420">
        <v>0</v>
      </c>
      <c r="T86" s="1420">
        <v>0</v>
      </c>
      <c r="U86" s="1420">
        <v>0</v>
      </c>
      <c r="V86" s="1420">
        <v>0</v>
      </c>
      <c r="W86" s="1420">
        <v>0</v>
      </c>
      <c r="X86" s="1420">
        <v>0</v>
      </c>
      <c r="Y86" s="1420">
        <v>0</v>
      </c>
      <c r="Z86" s="1420">
        <v>0</v>
      </c>
      <c r="AA86" s="1420">
        <v>0</v>
      </c>
      <c r="AB86" s="1420">
        <v>0</v>
      </c>
      <c r="AC86" s="1420">
        <v>0</v>
      </c>
      <c r="AD86" s="1420">
        <v>0</v>
      </c>
      <c r="AE86" s="1420">
        <v>0</v>
      </c>
      <c r="AF86" s="1420">
        <v>0</v>
      </c>
      <c r="AG86" s="1420">
        <v>0</v>
      </c>
      <c r="AH86" s="1420">
        <v>0</v>
      </c>
      <c r="AI86" s="1420">
        <v>0</v>
      </c>
      <c r="AJ86" s="1420">
        <v>0</v>
      </c>
      <c r="AK86" s="1420">
        <v>0</v>
      </c>
      <c r="AL86" s="1420">
        <v>0</v>
      </c>
      <c r="AM86" s="1420">
        <v>0</v>
      </c>
      <c r="AN86" s="1420">
        <v>0</v>
      </c>
      <c r="AO86" s="1420">
        <v>0</v>
      </c>
      <c r="AP86" s="1420">
        <v>0</v>
      </c>
      <c r="AQ86" s="1420">
        <v>0</v>
      </c>
      <c r="AR86" s="1420">
        <v>0</v>
      </c>
      <c r="AS86" s="1420">
        <v>0</v>
      </c>
      <c r="AT86" s="1420">
        <v>0</v>
      </c>
      <c r="AU86" s="1420">
        <v>0</v>
      </c>
      <c r="AV86" s="1420">
        <v>0</v>
      </c>
      <c r="AW86" s="1420">
        <v>0</v>
      </c>
      <c r="AX86" s="1420">
        <v>0</v>
      </c>
      <c r="AY86" s="1420">
        <v>0</v>
      </c>
      <c r="AZ86" s="1420">
        <v>0</v>
      </c>
      <c r="BA86" s="1420">
        <v>0</v>
      </c>
      <c r="BB86" s="1420">
        <v>0</v>
      </c>
      <c r="BC86" s="1420">
        <v>0</v>
      </c>
      <c r="BD86" s="1420">
        <v>0</v>
      </c>
      <c r="BE86" s="1420">
        <v>0</v>
      </c>
      <c r="BG86" s="1412"/>
    </row>
    <row r="87" spans="3:59" s="1671" customFormat="1" ht="20.25" customHeight="1">
      <c r="D87" s="1672">
        <f t="shared" si="0"/>
        <v>4.085603112840467E-2</v>
      </c>
      <c r="E87" s="1418">
        <v>21</v>
      </c>
      <c r="F87" s="1419" t="s">
        <v>129</v>
      </c>
      <c r="H87" s="1420">
        <v>0</v>
      </c>
      <c r="I87" s="1420">
        <v>0</v>
      </c>
      <c r="J87" s="1420">
        <v>0</v>
      </c>
      <c r="K87" s="1420">
        <v>0</v>
      </c>
      <c r="L87" s="1420">
        <v>0</v>
      </c>
      <c r="M87" s="1420">
        <v>0</v>
      </c>
      <c r="N87" s="1420">
        <v>8</v>
      </c>
      <c r="O87" s="1420">
        <v>7</v>
      </c>
      <c r="P87" s="1420">
        <v>1</v>
      </c>
      <c r="Q87" s="1420">
        <v>1</v>
      </c>
      <c r="R87" s="1420">
        <v>4</v>
      </c>
      <c r="S87" s="1420">
        <v>0</v>
      </c>
      <c r="T87" s="1420">
        <v>0</v>
      </c>
      <c r="U87" s="1420">
        <v>0</v>
      </c>
      <c r="V87" s="1420">
        <v>0</v>
      </c>
      <c r="W87" s="1420">
        <v>0</v>
      </c>
      <c r="X87" s="1420">
        <v>0</v>
      </c>
      <c r="Y87" s="1420">
        <v>0</v>
      </c>
      <c r="Z87" s="1420">
        <v>0</v>
      </c>
      <c r="AA87" s="1420">
        <v>0</v>
      </c>
      <c r="AB87" s="1420">
        <v>0</v>
      </c>
      <c r="AC87" s="1420">
        <v>0</v>
      </c>
      <c r="AD87" s="1420">
        <v>0</v>
      </c>
      <c r="AE87" s="1420">
        <v>0</v>
      </c>
      <c r="AF87" s="1420">
        <v>0</v>
      </c>
      <c r="AG87" s="1420">
        <v>0</v>
      </c>
      <c r="AH87" s="1420">
        <v>0</v>
      </c>
      <c r="AI87" s="1420">
        <v>0</v>
      </c>
      <c r="AJ87" s="1420">
        <v>0</v>
      </c>
      <c r="AK87" s="1420">
        <v>0</v>
      </c>
      <c r="AL87" s="1420">
        <v>0</v>
      </c>
      <c r="AM87" s="1420">
        <v>0</v>
      </c>
      <c r="AN87" s="1420">
        <v>0</v>
      </c>
      <c r="AO87" s="1420">
        <v>0</v>
      </c>
      <c r="AP87" s="1420">
        <v>0</v>
      </c>
      <c r="AQ87" s="1420">
        <v>0</v>
      </c>
      <c r="AR87" s="1420">
        <v>0</v>
      </c>
      <c r="AS87" s="1420">
        <v>0</v>
      </c>
      <c r="AT87" s="1420">
        <v>0</v>
      </c>
      <c r="AU87" s="1420">
        <v>0</v>
      </c>
      <c r="AV87" s="1420">
        <v>0</v>
      </c>
      <c r="AW87" s="1420">
        <v>0</v>
      </c>
      <c r="AX87" s="1420">
        <v>0</v>
      </c>
      <c r="AY87" s="1420">
        <v>0</v>
      </c>
      <c r="AZ87" s="1420">
        <v>0</v>
      </c>
      <c r="BA87" s="1420">
        <v>0</v>
      </c>
      <c r="BB87" s="1420">
        <v>0</v>
      </c>
      <c r="BC87" s="1420">
        <v>0</v>
      </c>
      <c r="BD87" s="1420">
        <v>0</v>
      </c>
      <c r="BE87" s="1420">
        <v>0</v>
      </c>
      <c r="BG87" s="1412"/>
    </row>
    <row r="88" spans="3:59" s="1671" customFormat="1" ht="20.25" customHeight="1">
      <c r="D88" s="1672">
        <f t="shared" si="0"/>
        <v>9.727626459143969E-3</v>
      </c>
      <c r="E88" s="1418">
        <v>5</v>
      </c>
      <c r="F88" s="1419" t="s">
        <v>144</v>
      </c>
      <c r="H88" s="1420">
        <v>0</v>
      </c>
      <c r="I88" s="1420">
        <v>0</v>
      </c>
      <c r="J88" s="1420">
        <v>0</v>
      </c>
      <c r="K88" s="1420">
        <v>0</v>
      </c>
      <c r="L88" s="1420">
        <v>0</v>
      </c>
      <c r="M88" s="1420">
        <v>0</v>
      </c>
      <c r="N88" s="1420">
        <v>0</v>
      </c>
      <c r="O88" s="1420">
        <v>0</v>
      </c>
      <c r="P88" s="1420">
        <v>0</v>
      </c>
      <c r="Q88" s="1420">
        <v>0</v>
      </c>
      <c r="R88" s="1420">
        <v>0</v>
      </c>
      <c r="S88" s="1420">
        <v>1</v>
      </c>
      <c r="T88" s="1420">
        <v>2</v>
      </c>
      <c r="U88" s="1420">
        <v>1</v>
      </c>
      <c r="V88" s="1420">
        <v>1</v>
      </c>
      <c r="W88" s="1420">
        <v>0</v>
      </c>
      <c r="X88" s="1420">
        <v>0</v>
      </c>
      <c r="Y88" s="1420">
        <v>0</v>
      </c>
      <c r="Z88" s="1420">
        <v>0</v>
      </c>
      <c r="AA88" s="1420">
        <v>0</v>
      </c>
      <c r="AB88" s="1420">
        <v>0</v>
      </c>
      <c r="AC88" s="1420">
        <v>0</v>
      </c>
      <c r="AD88" s="1420">
        <v>0</v>
      </c>
      <c r="AE88" s="1420">
        <v>0</v>
      </c>
      <c r="AF88" s="1420">
        <v>0</v>
      </c>
      <c r="AG88" s="1420">
        <v>0</v>
      </c>
      <c r="AH88" s="1420">
        <v>0</v>
      </c>
      <c r="AI88" s="1420">
        <v>0</v>
      </c>
      <c r="AJ88" s="1420">
        <v>0</v>
      </c>
      <c r="AK88" s="1420">
        <v>0</v>
      </c>
      <c r="AL88" s="1420">
        <v>0</v>
      </c>
      <c r="AM88" s="1420">
        <v>0</v>
      </c>
      <c r="AN88" s="1420">
        <v>0</v>
      </c>
      <c r="AO88" s="1420">
        <v>0</v>
      </c>
      <c r="AP88" s="1420">
        <v>0</v>
      </c>
      <c r="AQ88" s="1420">
        <v>0</v>
      </c>
      <c r="AR88" s="1420">
        <v>0</v>
      </c>
      <c r="AS88" s="1420">
        <v>0</v>
      </c>
      <c r="AT88" s="1420">
        <v>0</v>
      </c>
      <c r="AU88" s="1420">
        <v>0</v>
      </c>
      <c r="AV88" s="1420">
        <v>0</v>
      </c>
      <c r="AW88" s="1420">
        <v>0</v>
      </c>
      <c r="AX88" s="1420">
        <v>0</v>
      </c>
      <c r="AY88" s="1420">
        <v>0</v>
      </c>
      <c r="AZ88" s="1420">
        <v>0</v>
      </c>
      <c r="BA88" s="1420">
        <v>0</v>
      </c>
      <c r="BB88" s="1420">
        <v>0</v>
      </c>
      <c r="BC88" s="1420">
        <v>0</v>
      </c>
      <c r="BD88" s="1420">
        <v>0</v>
      </c>
      <c r="BE88" s="1420">
        <v>0</v>
      </c>
      <c r="BG88" s="1412"/>
    </row>
    <row r="89" spans="3:59" s="1671" customFormat="1" ht="20.25" customHeight="1">
      <c r="D89" s="1674">
        <f t="shared" si="0"/>
        <v>7.5875486381322951E-2</v>
      </c>
      <c r="E89" s="1437">
        <v>39</v>
      </c>
      <c r="F89" s="1438" t="s">
        <v>149</v>
      </c>
      <c r="H89" s="1420">
        <v>0</v>
      </c>
      <c r="I89" s="1420">
        <v>0</v>
      </c>
      <c r="J89" s="1420">
        <v>0</v>
      </c>
      <c r="K89" s="1420">
        <v>0</v>
      </c>
      <c r="L89" s="1420">
        <v>0</v>
      </c>
      <c r="M89" s="1420">
        <v>0</v>
      </c>
      <c r="N89" s="1420">
        <v>0</v>
      </c>
      <c r="O89" s="1420">
        <v>0</v>
      </c>
      <c r="P89" s="1420">
        <v>0</v>
      </c>
      <c r="Q89" s="1420">
        <v>0</v>
      </c>
      <c r="R89" s="1420">
        <v>0</v>
      </c>
      <c r="S89" s="1420">
        <v>0</v>
      </c>
      <c r="T89" s="1420">
        <v>0</v>
      </c>
      <c r="U89" s="1420">
        <v>0</v>
      </c>
      <c r="V89" s="1420">
        <v>0</v>
      </c>
      <c r="W89" s="1420">
        <v>15</v>
      </c>
      <c r="X89" s="1420">
        <v>14</v>
      </c>
      <c r="Y89" s="1420">
        <v>1</v>
      </c>
      <c r="Z89" s="1420">
        <v>9</v>
      </c>
      <c r="AA89" s="1420">
        <v>0</v>
      </c>
      <c r="AB89" s="1420">
        <v>0</v>
      </c>
      <c r="AC89" s="1420">
        <v>0</v>
      </c>
      <c r="AD89" s="1420">
        <v>0</v>
      </c>
      <c r="AE89" s="1420">
        <v>0</v>
      </c>
      <c r="AF89" s="1420">
        <v>0</v>
      </c>
      <c r="AG89" s="1420">
        <v>0</v>
      </c>
      <c r="AH89" s="1420">
        <v>0</v>
      </c>
      <c r="AI89" s="1420">
        <v>0</v>
      </c>
      <c r="AJ89" s="1420">
        <v>0</v>
      </c>
      <c r="AK89" s="1420">
        <v>0</v>
      </c>
      <c r="AL89" s="1420">
        <v>0</v>
      </c>
      <c r="AM89" s="1420">
        <v>0</v>
      </c>
      <c r="AN89" s="1420">
        <v>0</v>
      </c>
      <c r="AO89" s="1420">
        <v>0</v>
      </c>
      <c r="AP89" s="1420">
        <v>0</v>
      </c>
      <c r="AQ89" s="1420">
        <v>0</v>
      </c>
      <c r="AR89" s="1420">
        <v>0</v>
      </c>
      <c r="AS89" s="1420">
        <v>0</v>
      </c>
      <c r="AT89" s="1420">
        <v>0</v>
      </c>
      <c r="AU89" s="1420">
        <v>0</v>
      </c>
      <c r="AV89" s="1420">
        <v>0</v>
      </c>
      <c r="AW89" s="1420">
        <v>0</v>
      </c>
      <c r="AX89" s="1420">
        <v>0</v>
      </c>
      <c r="AY89" s="1420">
        <v>0</v>
      </c>
      <c r="AZ89" s="1420">
        <v>0</v>
      </c>
      <c r="BA89" s="1420">
        <v>0</v>
      </c>
      <c r="BB89" s="1420">
        <v>0</v>
      </c>
      <c r="BC89" s="1420">
        <v>0</v>
      </c>
      <c r="BD89" s="1420">
        <v>0</v>
      </c>
      <c r="BE89" s="1420">
        <v>0</v>
      </c>
      <c r="BG89" s="1412"/>
    </row>
    <row r="90" spans="3:59" s="1671" customFormat="1" ht="20.25" customHeight="1">
      <c r="D90" s="1674">
        <f t="shared" si="0"/>
        <v>7.0038910505836577E-2</v>
      </c>
      <c r="E90" s="1437">
        <v>36</v>
      </c>
      <c r="F90" s="1438" t="s">
        <v>150</v>
      </c>
      <c r="H90" s="1420">
        <v>0</v>
      </c>
      <c r="I90" s="1420">
        <v>0</v>
      </c>
      <c r="J90" s="1420">
        <v>0</v>
      </c>
      <c r="K90" s="1420">
        <v>0</v>
      </c>
      <c r="L90" s="1420">
        <v>0</v>
      </c>
      <c r="M90" s="1420">
        <v>0</v>
      </c>
      <c r="N90" s="1420">
        <v>0</v>
      </c>
      <c r="O90" s="1420">
        <v>0</v>
      </c>
      <c r="P90" s="1420">
        <v>0</v>
      </c>
      <c r="Q90" s="1420">
        <v>0</v>
      </c>
      <c r="R90" s="1420">
        <v>0</v>
      </c>
      <c r="S90" s="1420">
        <v>0</v>
      </c>
      <c r="T90" s="1420">
        <v>0</v>
      </c>
      <c r="U90" s="1420">
        <v>0</v>
      </c>
      <c r="V90" s="1420">
        <v>0</v>
      </c>
      <c r="W90" s="1420">
        <v>0</v>
      </c>
      <c r="X90" s="1420">
        <v>0</v>
      </c>
      <c r="Y90" s="1420">
        <v>0</v>
      </c>
      <c r="Z90" s="1420">
        <v>0</v>
      </c>
      <c r="AA90" s="1420">
        <v>19</v>
      </c>
      <c r="AB90" s="1420">
        <v>11</v>
      </c>
      <c r="AC90" s="1420">
        <v>6</v>
      </c>
      <c r="AD90" s="1420">
        <v>0</v>
      </c>
      <c r="AE90" s="1420">
        <v>0</v>
      </c>
      <c r="AF90" s="1420">
        <v>0</v>
      </c>
      <c r="AG90" s="1420">
        <v>0</v>
      </c>
      <c r="AH90" s="1420">
        <v>0</v>
      </c>
      <c r="AI90" s="1420">
        <v>0</v>
      </c>
      <c r="AJ90" s="1420">
        <v>0</v>
      </c>
      <c r="AK90" s="1420">
        <v>0</v>
      </c>
      <c r="AL90" s="1420">
        <v>0</v>
      </c>
      <c r="AM90" s="1420">
        <v>0</v>
      </c>
      <c r="AN90" s="1420">
        <v>0</v>
      </c>
      <c r="AO90" s="1420">
        <v>0</v>
      </c>
      <c r="AP90" s="1420">
        <v>0</v>
      </c>
      <c r="AQ90" s="1420">
        <v>0</v>
      </c>
      <c r="AR90" s="1420">
        <v>0</v>
      </c>
      <c r="AS90" s="1420">
        <v>0</v>
      </c>
      <c r="AT90" s="1420">
        <v>0</v>
      </c>
      <c r="AU90" s="1420">
        <v>0</v>
      </c>
      <c r="AV90" s="1420">
        <v>0</v>
      </c>
      <c r="AW90" s="1420">
        <v>0</v>
      </c>
      <c r="AX90" s="1420">
        <v>0</v>
      </c>
      <c r="AY90" s="1420">
        <v>0</v>
      </c>
      <c r="AZ90" s="1420">
        <v>0</v>
      </c>
      <c r="BA90" s="1420">
        <v>0</v>
      </c>
      <c r="BB90" s="1420">
        <v>0</v>
      </c>
      <c r="BC90" s="1420">
        <v>0</v>
      </c>
      <c r="BD90" s="1420">
        <v>0</v>
      </c>
      <c r="BE90" s="1420">
        <v>0</v>
      </c>
      <c r="BG90" s="1412"/>
    </row>
    <row r="91" spans="3:59" s="1671" customFormat="1" ht="20.25" customHeight="1">
      <c r="D91" s="1672">
        <f t="shared" si="0"/>
        <v>3.1128404669260701E-2</v>
      </c>
      <c r="E91" s="1418">
        <v>16</v>
      </c>
      <c r="F91" s="1419" t="s">
        <v>130</v>
      </c>
      <c r="H91" s="1420">
        <v>0</v>
      </c>
      <c r="I91" s="1420">
        <v>0</v>
      </c>
      <c r="J91" s="1420">
        <v>0</v>
      </c>
      <c r="K91" s="1420">
        <v>0</v>
      </c>
      <c r="L91" s="1420">
        <v>0</v>
      </c>
      <c r="M91" s="1420">
        <v>0</v>
      </c>
      <c r="N91" s="1420">
        <v>0</v>
      </c>
      <c r="O91" s="1420">
        <v>0</v>
      </c>
      <c r="P91" s="1420">
        <v>0</v>
      </c>
      <c r="Q91" s="1420">
        <v>0</v>
      </c>
      <c r="R91" s="1420">
        <v>0</v>
      </c>
      <c r="S91" s="1420">
        <v>0</v>
      </c>
      <c r="T91" s="1420">
        <v>0</v>
      </c>
      <c r="U91" s="1420">
        <v>0</v>
      </c>
      <c r="V91" s="1420">
        <v>0</v>
      </c>
      <c r="W91" s="1420">
        <v>0</v>
      </c>
      <c r="X91" s="1420">
        <v>0</v>
      </c>
      <c r="Y91" s="1420">
        <v>0</v>
      </c>
      <c r="Z91" s="1420">
        <v>0</v>
      </c>
      <c r="AA91" s="1420">
        <v>0</v>
      </c>
      <c r="AB91" s="1420">
        <v>0</v>
      </c>
      <c r="AC91" s="1420">
        <v>0</v>
      </c>
      <c r="AD91" s="1420">
        <v>6</v>
      </c>
      <c r="AE91" s="1420">
        <v>1</v>
      </c>
      <c r="AF91" s="1420">
        <v>1</v>
      </c>
      <c r="AG91" s="1420">
        <v>7</v>
      </c>
      <c r="AH91" s="1420">
        <v>1</v>
      </c>
      <c r="AI91" s="1420">
        <v>0</v>
      </c>
      <c r="AJ91" s="1420">
        <v>0</v>
      </c>
      <c r="AK91" s="1420">
        <v>0</v>
      </c>
      <c r="AL91" s="1420">
        <v>0</v>
      </c>
      <c r="AM91" s="1420">
        <v>0</v>
      </c>
      <c r="AN91" s="1420">
        <v>0</v>
      </c>
      <c r="AO91" s="1420">
        <v>0</v>
      </c>
      <c r="AP91" s="1420">
        <v>0</v>
      </c>
      <c r="AQ91" s="1420">
        <v>0</v>
      </c>
      <c r="AR91" s="1420">
        <v>0</v>
      </c>
      <c r="AS91" s="1420">
        <v>0</v>
      </c>
      <c r="AT91" s="1420">
        <v>0</v>
      </c>
      <c r="AU91" s="1420">
        <v>0</v>
      </c>
      <c r="AV91" s="1420">
        <v>0</v>
      </c>
      <c r="AW91" s="1420">
        <v>0</v>
      </c>
      <c r="AX91" s="1420">
        <v>0</v>
      </c>
      <c r="AY91" s="1420">
        <v>0</v>
      </c>
      <c r="AZ91" s="1420">
        <v>0</v>
      </c>
      <c r="BA91" s="1420">
        <v>0</v>
      </c>
      <c r="BB91" s="1420">
        <v>0</v>
      </c>
      <c r="BC91" s="1420">
        <v>0</v>
      </c>
      <c r="BD91" s="1420">
        <v>0</v>
      </c>
      <c r="BE91" s="1420">
        <v>0</v>
      </c>
      <c r="BG91" s="1412"/>
    </row>
    <row r="92" spans="3:59" s="1671" customFormat="1" ht="20.25" customHeight="1">
      <c r="D92" s="1675">
        <f t="shared" si="0"/>
        <v>0.37743190661478598</v>
      </c>
      <c r="E92" s="1431">
        <v>194</v>
      </c>
      <c r="F92" s="1432" t="s">
        <v>131</v>
      </c>
      <c r="H92" s="1420">
        <v>0</v>
      </c>
      <c r="I92" s="1420">
        <v>0</v>
      </c>
      <c r="J92" s="1420">
        <v>0</v>
      </c>
      <c r="K92" s="1420">
        <v>0</v>
      </c>
      <c r="L92" s="1420">
        <v>0</v>
      </c>
      <c r="M92" s="1420">
        <v>0</v>
      </c>
      <c r="N92" s="1420">
        <v>0</v>
      </c>
      <c r="O92" s="1420">
        <v>0</v>
      </c>
      <c r="P92" s="1420">
        <v>0</v>
      </c>
      <c r="Q92" s="1420">
        <v>0</v>
      </c>
      <c r="R92" s="1420">
        <v>0</v>
      </c>
      <c r="S92" s="1420">
        <v>0</v>
      </c>
      <c r="T92" s="1420">
        <v>0</v>
      </c>
      <c r="U92" s="1420">
        <v>0</v>
      </c>
      <c r="V92" s="1420">
        <v>0</v>
      </c>
      <c r="W92" s="1420">
        <v>0</v>
      </c>
      <c r="X92" s="1420">
        <v>0</v>
      </c>
      <c r="Y92" s="1420">
        <v>0</v>
      </c>
      <c r="Z92" s="1420">
        <v>0</v>
      </c>
      <c r="AA92" s="1420">
        <v>0</v>
      </c>
      <c r="AB92" s="1420">
        <v>0</v>
      </c>
      <c r="AC92" s="1420">
        <v>0</v>
      </c>
      <c r="AD92" s="1420">
        <v>0</v>
      </c>
      <c r="AE92" s="1420">
        <v>0</v>
      </c>
      <c r="AF92" s="1420">
        <v>0</v>
      </c>
      <c r="AG92" s="1420">
        <v>0</v>
      </c>
      <c r="AH92" s="1420">
        <v>0</v>
      </c>
      <c r="AI92" s="1420">
        <v>178</v>
      </c>
      <c r="AJ92" s="1420">
        <v>1</v>
      </c>
      <c r="AK92" s="1420">
        <v>14</v>
      </c>
      <c r="AL92" s="1420">
        <v>1</v>
      </c>
      <c r="AM92" s="1420">
        <v>0</v>
      </c>
      <c r="AN92" s="1420">
        <v>0</v>
      </c>
      <c r="AO92" s="1420">
        <v>0</v>
      </c>
      <c r="AP92" s="1420">
        <v>0</v>
      </c>
      <c r="AQ92" s="1420">
        <v>0</v>
      </c>
      <c r="AR92" s="1420">
        <v>0</v>
      </c>
      <c r="AS92" s="1420">
        <v>0</v>
      </c>
      <c r="AT92" s="1420">
        <v>0</v>
      </c>
      <c r="AU92" s="1420">
        <v>0</v>
      </c>
      <c r="AV92" s="1420">
        <v>0</v>
      </c>
      <c r="AW92" s="1420">
        <v>0</v>
      </c>
      <c r="AX92" s="1420">
        <v>0</v>
      </c>
      <c r="AY92" s="1420">
        <v>0</v>
      </c>
      <c r="AZ92" s="1420">
        <v>0</v>
      </c>
      <c r="BA92" s="1420">
        <v>0</v>
      </c>
      <c r="BB92" s="1420">
        <v>0</v>
      </c>
      <c r="BC92" s="1420">
        <v>0</v>
      </c>
      <c r="BD92" s="1420">
        <v>0</v>
      </c>
      <c r="BE92" s="1420">
        <v>0</v>
      </c>
      <c r="BG92" s="1412"/>
    </row>
    <row r="93" spans="3:59" s="1671" customFormat="1" ht="20.25" customHeight="1">
      <c r="D93" s="1672">
        <f t="shared" si="0"/>
        <v>3.8910505836575876E-2</v>
      </c>
      <c r="E93" s="1418">
        <v>20</v>
      </c>
      <c r="F93" s="1419" t="s">
        <v>145</v>
      </c>
      <c r="H93" s="1420">
        <v>0</v>
      </c>
      <c r="I93" s="1420">
        <v>0</v>
      </c>
      <c r="J93" s="1420">
        <v>0</v>
      </c>
      <c r="K93" s="1420">
        <v>0</v>
      </c>
      <c r="L93" s="1420">
        <v>0</v>
      </c>
      <c r="M93" s="1420">
        <v>0</v>
      </c>
      <c r="N93" s="1420">
        <v>0</v>
      </c>
      <c r="O93" s="1420">
        <v>0</v>
      </c>
      <c r="P93" s="1420">
        <v>0</v>
      </c>
      <c r="Q93" s="1420">
        <v>0</v>
      </c>
      <c r="R93" s="1420">
        <v>0</v>
      </c>
      <c r="S93" s="1420">
        <v>0</v>
      </c>
      <c r="T93" s="1420">
        <v>0</v>
      </c>
      <c r="U93" s="1420">
        <v>0</v>
      </c>
      <c r="V93" s="1420">
        <v>0</v>
      </c>
      <c r="W93" s="1420">
        <v>0</v>
      </c>
      <c r="X93" s="1420">
        <v>0</v>
      </c>
      <c r="Y93" s="1420">
        <v>0</v>
      </c>
      <c r="Z93" s="1420">
        <v>0</v>
      </c>
      <c r="AA93" s="1420">
        <v>0</v>
      </c>
      <c r="AB93" s="1420">
        <v>0</v>
      </c>
      <c r="AC93" s="1420">
        <v>0</v>
      </c>
      <c r="AD93" s="1420">
        <v>0</v>
      </c>
      <c r="AE93" s="1420">
        <v>0</v>
      </c>
      <c r="AF93" s="1420">
        <v>0</v>
      </c>
      <c r="AG93" s="1420">
        <v>0</v>
      </c>
      <c r="AH93" s="1420">
        <v>0</v>
      </c>
      <c r="AI93" s="1420">
        <v>0</v>
      </c>
      <c r="AJ93" s="1420">
        <v>0</v>
      </c>
      <c r="AK93" s="1420">
        <v>0</v>
      </c>
      <c r="AL93" s="1420">
        <v>0</v>
      </c>
      <c r="AM93" s="1420">
        <v>6</v>
      </c>
      <c r="AN93" s="1420">
        <v>6</v>
      </c>
      <c r="AO93" s="1420">
        <v>1</v>
      </c>
      <c r="AP93" s="1420">
        <v>1</v>
      </c>
      <c r="AQ93" s="1420">
        <v>6</v>
      </c>
      <c r="AR93" s="1420">
        <v>0</v>
      </c>
      <c r="AS93" s="1420">
        <v>0</v>
      </c>
      <c r="AT93" s="1420">
        <v>0</v>
      </c>
      <c r="AU93" s="1420">
        <v>0</v>
      </c>
      <c r="AV93" s="1420">
        <v>0</v>
      </c>
      <c r="AW93" s="1420">
        <v>0</v>
      </c>
      <c r="AX93" s="1420">
        <v>0</v>
      </c>
      <c r="AY93" s="1420">
        <v>0</v>
      </c>
      <c r="AZ93" s="1420">
        <v>0</v>
      </c>
      <c r="BA93" s="1420">
        <v>0</v>
      </c>
      <c r="BB93" s="1420">
        <v>0</v>
      </c>
      <c r="BC93" s="1420">
        <v>0</v>
      </c>
      <c r="BD93" s="1420">
        <v>0</v>
      </c>
      <c r="BE93" s="1420">
        <v>0</v>
      </c>
      <c r="BG93" s="1412"/>
    </row>
    <row r="94" spans="3:59" s="1671" customFormat="1" ht="20.25" customHeight="1">
      <c r="D94" s="1676">
        <f t="shared" si="0"/>
        <v>9.727626459143969E-2</v>
      </c>
      <c r="E94" s="1434">
        <v>50</v>
      </c>
      <c r="F94" s="1435" t="s">
        <v>14</v>
      </c>
      <c r="H94" s="1420">
        <v>0</v>
      </c>
      <c r="I94" s="1420">
        <v>0</v>
      </c>
      <c r="J94" s="1420">
        <v>0</v>
      </c>
      <c r="K94" s="1420">
        <v>0</v>
      </c>
      <c r="L94" s="1420">
        <v>0</v>
      </c>
      <c r="M94" s="1420">
        <v>0</v>
      </c>
      <c r="N94" s="1420">
        <v>0</v>
      </c>
      <c r="O94" s="1420">
        <v>0</v>
      </c>
      <c r="P94" s="1420">
        <v>0</v>
      </c>
      <c r="Q94" s="1420">
        <v>0</v>
      </c>
      <c r="R94" s="1420">
        <v>0</v>
      </c>
      <c r="S94" s="1420">
        <v>0</v>
      </c>
      <c r="T94" s="1420">
        <v>0</v>
      </c>
      <c r="U94" s="1420">
        <v>0</v>
      </c>
      <c r="V94" s="1420">
        <v>0</v>
      </c>
      <c r="W94" s="1420">
        <v>0</v>
      </c>
      <c r="X94" s="1420">
        <v>0</v>
      </c>
      <c r="Y94" s="1420">
        <v>0</v>
      </c>
      <c r="Z94" s="1420">
        <v>0</v>
      </c>
      <c r="AA94" s="1420">
        <v>0</v>
      </c>
      <c r="AB94" s="1420">
        <v>0</v>
      </c>
      <c r="AC94" s="1420">
        <v>0</v>
      </c>
      <c r="AD94" s="1420">
        <v>0</v>
      </c>
      <c r="AE94" s="1420">
        <v>0</v>
      </c>
      <c r="AF94" s="1420">
        <v>0</v>
      </c>
      <c r="AG94" s="1420">
        <v>0</v>
      </c>
      <c r="AH94" s="1420">
        <v>0</v>
      </c>
      <c r="AI94" s="1420">
        <v>0</v>
      </c>
      <c r="AJ94" s="1420">
        <v>0</v>
      </c>
      <c r="AK94" s="1420">
        <v>0</v>
      </c>
      <c r="AL94" s="1420">
        <v>0</v>
      </c>
      <c r="AM94" s="1420">
        <v>0</v>
      </c>
      <c r="AN94" s="1420">
        <v>0</v>
      </c>
      <c r="AO94" s="1420">
        <v>0</v>
      </c>
      <c r="AP94" s="1420">
        <v>0</v>
      </c>
      <c r="AQ94" s="1420">
        <v>0</v>
      </c>
      <c r="AR94" s="1420">
        <v>2</v>
      </c>
      <c r="AS94" s="1420">
        <v>9</v>
      </c>
      <c r="AT94" s="1420">
        <v>14</v>
      </c>
      <c r="AU94" s="1420">
        <v>3</v>
      </c>
      <c r="AV94" s="1420">
        <v>1</v>
      </c>
      <c r="AW94" s="1420">
        <v>6</v>
      </c>
      <c r="AX94" s="1420">
        <v>12</v>
      </c>
      <c r="AY94" s="1420">
        <v>1</v>
      </c>
      <c r="AZ94" s="1420">
        <v>2</v>
      </c>
      <c r="BA94" s="1420">
        <v>0</v>
      </c>
      <c r="BB94" s="1420">
        <v>0</v>
      </c>
      <c r="BC94" s="1420">
        <v>0</v>
      </c>
      <c r="BD94" s="1420">
        <v>0</v>
      </c>
      <c r="BE94" s="1420">
        <v>0</v>
      </c>
      <c r="BG94" s="1412"/>
    </row>
    <row r="95" spans="3:59" s="1671" customFormat="1" ht="20.25" customHeight="1">
      <c r="D95" s="1677">
        <f t="shared" si="0"/>
        <v>0.15369649805447472</v>
      </c>
      <c r="E95" s="1425">
        <v>79</v>
      </c>
      <c r="F95" s="1426" t="s">
        <v>146</v>
      </c>
      <c r="H95" s="1420">
        <v>0</v>
      </c>
      <c r="I95" s="1420">
        <v>0</v>
      </c>
      <c r="J95" s="1420">
        <v>0</v>
      </c>
      <c r="K95" s="1420">
        <v>0</v>
      </c>
      <c r="L95" s="1420">
        <v>0</v>
      </c>
      <c r="M95" s="1420">
        <v>0</v>
      </c>
      <c r="N95" s="1420">
        <v>0</v>
      </c>
      <c r="O95" s="1420">
        <v>0</v>
      </c>
      <c r="P95" s="1420">
        <v>0</v>
      </c>
      <c r="Q95" s="1420">
        <v>0</v>
      </c>
      <c r="R95" s="1420">
        <v>0</v>
      </c>
      <c r="S95" s="1420">
        <v>0</v>
      </c>
      <c r="T95" s="1420">
        <v>0</v>
      </c>
      <c r="U95" s="1420">
        <v>0</v>
      </c>
      <c r="V95" s="1420">
        <v>0</v>
      </c>
      <c r="W95" s="1420">
        <v>0</v>
      </c>
      <c r="X95" s="1420">
        <v>0</v>
      </c>
      <c r="Y95" s="1420">
        <v>0</v>
      </c>
      <c r="Z95" s="1420">
        <v>0</v>
      </c>
      <c r="AA95" s="1420">
        <v>0</v>
      </c>
      <c r="AB95" s="1420">
        <v>0</v>
      </c>
      <c r="AC95" s="1420">
        <v>0</v>
      </c>
      <c r="AD95" s="1420">
        <v>0</v>
      </c>
      <c r="AE95" s="1420">
        <v>0</v>
      </c>
      <c r="AF95" s="1420">
        <v>0</v>
      </c>
      <c r="AG95" s="1420">
        <v>0</v>
      </c>
      <c r="AH95" s="1420">
        <v>0</v>
      </c>
      <c r="AI95" s="1420">
        <v>0</v>
      </c>
      <c r="AJ95" s="1420">
        <v>0</v>
      </c>
      <c r="AK95" s="1420">
        <v>0</v>
      </c>
      <c r="AL95" s="1420">
        <v>0</v>
      </c>
      <c r="AM95" s="1420">
        <v>0</v>
      </c>
      <c r="AN95" s="1420">
        <v>0</v>
      </c>
      <c r="AO95" s="1420">
        <v>0</v>
      </c>
      <c r="AP95" s="1420">
        <v>0</v>
      </c>
      <c r="AQ95" s="1420">
        <v>0</v>
      </c>
      <c r="AR95" s="1420">
        <v>0</v>
      </c>
      <c r="AS95" s="1420">
        <v>0</v>
      </c>
      <c r="AT95" s="1420">
        <v>0</v>
      </c>
      <c r="AU95" s="1420">
        <v>0</v>
      </c>
      <c r="AV95" s="1420">
        <v>0</v>
      </c>
      <c r="AW95" s="1420">
        <v>0</v>
      </c>
      <c r="AX95" s="1420">
        <v>0</v>
      </c>
      <c r="AY95" s="1420">
        <v>0</v>
      </c>
      <c r="AZ95" s="1420">
        <v>0</v>
      </c>
      <c r="BA95" s="1420">
        <v>3</v>
      </c>
      <c r="BB95" s="1420">
        <v>49</v>
      </c>
      <c r="BC95" s="1420">
        <v>20</v>
      </c>
      <c r="BD95" s="1420">
        <v>6</v>
      </c>
      <c r="BE95" s="1420">
        <v>1</v>
      </c>
      <c r="BG95" s="1412"/>
    </row>
    <row r="96" spans="3:59" s="1679" customFormat="1" ht="20.25" customHeight="1">
      <c r="D96" s="1678">
        <f>SUM(D85:D95)</f>
        <v>1</v>
      </c>
      <c r="E96" s="1418">
        <v>514</v>
      </c>
      <c r="F96" s="1419" t="s">
        <v>13</v>
      </c>
      <c r="G96" s="1411"/>
      <c r="H96" s="1421">
        <v>24</v>
      </c>
      <c r="I96" s="1421">
        <v>1</v>
      </c>
      <c r="J96" s="1421">
        <v>3</v>
      </c>
      <c r="K96" s="1421">
        <v>3</v>
      </c>
      <c r="L96" s="1421">
        <v>3</v>
      </c>
      <c r="M96" s="1421">
        <v>18</v>
      </c>
      <c r="N96" s="1421">
        <v>8</v>
      </c>
      <c r="O96" s="1421">
        <v>7</v>
      </c>
      <c r="P96" s="1421">
        <v>1</v>
      </c>
      <c r="Q96" s="1421">
        <v>1</v>
      </c>
      <c r="R96" s="1421">
        <v>4</v>
      </c>
      <c r="S96" s="1421">
        <v>1</v>
      </c>
      <c r="T96" s="1421">
        <v>2</v>
      </c>
      <c r="U96" s="1421">
        <v>1</v>
      </c>
      <c r="V96" s="1421">
        <v>1</v>
      </c>
      <c r="W96" s="1421">
        <v>15</v>
      </c>
      <c r="X96" s="1421">
        <v>16</v>
      </c>
      <c r="Y96" s="1421">
        <v>1</v>
      </c>
      <c r="Z96" s="1421">
        <v>9</v>
      </c>
      <c r="AA96" s="1421">
        <v>19</v>
      </c>
      <c r="AB96" s="1421">
        <v>11</v>
      </c>
      <c r="AC96" s="1421">
        <v>6</v>
      </c>
      <c r="AD96" s="1421">
        <v>6</v>
      </c>
      <c r="AE96" s="1421">
        <v>1</v>
      </c>
      <c r="AF96" s="1421">
        <v>1</v>
      </c>
      <c r="AG96" s="1421">
        <v>7</v>
      </c>
      <c r="AH96" s="1421">
        <v>1</v>
      </c>
      <c r="AI96" s="1421">
        <v>178</v>
      </c>
      <c r="AJ96" s="1421">
        <v>1</v>
      </c>
      <c r="AK96" s="1421">
        <v>14</v>
      </c>
      <c r="AL96" s="1421">
        <v>1</v>
      </c>
      <c r="AM96" s="1421">
        <v>6</v>
      </c>
      <c r="AN96" s="1421">
        <v>6</v>
      </c>
      <c r="AO96" s="1421">
        <v>1</v>
      </c>
      <c r="AP96" s="1421">
        <v>1</v>
      </c>
      <c r="AQ96" s="1421">
        <v>6</v>
      </c>
      <c r="AR96" s="1421">
        <v>2</v>
      </c>
      <c r="AS96" s="1421">
        <v>9</v>
      </c>
      <c r="AT96" s="1421">
        <v>14</v>
      </c>
      <c r="AU96" s="1421">
        <v>3</v>
      </c>
      <c r="AV96" s="1421">
        <v>1</v>
      </c>
      <c r="AW96" s="1421">
        <v>6</v>
      </c>
      <c r="AX96" s="1421">
        <v>12</v>
      </c>
      <c r="AY96" s="1421">
        <v>1</v>
      </c>
      <c r="AZ96" s="1421">
        <v>2</v>
      </c>
      <c r="BA96" s="1421">
        <v>3</v>
      </c>
      <c r="BB96" s="1421">
        <v>49</v>
      </c>
      <c r="BC96" s="1421">
        <v>20</v>
      </c>
      <c r="BD96" s="1421">
        <v>6</v>
      </c>
      <c r="BE96" s="1421">
        <v>1</v>
      </c>
      <c r="BG96" s="1415"/>
    </row>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ht="14.1" customHeight="1"/>
    <row r="130" ht="14.1" customHeight="1"/>
    <row r="131" ht="14.1" customHeight="1"/>
    <row r="132" ht="14.1" customHeight="1"/>
    <row r="133" ht="14.1" customHeight="1"/>
    <row r="134" ht="14.1" customHeight="1"/>
    <row r="135" ht="14.1" customHeight="1"/>
    <row r="136" ht="14.1" customHeight="1"/>
    <row r="137" ht="14.1" customHeight="1"/>
    <row r="138" ht="14.1" customHeight="1"/>
    <row r="139" ht="14.1" customHeight="1"/>
    <row r="140" ht="14.1" customHeight="1"/>
    <row r="141" ht="14.1" customHeight="1"/>
    <row r="142" ht="14.1" customHeight="1"/>
    <row r="143" ht="14.1" customHeight="1"/>
  </sheetData>
  <mergeCells count="9">
    <mergeCell ref="B18:C19"/>
    <mergeCell ref="B20:C21"/>
    <mergeCell ref="B40:B43"/>
    <mergeCell ref="D7:F7"/>
    <mergeCell ref="B8:C9"/>
    <mergeCell ref="B10:C11"/>
    <mergeCell ref="B12:C13"/>
    <mergeCell ref="B14:C15"/>
    <mergeCell ref="B16:C17"/>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&amp;K01+000Road trauma involving heavy vehicles 2017 statistical summary</oddHeader>
    <oddFooter xml:space="preserve">&amp;L&amp;"Gill Sans MT,Regular"&amp;9&amp;K0065A4      • &amp;K000000&amp;A&amp;K0065A4 •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I56"/>
  <sheetViews>
    <sheetView zoomScaleNormal="100" workbookViewId="0">
      <selection activeCell="R40" sqref="R40"/>
    </sheetView>
  </sheetViews>
  <sheetFormatPr defaultColWidth="9.140625" defaultRowHeight="12.75"/>
  <cols>
    <col min="1" max="1" width="9.140625" style="490"/>
    <col min="2" max="2" width="6.85546875" style="490" customWidth="1"/>
    <col min="3" max="16384" width="9.140625" style="490"/>
  </cols>
  <sheetData>
    <row r="1" spans="1:9">
      <c r="A1" s="2375" t="s">
        <v>615</v>
      </c>
      <c r="B1" s="2375"/>
      <c r="C1" s="2375"/>
      <c r="D1" s="2375"/>
      <c r="E1" s="2375"/>
      <c r="F1" s="2375"/>
      <c r="G1" s="2375"/>
      <c r="H1" s="2375"/>
      <c r="I1" s="2375"/>
    </row>
    <row r="2" spans="1:9">
      <c r="A2" s="2375"/>
      <c r="B2" s="2375"/>
      <c r="C2" s="2375"/>
      <c r="D2" s="2375"/>
      <c r="E2" s="2375"/>
      <c r="F2" s="2375"/>
      <c r="G2" s="2375"/>
      <c r="H2" s="2375"/>
      <c r="I2" s="2375"/>
    </row>
    <row r="3" spans="1:9">
      <c r="A3" s="2375"/>
      <c r="B3" s="2375"/>
      <c r="C3" s="2375"/>
      <c r="D3" s="2375"/>
      <c r="E3" s="2375"/>
      <c r="F3" s="2375"/>
      <c r="G3" s="2375"/>
      <c r="H3" s="2375"/>
      <c r="I3" s="2375"/>
    </row>
    <row r="4" spans="1:9">
      <c r="A4" s="2375"/>
      <c r="B4" s="2375"/>
      <c r="C4" s="2375"/>
      <c r="D4" s="2375"/>
      <c r="E4" s="2375"/>
      <c r="F4" s="2375"/>
      <c r="G4" s="2375"/>
      <c r="H4" s="2375"/>
      <c r="I4" s="2375"/>
    </row>
    <row r="5" spans="1:9">
      <c r="A5" s="2375"/>
      <c r="B5" s="2375"/>
      <c r="C5" s="2375"/>
      <c r="D5" s="2375"/>
      <c r="E5" s="2375"/>
      <c r="F5" s="2375"/>
      <c r="G5" s="2375"/>
      <c r="H5" s="2375"/>
      <c r="I5" s="2375"/>
    </row>
    <row r="6" spans="1:9">
      <c r="A6" s="2375"/>
      <c r="B6" s="2375"/>
      <c r="C6" s="2375"/>
      <c r="D6" s="2375"/>
      <c r="E6" s="2375"/>
      <c r="F6" s="2375"/>
      <c r="G6" s="2375"/>
      <c r="H6" s="2375"/>
      <c r="I6" s="2375"/>
    </row>
    <row r="7" spans="1:9">
      <c r="A7" s="2375"/>
      <c r="B7" s="2375"/>
      <c r="C7" s="2375"/>
      <c r="D7" s="2375"/>
      <c r="E7" s="2375"/>
      <c r="F7" s="2375"/>
      <c r="G7" s="2375"/>
      <c r="H7" s="2375"/>
      <c r="I7" s="2375"/>
    </row>
    <row r="8" spans="1:9">
      <c r="A8" s="2375"/>
      <c r="B8" s="2375"/>
      <c r="C8" s="2375"/>
      <c r="D8" s="2375"/>
      <c r="E8" s="2375"/>
      <c r="F8" s="2375"/>
      <c r="G8" s="2375"/>
      <c r="H8" s="2375"/>
      <c r="I8" s="2375"/>
    </row>
    <row r="9" spans="1:9">
      <c r="A9" s="2375"/>
      <c r="B9" s="2375"/>
      <c r="C9" s="2375"/>
      <c r="D9" s="2375"/>
      <c r="E9" s="2375"/>
      <c r="F9" s="2375"/>
      <c r="G9" s="2375"/>
      <c r="H9" s="2375"/>
      <c r="I9" s="2375"/>
    </row>
    <row r="10" spans="1:9">
      <c r="A10" s="2375"/>
      <c r="B10" s="2375"/>
      <c r="C10" s="2375"/>
      <c r="D10" s="2375"/>
      <c r="E10" s="2375"/>
      <c r="F10" s="2375"/>
      <c r="G10" s="2375"/>
      <c r="H10" s="2375"/>
      <c r="I10" s="2375"/>
    </row>
    <row r="11" spans="1:9">
      <c r="A11" s="2375"/>
      <c r="B11" s="2375"/>
      <c r="C11" s="2375"/>
      <c r="D11" s="2375"/>
      <c r="E11" s="2375"/>
      <c r="F11" s="2375"/>
      <c r="G11" s="2375"/>
      <c r="H11" s="2375"/>
      <c r="I11" s="2375"/>
    </row>
    <row r="12" spans="1:9">
      <c r="A12" s="2375"/>
      <c r="B12" s="2375"/>
      <c r="C12" s="2375"/>
      <c r="D12" s="2375"/>
      <c r="E12" s="2375"/>
      <c r="F12" s="2375"/>
      <c r="G12" s="2375"/>
      <c r="H12" s="2375"/>
      <c r="I12" s="2375"/>
    </row>
    <row r="13" spans="1:9">
      <c r="A13" s="2375"/>
      <c r="B13" s="2375"/>
      <c r="C13" s="2375"/>
      <c r="D13" s="2375"/>
      <c r="E13" s="2375"/>
      <c r="F13" s="2375"/>
      <c r="G13" s="2375"/>
      <c r="H13" s="2375"/>
      <c r="I13" s="2375"/>
    </row>
    <row r="14" spans="1:9">
      <c r="A14" s="2375"/>
      <c r="B14" s="2375"/>
      <c r="C14" s="2375"/>
      <c r="D14" s="2375"/>
      <c r="E14" s="2375"/>
      <c r="F14" s="2375"/>
      <c r="G14" s="2375"/>
      <c r="H14" s="2375"/>
      <c r="I14" s="2375"/>
    </row>
    <row r="15" spans="1:9">
      <c r="A15" s="2375"/>
      <c r="B15" s="2375"/>
      <c r="C15" s="2375"/>
      <c r="D15" s="2375"/>
      <c r="E15" s="2375"/>
      <c r="F15" s="2375"/>
      <c r="G15" s="2375"/>
      <c r="H15" s="2375"/>
      <c r="I15" s="2375"/>
    </row>
    <row r="16" spans="1:9">
      <c r="A16" s="2375"/>
      <c r="B16" s="2375"/>
      <c r="C16" s="2375"/>
      <c r="D16" s="2375"/>
      <c r="E16" s="2375"/>
      <c r="F16" s="2375"/>
      <c r="G16" s="2375"/>
      <c r="H16" s="2375"/>
      <c r="I16" s="2375"/>
    </row>
    <row r="17" spans="1:9">
      <c r="A17" s="2375"/>
      <c r="B17" s="2375"/>
      <c r="C17" s="2375"/>
      <c r="D17" s="2375"/>
      <c r="E17" s="2375"/>
      <c r="F17" s="2375"/>
      <c r="G17" s="2375"/>
      <c r="H17" s="2375"/>
      <c r="I17" s="2375"/>
    </row>
    <row r="18" spans="1:9">
      <c r="A18" s="2375"/>
      <c r="B18" s="2375"/>
      <c r="C18" s="2375"/>
      <c r="D18" s="2375"/>
      <c r="E18" s="2375"/>
      <c r="F18" s="2375"/>
      <c r="G18" s="2375"/>
      <c r="H18" s="2375"/>
      <c r="I18" s="2375"/>
    </row>
    <row r="19" spans="1:9">
      <c r="A19" s="2375"/>
      <c r="B19" s="2375"/>
      <c r="C19" s="2375"/>
      <c r="D19" s="2375"/>
      <c r="E19" s="2375"/>
      <c r="F19" s="2375"/>
      <c r="G19" s="2375"/>
      <c r="H19" s="2375"/>
      <c r="I19" s="2375"/>
    </row>
    <row r="20" spans="1:9">
      <c r="A20" s="2375"/>
      <c r="B20" s="2375"/>
      <c r="C20" s="2375"/>
      <c r="D20" s="2375"/>
      <c r="E20" s="2375"/>
      <c r="F20" s="2375"/>
      <c r="G20" s="2375"/>
      <c r="H20" s="2375"/>
      <c r="I20" s="2375"/>
    </row>
    <row r="21" spans="1:9">
      <c r="A21" s="2375"/>
      <c r="B21" s="2375"/>
      <c r="C21" s="2375"/>
      <c r="D21" s="2375"/>
      <c r="E21" s="2375"/>
      <c r="F21" s="2375"/>
      <c r="G21" s="2375"/>
      <c r="H21" s="2375"/>
      <c r="I21" s="2375"/>
    </row>
    <row r="22" spans="1:9">
      <c r="A22" s="2375"/>
      <c r="B22" s="2375"/>
      <c r="C22" s="2375"/>
      <c r="D22" s="2375"/>
      <c r="E22" s="2375"/>
      <c r="F22" s="2375"/>
      <c r="G22" s="2375"/>
      <c r="H22" s="2375"/>
      <c r="I22" s="2375"/>
    </row>
    <row r="23" spans="1:9" ht="39.75" customHeight="1">
      <c r="A23" s="2375"/>
      <c r="B23" s="2375"/>
      <c r="C23" s="2375"/>
      <c r="D23" s="2375"/>
      <c r="E23" s="2375"/>
      <c r="F23" s="2375"/>
      <c r="G23" s="2375"/>
      <c r="H23" s="2375"/>
      <c r="I23" s="2375"/>
    </row>
    <row r="24" spans="1:9">
      <c r="A24" s="2375"/>
      <c r="B24" s="2375"/>
      <c r="C24" s="2375"/>
      <c r="D24" s="2375"/>
      <c r="E24" s="2375"/>
      <c r="F24" s="2375"/>
      <c r="G24" s="2375"/>
      <c r="H24" s="2375"/>
      <c r="I24" s="2375"/>
    </row>
    <row r="25" spans="1:9">
      <c r="A25" s="2375"/>
      <c r="B25" s="2375"/>
      <c r="C25" s="2375"/>
      <c r="D25" s="2375"/>
      <c r="E25" s="2375"/>
      <c r="F25" s="2375"/>
      <c r="G25" s="2375"/>
      <c r="H25" s="2375"/>
      <c r="I25" s="2375"/>
    </row>
    <row r="26" spans="1:9">
      <c r="A26" s="2375"/>
      <c r="B26" s="2375"/>
      <c r="C26" s="2375"/>
      <c r="D26" s="2375"/>
      <c r="E26" s="2375"/>
      <c r="F26" s="2375"/>
      <c r="G26" s="2375"/>
      <c r="H26" s="2375"/>
      <c r="I26" s="2375"/>
    </row>
    <row r="27" spans="1:9">
      <c r="A27" s="2375"/>
      <c r="B27" s="2375"/>
      <c r="C27" s="2375"/>
      <c r="D27" s="2375"/>
      <c r="E27" s="2375"/>
      <c r="F27" s="2375"/>
      <c r="G27" s="2375"/>
      <c r="H27" s="2375"/>
      <c r="I27" s="2375"/>
    </row>
    <row r="28" spans="1:9">
      <c r="A28" s="2375"/>
      <c r="B28" s="2375"/>
      <c r="C28" s="2375"/>
      <c r="D28" s="2375"/>
      <c r="E28" s="2375"/>
      <c r="F28" s="2375"/>
      <c r="G28" s="2375"/>
      <c r="H28" s="2375"/>
      <c r="I28" s="2375"/>
    </row>
    <row r="29" spans="1:9">
      <c r="A29" s="2375"/>
      <c r="B29" s="2375"/>
      <c r="C29" s="2375"/>
      <c r="D29" s="2375"/>
      <c r="E29" s="2375"/>
      <c r="F29" s="2375"/>
      <c r="G29" s="2375"/>
      <c r="H29" s="2375"/>
      <c r="I29" s="2375"/>
    </row>
    <row r="30" spans="1:9">
      <c r="A30" s="2375"/>
      <c r="B30" s="2375"/>
      <c r="C30" s="2375"/>
      <c r="D30" s="2375"/>
      <c r="E30" s="2375"/>
      <c r="F30" s="2375"/>
      <c r="G30" s="2375"/>
      <c r="H30" s="2375"/>
      <c r="I30" s="2375"/>
    </row>
    <row r="31" spans="1:9">
      <c r="A31" s="2375"/>
      <c r="B31" s="2375"/>
      <c r="C31" s="2375"/>
      <c r="D31" s="2375"/>
      <c r="E31" s="2375"/>
      <c r="F31" s="2375"/>
      <c r="G31" s="2375"/>
      <c r="H31" s="2375"/>
      <c r="I31" s="2375"/>
    </row>
    <row r="32" spans="1:9">
      <c r="A32" s="2375"/>
      <c r="B32" s="2375"/>
      <c r="C32" s="2375"/>
      <c r="D32" s="2375"/>
      <c r="E32" s="2375"/>
      <c r="F32" s="2375"/>
      <c r="G32" s="2375"/>
      <c r="H32" s="2375"/>
      <c r="I32" s="2375"/>
    </row>
    <row r="33" spans="1:9">
      <c r="A33" s="2375"/>
      <c r="B33" s="2375"/>
      <c r="C33" s="2375"/>
      <c r="D33" s="2375"/>
      <c r="E33" s="2375"/>
      <c r="F33" s="2375"/>
      <c r="G33" s="2375"/>
      <c r="H33" s="2375"/>
      <c r="I33" s="2375"/>
    </row>
    <row r="34" spans="1:9">
      <c r="A34" s="2375"/>
      <c r="B34" s="2375"/>
      <c r="C34" s="2375"/>
      <c r="D34" s="2375"/>
      <c r="E34" s="2375"/>
      <c r="F34" s="2375"/>
      <c r="G34" s="2375"/>
      <c r="H34" s="2375"/>
      <c r="I34" s="2375"/>
    </row>
    <row r="35" spans="1:9">
      <c r="A35" s="2375"/>
      <c r="B35" s="2375"/>
      <c r="C35" s="2375"/>
      <c r="D35" s="2375"/>
      <c r="E35" s="2375"/>
      <c r="F35" s="2375"/>
      <c r="G35" s="2375"/>
      <c r="H35" s="2375"/>
      <c r="I35" s="2375"/>
    </row>
    <row r="36" spans="1:9">
      <c r="A36" s="2375"/>
      <c r="B36" s="2375"/>
      <c r="C36" s="2375"/>
      <c r="D36" s="2375"/>
      <c r="E36" s="2375"/>
      <c r="F36" s="2375"/>
      <c r="G36" s="2375"/>
      <c r="H36" s="2375"/>
      <c r="I36" s="2375"/>
    </row>
    <row r="37" spans="1:9">
      <c r="A37" s="2375"/>
      <c r="B37" s="2375"/>
      <c r="C37" s="2375"/>
      <c r="D37" s="2375"/>
      <c r="E37" s="2375"/>
      <c r="F37" s="2375"/>
      <c r="G37" s="2375"/>
      <c r="H37" s="2375"/>
      <c r="I37" s="2375"/>
    </row>
    <row r="38" spans="1:9">
      <c r="A38" s="2375"/>
      <c r="B38" s="2375"/>
      <c r="C38" s="2375"/>
      <c r="D38" s="2375"/>
      <c r="E38" s="2375"/>
      <c r="F38" s="2375"/>
      <c r="G38" s="2375"/>
      <c r="H38" s="2375"/>
      <c r="I38" s="2375"/>
    </row>
    <row r="39" spans="1:9">
      <c r="A39" s="2375"/>
      <c r="B39" s="2375"/>
      <c r="C39" s="2375"/>
      <c r="D39" s="2375"/>
      <c r="E39" s="2375"/>
      <c r="F39" s="2375"/>
      <c r="G39" s="2375"/>
      <c r="H39" s="2375"/>
      <c r="I39" s="2375"/>
    </row>
    <row r="40" spans="1:9">
      <c r="A40" s="2375"/>
      <c r="B40" s="2375"/>
      <c r="C40" s="2375"/>
      <c r="D40" s="2375"/>
      <c r="E40" s="2375"/>
      <c r="F40" s="2375"/>
      <c r="G40" s="2375"/>
      <c r="H40" s="2375"/>
      <c r="I40" s="2375"/>
    </row>
    <row r="41" spans="1:9">
      <c r="A41" s="2375"/>
      <c r="B41" s="2375"/>
      <c r="C41" s="2375"/>
      <c r="D41" s="2375"/>
      <c r="E41" s="2375"/>
      <c r="F41" s="2375"/>
      <c r="G41" s="2375"/>
      <c r="H41" s="2375"/>
      <c r="I41" s="2375"/>
    </row>
    <row r="42" spans="1:9">
      <c r="A42" s="2375"/>
      <c r="B42" s="2375"/>
      <c r="C42" s="2375"/>
      <c r="D42" s="2375"/>
      <c r="E42" s="2375"/>
      <c r="F42" s="2375"/>
      <c r="G42" s="2375"/>
      <c r="H42" s="2375"/>
      <c r="I42" s="2375"/>
    </row>
    <row r="43" spans="1:9">
      <c r="A43" s="2375"/>
      <c r="B43" s="2375"/>
      <c r="C43" s="2375"/>
      <c r="D43" s="2375"/>
      <c r="E43" s="2375"/>
      <c r="F43" s="2375"/>
      <c r="G43" s="2375"/>
      <c r="H43" s="2375"/>
      <c r="I43" s="2375"/>
    </row>
    <row r="44" spans="1:9">
      <c r="A44" s="2375"/>
      <c r="B44" s="2375"/>
      <c r="C44" s="2375"/>
      <c r="D44" s="2375"/>
      <c r="E44" s="2375"/>
      <c r="F44" s="2375"/>
      <c r="G44" s="2375"/>
      <c r="H44" s="2375"/>
      <c r="I44" s="2375"/>
    </row>
    <row r="45" spans="1:9">
      <c r="A45" s="2375"/>
      <c r="B45" s="2375"/>
      <c r="C45" s="2375"/>
      <c r="D45" s="2375"/>
      <c r="E45" s="2375"/>
      <c r="F45" s="2375"/>
      <c r="G45" s="2375"/>
      <c r="H45" s="2375"/>
      <c r="I45" s="2375"/>
    </row>
    <row r="46" spans="1:9">
      <c r="A46" s="2375"/>
      <c r="B46" s="2375"/>
      <c r="C46" s="2375"/>
      <c r="D46" s="2375"/>
      <c r="E46" s="2375"/>
      <c r="F46" s="2375"/>
      <c r="G46" s="2375"/>
      <c r="H46" s="2375"/>
      <c r="I46" s="2375"/>
    </row>
    <row r="47" spans="1:9">
      <c r="A47" s="2375"/>
      <c r="B47" s="2375"/>
      <c r="C47" s="2375"/>
      <c r="D47" s="2375"/>
      <c r="E47" s="2375"/>
      <c r="F47" s="2375"/>
      <c r="G47" s="2375"/>
      <c r="H47" s="2375"/>
      <c r="I47" s="2375"/>
    </row>
    <row r="48" spans="1:9">
      <c r="A48" s="2375"/>
      <c r="B48" s="2375"/>
      <c r="C48" s="2375"/>
      <c r="D48" s="2375"/>
      <c r="E48" s="2375"/>
      <c r="F48" s="2375"/>
      <c r="G48" s="2375"/>
      <c r="H48" s="2375"/>
      <c r="I48" s="2375"/>
    </row>
    <row r="49" spans="1:9">
      <c r="A49" s="2375"/>
      <c r="B49" s="2375"/>
      <c r="C49" s="2375"/>
      <c r="D49" s="2375"/>
      <c r="E49" s="2375"/>
      <c r="F49" s="2375"/>
      <c r="G49" s="2375"/>
      <c r="H49" s="2375"/>
      <c r="I49" s="2375"/>
    </row>
    <row r="50" spans="1:9">
      <c r="A50" s="2375"/>
      <c r="B50" s="2375"/>
      <c r="C50" s="2375"/>
      <c r="D50" s="2375"/>
      <c r="E50" s="2375"/>
      <c r="F50" s="2375"/>
      <c r="G50" s="2375"/>
      <c r="H50" s="2375"/>
      <c r="I50" s="2375"/>
    </row>
    <row r="51" spans="1:9">
      <c r="A51" s="2375"/>
      <c r="B51" s="2375"/>
      <c r="C51" s="2375"/>
      <c r="D51" s="2375"/>
      <c r="E51" s="2375"/>
      <c r="F51" s="2375"/>
      <c r="G51" s="2375"/>
      <c r="H51" s="2375"/>
      <c r="I51" s="2375"/>
    </row>
    <row r="52" spans="1:9">
      <c r="A52" s="2375"/>
      <c r="B52" s="2375"/>
      <c r="C52" s="2375"/>
      <c r="D52" s="2375"/>
      <c r="E52" s="2375"/>
      <c r="F52" s="2375"/>
      <c r="G52" s="2375"/>
      <c r="H52" s="2375"/>
      <c r="I52" s="2375"/>
    </row>
    <row r="53" spans="1:9">
      <c r="A53" s="2375"/>
      <c r="B53" s="2375"/>
      <c r="C53" s="2375"/>
      <c r="D53" s="2375"/>
      <c r="E53" s="2375"/>
      <c r="F53" s="2375"/>
      <c r="G53" s="2375"/>
      <c r="H53" s="2375"/>
      <c r="I53" s="2375"/>
    </row>
    <row r="54" spans="1:9">
      <c r="A54" s="2375"/>
      <c r="B54" s="2375"/>
      <c r="C54" s="2375"/>
      <c r="D54" s="2375"/>
      <c r="E54" s="2375"/>
      <c r="F54" s="2375"/>
      <c r="G54" s="2375"/>
      <c r="H54" s="2375"/>
      <c r="I54" s="2375"/>
    </row>
    <row r="55" spans="1:9">
      <c r="A55" s="2375"/>
      <c r="B55" s="2375"/>
      <c r="C55" s="2375"/>
      <c r="D55" s="2375"/>
      <c r="E55" s="2375"/>
      <c r="F55" s="2375"/>
      <c r="G55" s="2375"/>
      <c r="H55" s="2375"/>
      <c r="I55" s="2375"/>
    </row>
    <row r="56" spans="1:9">
      <c r="A56" s="2375"/>
      <c r="B56" s="2375"/>
      <c r="C56" s="2375"/>
      <c r="D56" s="2375"/>
      <c r="E56" s="2375"/>
      <c r="F56" s="2375"/>
      <c r="G56" s="2375"/>
      <c r="H56" s="2375"/>
      <c r="I56" s="2375"/>
    </row>
  </sheetData>
  <mergeCells count="1">
    <mergeCell ref="A1:I56"/>
  </mergeCells>
  <pageMargins left="0.70866141732283472" right="0.31496062992125984" top="0.78740157480314965" bottom="0.78740157480314965" header="0.78740157480314965" footer="0.39370078740157483"/>
  <pageSetup paperSize="9" orientation="portrait" r:id="rId1"/>
  <headerFooter scaleWithDoc="0">
    <oddHeader>&amp;L&amp;"Gill Sans MT,Regular"&amp;9&amp;K0065A4BITRE •&amp;K0065A4 &amp;K000000Road trauma involving heavy vehicles 2018 statistical summary</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BK115"/>
  <sheetViews>
    <sheetView zoomScaleNormal="100" zoomScaleSheetLayoutView="100" workbookViewId="0">
      <selection activeCell="M35" sqref="M35"/>
    </sheetView>
  </sheetViews>
  <sheetFormatPr defaultColWidth="9" defaultRowHeight="12.75"/>
  <cols>
    <col min="1" max="1" width="3.7109375" customWidth="1"/>
    <col min="2" max="2" width="10.7109375" customWidth="1"/>
    <col min="3" max="3" width="12.85546875" customWidth="1"/>
    <col min="4" max="4" width="8.42578125" customWidth="1"/>
    <col min="5" max="5" width="25.42578125" customWidth="1"/>
    <col min="6" max="6" width="7.5703125" customWidth="1"/>
    <col min="7" max="7" width="4.140625" customWidth="1"/>
    <col min="8" max="8" width="11.28515625" customWidth="1"/>
    <col min="9" max="9" width="6" customWidth="1"/>
    <col min="10" max="10" width="30.42578125" customWidth="1"/>
    <col min="11" max="11" width="32.7109375" customWidth="1"/>
    <col min="13" max="13" width="16.42578125" customWidth="1"/>
    <col min="15" max="15" width="28.28515625" customWidth="1"/>
    <col min="29" max="30" width="10.85546875" customWidth="1"/>
    <col min="45" max="56" width="10.85546875" customWidth="1"/>
    <col min="57" max="57" width="10.140625" customWidth="1"/>
    <col min="58" max="58" width="11.42578125" customWidth="1"/>
  </cols>
  <sheetData>
    <row r="1" spans="1:14" ht="13.5" customHeight="1">
      <c r="A1" s="67"/>
      <c r="B1" s="67"/>
      <c r="C1" s="67"/>
      <c r="D1" s="67"/>
      <c r="E1" s="67"/>
      <c r="F1" s="67"/>
      <c r="G1" s="67"/>
      <c r="H1" s="67"/>
    </row>
    <row r="2" spans="1:14" ht="13.5" customHeight="1">
      <c r="A2" s="67"/>
      <c r="B2" s="67"/>
      <c r="C2" s="67"/>
      <c r="D2" s="67"/>
      <c r="E2" s="67"/>
      <c r="F2" s="67"/>
      <c r="G2" s="67"/>
      <c r="H2" s="67"/>
    </row>
    <row r="3" spans="1:14" ht="13.5" customHeight="1">
      <c r="A3" s="67"/>
      <c r="B3" s="67"/>
      <c r="C3" s="67"/>
      <c r="D3" s="67"/>
      <c r="E3" s="67"/>
      <c r="G3" s="67"/>
      <c r="J3" s="1185"/>
    </row>
    <row r="4" spans="1:14" ht="17.45" customHeight="1">
      <c r="A4" s="67"/>
      <c r="B4" s="1621" t="s">
        <v>724</v>
      </c>
      <c r="C4" s="590"/>
      <c r="D4" s="588"/>
      <c r="E4" s="588"/>
      <c r="F4" s="588"/>
      <c r="G4" s="92"/>
      <c r="H4" s="92"/>
      <c r="I4" s="608"/>
    </row>
    <row r="5" spans="1:14" ht="15" customHeight="1">
      <c r="A5" s="67"/>
      <c r="B5" s="1621" t="s">
        <v>697</v>
      </c>
      <c r="C5" s="590"/>
      <c r="D5" s="588"/>
      <c r="E5" s="588"/>
      <c r="F5" s="588"/>
      <c r="G5" s="92"/>
      <c r="H5" s="115"/>
    </row>
    <row r="6" spans="1:14" ht="8.1" customHeight="1">
      <c r="A6" s="67"/>
      <c r="B6" s="590"/>
      <c r="C6" s="590"/>
      <c r="D6" s="588"/>
      <c r="E6" s="588"/>
      <c r="F6" s="588"/>
      <c r="G6" s="92"/>
      <c r="H6" s="115"/>
    </row>
    <row r="7" spans="1:14" s="527" customFormat="1" ht="17.100000000000001" customHeight="1">
      <c r="A7" s="572"/>
      <c r="H7" s="572"/>
    </row>
    <row r="8" spans="1:14" s="527" customFormat="1" ht="8.4499999999999993" customHeight="1">
      <c r="A8" s="572"/>
      <c r="H8" s="572"/>
    </row>
    <row r="9" spans="1:14" ht="14.1" customHeight="1">
      <c r="H9" s="9"/>
    </row>
    <row r="10" spans="1:14" ht="14.1" customHeight="1">
      <c r="H10" s="9"/>
      <c r="L10" t="s">
        <v>137</v>
      </c>
    </row>
    <row r="11" spans="1:14" ht="14.1" customHeight="1">
      <c r="H11" s="9"/>
      <c r="K11" s="735" t="s">
        <v>131</v>
      </c>
      <c r="L11">
        <v>179</v>
      </c>
      <c r="N11" s="752">
        <v>0.36088709677419356</v>
      </c>
    </row>
    <row r="12" spans="1:14" ht="14.1" customHeight="1">
      <c r="K12" s="735" t="s">
        <v>146</v>
      </c>
      <c r="L12">
        <v>68</v>
      </c>
      <c r="N12" s="752">
        <v>0.13709677419354838</v>
      </c>
    </row>
    <row r="13" spans="1:14" ht="14.1" customHeight="1">
      <c r="K13" t="s">
        <v>14</v>
      </c>
      <c r="L13">
        <v>61</v>
      </c>
      <c r="N13" s="752">
        <v>0.12298387096774194</v>
      </c>
    </row>
    <row r="14" spans="1:14" ht="14.1" customHeight="1">
      <c r="K14" s="735" t="s">
        <v>143</v>
      </c>
      <c r="L14">
        <v>54</v>
      </c>
      <c r="N14" s="752">
        <v>0.10887096774193548</v>
      </c>
    </row>
    <row r="15" spans="1:14" ht="14.1" customHeight="1">
      <c r="H15" s="749"/>
      <c r="K15" s="735" t="s">
        <v>149</v>
      </c>
      <c r="L15">
        <v>36</v>
      </c>
      <c r="N15" s="752">
        <v>7.2580645161290328E-2</v>
      </c>
    </row>
    <row r="16" spans="1:14" ht="14.1" customHeight="1">
      <c r="K16" t="s">
        <v>150</v>
      </c>
      <c r="L16">
        <v>34</v>
      </c>
      <c r="N16" s="752">
        <v>6.8548387096774188E-2</v>
      </c>
    </row>
    <row r="17" spans="2:14" ht="14.1" customHeight="1">
      <c r="K17" s="735" t="s">
        <v>129</v>
      </c>
      <c r="L17">
        <v>31</v>
      </c>
      <c r="N17" s="752">
        <v>6.25E-2</v>
      </c>
    </row>
    <row r="18" spans="2:14" ht="14.1" customHeight="1">
      <c r="K18" t="s">
        <v>145</v>
      </c>
      <c r="L18">
        <v>20</v>
      </c>
      <c r="N18" s="752">
        <v>4.0322580645161289E-2</v>
      </c>
    </row>
    <row r="19" spans="2:14" ht="14.1" customHeight="1">
      <c r="K19" t="s">
        <v>130</v>
      </c>
      <c r="L19">
        <v>11</v>
      </c>
      <c r="N19" s="752">
        <v>2.2177419354838711E-2</v>
      </c>
    </row>
    <row r="20" spans="2:14" ht="14.1" customHeight="1">
      <c r="K20" t="s">
        <v>144</v>
      </c>
      <c r="L20">
        <v>2</v>
      </c>
      <c r="N20" s="752">
        <v>4.0322580645161289E-3</v>
      </c>
    </row>
    <row r="21" spans="2:14" ht="14.1" customHeight="1">
      <c r="L21">
        <v>537</v>
      </c>
      <c r="N21" s="1407">
        <v>1</v>
      </c>
    </row>
    <row r="22" spans="2:14" ht="14.1" customHeight="1"/>
    <row r="23" spans="2:14" ht="14.1" customHeight="1"/>
    <row r="24" spans="2:14" ht="3" customHeight="1"/>
    <row r="25" spans="2:14" ht="9.9499999999999993" customHeight="1">
      <c r="B25" s="815" t="s">
        <v>220</v>
      </c>
      <c r="C25" s="815" t="s">
        <v>249</v>
      </c>
      <c r="D25" s="768"/>
      <c r="E25" s="768"/>
    </row>
    <row r="26" spans="2:14" ht="9.9499999999999993" customHeight="1"/>
    <row r="27" spans="2:14" ht="17.45" customHeight="1">
      <c r="B27" s="1621" t="s">
        <v>725</v>
      </c>
      <c r="C27" s="1138"/>
      <c r="D27" s="1139"/>
      <c r="E27" s="1139"/>
      <c r="F27" s="1139"/>
      <c r="G27" s="1171"/>
      <c r="H27" s="1172"/>
      <c r="I27" s="1172"/>
      <c r="J27" s="1172"/>
      <c r="K27" s="67" t="s">
        <v>153</v>
      </c>
      <c r="L27" s="67">
        <v>18</v>
      </c>
      <c r="M27" s="67"/>
      <c r="N27" s="752">
        <v>5.1999999999999998E-2</v>
      </c>
    </row>
    <row r="28" spans="2:14" ht="15" customHeight="1">
      <c r="B28" s="1621" t="s">
        <v>726</v>
      </c>
      <c r="C28" s="1138"/>
      <c r="D28" s="1139"/>
      <c r="E28" s="1139"/>
      <c r="F28" s="1139"/>
      <c r="G28" s="1171"/>
      <c r="H28" s="1172"/>
      <c r="I28" s="1172"/>
      <c r="J28" s="1172"/>
      <c r="K28" s="67" t="s">
        <v>151</v>
      </c>
      <c r="L28" s="752">
        <v>16</v>
      </c>
      <c r="M28" s="67"/>
      <c r="N28" s="752">
        <v>4.5999999999999999E-2</v>
      </c>
    </row>
    <row r="29" spans="2:14" ht="3.6" customHeight="1">
      <c r="F29" s="9"/>
      <c r="G29" s="9"/>
      <c r="K29" s="67"/>
      <c r="L29" s="752"/>
      <c r="M29" s="67"/>
      <c r="N29" s="752"/>
    </row>
    <row r="30" spans="2:14" ht="17.100000000000001" customHeight="1">
      <c r="B30" s="1451" t="s">
        <v>201</v>
      </c>
      <c r="C30" s="1451"/>
      <c r="D30" s="1452" t="s">
        <v>251</v>
      </c>
      <c r="E30" s="1451" t="s">
        <v>202</v>
      </c>
      <c r="F30" s="1452" t="s">
        <v>200</v>
      </c>
      <c r="G30" s="868"/>
      <c r="H30" s="92"/>
      <c r="K30" s="67" t="s">
        <v>185</v>
      </c>
      <c r="L30" s="67">
        <v>15</v>
      </c>
      <c r="M30" s="67"/>
      <c r="N30" s="752">
        <v>4.2999999999999997E-2</v>
      </c>
    </row>
    <row r="31" spans="2:14" ht="1.5" customHeight="1">
      <c r="B31" s="572"/>
      <c r="C31" s="572"/>
      <c r="D31" s="114"/>
      <c r="E31" s="870"/>
      <c r="F31" s="576"/>
      <c r="G31" s="572"/>
      <c r="H31" s="115"/>
      <c r="I31" s="9"/>
      <c r="J31" s="9"/>
      <c r="K31" s="67" t="s">
        <v>182</v>
      </c>
      <c r="L31" s="67">
        <v>14</v>
      </c>
      <c r="M31" s="67"/>
      <c r="N31" s="752">
        <v>0.04</v>
      </c>
    </row>
    <row r="32" spans="2:14" ht="14.1" customHeight="1">
      <c r="B32" s="757" t="s">
        <v>14</v>
      </c>
      <c r="C32" s="757"/>
      <c r="D32" s="244">
        <v>30</v>
      </c>
      <c r="E32" s="871" t="s">
        <v>630</v>
      </c>
      <c r="F32" s="1730">
        <v>13</v>
      </c>
      <c r="G32" s="9"/>
      <c r="H32" s="1472"/>
      <c r="I32" s="976"/>
      <c r="J32" s="977"/>
      <c r="K32" s="67" t="s">
        <v>165</v>
      </c>
      <c r="L32" s="67">
        <v>13</v>
      </c>
      <c r="M32" s="67"/>
      <c r="N32" s="752">
        <v>3.6999999999999998E-2</v>
      </c>
    </row>
    <row r="33" spans="2:14" ht="14.1" customHeight="1">
      <c r="B33" s="757"/>
      <c r="C33" s="757"/>
      <c r="D33" s="244"/>
      <c r="E33" s="871" t="s">
        <v>631</v>
      </c>
      <c r="F33" s="1730">
        <v>9</v>
      </c>
      <c r="G33" s="67"/>
      <c r="H33" s="1472"/>
      <c r="I33" s="976"/>
      <c r="J33" s="9"/>
      <c r="K33" s="67" t="s">
        <v>166</v>
      </c>
      <c r="L33" s="67">
        <v>10</v>
      </c>
      <c r="M33" s="67"/>
      <c r="N33" s="752">
        <v>2.9000000000000001E-2</v>
      </c>
    </row>
    <row r="34" spans="2:14" ht="14.1" customHeight="1">
      <c r="B34" s="757"/>
      <c r="C34" s="757"/>
      <c r="D34" s="244"/>
      <c r="E34" s="972" t="s">
        <v>632</v>
      </c>
      <c r="F34" s="1730">
        <v>6</v>
      </c>
      <c r="G34" s="67"/>
      <c r="H34" s="1472"/>
      <c r="I34" s="976"/>
      <c r="J34" s="9"/>
      <c r="K34" s="67"/>
      <c r="L34" s="67"/>
      <c r="M34" s="67"/>
      <c r="N34" s="752"/>
    </row>
    <row r="35" spans="2:14" ht="1.5" customHeight="1">
      <c r="B35" s="758"/>
      <c r="C35" s="758"/>
      <c r="D35" s="971"/>
      <c r="E35" s="872"/>
      <c r="F35" s="1731"/>
      <c r="G35" s="67"/>
      <c r="H35" s="979"/>
      <c r="I35" s="976"/>
      <c r="J35" s="9"/>
      <c r="K35" s="67"/>
      <c r="L35" s="67"/>
      <c r="M35" s="67"/>
      <c r="N35" s="752"/>
    </row>
    <row r="36" spans="2:14" ht="1.5" customHeight="1">
      <c r="B36" s="757"/>
      <c r="C36" s="757"/>
      <c r="D36" s="244"/>
      <c r="E36" s="871"/>
      <c r="F36" s="1730"/>
      <c r="G36" s="67"/>
      <c r="H36" s="978"/>
      <c r="I36" s="976"/>
      <c r="J36" s="9"/>
      <c r="K36" s="67"/>
      <c r="L36" s="67"/>
      <c r="M36" s="67"/>
      <c r="N36" s="752"/>
    </row>
    <row r="37" spans="2:14" ht="14.1" customHeight="1">
      <c r="B37" s="757" t="s">
        <v>131</v>
      </c>
      <c r="C37" s="757"/>
      <c r="D37" s="244">
        <v>27</v>
      </c>
      <c r="E37" s="972" t="s">
        <v>195</v>
      </c>
      <c r="F37" s="1730">
        <v>22</v>
      </c>
      <c r="G37" s="67"/>
      <c r="H37" s="1472"/>
      <c r="I37" s="976"/>
      <c r="J37" s="9"/>
      <c r="K37" s="67" t="s">
        <v>161</v>
      </c>
      <c r="L37" s="67">
        <v>9</v>
      </c>
      <c r="M37" s="67"/>
      <c r="N37" s="752">
        <v>2.5999999999999999E-2</v>
      </c>
    </row>
    <row r="38" spans="2:14" ht="14.1" customHeight="1">
      <c r="B38" s="757"/>
      <c r="C38" s="757"/>
      <c r="D38" s="244"/>
      <c r="E38" s="972" t="s">
        <v>213</v>
      </c>
      <c r="F38" s="1730">
        <v>5</v>
      </c>
      <c r="G38" s="67"/>
      <c r="H38" s="1472"/>
      <c r="I38" s="976"/>
      <c r="J38" s="9"/>
      <c r="K38" s="67" t="s">
        <v>181</v>
      </c>
      <c r="L38" s="67">
        <v>9</v>
      </c>
      <c r="M38" s="67"/>
      <c r="N38" s="752">
        <v>2.5999999999999999E-2</v>
      </c>
    </row>
    <row r="39" spans="2:14" ht="1.5" customHeight="1">
      <c r="B39" s="758"/>
      <c r="C39" s="758"/>
      <c r="D39" s="971"/>
      <c r="E39" s="973"/>
      <c r="F39" s="1731"/>
      <c r="G39" s="67"/>
      <c r="H39" s="869"/>
      <c r="I39" s="976"/>
      <c r="J39" s="9"/>
      <c r="K39" s="67"/>
      <c r="L39" s="67"/>
      <c r="M39" s="67"/>
      <c r="N39" s="752"/>
    </row>
    <row r="40" spans="2:14" ht="1.5" customHeight="1">
      <c r="B40" s="757"/>
      <c r="C40" s="757"/>
      <c r="D40" s="244"/>
      <c r="E40" s="972"/>
      <c r="F40" s="1730"/>
      <c r="G40" s="67"/>
      <c r="H40" s="980"/>
      <c r="I40" s="976"/>
      <c r="J40" s="9"/>
      <c r="K40" s="67"/>
      <c r="L40" s="67"/>
      <c r="M40" s="67"/>
      <c r="N40" s="752"/>
    </row>
    <row r="41" spans="2:14" ht="14.1" customHeight="1">
      <c r="B41" s="757" t="s">
        <v>212</v>
      </c>
      <c r="C41" s="757"/>
      <c r="D41" s="244">
        <v>13</v>
      </c>
      <c r="E41" s="871" t="s">
        <v>215</v>
      </c>
      <c r="F41" s="1730">
        <v>9</v>
      </c>
      <c r="H41" s="1472"/>
      <c r="I41" s="976"/>
      <c r="J41" s="9"/>
      <c r="K41" s="67" t="s">
        <v>189</v>
      </c>
      <c r="L41" s="67">
        <v>8</v>
      </c>
      <c r="M41" s="67"/>
      <c r="N41" s="752">
        <v>2.3E-2</v>
      </c>
    </row>
    <row r="42" spans="2:14" ht="14.1" customHeight="1">
      <c r="B42" s="757"/>
      <c r="C42" s="757"/>
      <c r="D42" s="244"/>
      <c r="E42" s="871" t="s">
        <v>214</v>
      </c>
      <c r="F42" s="1730">
        <v>3</v>
      </c>
      <c r="H42" s="1472"/>
      <c r="I42" s="976"/>
      <c r="K42" s="67" t="s">
        <v>155</v>
      </c>
      <c r="L42" s="67">
        <v>7</v>
      </c>
      <c r="M42" s="67"/>
      <c r="N42" s="752">
        <v>0.02</v>
      </c>
    </row>
    <row r="43" spans="2:14" ht="1.5" customHeight="1">
      <c r="B43" s="758"/>
      <c r="C43" s="758"/>
      <c r="D43" s="971"/>
      <c r="E43" s="872"/>
      <c r="F43" s="1731"/>
      <c r="H43" s="869"/>
      <c r="I43" s="976"/>
      <c r="J43" s="9"/>
      <c r="K43" s="67"/>
      <c r="L43" s="67"/>
      <c r="M43" s="67"/>
      <c r="N43" s="752"/>
    </row>
    <row r="44" spans="2:14" ht="1.5" customHeight="1">
      <c r="B44" s="757"/>
      <c r="C44" s="757"/>
      <c r="D44" s="244"/>
      <c r="E44" s="871"/>
      <c r="F44" s="1730"/>
      <c r="H44" s="980"/>
      <c r="I44" s="976"/>
      <c r="J44" s="9"/>
      <c r="K44" s="67"/>
      <c r="L44" s="67"/>
      <c r="M44" s="67"/>
      <c r="N44" s="752"/>
    </row>
    <row r="45" spans="2:14" ht="14.1" customHeight="1">
      <c r="B45" s="757" t="s">
        <v>629</v>
      </c>
      <c r="C45" s="757"/>
      <c r="D45" s="970">
        <v>9</v>
      </c>
      <c r="E45" s="871" t="s">
        <v>633</v>
      </c>
      <c r="F45" s="716">
        <v>8</v>
      </c>
      <c r="H45" s="1472"/>
      <c r="I45" s="976"/>
      <c r="J45" s="977"/>
      <c r="K45" s="67" t="s">
        <v>173</v>
      </c>
      <c r="L45" s="67">
        <v>6</v>
      </c>
      <c r="M45" s="67"/>
      <c r="N45" s="752">
        <v>1.7000000000000001E-2</v>
      </c>
    </row>
    <row r="46" spans="2:14" ht="14.1" customHeight="1">
      <c r="B46" s="757"/>
      <c r="C46" s="757"/>
      <c r="D46" s="244"/>
      <c r="E46" s="871" t="s">
        <v>634</v>
      </c>
      <c r="F46" s="1730">
        <v>2</v>
      </c>
      <c r="H46" s="1472"/>
      <c r="I46" s="976"/>
      <c r="J46" s="977"/>
      <c r="K46" s="67" t="s">
        <v>168</v>
      </c>
      <c r="L46" s="67">
        <v>5</v>
      </c>
      <c r="M46" s="67"/>
      <c r="N46" s="752">
        <v>1.4E-2</v>
      </c>
    </row>
    <row r="47" spans="2:14" ht="1.5" customHeight="1">
      <c r="B47" s="758"/>
      <c r="C47" s="758"/>
      <c r="D47" s="971"/>
      <c r="E47" s="872"/>
      <c r="F47" s="1731"/>
      <c r="H47" s="869"/>
      <c r="I47" s="976"/>
      <c r="J47" s="9"/>
      <c r="K47" s="67"/>
      <c r="L47" s="67"/>
      <c r="M47" s="67"/>
      <c r="N47" s="752"/>
    </row>
    <row r="48" spans="2:14" ht="1.5" customHeight="1">
      <c r="B48" s="757"/>
      <c r="C48" s="757"/>
      <c r="D48" s="244"/>
      <c r="E48" s="871"/>
      <c r="F48" s="1730"/>
      <c r="H48" s="869"/>
      <c r="I48" s="976"/>
      <c r="J48" s="9"/>
      <c r="K48" s="67"/>
      <c r="L48" s="67"/>
      <c r="M48" s="67"/>
      <c r="N48" s="752"/>
    </row>
    <row r="49" spans="2:16" ht="14.1" customHeight="1">
      <c r="B49" s="757" t="s">
        <v>144</v>
      </c>
      <c r="C49" s="757"/>
      <c r="D49" s="244">
        <v>6</v>
      </c>
      <c r="E49" s="871" t="s">
        <v>598</v>
      </c>
      <c r="F49" s="1730">
        <v>6</v>
      </c>
      <c r="H49" s="1472"/>
      <c r="I49" s="976"/>
      <c r="J49" s="9"/>
      <c r="K49" s="67" t="s">
        <v>175</v>
      </c>
      <c r="L49" s="67">
        <v>4</v>
      </c>
      <c r="M49" s="67"/>
      <c r="N49" s="752">
        <v>1.0999999999999999E-2</v>
      </c>
    </row>
    <row r="50" spans="2:16" ht="1.5" customHeight="1">
      <c r="B50" s="758"/>
      <c r="C50" s="758"/>
      <c r="D50" s="971"/>
      <c r="E50" s="872"/>
      <c r="F50" s="1473"/>
      <c r="H50" s="869"/>
      <c r="I50" s="976"/>
      <c r="J50" s="9"/>
      <c r="K50" s="67"/>
      <c r="L50" s="67"/>
      <c r="M50" s="67"/>
      <c r="N50" s="752"/>
    </row>
    <row r="51" spans="2:16" ht="1.5" customHeight="1">
      <c r="B51" s="757"/>
      <c r="C51" s="757"/>
      <c r="D51" s="244"/>
      <c r="E51" s="871"/>
      <c r="F51" s="970"/>
      <c r="H51" s="980"/>
      <c r="I51" s="976"/>
      <c r="J51" s="9"/>
      <c r="K51" s="67"/>
      <c r="L51" s="67"/>
      <c r="M51" s="67"/>
      <c r="N51" s="752"/>
    </row>
    <row r="52" spans="2:16" ht="14.1" customHeight="1">
      <c r="B52" s="757" t="s">
        <v>149</v>
      </c>
      <c r="C52" s="757"/>
      <c r="D52" s="1730">
        <v>5</v>
      </c>
      <c r="E52" s="871" t="s">
        <v>216</v>
      </c>
      <c r="F52" s="970">
        <v>1.6</v>
      </c>
      <c r="H52" s="1472"/>
      <c r="I52" s="976"/>
      <c r="J52" s="9"/>
      <c r="K52" s="67" t="s">
        <v>179</v>
      </c>
      <c r="L52" s="67">
        <v>3</v>
      </c>
      <c r="M52" s="67"/>
      <c r="N52" s="752">
        <v>8.9999999999999993E-3</v>
      </c>
    </row>
    <row r="53" spans="2:16" ht="14.1" customHeight="1">
      <c r="B53" s="757"/>
      <c r="C53" s="757"/>
      <c r="D53" s="244"/>
      <c r="E53" s="871" t="s">
        <v>217</v>
      </c>
      <c r="F53" s="970">
        <v>1.6</v>
      </c>
      <c r="H53" s="1472"/>
      <c r="I53" s="976"/>
      <c r="J53" s="9"/>
      <c r="K53" s="67" t="s">
        <v>180</v>
      </c>
      <c r="L53" s="67">
        <v>3</v>
      </c>
      <c r="M53" s="67"/>
      <c r="N53" s="752">
        <v>8.9999999999999993E-3</v>
      </c>
    </row>
    <row r="54" spans="2:16" ht="14.1" customHeight="1">
      <c r="B54" s="757"/>
      <c r="C54" s="757"/>
      <c r="D54" s="244"/>
      <c r="E54" s="871" t="s">
        <v>635</v>
      </c>
      <c r="F54" s="970">
        <v>1.6</v>
      </c>
      <c r="H54" s="1472"/>
      <c r="I54" s="976"/>
      <c r="J54" s="9"/>
      <c r="K54" s="67" t="s">
        <v>192</v>
      </c>
      <c r="L54" s="67">
        <v>3</v>
      </c>
      <c r="M54" s="67"/>
      <c r="N54" s="752">
        <v>8.9999999999999993E-3</v>
      </c>
      <c r="O54" s="750"/>
    </row>
    <row r="55" spans="2:16" ht="1.5" customHeight="1">
      <c r="B55" s="758"/>
      <c r="C55" s="758"/>
      <c r="D55" s="971"/>
      <c r="E55" s="872"/>
      <c r="F55" s="1473"/>
      <c r="H55" s="869"/>
      <c r="I55" s="976"/>
      <c r="J55" s="9"/>
      <c r="K55" s="67"/>
      <c r="L55" s="67"/>
      <c r="M55" s="67"/>
      <c r="N55" s="752"/>
    </row>
    <row r="56" spans="2:16" ht="1.5" customHeight="1">
      <c r="B56" s="757"/>
      <c r="C56" s="757"/>
      <c r="D56" s="244"/>
      <c r="E56" s="871"/>
      <c r="F56" s="970"/>
      <c r="H56" s="980"/>
      <c r="I56" s="976"/>
      <c r="J56" s="9"/>
      <c r="K56" s="67"/>
      <c r="L56" s="67"/>
      <c r="M56" s="67"/>
      <c r="N56" s="752"/>
    </row>
    <row r="57" spans="2:16" ht="14.1" customHeight="1">
      <c r="B57" s="757" t="s">
        <v>130</v>
      </c>
      <c r="C57" s="757"/>
      <c r="D57" s="244">
        <v>5</v>
      </c>
      <c r="E57" s="871" t="s">
        <v>600</v>
      </c>
      <c r="F57" s="970">
        <v>4.7</v>
      </c>
      <c r="H57" s="1472"/>
      <c r="I57" s="976"/>
      <c r="J57" s="9"/>
      <c r="K57" s="67" t="s">
        <v>152</v>
      </c>
      <c r="L57" s="67">
        <v>1</v>
      </c>
      <c r="M57" s="67"/>
      <c r="N57" s="752">
        <v>3.0000000000000001E-3</v>
      </c>
    </row>
    <row r="58" spans="2:16" ht="1.5" customHeight="1">
      <c r="B58" s="756"/>
      <c r="C58" s="756"/>
      <c r="D58" s="974"/>
      <c r="E58" s="754"/>
      <c r="F58" s="754"/>
      <c r="K58" s="67"/>
      <c r="L58" s="67"/>
      <c r="M58" s="67"/>
      <c r="N58" s="751"/>
    </row>
    <row r="59" spans="2:16" ht="3" customHeight="1">
      <c r="B59" s="755"/>
      <c r="C59" s="755"/>
      <c r="D59" s="975"/>
      <c r="E59" s="753"/>
      <c r="K59" s="67"/>
      <c r="L59" s="67"/>
      <c r="M59" s="67"/>
      <c r="N59" s="751"/>
    </row>
    <row r="60" spans="2:16" s="768" customFormat="1" ht="9.9499999999999993" customHeight="1">
      <c r="B60" s="803" t="s">
        <v>232</v>
      </c>
      <c r="C60" s="803" t="s">
        <v>243</v>
      </c>
      <c r="D60" s="788"/>
      <c r="E60" s="788"/>
      <c r="F60" s="788"/>
      <c r="G60" s="788"/>
      <c r="H60" s="788"/>
      <c r="I60" s="788"/>
      <c r="J60" s="788"/>
      <c r="K60" s="788"/>
      <c r="L60" s="788"/>
      <c r="M60" s="798"/>
      <c r="O60" s="851"/>
      <c r="P60" s="851"/>
    </row>
    <row r="61" spans="2:16" s="768" customFormat="1" ht="9.9499999999999993" customHeight="1">
      <c r="B61" s="803" t="s">
        <v>233</v>
      </c>
      <c r="C61" s="803" t="s">
        <v>244</v>
      </c>
      <c r="D61" s="788"/>
      <c r="E61" s="788"/>
      <c r="F61" s="788"/>
      <c r="G61" s="788"/>
      <c r="H61" s="788"/>
      <c r="I61" s="788"/>
      <c r="J61" s="788"/>
      <c r="K61" s="788"/>
      <c r="L61" s="788"/>
      <c r="M61" s="798"/>
      <c r="O61" s="851"/>
      <c r="P61" s="851"/>
    </row>
    <row r="62" spans="2:16" s="768" customFormat="1" ht="9.9499999999999993" customHeight="1">
      <c r="B62" s="803" t="s">
        <v>234</v>
      </c>
      <c r="C62" s="803" t="s">
        <v>245</v>
      </c>
      <c r="D62" s="804"/>
      <c r="E62" s="804"/>
      <c r="F62" s="804"/>
      <c r="G62" s="805"/>
      <c r="H62" s="805"/>
      <c r="I62" s="805"/>
      <c r="J62" s="805"/>
      <c r="K62" s="805"/>
      <c r="L62" s="804"/>
      <c r="M62" s="786"/>
      <c r="O62" s="851"/>
      <c r="P62" s="851"/>
    </row>
    <row r="63" spans="2:16" s="768" customFormat="1" ht="9.9499999999999993" customHeight="1">
      <c r="B63" s="852" t="s">
        <v>233</v>
      </c>
      <c r="C63" s="852" t="s">
        <v>246</v>
      </c>
      <c r="O63" s="851"/>
      <c r="P63" s="851"/>
    </row>
    <row r="64" spans="2:16" s="768" customFormat="1" ht="9.9499999999999993" customHeight="1">
      <c r="B64" s="852"/>
      <c r="C64" s="966" t="s">
        <v>393</v>
      </c>
      <c r="O64" s="851"/>
      <c r="P64" s="851"/>
    </row>
    <row r="65" spans="2:16" s="768" customFormat="1" ht="9.9499999999999993" customHeight="1">
      <c r="C65" s="768" t="s">
        <v>690</v>
      </c>
    </row>
    <row r="66" spans="2:16" ht="9.9499999999999993" customHeight="1">
      <c r="B66" s="815" t="s">
        <v>220</v>
      </c>
      <c r="C66" s="815" t="s">
        <v>249</v>
      </c>
      <c r="D66" s="768"/>
      <c r="E66" s="768"/>
      <c r="F66" s="10"/>
      <c r="O66" s="1419" t="s">
        <v>18</v>
      </c>
      <c r="P66" s="752">
        <v>3.8910505836575876E-3</v>
      </c>
    </row>
    <row r="67" spans="2:16" ht="14.1" customHeight="1">
      <c r="C67" s="852"/>
      <c r="O67" s="1419" t="s">
        <v>144</v>
      </c>
      <c r="P67" s="752">
        <v>9.727626459143969E-3</v>
      </c>
    </row>
    <row r="68" spans="2:16" ht="14.1" customHeight="1">
      <c r="C68" s="852"/>
      <c r="O68" s="1419" t="s">
        <v>130</v>
      </c>
      <c r="P68" s="752">
        <v>3.1128404669260701E-2</v>
      </c>
    </row>
    <row r="69" spans="2:16" ht="14.1" customHeight="1">
      <c r="B69" s="757"/>
      <c r="C69" s="757"/>
      <c r="O69" s="1419" t="s">
        <v>145</v>
      </c>
      <c r="P69" s="752">
        <v>3.8910505836575876E-2</v>
      </c>
    </row>
    <row r="70" spans="2:16" ht="14.1" customHeight="1">
      <c r="B70" s="757"/>
      <c r="C70" s="757"/>
      <c r="K70" s="1468" t="s">
        <v>129</v>
      </c>
      <c r="O70" s="1468" t="s">
        <v>130</v>
      </c>
      <c r="P70" s="1479">
        <v>0.05</v>
      </c>
    </row>
    <row r="71" spans="2:16" ht="14.1" customHeight="1">
      <c r="B71" s="757"/>
      <c r="C71" s="757"/>
      <c r="K71" s="1438" t="s">
        <v>150</v>
      </c>
      <c r="O71" s="1438" t="s">
        <v>149</v>
      </c>
      <c r="P71" s="1474">
        <v>0.05</v>
      </c>
    </row>
    <row r="72" spans="2:16" ht="14.1" customHeight="1">
      <c r="D72" s="1680" t="s">
        <v>182</v>
      </c>
      <c r="E72" s="1680">
        <v>8</v>
      </c>
      <c r="K72" s="1438" t="s">
        <v>149</v>
      </c>
      <c r="O72" s="1419" t="s">
        <v>144</v>
      </c>
      <c r="P72" s="1474">
        <v>0.06</v>
      </c>
    </row>
    <row r="73" spans="2:16" ht="14.1" customHeight="1">
      <c r="D73" s="1680" t="s">
        <v>181</v>
      </c>
      <c r="E73" s="1680">
        <v>6</v>
      </c>
      <c r="K73" s="1435" t="s">
        <v>14</v>
      </c>
      <c r="O73" s="1435" t="s">
        <v>629</v>
      </c>
      <c r="P73" s="1475">
        <v>0.09</v>
      </c>
    </row>
    <row r="74" spans="2:16" ht="14.1" customHeight="1">
      <c r="D74" s="1680" t="s">
        <v>180</v>
      </c>
      <c r="E74" s="1680">
        <v>2</v>
      </c>
      <c r="K74" s="1429" t="s">
        <v>143</v>
      </c>
      <c r="O74" s="1429" t="s">
        <v>143</v>
      </c>
      <c r="P74" s="1476">
        <v>0.13</v>
      </c>
    </row>
    <row r="75" spans="2:16" ht="14.1" customHeight="1">
      <c r="D75" s="1680" t="s">
        <v>185</v>
      </c>
      <c r="E75" s="1680">
        <v>2</v>
      </c>
      <c r="K75" s="1426" t="s">
        <v>146</v>
      </c>
      <c r="O75" s="1432" t="s">
        <v>131</v>
      </c>
      <c r="P75" s="1477">
        <v>0.27</v>
      </c>
    </row>
    <row r="76" spans="2:16" ht="14.1" customHeight="1">
      <c r="D76" s="1680" t="s">
        <v>186</v>
      </c>
      <c r="E76" s="1680">
        <v>1</v>
      </c>
      <c r="F76" s="9">
        <f>SUM(E72:E76)</f>
        <v>19</v>
      </c>
      <c r="G76" s="1645" t="e">
        <f>F76/E69</f>
        <v>#DIV/0!</v>
      </c>
      <c r="K76" s="1432" t="s">
        <v>131</v>
      </c>
      <c r="O76" s="1435" t="s">
        <v>14</v>
      </c>
      <c r="P76" s="1478">
        <v>0.3</v>
      </c>
    </row>
    <row r="77" spans="2:16" ht="14.1" customHeight="1">
      <c r="D77" s="1681" t="s">
        <v>172</v>
      </c>
      <c r="E77" s="1681">
        <v>14</v>
      </c>
      <c r="F77" s="9"/>
      <c r="O77" s="98"/>
    </row>
    <row r="78" spans="2:16" ht="14.1" customHeight="1">
      <c r="D78" s="1681" t="s">
        <v>173</v>
      </c>
      <c r="E78" s="1681">
        <v>3</v>
      </c>
      <c r="F78" s="742">
        <f>SUM(E77:E78)</f>
        <v>17</v>
      </c>
      <c r="G78" s="1649" t="e">
        <f>F78/E69</f>
        <v>#DIV/0!</v>
      </c>
      <c r="I78" s="67"/>
      <c r="J78" s="67"/>
      <c r="K78" s="67"/>
    </row>
    <row r="79" spans="2:16">
      <c r="D79" s="1682" t="s">
        <v>151</v>
      </c>
      <c r="E79" s="1682">
        <v>6</v>
      </c>
      <c r="F79" s="742"/>
      <c r="G79" s="735"/>
      <c r="I79" s="67"/>
      <c r="J79" s="67"/>
      <c r="K79" s="67"/>
    </row>
    <row r="80" spans="2:16">
      <c r="D80" s="1682" t="s">
        <v>153</v>
      </c>
      <c r="E80" s="1682">
        <v>2</v>
      </c>
      <c r="F80" s="742">
        <f>SUM(E79:E80)</f>
        <v>8</v>
      </c>
      <c r="G80" s="1651" t="e">
        <f>F80/E69</f>
        <v>#DIV/0!</v>
      </c>
      <c r="I80" s="67"/>
      <c r="J80" s="67"/>
      <c r="K80" s="751"/>
    </row>
    <row r="81" spans="4:63">
      <c r="D81" s="1683" t="s">
        <v>188</v>
      </c>
      <c r="E81" s="1683">
        <v>5</v>
      </c>
      <c r="F81" s="735"/>
      <c r="G81" s="735"/>
      <c r="I81" s="67"/>
      <c r="L81" s="1410"/>
      <c r="M81" s="1409"/>
      <c r="N81" s="1411" t="s">
        <v>378</v>
      </c>
      <c r="O81" s="1409"/>
      <c r="P81" s="1409"/>
      <c r="Q81" s="1409"/>
      <c r="R81" s="1409"/>
      <c r="S81" s="1409"/>
      <c r="T81" s="1409"/>
      <c r="U81" s="1409"/>
      <c r="V81" s="1409"/>
      <c r="W81" s="1409"/>
      <c r="X81" s="1409"/>
      <c r="Y81" s="1409"/>
      <c r="Z81" s="1409"/>
      <c r="AA81" s="1409"/>
      <c r="AB81" s="1409"/>
      <c r="AC81" s="1409"/>
      <c r="AD81" s="1409"/>
      <c r="AE81" s="1409"/>
      <c r="AF81" s="1409"/>
      <c r="AG81" s="1409"/>
      <c r="AH81" s="1409"/>
      <c r="AI81" s="1409"/>
      <c r="AJ81" s="1409"/>
      <c r="AK81" s="1409"/>
      <c r="AL81" s="1409"/>
      <c r="AM81" s="1409"/>
      <c r="AN81" s="1409"/>
      <c r="AO81" s="1409"/>
      <c r="AP81" s="1409"/>
      <c r="AQ81" s="1409"/>
      <c r="AR81" s="1409"/>
      <c r="AS81" s="1409"/>
      <c r="AT81" s="1409"/>
      <c r="AU81" s="1409"/>
      <c r="AV81" s="1409"/>
      <c r="AW81" s="1409"/>
      <c r="AX81" s="1409"/>
      <c r="AY81" s="1409"/>
      <c r="AZ81" s="1409"/>
      <c r="BA81" s="1409"/>
      <c r="BB81" s="1409"/>
      <c r="BC81" s="1409"/>
      <c r="BD81" s="1409"/>
      <c r="BE81" s="1409"/>
      <c r="BF81" s="1409"/>
      <c r="BG81" s="1409"/>
      <c r="BH81" s="1409"/>
      <c r="BI81" s="1409"/>
      <c r="BJ81" s="1409"/>
      <c r="BK81" s="1409"/>
    </row>
    <row r="82" spans="4:63">
      <c r="D82" s="1683" t="s">
        <v>189</v>
      </c>
      <c r="E82" s="1683">
        <v>1</v>
      </c>
      <c r="F82" s="1651" t="e">
        <f>6/E69</f>
        <v>#DIV/0!</v>
      </c>
      <c r="G82" s="735"/>
      <c r="I82" s="67"/>
      <c r="L82" s="1410" t="s">
        <v>337</v>
      </c>
      <c r="M82" s="1410"/>
      <c r="O82" s="1410"/>
      <c r="P82" s="1410"/>
      <c r="Q82" s="1410"/>
      <c r="R82" s="1410"/>
      <c r="S82" s="1410"/>
      <c r="T82" s="1410"/>
      <c r="U82" s="1410"/>
      <c r="V82" s="1410"/>
      <c r="W82" s="1410"/>
      <c r="X82" s="1410"/>
      <c r="Y82" s="1410"/>
      <c r="Z82" s="1410"/>
      <c r="AA82" s="1410"/>
      <c r="AB82" s="1410"/>
      <c r="AC82" s="1410"/>
      <c r="AD82" s="1410"/>
      <c r="AE82" s="1410"/>
      <c r="AF82" s="1410"/>
      <c r="AG82" s="1410"/>
      <c r="AH82" s="1410"/>
      <c r="AI82" s="1410"/>
      <c r="AJ82" s="1410"/>
      <c r="AK82" s="1410"/>
      <c r="AL82" s="1410"/>
      <c r="AM82" s="1410"/>
      <c r="AN82" s="1410"/>
      <c r="AO82" s="1410"/>
      <c r="AP82" s="1410"/>
      <c r="AQ82" s="1410"/>
      <c r="AR82" s="1410"/>
      <c r="AS82" s="1410"/>
      <c r="AT82" s="1410"/>
      <c r="AU82" s="1410"/>
      <c r="AV82" s="1410"/>
      <c r="AW82" s="1410"/>
      <c r="AX82" s="1410"/>
      <c r="AY82" s="1410"/>
      <c r="AZ82" s="1410"/>
      <c r="BA82" s="1410"/>
      <c r="BB82" s="1410"/>
      <c r="BC82" s="1410"/>
      <c r="BD82" s="1410"/>
      <c r="BE82" s="1410"/>
      <c r="BF82" s="1410"/>
      <c r="BG82" s="1410"/>
      <c r="BH82" s="1410"/>
      <c r="BI82" s="1410"/>
      <c r="BJ82" s="1410"/>
      <c r="BK82" s="1410"/>
    </row>
    <row r="83" spans="4:63" ht="60">
      <c r="D83" s="1402" t="s">
        <v>159</v>
      </c>
      <c r="E83" s="1402">
        <v>4</v>
      </c>
      <c r="F83" s="1651" t="e">
        <f>4/E69</f>
        <v>#DIV/0!</v>
      </c>
      <c r="G83" s="735"/>
      <c r="J83" s="328"/>
      <c r="K83" s="1417" t="s">
        <v>13</v>
      </c>
      <c r="L83" s="1419" t="s">
        <v>392</v>
      </c>
      <c r="M83" s="1416"/>
      <c r="N83" s="1416" t="s">
        <v>151</v>
      </c>
      <c r="O83" s="1416" t="s">
        <v>379</v>
      </c>
      <c r="P83" s="1416" t="s">
        <v>380</v>
      </c>
      <c r="Q83" s="1416" t="s">
        <v>152</v>
      </c>
      <c r="R83" s="1416" t="s">
        <v>381</v>
      </c>
      <c r="S83" s="1416" t="s">
        <v>153</v>
      </c>
      <c r="T83" s="1416" t="s">
        <v>154</v>
      </c>
      <c r="U83" s="1416" t="s">
        <v>155</v>
      </c>
      <c r="V83" s="1416" t="s">
        <v>382</v>
      </c>
      <c r="W83" s="1416" t="s">
        <v>156</v>
      </c>
      <c r="X83" s="1416" t="s">
        <v>158</v>
      </c>
      <c r="Y83" s="1416" t="s">
        <v>159</v>
      </c>
      <c r="Z83" s="1416" t="s">
        <v>160</v>
      </c>
      <c r="AA83" s="1416" t="s">
        <v>383</v>
      </c>
      <c r="AB83" s="1416" t="s">
        <v>384</v>
      </c>
      <c r="AC83" s="1463" t="s">
        <v>161</v>
      </c>
      <c r="AD83" s="1463" t="s">
        <v>162</v>
      </c>
      <c r="AE83" s="1463" t="s">
        <v>163</v>
      </c>
      <c r="AF83" s="1463" t="s">
        <v>164</v>
      </c>
      <c r="AG83" s="1416" t="s">
        <v>165</v>
      </c>
      <c r="AH83" s="1416" t="s">
        <v>166</v>
      </c>
      <c r="AI83" s="1416" t="s">
        <v>168</v>
      </c>
      <c r="AJ83" s="1416" t="s">
        <v>169</v>
      </c>
      <c r="AK83" s="1416" t="s">
        <v>385</v>
      </c>
      <c r="AL83" s="1416" t="s">
        <v>386</v>
      </c>
      <c r="AM83" s="1416" t="s">
        <v>171</v>
      </c>
      <c r="AN83" s="1416" t="s">
        <v>387</v>
      </c>
      <c r="AO83" s="1446" t="s">
        <v>172</v>
      </c>
      <c r="AP83" s="1446" t="s">
        <v>388</v>
      </c>
      <c r="AQ83" s="1446" t="s">
        <v>173</v>
      </c>
      <c r="AR83" s="1446" t="s">
        <v>389</v>
      </c>
      <c r="AS83" s="1416" t="s">
        <v>175</v>
      </c>
      <c r="AT83" s="1416" t="s">
        <v>176</v>
      </c>
      <c r="AU83" s="1416" t="s">
        <v>177</v>
      </c>
      <c r="AV83" s="1416" t="s">
        <v>178</v>
      </c>
      <c r="AW83" s="1416" t="s">
        <v>179</v>
      </c>
      <c r="AX83" s="1416" t="s">
        <v>180</v>
      </c>
      <c r="AY83" s="1416" t="s">
        <v>181</v>
      </c>
      <c r="AZ83" s="1416" t="s">
        <v>182</v>
      </c>
      <c r="BA83" s="1416" t="s">
        <v>390</v>
      </c>
      <c r="BB83" s="1416" t="s">
        <v>183</v>
      </c>
      <c r="BC83" s="1416" t="s">
        <v>184</v>
      </c>
      <c r="BD83" s="1416" t="s">
        <v>185</v>
      </c>
      <c r="BE83" s="1416" t="s">
        <v>391</v>
      </c>
      <c r="BF83" s="1416" t="s">
        <v>186</v>
      </c>
      <c r="BG83" s="1455" t="s">
        <v>187</v>
      </c>
      <c r="BH83" s="1455" t="s">
        <v>188</v>
      </c>
      <c r="BI83" s="1455" t="s">
        <v>189</v>
      </c>
      <c r="BJ83" s="1455" t="s">
        <v>190</v>
      </c>
      <c r="BK83" s="1455" t="s">
        <v>191</v>
      </c>
    </row>
    <row r="84" spans="4:63" ht="22.5" customHeight="1">
      <c r="D84" s="735"/>
      <c r="E84" s="735"/>
      <c r="F84" s="1651" t="e">
        <f>3/E69</f>
        <v>#DIV/0!</v>
      </c>
      <c r="G84" s="735"/>
      <c r="J84" s="1442">
        <f t="shared" ref="J84:J94" si="0">K84/$K$95</f>
        <v>0.37743190661478598</v>
      </c>
      <c r="K84" s="1431">
        <v>194</v>
      </c>
      <c r="L84" s="1432" t="s">
        <v>131</v>
      </c>
      <c r="M84" s="1431"/>
      <c r="N84" s="1420">
        <v>0</v>
      </c>
      <c r="O84" s="1420">
        <v>0</v>
      </c>
      <c r="P84" s="1420">
        <v>0</v>
      </c>
      <c r="Q84" s="1420">
        <v>0</v>
      </c>
      <c r="R84" s="1420">
        <v>0</v>
      </c>
      <c r="S84" s="1420">
        <v>0</v>
      </c>
      <c r="T84" s="1420">
        <v>0</v>
      </c>
      <c r="U84" s="1420">
        <v>0</v>
      </c>
      <c r="V84" s="1420">
        <v>0</v>
      </c>
      <c r="W84" s="1420">
        <v>0</v>
      </c>
      <c r="X84" s="1420">
        <v>0</v>
      </c>
      <c r="Y84" s="1420">
        <v>0</v>
      </c>
      <c r="Z84" s="1420">
        <v>0</v>
      </c>
      <c r="AA84" s="1420">
        <v>0</v>
      </c>
      <c r="AB84" s="1420">
        <v>0</v>
      </c>
      <c r="AC84" s="1420">
        <v>0</v>
      </c>
      <c r="AD84" s="1420">
        <v>0</v>
      </c>
      <c r="AE84" s="1420">
        <v>0</v>
      </c>
      <c r="AF84" s="1420">
        <v>0</v>
      </c>
      <c r="AG84" s="1420">
        <v>0</v>
      </c>
      <c r="AH84" s="1420">
        <v>0</v>
      </c>
      <c r="AI84" s="1420">
        <v>0</v>
      </c>
      <c r="AJ84" s="1420">
        <v>0</v>
      </c>
      <c r="AK84" s="1420">
        <v>0</v>
      </c>
      <c r="AL84" s="1420">
        <v>0</v>
      </c>
      <c r="AM84" s="1420">
        <v>0</v>
      </c>
      <c r="AN84" s="1420">
        <v>0</v>
      </c>
      <c r="AO84" s="1447">
        <v>178</v>
      </c>
      <c r="AP84" s="1447">
        <v>1</v>
      </c>
      <c r="AQ84" s="1447">
        <v>14</v>
      </c>
      <c r="AR84" s="1447">
        <v>1</v>
      </c>
      <c r="AS84" s="1420">
        <v>0</v>
      </c>
      <c r="AT84" s="1420">
        <v>0</v>
      </c>
      <c r="AU84" s="1420">
        <v>0</v>
      </c>
      <c r="AV84" s="1420">
        <v>0</v>
      </c>
      <c r="AW84" s="1420">
        <v>0</v>
      </c>
      <c r="AX84" s="1420">
        <v>0</v>
      </c>
      <c r="AY84" s="1420">
        <v>0</v>
      </c>
      <c r="AZ84" s="1420">
        <v>0</v>
      </c>
      <c r="BA84" s="1420">
        <v>0</v>
      </c>
      <c r="BB84" s="1420">
        <v>0</v>
      </c>
      <c r="BC84" s="1420">
        <v>0</v>
      </c>
      <c r="BD84" s="1420">
        <v>0</v>
      </c>
      <c r="BE84" s="1420">
        <v>0</v>
      </c>
      <c r="BF84" s="1420">
        <v>0</v>
      </c>
      <c r="BG84" s="1420">
        <v>0</v>
      </c>
      <c r="BH84" s="1420">
        <v>0</v>
      </c>
      <c r="BI84" s="1420">
        <v>0</v>
      </c>
      <c r="BJ84" s="1420">
        <v>0</v>
      </c>
      <c r="BK84" s="1420">
        <v>0</v>
      </c>
    </row>
    <row r="85" spans="4:63" ht="22.5" customHeight="1">
      <c r="D85" s="735"/>
      <c r="E85" s="735"/>
      <c r="F85" s="735"/>
      <c r="G85" s="735"/>
      <c r="J85" s="1444">
        <f t="shared" si="0"/>
        <v>0.15369649805447472</v>
      </c>
      <c r="K85" s="1425">
        <v>79</v>
      </c>
      <c r="L85" s="1426" t="s">
        <v>146</v>
      </c>
      <c r="M85" s="1425"/>
      <c r="N85" s="1420">
        <v>0</v>
      </c>
      <c r="O85" s="1420">
        <v>0</v>
      </c>
      <c r="P85" s="1420">
        <v>0</v>
      </c>
      <c r="Q85" s="1420">
        <v>0</v>
      </c>
      <c r="R85" s="1420">
        <v>0</v>
      </c>
      <c r="S85" s="1420">
        <v>0</v>
      </c>
      <c r="T85" s="1420">
        <v>0</v>
      </c>
      <c r="U85" s="1420">
        <v>0</v>
      </c>
      <c r="V85" s="1420">
        <v>0</v>
      </c>
      <c r="W85" s="1420">
        <v>0</v>
      </c>
      <c r="X85" s="1420">
        <v>0</v>
      </c>
      <c r="Y85" s="1420">
        <v>0</v>
      </c>
      <c r="Z85" s="1420">
        <v>0</v>
      </c>
      <c r="AA85" s="1420">
        <v>0</v>
      </c>
      <c r="AB85" s="1420">
        <v>0</v>
      </c>
      <c r="AC85" s="1420">
        <v>0</v>
      </c>
      <c r="AD85" s="1420">
        <v>0</v>
      </c>
      <c r="AE85" s="1420">
        <v>0</v>
      </c>
      <c r="AF85" s="1420">
        <v>0</v>
      </c>
      <c r="AG85" s="1420">
        <v>0</v>
      </c>
      <c r="AH85" s="1420">
        <v>0</v>
      </c>
      <c r="AI85" s="1420">
        <v>0</v>
      </c>
      <c r="AJ85" s="1420">
        <v>0</v>
      </c>
      <c r="AK85" s="1420">
        <v>0</v>
      </c>
      <c r="AL85" s="1420">
        <v>0</v>
      </c>
      <c r="AM85" s="1420">
        <v>0</v>
      </c>
      <c r="AN85" s="1420">
        <v>0</v>
      </c>
      <c r="AO85" s="1420">
        <v>0</v>
      </c>
      <c r="AP85" s="1420">
        <v>0</v>
      </c>
      <c r="AQ85" s="1420">
        <v>0</v>
      </c>
      <c r="AR85" s="1420">
        <v>0</v>
      </c>
      <c r="AS85" s="1420">
        <v>0</v>
      </c>
      <c r="AT85" s="1420">
        <v>0</v>
      </c>
      <c r="AU85" s="1420">
        <v>0</v>
      </c>
      <c r="AV85" s="1420">
        <v>0</v>
      </c>
      <c r="AW85" s="1420">
        <v>0</v>
      </c>
      <c r="AX85" s="1420">
        <v>0</v>
      </c>
      <c r="AY85" s="1420">
        <v>0</v>
      </c>
      <c r="AZ85" s="1420">
        <v>0</v>
      </c>
      <c r="BA85" s="1420">
        <v>0</v>
      </c>
      <c r="BB85" s="1420">
        <v>0</v>
      </c>
      <c r="BC85" s="1420">
        <v>0</v>
      </c>
      <c r="BD85" s="1420">
        <v>0</v>
      </c>
      <c r="BE85" s="1420">
        <v>0</v>
      </c>
      <c r="BF85" s="1420">
        <v>0</v>
      </c>
      <c r="BG85" s="1458">
        <v>3</v>
      </c>
      <c r="BH85" s="1458">
        <v>49</v>
      </c>
      <c r="BI85" s="1458">
        <v>20</v>
      </c>
      <c r="BJ85" s="1458">
        <v>6</v>
      </c>
      <c r="BK85" s="1458">
        <v>1</v>
      </c>
    </row>
    <row r="86" spans="4:63" ht="22.5" customHeight="1">
      <c r="J86" s="1440">
        <f t="shared" si="0"/>
        <v>0.10116731517509728</v>
      </c>
      <c r="K86" s="1428">
        <v>52</v>
      </c>
      <c r="L86" s="1429" t="s">
        <v>143</v>
      </c>
      <c r="M86" s="1428"/>
      <c r="N86" s="1420">
        <v>24</v>
      </c>
      <c r="O86" s="1445">
        <v>1</v>
      </c>
      <c r="P86" s="1445">
        <v>3</v>
      </c>
      <c r="Q86" s="1445">
        <v>3</v>
      </c>
      <c r="R86" s="1445">
        <v>3</v>
      </c>
      <c r="S86" s="1445">
        <v>18</v>
      </c>
      <c r="T86" s="1420">
        <v>0</v>
      </c>
      <c r="U86" s="1420">
        <v>0</v>
      </c>
      <c r="V86" s="1420">
        <v>0</v>
      </c>
      <c r="W86" s="1420">
        <v>0</v>
      </c>
      <c r="X86" s="1420">
        <v>0</v>
      </c>
      <c r="Y86" s="1420">
        <v>0</v>
      </c>
      <c r="Z86" s="1420">
        <v>0</v>
      </c>
      <c r="AA86" s="1420">
        <v>0</v>
      </c>
      <c r="AB86" s="1420">
        <v>0</v>
      </c>
      <c r="AC86" s="1420">
        <v>0</v>
      </c>
      <c r="AD86" s="1420">
        <v>0</v>
      </c>
      <c r="AE86" s="1420">
        <v>0</v>
      </c>
      <c r="AF86" s="1420">
        <v>0</v>
      </c>
      <c r="AG86" s="1420">
        <v>0</v>
      </c>
      <c r="AH86" s="1420">
        <v>0</v>
      </c>
      <c r="AI86" s="1420">
        <v>0</v>
      </c>
      <c r="AJ86" s="1420">
        <v>0</v>
      </c>
      <c r="AK86" s="1420">
        <v>0</v>
      </c>
      <c r="AL86" s="1420">
        <v>0</v>
      </c>
      <c r="AM86" s="1420">
        <v>0</v>
      </c>
      <c r="AN86" s="1420">
        <v>0</v>
      </c>
      <c r="AO86" s="1420">
        <v>0</v>
      </c>
      <c r="AP86" s="1420">
        <v>0</v>
      </c>
      <c r="AQ86" s="1420">
        <v>0</v>
      </c>
      <c r="AR86" s="1420">
        <v>0</v>
      </c>
      <c r="AS86" s="1420">
        <v>0</v>
      </c>
      <c r="AT86" s="1420">
        <v>0</v>
      </c>
      <c r="AU86" s="1420">
        <v>0</v>
      </c>
      <c r="AV86" s="1420">
        <v>0</v>
      </c>
      <c r="AW86" s="1420">
        <v>0</v>
      </c>
      <c r="AX86" s="1420">
        <v>0</v>
      </c>
      <c r="AY86" s="1420">
        <v>0</v>
      </c>
      <c r="AZ86" s="1420">
        <v>0</v>
      </c>
      <c r="BA86" s="1420">
        <v>0</v>
      </c>
      <c r="BB86" s="1420">
        <v>0</v>
      </c>
      <c r="BC86" s="1420">
        <v>0</v>
      </c>
      <c r="BD86" s="1420">
        <v>0</v>
      </c>
      <c r="BE86" s="1420">
        <v>0</v>
      </c>
      <c r="BF86" s="1420">
        <v>0</v>
      </c>
      <c r="BG86" s="1420">
        <v>0</v>
      </c>
      <c r="BH86" s="1420">
        <v>0</v>
      </c>
      <c r="BI86" s="1420">
        <v>0</v>
      </c>
      <c r="BJ86" s="1420">
        <v>0</v>
      </c>
      <c r="BK86" s="1420">
        <v>0</v>
      </c>
    </row>
    <row r="87" spans="4:63" ht="22.5" customHeight="1">
      <c r="D87" s="768"/>
      <c r="E87" s="768"/>
      <c r="F87" s="768"/>
      <c r="G87" s="851"/>
      <c r="J87" s="1443">
        <f t="shared" si="0"/>
        <v>9.727626459143969E-2</v>
      </c>
      <c r="K87" s="1434">
        <v>50</v>
      </c>
      <c r="L87" s="1435" t="s">
        <v>14</v>
      </c>
      <c r="M87" s="1434"/>
      <c r="N87" s="1420">
        <v>0</v>
      </c>
      <c r="O87" s="1420">
        <v>0</v>
      </c>
      <c r="P87" s="1420">
        <v>0</v>
      </c>
      <c r="Q87" s="1420">
        <v>0</v>
      </c>
      <c r="R87" s="1420">
        <v>0</v>
      </c>
      <c r="S87" s="1420">
        <v>0</v>
      </c>
      <c r="T87" s="1420">
        <v>0</v>
      </c>
      <c r="U87" s="1420">
        <v>0</v>
      </c>
      <c r="V87" s="1420">
        <v>0</v>
      </c>
      <c r="W87" s="1420">
        <v>0</v>
      </c>
      <c r="X87" s="1420">
        <v>0</v>
      </c>
      <c r="Y87" s="1420">
        <v>0</v>
      </c>
      <c r="Z87" s="1420">
        <v>0</v>
      </c>
      <c r="AA87" s="1420">
        <v>0</v>
      </c>
      <c r="AB87" s="1420">
        <v>0</v>
      </c>
      <c r="AC87" s="1420">
        <v>0</v>
      </c>
      <c r="AD87" s="1420">
        <v>0</v>
      </c>
      <c r="AE87" s="1420">
        <v>0</v>
      </c>
      <c r="AF87" s="1420">
        <v>0</v>
      </c>
      <c r="AG87" s="1420">
        <v>0</v>
      </c>
      <c r="AH87" s="1420">
        <v>0</v>
      </c>
      <c r="AI87" s="1420">
        <v>0</v>
      </c>
      <c r="AJ87" s="1420">
        <v>0</v>
      </c>
      <c r="AK87" s="1420">
        <v>0</v>
      </c>
      <c r="AL87" s="1420">
        <v>0</v>
      </c>
      <c r="AM87" s="1420">
        <v>0</v>
      </c>
      <c r="AN87" s="1420">
        <v>0</v>
      </c>
      <c r="AO87" s="1420">
        <v>0</v>
      </c>
      <c r="AP87" s="1420">
        <v>0</v>
      </c>
      <c r="AQ87" s="1420">
        <v>0</v>
      </c>
      <c r="AR87" s="1420">
        <v>0</v>
      </c>
      <c r="AS87" s="1420">
        <v>0</v>
      </c>
      <c r="AT87" s="1420">
        <v>0</v>
      </c>
      <c r="AU87" s="1420">
        <v>0</v>
      </c>
      <c r="AV87" s="1420">
        <v>0</v>
      </c>
      <c r="AW87" s="1420">
        <v>0</v>
      </c>
      <c r="AX87" s="1459">
        <v>2</v>
      </c>
      <c r="AY87" s="1459">
        <v>9</v>
      </c>
      <c r="AZ87" s="1459">
        <v>14</v>
      </c>
      <c r="BA87" s="1459">
        <v>3</v>
      </c>
      <c r="BB87" s="1459">
        <v>1</v>
      </c>
      <c r="BC87" s="1459">
        <v>6</v>
      </c>
      <c r="BD87" s="1459">
        <v>12</v>
      </c>
      <c r="BE87" s="1459">
        <v>1</v>
      </c>
      <c r="BF87" s="1459">
        <v>2</v>
      </c>
      <c r="BG87" s="1420">
        <v>0</v>
      </c>
      <c r="BH87" s="1420">
        <v>0</v>
      </c>
      <c r="BI87" s="1420">
        <v>0</v>
      </c>
      <c r="BJ87" s="1420">
        <v>0</v>
      </c>
      <c r="BK87" s="1420">
        <v>0</v>
      </c>
    </row>
    <row r="88" spans="4:63" ht="22.5" customHeight="1">
      <c r="G88" s="738"/>
      <c r="J88" s="1441">
        <f t="shared" si="0"/>
        <v>7.5875486381322951E-2</v>
      </c>
      <c r="K88" s="1437">
        <v>39</v>
      </c>
      <c r="L88" s="1438" t="s">
        <v>149</v>
      </c>
      <c r="M88" s="1437"/>
      <c r="N88" s="1420">
        <v>0</v>
      </c>
      <c r="O88" s="1420">
        <v>0</v>
      </c>
      <c r="P88" s="1420">
        <v>0</v>
      </c>
      <c r="Q88" s="1420">
        <v>0</v>
      </c>
      <c r="R88" s="1420">
        <v>0</v>
      </c>
      <c r="S88" s="1420">
        <v>0</v>
      </c>
      <c r="T88" s="1420">
        <v>0</v>
      </c>
      <c r="U88" s="1420">
        <v>0</v>
      </c>
      <c r="V88" s="1420">
        <v>0</v>
      </c>
      <c r="W88" s="1420">
        <v>0</v>
      </c>
      <c r="X88" s="1420">
        <v>0</v>
      </c>
      <c r="Y88" s="1420">
        <v>0</v>
      </c>
      <c r="Z88" s="1420">
        <v>0</v>
      </c>
      <c r="AA88" s="1420">
        <v>0</v>
      </c>
      <c r="AB88" s="1420">
        <v>0</v>
      </c>
      <c r="AC88" s="1462">
        <v>15</v>
      </c>
      <c r="AD88" s="1462">
        <v>14</v>
      </c>
      <c r="AE88" s="1462">
        <v>1</v>
      </c>
      <c r="AF88" s="1462">
        <v>9</v>
      </c>
      <c r="AG88" s="1420">
        <v>0</v>
      </c>
      <c r="AH88" s="1420">
        <v>0</v>
      </c>
      <c r="AI88" s="1420">
        <v>0</v>
      </c>
      <c r="AJ88" s="1420">
        <v>0</v>
      </c>
      <c r="AK88" s="1420">
        <v>0</v>
      </c>
      <c r="AL88" s="1420">
        <v>0</v>
      </c>
      <c r="AM88" s="1420">
        <v>0</v>
      </c>
      <c r="AN88" s="1420">
        <v>0</v>
      </c>
      <c r="AO88" s="1420">
        <v>0</v>
      </c>
      <c r="AP88" s="1420">
        <v>0</v>
      </c>
      <c r="AQ88" s="1420">
        <v>0</v>
      </c>
      <c r="AR88" s="1420">
        <v>0</v>
      </c>
      <c r="AS88" s="1420">
        <v>0</v>
      </c>
      <c r="AT88" s="1420">
        <v>0</v>
      </c>
      <c r="AU88" s="1420">
        <v>0</v>
      </c>
      <c r="AV88" s="1420">
        <v>0</v>
      </c>
      <c r="AW88" s="1420">
        <v>0</v>
      </c>
      <c r="AX88" s="1420">
        <v>0</v>
      </c>
      <c r="AY88" s="1420">
        <v>0</v>
      </c>
      <c r="AZ88" s="1420">
        <v>0</v>
      </c>
      <c r="BA88" s="1420">
        <v>0</v>
      </c>
      <c r="BB88" s="1420">
        <v>0</v>
      </c>
      <c r="BC88" s="1420">
        <v>0</v>
      </c>
      <c r="BD88" s="1420">
        <v>0</v>
      </c>
      <c r="BE88" s="1420">
        <v>0</v>
      </c>
      <c r="BF88" s="1420">
        <v>0</v>
      </c>
      <c r="BG88" s="1420">
        <v>0</v>
      </c>
      <c r="BH88" s="1420">
        <v>0</v>
      </c>
      <c r="BI88" s="1420">
        <v>0</v>
      </c>
      <c r="BJ88" s="1420">
        <v>0</v>
      </c>
      <c r="BK88" s="1420">
        <v>0</v>
      </c>
    </row>
    <row r="89" spans="4:63" ht="22.5" customHeight="1">
      <c r="G89" s="738"/>
      <c r="J89" s="1441">
        <f t="shared" si="0"/>
        <v>7.0038910505836577E-2</v>
      </c>
      <c r="K89" s="1437">
        <v>36</v>
      </c>
      <c r="L89" s="1438" t="s">
        <v>150</v>
      </c>
      <c r="M89" s="1437"/>
      <c r="N89" s="1420">
        <v>0</v>
      </c>
      <c r="O89" s="1420">
        <v>0</v>
      </c>
      <c r="P89" s="1420">
        <v>0</v>
      </c>
      <c r="Q89" s="1420">
        <v>0</v>
      </c>
      <c r="R89" s="1420">
        <v>0</v>
      </c>
      <c r="S89" s="1420">
        <v>0</v>
      </c>
      <c r="T89" s="1420">
        <v>0</v>
      </c>
      <c r="U89" s="1420">
        <v>0</v>
      </c>
      <c r="V89" s="1420">
        <v>0</v>
      </c>
      <c r="W89" s="1420">
        <v>0</v>
      </c>
      <c r="X89" s="1420">
        <v>0</v>
      </c>
      <c r="Y89" s="1420">
        <v>0</v>
      </c>
      <c r="Z89" s="1420">
        <v>0</v>
      </c>
      <c r="AA89" s="1420">
        <v>0</v>
      </c>
      <c r="AB89" s="1420">
        <v>0</v>
      </c>
      <c r="AC89" s="1420">
        <v>0</v>
      </c>
      <c r="AD89" s="1420">
        <v>0</v>
      </c>
      <c r="AE89" s="1420">
        <v>0</v>
      </c>
      <c r="AF89" s="1420">
        <v>0</v>
      </c>
      <c r="AG89" s="1420">
        <v>19</v>
      </c>
      <c r="AH89" s="1420">
        <v>11</v>
      </c>
      <c r="AI89" s="1420">
        <v>6</v>
      </c>
      <c r="AJ89" s="1420">
        <v>0</v>
      </c>
      <c r="AK89" s="1420">
        <v>0</v>
      </c>
      <c r="AL89" s="1420">
        <v>0</v>
      </c>
      <c r="AM89" s="1420">
        <v>0</v>
      </c>
      <c r="AN89" s="1420">
        <v>0</v>
      </c>
      <c r="AO89" s="1420">
        <v>0</v>
      </c>
      <c r="AP89" s="1420">
        <v>0</v>
      </c>
      <c r="AQ89" s="1420">
        <v>0</v>
      </c>
      <c r="AR89" s="1420">
        <v>0</v>
      </c>
      <c r="AS89" s="1420">
        <v>0</v>
      </c>
      <c r="AT89" s="1420">
        <v>0</v>
      </c>
      <c r="AU89" s="1420">
        <v>0</v>
      </c>
      <c r="AV89" s="1420">
        <v>0</v>
      </c>
      <c r="AW89" s="1420">
        <v>0</v>
      </c>
      <c r="AX89" s="1420">
        <v>0</v>
      </c>
      <c r="AY89" s="1420">
        <v>0</v>
      </c>
      <c r="AZ89" s="1420">
        <v>0</v>
      </c>
      <c r="BA89" s="1420">
        <v>0</v>
      </c>
      <c r="BB89" s="1420">
        <v>0</v>
      </c>
      <c r="BC89" s="1420">
        <v>0</v>
      </c>
      <c r="BD89" s="1420">
        <v>0</v>
      </c>
      <c r="BE89" s="1420">
        <v>0</v>
      </c>
      <c r="BF89" s="1420">
        <v>0</v>
      </c>
      <c r="BG89" s="1420">
        <v>0</v>
      </c>
      <c r="BH89" s="1420">
        <v>0</v>
      </c>
      <c r="BI89" s="1420">
        <v>0</v>
      </c>
      <c r="BJ89" s="1420">
        <v>0</v>
      </c>
      <c r="BK89" s="1420">
        <v>0</v>
      </c>
    </row>
    <row r="90" spans="4:63" ht="22.5" customHeight="1">
      <c r="G90" s="738"/>
      <c r="J90" s="1466">
        <f t="shared" si="0"/>
        <v>4.085603112840467E-2</v>
      </c>
      <c r="K90" s="1467">
        <v>21</v>
      </c>
      <c r="L90" s="1468" t="s">
        <v>129</v>
      </c>
      <c r="M90" s="1469"/>
      <c r="N90" s="1420">
        <v>0</v>
      </c>
      <c r="O90" s="1420">
        <v>0</v>
      </c>
      <c r="P90" s="1420">
        <v>0</v>
      </c>
      <c r="Q90" s="1420">
        <v>0</v>
      </c>
      <c r="R90" s="1420">
        <v>0</v>
      </c>
      <c r="S90" s="1420">
        <v>0</v>
      </c>
      <c r="T90" s="1420">
        <v>8</v>
      </c>
      <c r="U90" s="1420">
        <v>7</v>
      </c>
      <c r="V90" s="1420">
        <v>1</v>
      </c>
      <c r="W90" s="1420">
        <v>1</v>
      </c>
      <c r="X90" s="1420">
        <v>4</v>
      </c>
      <c r="Y90" s="1420">
        <v>0</v>
      </c>
      <c r="Z90" s="1420">
        <v>0</v>
      </c>
      <c r="AA90" s="1420">
        <v>0</v>
      </c>
      <c r="AB90" s="1420">
        <v>0</v>
      </c>
      <c r="AC90" s="1420">
        <v>0</v>
      </c>
      <c r="AD90" s="1420">
        <v>0</v>
      </c>
      <c r="AE90" s="1420">
        <v>0</v>
      </c>
      <c r="AF90" s="1420">
        <v>0</v>
      </c>
      <c r="AG90" s="1420">
        <v>0</v>
      </c>
      <c r="AH90" s="1420">
        <v>0</v>
      </c>
      <c r="AI90" s="1420">
        <v>0</v>
      </c>
      <c r="AJ90" s="1420">
        <v>0</v>
      </c>
      <c r="AK90" s="1420">
        <v>0</v>
      </c>
      <c r="AL90" s="1420">
        <v>0</v>
      </c>
      <c r="AM90" s="1420">
        <v>0</v>
      </c>
      <c r="AN90" s="1420">
        <v>0</v>
      </c>
      <c r="AO90" s="1420">
        <v>0</v>
      </c>
      <c r="AP90" s="1420">
        <v>0</v>
      </c>
      <c r="AQ90" s="1420">
        <v>0</v>
      </c>
      <c r="AR90" s="1420">
        <v>0</v>
      </c>
      <c r="AS90" s="1420">
        <v>0</v>
      </c>
      <c r="AT90" s="1420">
        <v>0</v>
      </c>
      <c r="AU90" s="1420">
        <v>0</v>
      </c>
      <c r="AV90" s="1420">
        <v>0</v>
      </c>
      <c r="AW90" s="1420">
        <v>0</v>
      </c>
      <c r="AX90" s="1420">
        <v>0</v>
      </c>
      <c r="AY90" s="1420">
        <v>0</v>
      </c>
      <c r="AZ90" s="1420">
        <v>0</v>
      </c>
      <c r="BA90" s="1420">
        <v>0</v>
      </c>
      <c r="BB90" s="1420">
        <v>0</v>
      </c>
      <c r="BC90" s="1420">
        <v>0</v>
      </c>
      <c r="BD90" s="1420">
        <v>0</v>
      </c>
      <c r="BE90" s="1420">
        <v>0</v>
      </c>
      <c r="BF90" s="1420">
        <v>0</v>
      </c>
      <c r="BG90" s="1420">
        <v>0</v>
      </c>
      <c r="BH90" s="1420">
        <v>0</v>
      </c>
      <c r="BI90" s="1420">
        <v>0</v>
      </c>
      <c r="BJ90" s="1420">
        <v>0</v>
      </c>
      <c r="BK90" s="1420">
        <v>0</v>
      </c>
    </row>
    <row r="91" spans="4:63" ht="22.5" customHeight="1">
      <c r="G91" s="738"/>
      <c r="J91" s="1439">
        <f t="shared" si="0"/>
        <v>3.8910505836575876E-2</v>
      </c>
      <c r="K91" s="1418">
        <v>20</v>
      </c>
      <c r="L91" s="1419" t="s">
        <v>145</v>
      </c>
      <c r="M91" s="328"/>
      <c r="N91" s="1420">
        <v>0</v>
      </c>
      <c r="O91" s="1420">
        <v>0</v>
      </c>
      <c r="P91" s="1420">
        <v>0</v>
      </c>
      <c r="Q91" s="1420">
        <v>0</v>
      </c>
      <c r="R91" s="1420">
        <v>0</v>
      </c>
      <c r="S91" s="1420">
        <v>0</v>
      </c>
      <c r="T91" s="1420">
        <v>0</v>
      </c>
      <c r="U91" s="1420">
        <v>0</v>
      </c>
      <c r="V91" s="1420">
        <v>0</v>
      </c>
      <c r="W91" s="1420">
        <v>0</v>
      </c>
      <c r="X91" s="1420">
        <v>0</v>
      </c>
      <c r="Y91" s="1420">
        <v>0</v>
      </c>
      <c r="Z91" s="1420">
        <v>0</v>
      </c>
      <c r="AA91" s="1420">
        <v>0</v>
      </c>
      <c r="AB91" s="1420">
        <v>0</v>
      </c>
      <c r="AC91" s="1420">
        <v>0</v>
      </c>
      <c r="AD91" s="1420">
        <v>0</v>
      </c>
      <c r="AE91" s="1420">
        <v>0</v>
      </c>
      <c r="AF91" s="1420">
        <v>0</v>
      </c>
      <c r="AG91" s="1420">
        <v>0</v>
      </c>
      <c r="AH91" s="1420">
        <v>0</v>
      </c>
      <c r="AI91" s="1420">
        <v>0</v>
      </c>
      <c r="AJ91" s="1420">
        <v>0</v>
      </c>
      <c r="AK91" s="1420">
        <v>0</v>
      </c>
      <c r="AL91" s="1420">
        <v>0</v>
      </c>
      <c r="AM91" s="1420">
        <v>0</v>
      </c>
      <c r="AN91" s="1420">
        <v>0</v>
      </c>
      <c r="AO91" s="1420">
        <v>0</v>
      </c>
      <c r="AP91" s="1420">
        <v>0</v>
      </c>
      <c r="AQ91" s="1420">
        <v>0</v>
      </c>
      <c r="AR91" s="1420">
        <v>0</v>
      </c>
      <c r="AS91" s="1420">
        <v>6</v>
      </c>
      <c r="AT91" s="1420">
        <v>6</v>
      </c>
      <c r="AU91" s="1420">
        <v>1</v>
      </c>
      <c r="AV91" s="1420">
        <v>1</v>
      </c>
      <c r="AW91" s="1420">
        <v>6</v>
      </c>
      <c r="AX91" s="1420">
        <v>0</v>
      </c>
      <c r="AY91" s="1420">
        <v>0</v>
      </c>
      <c r="AZ91" s="1420">
        <v>0</v>
      </c>
      <c r="BA91" s="1420">
        <v>0</v>
      </c>
      <c r="BB91" s="1420">
        <v>0</v>
      </c>
      <c r="BC91" s="1420">
        <v>0</v>
      </c>
      <c r="BD91" s="1420">
        <v>0</v>
      </c>
      <c r="BE91" s="1420">
        <v>0</v>
      </c>
      <c r="BF91" s="1420">
        <v>0</v>
      </c>
      <c r="BG91" s="1420">
        <v>0</v>
      </c>
      <c r="BH91" s="1420">
        <v>0</v>
      </c>
      <c r="BI91" s="1420">
        <v>0</v>
      </c>
      <c r="BJ91" s="1420">
        <v>0</v>
      </c>
      <c r="BK91" s="1420">
        <v>0</v>
      </c>
    </row>
    <row r="92" spans="4:63" ht="22.5" customHeight="1">
      <c r="G92" s="738"/>
      <c r="J92" s="1439">
        <f t="shared" si="0"/>
        <v>3.1128404669260701E-2</v>
      </c>
      <c r="K92" s="1418">
        <v>16</v>
      </c>
      <c r="L92" s="1419" t="s">
        <v>130</v>
      </c>
      <c r="M92" s="328"/>
      <c r="N92" s="1420">
        <v>0</v>
      </c>
      <c r="O92" s="1420">
        <v>0</v>
      </c>
      <c r="P92" s="1420">
        <v>0</v>
      </c>
      <c r="Q92" s="1420">
        <v>0</v>
      </c>
      <c r="R92" s="1420">
        <v>0</v>
      </c>
      <c r="S92" s="1420">
        <v>0</v>
      </c>
      <c r="T92" s="1420">
        <v>0</v>
      </c>
      <c r="U92" s="1420">
        <v>0</v>
      </c>
      <c r="V92" s="1420">
        <v>0</v>
      </c>
      <c r="W92" s="1420">
        <v>0</v>
      </c>
      <c r="X92" s="1420">
        <v>0</v>
      </c>
      <c r="Y92" s="1420">
        <v>0</v>
      </c>
      <c r="Z92" s="1420">
        <v>0</v>
      </c>
      <c r="AA92" s="1420">
        <v>0</v>
      </c>
      <c r="AB92" s="1420">
        <v>0</v>
      </c>
      <c r="AC92" s="1420">
        <v>0</v>
      </c>
      <c r="AD92" s="1420">
        <v>0</v>
      </c>
      <c r="AE92" s="1420">
        <v>0</v>
      </c>
      <c r="AF92" s="1420">
        <v>0</v>
      </c>
      <c r="AG92" s="1420">
        <v>0</v>
      </c>
      <c r="AH92" s="1420">
        <v>0</v>
      </c>
      <c r="AI92" s="1420">
        <v>0</v>
      </c>
      <c r="AJ92" s="1420">
        <v>6</v>
      </c>
      <c r="AK92" s="1420">
        <v>1</v>
      </c>
      <c r="AL92" s="1420">
        <v>1</v>
      </c>
      <c r="AM92" s="1420">
        <v>7</v>
      </c>
      <c r="AN92" s="1420">
        <v>1</v>
      </c>
      <c r="AO92" s="1420">
        <v>0</v>
      </c>
      <c r="AP92" s="1420">
        <v>0</v>
      </c>
      <c r="AQ92" s="1420">
        <v>0</v>
      </c>
      <c r="AR92" s="1420">
        <v>0</v>
      </c>
      <c r="AS92" s="1420">
        <v>0</v>
      </c>
      <c r="AT92" s="1420">
        <v>0</v>
      </c>
      <c r="AU92" s="1420">
        <v>0</v>
      </c>
      <c r="AV92" s="1420">
        <v>0</v>
      </c>
      <c r="AW92" s="1420">
        <v>0</v>
      </c>
      <c r="AX92" s="1420">
        <v>0</v>
      </c>
      <c r="AY92" s="1420">
        <v>0</v>
      </c>
      <c r="AZ92" s="1420">
        <v>0</v>
      </c>
      <c r="BA92" s="1420">
        <v>0</v>
      </c>
      <c r="BB92" s="1420">
        <v>0</v>
      </c>
      <c r="BC92" s="1420">
        <v>0</v>
      </c>
      <c r="BD92" s="1420">
        <v>0</v>
      </c>
      <c r="BE92" s="1420">
        <v>0</v>
      </c>
      <c r="BF92" s="1420">
        <v>0</v>
      </c>
      <c r="BG92" s="1420">
        <v>0</v>
      </c>
      <c r="BH92" s="1420">
        <v>0</v>
      </c>
      <c r="BI92" s="1420">
        <v>0</v>
      </c>
      <c r="BJ92" s="1420">
        <v>0</v>
      </c>
      <c r="BK92" s="1420">
        <v>0</v>
      </c>
    </row>
    <row r="93" spans="4:63" ht="22.5" customHeight="1">
      <c r="D93" s="1403" t="s">
        <v>161</v>
      </c>
      <c r="E93" s="1403">
        <v>1</v>
      </c>
      <c r="G93" s="738"/>
      <c r="J93" s="1439">
        <f t="shared" si="0"/>
        <v>9.727626459143969E-3</v>
      </c>
      <c r="K93" s="1418">
        <v>5</v>
      </c>
      <c r="L93" s="1419" t="s">
        <v>144</v>
      </c>
      <c r="M93" s="328"/>
      <c r="N93" s="1420">
        <v>0</v>
      </c>
      <c r="O93" s="1420">
        <v>0</v>
      </c>
      <c r="P93" s="1420">
        <v>0</v>
      </c>
      <c r="Q93" s="1420">
        <v>0</v>
      </c>
      <c r="R93" s="1420">
        <v>0</v>
      </c>
      <c r="S93" s="1420">
        <v>0</v>
      </c>
      <c r="T93" s="1420">
        <v>0</v>
      </c>
      <c r="U93" s="1420">
        <v>0</v>
      </c>
      <c r="V93" s="1420">
        <v>0</v>
      </c>
      <c r="W93" s="1420">
        <v>0</v>
      </c>
      <c r="X93" s="1420">
        <v>0</v>
      </c>
      <c r="Y93" s="1420">
        <v>1</v>
      </c>
      <c r="Z93" s="1420">
        <v>2</v>
      </c>
      <c r="AA93" s="1420">
        <v>1</v>
      </c>
      <c r="AB93" s="1420">
        <v>1</v>
      </c>
      <c r="AC93" s="1420">
        <v>0</v>
      </c>
      <c r="AD93" s="1420">
        <v>0</v>
      </c>
      <c r="AE93" s="1420">
        <v>0</v>
      </c>
      <c r="AF93" s="1420">
        <v>0</v>
      </c>
      <c r="AG93" s="1420">
        <v>0</v>
      </c>
      <c r="AH93" s="1420">
        <v>0</v>
      </c>
      <c r="AI93" s="1420">
        <v>0</v>
      </c>
      <c r="AJ93" s="1420">
        <v>0</v>
      </c>
      <c r="AK93" s="1420">
        <v>0</v>
      </c>
      <c r="AL93" s="1420">
        <v>0</v>
      </c>
      <c r="AM93" s="1420">
        <v>0</v>
      </c>
      <c r="AN93" s="1420">
        <v>0</v>
      </c>
      <c r="AO93" s="1420">
        <v>0</v>
      </c>
      <c r="AP93" s="1420">
        <v>0</v>
      </c>
      <c r="AQ93" s="1420">
        <v>0</v>
      </c>
      <c r="AR93" s="1420">
        <v>0</v>
      </c>
      <c r="AS93" s="1420">
        <v>0</v>
      </c>
      <c r="AT93" s="1420">
        <v>0</v>
      </c>
      <c r="AU93" s="1420">
        <v>0</v>
      </c>
      <c r="AV93" s="1420">
        <v>0</v>
      </c>
      <c r="AW93" s="1420">
        <v>0</v>
      </c>
      <c r="AX93" s="1420">
        <v>0</v>
      </c>
      <c r="AY93" s="1420">
        <v>0</v>
      </c>
      <c r="AZ93" s="1420">
        <v>0</v>
      </c>
      <c r="BA93" s="1420">
        <v>0</v>
      </c>
      <c r="BB93" s="1420">
        <v>0</v>
      </c>
      <c r="BC93" s="1420">
        <v>0</v>
      </c>
      <c r="BD93" s="1420">
        <v>0</v>
      </c>
      <c r="BE93" s="1420">
        <v>0</v>
      </c>
      <c r="BF93" s="1420">
        <v>0</v>
      </c>
      <c r="BG93" s="1420">
        <v>0</v>
      </c>
      <c r="BH93" s="1420">
        <v>0</v>
      </c>
      <c r="BI93" s="1420">
        <v>0</v>
      </c>
      <c r="BJ93" s="1420">
        <v>0</v>
      </c>
      <c r="BK93" s="1420">
        <v>0</v>
      </c>
    </row>
    <row r="94" spans="4:63" ht="22.5" customHeight="1">
      <c r="D94" s="1403" t="s">
        <v>162</v>
      </c>
      <c r="E94" s="1403">
        <v>1</v>
      </c>
      <c r="G94" s="738"/>
      <c r="J94" s="1439">
        <f t="shared" si="0"/>
        <v>3.8910505836575876E-3</v>
      </c>
      <c r="K94" s="1418">
        <v>2</v>
      </c>
      <c r="L94" s="1419" t="s">
        <v>18</v>
      </c>
      <c r="M94" s="1413"/>
      <c r="N94" s="1420">
        <v>0</v>
      </c>
      <c r="O94" s="1420">
        <v>0</v>
      </c>
      <c r="P94" s="1420">
        <v>0</v>
      </c>
      <c r="Q94" s="1420">
        <v>0</v>
      </c>
      <c r="R94" s="1420">
        <v>0</v>
      </c>
      <c r="S94" s="1420">
        <v>0</v>
      </c>
      <c r="T94" s="1420">
        <v>0</v>
      </c>
      <c r="U94" s="1420">
        <v>0</v>
      </c>
      <c r="V94" s="1420">
        <v>0</v>
      </c>
      <c r="W94" s="1420">
        <v>0</v>
      </c>
      <c r="X94" s="1420">
        <v>0</v>
      </c>
      <c r="Y94" s="1420">
        <v>0</v>
      </c>
      <c r="Z94" s="1420">
        <v>0</v>
      </c>
      <c r="AA94" s="1420">
        <v>0</v>
      </c>
      <c r="AB94" s="1420">
        <v>0</v>
      </c>
      <c r="AC94" s="1420">
        <v>0</v>
      </c>
      <c r="AD94" s="1420">
        <v>2</v>
      </c>
      <c r="AE94" s="1420">
        <v>0</v>
      </c>
      <c r="AF94" s="1420">
        <v>0</v>
      </c>
      <c r="AG94" s="1420">
        <v>0</v>
      </c>
      <c r="AH94" s="1420">
        <v>0</v>
      </c>
      <c r="AI94" s="1420">
        <v>0</v>
      </c>
      <c r="AJ94" s="1420">
        <v>0</v>
      </c>
      <c r="AK94" s="1420">
        <v>0</v>
      </c>
      <c r="AL94" s="1420">
        <v>0</v>
      </c>
      <c r="AM94" s="1420">
        <v>0</v>
      </c>
      <c r="AN94" s="1420">
        <v>0</v>
      </c>
      <c r="AO94" s="1420">
        <v>0</v>
      </c>
      <c r="AP94" s="1420">
        <v>0</v>
      </c>
      <c r="AQ94" s="1420">
        <v>0</v>
      </c>
      <c r="AR94" s="1420">
        <v>0</v>
      </c>
      <c r="AS94" s="1420">
        <v>0</v>
      </c>
      <c r="AT94" s="1420">
        <v>0</v>
      </c>
      <c r="AU94" s="1420">
        <v>0</v>
      </c>
      <c r="AV94" s="1420">
        <v>0</v>
      </c>
      <c r="AW94" s="1420">
        <v>0</v>
      </c>
      <c r="AX94" s="1420">
        <v>0</v>
      </c>
      <c r="AY94" s="1420">
        <v>0</v>
      </c>
      <c r="AZ94" s="1420">
        <v>0</v>
      </c>
      <c r="BA94" s="1420">
        <v>0</v>
      </c>
      <c r="BB94" s="1420">
        <v>0</v>
      </c>
      <c r="BC94" s="1420">
        <v>0</v>
      </c>
      <c r="BD94" s="1420">
        <v>0</v>
      </c>
      <c r="BE94" s="1420">
        <v>0</v>
      </c>
      <c r="BF94" s="1420">
        <v>0</v>
      </c>
      <c r="BG94" s="1420">
        <v>0</v>
      </c>
      <c r="BH94" s="1420">
        <v>0</v>
      </c>
      <c r="BI94" s="1420">
        <v>0</v>
      </c>
      <c r="BJ94" s="1420">
        <v>0</v>
      </c>
      <c r="BK94" s="1420">
        <v>0</v>
      </c>
    </row>
    <row r="95" spans="4:63" ht="22.5" customHeight="1">
      <c r="D95" s="1403" t="s">
        <v>164</v>
      </c>
      <c r="E95" s="1403">
        <v>1</v>
      </c>
      <c r="G95" s="738"/>
      <c r="J95" s="1423">
        <f>SUM(J73:J83)</f>
        <v>0</v>
      </c>
      <c r="K95" s="1418">
        <v>514</v>
      </c>
      <c r="L95" s="1419" t="s">
        <v>13</v>
      </c>
      <c r="M95" s="1411"/>
      <c r="N95" s="1421">
        <v>24</v>
      </c>
      <c r="O95" s="1421">
        <v>1</v>
      </c>
      <c r="P95" s="1421">
        <v>3</v>
      </c>
      <c r="Q95" s="1421">
        <v>3</v>
      </c>
      <c r="R95" s="1421">
        <v>3</v>
      </c>
      <c r="S95" s="1421">
        <v>18</v>
      </c>
      <c r="T95" s="1421">
        <v>8</v>
      </c>
      <c r="U95" s="1421">
        <v>7</v>
      </c>
      <c r="V95" s="1421">
        <v>1</v>
      </c>
      <c r="W95" s="1421">
        <v>1</v>
      </c>
      <c r="X95" s="1421">
        <v>4</v>
      </c>
      <c r="Y95" s="1421">
        <v>1</v>
      </c>
      <c r="Z95" s="1421">
        <v>2</v>
      </c>
      <c r="AA95" s="1421">
        <v>1</v>
      </c>
      <c r="AB95" s="1421">
        <v>1</v>
      </c>
      <c r="AC95" s="1421">
        <v>15</v>
      </c>
      <c r="AD95" s="1421">
        <v>16</v>
      </c>
      <c r="AE95" s="1421">
        <v>1</v>
      </c>
      <c r="AF95" s="1421">
        <v>9</v>
      </c>
      <c r="AG95" s="1421">
        <v>19</v>
      </c>
      <c r="AH95" s="1421">
        <v>11</v>
      </c>
      <c r="AI95" s="1421">
        <v>6</v>
      </c>
      <c r="AJ95" s="1421">
        <v>6</v>
      </c>
      <c r="AK95" s="1421">
        <v>1</v>
      </c>
      <c r="AL95" s="1421">
        <v>1</v>
      </c>
      <c r="AM95" s="1421">
        <v>7</v>
      </c>
      <c r="AN95" s="1421">
        <v>1</v>
      </c>
      <c r="AO95" s="1421">
        <v>178</v>
      </c>
      <c r="AP95" s="1421">
        <v>1</v>
      </c>
      <c r="AQ95" s="1421">
        <v>14</v>
      </c>
      <c r="AR95" s="1421">
        <v>1</v>
      </c>
      <c r="AS95" s="1421">
        <v>6</v>
      </c>
      <c r="AT95" s="1421">
        <v>6</v>
      </c>
      <c r="AU95" s="1421">
        <v>1</v>
      </c>
      <c r="AV95" s="1421">
        <v>1</v>
      </c>
      <c r="AW95" s="1421">
        <v>6</v>
      </c>
      <c r="AX95" s="1421">
        <v>2</v>
      </c>
      <c r="AY95" s="1421">
        <v>9</v>
      </c>
      <c r="AZ95" s="1421">
        <v>14</v>
      </c>
      <c r="BA95" s="1421">
        <v>3</v>
      </c>
      <c r="BB95" s="1421">
        <v>1</v>
      </c>
      <c r="BC95" s="1421">
        <v>6</v>
      </c>
      <c r="BD95" s="1421">
        <v>12</v>
      </c>
      <c r="BE95" s="1421">
        <v>1</v>
      </c>
      <c r="BF95" s="1421">
        <v>2</v>
      </c>
      <c r="BG95" s="1421">
        <v>3</v>
      </c>
      <c r="BH95" s="1421">
        <v>49</v>
      </c>
      <c r="BI95" s="1421">
        <v>20</v>
      </c>
      <c r="BJ95" s="1421">
        <v>6</v>
      </c>
      <c r="BK95" s="1421">
        <v>1</v>
      </c>
    </row>
    <row r="96" spans="4:63">
      <c r="D96" s="734" t="s">
        <v>171</v>
      </c>
      <c r="E96" s="734">
        <v>3</v>
      </c>
      <c r="G96" s="738"/>
    </row>
    <row r="97" spans="4:63">
      <c r="D97" s="1684" t="s">
        <v>165</v>
      </c>
      <c r="E97" s="1684">
        <v>1</v>
      </c>
      <c r="F97" s="1663" t="e">
        <f>2/E69</f>
        <v>#DIV/0!</v>
      </c>
      <c r="G97" s="738"/>
    </row>
    <row r="98" spans="4:63">
      <c r="D98" s="1684" t="s">
        <v>166</v>
      </c>
      <c r="E98" s="1684">
        <v>1</v>
      </c>
      <c r="G98" s="738"/>
    </row>
    <row r="99" spans="4:63" ht="60">
      <c r="D99" s="744" t="s">
        <v>175</v>
      </c>
      <c r="E99" s="744">
        <v>1</v>
      </c>
      <c r="J99" s="328"/>
      <c r="K99" s="1417" t="s">
        <v>13</v>
      </c>
      <c r="L99" s="1419" t="s">
        <v>392</v>
      </c>
      <c r="M99" s="1416"/>
      <c r="N99" s="1416" t="s">
        <v>151</v>
      </c>
      <c r="O99" s="1416" t="s">
        <v>379</v>
      </c>
      <c r="P99" s="1416" t="s">
        <v>380</v>
      </c>
      <c r="Q99" s="1416" t="s">
        <v>152</v>
      </c>
      <c r="R99" s="1416" t="s">
        <v>381</v>
      </c>
      <c r="S99" s="1416" t="s">
        <v>153</v>
      </c>
      <c r="T99" s="1470" t="s">
        <v>154</v>
      </c>
      <c r="U99" s="1470" t="s">
        <v>155</v>
      </c>
      <c r="V99" s="1470" t="s">
        <v>382</v>
      </c>
      <c r="W99" s="1470" t="s">
        <v>156</v>
      </c>
      <c r="X99" s="1470" t="s">
        <v>158</v>
      </c>
      <c r="Y99" s="1416" t="s">
        <v>159</v>
      </c>
      <c r="Z99" s="1416" t="s">
        <v>160</v>
      </c>
      <c r="AA99" s="1416" t="s">
        <v>383</v>
      </c>
      <c r="AB99" s="1416" t="s">
        <v>384</v>
      </c>
      <c r="AC99" s="1463" t="s">
        <v>161</v>
      </c>
      <c r="AD99" s="1463" t="s">
        <v>162</v>
      </c>
      <c r="AE99" s="1463" t="s">
        <v>163</v>
      </c>
      <c r="AF99" s="1463" t="s">
        <v>164</v>
      </c>
      <c r="AG99" s="1416" t="s">
        <v>165</v>
      </c>
      <c r="AH99" s="1416" t="s">
        <v>166</v>
      </c>
      <c r="AI99" s="1416" t="s">
        <v>168</v>
      </c>
      <c r="AJ99" s="1416" t="s">
        <v>169</v>
      </c>
      <c r="AK99" s="1416" t="s">
        <v>385</v>
      </c>
      <c r="AL99" s="1416" t="s">
        <v>386</v>
      </c>
      <c r="AM99" s="1416" t="s">
        <v>171</v>
      </c>
      <c r="AN99" s="1416" t="s">
        <v>387</v>
      </c>
      <c r="AO99" s="1446" t="s">
        <v>172</v>
      </c>
      <c r="AP99" s="1446" t="s">
        <v>388</v>
      </c>
      <c r="AQ99" s="1446" t="s">
        <v>173</v>
      </c>
      <c r="AR99" s="1446" t="s">
        <v>389</v>
      </c>
      <c r="AS99" s="1416" t="s">
        <v>175</v>
      </c>
      <c r="AT99" s="1416" t="s">
        <v>176</v>
      </c>
      <c r="AU99" s="1416" t="s">
        <v>177</v>
      </c>
      <c r="AV99" s="1416" t="s">
        <v>178</v>
      </c>
      <c r="AW99" s="1416" t="s">
        <v>179</v>
      </c>
      <c r="AX99" s="1416" t="s">
        <v>180</v>
      </c>
      <c r="AY99" s="1416" t="s">
        <v>181</v>
      </c>
      <c r="AZ99" s="1416" t="s">
        <v>182</v>
      </c>
      <c r="BA99" s="1416" t="s">
        <v>390</v>
      </c>
      <c r="BB99" s="1416" t="s">
        <v>183</v>
      </c>
      <c r="BC99" s="1416" t="s">
        <v>184</v>
      </c>
      <c r="BD99" s="1416" t="s">
        <v>185</v>
      </c>
      <c r="BE99" s="1416" t="s">
        <v>391</v>
      </c>
      <c r="BF99" s="1416" t="s">
        <v>186</v>
      </c>
      <c r="BG99" s="1416" t="s">
        <v>187</v>
      </c>
      <c r="BH99" s="1416" t="s">
        <v>188</v>
      </c>
      <c r="BI99" s="1416" t="s">
        <v>189</v>
      </c>
      <c r="BJ99" s="1416" t="s">
        <v>190</v>
      </c>
      <c r="BK99" s="1416" t="s">
        <v>191</v>
      </c>
    </row>
    <row r="100" spans="4:63" ht="21" customHeight="1">
      <c r="D100" s="1405" t="s">
        <v>154</v>
      </c>
      <c r="E100" s="1405">
        <v>1</v>
      </c>
      <c r="J100" s="1442">
        <f t="shared" ref="J100:J110" si="1">K100/$K$95</f>
        <v>0.37743190661478598</v>
      </c>
      <c r="K100" s="1431">
        <v>194</v>
      </c>
      <c r="L100" s="1432" t="s">
        <v>131</v>
      </c>
      <c r="M100" s="1431"/>
      <c r="N100" s="1453">
        <f>N84/$K$111</f>
        <v>0</v>
      </c>
      <c r="O100" s="1453">
        <f t="shared" ref="O100:BK105" si="2">O84/$K$111</f>
        <v>0</v>
      </c>
      <c r="P100" s="1453">
        <f t="shared" si="2"/>
        <v>0</v>
      </c>
      <c r="Q100" s="1453">
        <f t="shared" si="2"/>
        <v>0</v>
      </c>
      <c r="R100" s="1453">
        <f t="shared" si="2"/>
        <v>0</v>
      </c>
      <c r="S100" s="1453">
        <f t="shared" si="2"/>
        <v>0</v>
      </c>
      <c r="T100" s="1453">
        <f t="shared" si="2"/>
        <v>0</v>
      </c>
      <c r="U100" s="1453">
        <f t="shared" si="2"/>
        <v>0</v>
      </c>
      <c r="V100" s="1453">
        <f t="shared" si="2"/>
        <v>0</v>
      </c>
      <c r="W100" s="1453">
        <f t="shared" si="2"/>
        <v>0</v>
      </c>
      <c r="X100" s="1453">
        <f t="shared" si="2"/>
        <v>0</v>
      </c>
      <c r="Y100" s="1453">
        <f t="shared" si="2"/>
        <v>0</v>
      </c>
      <c r="Z100" s="1453">
        <f t="shared" si="2"/>
        <v>0</v>
      </c>
      <c r="AA100" s="1453">
        <f t="shared" si="2"/>
        <v>0</v>
      </c>
      <c r="AB100" s="1453">
        <f t="shared" si="2"/>
        <v>0</v>
      </c>
      <c r="AC100" s="1453">
        <f t="shared" si="2"/>
        <v>0</v>
      </c>
      <c r="AD100" s="1453">
        <f t="shared" si="2"/>
        <v>0</v>
      </c>
      <c r="AE100" s="1453">
        <f t="shared" si="2"/>
        <v>0</v>
      </c>
      <c r="AF100" s="1453">
        <f t="shared" si="2"/>
        <v>0</v>
      </c>
      <c r="AG100" s="1453">
        <f t="shared" si="2"/>
        <v>0</v>
      </c>
      <c r="AH100" s="1453">
        <f t="shared" si="2"/>
        <v>0</v>
      </c>
      <c r="AI100" s="1453">
        <f t="shared" si="2"/>
        <v>0</v>
      </c>
      <c r="AJ100" s="1453">
        <f t="shared" si="2"/>
        <v>0</v>
      </c>
      <c r="AK100" s="1453">
        <f t="shared" si="2"/>
        <v>0</v>
      </c>
      <c r="AL100" s="1453">
        <f t="shared" si="2"/>
        <v>0</v>
      </c>
      <c r="AM100" s="1453">
        <f t="shared" si="2"/>
        <v>0</v>
      </c>
      <c r="AN100" s="1453">
        <f t="shared" si="2"/>
        <v>0</v>
      </c>
      <c r="AO100" s="1456">
        <f t="shared" si="2"/>
        <v>0.34630350194552528</v>
      </c>
      <c r="AP100" s="1456">
        <f t="shared" si="2"/>
        <v>1.9455252918287938E-3</v>
      </c>
      <c r="AQ100" s="1456">
        <f t="shared" si="2"/>
        <v>2.7237354085603113E-2</v>
      </c>
      <c r="AR100" s="1456">
        <f t="shared" si="2"/>
        <v>1.9455252918287938E-3</v>
      </c>
      <c r="AS100" s="1453">
        <f t="shared" si="2"/>
        <v>0</v>
      </c>
      <c r="AT100" s="1453">
        <f t="shared" si="2"/>
        <v>0</v>
      </c>
      <c r="AU100" s="1453">
        <f t="shared" si="2"/>
        <v>0</v>
      </c>
      <c r="AV100" s="1453">
        <f t="shared" si="2"/>
        <v>0</v>
      </c>
      <c r="AW100" s="1453">
        <f t="shared" si="2"/>
        <v>0</v>
      </c>
      <c r="AX100" s="1453">
        <f t="shared" si="2"/>
        <v>0</v>
      </c>
      <c r="AY100" s="1453">
        <f t="shared" si="2"/>
        <v>0</v>
      </c>
      <c r="AZ100" s="1453">
        <f t="shared" si="2"/>
        <v>0</v>
      </c>
      <c r="BA100" s="1453">
        <f t="shared" si="2"/>
        <v>0</v>
      </c>
      <c r="BB100" s="1453">
        <f t="shared" si="2"/>
        <v>0</v>
      </c>
      <c r="BC100" s="1453">
        <f t="shared" si="2"/>
        <v>0</v>
      </c>
      <c r="BD100" s="1453">
        <f t="shared" si="2"/>
        <v>0</v>
      </c>
      <c r="BE100" s="1453">
        <f t="shared" si="2"/>
        <v>0</v>
      </c>
      <c r="BF100" s="1453">
        <f t="shared" si="2"/>
        <v>0</v>
      </c>
      <c r="BG100" s="1453">
        <f t="shared" si="2"/>
        <v>0</v>
      </c>
      <c r="BH100" s="1453">
        <f t="shared" si="2"/>
        <v>0</v>
      </c>
      <c r="BI100" s="1453">
        <f t="shared" si="2"/>
        <v>0</v>
      </c>
      <c r="BJ100" s="1453">
        <f t="shared" si="2"/>
        <v>0</v>
      </c>
      <c r="BK100" s="1453">
        <f t="shared" si="2"/>
        <v>0</v>
      </c>
    </row>
    <row r="101" spans="4:63" ht="21" customHeight="1">
      <c r="J101" s="1444">
        <f t="shared" si="1"/>
        <v>0.15369649805447472</v>
      </c>
      <c r="K101" s="1425">
        <v>79</v>
      </c>
      <c r="L101" s="1426" t="s">
        <v>146</v>
      </c>
      <c r="M101" s="1425"/>
      <c r="N101" s="1453">
        <f t="shared" ref="N101:AC111" si="3">N85/$K$111</f>
        <v>0</v>
      </c>
      <c r="O101" s="1453">
        <f t="shared" si="3"/>
        <v>0</v>
      </c>
      <c r="P101" s="1453">
        <f t="shared" si="3"/>
        <v>0</v>
      </c>
      <c r="Q101" s="1453">
        <f t="shared" si="3"/>
        <v>0</v>
      </c>
      <c r="R101" s="1453">
        <f t="shared" si="3"/>
        <v>0</v>
      </c>
      <c r="S101" s="1453">
        <f t="shared" si="3"/>
        <v>0</v>
      </c>
      <c r="T101" s="1453">
        <f t="shared" si="3"/>
        <v>0</v>
      </c>
      <c r="U101" s="1453">
        <f t="shared" si="3"/>
        <v>0</v>
      </c>
      <c r="V101" s="1453">
        <f t="shared" si="3"/>
        <v>0</v>
      </c>
      <c r="W101" s="1453">
        <f t="shared" si="3"/>
        <v>0</v>
      </c>
      <c r="X101" s="1453">
        <f t="shared" si="3"/>
        <v>0</v>
      </c>
      <c r="Y101" s="1453">
        <f t="shared" si="3"/>
        <v>0</v>
      </c>
      <c r="Z101" s="1453">
        <f t="shared" si="3"/>
        <v>0</v>
      </c>
      <c r="AA101" s="1453">
        <f t="shared" si="3"/>
        <v>0</v>
      </c>
      <c r="AB101" s="1453">
        <f t="shared" si="3"/>
        <v>0</v>
      </c>
      <c r="AC101" s="1453">
        <f t="shared" si="3"/>
        <v>0</v>
      </c>
      <c r="AD101" s="1453">
        <f t="shared" si="2"/>
        <v>0</v>
      </c>
      <c r="AE101" s="1453">
        <f t="shared" si="2"/>
        <v>0</v>
      </c>
      <c r="AF101" s="1453">
        <f t="shared" si="2"/>
        <v>0</v>
      </c>
      <c r="AG101" s="1453">
        <f t="shared" si="2"/>
        <v>0</v>
      </c>
      <c r="AH101" s="1453">
        <f t="shared" si="2"/>
        <v>0</v>
      </c>
      <c r="AI101" s="1453">
        <f t="shared" si="2"/>
        <v>0</v>
      </c>
      <c r="AJ101" s="1453">
        <f t="shared" si="2"/>
        <v>0</v>
      </c>
      <c r="AK101" s="1453">
        <f t="shared" si="2"/>
        <v>0</v>
      </c>
      <c r="AL101" s="1453">
        <f t="shared" si="2"/>
        <v>0</v>
      </c>
      <c r="AM101" s="1453">
        <f t="shared" si="2"/>
        <v>0</v>
      </c>
      <c r="AN101" s="1453">
        <f t="shared" si="2"/>
        <v>0</v>
      </c>
      <c r="AO101" s="1453">
        <f t="shared" si="2"/>
        <v>0</v>
      </c>
      <c r="AP101" s="1453">
        <f t="shared" si="2"/>
        <v>0</v>
      </c>
      <c r="AQ101" s="1453">
        <f t="shared" si="2"/>
        <v>0</v>
      </c>
      <c r="AR101" s="1453">
        <f t="shared" si="2"/>
        <v>0</v>
      </c>
      <c r="AS101" s="1453">
        <f t="shared" si="2"/>
        <v>0</v>
      </c>
      <c r="AT101" s="1453">
        <f t="shared" si="2"/>
        <v>0</v>
      </c>
      <c r="AU101" s="1453">
        <f t="shared" si="2"/>
        <v>0</v>
      </c>
      <c r="AV101" s="1453">
        <f t="shared" si="2"/>
        <v>0</v>
      </c>
      <c r="AW101" s="1453">
        <f t="shared" si="2"/>
        <v>0</v>
      </c>
      <c r="AX101" s="1453">
        <f t="shared" si="2"/>
        <v>0</v>
      </c>
      <c r="AY101" s="1453">
        <f t="shared" si="2"/>
        <v>0</v>
      </c>
      <c r="AZ101" s="1453">
        <f t="shared" si="2"/>
        <v>0</v>
      </c>
      <c r="BA101" s="1453">
        <f t="shared" si="2"/>
        <v>0</v>
      </c>
      <c r="BB101" s="1453">
        <f t="shared" si="2"/>
        <v>0</v>
      </c>
      <c r="BC101" s="1453">
        <f t="shared" si="2"/>
        <v>0</v>
      </c>
      <c r="BD101" s="1453">
        <f t="shared" si="2"/>
        <v>0</v>
      </c>
      <c r="BE101" s="1453">
        <f t="shared" si="2"/>
        <v>0</v>
      </c>
      <c r="BF101" s="1453">
        <f t="shared" si="2"/>
        <v>0</v>
      </c>
      <c r="BG101" s="1457">
        <f t="shared" si="2"/>
        <v>5.8365758754863814E-3</v>
      </c>
      <c r="BH101" s="1457">
        <f t="shared" si="2"/>
        <v>9.5330739299610889E-2</v>
      </c>
      <c r="BI101" s="1457">
        <f t="shared" si="2"/>
        <v>3.8910505836575876E-2</v>
      </c>
      <c r="BJ101" s="1457">
        <f t="shared" si="2"/>
        <v>1.1673151750972763E-2</v>
      </c>
      <c r="BK101" s="1457">
        <f t="shared" si="2"/>
        <v>1.9455252918287938E-3</v>
      </c>
    </row>
    <row r="102" spans="4:63" ht="21" customHeight="1">
      <c r="J102" s="1440">
        <f t="shared" si="1"/>
        <v>0.10116731517509728</v>
      </c>
      <c r="K102" s="1428">
        <v>52</v>
      </c>
      <c r="L102" s="1429" t="s">
        <v>143</v>
      </c>
      <c r="M102" s="1428"/>
      <c r="N102" s="1461">
        <f t="shared" si="3"/>
        <v>4.6692607003891051E-2</v>
      </c>
      <c r="O102" s="1461">
        <f t="shared" si="2"/>
        <v>1.9455252918287938E-3</v>
      </c>
      <c r="P102" s="1461">
        <f t="shared" si="2"/>
        <v>5.8365758754863814E-3</v>
      </c>
      <c r="Q102" s="1461">
        <f t="shared" si="2"/>
        <v>5.8365758754863814E-3</v>
      </c>
      <c r="R102" s="1461">
        <f t="shared" si="2"/>
        <v>5.8365758754863814E-3</v>
      </c>
      <c r="S102" s="1461">
        <f t="shared" si="2"/>
        <v>3.5019455252918288E-2</v>
      </c>
      <c r="T102" s="1453">
        <f t="shared" si="2"/>
        <v>0</v>
      </c>
      <c r="U102" s="1453">
        <f t="shared" si="2"/>
        <v>0</v>
      </c>
      <c r="V102" s="1453">
        <f t="shared" si="2"/>
        <v>0</v>
      </c>
      <c r="W102" s="1453">
        <f t="shared" si="2"/>
        <v>0</v>
      </c>
      <c r="X102" s="1453">
        <f t="shared" si="2"/>
        <v>0</v>
      </c>
      <c r="Y102" s="1453">
        <f t="shared" si="2"/>
        <v>0</v>
      </c>
      <c r="Z102" s="1453">
        <f t="shared" si="2"/>
        <v>0</v>
      </c>
      <c r="AA102" s="1453">
        <f t="shared" si="2"/>
        <v>0</v>
      </c>
      <c r="AB102" s="1453">
        <f t="shared" si="2"/>
        <v>0</v>
      </c>
      <c r="AC102" s="1453">
        <f t="shared" si="2"/>
        <v>0</v>
      </c>
      <c r="AD102" s="1453">
        <f t="shared" si="2"/>
        <v>0</v>
      </c>
      <c r="AE102" s="1453">
        <f t="shared" si="2"/>
        <v>0</v>
      </c>
      <c r="AF102" s="1453">
        <f t="shared" si="2"/>
        <v>0</v>
      </c>
      <c r="AG102" s="1453">
        <f t="shared" si="2"/>
        <v>0</v>
      </c>
      <c r="AH102" s="1453">
        <f t="shared" si="2"/>
        <v>0</v>
      </c>
      <c r="AI102" s="1453">
        <f t="shared" si="2"/>
        <v>0</v>
      </c>
      <c r="AJ102" s="1453">
        <f t="shared" si="2"/>
        <v>0</v>
      </c>
      <c r="AK102" s="1453">
        <f t="shared" si="2"/>
        <v>0</v>
      </c>
      <c r="AL102" s="1453">
        <f t="shared" si="2"/>
        <v>0</v>
      </c>
      <c r="AM102" s="1453">
        <f t="shared" si="2"/>
        <v>0</v>
      </c>
      <c r="AN102" s="1453">
        <f t="shared" si="2"/>
        <v>0</v>
      </c>
      <c r="AO102" s="1453">
        <f t="shared" si="2"/>
        <v>0</v>
      </c>
      <c r="AP102" s="1453">
        <f t="shared" si="2"/>
        <v>0</v>
      </c>
      <c r="AQ102" s="1453">
        <f t="shared" si="2"/>
        <v>0</v>
      </c>
      <c r="AR102" s="1453">
        <f t="shared" si="2"/>
        <v>0</v>
      </c>
      <c r="AS102" s="1453">
        <f t="shared" si="2"/>
        <v>0</v>
      </c>
      <c r="AT102" s="1453">
        <f t="shared" si="2"/>
        <v>0</v>
      </c>
      <c r="AU102" s="1453">
        <f t="shared" si="2"/>
        <v>0</v>
      </c>
      <c r="AV102" s="1453">
        <f t="shared" si="2"/>
        <v>0</v>
      </c>
      <c r="AW102" s="1453">
        <f t="shared" si="2"/>
        <v>0</v>
      </c>
      <c r="AX102" s="1453">
        <f t="shared" si="2"/>
        <v>0</v>
      </c>
      <c r="AY102" s="1453">
        <f t="shared" si="2"/>
        <v>0</v>
      </c>
      <c r="AZ102" s="1453">
        <f t="shared" si="2"/>
        <v>0</v>
      </c>
      <c r="BA102" s="1453">
        <f t="shared" si="2"/>
        <v>0</v>
      </c>
      <c r="BB102" s="1453">
        <f t="shared" si="2"/>
        <v>0</v>
      </c>
      <c r="BC102" s="1453">
        <f t="shared" si="2"/>
        <v>0</v>
      </c>
      <c r="BD102" s="1453">
        <f t="shared" si="2"/>
        <v>0</v>
      </c>
      <c r="BE102" s="1453">
        <f t="shared" si="2"/>
        <v>0</v>
      </c>
      <c r="BF102" s="1453">
        <f t="shared" si="2"/>
        <v>0</v>
      </c>
      <c r="BG102" s="1453">
        <f t="shared" si="2"/>
        <v>0</v>
      </c>
      <c r="BH102" s="1453">
        <f t="shared" si="2"/>
        <v>0</v>
      </c>
      <c r="BI102" s="1453">
        <f t="shared" si="2"/>
        <v>0</v>
      </c>
      <c r="BJ102" s="1453">
        <f t="shared" si="2"/>
        <v>0</v>
      </c>
      <c r="BK102" s="1453">
        <f t="shared" si="2"/>
        <v>0</v>
      </c>
    </row>
    <row r="103" spans="4:63" ht="21" customHeight="1">
      <c r="J103" s="1443">
        <f t="shared" si="1"/>
        <v>9.727626459143969E-2</v>
      </c>
      <c r="K103" s="1434">
        <v>50</v>
      </c>
      <c r="L103" s="1435" t="s">
        <v>14</v>
      </c>
      <c r="M103" s="1434"/>
      <c r="N103" s="1453">
        <f t="shared" si="3"/>
        <v>0</v>
      </c>
      <c r="O103" s="1453">
        <f t="shared" si="2"/>
        <v>0</v>
      </c>
      <c r="P103" s="1453">
        <f t="shared" si="2"/>
        <v>0</v>
      </c>
      <c r="Q103" s="1453">
        <f t="shared" si="2"/>
        <v>0</v>
      </c>
      <c r="R103" s="1453">
        <f t="shared" si="2"/>
        <v>0</v>
      </c>
      <c r="S103" s="1453">
        <f t="shared" si="2"/>
        <v>0</v>
      </c>
      <c r="T103" s="1453">
        <f t="shared" si="2"/>
        <v>0</v>
      </c>
      <c r="U103" s="1453">
        <f t="shared" si="2"/>
        <v>0</v>
      </c>
      <c r="V103" s="1453">
        <f t="shared" si="2"/>
        <v>0</v>
      </c>
      <c r="W103" s="1453">
        <f t="shared" si="2"/>
        <v>0</v>
      </c>
      <c r="X103" s="1453">
        <f t="shared" si="2"/>
        <v>0</v>
      </c>
      <c r="Y103" s="1453">
        <f t="shared" si="2"/>
        <v>0</v>
      </c>
      <c r="Z103" s="1453">
        <f t="shared" si="2"/>
        <v>0</v>
      </c>
      <c r="AA103" s="1453">
        <f t="shared" si="2"/>
        <v>0</v>
      </c>
      <c r="AB103" s="1453">
        <f t="shared" si="2"/>
        <v>0</v>
      </c>
      <c r="AC103" s="1453">
        <f t="shared" si="2"/>
        <v>0</v>
      </c>
      <c r="AD103" s="1453">
        <f t="shared" si="2"/>
        <v>0</v>
      </c>
      <c r="AE103" s="1453">
        <f t="shared" si="2"/>
        <v>0</v>
      </c>
      <c r="AF103" s="1453">
        <f t="shared" si="2"/>
        <v>0</v>
      </c>
      <c r="AG103" s="1453">
        <f t="shared" si="2"/>
        <v>0</v>
      </c>
      <c r="AH103" s="1453">
        <f t="shared" si="2"/>
        <v>0</v>
      </c>
      <c r="AI103" s="1453">
        <f t="shared" si="2"/>
        <v>0</v>
      </c>
      <c r="AJ103" s="1453">
        <f t="shared" si="2"/>
        <v>0</v>
      </c>
      <c r="AK103" s="1453">
        <f t="shared" si="2"/>
        <v>0</v>
      </c>
      <c r="AL103" s="1453">
        <f t="shared" si="2"/>
        <v>0</v>
      </c>
      <c r="AM103" s="1453">
        <f t="shared" si="2"/>
        <v>0</v>
      </c>
      <c r="AN103" s="1453">
        <f t="shared" si="2"/>
        <v>0</v>
      </c>
      <c r="AO103" s="1453">
        <f t="shared" si="2"/>
        <v>0</v>
      </c>
      <c r="AP103" s="1453">
        <f t="shared" si="2"/>
        <v>0</v>
      </c>
      <c r="AQ103" s="1453">
        <f t="shared" si="2"/>
        <v>0</v>
      </c>
      <c r="AR103" s="1453">
        <f t="shared" si="2"/>
        <v>0</v>
      </c>
      <c r="AS103" s="1453">
        <f t="shared" si="2"/>
        <v>0</v>
      </c>
      <c r="AT103" s="1453">
        <f t="shared" si="2"/>
        <v>0</v>
      </c>
      <c r="AU103" s="1453">
        <f t="shared" si="2"/>
        <v>0</v>
      </c>
      <c r="AV103" s="1453">
        <f t="shared" si="2"/>
        <v>0</v>
      </c>
      <c r="AW103" s="1453">
        <f t="shared" si="2"/>
        <v>0</v>
      </c>
      <c r="AX103" s="1460">
        <f t="shared" si="2"/>
        <v>3.8910505836575876E-3</v>
      </c>
      <c r="AY103" s="1460">
        <f t="shared" si="2"/>
        <v>1.7509727626459144E-2</v>
      </c>
      <c r="AZ103" s="1460">
        <f t="shared" si="2"/>
        <v>2.7237354085603113E-2</v>
      </c>
      <c r="BA103" s="1460">
        <f t="shared" si="2"/>
        <v>5.8365758754863814E-3</v>
      </c>
      <c r="BB103" s="1460">
        <f t="shared" si="2"/>
        <v>1.9455252918287938E-3</v>
      </c>
      <c r="BC103" s="1460">
        <f t="shared" si="2"/>
        <v>1.1673151750972763E-2</v>
      </c>
      <c r="BD103" s="1460">
        <f t="shared" si="2"/>
        <v>2.3346303501945526E-2</v>
      </c>
      <c r="BE103" s="1460">
        <f t="shared" si="2"/>
        <v>1.9455252918287938E-3</v>
      </c>
      <c r="BF103" s="1460">
        <f t="shared" si="2"/>
        <v>3.8910505836575876E-3</v>
      </c>
      <c r="BG103" s="1453">
        <f t="shared" si="2"/>
        <v>0</v>
      </c>
      <c r="BH103" s="1453">
        <f t="shared" si="2"/>
        <v>0</v>
      </c>
      <c r="BI103" s="1453">
        <f t="shared" si="2"/>
        <v>0</v>
      </c>
      <c r="BJ103" s="1453">
        <f t="shared" si="2"/>
        <v>0</v>
      </c>
      <c r="BK103" s="1453">
        <f t="shared" si="2"/>
        <v>0</v>
      </c>
    </row>
    <row r="104" spans="4:63" ht="21" customHeight="1">
      <c r="J104" s="1441">
        <f t="shared" si="1"/>
        <v>7.5875486381322951E-2</v>
      </c>
      <c r="K104" s="1437">
        <v>39</v>
      </c>
      <c r="L104" s="1438" t="s">
        <v>149</v>
      </c>
      <c r="M104" s="1437"/>
      <c r="N104" s="1453">
        <f t="shared" si="3"/>
        <v>0</v>
      </c>
      <c r="O104" s="1453">
        <f t="shared" si="2"/>
        <v>0</v>
      </c>
      <c r="P104" s="1453">
        <f t="shared" si="2"/>
        <v>0</v>
      </c>
      <c r="Q104" s="1453">
        <f t="shared" si="2"/>
        <v>0</v>
      </c>
      <c r="R104" s="1453">
        <f t="shared" si="2"/>
        <v>0</v>
      </c>
      <c r="S104" s="1453">
        <f t="shared" si="2"/>
        <v>0</v>
      </c>
      <c r="T104" s="1453">
        <f t="shared" si="2"/>
        <v>0</v>
      </c>
      <c r="U104" s="1453">
        <f t="shared" si="2"/>
        <v>0</v>
      </c>
      <c r="V104" s="1453">
        <f t="shared" si="2"/>
        <v>0</v>
      </c>
      <c r="W104" s="1453">
        <f t="shared" si="2"/>
        <v>0</v>
      </c>
      <c r="X104" s="1453">
        <f t="shared" si="2"/>
        <v>0</v>
      </c>
      <c r="Y104" s="1453">
        <f t="shared" si="2"/>
        <v>0</v>
      </c>
      <c r="Z104" s="1453">
        <f t="shared" si="2"/>
        <v>0</v>
      </c>
      <c r="AA104" s="1453">
        <f t="shared" si="2"/>
        <v>0</v>
      </c>
      <c r="AB104" s="1453">
        <f t="shared" si="2"/>
        <v>0</v>
      </c>
      <c r="AC104" s="1464">
        <f t="shared" si="2"/>
        <v>2.9182879377431907E-2</v>
      </c>
      <c r="AD104" s="1464">
        <f t="shared" si="2"/>
        <v>2.7237354085603113E-2</v>
      </c>
      <c r="AE104" s="1464">
        <f t="shared" si="2"/>
        <v>1.9455252918287938E-3</v>
      </c>
      <c r="AF104" s="1464">
        <f t="shared" si="2"/>
        <v>1.7509727626459144E-2</v>
      </c>
      <c r="AG104" s="1453">
        <f t="shared" si="2"/>
        <v>0</v>
      </c>
      <c r="AH104" s="1453">
        <f t="shared" si="2"/>
        <v>0</v>
      </c>
      <c r="AI104" s="1453">
        <f t="shared" si="2"/>
        <v>0</v>
      </c>
      <c r="AJ104" s="1453">
        <f t="shared" si="2"/>
        <v>0</v>
      </c>
      <c r="AK104" s="1453">
        <f t="shared" si="2"/>
        <v>0</v>
      </c>
      <c r="AL104" s="1453">
        <f t="shared" si="2"/>
        <v>0</v>
      </c>
      <c r="AM104" s="1453">
        <f t="shared" si="2"/>
        <v>0</v>
      </c>
      <c r="AN104" s="1453">
        <f t="shared" si="2"/>
        <v>0</v>
      </c>
      <c r="AO104" s="1453">
        <f t="shared" si="2"/>
        <v>0</v>
      </c>
      <c r="AP104" s="1453">
        <f t="shared" si="2"/>
        <v>0</v>
      </c>
      <c r="AQ104" s="1453">
        <f t="shared" si="2"/>
        <v>0</v>
      </c>
      <c r="AR104" s="1453">
        <f t="shared" si="2"/>
        <v>0</v>
      </c>
      <c r="AS104" s="1453">
        <f t="shared" si="2"/>
        <v>0</v>
      </c>
      <c r="AT104" s="1453">
        <f t="shared" si="2"/>
        <v>0</v>
      </c>
      <c r="AU104" s="1453">
        <f t="shared" si="2"/>
        <v>0</v>
      </c>
      <c r="AV104" s="1453">
        <f t="shared" si="2"/>
        <v>0</v>
      </c>
      <c r="AW104" s="1453">
        <f t="shared" si="2"/>
        <v>0</v>
      </c>
      <c r="AX104" s="1453">
        <f t="shared" si="2"/>
        <v>0</v>
      </c>
      <c r="AY104" s="1453">
        <f t="shared" si="2"/>
        <v>0</v>
      </c>
      <c r="AZ104" s="1453">
        <f t="shared" si="2"/>
        <v>0</v>
      </c>
      <c r="BA104" s="1453">
        <f t="shared" si="2"/>
        <v>0</v>
      </c>
      <c r="BB104" s="1453">
        <f t="shared" si="2"/>
        <v>0</v>
      </c>
      <c r="BC104" s="1453">
        <f t="shared" si="2"/>
        <v>0</v>
      </c>
      <c r="BD104" s="1453">
        <f t="shared" si="2"/>
        <v>0</v>
      </c>
      <c r="BE104" s="1453">
        <f t="shared" si="2"/>
        <v>0</v>
      </c>
      <c r="BF104" s="1453">
        <f t="shared" si="2"/>
        <v>0</v>
      </c>
      <c r="BG104" s="1453">
        <f t="shared" si="2"/>
        <v>0</v>
      </c>
      <c r="BH104" s="1453">
        <f t="shared" si="2"/>
        <v>0</v>
      </c>
      <c r="BI104" s="1453">
        <f t="shared" si="2"/>
        <v>0</v>
      </c>
      <c r="BJ104" s="1453">
        <f t="shared" si="2"/>
        <v>0</v>
      </c>
      <c r="BK104" s="1453">
        <f t="shared" si="2"/>
        <v>0</v>
      </c>
    </row>
    <row r="105" spans="4:63" ht="21" customHeight="1">
      <c r="J105" s="1448">
        <f t="shared" si="1"/>
        <v>7.0038910505836577E-2</v>
      </c>
      <c r="K105" s="1449">
        <v>36</v>
      </c>
      <c r="L105" s="1450" t="s">
        <v>150</v>
      </c>
      <c r="M105" s="1449"/>
      <c r="N105" s="1453">
        <f t="shared" si="3"/>
        <v>0</v>
      </c>
      <c r="O105" s="1453">
        <f t="shared" si="2"/>
        <v>0</v>
      </c>
      <c r="P105" s="1453">
        <f t="shared" si="2"/>
        <v>0</v>
      </c>
      <c r="Q105" s="1453">
        <f t="shared" si="2"/>
        <v>0</v>
      </c>
      <c r="R105" s="1453">
        <f t="shared" si="2"/>
        <v>0</v>
      </c>
      <c r="S105" s="1453">
        <f t="shared" si="2"/>
        <v>0</v>
      </c>
      <c r="T105" s="1453">
        <f t="shared" si="2"/>
        <v>0</v>
      </c>
      <c r="U105" s="1453">
        <f t="shared" si="2"/>
        <v>0</v>
      </c>
      <c r="V105" s="1453">
        <f t="shared" si="2"/>
        <v>0</v>
      </c>
      <c r="W105" s="1453">
        <f t="shared" si="2"/>
        <v>0</v>
      </c>
      <c r="X105" s="1453">
        <f t="shared" si="2"/>
        <v>0</v>
      </c>
      <c r="Y105" s="1453">
        <f t="shared" si="2"/>
        <v>0</v>
      </c>
      <c r="Z105" s="1453">
        <f t="shared" si="2"/>
        <v>0</v>
      </c>
      <c r="AA105" s="1453">
        <f t="shared" si="2"/>
        <v>0</v>
      </c>
      <c r="AB105" s="1453">
        <f t="shared" si="2"/>
        <v>0</v>
      </c>
      <c r="AC105" s="1453">
        <f t="shared" si="2"/>
        <v>0</v>
      </c>
      <c r="AD105" s="1453">
        <f t="shared" si="2"/>
        <v>0</v>
      </c>
      <c r="AE105" s="1453">
        <f t="shared" si="2"/>
        <v>0</v>
      </c>
      <c r="AF105" s="1453">
        <f t="shared" si="2"/>
        <v>0</v>
      </c>
      <c r="AG105" s="1465">
        <f t="shared" si="2"/>
        <v>3.6964980544747082E-2</v>
      </c>
      <c r="AH105" s="1465">
        <f t="shared" si="2"/>
        <v>2.1400778210116732E-2</v>
      </c>
      <c r="AI105" s="1465">
        <f t="shared" si="2"/>
        <v>1.1673151750972763E-2</v>
      </c>
      <c r="AJ105" s="1453">
        <f t="shared" si="2"/>
        <v>0</v>
      </c>
      <c r="AK105" s="1453">
        <f t="shared" si="2"/>
        <v>0</v>
      </c>
      <c r="AL105" s="1453">
        <f t="shared" si="2"/>
        <v>0</v>
      </c>
      <c r="AM105" s="1453">
        <f t="shared" si="2"/>
        <v>0</v>
      </c>
      <c r="AN105" s="1453">
        <f t="shared" ref="AN105:BK105" si="4">AN89/$K$111</f>
        <v>0</v>
      </c>
      <c r="AO105" s="1453">
        <f t="shared" si="4"/>
        <v>0</v>
      </c>
      <c r="AP105" s="1453">
        <f t="shared" si="4"/>
        <v>0</v>
      </c>
      <c r="AQ105" s="1453">
        <f t="shared" si="4"/>
        <v>0</v>
      </c>
      <c r="AR105" s="1453">
        <f t="shared" si="4"/>
        <v>0</v>
      </c>
      <c r="AS105" s="1453">
        <f t="shared" si="4"/>
        <v>0</v>
      </c>
      <c r="AT105" s="1453">
        <f t="shared" si="4"/>
        <v>0</v>
      </c>
      <c r="AU105" s="1453">
        <f t="shared" si="4"/>
        <v>0</v>
      </c>
      <c r="AV105" s="1453">
        <f t="shared" si="4"/>
        <v>0</v>
      </c>
      <c r="AW105" s="1453">
        <f t="shared" si="4"/>
        <v>0</v>
      </c>
      <c r="AX105" s="1453">
        <f t="shared" si="4"/>
        <v>0</v>
      </c>
      <c r="AY105" s="1453">
        <f t="shared" si="4"/>
        <v>0</v>
      </c>
      <c r="AZ105" s="1453">
        <f t="shared" si="4"/>
        <v>0</v>
      </c>
      <c r="BA105" s="1453">
        <f t="shared" si="4"/>
        <v>0</v>
      </c>
      <c r="BB105" s="1453">
        <f t="shared" si="4"/>
        <v>0</v>
      </c>
      <c r="BC105" s="1453">
        <f t="shared" si="4"/>
        <v>0</v>
      </c>
      <c r="BD105" s="1453">
        <f t="shared" si="4"/>
        <v>0</v>
      </c>
      <c r="BE105" s="1453">
        <f t="shared" si="4"/>
        <v>0</v>
      </c>
      <c r="BF105" s="1453">
        <f t="shared" si="4"/>
        <v>0</v>
      </c>
      <c r="BG105" s="1453">
        <f t="shared" si="4"/>
        <v>0</v>
      </c>
      <c r="BH105" s="1453">
        <f t="shared" si="4"/>
        <v>0</v>
      </c>
      <c r="BI105" s="1453">
        <f t="shared" si="4"/>
        <v>0</v>
      </c>
      <c r="BJ105" s="1453">
        <f t="shared" si="4"/>
        <v>0</v>
      </c>
      <c r="BK105" s="1453">
        <f t="shared" si="4"/>
        <v>0</v>
      </c>
    </row>
    <row r="106" spans="4:63" ht="21" customHeight="1">
      <c r="J106" s="1466">
        <f t="shared" si="1"/>
        <v>4.085603112840467E-2</v>
      </c>
      <c r="K106" s="1467">
        <v>21</v>
      </c>
      <c r="L106" s="1468" t="s">
        <v>129</v>
      </c>
      <c r="M106" s="1469"/>
      <c r="N106" s="1453">
        <f t="shared" si="3"/>
        <v>0</v>
      </c>
      <c r="O106" s="1453">
        <f t="shared" si="3"/>
        <v>0</v>
      </c>
      <c r="P106" s="1453">
        <f t="shared" si="3"/>
        <v>0</v>
      </c>
      <c r="Q106" s="1453">
        <f t="shared" si="3"/>
        <v>0</v>
      </c>
      <c r="R106" s="1453">
        <f t="shared" si="3"/>
        <v>0</v>
      </c>
      <c r="S106" s="1453">
        <f t="shared" si="3"/>
        <v>0</v>
      </c>
      <c r="T106" s="1471">
        <f t="shared" si="3"/>
        <v>1.556420233463035E-2</v>
      </c>
      <c r="U106" s="1471">
        <f t="shared" si="3"/>
        <v>1.3618677042801557E-2</v>
      </c>
      <c r="V106" s="1471">
        <f t="shared" si="3"/>
        <v>1.9455252918287938E-3</v>
      </c>
      <c r="W106" s="1471">
        <f t="shared" si="3"/>
        <v>1.9455252918287938E-3</v>
      </c>
      <c r="X106" s="1471">
        <f t="shared" si="3"/>
        <v>7.7821011673151752E-3</v>
      </c>
      <c r="Y106" s="1453">
        <f t="shared" si="3"/>
        <v>0</v>
      </c>
      <c r="Z106" s="1453">
        <f t="shared" si="3"/>
        <v>0</v>
      </c>
      <c r="AA106" s="1453">
        <f t="shared" si="3"/>
        <v>0</v>
      </c>
      <c r="AB106" s="1453">
        <f t="shared" si="3"/>
        <v>0</v>
      </c>
      <c r="AC106" s="1453">
        <f t="shared" si="3"/>
        <v>0</v>
      </c>
      <c r="AD106" s="1453">
        <f t="shared" ref="O106:BK111" si="5">AD90/$K$111</f>
        <v>0</v>
      </c>
      <c r="AE106" s="1453">
        <f t="shared" si="5"/>
        <v>0</v>
      </c>
      <c r="AF106" s="1453">
        <f t="shared" si="5"/>
        <v>0</v>
      </c>
      <c r="AG106" s="1453">
        <f t="shared" si="5"/>
        <v>0</v>
      </c>
      <c r="AH106" s="1453">
        <f t="shared" si="5"/>
        <v>0</v>
      </c>
      <c r="AI106" s="1453">
        <f t="shared" si="5"/>
        <v>0</v>
      </c>
      <c r="AJ106" s="1453">
        <f t="shared" si="5"/>
        <v>0</v>
      </c>
      <c r="AK106" s="1453">
        <f t="shared" si="5"/>
        <v>0</v>
      </c>
      <c r="AL106" s="1453">
        <f t="shared" si="5"/>
        <v>0</v>
      </c>
      <c r="AM106" s="1453">
        <f t="shared" si="5"/>
        <v>0</v>
      </c>
      <c r="AN106" s="1453">
        <f t="shared" si="5"/>
        <v>0</v>
      </c>
      <c r="AO106" s="1453">
        <f t="shared" si="5"/>
        <v>0</v>
      </c>
      <c r="AP106" s="1453">
        <f t="shared" si="5"/>
        <v>0</v>
      </c>
      <c r="AQ106" s="1453">
        <f t="shared" si="5"/>
        <v>0</v>
      </c>
      <c r="AR106" s="1453">
        <f t="shared" si="5"/>
        <v>0</v>
      </c>
      <c r="AS106" s="1453">
        <f t="shared" si="5"/>
        <v>0</v>
      </c>
      <c r="AT106" s="1453">
        <f t="shared" si="5"/>
        <v>0</v>
      </c>
      <c r="AU106" s="1453">
        <f t="shared" si="5"/>
        <v>0</v>
      </c>
      <c r="AV106" s="1453">
        <f t="shared" si="5"/>
        <v>0</v>
      </c>
      <c r="AW106" s="1453">
        <f t="shared" si="5"/>
        <v>0</v>
      </c>
      <c r="AX106" s="1453">
        <f t="shared" si="5"/>
        <v>0</v>
      </c>
      <c r="AY106" s="1453">
        <f t="shared" si="5"/>
        <v>0</v>
      </c>
      <c r="AZ106" s="1453">
        <f t="shared" si="5"/>
        <v>0</v>
      </c>
      <c r="BA106" s="1453">
        <f t="shared" si="5"/>
        <v>0</v>
      </c>
      <c r="BB106" s="1453">
        <f t="shared" si="5"/>
        <v>0</v>
      </c>
      <c r="BC106" s="1453">
        <f t="shared" si="5"/>
        <v>0</v>
      </c>
      <c r="BD106" s="1453">
        <f t="shared" si="5"/>
        <v>0</v>
      </c>
      <c r="BE106" s="1453">
        <f t="shared" si="5"/>
        <v>0</v>
      </c>
      <c r="BF106" s="1453">
        <f t="shared" si="5"/>
        <v>0</v>
      </c>
      <c r="BG106" s="1453">
        <f t="shared" si="5"/>
        <v>0</v>
      </c>
      <c r="BH106" s="1453">
        <f t="shared" si="5"/>
        <v>0</v>
      </c>
      <c r="BI106" s="1453">
        <f t="shared" si="5"/>
        <v>0</v>
      </c>
      <c r="BJ106" s="1453">
        <f t="shared" si="5"/>
        <v>0</v>
      </c>
      <c r="BK106" s="1453">
        <f t="shared" si="5"/>
        <v>0</v>
      </c>
    </row>
    <row r="107" spans="4:63" ht="21" customHeight="1">
      <c r="J107" s="1439">
        <f t="shared" si="1"/>
        <v>3.8910505836575876E-2</v>
      </c>
      <c r="K107" s="1418">
        <v>20</v>
      </c>
      <c r="L107" s="1419" t="s">
        <v>145</v>
      </c>
      <c r="M107" s="328"/>
      <c r="N107" s="1453">
        <f t="shared" si="3"/>
        <v>0</v>
      </c>
      <c r="O107" s="1453">
        <f t="shared" si="5"/>
        <v>0</v>
      </c>
      <c r="P107" s="1453">
        <f t="shared" si="5"/>
        <v>0</v>
      </c>
      <c r="Q107" s="1453">
        <f t="shared" si="5"/>
        <v>0</v>
      </c>
      <c r="R107" s="1453">
        <f t="shared" si="5"/>
        <v>0</v>
      </c>
      <c r="S107" s="1453">
        <f t="shared" si="5"/>
        <v>0</v>
      </c>
      <c r="T107" s="1453">
        <f t="shared" si="5"/>
        <v>0</v>
      </c>
      <c r="U107" s="1453">
        <f t="shared" si="5"/>
        <v>0</v>
      </c>
      <c r="V107" s="1453">
        <f t="shared" si="5"/>
        <v>0</v>
      </c>
      <c r="W107" s="1453">
        <f t="shared" si="5"/>
        <v>0</v>
      </c>
      <c r="X107" s="1453">
        <f t="shared" si="5"/>
        <v>0</v>
      </c>
      <c r="Y107" s="1453">
        <f t="shared" si="5"/>
        <v>0</v>
      </c>
      <c r="Z107" s="1453">
        <f t="shared" si="5"/>
        <v>0</v>
      </c>
      <c r="AA107" s="1453">
        <f t="shared" si="5"/>
        <v>0</v>
      </c>
      <c r="AB107" s="1453">
        <f t="shared" si="5"/>
        <v>0</v>
      </c>
      <c r="AC107" s="1453">
        <f t="shared" si="5"/>
        <v>0</v>
      </c>
      <c r="AD107" s="1453">
        <f t="shared" si="5"/>
        <v>0</v>
      </c>
      <c r="AE107" s="1453">
        <f t="shared" si="5"/>
        <v>0</v>
      </c>
      <c r="AF107" s="1453">
        <f t="shared" si="5"/>
        <v>0</v>
      </c>
      <c r="AG107" s="1453">
        <f t="shared" si="5"/>
        <v>0</v>
      </c>
      <c r="AH107" s="1453">
        <f t="shared" si="5"/>
        <v>0</v>
      </c>
      <c r="AI107" s="1453">
        <f t="shared" si="5"/>
        <v>0</v>
      </c>
      <c r="AJ107" s="1453">
        <f t="shared" si="5"/>
        <v>0</v>
      </c>
      <c r="AK107" s="1453">
        <f t="shared" si="5"/>
        <v>0</v>
      </c>
      <c r="AL107" s="1453">
        <f t="shared" si="5"/>
        <v>0</v>
      </c>
      <c r="AM107" s="1453">
        <f t="shared" si="5"/>
        <v>0</v>
      </c>
      <c r="AN107" s="1453">
        <f t="shared" si="5"/>
        <v>0</v>
      </c>
      <c r="AO107" s="1453">
        <f t="shared" si="5"/>
        <v>0</v>
      </c>
      <c r="AP107" s="1453">
        <f t="shared" si="5"/>
        <v>0</v>
      </c>
      <c r="AQ107" s="1453">
        <f t="shared" si="5"/>
        <v>0</v>
      </c>
      <c r="AR107" s="1453">
        <f t="shared" si="5"/>
        <v>0</v>
      </c>
      <c r="AS107" s="1453">
        <f t="shared" si="5"/>
        <v>1.1673151750972763E-2</v>
      </c>
      <c r="AT107" s="1453">
        <f t="shared" si="5"/>
        <v>1.1673151750972763E-2</v>
      </c>
      <c r="AU107" s="1453">
        <f t="shared" si="5"/>
        <v>1.9455252918287938E-3</v>
      </c>
      <c r="AV107" s="1453">
        <f t="shared" si="5"/>
        <v>1.9455252918287938E-3</v>
      </c>
      <c r="AW107" s="1453">
        <f t="shared" si="5"/>
        <v>1.1673151750972763E-2</v>
      </c>
      <c r="AX107" s="1453">
        <f t="shared" si="5"/>
        <v>0</v>
      </c>
      <c r="AY107" s="1453">
        <f t="shared" si="5"/>
        <v>0</v>
      </c>
      <c r="AZ107" s="1453">
        <f t="shared" si="5"/>
        <v>0</v>
      </c>
      <c r="BA107" s="1453">
        <f t="shared" si="5"/>
        <v>0</v>
      </c>
      <c r="BB107" s="1453">
        <f t="shared" si="5"/>
        <v>0</v>
      </c>
      <c r="BC107" s="1453">
        <f t="shared" si="5"/>
        <v>0</v>
      </c>
      <c r="BD107" s="1453">
        <f t="shared" si="5"/>
        <v>0</v>
      </c>
      <c r="BE107" s="1453">
        <f t="shared" si="5"/>
        <v>0</v>
      </c>
      <c r="BF107" s="1453">
        <f t="shared" si="5"/>
        <v>0</v>
      </c>
      <c r="BG107" s="1453">
        <f t="shared" si="5"/>
        <v>0</v>
      </c>
      <c r="BH107" s="1453">
        <f t="shared" si="5"/>
        <v>0</v>
      </c>
      <c r="BI107" s="1453">
        <f t="shared" si="5"/>
        <v>0</v>
      </c>
      <c r="BJ107" s="1453">
        <f t="shared" si="5"/>
        <v>0</v>
      </c>
      <c r="BK107" s="1453">
        <f t="shared" si="5"/>
        <v>0</v>
      </c>
    </row>
    <row r="108" spans="4:63" ht="21" customHeight="1">
      <c r="J108" s="1439">
        <f t="shared" si="1"/>
        <v>3.1128404669260701E-2</v>
      </c>
      <c r="K108" s="1418">
        <v>16</v>
      </c>
      <c r="L108" s="1419" t="s">
        <v>130</v>
      </c>
      <c r="M108" s="328"/>
      <c r="N108" s="1453">
        <f t="shared" si="3"/>
        <v>0</v>
      </c>
      <c r="O108" s="1453">
        <f t="shared" si="5"/>
        <v>0</v>
      </c>
      <c r="P108" s="1453">
        <f t="shared" si="5"/>
        <v>0</v>
      </c>
      <c r="Q108" s="1453">
        <f t="shared" si="5"/>
        <v>0</v>
      </c>
      <c r="R108" s="1453">
        <f t="shared" si="5"/>
        <v>0</v>
      </c>
      <c r="S108" s="1453">
        <f t="shared" si="5"/>
        <v>0</v>
      </c>
      <c r="T108" s="1453">
        <f t="shared" si="5"/>
        <v>0</v>
      </c>
      <c r="U108" s="1453">
        <f t="shared" si="5"/>
        <v>0</v>
      </c>
      <c r="V108" s="1453">
        <f t="shared" si="5"/>
        <v>0</v>
      </c>
      <c r="W108" s="1453">
        <f t="shared" si="5"/>
        <v>0</v>
      </c>
      <c r="X108" s="1453">
        <f t="shared" si="5"/>
        <v>0</v>
      </c>
      <c r="Y108" s="1453">
        <f t="shared" si="5"/>
        <v>0</v>
      </c>
      <c r="Z108" s="1453">
        <f t="shared" si="5"/>
        <v>0</v>
      </c>
      <c r="AA108" s="1453">
        <f t="shared" si="5"/>
        <v>0</v>
      </c>
      <c r="AB108" s="1453">
        <f t="shared" si="5"/>
        <v>0</v>
      </c>
      <c r="AC108" s="1453">
        <f t="shared" si="5"/>
        <v>0</v>
      </c>
      <c r="AD108" s="1453">
        <f t="shared" si="5"/>
        <v>0</v>
      </c>
      <c r="AE108" s="1453">
        <f t="shared" si="5"/>
        <v>0</v>
      </c>
      <c r="AF108" s="1453">
        <f t="shared" si="5"/>
        <v>0</v>
      </c>
      <c r="AG108" s="1453">
        <f t="shared" si="5"/>
        <v>0</v>
      </c>
      <c r="AH108" s="1453">
        <f t="shared" si="5"/>
        <v>0</v>
      </c>
      <c r="AI108" s="1453">
        <f t="shared" si="5"/>
        <v>0</v>
      </c>
      <c r="AJ108" s="1453">
        <f t="shared" si="5"/>
        <v>1.1673151750972763E-2</v>
      </c>
      <c r="AK108" s="1453">
        <f t="shared" si="5"/>
        <v>1.9455252918287938E-3</v>
      </c>
      <c r="AL108" s="1453">
        <f t="shared" si="5"/>
        <v>1.9455252918287938E-3</v>
      </c>
      <c r="AM108" s="1453">
        <f t="shared" si="5"/>
        <v>1.3618677042801557E-2</v>
      </c>
      <c r="AN108" s="1453">
        <f t="shared" si="5"/>
        <v>1.9455252918287938E-3</v>
      </c>
      <c r="AO108" s="1453">
        <f t="shared" si="5"/>
        <v>0</v>
      </c>
      <c r="AP108" s="1453">
        <f t="shared" si="5"/>
        <v>0</v>
      </c>
      <c r="AQ108" s="1453">
        <f t="shared" si="5"/>
        <v>0</v>
      </c>
      <c r="AR108" s="1453">
        <f t="shared" si="5"/>
        <v>0</v>
      </c>
      <c r="AS108" s="1453">
        <f t="shared" si="5"/>
        <v>0</v>
      </c>
      <c r="AT108" s="1453">
        <f t="shared" si="5"/>
        <v>0</v>
      </c>
      <c r="AU108" s="1453">
        <f t="shared" si="5"/>
        <v>0</v>
      </c>
      <c r="AV108" s="1453">
        <f t="shared" si="5"/>
        <v>0</v>
      </c>
      <c r="AW108" s="1453">
        <f t="shared" si="5"/>
        <v>0</v>
      </c>
      <c r="AX108" s="1453">
        <f t="shared" si="5"/>
        <v>0</v>
      </c>
      <c r="AY108" s="1453">
        <f t="shared" si="5"/>
        <v>0</v>
      </c>
      <c r="AZ108" s="1453">
        <f t="shared" si="5"/>
        <v>0</v>
      </c>
      <c r="BA108" s="1453">
        <f t="shared" si="5"/>
        <v>0</v>
      </c>
      <c r="BB108" s="1453">
        <f t="shared" si="5"/>
        <v>0</v>
      </c>
      <c r="BC108" s="1453">
        <f t="shared" si="5"/>
        <v>0</v>
      </c>
      <c r="BD108" s="1453">
        <f t="shared" si="5"/>
        <v>0</v>
      </c>
      <c r="BE108" s="1453">
        <f t="shared" si="5"/>
        <v>0</v>
      </c>
      <c r="BF108" s="1453">
        <f t="shared" si="5"/>
        <v>0</v>
      </c>
      <c r="BG108" s="1453">
        <f t="shared" si="5"/>
        <v>0</v>
      </c>
      <c r="BH108" s="1453">
        <f t="shared" si="5"/>
        <v>0</v>
      </c>
      <c r="BI108" s="1453">
        <f t="shared" si="5"/>
        <v>0</v>
      </c>
      <c r="BJ108" s="1453">
        <f t="shared" si="5"/>
        <v>0</v>
      </c>
      <c r="BK108" s="1453">
        <f t="shared" si="5"/>
        <v>0</v>
      </c>
    </row>
    <row r="109" spans="4:63" ht="21" customHeight="1">
      <c r="J109" s="1439">
        <f t="shared" si="1"/>
        <v>9.727626459143969E-3</v>
      </c>
      <c r="K109" s="1418">
        <v>5</v>
      </c>
      <c r="L109" s="1419" t="s">
        <v>144</v>
      </c>
      <c r="M109" s="328"/>
      <c r="N109" s="1453">
        <f t="shared" si="3"/>
        <v>0</v>
      </c>
      <c r="O109" s="1453">
        <f t="shared" si="5"/>
        <v>0</v>
      </c>
      <c r="P109" s="1453">
        <f t="shared" si="5"/>
        <v>0</v>
      </c>
      <c r="Q109" s="1453">
        <f t="shared" si="5"/>
        <v>0</v>
      </c>
      <c r="R109" s="1453">
        <f t="shared" si="5"/>
        <v>0</v>
      </c>
      <c r="S109" s="1453">
        <f t="shared" si="5"/>
        <v>0</v>
      </c>
      <c r="T109" s="1453">
        <f t="shared" si="5"/>
        <v>0</v>
      </c>
      <c r="U109" s="1453">
        <f t="shared" si="5"/>
        <v>0</v>
      </c>
      <c r="V109" s="1453">
        <f t="shared" si="5"/>
        <v>0</v>
      </c>
      <c r="W109" s="1453">
        <f t="shared" si="5"/>
        <v>0</v>
      </c>
      <c r="X109" s="1453">
        <f t="shared" si="5"/>
        <v>0</v>
      </c>
      <c r="Y109" s="1453">
        <f t="shared" si="5"/>
        <v>1.9455252918287938E-3</v>
      </c>
      <c r="Z109" s="1453">
        <f t="shared" si="5"/>
        <v>3.8910505836575876E-3</v>
      </c>
      <c r="AA109" s="1453">
        <f t="shared" si="5"/>
        <v>1.9455252918287938E-3</v>
      </c>
      <c r="AB109" s="1453">
        <f t="shared" si="5"/>
        <v>1.9455252918287938E-3</v>
      </c>
      <c r="AC109" s="1453">
        <f t="shared" si="5"/>
        <v>0</v>
      </c>
      <c r="AD109" s="1453">
        <f t="shared" si="5"/>
        <v>0</v>
      </c>
      <c r="AE109" s="1453">
        <f t="shared" si="5"/>
        <v>0</v>
      </c>
      <c r="AF109" s="1453">
        <f t="shared" si="5"/>
        <v>0</v>
      </c>
      <c r="AG109" s="1453">
        <f t="shared" si="5"/>
        <v>0</v>
      </c>
      <c r="AH109" s="1453">
        <f t="shared" si="5"/>
        <v>0</v>
      </c>
      <c r="AI109" s="1453">
        <f t="shared" si="5"/>
        <v>0</v>
      </c>
      <c r="AJ109" s="1453">
        <f t="shared" si="5"/>
        <v>0</v>
      </c>
      <c r="AK109" s="1453">
        <f t="shared" si="5"/>
        <v>0</v>
      </c>
      <c r="AL109" s="1453">
        <f t="shared" si="5"/>
        <v>0</v>
      </c>
      <c r="AM109" s="1453">
        <f t="shared" si="5"/>
        <v>0</v>
      </c>
      <c r="AN109" s="1453">
        <f t="shared" si="5"/>
        <v>0</v>
      </c>
      <c r="AO109" s="1453">
        <f t="shared" si="5"/>
        <v>0</v>
      </c>
      <c r="AP109" s="1453">
        <f t="shared" si="5"/>
        <v>0</v>
      </c>
      <c r="AQ109" s="1453">
        <f t="shared" si="5"/>
        <v>0</v>
      </c>
      <c r="AR109" s="1453">
        <f t="shared" si="5"/>
        <v>0</v>
      </c>
      <c r="AS109" s="1453">
        <f t="shared" si="5"/>
        <v>0</v>
      </c>
      <c r="AT109" s="1453">
        <f t="shared" si="5"/>
        <v>0</v>
      </c>
      <c r="AU109" s="1453">
        <f t="shared" si="5"/>
        <v>0</v>
      </c>
      <c r="AV109" s="1453">
        <f t="shared" si="5"/>
        <v>0</v>
      </c>
      <c r="AW109" s="1453">
        <f t="shared" si="5"/>
        <v>0</v>
      </c>
      <c r="AX109" s="1453">
        <f t="shared" si="5"/>
        <v>0</v>
      </c>
      <c r="AY109" s="1453">
        <f t="shared" si="5"/>
        <v>0</v>
      </c>
      <c r="AZ109" s="1453">
        <f t="shared" si="5"/>
        <v>0</v>
      </c>
      <c r="BA109" s="1453">
        <f t="shared" si="5"/>
        <v>0</v>
      </c>
      <c r="BB109" s="1453">
        <f t="shared" si="5"/>
        <v>0</v>
      </c>
      <c r="BC109" s="1453">
        <f t="shared" si="5"/>
        <v>0</v>
      </c>
      <c r="BD109" s="1453">
        <f t="shared" si="5"/>
        <v>0</v>
      </c>
      <c r="BE109" s="1453">
        <f t="shared" si="5"/>
        <v>0</v>
      </c>
      <c r="BF109" s="1453">
        <f t="shared" si="5"/>
        <v>0</v>
      </c>
      <c r="BG109" s="1453">
        <f t="shared" si="5"/>
        <v>0</v>
      </c>
      <c r="BH109" s="1453">
        <f t="shared" si="5"/>
        <v>0</v>
      </c>
      <c r="BI109" s="1453">
        <f t="shared" si="5"/>
        <v>0</v>
      </c>
      <c r="BJ109" s="1453">
        <f t="shared" si="5"/>
        <v>0</v>
      </c>
      <c r="BK109" s="1453">
        <f t="shared" si="5"/>
        <v>0</v>
      </c>
    </row>
    <row r="110" spans="4:63" ht="21" customHeight="1">
      <c r="J110" s="1439">
        <f t="shared" si="1"/>
        <v>3.8910505836575876E-3</v>
      </c>
      <c r="K110" s="1418">
        <v>2</v>
      </c>
      <c r="L110" s="1419" t="s">
        <v>18</v>
      </c>
      <c r="M110" s="1413"/>
      <c r="N110" s="1453">
        <f t="shared" si="3"/>
        <v>0</v>
      </c>
      <c r="O110" s="1453">
        <f t="shared" si="5"/>
        <v>0</v>
      </c>
      <c r="P110" s="1453">
        <f t="shared" si="5"/>
        <v>0</v>
      </c>
      <c r="Q110" s="1453">
        <f t="shared" si="5"/>
        <v>0</v>
      </c>
      <c r="R110" s="1453">
        <f t="shared" si="5"/>
        <v>0</v>
      </c>
      <c r="S110" s="1453">
        <f t="shared" si="5"/>
        <v>0</v>
      </c>
      <c r="T110" s="1453">
        <f t="shared" si="5"/>
        <v>0</v>
      </c>
      <c r="U110" s="1453">
        <f t="shared" si="5"/>
        <v>0</v>
      </c>
      <c r="V110" s="1453">
        <f t="shared" si="5"/>
        <v>0</v>
      </c>
      <c r="W110" s="1453">
        <f t="shared" si="5"/>
        <v>0</v>
      </c>
      <c r="X110" s="1453">
        <f t="shared" si="5"/>
        <v>0</v>
      </c>
      <c r="Y110" s="1453">
        <f t="shared" si="5"/>
        <v>0</v>
      </c>
      <c r="Z110" s="1453">
        <f t="shared" si="5"/>
        <v>0</v>
      </c>
      <c r="AA110" s="1453">
        <f t="shared" si="5"/>
        <v>0</v>
      </c>
      <c r="AB110" s="1453">
        <f t="shared" si="5"/>
        <v>0</v>
      </c>
      <c r="AC110" s="1453">
        <f t="shared" si="5"/>
        <v>0</v>
      </c>
      <c r="AD110" s="1453">
        <f t="shared" si="5"/>
        <v>3.8910505836575876E-3</v>
      </c>
      <c r="AE110" s="1453">
        <f t="shared" si="5"/>
        <v>0</v>
      </c>
      <c r="AF110" s="1453">
        <f t="shared" si="5"/>
        <v>0</v>
      </c>
      <c r="AG110" s="1453">
        <f t="shared" si="5"/>
        <v>0</v>
      </c>
      <c r="AH110" s="1453">
        <f t="shared" si="5"/>
        <v>0</v>
      </c>
      <c r="AI110" s="1453">
        <f t="shared" si="5"/>
        <v>0</v>
      </c>
      <c r="AJ110" s="1453">
        <f t="shared" si="5"/>
        <v>0</v>
      </c>
      <c r="AK110" s="1453">
        <f t="shared" si="5"/>
        <v>0</v>
      </c>
      <c r="AL110" s="1453">
        <f t="shared" si="5"/>
        <v>0</v>
      </c>
      <c r="AM110" s="1453">
        <f t="shared" si="5"/>
        <v>0</v>
      </c>
      <c r="AN110" s="1453">
        <f t="shared" si="5"/>
        <v>0</v>
      </c>
      <c r="AO110" s="1453">
        <f t="shared" si="5"/>
        <v>0</v>
      </c>
      <c r="AP110" s="1453">
        <f t="shared" si="5"/>
        <v>0</v>
      </c>
      <c r="AQ110" s="1453">
        <f t="shared" si="5"/>
        <v>0</v>
      </c>
      <c r="AR110" s="1453">
        <f t="shared" si="5"/>
        <v>0</v>
      </c>
      <c r="AS110" s="1453">
        <f t="shared" si="5"/>
        <v>0</v>
      </c>
      <c r="AT110" s="1453">
        <f t="shared" si="5"/>
        <v>0</v>
      </c>
      <c r="AU110" s="1453">
        <f t="shared" si="5"/>
        <v>0</v>
      </c>
      <c r="AV110" s="1453">
        <f t="shared" si="5"/>
        <v>0</v>
      </c>
      <c r="AW110" s="1453">
        <f t="shared" si="5"/>
        <v>0</v>
      </c>
      <c r="AX110" s="1453">
        <f t="shared" si="5"/>
        <v>0</v>
      </c>
      <c r="AY110" s="1453">
        <f t="shared" si="5"/>
        <v>0</v>
      </c>
      <c r="AZ110" s="1453">
        <f t="shared" si="5"/>
        <v>0</v>
      </c>
      <c r="BA110" s="1453">
        <f t="shared" si="5"/>
        <v>0</v>
      </c>
      <c r="BB110" s="1453">
        <f t="shared" si="5"/>
        <v>0</v>
      </c>
      <c r="BC110" s="1453">
        <f t="shared" si="5"/>
        <v>0</v>
      </c>
      <c r="BD110" s="1453">
        <f t="shared" si="5"/>
        <v>0</v>
      </c>
      <c r="BE110" s="1453">
        <f t="shared" si="5"/>
        <v>0</v>
      </c>
      <c r="BF110" s="1453">
        <f t="shared" si="5"/>
        <v>0</v>
      </c>
      <c r="BG110" s="1453">
        <f t="shared" si="5"/>
        <v>0</v>
      </c>
      <c r="BH110" s="1453">
        <f t="shared" si="5"/>
        <v>0</v>
      </c>
      <c r="BI110" s="1453">
        <f t="shared" si="5"/>
        <v>0</v>
      </c>
      <c r="BJ110" s="1453">
        <f t="shared" si="5"/>
        <v>0</v>
      </c>
      <c r="BK110" s="1453">
        <f t="shared" si="5"/>
        <v>0</v>
      </c>
    </row>
    <row r="111" spans="4:63" ht="21" customHeight="1">
      <c r="J111" s="1423">
        <f>SUM(J89:J99)</f>
        <v>0.19455252918287935</v>
      </c>
      <c r="K111" s="1418">
        <v>514</v>
      </c>
      <c r="L111" s="1419" t="s">
        <v>13</v>
      </c>
      <c r="M111" s="1411"/>
      <c r="N111" s="1454">
        <f t="shared" si="3"/>
        <v>4.6692607003891051E-2</v>
      </c>
      <c r="O111" s="1454">
        <f t="shared" si="5"/>
        <v>1.9455252918287938E-3</v>
      </c>
      <c r="P111" s="1454">
        <f t="shared" si="5"/>
        <v>5.8365758754863814E-3</v>
      </c>
      <c r="Q111" s="1454">
        <f t="shared" si="5"/>
        <v>5.8365758754863814E-3</v>
      </c>
      <c r="R111" s="1454">
        <f t="shared" si="5"/>
        <v>5.8365758754863814E-3</v>
      </c>
      <c r="S111" s="1454">
        <f t="shared" si="5"/>
        <v>3.5019455252918288E-2</v>
      </c>
      <c r="T111" s="1454">
        <f t="shared" si="5"/>
        <v>1.556420233463035E-2</v>
      </c>
      <c r="U111" s="1454">
        <f t="shared" si="5"/>
        <v>1.3618677042801557E-2</v>
      </c>
      <c r="V111" s="1454">
        <f t="shared" si="5"/>
        <v>1.9455252918287938E-3</v>
      </c>
      <c r="W111" s="1454">
        <f t="shared" si="5"/>
        <v>1.9455252918287938E-3</v>
      </c>
      <c r="X111" s="1454">
        <f t="shared" si="5"/>
        <v>7.7821011673151752E-3</v>
      </c>
      <c r="Y111" s="1454">
        <f t="shared" si="5"/>
        <v>1.9455252918287938E-3</v>
      </c>
      <c r="Z111" s="1454">
        <f t="shared" si="5"/>
        <v>3.8910505836575876E-3</v>
      </c>
      <c r="AA111" s="1454">
        <f t="shared" si="5"/>
        <v>1.9455252918287938E-3</v>
      </c>
      <c r="AB111" s="1454">
        <f t="shared" si="5"/>
        <v>1.9455252918287938E-3</v>
      </c>
      <c r="AC111" s="1454">
        <f t="shared" si="5"/>
        <v>2.9182879377431907E-2</v>
      </c>
      <c r="AD111" s="1454">
        <f t="shared" si="5"/>
        <v>3.1128404669260701E-2</v>
      </c>
      <c r="AE111" s="1454">
        <f t="shared" si="5"/>
        <v>1.9455252918287938E-3</v>
      </c>
      <c r="AF111" s="1454">
        <f t="shared" si="5"/>
        <v>1.7509727626459144E-2</v>
      </c>
      <c r="AG111" s="1454">
        <f t="shared" si="5"/>
        <v>3.6964980544747082E-2</v>
      </c>
      <c r="AH111" s="1454">
        <f t="shared" si="5"/>
        <v>2.1400778210116732E-2</v>
      </c>
      <c r="AI111" s="1454">
        <f t="shared" si="5"/>
        <v>1.1673151750972763E-2</v>
      </c>
      <c r="AJ111" s="1454">
        <f t="shared" si="5"/>
        <v>1.1673151750972763E-2</v>
      </c>
      <c r="AK111" s="1454">
        <f t="shared" si="5"/>
        <v>1.9455252918287938E-3</v>
      </c>
      <c r="AL111" s="1454">
        <f t="shared" si="5"/>
        <v>1.9455252918287938E-3</v>
      </c>
      <c r="AM111" s="1454">
        <f t="shared" si="5"/>
        <v>1.3618677042801557E-2</v>
      </c>
      <c r="AN111" s="1454">
        <f t="shared" ref="AN111:BK111" si="6">AN95/$K$111</f>
        <v>1.9455252918287938E-3</v>
      </c>
      <c r="AO111" s="1454">
        <f t="shared" si="6"/>
        <v>0.34630350194552528</v>
      </c>
      <c r="AP111" s="1454">
        <f t="shared" si="6"/>
        <v>1.9455252918287938E-3</v>
      </c>
      <c r="AQ111" s="1454">
        <f t="shared" si="6"/>
        <v>2.7237354085603113E-2</v>
      </c>
      <c r="AR111" s="1454">
        <f t="shared" si="6"/>
        <v>1.9455252918287938E-3</v>
      </c>
      <c r="AS111" s="1454">
        <f t="shared" si="6"/>
        <v>1.1673151750972763E-2</v>
      </c>
      <c r="AT111" s="1454">
        <f t="shared" si="6"/>
        <v>1.1673151750972763E-2</v>
      </c>
      <c r="AU111" s="1454">
        <f t="shared" si="6"/>
        <v>1.9455252918287938E-3</v>
      </c>
      <c r="AV111" s="1454">
        <f t="shared" si="6"/>
        <v>1.9455252918287938E-3</v>
      </c>
      <c r="AW111" s="1454">
        <f t="shared" si="6"/>
        <v>1.1673151750972763E-2</v>
      </c>
      <c r="AX111" s="1454">
        <f t="shared" si="6"/>
        <v>3.8910505836575876E-3</v>
      </c>
      <c r="AY111" s="1454">
        <f t="shared" si="6"/>
        <v>1.7509727626459144E-2</v>
      </c>
      <c r="AZ111" s="1454">
        <f t="shared" si="6"/>
        <v>2.7237354085603113E-2</v>
      </c>
      <c r="BA111" s="1454">
        <f t="shared" si="6"/>
        <v>5.8365758754863814E-3</v>
      </c>
      <c r="BB111" s="1454">
        <f t="shared" si="6"/>
        <v>1.9455252918287938E-3</v>
      </c>
      <c r="BC111" s="1454">
        <f t="shared" si="6"/>
        <v>1.1673151750972763E-2</v>
      </c>
      <c r="BD111" s="1454">
        <f t="shared" si="6"/>
        <v>2.3346303501945526E-2</v>
      </c>
      <c r="BE111" s="1454">
        <f t="shared" si="6"/>
        <v>1.9455252918287938E-3</v>
      </c>
      <c r="BF111" s="1454">
        <f t="shared" si="6"/>
        <v>3.8910505836575876E-3</v>
      </c>
      <c r="BG111" s="1454">
        <f t="shared" si="6"/>
        <v>5.8365758754863814E-3</v>
      </c>
      <c r="BH111" s="1454">
        <f t="shared" si="6"/>
        <v>9.5330739299610889E-2</v>
      </c>
      <c r="BI111" s="1454">
        <f t="shared" si="6"/>
        <v>3.8910505836575876E-2</v>
      </c>
      <c r="BJ111" s="1454">
        <f t="shared" si="6"/>
        <v>1.1673151750972763E-2</v>
      </c>
      <c r="BK111" s="1454">
        <f t="shared" si="6"/>
        <v>1.9455252918287938E-3</v>
      </c>
    </row>
    <row r="113" spans="16:60">
      <c r="U113" s="749">
        <f>SUM(V106:X106)</f>
        <v>1.1673151750972763E-2</v>
      </c>
    </row>
    <row r="114" spans="16:60">
      <c r="P114" s="749">
        <f>SUM(O102,P102,Q102,R102)</f>
        <v>1.9455252918287938E-2</v>
      </c>
      <c r="AD114" s="749">
        <f>SUM(AE104,AF104)</f>
        <v>1.9455252918287938E-2</v>
      </c>
      <c r="AP114" s="749">
        <f>SUM(AP100,AR100)</f>
        <v>3.8910505836575876E-3</v>
      </c>
      <c r="BG114" s="749">
        <f>SUM(BI101:BJ101)</f>
        <v>5.0583657587548639E-2</v>
      </c>
      <c r="BH114" s="749">
        <f>SUM(BG101,BK101)</f>
        <v>7.7821011673151752E-3</v>
      </c>
    </row>
    <row r="115" spans="16:60">
      <c r="AX115" s="749">
        <f>SUM(AX103,BA103,BB103,BC103,BE103,BF103)</f>
        <v>2.9182879377431907E-2</v>
      </c>
    </row>
  </sheetData>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5 • Crashes</oddHeader>
    <oddFooter xml:space="preserve">&amp;R&amp;"Gill Sans MT,Regular"&amp;9&amp;K0065A4  • &amp;K000000&amp;A&amp;K0065A4 •        </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S153"/>
  <sheetViews>
    <sheetView zoomScaleNormal="100" zoomScaleSheetLayoutView="120" workbookViewId="0">
      <selection activeCell="M35" sqref="M35"/>
    </sheetView>
  </sheetViews>
  <sheetFormatPr defaultColWidth="9.140625" defaultRowHeight="12.75"/>
  <cols>
    <col min="1" max="1" width="3.7109375" style="535" customWidth="1"/>
    <col min="2" max="2" width="10.7109375" style="534" customWidth="1"/>
    <col min="3" max="3" width="7.28515625" style="534" customWidth="1"/>
    <col min="4" max="4" width="8.42578125" style="535" customWidth="1"/>
    <col min="5" max="5" width="8.85546875" style="535" customWidth="1"/>
    <col min="6" max="6" width="12.140625" style="535" customWidth="1"/>
    <col min="7" max="7" width="9.5703125" style="535" customWidth="1"/>
    <col min="8" max="8" width="7.7109375" style="535" customWidth="1"/>
    <col min="9" max="9" width="9.42578125" style="535" customWidth="1"/>
    <col min="10" max="10" width="8.85546875" style="535" customWidth="1"/>
    <col min="11" max="233" width="11.5703125" style="535" customWidth="1"/>
    <col min="234" max="16384" width="9.140625" style="535"/>
  </cols>
  <sheetData>
    <row r="1" spans="1:13" ht="13.5" customHeight="1">
      <c r="A1" s="500"/>
      <c r="B1" s="540"/>
      <c r="C1" s="540"/>
      <c r="D1" s="500"/>
      <c r="E1" s="500"/>
      <c r="F1" s="500"/>
      <c r="G1" s="500"/>
    </row>
    <row r="2" spans="1:13" ht="13.5" customHeight="1">
      <c r="A2" s="500"/>
      <c r="B2" s="540"/>
      <c r="C2" s="540"/>
      <c r="D2" s="500"/>
      <c r="E2" s="500"/>
      <c r="F2" s="500"/>
      <c r="G2" s="500"/>
    </row>
    <row r="3" spans="1:13" ht="13.5" customHeight="1">
      <c r="A3" s="500"/>
      <c r="B3" s="540"/>
      <c r="C3" s="540"/>
      <c r="D3" s="500"/>
      <c r="E3" s="730"/>
      <c r="F3" s="500"/>
      <c r="G3" s="500"/>
    </row>
    <row r="4" spans="1:13" s="497" customFormat="1" ht="18.95" customHeight="1">
      <c r="A4" s="515"/>
      <c r="B4" s="1798" t="s">
        <v>727</v>
      </c>
      <c r="C4" s="1799"/>
      <c r="D4" s="1802"/>
      <c r="E4" s="1802"/>
      <c r="F4" s="1802"/>
      <c r="G4" s="1804"/>
      <c r="H4" s="1802"/>
      <c r="I4" s="1803"/>
      <c r="J4" s="1802"/>
    </row>
    <row r="5" spans="1:13" s="497" customFormat="1" ht="15" customHeight="1">
      <c r="A5" s="515"/>
      <c r="B5" s="589"/>
      <c r="C5" s="589"/>
      <c r="G5" s="97"/>
    </row>
    <row r="6" spans="1:13" s="536" customFormat="1" ht="17.100000000000001" customHeight="1">
      <c r="A6" s="516"/>
      <c r="B6" s="72"/>
      <c r="C6" s="2450" t="s">
        <v>20</v>
      </c>
      <c r="D6" s="2450"/>
      <c r="E6" s="2450"/>
      <c r="F6" s="2450" t="s">
        <v>92</v>
      </c>
      <c r="G6" s="2450"/>
      <c r="H6" s="2450" t="s">
        <v>41</v>
      </c>
      <c r="I6" s="2450"/>
      <c r="J6" s="2450"/>
    </row>
    <row r="7" spans="1:13" s="498" customFormat="1" ht="3" customHeight="1">
      <c r="A7" s="712"/>
      <c r="B7" s="517"/>
      <c r="C7" s="517"/>
      <c r="D7" s="500"/>
      <c r="F7" s="75"/>
      <c r="G7" s="79"/>
      <c r="H7" s="500"/>
    </row>
    <row r="8" spans="1:13" s="527" customFormat="1" ht="14.1" customHeight="1">
      <c r="A8" s="572"/>
      <c r="B8" s="626" t="s">
        <v>19</v>
      </c>
      <c r="C8" s="626"/>
      <c r="D8" s="904"/>
      <c r="F8" s="904"/>
      <c r="G8" s="572"/>
      <c r="H8" s="904"/>
    </row>
    <row r="9" spans="1:13" s="527" customFormat="1" ht="3.6" customHeight="1">
      <c r="A9" s="572"/>
      <c r="B9" s="572"/>
      <c r="C9" s="572"/>
      <c r="D9" s="904"/>
      <c r="F9" s="904"/>
      <c r="G9" s="572"/>
      <c r="H9" s="904"/>
    </row>
    <row r="10" spans="1:13" s="18" customFormat="1" ht="14.1" customHeight="1">
      <c r="B10" s="936">
        <v>2008</v>
      </c>
      <c r="C10" s="142"/>
      <c r="D10" s="937">
        <v>11</v>
      </c>
      <c r="F10" s="937">
        <v>1</v>
      </c>
      <c r="G10" s="77"/>
      <c r="I10" s="937">
        <v>2</v>
      </c>
    </row>
    <row r="11" spans="1:13" s="18" customFormat="1" ht="14.1" customHeight="1">
      <c r="B11" s="936">
        <v>2009</v>
      </c>
      <c r="C11" s="142"/>
      <c r="D11" s="937">
        <v>9</v>
      </c>
      <c r="F11" s="937">
        <v>5</v>
      </c>
      <c r="G11" s="77"/>
      <c r="I11" s="937">
        <v>3</v>
      </c>
    </row>
    <row r="12" spans="1:13" s="18" customFormat="1" ht="14.1" customHeight="1">
      <c r="B12" s="936">
        <v>2010</v>
      </c>
      <c r="C12" s="142"/>
      <c r="D12" s="937">
        <v>6</v>
      </c>
      <c r="F12" s="937">
        <v>7</v>
      </c>
      <c r="G12" s="77"/>
      <c r="I12" s="937">
        <v>3</v>
      </c>
    </row>
    <row r="13" spans="1:13" ht="14.1" customHeight="1">
      <c r="B13" s="936">
        <v>2011</v>
      </c>
      <c r="C13" s="142"/>
      <c r="D13" s="937">
        <v>12</v>
      </c>
      <c r="F13" s="937">
        <v>4</v>
      </c>
      <c r="G13" s="500"/>
      <c r="I13" s="937">
        <v>1</v>
      </c>
    </row>
    <row r="14" spans="1:13" ht="14.1" customHeight="1">
      <c r="B14" s="936">
        <v>2012</v>
      </c>
      <c r="C14" s="142"/>
      <c r="D14" s="937">
        <v>7</v>
      </c>
      <c r="F14" s="937">
        <v>4</v>
      </c>
      <c r="G14" s="500"/>
      <c r="I14" s="937">
        <v>1</v>
      </c>
    </row>
    <row r="15" spans="1:13" ht="14.1" customHeight="1">
      <c r="B15" s="936">
        <v>2013</v>
      </c>
      <c r="C15" s="145"/>
      <c r="D15" s="937">
        <v>5</v>
      </c>
      <c r="F15" s="937">
        <v>3</v>
      </c>
      <c r="G15" s="500"/>
      <c r="I15" s="937">
        <v>0</v>
      </c>
      <c r="J15" s="500"/>
      <c r="K15" s="500"/>
      <c r="L15" s="500"/>
      <c r="M15" s="500"/>
    </row>
    <row r="16" spans="1:13" ht="14.1" customHeight="1">
      <c r="B16" s="936">
        <v>2014</v>
      </c>
      <c r="C16" s="142"/>
      <c r="D16" s="937">
        <v>5</v>
      </c>
      <c r="F16" s="937">
        <v>3</v>
      </c>
      <c r="G16" s="500"/>
      <c r="I16" s="937">
        <v>1</v>
      </c>
      <c r="J16" s="500"/>
      <c r="K16" s="500"/>
      <c r="L16" s="500"/>
      <c r="M16" s="500"/>
    </row>
    <row r="17" spans="1:19" ht="14.1" customHeight="1">
      <c r="B17" s="936">
        <v>2015</v>
      </c>
      <c r="C17" s="142"/>
      <c r="D17" s="937">
        <v>4</v>
      </c>
      <c r="F17" s="937">
        <v>9</v>
      </c>
      <c r="G17" s="500"/>
      <c r="I17" s="937">
        <v>1</v>
      </c>
      <c r="J17" s="500"/>
      <c r="K17" s="500"/>
      <c r="L17" s="500"/>
      <c r="M17" s="500"/>
    </row>
    <row r="18" spans="1:19" ht="14.1" customHeight="1">
      <c r="B18" s="936">
        <v>2016</v>
      </c>
      <c r="C18" s="142"/>
      <c r="D18" s="937">
        <v>6</v>
      </c>
      <c r="F18" s="937">
        <v>4</v>
      </c>
      <c r="G18" s="500"/>
      <c r="I18" s="937">
        <v>1</v>
      </c>
      <c r="J18" s="500"/>
      <c r="K18" s="500"/>
      <c r="L18" s="500"/>
      <c r="M18" s="500"/>
    </row>
    <row r="19" spans="1:19" ht="14.1" customHeight="1">
      <c r="B19" s="936">
        <v>2017</v>
      </c>
      <c r="C19" s="535"/>
      <c r="D19" s="937">
        <v>12</v>
      </c>
      <c r="F19" s="937">
        <v>2</v>
      </c>
      <c r="G19" s="500"/>
      <c r="I19" s="937">
        <v>2</v>
      </c>
      <c r="J19" s="500"/>
      <c r="K19" s="500"/>
      <c r="L19" s="500"/>
      <c r="M19" s="500"/>
    </row>
    <row r="20" spans="1:19" customFormat="1" ht="3.6" customHeight="1">
      <c r="A20" s="67"/>
      <c r="B20" s="627"/>
      <c r="C20" s="627"/>
      <c r="D20" s="919"/>
      <c r="E20" s="331"/>
      <c r="F20" s="920"/>
      <c r="G20" s="562"/>
      <c r="H20" s="919"/>
      <c r="I20" s="331"/>
      <c r="J20" s="248"/>
      <c r="K20" s="67"/>
      <c r="L20" s="67"/>
      <c r="M20" s="67"/>
    </row>
    <row r="21" spans="1:19" customFormat="1" ht="3.6" customHeight="1">
      <c r="A21" s="67"/>
      <c r="B21" s="551"/>
      <c r="C21" s="551"/>
      <c r="D21" s="917"/>
      <c r="E21" s="922"/>
      <c r="F21" s="917"/>
      <c r="G21" s="566"/>
      <c r="J21" s="67"/>
      <c r="K21" s="67"/>
      <c r="L21" s="67"/>
      <c r="M21" s="67"/>
    </row>
    <row r="22" spans="1:19" s="816" customFormat="1" ht="9.9499999999999993" customHeight="1">
      <c r="A22" s="807"/>
      <c r="B22" s="802" t="s">
        <v>124</v>
      </c>
      <c r="C22" s="802" t="s">
        <v>228</v>
      </c>
      <c r="D22" s="801"/>
      <c r="E22" s="807"/>
      <c r="F22" s="807"/>
      <c r="G22" s="807"/>
    </row>
    <row r="23" spans="1:19" s="816" customFormat="1" ht="9.9499999999999993" customHeight="1">
      <c r="A23" s="807"/>
      <c r="B23" s="802" t="s">
        <v>218</v>
      </c>
      <c r="C23" s="802" t="s">
        <v>229</v>
      </c>
      <c r="D23" s="801"/>
      <c r="E23" s="807"/>
      <c r="F23" s="807"/>
      <c r="G23" s="807"/>
    </row>
    <row r="24" spans="1:19" s="816" customFormat="1" ht="9.9499999999999993" customHeight="1">
      <c r="A24" s="807"/>
      <c r="B24" s="802" t="s">
        <v>225</v>
      </c>
      <c r="C24" s="802" t="s">
        <v>240</v>
      </c>
      <c r="D24" s="801"/>
      <c r="E24" s="807"/>
      <c r="F24" s="807"/>
      <c r="G24" s="807"/>
    </row>
    <row r="25" spans="1:19" s="822" customFormat="1" ht="9.9499999999999993" customHeight="1">
      <c r="B25" s="797" t="s">
        <v>220</v>
      </c>
      <c r="C25" s="797" t="s">
        <v>231</v>
      </c>
      <c r="D25" s="849"/>
      <c r="E25" s="849"/>
      <c r="F25" s="849"/>
      <c r="G25" s="850"/>
      <c r="I25" s="844"/>
      <c r="J25" s="1216"/>
      <c r="K25" s="1216"/>
      <c r="L25" s="1216"/>
      <c r="M25" s="844"/>
    </row>
    <row r="26" spans="1:19" s="333" customFormat="1" ht="15" customHeight="1">
      <c r="E26" s="334"/>
      <c r="F26" s="334"/>
      <c r="G26" s="335"/>
      <c r="I26" s="1217"/>
      <c r="J26" s="1553"/>
      <c r="K26" s="1553"/>
      <c r="L26" s="1553"/>
      <c r="M26" s="1217"/>
    </row>
    <row r="27" spans="1:19" s="500" customFormat="1" ht="15" customHeight="1">
      <c r="B27" s="334"/>
      <c r="C27" s="334"/>
      <c r="D27" s="336"/>
      <c r="E27" s="336"/>
      <c r="F27" s="336"/>
      <c r="G27" s="335"/>
      <c r="I27" s="516"/>
      <c r="J27" s="1582"/>
      <c r="K27" s="1582"/>
      <c r="L27" s="1582"/>
      <c r="M27" s="516"/>
      <c r="N27" s="498"/>
      <c r="O27" s="498"/>
      <c r="P27" s="498"/>
      <c r="Q27" s="498"/>
      <c r="R27" s="498"/>
      <c r="S27" s="498"/>
    </row>
    <row r="28" spans="1:19" s="500" customFormat="1" ht="15" customHeight="1">
      <c r="B28" s="337"/>
      <c r="C28" s="337"/>
      <c r="D28" s="520"/>
      <c r="E28" s="520"/>
      <c r="F28" s="520"/>
      <c r="G28" s="335"/>
      <c r="I28" s="516"/>
      <c r="J28" s="1582"/>
      <c r="K28" s="1582"/>
      <c r="L28" s="1582"/>
      <c r="M28" s="516"/>
      <c r="N28" s="498"/>
      <c r="O28" s="498"/>
      <c r="P28" s="498"/>
      <c r="Q28" s="498"/>
      <c r="R28" s="498"/>
      <c r="S28" s="498"/>
    </row>
    <row r="29" spans="1:19" s="497" customFormat="1" ht="18.95" customHeight="1">
      <c r="A29" s="515"/>
      <c r="B29" s="1798" t="s">
        <v>728</v>
      </c>
      <c r="C29" s="1799"/>
      <c r="D29" s="1800"/>
      <c r="E29" s="1800"/>
      <c r="F29" s="1801"/>
      <c r="G29" s="1802"/>
      <c r="H29" s="1804"/>
      <c r="I29" s="97"/>
      <c r="J29" s="608"/>
      <c r="K29" s="730"/>
    </row>
    <row r="30" spans="1:19" s="536" customFormat="1" ht="15" customHeight="1">
      <c r="A30" s="516"/>
      <c r="B30" s="69"/>
      <c r="C30" s="69"/>
      <c r="D30" s="70"/>
      <c r="E30" s="516"/>
      <c r="F30" s="516"/>
      <c r="G30" s="516"/>
      <c r="H30" s="516"/>
      <c r="I30" s="516"/>
      <c r="J30" s="516"/>
      <c r="K30" s="516"/>
    </row>
    <row r="31" spans="1:19" s="536" customFormat="1" ht="12.95" customHeight="1">
      <c r="A31" s="516"/>
      <c r="B31" s="617"/>
      <c r="C31" s="2452" t="s">
        <v>91</v>
      </c>
      <c r="D31" s="2452"/>
      <c r="E31" s="722" t="s">
        <v>68</v>
      </c>
      <c r="F31" s="722" t="s">
        <v>69</v>
      </c>
      <c r="G31" s="1692" t="s">
        <v>395</v>
      </c>
      <c r="H31" s="722" t="s">
        <v>70</v>
      </c>
      <c r="I31" s="981" t="s">
        <v>71</v>
      </c>
      <c r="J31" s="984" t="s">
        <v>49</v>
      </c>
      <c r="K31" s="618"/>
    </row>
    <row r="32" spans="1:19" s="536" customFormat="1" ht="12.95" customHeight="1">
      <c r="A32" s="516"/>
      <c r="B32" s="619"/>
      <c r="C32" s="2451" t="s">
        <v>90</v>
      </c>
      <c r="D32" s="2451"/>
      <c r="E32" s="276"/>
      <c r="F32" s="276"/>
      <c r="G32" s="276"/>
      <c r="H32" s="276"/>
      <c r="I32" s="276"/>
      <c r="J32" s="620"/>
      <c r="K32" s="618"/>
    </row>
    <row r="33" spans="1:16" s="498" customFormat="1" ht="3" customHeight="1">
      <c r="A33" s="712"/>
      <c r="B33" s="517"/>
      <c r="C33" s="517"/>
      <c r="D33" s="517"/>
      <c r="E33" s="500"/>
      <c r="F33" s="500"/>
      <c r="G33" s="500"/>
      <c r="H33" s="500"/>
      <c r="I33" s="500"/>
      <c r="J33" s="80"/>
      <c r="K33" s="79"/>
    </row>
    <row r="34" spans="1:16" s="527" customFormat="1" ht="14.1" customHeight="1">
      <c r="A34" s="572"/>
      <c r="B34" s="626" t="s">
        <v>19</v>
      </c>
      <c r="C34" s="626"/>
      <c r="D34" s="245"/>
      <c r="E34" s="245"/>
      <c r="F34" s="245"/>
      <c r="G34" s="245"/>
      <c r="H34" s="245"/>
      <c r="I34" s="245"/>
      <c r="J34" s="245"/>
      <c r="K34" s="572"/>
    </row>
    <row r="35" spans="1:16" s="527" customFormat="1" ht="3.95" customHeight="1">
      <c r="A35" s="572"/>
      <c r="B35" s="572"/>
      <c r="C35" s="572"/>
      <c r="D35" s="245"/>
      <c r="E35" s="245"/>
      <c r="F35" s="245"/>
      <c r="G35" s="245"/>
      <c r="H35" s="245"/>
      <c r="I35" s="245"/>
      <c r="J35" s="245"/>
      <c r="K35" s="572"/>
    </row>
    <row r="36" spans="1:16" s="18" customFormat="1" ht="13.9" customHeight="1">
      <c r="B36" s="145">
        <v>2008</v>
      </c>
      <c r="C36" s="145"/>
      <c r="D36" s="943">
        <v>4</v>
      </c>
      <c r="E36" s="943">
        <v>7</v>
      </c>
      <c r="F36" s="943">
        <v>3</v>
      </c>
      <c r="G36" s="943">
        <v>3</v>
      </c>
      <c r="H36" s="943">
        <v>5</v>
      </c>
      <c r="I36" s="943">
        <v>0</v>
      </c>
      <c r="J36" s="575">
        <v>22</v>
      </c>
      <c r="K36" s="77"/>
      <c r="L36" s="943"/>
    </row>
    <row r="37" spans="1:16" s="18" customFormat="1" ht="13.9" customHeight="1">
      <c r="B37" s="145">
        <v>2009</v>
      </c>
      <c r="C37" s="145"/>
      <c r="D37" s="943">
        <v>5</v>
      </c>
      <c r="E37" s="943">
        <v>7</v>
      </c>
      <c r="F37" s="943">
        <v>3</v>
      </c>
      <c r="G37" s="943">
        <v>1</v>
      </c>
      <c r="H37" s="943">
        <v>9</v>
      </c>
      <c r="I37" s="943">
        <v>1</v>
      </c>
      <c r="J37" s="575">
        <v>26</v>
      </c>
      <c r="K37" s="77"/>
      <c r="L37" s="943"/>
    </row>
    <row r="38" spans="1:16" s="18" customFormat="1" ht="13.9" customHeight="1">
      <c r="B38" s="145">
        <v>2010</v>
      </c>
      <c r="C38" s="145"/>
      <c r="D38" s="943">
        <v>1</v>
      </c>
      <c r="E38" s="943">
        <v>9</v>
      </c>
      <c r="F38" s="943">
        <v>4</v>
      </c>
      <c r="G38" s="943">
        <v>6</v>
      </c>
      <c r="H38" s="943">
        <v>1</v>
      </c>
      <c r="I38" s="943">
        <v>0</v>
      </c>
      <c r="J38" s="575">
        <v>21</v>
      </c>
      <c r="K38" s="77"/>
      <c r="L38" s="943"/>
    </row>
    <row r="39" spans="1:16" ht="13.9" customHeight="1">
      <c r="B39" s="145">
        <v>2011</v>
      </c>
      <c r="C39" s="145"/>
      <c r="D39" s="943">
        <v>4</v>
      </c>
      <c r="E39" s="943">
        <v>4</v>
      </c>
      <c r="F39" s="943">
        <v>3</v>
      </c>
      <c r="G39" s="943">
        <v>7</v>
      </c>
      <c r="H39" s="943">
        <v>4</v>
      </c>
      <c r="I39" s="943">
        <v>1</v>
      </c>
      <c r="J39" s="575">
        <v>23</v>
      </c>
      <c r="K39" s="500"/>
      <c r="L39" s="943"/>
    </row>
    <row r="40" spans="1:16" ht="13.9" customHeight="1">
      <c r="B40" s="145">
        <v>2012</v>
      </c>
      <c r="C40" s="145"/>
      <c r="D40" s="943">
        <v>4</v>
      </c>
      <c r="E40" s="943">
        <v>5</v>
      </c>
      <c r="F40" s="943">
        <v>4</v>
      </c>
      <c r="G40" s="943">
        <v>2</v>
      </c>
      <c r="H40" s="943">
        <v>4</v>
      </c>
      <c r="I40" s="943">
        <v>0</v>
      </c>
      <c r="J40" s="575">
        <v>19</v>
      </c>
      <c r="K40" s="500"/>
      <c r="L40" s="943"/>
      <c r="N40" s="965"/>
    </row>
    <row r="41" spans="1:16" ht="13.9" customHeight="1">
      <c r="B41" s="145">
        <v>2013</v>
      </c>
      <c r="C41" s="145"/>
      <c r="D41" s="943">
        <v>2</v>
      </c>
      <c r="E41" s="943">
        <v>3</v>
      </c>
      <c r="F41" s="943">
        <v>3</v>
      </c>
      <c r="G41" s="943">
        <v>0</v>
      </c>
      <c r="H41" s="943">
        <v>3</v>
      </c>
      <c r="I41" s="943">
        <v>0</v>
      </c>
      <c r="J41" s="575">
        <v>11</v>
      </c>
      <c r="K41" s="500"/>
      <c r="L41" s="943"/>
    </row>
    <row r="42" spans="1:16" ht="13.9" customHeight="1">
      <c r="B42" s="145">
        <v>2014</v>
      </c>
      <c r="C42" s="145"/>
      <c r="D42" s="943">
        <v>3</v>
      </c>
      <c r="E42" s="943">
        <v>5</v>
      </c>
      <c r="F42" s="943">
        <v>1</v>
      </c>
      <c r="G42" s="943">
        <v>1</v>
      </c>
      <c r="H42" s="943">
        <v>3</v>
      </c>
      <c r="I42" s="943">
        <v>1</v>
      </c>
      <c r="J42" s="575">
        <v>14</v>
      </c>
      <c r="K42" s="500"/>
      <c r="L42" s="943"/>
    </row>
    <row r="43" spans="1:16" ht="13.9" customHeight="1">
      <c r="B43" s="145">
        <v>2015</v>
      </c>
      <c r="C43" s="145"/>
      <c r="D43" s="943">
        <v>6</v>
      </c>
      <c r="E43" s="943">
        <v>3</v>
      </c>
      <c r="F43" s="943">
        <v>2</v>
      </c>
      <c r="G43" s="943">
        <v>2</v>
      </c>
      <c r="H43" s="943">
        <v>4</v>
      </c>
      <c r="I43" s="943">
        <v>1</v>
      </c>
      <c r="J43" s="575">
        <v>18</v>
      </c>
      <c r="K43" s="500"/>
      <c r="L43" s="943"/>
    </row>
    <row r="44" spans="1:16" ht="13.9" customHeight="1">
      <c r="B44" s="145">
        <v>2016</v>
      </c>
      <c r="C44" s="145"/>
      <c r="D44" s="943">
        <v>3</v>
      </c>
      <c r="E44" s="943">
        <v>11</v>
      </c>
      <c r="F44" s="943">
        <v>4</v>
      </c>
      <c r="G44" s="943">
        <v>1</v>
      </c>
      <c r="H44" s="943">
        <v>2</v>
      </c>
      <c r="I44" s="943">
        <v>0</v>
      </c>
      <c r="J44" s="575">
        <v>21</v>
      </c>
      <c r="K44" s="500"/>
      <c r="L44" s="943"/>
    </row>
    <row r="45" spans="1:16" ht="13.9" customHeight="1">
      <c r="B45" s="145">
        <v>2017</v>
      </c>
      <c r="C45" s="145"/>
      <c r="D45" s="943">
        <v>4</v>
      </c>
      <c r="E45" s="943">
        <v>6</v>
      </c>
      <c r="F45" s="943">
        <v>3</v>
      </c>
      <c r="G45" s="943">
        <v>5</v>
      </c>
      <c r="H45" s="943">
        <v>7</v>
      </c>
      <c r="I45" s="943">
        <v>0</v>
      </c>
      <c r="J45" s="575">
        <v>25</v>
      </c>
      <c r="K45" s="500"/>
      <c r="L45" s="943"/>
    </row>
    <row r="46" spans="1:16" customFormat="1" ht="3.6" customHeight="1">
      <c r="A46" s="67"/>
      <c r="B46" s="627"/>
      <c r="C46" s="627"/>
      <c r="D46" s="350"/>
      <c r="E46" s="351"/>
      <c r="F46" s="350"/>
      <c r="G46" s="350"/>
      <c r="H46" s="357"/>
      <c r="I46" s="143"/>
      <c r="J46" s="314"/>
      <c r="K46" s="83"/>
    </row>
    <row r="47" spans="1:16" customFormat="1" ht="3.6" customHeight="1">
      <c r="A47" s="67"/>
      <c r="B47" s="551"/>
      <c r="C47" s="551"/>
      <c r="D47" s="553"/>
      <c r="E47" s="353"/>
      <c r="F47" s="553"/>
      <c r="G47" s="553"/>
      <c r="H47" s="554"/>
      <c r="I47" s="480"/>
      <c r="J47" s="305"/>
      <c r="K47" s="83"/>
    </row>
    <row r="48" spans="1:16" customFormat="1" ht="3.6" customHeight="1">
      <c r="A48" s="67"/>
      <c r="B48" s="551"/>
      <c r="C48" s="551"/>
      <c r="D48" s="553"/>
      <c r="E48" s="353"/>
      <c r="F48" s="553"/>
      <c r="G48" s="553"/>
      <c r="H48" s="554"/>
      <c r="I48" s="147"/>
      <c r="J48" s="358"/>
      <c r="K48" s="83"/>
      <c r="L48" s="67"/>
      <c r="M48" s="67"/>
      <c r="N48" s="67"/>
      <c r="O48" s="67"/>
      <c r="P48" s="67"/>
    </row>
    <row r="49" spans="1:16" s="816" customFormat="1" ht="9.9499999999999993" customHeight="1">
      <c r="A49" s="807"/>
      <c r="B49" s="802" t="s">
        <v>124</v>
      </c>
      <c r="C49" s="802" t="s">
        <v>396</v>
      </c>
      <c r="D49" s="776"/>
      <c r="E49" s="776"/>
      <c r="F49" s="847"/>
      <c r="G49" s="847"/>
      <c r="H49" s="779"/>
      <c r="I49" s="779"/>
      <c r="J49" s="779"/>
      <c r="K49" s="808"/>
      <c r="L49" s="807"/>
      <c r="M49" s="807"/>
      <c r="N49" s="807"/>
      <c r="O49" s="807"/>
      <c r="P49" s="807"/>
    </row>
    <row r="50" spans="1:16" s="816" customFormat="1" ht="9.9499999999999993" customHeight="1">
      <c r="A50" s="807"/>
      <c r="B50" s="802" t="s">
        <v>218</v>
      </c>
      <c r="C50" s="802" t="s">
        <v>241</v>
      </c>
      <c r="D50" s="776"/>
      <c r="E50" s="776"/>
      <c r="F50" s="847"/>
      <c r="G50" s="779"/>
      <c r="H50" s="779"/>
      <c r="I50" s="779"/>
      <c r="J50" s="809"/>
    </row>
    <row r="51" spans="1:16" s="816" customFormat="1" ht="9.9499999999999993" customHeight="1">
      <c r="A51" s="807"/>
      <c r="B51" s="797" t="s">
        <v>220</v>
      </c>
      <c r="C51" s="797" t="s">
        <v>231</v>
      </c>
      <c r="D51" s="800"/>
      <c r="E51" s="848"/>
      <c r="F51" s="848"/>
      <c r="G51" s="847"/>
      <c r="H51" s="847"/>
      <c r="I51" s="847"/>
    </row>
    <row r="52" spans="1:16" s="500" customFormat="1" ht="13.15" customHeight="1">
      <c r="B52" s="334"/>
      <c r="C52" s="334"/>
      <c r="D52" s="520"/>
      <c r="E52" s="520"/>
      <c r="F52" s="520"/>
      <c r="G52" s="335"/>
      <c r="H52" s="520"/>
      <c r="I52" s="520"/>
      <c r="J52" s="520"/>
      <c r="K52" s="520"/>
    </row>
    <row r="53" spans="1:16" s="500" customFormat="1" ht="13.15" customHeight="1">
      <c r="B53" s="334"/>
      <c r="C53" s="334"/>
      <c r="D53" s="520"/>
      <c r="E53" s="520"/>
      <c r="F53" s="520"/>
      <c r="G53" s="335"/>
      <c r="H53" s="520"/>
      <c r="I53" s="520"/>
      <c r="J53" s="520"/>
      <c r="K53" s="520"/>
    </row>
    <row r="54" spans="1:16" s="500" customFormat="1" ht="13.15" customHeight="1">
      <c r="B54" s="334"/>
      <c r="C54" s="334"/>
      <c r="D54" s="520"/>
      <c r="E54" s="520"/>
      <c r="F54" s="520"/>
      <c r="G54" s="335"/>
      <c r="H54" s="520"/>
      <c r="I54" s="520"/>
      <c r="J54" s="520"/>
      <c r="K54" s="520"/>
    </row>
    <row r="55" spans="1:16" s="500" customFormat="1" ht="13.15" customHeight="1">
      <c r="B55" s="334"/>
      <c r="C55" s="334"/>
      <c r="D55" s="520"/>
      <c r="E55" s="520"/>
      <c r="F55" s="520"/>
      <c r="G55" s="335"/>
      <c r="H55" s="520"/>
      <c r="I55" s="520"/>
      <c r="J55" s="520"/>
      <c r="K55" s="520"/>
    </row>
    <row r="56" spans="1:16" s="500" customFormat="1" ht="13.15" customHeight="1">
      <c r="B56" s="334"/>
      <c r="C56" s="334"/>
      <c r="D56" s="520"/>
      <c r="E56" s="520"/>
      <c r="F56" s="520"/>
      <c r="G56" s="335"/>
      <c r="H56" s="520"/>
      <c r="I56" s="520"/>
      <c r="J56" s="520"/>
      <c r="K56" s="520"/>
    </row>
    <row r="57" spans="1:16" s="500" customFormat="1" ht="13.15" customHeight="1">
      <c r="B57" s="334"/>
      <c r="C57" s="334"/>
      <c r="D57" s="520"/>
      <c r="E57" s="520"/>
      <c r="F57" s="520"/>
      <c r="G57" s="335"/>
    </row>
    <row r="58" spans="1:16" s="500" customFormat="1" ht="13.15" customHeight="1">
      <c r="B58" s="334"/>
      <c r="C58" s="334"/>
      <c r="D58" s="520"/>
      <c r="E58" s="520"/>
      <c r="F58" s="520"/>
      <c r="G58" s="335"/>
    </row>
    <row r="59" spans="1:16" s="500" customFormat="1" ht="13.15" customHeight="1">
      <c r="B59" s="334"/>
      <c r="C59" s="334"/>
      <c r="D59" s="520"/>
      <c r="E59" s="520"/>
      <c r="F59" s="520"/>
      <c r="G59" s="335"/>
    </row>
    <row r="60" spans="1:16" s="500" customFormat="1" ht="13.15" customHeight="1">
      <c r="B60" s="334"/>
      <c r="C60" s="334"/>
      <c r="D60" s="520"/>
      <c r="E60" s="520"/>
      <c r="F60" s="520"/>
      <c r="G60" s="335"/>
    </row>
    <row r="61" spans="1:16" s="500" customFormat="1">
      <c r="B61" s="337"/>
      <c r="C61" s="337"/>
      <c r="D61" s="520"/>
      <c r="E61" s="520"/>
      <c r="F61" s="520"/>
      <c r="G61" s="335"/>
    </row>
    <row r="62" spans="1:16" s="500" customFormat="1">
      <c r="B62" s="334"/>
      <c r="C62" s="334"/>
      <c r="D62" s="520"/>
      <c r="E62" s="520"/>
      <c r="F62" s="520"/>
      <c r="G62" s="335"/>
    </row>
    <row r="63" spans="1:16" s="500" customFormat="1">
      <c r="B63" s="334"/>
      <c r="C63" s="334"/>
      <c r="D63" s="520"/>
      <c r="E63" s="520"/>
      <c r="F63" s="520"/>
      <c r="G63" s="335"/>
    </row>
    <row r="64" spans="1:16" s="500" customFormat="1" ht="13.15" customHeight="1">
      <c r="B64" s="334"/>
      <c r="C64" s="334"/>
      <c r="D64" s="520"/>
      <c r="E64" s="520"/>
      <c r="F64" s="520"/>
      <c r="G64" s="335"/>
    </row>
    <row r="65" spans="2:11" s="500" customFormat="1" ht="13.15" customHeight="1">
      <c r="B65" s="334"/>
      <c r="C65" s="334"/>
      <c r="D65" s="520"/>
      <c r="E65" s="520"/>
      <c r="F65" s="520"/>
      <c r="G65" s="335"/>
      <c r="H65" s="520"/>
      <c r="I65" s="520"/>
      <c r="J65" s="520"/>
      <c r="K65" s="520"/>
    </row>
    <row r="66" spans="2:11" s="500" customFormat="1">
      <c r="B66" s="334"/>
      <c r="C66" s="334"/>
      <c r="D66" s="520"/>
      <c r="E66" s="520"/>
      <c r="F66" s="520"/>
      <c r="G66" s="335"/>
      <c r="H66" s="520"/>
      <c r="I66" s="520"/>
      <c r="J66" s="520"/>
      <c r="K66" s="520"/>
    </row>
    <row r="67" spans="2:11" s="500" customFormat="1">
      <c r="B67" s="334"/>
      <c r="C67" s="334"/>
      <c r="D67" s="520"/>
      <c r="E67" s="520"/>
      <c r="F67" s="520"/>
      <c r="G67" s="335"/>
      <c r="H67" s="520"/>
      <c r="I67" s="520"/>
      <c r="J67" s="520"/>
      <c r="K67" s="520"/>
    </row>
    <row r="68" spans="2:11" s="500" customFormat="1">
      <c r="B68" s="334"/>
      <c r="C68" s="334"/>
      <c r="D68" s="520"/>
      <c r="E68" s="520"/>
      <c r="F68" s="520"/>
      <c r="G68" s="335"/>
      <c r="H68" s="520"/>
      <c r="I68" s="520"/>
      <c r="J68" s="520"/>
      <c r="K68" s="520"/>
    </row>
    <row r="69" spans="2:11" s="500" customFormat="1">
      <c r="B69" s="334"/>
      <c r="C69" s="334"/>
      <c r="D69" s="520"/>
      <c r="E69" s="520"/>
      <c r="F69" s="520"/>
      <c r="G69" s="335"/>
      <c r="H69" s="520"/>
      <c r="I69" s="520"/>
      <c r="J69" s="520"/>
      <c r="K69" s="520"/>
    </row>
    <row r="70" spans="2:11" s="500" customFormat="1">
      <c r="B70" s="334"/>
      <c r="C70" s="334"/>
      <c r="D70" s="520"/>
      <c r="E70" s="520"/>
      <c r="F70" s="520"/>
      <c r="G70" s="335"/>
      <c r="H70" s="520"/>
      <c r="I70" s="520"/>
      <c r="J70" s="520"/>
      <c r="K70" s="520"/>
    </row>
    <row r="71" spans="2:11" s="500" customFormat="1">
      <c r="B71" s="334"/>
      <c r="C71" s="334"/>
      <c r="D71" s="520"/>
      <c r="E71" s="520"/>
      <c r="F71" s="520"/>
      <c r="G71" s="335"/>
      <c r="H71" s="520"/>
      <c r="I71" s="520"/>
      <c r="J71" s="520"/>
      <c r="K71" s="520"/>
    </row>
    <row r="72" spans="2:11" s="500" customFormat="1">
      <c r="B72" s="337"/>
      <c r="C72" s="337"/>
      <c r="D72" s="520"/>
      <c r="E72" s="520"/>
      <c r="F72" s="520"/>
      <c r="G72" s="335"/>
      <c r="H72" s="520"/>
      <c r="I72" s="520"/>
      <c r="J72" s="520"/>
      <c r="K72" s="520"/>
    </row>
    <row r="73" spans="2:11" s="500" customFormat="1">
      <c r="B73" s="334"/>
      <c r="C73" s="334"/>
      <c r="D73" s="520"/>
      <c r="E73" s="520"/>
      <c r="F73" s="520"/>
      <c r="G73" s="335"/>
      <c r="H73" s="520"/>
      <c r="I73" s="520"/>
      <c r="J73" s="520"/>
      <c r="K73" s="520"/>
    </row>
    <row r="74" spans="2:11" s="500" customFormat="1">
      <c r="B74" s="334"/>
      <c r="C74" s="334"/>
      <c r="D74" s="520"/>
      <c r="E74" s="520"/>
      <c r="F74" s="520"/>
      <c r="G74" s="335"/>
      <c r="H74" s="520"/>
      <c r="I74" s="520"/>
      <c r="J74" s="520"/>
      <c r="K74" s="520"/>
    </row>
    <row r="75" spans="2:11" s="500" customFormat="1">
      <c r="B75" s="334"/>
      <c r="C75" s="334"/>
      <c r="D75" s="520"/>
      <c r="E75" s="520"/>
      <c r="F75" s="520"/>
      <c r="G75" s="335"/>
      <c r="H75" s="520"/>
      <c r="I75" s="520"/>
      <c r="J75" s="520"/>
      <c r="K75" s="520"/>
    </row>
    <row r="76" spans="2:11" s="500" customFormat="1">
      <c r="B76" s="334"/>
      <c r="C76" s="334"/>
      <c r="D76" s="520"/>
      <c r="E76" s="520"/>
      <c r="F76" s="520"/>
      <c r="G76" s="335"/>
      <c r="H76" s="520"/>
      <c r="I76" s="520"/>
      <c r="J76" s="520"/>
      <c r="K76" s="520"/>
    </row>
    <row r="77" spans="2:11" s="500" customFormat="1">
      <c r="B77" s="334"/>
      <c r="C77" s="334"/>
      <c r="D77" s="520"/>
      <c r="E77" s="520"/>
      <c r="F77" s="520"/>
      <c r="G77" s="335"/>
    </row>
    <row r="78" spans="2:11" s="500" customFormat="1">
      <c r="B78" s="334"/>
      <c r="C78" s="334"/>
      <c r="D78" s="520"/>
      <c r="E78" s="520"/>
      <c r="F78" s="520"/>
      <c r="G78" s="335"/>
    </row>
    <row r="79" spans="2:11" s="500" customFormat="1">
      <c r="B79" s="334"/>
      <c r="C79" s="334"/>
      <c r="D79" s="520"/>
      <c r="E79" s="520"/>
      <c r="F79" s="520"/>
      <c r="G79" s="335"/>
    </row>
    <row r="80" spans="2:11" s="500" customFormat="1">
      <c r="B80" s="334"/>
      <c r="C80" s="334"/>
      <c r="D80" s="520"/>
      <c r="E80" s="520"/>
      <c r="F80" s="520"/>
      <c r="G80" s="335"/>
    </row>
    <row r="81" spans="2:7" s="500" customFormat="1">
      <c r="B81" s="334"/>
      <c r="C81" s="334"/>
      <c r="D81" s="520"/>
      <c r="E81" s="520"/>
      <c r="F81" s="520"/>
      <c r="G81" s="335"/>
    </row>
    <row r="82" spans="2:7" s="500" customFormat="1">
      <c r="B82" s="334"/>
      <c r="C82" s="334"/>
      <c r="D82" s="520"/>
      <c r="E82" s="520"/>
      <c r="F82" s="520"/>
      <c r="G82" s="335"/>
    </row>
    <row r="83" spans="2:7" s="500" customFormat="1">
      <c r="B83" s="337"/>
      <c r="C83" s="337"/>
      <c r="D83" s="520"/>
      <c r="E83" s="520"/>
      <c r="F83" s="520"/>
      <c r="G83" s="335"/>
    </row>
    <row r="84" spans="2:7" s="500" customFormat="1">
      <c r="B84" s="334"/>
      <c r="C84" s="334"/>
      <c r="D84" s="520"/>
      <c r="E84" s="520"/>
      <c r="F84" s="520"/>
      <c r="G84" s="335"/>
    </row>
    <row r="85" spans="2:7" s="500" customFormat="1">
      <c r="B85" s="334"/>
      <c r="C85" s="334"/>
      <c r="D85" s="520"/>
      <c r="E85" s="520"/>
      <c r="F85" s="520"/>
      <c r="G85" s="335"/>
    </row>
    <row r="86" spans="2:7" s="500" customFormat="1">
      <c r="B86" s="334"/>
      <c r="C86" s="334"/>
      <c r="D86" s="520"/>
      <c r="E86" s="520"/>
      <c r="F86" s="520"/>
      <c r="G86" s="335"/>
    </row>
    <row r="87" spans="2:7" s="500" customFormat="1">
      <c r="B87" s="334"/>
      <c r="C87" s="334"/>
      <c r="D87" s="520"/>
      <c r="E87" s="520"/>
      <c r="F87" s="520"/>
      <c r="G87" s="335"/>
    </row>
    <row r="88" spans="2:7" s="500" customFormat="1">
      <c r="B88" s="334"/>
      <c r="C88" s="334"/>
      <c r="D88" s="520"/>
      <c r="E88" s="520"/>
      <c r="F88" s="520"/>
      <c r="G88" s="335"/>
    </row>
    <row r="89" spans="2:7" s="500" customFormat="1">
      <c r="B89" s="334"/>
      <c r="C89" s="334"/>
      <c r="D89" s="520"/>
      <c r="E89" s="520"/>
      <c r="F89" s="520"/>
      <c r="G89" s="335"/>
    </row>
    <row r="90" spans="2:7" s="500" customFormat="1">
      <c r="B90" s="334"/>
      <c r="C90" s="334"/>
      <c r="D90" s="520"/>
      <c r="E90" s="520"/>
      <c r="F90" s="520"/>
      <c r="G90" s="335"/>
    </row>
    <row r="91" spans="2:7" s="500" customFormat="1" ht="13.15" customHeight="1">
      <c r="B91" s="334"/>
      <c r="C91" s="334"/>
      <c r="D91" s="520"/>
      <c r="E91" s="520"/>
      <c r="F91" s="520"/>
      <c r="G91" s="335"/>
    </row>
    <row r="92" spans="2:7" s="500" customFormat="1">
      <c r="B92" s="334"/>
      <c r="C92" s="334"/>
      <c r="D92" s="520"/>
      <c r="E92" s="520"/>
      <c r="F92" s="520"/>
      <c r="G92" s="335"/>
    </row>
    <row r="93" spans="2:7" s="500" customFormat="1">
      <c r="B93" s="334"/>
      <c r="C93" s="334"/>
      <c r="D93" s="338"/>
      <c r="E93" s="338"/>
      <c r="F93" s="338"/>
      <c r="G93" s="335"/>
    </row>
    <row r="94" spans="2:7" s="500" customFormat="1">
      <c r="B94" s="337"/>
      <c r="C94" s="337"/>
      <c r="D94" s="338"/>
      <c r="E94" s="338"/>
      <c r="F94" s="338"/>
      <c r="G94" s="335"/>
    </row>
    <row r="95" spans="2:7" s="500" customFormat="1">
      <c r="B95" s="334"/>
      <c r="C95" s="334"/>
      <c r="D95" s="338"/>
      <c r="E95" s="338"/>
      <c r="F95" s="338"/>
      <c r="G95" s="335"/>
    </row>
    <row r="96" spans="2:7" s="500" customFormat="1">
      <c r="B96" s="334"/>
      <c r="C96" s="334"/>
      <c r="D96" s="338"/>
      <c r="E96" s="338"/>
      <c r="F96" s="338"/>
      <c r="G96" s="335"/>
    </row>
    <row r="97" spans="2:7" s="500" customFormat="1">
      <c r="B97" s="334"/>
      <c r="C97" s="334"/>
      <c r="D97" s="338"/>
      <c r="E97" s="338"/>
      <c r="F97" s="338"/>
      <c r="G97" s="335"/>
    </row>
    <row r="98" spans="2:7" s="500" customFormat="1" ht="15" customHeight="1">
      <c r="B98" s="334"/>
      <c r="C98" s="334"/>
      <c r="D98" s="338"/>
      <c r="E98" s="338"/>
      <c r="F98" s="338"/>
      <c r="G98" s="335"/>
    </row>
    <row r="99" spans="2:7" s="500" customFormat="1">
      <c r="B99" s="334"/>
      <c r="C99" s="334"/>
      <c r="D99" s="338"/>
      <c r="E99" s="338"/>
      <c r="F99" s="338"/>
      <c r="G99" s="335"/>
    </row>
    <row r="100" spans="2:7" s="500" customFormat="1" ht="13.15" customHeight="1">
      <c r="B100" s="334"/>
      <c r="C100" s="334"/>
      <c r="D100" s="338"/>
      <c r="E100" s="338"/>
      <c r="F100" s="338"/>
      <c r="G100" s="335"/>
    </row>
    <row r="101" spans="2:7" s="500" customFormat="1">
      <c r="B101" s="334"/>
      <c r="C101" s="334"/>
      <c r="D101" s="338"/>
      <c r="E101" s="338"/>
      <c r="F101" s="338"/>
      <c r="G101" s="335"/>
    </row>
    <row r="102" spans="2:7" s="500" customFormat="1">
      <c r="B102" s="334"/>
      <c r="C102" s="334"/>
      <c r="D102" s="338"/>
      <c r="E102" s="338"/>
      <c r="F102" s="338"/>
      <c r="G102" s="335"/>
    </row>
    <row r="103" spans="2:7" s="500" customFormat="1">
      <c r="B103" s="334"/>
      <c r="C103" s="334"/>
      <c r="D103" s="338"/>
      <c r="E103" s="338"/>
      <c r="F103" s="338"/>
      <c r="G103" s="335"/>
    </row>
    <row r="104" spans="2:7" s="500" customFormat="1">
      <c r="B104" s="334"/>
      <c r="C104" s="334"/>
      <c r="D104" s="338"/>
      <c r="E104" s="338"/>
      <c r="F104" s="338"/>
      <c r="G104" s="335"/>
    </row>
    <row r="105" spans="2:7" s="500" customFormat="1">
      <c r="B105" s="339"/>
      <c r="C105" s="339"/>
      <c r="D105" s="339"/>
      <c r="E105" s="339"/>
    </row>
    <row r="106" spans="2:7" s="500" customFormat="1">
      <c r="D106" s="340"/>
      <c r="E106" s="340"/>
    </row>
    <row r="107" spans="2:7" s="500" customFormat="1">
      <c r="D107" s="521"/>
      <c r="E107" s="521"/>
    </row>
    <row r="108" spans="2:7" s="500" customFormat="1">
      <c r="D108" s="521"/>
      <c r="E108" s="521"/>
    </row>
    <row r="109" spans="2:7" s="500" customFormat="1">
      <c r="D109" s="521"/>
      <c r="E109" s="521"/>
    </row>
    <row r="110" spans="2:7" s="500" customFormat="1" ht="13.15" customHeight="1">
      <c r="D110" s="521"/>
      <c r="E110" s="521"/>
    </row>
    <row r="111" spans="2:7" s="500" customFormat="1">
      <c r="D111" s="521"/>
      <c r="E111" s="521"/>
    </row>
    <row r="112" spans="2:7" s="500" customFormat="1">
      <c r="D112" s="521"/>
      <c r="E112" s="521"/>
    </row>
    <row r="113" spans="2:5" s="500" customFormat="1">
      <c r="D113" s="521"/>
      <c r="E113" s="521"/>
    </row>
    <row r="114" spans="2:5" s="500" customFormat="1">
      <c r="D114" s="521"/>
      <c r="E114" s="521"/>
    </row>
    <row r="115" spans="2:5" s="500" customFormat="1">
      <c r="D115" s="521"/>
      <c r="E115" s="521"/>
    </row>
    <row r="116" spans="2:5" s="500" customFormat="1">
      <c r="D116" s="521"/>
      <c r="E116" s="521"/>
    </row>
    <row r="117" spans="2:5" s="500" customFormat="1">
      <c r="B117" s="499"/>
      <c r="C117" s="499"/>
      <c r="D117" s="499"/>
      <c r="E117" s="499"/>
    </row>
    <row r="118" spans="2:5" s="500" customFormat="1">
      <c r="B118" s="499"/>
      <c r="C118" s="499"/>
      <c r="D118" s="499"/>
      <c r="E118" s="499"/>
    </row>
    <row r="119" spans="2:5" s="500" customFormat="1">
      <c r="B119" s="499"/>
      <c r="C119" s="499"/>
      <c r="D119" s="499"/>
      <c r="E119" s="499"/>
    </row>
    <row r="120" spans="2:5" s="500" customFormat="1">
      <c r="B120" s="342"/>
      <c r="C120" s="342"/>
      <c r="D120" s="342"/>
      <c r="E120" s="342"/>
    </row>
    <row r="121" spans="2:5" s="500" customFormat="1">
      <c r="D121" s="340"/>
      <c r="E121" s="340"/>
    </row>
    <row r="122" spans="2:5" s="500" customFormat="1">
      <c r="D122" s="521"/>
      <c r="E122" s="521"/>
    </row>
    <row r="123" spans="2:5" s="500" customFormat="1">
      <c r="D123" s="521"/>
      <c r="E123" s="521"/>
    </row>
    <row r="124" spans="2:5" s="500" customFormat="1">
      <c r="D124" s="521"/>
      <c r="E124" s="521"/>
    </row>
    <row r="125" spans="2:5" s="500" customFormat="1">
      <c r="D125" s="521"/>
      <c r="E125" s="521"/>
    </row>
    <row r="126" spans="2:5" s="500" customFormat="1">
      <c r="D126" s="521"/>
      <c r="E126" s="521"/>
    </row>
    <row r="127" spans="2:5" s="500" customFormat="1">
      <c r="D127" s="521"/>
      <c r="E127" s="521"/>
    </row>
    <row r="128" spans="2:5" s="500" customFormat="1">
      <c r="D128" s="521"/>
      <c r="E128" s="521"/>
    </row>
    <row r="129" spans="2:5" s="500" customFormat="1">
      <c r="D129" s="521"/>
      <c r="E129" s="521"/>
    </row>
    <row r="130" spans="2:5" s="500" customFormat="1">
      <c r="D130" s="521"/>
      <c r="E130" s="521"/>
    </row>
    <row r="131" spans="2:5" s="500" customFormat="1">
      <c r="D131" s="521"/>
      <c r="E131" s="521"/>
    </row>
    <row r="132" spans="2:5" s="500" customFormat="1">
      <c r="B132" s="499"/>
      <c r="C132" s="499"/>
      <c r="D132" s="499"/>
    </row>
    <row r="133" spans="2:5" s="500" customFormat="1"/>
    <row r="134" spans="2:5" s="500" customFormat="1"/>
    <row r="135" spans="2:5" s="500" customFormat="1"/>
    <row r="136" spans="2:5" s="500" customFormat="1"/>
    <row r="137" spans="2:5" s="500" customFormat="1"/>
    <row r="138" spans="2:5" s="500" customFormat="1"/>
    <row r="139" spans="2:5" s="500" customFormat="1"/>
    <row r="140" spans="2:5" s="500" customFormat="1"/>
    <row r="141" spans="2:5" s="500" customFormat="1"/>
    <row r="142" spans="2:5" s="500" customFormat="1"/>
    <row r="143" spans="2:5" s="500" customFormat="1"/>
    <row r="144" spans="2:5" s="500" customFormat="1"/>
    <row r="145" spans="2:5" s="500" customFormat="1"/>
    <row r="146" spans="2:5" s="500" customFormat="1">
      <c r="B146" s="343"/>
      <c r="C146" s="343"/>
    </row>
    <row r="147" spans="2:5" s="500" customFormat="1">
      <c r="B147" s="344"/>
      <c r="C147" s="344"/>
      <c r="D147" s="345"/>
      <c r="E147" s="345"/>
    </row>
    <row r="148" spans="2:5" s="500" customFormat="1">
      <c r="B148" s="346"/>
      <c r="C148" s="346"/>
      <c r="D148" s="346"/>
      <c r="E148" s="346"/>
    </row>
    <row r="149" spans="2:5" s="500" customFormat="1">
      <c r="B149" s="516"/>
      <c r="C149" s="516"/>
      <c r="D149" s="516"/>
      <c r="E149" s="516"/>
    </row>
    <row r="150" spans="2:5" s="500" customFormat="1">
      <c r="B150" s="516"/>
      <c r="C150" s="516"/>
      <c r="D150" s="516"/>
      <c r="E150" s="516"/>
    </row>
    <row r="151" spans="2:5" s="500" customFormat="1">
      <c r="B151" s="516"/>
      <c r="C151" s="516"/>
      <c r="D151" s="516"/>
      <c r="E151" s="516"/>
    </row>
    <row r="152" spans="2:5">
      <c r="B152" s="535"/>
      <c r="C152" s="535"/>
    </row>
    <row r="153" spans="2:5">
      <c r="B153" s="535"/>
      <c r="C153" s="535"/>
    </row>
  </sheetData>
  <mergeCells count="5">
    <mergeCell ref="F6:G6"/>
    <mergeCell ref="H6:J6"/>
    <mergeCell ref="C32:D32"/>
    <mergeCell ref="C31:D31"/>
    <mergeCell ref="C6:E6"/>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&amp;K01+000Road trauma involving heavy vehicles 2017 statistical summary</oddHeader>
    <oddFooter xml:space="preserve">&amp;L&amp;"Gill Sans MT,Regular"&amp;9&amp;K0065A4  • &amp;K000000&amp;A&amp;K0065A4 •&amp;R&amp;"Gill Sans MT,Regular"&amp;9&amp;K3773AF    </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AN217"/>
  <sheetViews>
    <sheetView zoomScaleNormal="100" zoomScaleSheetLayoutView="120" workbookViewId="0">
      <selection activeCell="M35" sqref="M35"/>
    </sheetView>
  </sheetViews>
  <sheetFormatPr defaultColWidth="9.140625" defaultRowHeight="12.75"/>
  <cols>
    <col min="1" max="1" width="3.7109375" style="535" customWidth="1"/>
    <col min="2" max="2" width="10.7109375" style="534" customWidth="1"/>
    <col min="3" max="3" width="11" style="534" customWidth="1"/>
    <col min="4" max="4" width="17.28515625" style="534" customWidth="1"/>
    <col min="5" max="5" width="2.28515625" style="534" customWidth="1"/>
    <col min="6" max="6" width="12.5703125" style="535" customWidth="1"/>
    <col min="7" max="7" width="11.42578125" style="535" customWidth="1"/>
    <col min="8" max="8" width="14.7109375" style="535" customWidth="1"/>
    <col min="9" max="9" width="15.140625" style="535" customWidth="1"/>
    <col min="10" max="10" width="10.7109375" style="535" customWidth="1"/>
    <col min="11" max="11" width="13.42578125" style="535" customWidth="1"/>
    <col min="12" max="13" width="14.7109375" style="535" customWidth="1"/>
    <col min="14" max="14" width="2.7109375" style="535" customWidth="1"/>
    <col min="15" max="15" width="10" style="516" customWidth="1"/>
    <col min="16" max="16" width="10" style="535" customWidth="1"/>
    <col min="17" max="17" width="8.42578125" style="535" customWidth="1"/>
    <col min="18" max="19" width="6.85546875" style="535" customWidth="1"/>
    <col min="20" max="20" width="7.28515625" style="535" customWidth="1"/>
    <col min="21" max="22" width="8.28515625" style="535" customWidth="1"/>
    <col min="23" max="23" width="11.7109375" style="535" customWidth="1"/>
    <col min="24" max="24" width="7.28515625" style="535" customWidth="1"/>
    <col min="25" max="26" width="8.28515625" style="535" customWidth="1"/>
    <col min="27" max="27" width="13.7109375" style="535" customWidth="1"/>
    <col min="28" max="28" width="7.28515625" style="535" customWidth="1"/>
    <col min="29" max="29" width="9.140625" style="490"/>
    <col min="30" max="30" width="7.28515625" style="535" customWidth="1"/>
    <col min="31" max="31" width="8.85546875" style="535" customWidth="1"/>
    <col min="32" max="258" width="11.5703125" style="535" customWidth="1"/>
    <col min="259" max="16384" width="9.140625" style="535"/>
  </cols>
  <sheetData>
    <row r="1" spans="1:32" ht="13.5" customHeight="1">
      <c r="A1" s="500"/>
      <c r="B1" s="540"/>
      <c r="C1" s="540"/>
      <c r="D1" s="540"/>
      <c r="E1" s="540"/>
      <c r="F1" s="500"/>
      <c r="G1" s="500"/>
      <c r="H1" s="500"/>
      <c r="I1" s="420"/>
      <c r="J1" s="500"/>
      <c r="K1" s="500"/>
      <c r="L1" s="500"/>
      <c r="M1" s="500"/>
      <c r="N1" s="500"/>
      <c r="P1" s="500"/>
      <c r="Q1" s="500"/>
      <c r="R1" s="500"/>
      <c r="S1" s="500"/>
    </row>
    <row r="2" spans="1:32" ht="12.75" customHeight="1">
      <c r="A2" s="500"/>
      <c r="B2" s="540"/>
      <c r="C2" s="540"/>
      <c r="D2" s="540"/>
      <c r="E2" s="540"/>
      <c r="F2" s="500"/>
      <c r="G2" s="500"/>
      <c r="H2" s="500"/>
      <c r="I2" s="516"/>
      <c r="J2" s="516"/>
      <c r="K2" s="516"/>
      <c r="L2" s="516"/>
      <c r="M2" s="516"/>
      <c r="N2" s="516"/>
      <c r="P2" s="516"/>
      <c r="Q2" s="516"/>
      <c r="R2" s="516"/>
      <c r="S2" s="516"/>
      <c r="T2" s="516"/>
      <c r="U2" s="516"/>
      <c r="V2" s="516"/>
      <c r="W2" s="516"/>
      <c r="X2" s="516"/>
      <c r="Y2" s="516"/>
    </row>
    <row r="3" spans="1:32" ht="13.5" customHeight="1">
      <c r="A3" s="500"/>
      <c r="B3" s="540"/>
      <c r="C3" s="540"/>
      <c r="D3" s="500"/>
      <c r="E3" s="500"/>
      <c r="F3" s="500"/>
      <c r="G3" s="516"/>
      <c r="H3" s="516"/>
      <c r="I3" s="516"/>
      <c r="J3" s="516"/>
      <c r="K3" s="516"/>
      <c r="L3" s="516"/>
      <c r="M3" s="516"/>
      <c r="N3" s="516"/>
      <c r="P3" s="516"/>
      <c r="Q3" s="516"/>
      <c r="R3" s="516"/>
      <c r="S3" s="516"/>
      <c r="T3" s="516"/>
      <c r="U3" s="516"/>
      <c r="V3" s="516"/>
      <c r="W3" s="516"/>
      <c r="AA3" s="490"/>
      <c r="AC3" s="535"/>
    </row>
    <row r="4" spans="1:32" s="497" customFormat="1" ht="18.95" customHeight="1">
      <c r="A4" s="515"/>
      <c r="B4" s="1621" t="s">
        <v>730</v>
      </c>
      <c r="C4" s="1138"/>
      <c r="D4" s="1140"/>
      <c r="E4" s="1140"/>
      <c r="F4" s="608"/>
      <c r="G4" s="1223"/>
      <c r="H4" s="1223"/>
      <c r="J4" s="515"/>
      <c r="K4" s="515"/>
      <c r="L4" s="515"/>
      <c r="M4" s="515"/>
      <c r="N4" s="515"/>
      <c r="O4" s="97"/>
      <c r="P4" s="515"/>
      <c r="Q4" s="515"/>
      <c r="R4" s="515"/>
      <c r="S4" s="515"/>
      <c r="T4" s="515"/>
      <c r="U4" s="515"/>
      <c r="V4" s="515"/>
      <c r="W4" s="515"/>
    </row>
    <row r="5" spans="1:32" s="498" customFormat="1" ht="15" customHeight="1">
      <c r="A5" s="712"/>
      <c r="B5" s="517"/>
      <c r="C5" s="517"/>
      <c r="D5" s="500"/>
      <c r="E5"/>
      <c r="F5" s="500"/>
      <c r="G5" s="682"/>
      <c r="H5" s="516"/>
      <c r="I5" s="516"/>
      <c r="J5" s="516"/>
      <c r="K5" s="516"/>
      <c r="L5" s="516"/>
      <c r="M5" s="516"/>
      <c r="N5" s="516"/>
      <c r="O5" s="516"/>
      <c r="P5" s="79"/>
      <c r="Q5" s="712"/>
      <c r="R5" s="712"/>
      <c r="S5" s="712"/>
      <c r="T5" s="712"/>
      <c r="U5" s="712"/>
      <c r="V5" s="712"/>
      <c r="W5" s="712"/>
    </row>
    <row r="6" spans="1:32" s="498" customFormat="1" ht="12.95" customHeight="1">
      <c r="A6" s="712"/>
      <c r="B6" s="1737" t="s">
        <v>115</v>
      </c>
      <c r="C6" s="860"/>
      <c r="D6" s="1735" t="s">
        <v>78</v>
      </c>
      <c r="E6"/>
      <c r="F6" s="1737" t="s">
        <v>115</v>
      </c>
      <c r="G6" s="860"/>
      <c r="H6" s="1735" t="s">
        <v>78</v>
      </c>
      <c r="I6" s="298"/>
      <c r="J6" s="298"/>
      <c r="K6" s="298"/>
      <c r="L6" s="298"/>
      <c r="M6" s="537"/>
      <c r="N6" s="236"/>
      <c r="O6" s="1073"/>
      <c r="P6" s="1073"/>
      <c r="Q6" s="1073"/>
      <c r="R6" s="712"/>
      <c r="S6" s="712"/>
      <c r="T6" s="712"/>
      <c r="U6" s="712"/>
      <c r="V6" s="712"/>
      <c r="W6" s="712"/>
    </row>
    <row r="7" spans="1:32" s="498" customFormat="1" ht="12.95" customHeight="1">
      <c r="A7" s="712"/>
      <c r="B7" s="518"/>
      <c r="C7" s="519"/>
      <c r="D7" s="518" t="s">
        <v>82</v>
      </c>
      <c r="E7"/>
      <c r="F7" s="518"/>
      <c r="G7" s="519"/>
      <c r="H7" s="518" t="s">
        <v>82</v>
      </c>
      <c r="I7" s="712"/>
      <c r="J7" s="712"/>
      <c r="K7" s="712"/>
      <c r="L7" s="712"/>
      <c r="M7" s="712"/>
      <c r="N7" s="537"/>
      <c r="O7" s="1075"/>
      <c r="P7" s="1075"/>
      <c r="Q7" s="1065"/>
      <c r="R7" s="712"/>
      <c r="S7" s="712"/>
      <c r="T7" s="712"/>
      <c r="U7" s="712"/>
      <c r="V7" s="712"/>
      <c r="W7" s="712"/>
    </row>
    <row r="8" spans="1:32" s="527" customFormat="1" ht="3" customHeight="1">
      <c r="A8" s="572"/>
      <c r="B8" s="572"/>
      <c r="C8" s="572"/>
      <c r="D8" s="572"/>
      <c r="E8"/>
      <c r="G8" s="572"/>
      <c r="H8" s="572"/>
      <c r="I8" s="572"/>
      <c r="J8" s="572"/>
      <c r="K8" s="572"/>
      <c r="L8" s="572"/>
      <c r="M8" s="572"/>
      <c r="N8" s="572"/>
      <c r="O8" s="1066"/>
      <c r="P8" s="1066"/>
      <c r="Q8" s="1067"/>
      <c r="R8" s="572"/>
      <c r="S8" s="572"/>
      <c r="T8" s="671"/>
      <c r="U8" s="572"/>
      <c r="V8" s="572"/>
      <c r="W8" s="572"/>
      <c r="X8" s="671"/>
      <c r="Y8" s="672"/>
      <c r="Z8" s="673"/>
      <c r="AA8" s="673"/>
      <c r="AB8" s="671"/>
      <c r="AC8" s="673"/>
      <c r="AD8" s="673"/>
      <c r="AE8" s="572"/>
    </row>
    <row r="9" spans="1:32" s="527" customFormat="1" ht="14.1" customHeight="1">
      <c r="A9" s="572"/>
      <c r="B9" s="947" t="s">
        <v>51</v>
      </c>
      <c r="C9" s="947" t="s">
        <v>40</v>
      </c>
      <c r="D9" s="948">
        <v>1</v>
      </c>
      <c r="E9"/>
      <c r="F9" s="947" t="s">
        <v>55</v>
      </c>
      <c r="G9" s="947" t="s">
        <v>40</v>
      </c>
      <c r="H9" s="948">
        <v>2</v>
      </c>
      <c r="I9" s="948"/>
      <c r="J9" s="948"/>
      <c r="K9" s="948"/>
      <c r="L9" s="1059"/>
      <c r="M9" s="493"/>
      <c r="N9" s="493"/>
      <c r="O9" s="1078"/>
      <c r="P9" s="1078"/>
      <c r="Q9" s="1078"/>
      <c r="R9" s="572"/>
      <c r="S9" s="572"/>
      <c r="T9" s="572"/>
      <c r="U9" s="572"/>
      <c r="V9" s="572"/>
      <c r="W9" s="572"/>
      <c r="X9" s="572"/>
      <c r="Y9" s="572"/>
      <c r="Z9" s="572"/>
      <c r="AA9" s="572"/>
      <c r="AB9" s="675"/>
      <c r="AC9" s="572"/>
      <c r="AD9" s="572"/>
      <c r="AE9" s="572"/>
    </row>
    <row r="10" spans="1:32" s="527" customFormat="1" ht="14.1" customHeight="1">
      <c r="A10" s="572"/>
      <c r="B10" s="947"/>
      <c r="C10" s="947" t="s">
        <v>317</v>
      </c>
      <c r="D10" s="948">
        <v>2</v>
      </c>
      <c r="E10"/>
      <c r="F10" s="947"/>
      <c r="G10" s="947" t="s">
        <v>317</v>
      </c>
      <c r="H10" s="948">
        <v>3</v>
      </c>
      <c r="I10" s="948"/>
      <c r="J10" s="948"/>
      <c r="K10" s="948"/>
      <c r="L10" s="1059"/>
      <c r="M10" s="493"/>
      <c r="N10" s="493"/>
      <c r="O10" s="1078"/>
      <c r="P10" s="1078"/>
      <c r="Q10" s="1078"/>
      <c r="R10" s="572"/>
      <c r="S10" s="572"/>
      <c r="T10" s="572"/>
      <c r="U10" s="572"/>
      <c r="V10" s="572"/>
      <c r="W10" s="572"/>
      <c r="X10" s="572"/>
      <c r="Y10" s="572"/>
      <c r="Z10" s="572"/>
      <c r="AA10" s="572"/>
      <c r="AB10" s="675"/>
      <c r="AC10" s="572"/>
      <c r="AD10" s="572"/>
      <c r="AE10" s="572"/>
    </row>
    <row r="11" spans="1:32" s="527" customFormat="1" ht="14.1" customHeight="1">
      <c r="A11" s="572"/>
      <c r="B11" s="947"/>
      <c r="C11" s="947" t="s">
        <v>50</v>
      </c>
      <c r="D11" s="948">
        <v>3</v>
      </c>
      <c r="E11"/>
      <c r="F11" s="947"/>
      <c r="G11" s="947" t="s">
        <v>50</v>
      </c>
      <c r="H11" s="948">
        <v>9</v>
      </c>
      <c r="I11" s="948"/>
      <c r="J11" s="948"/>
      <c r="K11" s="948"/>
      <c r="L11" s="1059"/>
      <c r="M11" s="493"/>
      <c r="N11" s="493"/>
      <c r="O11" s="1078"/>
      <c r="P11" s="1078"/>
      <c r="Q11" s="1078"/>
      <c r="R11" s="572"/>
      <c r="S11" s="572"/>
      <c r="T11" s="317"/>
      <c r="U11" s="316"/>
      <c r="V11" s="679"/>
      <c r="W11" s="485"/>
      <c r="X11" s="677"/>
      <c r="Y11" s="678"/>
      <c r="Z11" s="679"/>
      <c r="AA11" s="572"/>
      <c r="AB11" s="677"/>
      <c r="AC11" s="678"/>
      <c r="AD11" s="679"/>
      <c r="AE11" s="673"/>
      <c r="AF11" s="523"/>
    </row>
    <row r="12" spans="1:32" s="527" customFormat="1" ht="14.1" customHeight="1">
      <c r="A12" s="572"/>
      <c r="B12" s="1694"/>
      <c r="C12" s="1694" t="s">
        <v>318</v>
      </c>
      <c r="D12" s="1695">
        <v>2</v>
      </c>
      <c r="E12"/>
      <c r="F12" s="1694"/>
      <c r="G12" s="1694" t="s">
        <v>318</v>
      </c>
      <c r="H12" s="1695">
        <v>3</v>
      </c>
      <c r="I12" s="948"/>
      <c r="J12" s="948"/>
      <c r="K12" s="948"/>
      <c r="L12" s="1059"/>
      <c r="M12" s="493"/>
      <c r="N12" s="493"/>
      <c r="O12" s="1078"/>
      <c r="P12" s="1078"/>
      <c r="Q12" s="1078"/>
      <c r="R12" s="572"/>
      <c r="S12" s="572"/>
      <c r="T12" s="317"/>
      <c r="U12" s="316"/>
      <c r="V12" s="679"/>
      <c r="W12" s="485"/>
      <c r="X12" s="677"/>
      <c r="Y12" s="678"/>
      <c r="Z12" s="679"/>
      <c r="AA12" s="572"/>
      <c r="AB12" s="677"/>
      <c r="AC12" s="678"/>
      <c r="AD12" s="679"/>
      <c r="AE12" s="674"/>
      <c r="AF12" s="523"/>
    </row>
    <row r="13" spans="1:32" s="527" customFormat="1" ht="3" customHeight="1">
      <c r="A13" s="572"/>
      <c r="B13" s="947"/>
      <c r="C13" s="947"/>
      <c r="D13" s="948"/>
      <c r="E13"/>
      <c r="F13" s="947"/>
      <c r="G13" s="947"/>
      <c r="H13" s="948"/>
      <c r="I13" s="948"/>
      <c r="J13" s="948"/>
      <c r="K13" s="948"/>
      <c r="L13" s="569"/>
      <c r="M13" s="493"/>
      <c r="N13" s="493"/>
      <c r="O13" s="1078"/>
      <c r="P13" s="1078"/>
      <c r="Q13" s="1078"/>
      <c r="R13" s="572"/>
      <c r="S13" s="572"/>
      <c r="T13" s="317"/>
      <c r="U13" s="316"/>
      <c r="V13" s="679"/>
      <c r="W13" s="485"/>
      <c r="X13" s="677"/>
      <c r="Y13" s="678"/>
      <c r="Z13" s="679"/>
      <c r="AA13" s="572"/>
      <c r="AB13" s="677"/>
      <c r="AC13" s="678"/>
      <c r="AD13" s="679"/>
      <c r="AE13" s="674"/>
      <c r="AF13" s="523"/>
    </row>
    <row r="14" spans="1:32" s="527" customFormat="1" ht="14.1" customHeight="1">
      <c r="A14" s="572"/>
      <c r="B14" s="949" t="s">
        <v>52</v>
      </c>
      <c r="C14" s="947" t="s">
        <v>40</v>
      </c>
      <c r="D14" s="948">
        <v>1</v>
      </c>
      <c r="E14"/>
      <c r="F14" s="949" t="s">
        <v>56</v>
      </c>
      <c r="G14" s="947" t="s">
        <v>40</v>
      </c>
      <c r="H14" s="948">
        <v>2</v>
      </c>
      <c r="I14" s="948"/>
      <c r="J14" s="948"/>
      <c r="K14" s="948"/>
      <c r="L14" s="1059"/>
      <c r="M14" s="488"/>
      <c r="N14" s="493"/>
      <c r="O14" s="1078"/>
      <c r="P14" s="1078"/>
      <c r="Q14" s="1078"/>
      <c r="R14" s="572"/>
      <c r="S14" s="572"/>
      <c r="T14" s="317"/>
      <c r="U14" s="316"/>
      <c r="V14" s="679"/>
      <c r="W14" s="485"/>
      <c r="X14" s="677"/>
      <c r="Y14" s="678"/>
      <c r="Z14" s="679"/>
      <c r="AA14" s="572"/>
      <c r="AB14" s="677"/>
      <c r="AC14" s="678"/>
      <c r="AD14" s="679"/>
      <c r="AE14" s="676"/>
      <c r="AF14" s="523"/>
    </row>
    <row r="15" spans="1:32" s="527" customFormat="1" ht="14.1" customHeight="1">
      <c r="A15" s="572"/>
      <c r="B15" s="949"/>
      <c r="C15" s="947" t="s">
        <v>317</v>
      </c>
      <c r="D15" s="948">
        <v>5</v>
      </c>
      <c r="E15"/>
      <c r="F15" s="949"/>
      <c r="G15" s="947" t="s">
        <v>317</v>
      </c>
      <c r="H15" s="948">
        <v>1</v>
      </c>
      <c r="I15" s="948"/>
      <c r="J15" s="948"/>
      <c r="K15" s="948"/>
      <c r="L15" s="516"/>
      <c r="M15" s="488"/>
      <c r="N15" s="493"/>
      <c r="O15" s="1078"/>
      <c r="P15" s="1078"/>
      <c r="Q15" s="1834"/>
      <c r="R15" s="572"/>
      <c r="S15" s="572"/>
      <c r="T15" s="317"/>
      <c r="U15" s="316"/>
      <c r="V15" s="679"/>
      <c r="W15" s="485"/>
      <c r="X15" s="677"/>
      <c r="Y15" s="678"/>
      <c r="Z15" s="679"/>
      <c r="AA15" s="572"/>
      <c r="AB15" s="677"/>
      <c r="AC15" s="678"/>
      <c r="AD15" s="679"/>
      <c r="AE15" s="676"/>
      <c r="AF15" s="523"/>
    </row>
    <row r="16" spans="1:32" s="527" customFormat="1" ht="14.1" customHeight="1">
      <c r="A16" s="572"/>
      <c r="B16" s="949"/>
      <c r="C16" s="947" t="s">
        <v>50</v>
      </c>
      <c r="D16" s="948">
        <v>6</v>
      </c>
      <c r="E16"/>
      <c r="F16" s="949"/>
      <c r="G16" s="947" t="s">
        <v>50</v>
      </c>
      <c r="H16" s="948">
        <v>3</v>
      </c>
      <c r="I16" s="948"/>
      <c r="J16" s="948"/>
      <c r="K16" s="948"/>
      <c r="L16" s="1059"/>
      <c r="M16" s="488"/>
      <c r="N16" s="493"/>
      <c r="O16" s="1078"/>
      <c r="P16" s="1078"/>
      <c r="Q16" s="1078"/>
      <c r="R16" s="572"/>
      <c r="S16" s="572"/>
      <c r="T16" s="317"/>
      <c r="U16" s="316"/>
      <c r="V16" s="679"/>
      <c r="W16" s="485"/>
      <c r="X16" s="677"/>
      <c r="Y16" s="678"/>
      <c r="Z16" s="679"/>
      <c r="AA16" s="572"/>
      <c r="AB16" s="677"/>
      <c r="AC16" s="678"/>
      <c r="AD16" s="679"/>
      <c r="AE16" s="676"/>
      <c r="AF16" s="523"/>
    </row>
    <row r="17" spans="1:33" s="527" customFormat="1" ht="14.1" customHeight="1">
      <c r="A17" s="572"/>
      <c r="B17" s="1696"/>
      <c r="C17" s="1694" t="s">
        <v>318</v>
      </c>
      <c r="D17" s="1695">
        <v>0</v>
      </c>
      <c r="E17"/>
      <c r="F17" s="1696"/>
      <c r="G17" s="1694" t="s">
        <v>318</v>
      </c>
      <c r="H17" s="1695">
        <v>2</v>
      </c>
      <c r="I17" s="948"/>
      <c r="J17" s="948"/>
      <c r="K17" s="948"/>
      <c r="L17" s="1059"/>
      <c r="M17" s="488"/>
      <c r="N17" s="493"/>
      <c r="O17" s="1078"/>
      <c r="P17" s="1078"/>
      <c r="Q17" s="1078"/>
      <c r="R17" s="572"/>
      <c r="S17" s="572"/>
      <c r="T17" s="317"/>
      <c r="U17" s="316"/>
      <c r="V17" s="679"/>
      <c r="W17" s="485"/>
      <c r="X17" s="677"/>
      <c r="Y17" s="678"/>
      <c r="Z17" s="679"/>
      <c r="AA17" s="572"/>
      <c r="AB17" s="677"/>
      <c r="AC17" s="678"/>
      <c r="AD17" s="679"/>
      <c r="AE17" s="676"/>
      <c r="AF17" s="523"/>
    </row>
    <row r="18" spans="1:33" s="527" customFormat="1" ht="3" customHeight="1">
      <c r="A18" s="572"/>
      <c r="B18" s="949"/>
      <c r="C18" s="947"/>
      <c r="D18" s="948"/>
      <c r="E18"/>
      <c r="F18" s="949"/>
      <c r="G18" s="947"/>
      <c r="H18" s="948"/>
      <c r="I18" s="948"/>
      <c r="J18" s="948"/>
      <c r="K18" s="948"/>
      <c r="L18" s="569"/>
      <c r="M18" s="488"/>
      <c r="N18" s="493"/>
      <c r="O18" s="1078"/>
      <c r="P18" s="1078"/>
      <c r="Q18" s="1078"/>
      <c r="R18" s="572"/>
      <c r="S18" s="572"/>
      <c r="T18" s="317"/>
      <c r="U18" s="316"/>
      <c r="V18" s="679"/>
      <c r="W18" s="485"/>
      <c r="X18" s="677"/>
      <c r="Y18" s="678"/>
      <c r="Z18" s="679"/>
      <c r="AA18" s="572"/>
      <c r="AB18" s="677"/>
      <c r="AC18" s="678"/>
      <c r="AD18" s="679"/>
      <c r="AE18" s="676"/>
      <c r="AF18" s="523"/>
    </row>
    <row r="19" spans="1:33" s="527" customFormat="1" ht="14.1" customHeight="1">
      <c r="A19" s="572"/>
      <c r="B19" s="947" t="s">
        <v>53</v>
      </c>
      <c r="C19" s="947" t="s">
        <v>40</v>
      </c>
      <c r="D19" s="948">
        <v>0</v>
      </c>
      <c r="E19"/>
      <c r="F19" s="947" t="s">
        <v>57</v>
      </c>
      <c r="G19" s="947" t="s">
        <v>40</v>
      </c>
      <c r="H19" s="948">
        <v>2</v>
      </c>
      <c r="I19" s="948"/>
      <c r="J19" s="948"/>
      <c r="K19" s="948"/>
      <c r="L19" s="1077"/>
      <c r="M19" s="493"/>
      <c r="N19" s="493"/>
      <c r="O19" s="1078"/>
      <c r="P19" s="1078"/>
      <c r="Q19" s="1078"/>
      <c r="R19" s="572"/>
      <c r="S19" s="572"/>
      <c r="T19" s="317"/>
      <c r="U19" s="316"/>
      <c r="V19" s="679"/>
      <c r="W19" s="485"/>
      <c r="X19" s="677"/>
      <c r="Y19" s="678"/>
      <c r="Z19" s="679"/>
      <c r="AA19" s="572"/>
      <c r="AB19" s="677"/>
      <c r="AC19" s="678"/>
      <c r="AD19" s="679"/>
      <c r="AE19" s="676"/>
      <c r="AF19" s="523"/>
    </row>
    <row r="20" spans="1:33" s="527" customFormat="1" ht="14.1" customHeight="1">
      <c r="A20" s="572"/>
      <c r="B20" s="947"/>
      <c r="C20" s="947" t="s">
        <v>317</v>
      </c>
      <c r="D20" s="948">
        <v>9</v>
      </c>
      <c r="E20"/>
      <c r="F20" s="947"/>
      <c r="G20" s="947" t="s">
        <v>317</v>
      </c>
      <c r="H20" s="948">
        <v>6</v>
      </c>
      <c r="I20" s="948"/>
      <c r="J20" s="948"/>
      <c r="K20" s="948"/>
      <c r="L20" s="1059"/>
      <c r="M20" s="1835"/>
      <c r="N20" s="493"/>
      <c r="O20" s="1078"/>
      <c r="P20" s="1078"/>
      <c r="Q20" s="1078"/>
      <c r="R20" s="572"/>
      <c r="S20" s="572"/>
      <c r="T20" s="317"/>
      <c r="U20" s="316"/>
      <c r="V20" s="679"/>
      <c r="W20" s="485"/>
      <c r="X20" s="677"/>
      <c r="Y20" s="678"/>
      <c r="Z20" s="679"/>
      <c r="AA20" s="572"/>
      <c r="AB20" s="677"/>
      <c r="AC20" s="678"/>
      <c r="AD20" s="679"/>
      <c r="AE20" s="676"/>
      <c r="AF20" s="523"/>
    </row>
    <row r="21" spans="1:33" s="527" customFormat="1" ht="14.1" customHeight="1">
      <c r="A21" s="572"/>
      <c r="B21" s="947"/>
      <c r="C21" s="947" t="s">
        <v>50</v>
      </c>
      <c r="D21" s="948">
        <v>5</v>
      </c>
      <c r="E21"/>
      <c r="F21" s="947"/>
      <c r="G21" s="947" t="s">
        <v>50</v>
      </c>
      <c r="H21" s="948">
        <v>3</v>
      </c>
      <c r="I21" s="948"/>
      <c r="J21" s="948"/>
      <c r="K21" s="948"/>
      <c r="L21" s="1059"/>
      <c r="M21" s="493"/>
      <c r="N21" s="493"/>
      <c r="O21" s="1078"/>
      <c r="P21" s="1078"/>
      <c r="Q21" s="1078"/>
      <c r="R21" s="572"/>
      <c r="S21" s="572"/>
      <c r="T21" s="317"/>
      <c r="U21" s="316"/>
      <c r="V21" s="679"/>
      <c r="W21" s="485"/>
      <c r="X21" s="677"/>
      <c r="Y21" s="678"/>
      <c r="Z21" s="679"/>
      <c r="AA21" s="572"/>
      <c r="AB21" s="677"/>
      <c r="AC21" s="678"/>
      <c r="AD21" s="679"/>
      <c r="AE21" s="676"/>
      <c r="AF21" s="523"/>
    </row>
    <row r="22" spans="1:33" s="527" customFormat="1" ht="14.1" customHeight="1">
      <c r="A22" s="572"/>
      <c r="B22" s="1694"/>
      <c r="C22" s="1694" t="s">
        <v>318</v>
      </c>
      <c r="D22" s="1695">
        <v>0</v>
      </c>
      <c r="E22"/>
      <c r="F22" s="1694"/>
      <c r="G22" s="1694" t="s">
        <v>318</v>
      </c>
      <c r="H22" s="1695">
        <v>1</v>
      </c>
      <c r="I22" s="948"/>
      <c r="J22" s="948"/>
      <c r="K22" s="948"/>
      <c r="L22" s="1059"/>
      <c r="M22" s="493"/>
      <c r="N22" s="493"/>
      <c r="O22" s="1078"/>
      <c r="P22" s="1078"/>
      <c r="Q22" s="1078"/>
      <c r="R22" s="572"/>
      <c r="S22" s="572"/>
      <c r="T22" s="317"/>
      <c r="U22" s="316"/>
      <c r="V22" s="679"/>
      <c r="W22" s="485"/>
      <c r="X22" s="677"/>
      <c r="Y22" s="678"/>
      <c r="Z22" s="679"/>
      <c r="AA22" s="572"/>
      <c r="AB22" s="677"/>
      <c r="AC22" s="678"/>
      <c r="AD22" s="679"/>
      <c r="AE22" s="676"/>
      <c r="AF22" s="523"/>
    </row>
    <row r="23" spans="1:33" s="527" customFormat="1" ht="3" customHeight="1">
      <c r="A23" s="572"/>
      <c r="B23" s="947"/>
      <c r="C23" s="947"/>
      <c r="D23" s="948"/>
      <c r="E23" s="948"/>
      <c r="F23" s="491"/>
      <c r="G23" s="493"/>
      <c r="H23" s="493"/>
      <c r="I23" s="948"/>
      <c r="J23" s="948"/>
      <c r="K23" s="948"/>
      <c r="L23" s="569"/>
      <c r="M23" s="493"/>
      <c r="N23" s="493"/>
      <c r="O23" s="1078"/>
      <c r="P23" s="1078"/>
      <c r="Q23" s="1078"/>
      <c r="R23" s="572"/>
      <c r="S23" s="572"/>
      <c r="T23" s="317"/>
      <c r="U23" s="316"/>
      <c r="V23" s="679"/>
      <c r="W23" s="485"/>
      <c r="X23" s="677"/>
      <c r="Y23" s="678"/>
      <c r="Z23" s="679"/>
      <c r="AA23" s="572"/>
      <c r="AB23" s="677"/>
      <c r="AC23" s="678"/>
      <c r="AD23" s="679"/>
      <c r="AE23" s="676"/>
      <c r="AF23" s="523"/>
    </row>
    <row r="24" spans="1:33" s="527" customFormat="1" ht="14.1" customHeight="1">
      <c r="A24" s="572"/>
      <c r="B24" s="949" t="s">
        <v>54</v>
      </c>
      <c r="C24" s="947" t="s">
        <v>40</v>
      </c>
      <c r="D24" s="948">
        <v>3</v>
      </c>
      <c r="E24" s="948"/>
      <c r="F24" s="491"/>
      <c r="G24" s="488"/>
      <c r="H24" s="493"/>
      <c r="I24" s="948"/>
      <c r="J24" s="948"/>
      <c r="K24" s="948"/>
      <c r="L24" s="1077"/>
      <c r="M24" s="488"/>
      <c r="N24" s="493"/>
      <c r="O24" s="1078"/>
      <c r="P24" s="1078"/>
      <c r="Q24" s="1078"/>
      <c r="R24" s="572"/>
      <c r="S24" s="572"/>
      <c r="T24" s="317"/>
      <c r="U24" s="316"/>
      <c r="V24" s="679"/>
      <c r="W24" s="485"/>
      <c r="X24" s="677"/>
      <c r="Y24" s="678"/>
      <c r="Z24" s="679"/>
      <c r="AA24" s="572"/>
      <c r="AB24" s="677"/>
      <c r="AC24" s="678"/>
      <c r="AD24" s="679"/>
      <c r="AE24" s="676"/>
      <c r="AF24" s="523"/>
    </row>
    <row r="25" spans="1:33" s="527" customFormat="1" ht="14.1" customHeight="1">
      <c r="A25" s="572"/>
      <c r="B25" s="949"/>
      <c r="C25" s="947" t="s">
        <v>317</v>
      </c>
      <c r="D25" s="948">
        <v>7</v>
      </c>
      <c r="E25" s="948"/>
      <c r="F25" s="491"/>
      <c r="G25" s="488"/>
      <c r="H25" s="493"/>
      <c r="I25" s="948"/>
      <c r="J25" s="948"/>
      <c r="K25" s="948"/>
      <c r="L25" s="1059"/>
      <c r="M25" s="488"/>
      <c r="N25" s="493"/>
      <c r="O25" s="1078"/>
      <c r="P25" s="1078"/>
      <c r="Q25" s="1078"/>
      <c r="R25" s="572"/>
      <c r="S25" s="572"/>
      <c r="T25" s="317"/>
      <c r="U25" s="316"/>
      <c r="V25" s="679"/>
      <c r="W25" s="485"/>
      <c r="X25" s="677"/>
      <c r="Y25" s="678"/>
      <c r="Z25" s="679"/>
      <c r="AA25" s="572"/>
      <c r="AB25" s="677"/>
      <c r="AC25" s="678"/>
      <c r="AD25" s="679"/>
      <c r="AE25" s="676"/>
      <c r="AF25" s="523"/>
    </row>
    <row r="26" spans="1:33" s="527" customFormat="1" ht="14.1" customHeight="1">
      <c r="A26" s="572"/>
      <c r="B26" s="949"/>
      <c r="C26" s="947" t="s">
        <v>50</v>
      </c>
      <c r="D26" s="948">
        <v>7</v>
      </c>
      <c r="E26" s="948"/>
      <c r="F26" s="491"/>
      <c r="G26" s="488"/>
      <c r="H26" s="493"/>
      <c r="I26" s="948"/>
      <c r="J26" s="948"/>
      <c r="K26" s="948"/>
      <c r="L26" s="1059"/>
      <c r="M26" s="488"/>
      <c r="N26" s="493"/>
      <c r="O26" s="1078"/>
      <c r="P26" s="1078"/>
      <c r="Q26" s="1078"/>
      <c r="R26" s="572"/>
      <c r="S26" s="572"/>
      <c r="T26" s="317"/>
      <c r="U26" s="316"/>
      <c r="V26" s="679"/>
      <c r="W26" s="485"/>
      <c r="X26" s="677"/>
      <c r="Y26" s="678"/>
      <c r="Z26" s="679"/>
      <c r="AA26" s="572"/>
      <c r="AB26" s="677"/>
      <c r="AC26" s="678"/>
      <c r="AD26" s="679"/>
      <c r="AE26" s="676"/>
      <c r="AF26" s="523"/>
    </row>
    <row r="27" spans="1:33" s="527" customFormat="1" ht="14.1" customHeight="1">
      <c r="A27" s="572"/>
      <c r="B27" s="1696"/>
      <c r="C27" s="1694" t="s">
        <v>318</v>
      </c>
      <c r="D27" s="1695">
        <v>1</v>
      </c>
      <c r="E27" s="948"/>
      <c r="F27" s="491"/>
      <c r="G27" s="488"/>
      <c r="H27" s="493"/>
      <c r="I27" s="948"/>
      <c r="J27" s="948"/>
      <c r="K27" s="948"/>
      <c r="L27" s="1059"/>
      <c r="M27" s="488"/>
      <c r="N27" s="493"/>
      <c r="O27" s="1078"/>
      <c r="P27" s="1078"/>
      <c r="Q27" s="1078"/>
      <c r="R27" s="572"/>
      <c r="S27" s="572"/>
      <c r="T27" s="317"/>
      <c r="U27" s="316"/>
      <c r="V27" s="679"/>
      <c r="W27" s="485"/>
      <c r="X27" s="677"/>
      <c r="Y27" s="678"/>
      <c r="Z27" s="679"/>
      <c r="AA27" s="572"/>
      <c r="AB27" s="677"/>
      <c r="AC27" s="678"/>
      <c r="AD27" s="679"/>
      <c r="AE27" s="676"/>
      <c r="AF27" s="523"/>
    </row>
    <row r="28" spans="1:33" s="527" customFormat="1" ht="3" customHeight="1">
      <c r="A28" s="572"/>
      <c r="B28" s="949"/>
      <c r="C28" s="947"/>
      <c r="D28" s="1736"/>
      <c r="E28" s="948"/>
      <c r="F28" s="491"/>
      <c r="G28" s="488"/>
      <c r="H28" s="493"/>
      <c r="I28" s="948"/>
      <c r="J28" s="948"/>
      <c r="K28" s="948"/>
      <c r="L28" s="569"/>
      <c r="M28" s="488"/>
      <c r="N28" s="493"/>
      <c r="O28" s="1078"/>
      <c r="P28" s="1078"/>
      <c r="Q28" s="1078"/>
      <c r="R28" s="572"/>
      <c r="S28" s="572"/>
      <c r="T28" s="317"/>
      <c r="U28" s="316"/>
      <c r="V28" s="679"/>
      <c r="W28" s="485"/>
      <c r="X28" s="677"/>
      <c r="Y28" s="678"/>
      <c r="Z28" s="679"/>
      <c r="AA28" s="572"/>
      <c r="AB28" s="677"/>
      <c r="AC28" s="678"/>
      <c r="AD28" s="679"/>
      <c r="AE28" s="676"/>
      <c r="AF28" s="523"/>
    </row>
    <row r="29" spans="1:33" s="527" customFormat="1" ht="14.1" customHeight="1">
      <c r="A29" s="572"/>
      <c r="B29" s="317" t="s">
        <v>319</v>
      </c>
      <c r="D29" s="316"/>
      <c r="E29" s="316"/>
      <c r="F29" s="317" t="s">
        <v>320</v>
      </c>
      <c r="H29" s="232"/>
      <c r="I29" s="677"/>
      <c r="J29" s="684"/>
      <c r="K29" s="545"/>
      <c r="L29" s="1090"/>
      <c r="M29" s="1088"/>
      <c r="N29" s="1088"/>
      <c r="O29" s="1088"/>
      <c r="P29" s="572"/>
      <c r="Q29" s="572"/>
      <c r="R29" s="572"/>
      <c r="S29" s="572"/>
      <c r="T29" s="678"/>
      <c r="U29" s="316"/>
      <c r="V29" s="679"/>
      <c r="W29" s="485"/>
      <c r="X29" s="677"/>
      <c r="Y29" s="678"/>
      <c r="Z29" s="679"/>
      <c r="AA29" s="572"/>
      <c r="AB29" s="677"/>
      <c r="AC29" s="678"/>
      <c r="AD29" s="679"/>
      <c r="AE29" s="680"/>
      <c r="AF29" s="523"/>
    </row>
    <row r="30" spans="1:33" s="527" customFormat="1" ht="14.1" customHeight="1">
      <c r="A30" s="572"/>
      <c r="B30" s="317" t="s">
        <v>321</v>
      </c>
      <c r="D30" s="572"/>
      <c r="E30" s="572"/>
      <c r="F30" s="317" t="s">
        <v>322</v>
      </c>
      <c r="H30" s="232"/>
      <c r="I30" s="677"/>
      <c r="J30" s="679"/>
      <c r="K30" s="545"/>
      <c r="L30" s="1090"/>
      <c r="M30" s="1088"/>
      <c r="N30" s="1088"/>
      <c r="O30" s="1088"/>
      <c r="P30" s="572"/>
      <c r="Q30" s="572"/>
      <c r="R30" s="572"/>
      <c r="S30" s="572"/>
      <c r="T30" s="830"/>
      <c r="U30" s="316"/>
      <c r="V30" s="679"/>
      <c r="W30" s="485"/>
      <c r="X30" s="677"/>
      <c r="Y30" s="678"/>
      <c r="Z30" s="679"/>
      <c r="AA30" s="572"/>
      <c r="AB30" s="677"/>
      <c r="AC30" s="678"/>
      <c r="AD30" s="679"/>
      <c r="AE30" s="572"/>
    </row>
    <row r="31" spans="1:33" s="822" customFormat="1" ht="3" customHeight="1">
      <c r="F31" s="825"/>
      <c r="G31" s="825"/>
      <c r="H31" s="818"/>
      <c r="I31" s="826"/>
      <c r="J31" s="827"/>
      <c r="K31" s="827"/>
      <c r="L31" s="827"/>
      <c r="M31" s="827"/>
      <c r="N31" s="827"/>
      <c r="O31" s="827"/>
      <c r="P31" s="827"/>
      <c r="Q31" s="1070"/>
      <c r="R31" s="1072"/>
      <c r="S31" s="1072"/>
      <c r="T31" s="807"/>
      <c r="U31" s="829"/>
      <c r="V31" s="830"/>
      <c r="W31" s="828"/>
      <c r="X31" s="825"/>
      <c r="Y31" s="825"/>
      <c r="Z31" s="825"/>
      <c r="AA31" s="835"/>
      <c r="AB31" s="832"/>
      <c r="AC31" s="834"/>
      <c r="AD31" s="834"/>
      <c r="AE31" s="834"/>
      <c r="AF31" s="834"/>
      <c r="AG31" s="834"/>
    </row>
    <row r="32" spans="1:33" s="822" customFormat="1" ht="10.15" customHeight="1">
      <c r="B32" s="833" t="s">
        <v>124</v>
      </c>
      <c r="C32" s="833" t="s">
        <v>236</v>
      </c>
      <c r="D32" s="824"/>
      <c r="E32" s="824"/>
      <c r="F32" s="836"/>
      <c r="G32" s="836"/>
      <c r="H32" s="836"/>
      <c r="I32" s="836"/>
      <c r="J32" s="836"/>
      <c r="K32" s="828"/>
      <c r="L32" s="828"/>
      <c r="M32" s="828"/>
      <c r="N32" s="828"/>
      <c r="O32" s="828"/>
      <c r="P32" s="828"/>
      <c r="Q32" s="1072"/>
      <c r="R32" s="1072"/>
      <c r="S32" s="1072"/>
      <c r="T32" s="828"/>
      <c r="U32" s="828"/>
      <c r="V32" s="828"/>
      <c r="W32" s="828"/>
      <c r="X32" s="828"/>
      <c r="Y32" s="828"/>
      <c r="Z32" s="834"/>
      <c r="AA32" s="835"/>
      <c r="AB32" s="834"/>
      <c r="AC32" s="834"/>
      <c r="AD32" s="834"/>
      <c r="AE32" s="834"/>
      <c r="AF32" s="834"/>
      <c r="AG32" s="834"/>
    </row>
    <row r="33" spans="2:29" ht="10.15" customHeight="1">
      <c r="B33" s="775" t="s">
        <v>220</v>
      </c>
      <c r="C33" s="1017" t="s">
        <v>231</v>
      </c>
      <c r="D33" s="1103"/>
      <c r="E33" s="1103"/>
      <c r="F33" s="1026"/>
      <c r="G33" s="1026"/>
      <c r="H33" s="499"/>
      <c r="I33" s="537"/>
      <c r="J33" s="236"/>
      <c r="K33" s="298"/>
      <c r="L33" s="298"/>
      <c r="M33" s="298"/>
      <c r="N33" s="298"/>
      <c r="O33" s="298"/>
      <c r="P33" s="298"/>
      <c r="Q33" s="1073"/>
      <c r="R33" s="1073"/>
      <c r="S33" s="1074"/>
      <c r="T33" s="516"/>
      <c r="U33" s="516"/>
      <c r="V33" s="516"/>
      <c r="W33" s="516"/>
      <c r="X33" s="516"/>
      <c r="Y33" s="516"/>
      <c r="AA33" s="490"/>
      <c r="AC33" s="535"/>
    </row>
    <row r="34" spans="2:29" ht="14.1" customHeight="1">
      <c r="B34" s="499"/>
      <c r="C34" s="499"/>
      <c r="D34" s="1026"/>
      <c r="E34" s="1026"/>
      <c r="F34" s="1026"/>
      <c r="G34" s="1026"/>
      <c r="H34" s="499"/>
      <c r="I34" s="1583"/>
      <c r="J34" s="1583"/>
      <c r="K34" s="1583"/>
      <c r="L34" s="1583"/>
      <c r="M34" s="1583"/>
      <c r="N34" s="1583"/>
      <c r="O34" s="416"/>
      <c r="P34" s="712"/>
      <c r="Q34" s="1075"/>
      <c r="R34" s="1065"/>
      <c r="S34" s="1074"/>
      <c r="T34" s="516"/>
      <c r="U34" s="516"/>
      <c r="V34" s="516"/>
      <c r="W34" s="516"/>
      <c r="X34" s="516"/>
      <c r="Y34" s="516"/>
      <c r="AA34" s="490"/>
      <c r="AC34" s="535"/>
    </row>
    <row r="35" spans="2:29" ht="14.1" customHeight="1">
      <c r="B35" s="499"/>
      <c r="C35" s="499"/>
      <c r="D35" s="499"/>
      <c r="E35" s="499"/>
      <c r="F35" s="499"/>
      <c r="G35" s="499"/>
      <c r="H35" s="499"/>
      <c r="I35" s="135"/>
      <c r="J35" s="135"/>
      <c r="K35" s="948" t="s">
        <v>137</v>
      </c>
      <c r="L35" s="1584"/>
      <c r="M35" s="1584"/>
      <c r="N35" s="1584"/>
      <c r="O35" s="416"/>
      <c r="P35" s="683"/>
      <c r="Q35" s="1068"/>
      <c r="R35" s="1068"/>
      <c r="S35" s="1074"/>
      <c r="AA35" s="490"/>
      <c r="AC35" s="535"/>
    </row>
    <row r="36" spans="2:29" s="1104" customFormat="1" ht="15" customHeight="1">
      <c r="B36" s="1621" t="s">
        <v>731</v>
      </c>
      <c r="C36" s="1138"/>
      <c r="D36" s="1141"/>
      <c r="E36" s="1138"/>
      <c r="F36" s="1138"/>
      <c r="G36" s="1139"/>
      <c r="H36" s="588"/>
      <c r="I36" s="1590" t="s">
        <v>292</v>
      </c>
      <c r="K36" s="948">
        <v>1</v>
      </c>
      <c r="L36" s="1591"/>
      <c r="M36" s="1592">
        <f>K36/$K$70</f>
        <v>1.1235955056179775E-2</v>
      </c>
      <c r="N36" s="1591"/>
      <c r="O36" s="916"/>
      <c r="P36" s="1592"/>
      <c r="Q36" s="1593"/>
      <c r="R36" s="1593"/>
      <c r="S36" s="1594"/>
      <c r="AA36" s="309"/>
    </row>
    <row r="37" spans="2:29" s="1104" customFormat="1" ht="18.75" customHeight="1">
      <c r="D37" s="1595"/>
      <c r="E37" s="1595"/>
      <c r="F37" s="1595"/>
      <c r="I37" s="1590" t="s">
        <v>267</v>
      </c>
      <c r="K37" s="948">
        <v>3</v>
      </c>
      <c r="L37" s="1591"/>
      <c r="M37" s="1592">
        <f>K37/$K$70</f>
        <v>3.3707865168539325E-2</v>
      </c>
      <c r="N37" s="1591"/>
      <c r="O37" s="916"/>
      <c r="Q37" s="1112"/>
      <c r="R37" s="1112"/>
      <c r="S37" s="1112"/>
      <c r="W37" s="309"/>
    </row>
    <row r="38" spans="2:29" s="1104" customFormat="1" ht="18.75" customHeight="1" thickBot="1">
      <c r="D38" s="1595"/>
      <c r="E38" s="1595"/>
      <c r="F38" s="1595"/>
      <c r="G38" s="1062" t="s">
        <v>204</v>
      </c>
      <c r="I38" s="1590" t="s">
        <v>268</v>
      </c>
      <c r="K38" s="1101">
        <v>2</v>
      </c>
      <c r="L38" s="1591"/>
      <c r="M38" s="1592">
        <f>K38/$K$70</f>
        <v>2.247191011235955E-2</v>
      </c>
      <c r="N38" s="1591"/>
      <c r="O38" s="916"/>
      <c r="Q38" s="1112"/>
      <c r="R38" s="1112"/>
      <c r="S38" s="1112"/>
      <c r="W38" s="309"/>
    </row>
    <row r="39" spans="2:29" s="1104" customFormat="1" ht="18.75" customHeight="1">
      <c r="D39" s="1595"/>
      <c r="E39" s="1595"/>
      <c r="F39" s="1595"/>
      <c r="G39" s="1596"/>
      <c r="I39" s="1590"/>
      <c r="K39" s="948"/>
      <c r="L39" s="1591"/>
      <c r="M39" s="1591"/>
      <c r="N39" s="1591"/>
      <c r="O39" s="916"/>
      <c r="Q39" s="1112"/>
      <c r="R39" s="1112"/>
      <c r="S39" s="1112"/>
      <c r="W39" s="309"/>
    </row>
    <row r="40" spans="2:29" s="1104" customFormat="1" ht="18.75" customHeight="1">
      <c r="B40" s="1597"/>
      <c r="C40" s="1597"/>
      <c r="D40" s="1598"/>
      <c r="E40" s="1598"/>
      <c r="F40" s="1598"/>
      <c r="G40" s="1049"/>
      <c r="I40" s="1612" t="s">
        <v>295</v>
      </c>
      <c r="K40" s="948">
        <v>1</v>
      </c>
      <c r="L40" s="1591"/>
      <c r="M40" s="1592">
        <f>K40/$K$70</f>
        <v>1.1235955056179775E-2</v>
      </c>
      <c r="N40" s="1591"/>
      <c r="O40" s="916"/>
      <c r="P40" s="1059"/>
      <c r="Q40" s="1112"/>
      <c r="R40" s="1112"/>
      <c r="S40" s="1112"/>
      <c r="W40" s="309"/>
    </row>
    <row r="41" spans="2:29" s="1104" customFormat="1" ht="18.75" customHeight="1">
      <c r="B41" s="1597"/>
      <c r="C41" s="1597"/>
      <c r="D41" s="1598"/>
      <c r="E41" s="1598"/>
      <c r="F41" s="1598"/>
      <c r="G41" s="1049"/>
      <c r="I41" s="1612" t="s">
        <v>575</v>
      </c>
      <c r="K41" s="948">
        <v>5</v>
      </c>
      <c r="L41" s="1591"/>
      <c r="M41" s="1592">
        <f t="shared" ref="M41:M43" si="0">K41/$K$70</f>
        <v>5.6179775280898875E-2</v>
      </c>
      <c r="N41" s="1591"/>
      <c r="O41" s="916"/>
      <c r="Q41" s="1112"/>
      <c r="R41" s="1112"/>
      <c r="S41" s="1112"/>
      <c r="W41" s="309"/>
    </row>
    <row r="42" spans="2:29" s="1104" customFormat="1" ht="18.75" customHeight="1">
      <c r="B42" s="1597"/>
      <c r="C42" s="1597"/>
      <c r="D42" s="1598"/>
      <c r="E42" s="1598"/>
      <c r="F42" s="1598"/>
      <c r="G42" s="1049"/>
      <c r="I42" s="1612" t="s">
        <v>269</v>
      </c>
      <c r="K42" s="948">
        <v>6</v>
      </c>
      <c r="L42" s="1591"/>
      <c r="M42" s="1592">
        <f t="shared" si="0"/>
        <v>6.741573033707865E-2</v>
      </c>
      <c r="N42" s="1591"/>
      <c r="O42" s="916"/>
      <c r="Q42" s="1112"/>
      <c r="R42" s="1112"/>
      <c r="S42" s="1112"/>
      <c r="W42" s="309"/>
    </row>
    <row r="43" spans="2:29" s="1104" customFormat="1" ht="18.75" customHeight="1" thickBot="1">
      <c r="B43" s="1599"/>
      <c r="C43" s="1599"/>
      <c r="D43" s="1599"/>
      <c r="E43" s="1599"/>
      <c r="F43" s="1599"/>
      <c r="G43" s="1049"/>
      <c r="I43" s="1613" t="s">
        <v>270</v>
      </c>
      <c r="K43" s="1101">
        <v>0</v>
      </c>
      <c r="L43" s="1591"/>
      <c r="M43" s="1592">
        <f t="shared" si="0"/>
        <v>0</v>
      </c>
      <c r="N43" s="1591"/>
      <c r="O43" s="916"/>
      <c r="Q43" s="1112"/>
      <c r="R43" s="1112"/>
      <c r="S43" s="1112"/>
      <c r="W43" s="309"/>
    </row>
    <row r="44" spans="2:29" s="1104" customFormat="1" ht="18.75" customHeight="1">
      <c r="B44" s="1597"/>
      <c r="C44" s="1597"/>
      <c r="D44" s="1600"/>
      <c r="E44" s="1600"/>
      <c r="F44" s="1597"/>
      <c r="G44" s="1049"/>
      <c r="I44" s="1613"/>
      <c r="K44" s="948"/>
      <c r="L44" s="1591"/>
      <c r="M44" s="1591"/>
      <c r="N44" s="1591"/>
      <c r="O44" s="916"/>
      <c r="Q44" s="1112"/>
      <c r="R44" s="1112"/>
      <c r="S44" s="1112"/>
      <c r="W44" s="309"/>
    </row>
    <row r="45" spans="2:29" s="1104" customFormat="1" ht="18.75" customHeight="1">
      <c r="B45" s="1597"/>
      <c r="C45" s="1597"/>
      <c r="D45" s="1600"/>
      <c r="E45" s="1600"/>
      <c r="F45" s="1597"/>
      <c r="G45" s="1049"/>
      <c r="I45" s="1104" t="s">
        <v>298</v>
      </c>
      <c r="K45" s="948">
        <v>0</v>
      </c>
      <c r="L45" s="1591"/>
      <c r="M45" s="1592">
        <f>K45/$K$70</f>
        <v>0</v>
      </c>
      <c r="N45" s="1591"/>
      <c r="O45" s="916"/>
      <c r="Q45" s="1112"/>
      <c r="R45" s="1112"/>
      <c r="S45" s="1112"/>
      <c r="W45" s="309"/>
    </row>
    <row r="46" spans="2:29" s="1104" customFormat="1" ht="18.75" customHeight="1">
      <c r="B46" s="1597"/>
      <c r="C46" s="1597"/>
      <c r="D46" s="1600"/>
      <c r="E46" s="1600"/>
      <c r="F46" s="1597"/>
      <c r="G46" s="1049"/>
      <c r="I46" s="1590" t="s">
        <v>576</v>
      </c>
      <c r="K46" s="948">
        <v>9</v>
      </c>
      <c r="L46" s="1591"/>
      <c r="M46" s="1592">
        <f t="shared" ref="M46:M48" si="1">K46/$K$70</f>
        <v>0.10112359550561797</v>
      </c>
      <c r="N46" s="1591"/>
      <c r="O46" s="916"/>
      <c r="Q46" s="1112"/>
      <c r="R46" s="1112"/>
      <c r="S46" s="1112"/>
      <c r="W46" s="309"/>
    </row>
    <row r="47" spans="2:29" s="1104" customFormat="1" ht="18.75" customHeight="1">
      <c r="B47" s="1597"/>
      <c r="C47" s="1597"/>
      <c r="D47" s="1600"/>
      <c r="E47" s="1600"/>
      <c r="F47" s="1597"/>
      <c r="G47" s="1049"/>
      <c r="I47" s="1590" t="s">
        <v>271</v>
      </c>
      <c r="K47" s="948">
        <v>5</v>
      </c>
      <c r="L47" s="1591"/>
      <c r="M47" s="1592">
        <f t="shared" si="1"/>
        <v>5.6179775280898875E-2</v>
      </c>
      <c r="N47" s="1591"/>
      <c r="O47" s="916"/>
      <c r="Q47" s="1112"/>
      <c r="R47" s="1112"/>
      <c r="S47" s="1112"/>
      <c r="W47" s="309"/>
    </row>
    <row r="48" spans="2:29" s="1104" customFormat="1" ht="18.75" customHeight="1" thickBot="1">
      <c r="B48" s="1601"/>
      <c r="C48" s="1597"/>
      <c r="D48" s="1600"/>
      <c r="E48" s="1600"/>
      <c r="F48" s="1597"/>
      <c r="G48" s="1049"/>
      <c r="I48" s="1104" t="s">
        <v>272</v>
      </c>
      <c r="K48" s="1101">
        <v>0</v>
      </c>
      <c r="L48" s="1591"/>
      <c r="M48" s="1592">
        <f t="shared" si="1"/>
        <v>0</v>
      </c>
      <c r="N48" s="1591"/>
      <c r="O48" s="916"/>
      <c r="Q48" s="1112"/>
      <c r="R48" s="1112"/>
      <c r="S48" s="1112"/>
      <c r="W48" s="309"/>
    </row>
    <row r="49" spans="2:29" s="1104" customFormat="1" ht="18.75" customHeight="1">
      <c r="B49" s="1601"/>
      <c r="C49" s="1597"/>
      <c r="D49" s="1597"/>
      <c r="E49" s="1597"/>
      <c r="F49" s="1597"/>
      <c r="G49" s="1049"/>
      <c r="K49" s="948"/>
      <c r="L49" s="1591"/>
      <c r="M49" s="1591"/>
      <c r="N49" s="1591"/>
      <c r="O49" s="916"/>
      <c r="Q49" s="1112"/>
      <c r="R49" s="1112"/>
      <c r="S49" s="1112"/>
      <c r="W49" s="309"/>
    </row>
    <row r="50" spans="2:29" s="1104" customFormat="1" ht="9.9499999999999993" customHeight="1">
      <c r="B50" s="775" t="s">
        <v>220</v>
      </c>
      <c r="C50" s="1017" t="s">
        <v>231</v>
      </c>
      <c r="D50" s="1597"/>
      <c r="E50" s="1597"/>
      <c r="F50" s="1597"/>
      <c r="G50" s="1049"/>
      <c r="I50" s="1612" t="s">
        <v>301</v>
      </c>
      <c r="K50" s="948">
        <v>3</v>
      </c>
      <c r="L50" s="1591"/>
      <c r="M50" s="1592">
        <f>K50/$K$70</f>
        <v>3.3707865168539325E-2</v>
      </c>
      <c r="N50" s="1591"/>
      <c r="O50" s="916"/>
      <c r="Q50" s="1112"/>
      <c r="R50" s="1112"/>
      <c r="S50" s="1112"/>
      <c r="W50" s="309"/>
    </row>
    <row r="51" spans="2:29" s="1104" customFormat="1" ht="18.75" customHeight="1">
      <c r="B51" s="1601"/>
      <c r="C51" s="1597"/>
      <c r="D51" s="1602"/>
      <c r="E51" s="1602"/>
      <c r="F51" s="1603"/>
      <c r="G51" s="1049"/>
      <c r="I51" s="1612" t="s">
        <v>577</v>
      </c>
      <c r="K51" s="948">
        <v>7</v>
      </c>
      <c r="L51" s="1591"/>
      <c r="M51" s="1592">
        <f t="shared" ref="M51:M53" si="2">K51/$K$70</f>
        <v>7.8651685393258425E-2</v>
      </c>
      <c r="N51" s="1591"/>
      <c r="O51" s="916"/>
      <c r="Q51" s="1112"/>
      <c r="R51" s="1112"/>
      <c r="S51" s="1112"/>
      <c r="W51" s="309"/>
    </row>
    <row r="52" spans="2:29" s="1104" customFormat="1" ht="18.75" customHeight="1">
      <c r="B52" s="1601"/>
      <c r="C52" s="1597"/>
      <c r="D52" s="1602"/>
      <c r="E52" s="1602"/>
      <c r="F52" s="1604"/>
      <c r="G52" s="1049"/>
      <c r="I52" s="1612" t="s">
        <v>273</v>
      </c>
      <c r="K52" s="948">
        <v>7</v>
      </c>
      <c r="L52" s="1591"/>
      <c r="M52" s="1592">
        <f t="shared" si="2"/>
        <v>7.8651685393258425E-2</v>
      </c>
      <c r="N52" s="1591"/>
      <c r="O52" s="916"/>
      <c r="Q52" s="1112"/>
      <c r="R52" s="1112"/>
      <c r="S52" s="1112"/>
      <c r="W52" s="309"/>
    </row>
    <row r="53" spans="2:29" s="1104" customFormat="1" ht="18.75" customHeight="1" thickBot="1">
      <c r="B53" s="1597"/>
      <c r="C53" s="1597"/>
      <c r="D53" s="1597"/>
      <c r="E53" s="1597"/>
      <c r="F53" s="1604"/>
      <c r="G53" s="1049"/>
      <c r="I53" s="1612" t="s">
        <v>274</v>
      </c>
      <c r="K53" s="1101">
        <v>1</v>
      </c>
      <c r="L53" s="1591"/>
      <c r="M53" s="1592">
        <f t="shared" si="2"/>
        <v>1.1235955056179775E-2</v>
      </c>
      <c r="N53" s="1591"/>
      <c r="O53" s="916"/>
      <c r="Q53" s="1112"/>
      <c r="R53" s="1112"/>
      <c r="S53" s="1112"/>
      <c r="W53" s="309"/>
    </row>
    <row r="54" spans="2:29" s="1104" customFormat="1" ht="18.75" customHeight="1">
      <c r="B54" s="1597"/>
      <c r="C54" s="1597"/>
      <c r="D54" s="1597"/>
      <c r="E54" s="1597"/>
      <c r="F54" s="1605"/>
      <c r="G54" s="1049"/>
      <c r="I54" s="1612"/>
      <c r="K54" s="948"/>
      <c r="L54" s="1591"/>
      <c r="M54" s="1591"/>
      <c r="N54" s="1591"/>
      <c r="O54" s="916"/>
      <c r="Q54" s="1112"/>
      <c r="R54" s="1112"/>
      <c r="S54" s="1112"/>
      <c r="W54" s="309"/>
    </row>
    <row r="55" spans="2:29" s="1104" customFormat="1" ht="18.75" customHeight="1">
      <c r="B55" s="1597"/>
      <c r="C55" s="1597"/>
      <c r="D55" s="1597"/>
      <c r="E55" s="1597"/>
      <c r="F55" s="1604"/>
      <c r="G55" s="1049"/>
      <c r="I55" s="1590" t="s">
        <v>304</v>
      </c>
      <c r="K55" s="948">
        <v>2</v>
      </c>
      <c r="L55" s="1591"/>
      <c r="M55" s="1592">
        <f>K55/$K$70</f>
        <v>2.247191011235955E-2</v>
      </c>
      <c r="N55" s="1591"/>
      <c r="O55" s="916"/>
      <c r="Q55" s="1112"/>
      <c r="R55" s="1112"/>
      <c r="S55" s="1112"/>
      <c r="W55" s="309"/>
    </row>
    <row r="56" spans="2:29" s="1104" customFormat="1" ht="18.75" customHeight="1">
      <c r="B56" s="1597"/>
      <c r="C56" s="1597"/>
      <c r="D56" s="1597"/>
      <c r="E56" s="1597"/>
      <c r="F56" s="1597"/>
      <c r="G56" s="1049"/>
      <c r="I56" s="1590" t="s">
        <v>578</v>
      </c>
      <c r="K56" s="948">
        <v>3</v>
      </c>
      <c r="L56" s="1591"/>
      <c r="M56" s="1592">
        <f t="shared" ref="M56:M58" si="3">K56/$K$70</f>
        <v>3.3707865168539325E-2</v>
      </c>
      <c r="N56" s="1591"/>
      <c r="O56" s="916"/>
      <c r="Q56" s="1112"/>
      <c r="R56" s="1112"/>
      <c r="S56" s="1112"/>
      <c r="W56" s="309"/>
    </row>
    <row r="57" spans="2:29" s="1104" customFormat="1" ht="18.75" customHeight="1">
      <c r="B57" s="1606"/>
      <c r="C57" s="1606"/>
      <c r="G57" s="1049"/>
      <c r="I57" s="1590" t="s">
        <v>275</v>
      </c>
      <c r="K57" s="948">
        <v>9</v>
      </c>
      <c r="L57" s="1591"/>
      <c r="M57" s="1592">
        <f t="shared" si="3"/>
        <v>0.10112359550561797</v>
      </c>
      <c r="N57" s="1591"/>
      <c r="O57" s="916"/>
      <c r="Q57" s="1112"/>
      <c r="R57" s="1112"/>
      <c r="S57" s="1112"/>
      <c r="W57" s="309"/>
    </row>
    <row r="58" spans="2:29" s="1104" customFormat="1" ht="18.75" customHeight="1" thickBot="1">
      <c r="B58" s="29"/>
      <c r="C58" s="29"/>
      <c r="D58" s="1607"/>
      <c r="E58" s="1607"/>
      <c r="F58" s="1607"/>
      <c r="G58" s="1049"/>
      <c r="I58" s="1590" t="s">
        <v>276</v>
      </c>
      <c r="K58" s="1101">
        <v>3</v>
      </c>
      <c r="L58" s="1591"/>
      <c r="M58" s="1592">
        <f t="shared" si="3"/>
        <v>3.3707865168539325E-2</v>
      </c>
      <c r="N58" s="1591"/>
      <c r="O58" s="916"/>
      <c r="Q58" s="1112"/>
      <c r="R58" s="1112"/>
      <c r="S58" s="1112"/>
      <c r="W58" s="309"/>
    </row>
    <row r="59" spans="2:29" s="1104" customFormat="1" ht="18.75" customHeight="1">
      <c r="B59" s="1608"/>
      <c r="C59" s="1608"/>
      <c r="D59" s="1608"/>
      <c r="E59" s="1608"/>
      <c r="F59" s="1608"/>
      <c r="G59" s="1049"/>
      <c r="I59" s="1590"/>
      <c r="K59" s="948"/>
      <c r="L59" s="1591"/>
      <c r="M59" s="1591"/>
      <c r="N59" s="1591"/>
      <c r="O59" s="916"/>
      <c r="Q59" s="1112"/>
      <c r="R59" s="1112"/>
      <c r="S59" s="1112"/>
      <c r="W59" s="309"/>
    </row>
    <row r="60" spans="2:29" s="1104" customFormat="1" ht="18.75" customHeight="1">
      <c r="B60" s="1609"/>
      <c r="C60" s="1609"/>
      <c r="D60" s="1609"/>
      <c r="E60" s="1609"/>
      <c r="F60" s="1609"/>
      <c r="G60" s="1049"/>
      <c r="I60" s="1612" t="s">
        <v>307</v>
      </c>
      <c r="K60" s="948">
        <v>2</v>
      </c>
      <c r="L60" s="1591"/>
      <c r="M60" s="1592">
        <f>K60/$K$70</f>
        <v>2.247191011235955E-2</v>
      </c>
      <c r="N60" s="1590"/>
      <c r="O60" s="916"/>
      <c r="Q60" s="1112"/>
      <c r="R60" s="1112"/>
      <c r="S60" s="1112"/>
      <c r="W60" s="309"/>
    </row>
    <row r="61" spans="2:29" s="1104" customFormat="1" ht="18.75" customHeight="1">
      <c r="B61" s="1610"/>
      <c r="C61" s="1610"/>
      <c r="D61" s="1610"/>
      <c r="E61" s="1610"/>
      <c r="F61" s="1114"/>
      <c r="G61" s="1049"/>
      <c r="I61" s="1612" t="s">
        <v>579</v>
      </c>
      <c r="K61" s="948">
        <v>1</v>
      </c>
      <c r="L61" s="1591"/>
      <c r="M61" s="1592">
        <f t="shared" ref="M61:M63" si="4">K61/$K$70</f>
        <v>1.1235955056179775E-2</v>
      </c>
      <c r="N61" s="1059"/>
      <c r="O61" s="1611"/>
      <c r="Q61" s="1112"/>
      <c r="R61" s="1112"/>
      <c r="S61" s="1112"/>
      <c r="X61" s="309"/>
    </row>
    <row r="62" spans="2:29" ht="17.25" customHeight="1">
      <c r="B62" s="516"/>
      <c r="C62" s="516"/>
      <c r="D62" s="516"/>
      <c r="E62" s="516"/>
      <c r="F62" s="516"/>
      <c r="G62" s="1049"/>
      <c r="H62" s="1104"/>
      <c r="I62" s="1612" t="s">
        <v>277</v>
      </c>
      <c r="J62" s="1104"/>
      <c r="K62" s="948">
        <v>3</v>
      </c>
      <c r="L62" s="1591"/>
      <c r="M62" s="1592">
        <f t="shared" si="4"/>
        <v>3.3707865168539325E-2</v>
      </c>
      <c r="N62" s="1059"/>
      <c r="O62" s="1055"/>
      <c r="Q62" s="1074"/>
      <c r="R62" s="1074"/>
      <c r="S62" s="1076"/>
      <c r="Z62" s="490"/>
      <c r="AC62" s="535"/>
    </row>
    <row r="63" spans="2:29" ht="17.25" customHeight="1" thickBot="1">
      <c r="B63" s="516"/>
      <c r="C63" s="516"/>
      <c r="D63" s="516"/>
      <c r="E63" s="516"/>
      <c r="F63" s="516"/>
      <c r="G63" s="1049"/>
      <c r="I63" s="1612" t="s">
        <v>278</v>
      </c>
      <c r="J63" s="1104"/>
      <c r="K63" s="1101">
        <v>2</v>
      </c>
      <c r="L63" s="1591"/>
      <c r="M63" s="1592">
        <f t="shared" si="4"/>
        <v>2.247191011235955E-2</v>
      </c>
      <c r="N63" s="1051"/>
      <c r="O63" s="1055"/>
      <c r="P63" s="1059"/>
      <c r="Q63" s="1074"/>
      <c r="R63" s="1074"/>
      <c r="S63" s="1074"/>
      <c r="AA63" s="490"/>
      <c r="AC63" s="535"/>
    </row>
    <row r="64" spans="2:29" ht="17.25" customHeight="1">
      <c r="B64" s="537"/>
      <c r="C64" s="236"/>
      <c r="D64" s="298"/>
      <c r="E64" s="298"/>
      <c r="F64" s="2440"/>
      <c r="G64" s="1049"/>
      <c r="I64" s="1612"/>
      <c r="J64" s="1104"/>
      <c r="K64" s="948"/>
      <c r="L64" s="1591"/>
      <c r="M64" s="1051"/>
      <c r="N64" s="1051"/>
      <c r="P64" s="516"/>
      <c r="Q64" s="1074"/>
      <c r="R64" s="1074"/>
      <c r="S64" s="1074"/>
      <c r="AA64" s="490"/>
      <c r="AC64" s="535"/>
    </row>
    <row r="65" spans="2:29" ht="17.25" customHeight="1">
      <c r="B65" s="712"/>
      <c r="C65" s="537"/>
      <c r="D65" s="712"/>
      <c r="E65" s="712"/>
      <c r="F65" s="2440"/>
      <c r="G65" s="1049"/>
      <c r="I65" s="1590" t="s">
        <v>310</v>
      </c>
      <c r="J65" s="1104"/>
      <c r="K65" s="948">
        <v>2</v>
      </c>
      <c r="L65" s="1591"/>
      <c r="M65" s="1592">
        <f>K65/$K$70</f>
        <v>2.247191011235955E-2</v>
      </c>
      <c r="N65" s="1051"/>
      <c r="P65" s="516"/>
      <c r="Q65" s="1074"/>
      <c r="R65" s="1074"/>
      <c r="S65" s="1074"/>
      <c r="AB65" s="490"/>
      <c r="AC65" s="535"/>
    </row>
    <row r="66" spans="2:29" ht="17.25" customHeight="1">
      <c r="B66" s="572"/>
      <c r="C66" s="572"/>
      <c r="D66" s="572"/>
      <c r="E66" s="572"/>
      <c r="F66" s="572"/>
      <c r="G66" s="1049"/>
      <c r="I66" s="1590" t="s">
        <v>580</v>
      </c>
      <c r="J66" s="1104"/>
      <c r="K66" s="948">
        <v>6</v>
      </c>
      <c r="L66" s="1591"/>
      <c r="M66" s="1592">
        <f t="shared" ref="M66:M68" si="5">K66/$K$70</f>
        <v>6.741573033707865E-2</v>
      </c>
      <c r="N66" s="1051"/>
      <c r="P66" s="516"/>
      <c r="Q66" s="1074"/>
      <c r="R66" s="1074"/>
      <c r="S66" s="1074"/>
      <c r="AB66" s="490"/>
      <c r="AC66" s="535"/>
    </row>
    <row r="67" spans="2:29" ht="17.25" customHeight="1">
      <c r="B67" s="493"/>
      <c r="C67" s="493"/>
      <c r="D67" s="569"/>
      <c r="E67" s="569"/>
      <c r="F67" s="569"/>
      <c r="G67" s="1049"/>
      <c r="I67" s="1590" t="s">
        <v>279</v>
      </c>
      <c r="J67" s="1104"/>
      <c r="K67" s="948">
        <v>3</v>
      </c>
      <c r="L67" s="1591"/>
      <c r="M67" s="1592">
        <f t="shared" si="5"/>
        <v>3.3707865168539325E-2</v>
      </c>
      <c r="N67" s="1051"/>
      <c r="P67" s="516"/>
      <c r="Q67" s="1074"/>
      <c r="R67" s="1074"/>
      <c r="S67" s="1074"/>
      <c r="AB67" s="490"/>
      <c r="AC67" s="535"/>
    </row>
    <row r="68" spans="2:29" ht="17.25" customHeight="1" thickBot="1">
      <c r="B68" s="493"/>
      <c r="C68" s="493"/>
      <c r="D68" s="569"/>
      <c r="E68" s="569"/>
      <c r="F68" s="569"/>
      <c r="G68" s="1049"/>
      <c r="I68" s="1590" t="s">
        <v>280</v>
      </c>
      <c r="J68" s="1104"/>
      <c r="K68" s="1101">
        <v>1</v>
      </c>
      <c r="L68" s="1059"/>
      <c r="M68" s="1592">
        <f t="shared" si="5"/>
        <v>1.1235955056179775E-2</v>
      </c>
      <c r="N68" s="1039"/>
      <c r="O68" s="1044"/>
      <c r="P68" s="516"/>
      <c r="Q68" s="1074"/>
      <c r="R68" s="1074"/>
      <c r="S68" s="1074"/>
      <c r="AB68" s="490"/>
      <c r="AC68" s="535"/>
    </row>
    <row r="69" spans="2:29" ht="17.25" customHeight="1">
      <c r="B69" s="493"/>
      <c r="C69" s="493"/>
      <c r="D69" s="569"/>
      <c r="E69" s="569"/>
      <c r="F69" s="569"/>
      <c r="G69" s="683"/>
      <c r="H69" s="1060"/>
      <c r="L69" s="1059"/>
      <c r="M69" s="1045"/>
      <c r="N69" s="1045"/>
      <c r="O69" s="1044"/>
      <c r="P69" s="516"/>
      <c r="Q69" s="1074"/>
      <c r="R69" s="1074"/>
      <c r="S69" s="1074"/>
      <c r="AB69" s="490"/>
      <c r="AC69" s="535"/>
    </row>
    <row r="70" spans="2:29" ht="17.25" customHeight="1">
      <c r="B70" s="493"/>
      <c r="C70" s="493"/>
      <c r="D70" s="569"/>
      <c r="E70" s="569"/>
      <c r="F70" s="569"/>
      <c r="G70" s="683"/>
      <c r="H70" s="1039"/>
      <c r="I70" s="1590" t="s">
        <v>13</v>
      </c>
      <c r="J70" s="1104"/>
      <c r="K70" s="948">
        <v>89</v>
      </c>
      <c r="L70" s="1059"/>
      <c r="M70" s="1041"/>
      <c r="N70" s="1041"/>
      <c r="O70" s="1044"/>
      <c r="P70" s="516"/>
      <c r="Q70" s="516"/>
      <c r="R70" s="516"/>
      <c r="S70" s="516"/>
      <c r="AB70" s="490"/>
      <c r="AC70" s="535"/>
    </row>
    <row r="71" spans="2:29" ht="17.25" customHeight="1">
      <c r="B71" s="493"/>
      <c r="C71" s="493"/>
      <c r="D71" s="569"/>
      <c r="E71" s="569"/>
      <c r="F71" s="516"/>
      <c r="G71" s="683"/>
      <c r="H71" s="1038"/>
      <c r="I71" s="1058"/>
      <c r="J71" s="1059"/>
      <c r="K71" s="948"/>
      <c r="L71" s="1059"/>
      <c r="M71" s="695"/>
      <c r="N71" s="695"/>
      <c r="O71" s="694"/>
      <c r="AB71" s="490"/>
      <c r="AC71" s="535"/>
    </row>
    <row r="72" spans="2:29" ht="17.25" customHeight="1">
      <c r="B72" s="488"/>
      <c r="C72" s="493"/>
      <c r="D72" s="569"/>
      <c r="E72" s="569"/>
      <c r="F72" s="569"/>
      <c r="G72" s="569"/>
      <c r="H72" s="1039"/>
      <c r="I72" s="1058"/>
      <c r="J72" s="1059"/>
      <c r="K72" s="948"/>
      <c r="L72" s="1059"/>
      <c r="M72" s="695"/>
      <c r="N72" s="695"/>
      <c r="O72" s="694"/>
      <c r="AB72" s="490"/>
      <c r="AC72" s="535"/>
    </row>
    <row r="73" spans="2:29" ht="17.25" customHeight="1">
      <c r="B73" s="488"/>
      <c r="C73" s="493"/>
      <c r="D73" s="569"/>
      <c r="E73" s="569"/>
      <c r="F73" s="569"/>
      <c r="G73" s="683"/>
      <c r="H73" s="1039"/>
      <c r="I73" s="1058"/>
      <c r="J73" s="1059"/>
      <c r="K73" s="948"/>
      <c r="L73" s="1059"/>
      <c r="M73" s="695"/>
      <c r="N73" s="695"/>
      <c r="O73" s="694"/>
      <c r="AB73" s="490"/>
      <c r="AC73" s="535"/>
    </row>
    <row r="74" spans="2:29" ht="17.25" customHeight="1">
      <c r="B74" s="488"/>
      <c r="C74" s="493"/>
      <c r="D74" s="569"/>
      <c r="E74" s="569"/>
      <c r="F74" s="1050"/>
      <c r="G74" s="683"/>
      <c r="H74" s="1039"/>
      <c r="J74" s="1056"/>
      <c r="K74" s="948"/>
      <c r="L74" s="1057"/>
      <c r="M74" s="695"/>
      <c r="N74" s="695"/>
      <c r="O74" s="694"/>
      <c r="AB74" s="490"/>
      <c r="AC74" s="535"/>
    </row>
    <row r="75" spans="2:29" ht="17.25" customHeight="1">
      <c r="B75" s="488"/>
      <c r="C75" s="493"/>
      <c r="D75" s="569"/>
      <c r="E75" s="569"/>
      <c r="F75" s="1052"/>
      <c r="G75" s="1049"/>
      <c r="H75" s="1049"/>
      <c r="I75" s="1061"/>
      <c r="J75" s="1061"/>
      <c r="K75" s="948"/>
      <c r="L75" s="683"/>
      <c r="M75" s="695"/>
      <c r="N75" s="695"/>
      <c r="O75" s="694"/>
      <c r="AB75" s="490"/>
      <c r="AC75" s="535"/>
    </row>
    <row r="76" spans="2:29" ht="17.25" customHeight="1">
      <c r="B76" s="488"/>
      <c r="C76" s="493"/>
      <c r="D76" s="569"/>
      <c r="E76" s="569"/>
      <c r="F76" s="1054"/>
      <c r="G76" s="1049"/>
      <c r="H76" s="1053"/>
      <c r="I76" s="493"/>
      <c r="J76" s="683"/>
      <c r="K76" s="948"/>
      <c r="L76" s="683"/>
      <c r="M76" s="695"/>
      <c r="N76" s="695"/>
      <c r="O76" s="694"/>
      <c r="AB76" s="490"/>
      <c r="AC76" s="535"/>
    </row>
    <row r="77" spans="2:29" ht="17.25" customHeight="1">
      <c r="B77" s="493"/>
      <c r="C77" s="493"/>
      <c r="D77" s="569"/>
      <c r="E77" s="569"/>
      <c r="F77" s="1049"/>
      <c r="G77" s="1055"/>
      <c r="I77" s="493"/>
      <c r="J77" s="683"/>
      <c r="K77" s="948"/>
      <c r="L77" s="683"/>
      <c r="M77" s="695"/>
      <c r="N77" s="695"/>
      <c r="O77" s="694"/>
      <c r="AB77" s="490"/>
      <c r="AC77" s="535"/>
    </row>
    <row r="78" spans="2:29" ht="17.25" customHeight="1">
      <c r="B78" s="493"/>
      <c r="C78" s="493"/>
      <c r="D78" s="569"/>
      <c r="E78" s="569"/>
      <c r="F78" s="1049"/>
      <c r="G78" s="1055"/>
      <c r="I78" s="516"/>
      <c r="J78" s="1040"/>
      <c r="K78" s="948"/>
      <c r="L78" s="1041"/>
      <c r="M78" s="695"/>
      <c r="N78" s="695"/>
      <c r="O78" s="694"/>
      <c r="AB78" s="490"/>
      <c r="AC78" s="535"/>
    </row>
    <row r="79" spans="2:29" ht="17.25" customHeight="1">
      <c r="B79" s="493"/>
      <c r="C79" s="493"/>
      <c r="D79" s="569"/>
      <c r="E79" s="569"/>
      <c r="F79" s="1049"/>
      <c r="G79" s="1055"/>
      <c r="I79" s="516"/>
      <c r="J79" s="1040"/>
      <c r="K79" s="948"/>
      <c r="L79" s="1041"/>
      <c r="M79" s="695"/>
      <c r="N79" s="695"/>
      <c r="O79" s="694"/>
      <c r="AB79" s="490"/>
      <c r="AC79" s="535"/>
    </row>
    <row r="80" spans="2:29" ht="17.25" customHeight="1">
      <c r="B80" s="493"/>
      <c r="C80" s="493"/>
      <c r="D80" s="569"/>
      <c r="E80" s="569"/>
      <c r="F80" s="1049"/>
      <c r="G80" s="1055"/>
      <c r="I80" s="516"/>
      <c r="J80" s="1037"/>
      <c r="K80" s="948"/>
      <c r="L80" s="1041"/>
      <c r="M80" s="695"/>
      <c r="N80" s="695"/>
      <c r="O80" s="694"/>
      <c r="AB80" s="490"/>
      <c r="AC80" s="535"/>
    </row>
    <row r="81" spans="1:29" ht="17.25" customHeight="1">
      <c r="B81" s="493"/>
      <c r="C81" s="493"/>
      <c r="D81" s="569"/>
      <c r="E81" s="569"/>
      <c r="F81" s="1049"/>
      <c r="G81" s="1055"/>
      <c r="I81" s="1049"/>
      <c r="J81" s="1049"/>
      <c r="K81" s="948"/>
      <c r="L81" s="1051"/>
      <c r="M81" s="695"/>
      <c r="N81" s="695"/>
      <c r="O81" s="694"/>
      <c r="AB81" s="490"/>
      <c r="AC81" s="535"/>
    </row>
    <row r="82" spans="1:29" ht="17.25" customHeight="1">
      <c r="B82" s="488"/>
      <c r="C82" s="493"/>
      <c r="D82" s="569"/>
      <c r="E82" s="569"/>
      <c r="F82" s="1049"/>
      <c r="G82" s="1055"/>
      <c r="I82" s="1053"/>
      <c r="J82" s="1053"/>
      <c r="K82" s="948"/>
      <c r="L82" s="1051"/>
      <c r="M82" s="695"/>
      <c r="N82" s="695"/>
      <c r="O82" s="694"/>
      <c r="AB82" s="490"/>
      <c r="AC82" s="535"/>
    </row>
    <row r="83" spans="1:29" ht="17.25" customHeight="1">
      <c r="B83" s="488"/>
      <c r="C83" s="493"/>
      <c r="D83" s="569"/>
      <c r="E83" s="569"/>
      <c r="F83" s="1049"/>
      <c r="G83" s="1055"/>
      <c r="I83" s="1056"/>
      <c r="J83" s="1056"/>
      <c r="K83" s="948"/>
      <c r="L83" s="1051"/>
      <c r="M83" s="695"/>
      <c r="N83" s="695"/>
      <c r="O83" s="694"/>
      <c r="AB83" s="490"/>
      <c r="AC83" s="535"/>
    </row>
    <row r="84" spans="1:29" s="497" customFormat="1" ht="18.95" customHeight="1">
      <c r="A84" s="515"/>
      <c r="J84" s="1081"/>
      <c r="K84" s="1092"/>
      <c r="S84" s="1083"/>
    </row>
    <row r="85" spans="1:29" s="497" customFormat="1" ht="18.95" customHeight="1">
      <c r="A85" s="515"/>
      <c r="I85" s="1082"/>
      <c r="J85" s="1082"/>
      <c r="K85" s="1093"/>
      <c r="L85" s="1096"/>
      <c r="M85" s="1096"/>
      <c r="N85" s="1096"/>
      <c r="S85" s="1084"/>
      <c r="T85" s="515"/>
      <c r="U85" s="515"/>
      <c r="V85" s="515"/>
      <c r="W85" s="515"/>
      <c r="X85" s="515"/>
      <c r="Y85" s="515"/>
      <c r="Z85" s="515"/>
      <c r="AA85" s="515"/>
      <c r="AB85" s="515"/>
      <c r="AC85" s="515"/>
    </row>
    <row r="86" spans="1:29" s="527" customFormat="1" ht="15" customHeight="1">
      <c r="A86" s="572"/>
      <c r="B86" s="572"/>
      <c r="C86" s="572"/>
      <c r="D86" s="572"/>
      <c r="E86" s="572"/>
      <c r="F86" s="572"/>
      <c r="G86" s="146"/>
      <c r="H86" s="492"/>
      <c r="I86" s="572"/>
      <c r="J86" s="685"/>
      <c r="K86" s="1094"/>
      <c r="L86" s="1085"/>
      <c r="M86" s="1066"/>
      <c r="N86" s="1066"/>
      <c r="S86" s="687"/>
      <c r="T86" s="688"/>
      <c r="U86" s="492"/>
      <c r="V86" s="572"/>
      <c r="W86" s="685"/>
      <c r="X86" s="686"/>
      <c r="Y86" s="492"/>
      <c r="Z86" s="572"/>
      <c r="AA86" s="685"/>
      <c r="AB86" s="686"/>
      <c r="AC86" s="492"/>
    </row>
    <row r="87" spans="1:29" s="527" customFormat="1" ht="14.1" customHeight="1">
      <c r="A87" s="572"/>
      <c r="B87" s="572"/>
      <c r="C87" s="572"/>
      <c r="D87" s="572"/>
      <c r="E87" s="572"/>
      <c r="F87" s="572"/>
      <c r="G87" s="146"/>
      <c r="H87" s="572"/>
      <c r="I87" s="572"/>
      <c r="J87" s="545"/>
      <c r="K87" s="1090"/>
      <c r="L87" s="1088"/>
      <c r="M87" s="1088"/>
      <c r="N87" s="1088"/>
      <c r="S87" s="572"/>
      <c r="T87" s="572"/>
      <c r="U87" s="572"/>
      <c r="V87" s="572"/>
      <c r="W87" s="572"/>
      <c r="X87" s="572"/>
      <c r="Y87" s="572"/>
      <c r="Z87" s="572"/>
      <c r="AA87" s="572"/>
      <c r="AB87" s="572"/>
      <c r="AC87" s="572"/>
    </row>
    <row r="88" spans="1:29" s="527" customFormat="1" ht="14.1" customHeight="1">
      <c r="A88" s="572"/>
      <c r="B88" s="572"/>
      <c r="C88" s="572"/>
      <c r="D88" s="572"/>
      <c r="E88" s="572"/>
      <c r="F88" s="572"/>
      <c r="G88" s="146"/>
      <c r="H88" s="572"/>
      <c r="I88" s="572"/>
      <c r="J88" s="545"/>
      <c r="K88" s="1090"/>
      <c r="L88" s="1088"/>
      <c r="M88" s="1088"/>
      <c r="N88" s="1088"/>
      <c r="S88" s="572"/>
      <c r="T88" s="572"/>
      <c r="U88" s="572"/>
      <c r="V88" s="572"/>
      <c r="W88" s="572"/>
      <c r="X88" s="572"/>
      <c r="Y88" s="572"/>
      <c r="Z88" s="572"/>
      <c r="AA88" s="572"/>
      <c r="AB88" s="572"/>
      <c r="AC88" s="572"/>
    </row>
    <row r="89" spans="1:29" s="527" customFormat="1" ht="14.1" customHeight="1">
      <c r="A89" s="572"/>
      <c r="B89" s="572"/>
      <c r="C89" s="572"/>
      <c r="D89" s="572"/>
      <c r="E89" s="572"/>
      <c r="F89" s="572"/>
      <c r="G89" s="572"/>
      <c r="H89" s="572"/>
      <c r="I89" s="572"/>
      <c r="J89" s="545"/>
      <c r="K89" s="1090"/>
      <c r="L89" s="1088"/>
      <c r="M89" s="1088"/>
      <c r="N89" s="1088"/>
      <c r="S89" s="572"/>
      <c r="T89" s="572"/>
      <c r="U89" s="572"/>
      <c r="V89" s="572"/>
      <c r="W89" s="572"/>
      <c r="X89" s="572"/>
      <c r="Y89" s="572"/>
      <c r="Z89" s="572"/>
      <c r="AA89" s="572"/>
      <c r="AB89" s="572"/>
      <c r="AC89" s="572"/>
    </row>
    <row r="90" spans="1:29" s="527" customFormat="1" ht="14.1" customHeight="1">
      <c r="A90" s="572"/>
      <c r="B90" s="572"/>
      <c r="C90" s="572"/>
      <c r="D90" s="572"/>
      <c r="E90" s="572"/>
      <c r="F90" s="572"/>
      <c r="G90" s="572"/>
      <c r="H90" s="572"/>
      <c r="I90" s="572"/>
      <c r="J90" s="545"/>
      <c r="K90" s="1090"/>
      <c r="L90" s="1088"/>
      <c r="M90" s="1088"/>
      <c r="N90" s="1088"/>
      <c r="S90" s="572"/>
      <c r="T90" s="572"/>
      <c r="U90" s="572"/>
      <c r="V90" s="572"/>
      <c r="W90" s="572"/>
      <c r="X90" s="572"/>
      <c r="Y90" s="572"/>
      <c r="Z90" s="572"/>
      <c r="AA90" s="572"/>
      <c r="AB90" s="572"/>
      <c r="AC90" s="572"/>
    </row>
    <row r="91" spans="1:29" s="527" customFormat="1" ht="14.1" customHeight="1">
      <c r="A91" s="572"/>
      <c r="B91" s="572"/>
      <c r="C91" s="572"/>
      <c r="D91" s="572"/>
      <c r="E91" s="572"/>
      <c r="F91" s="572"/>
      <c r="G91" s="572"/>
      <c r="H91" s="572"/>
      <c r="I91" s="572"/>
      <c r="J91" s="545"/>
      <c r="K91" s="1090"/>
      <c r="L91" s="1088"/>
      <c r="M91" s="1088"/>
      <c r="N91" s="1088"/>
      <c r="S91" s="317"/>
      <c r="T91" s="146"/>
      <c r="U91" s="572"/>
      <c r="V91" s="572"/>
      <c r="W91" s="626"/>
      <c r="X91" s="572"/>
      <c r="Y91" s="572"/>
      <c r="Z91" s="572"/>
      <c r="AA91" s="572"/>
      <c r="AB91" s="572"/>
      <c r="AC91" s="572"/>
    </row>
    <row r="92" spans="1:29" s="527" customFormat="1" ht="14.1" customHeight="1">
      <c r="A92" s="572"/>
      <c r="B92" s="572"/>
      <c r="C92" s="572"/>
      <c r="D92" s="572"/>
      <c r="E92" s="572"/>
      <c r="F92" s="572"/>
      <c r="G92" s="572"/>
      <c r="H92" s="572"/>
      <c r="I92" s="572"/>
      <c r="J92" s="545"/>
      <c r="K92" s="1090"/>
      <c r="L92" s="1088"/>
      <c r="M92" s="1088"/>
      <c r="N92" s="1088"/>
      <c r="S92" s="317"/>
      <c r="T92" s="146"/>
      <c r="U92" s="572"/>
      <c r="V92" s="572"/>
      <c r="W92" s="572"/>
      <c r="X92" s="572"/>
      <c r="Y92" s="572"/>
      <c r="Z92" s="572"/>
      <c r="AA92" s="572"/>
      <c r="AB92" s="572"/>
      <c r="AC92" s="572"/>
    </row>
    <row r="93" spans="1:29" s="527" customFormat="1" ht="14.1" customHeight="1">
      <c r="A93" s="572"/>
      <c r="B93" s="572"/>
      <c r="C93" s="572"/>
      <c r="D93" s="572"/>
      <c r="E93" s="572"/>
      <c r="F93" s="572"/>
      <c r="G93" s="572"/>
      <c r="H93" s="572"/>
      <c r="I93" s="572"/>
      <c r="J93" s="545"/>
      <c r="K93" s="1090"/>
      <c r="L93" s="1088"/>
      <c r="M93" s="1088"/>
      <c r="N93" s="1088"/>
      <c r="S93" s="572"/>
      <c r="T93" s="146"/>
      <c r="U93" s="572"/>
      <c r="V93" s="572"/>
      <c r="W93" s="572"/>
      <c r="X93" s="572"/>
      <c r="Y93" s="572"/>
      <c r="Z93" s="572"/>
      <c r="AA93" s="572"/>
      <c r="AB93" s="572"/>
      <c r="AC93" s="572"/>
    </row>
    <row r="94" spans="1:29" s="527" customFormat="1" ht="15" customHeight="1">
      <c r="A94" s="572"/>
      <c r="B94" s="288"/>
      <c r="C94" s="288"/>
      <c r="D94" s="288"/>
      <c r="E94" s="288"/>
      <c r="F94" s="288"/>
      <c r="G94" s="545"/>
      <c r="H94" s="572"/>
      <c r="I94" s="572"/>
      <c r="J94" s="545"/>
      <c r="K94" s="1090"/>
      <c r="L94" s="1088"/>
      <c r="M94" s="1088"/>
      <c r="N94" s="1088"/>
      <c r="S94" s="572"/>
      <c r="T94" s="572"/>
      <c r="U94" s="572"/>
      <c r="V94" s="572"/>
      <c r="W94" s="572"/>
      <c r="X94" s="572"/>
      <c r="Y94" s="572"/>
      <c r="Z94" s="572"/>
      <c r="AA94" s="572"/>
      <c r="AB94" s="572"/>
      <c r="AC94" s="572"/>
    </row>
    <row r="95" spans="1:29" s="527" customFormat="1" ht="15" customHeight="1">
      <c r="A95" s="572"/>
      <c r="B95" s="288"/>
      <c r="C95" s="288"/>
      <c r="D95" s="288"/>
      <c r="E95" s="288"/>
      <c r="F95" s="288"/>
      <c r="G95" s="545"/>
      <c r="H95" s="572"/>
      <c r="I95" s="572"/>
      <c r="J95" s="545"/>
      <c r="K95" s="1090"/>
      <c r="L95" s="1088"/>
      <c r="M95" s="1088"/>
      <c r="N95" s="1088"/>
      <c r="S95" s="712"/>
      <c r="T95" s="572"/>
      <c r="U95" s="572"/>
      <c r="V95" s="572"/>
      <c r="W95" s="572"/>
      <c r="X95" s="572"/>
      <c r="Y95" s="572"/>
      <c r="Z95" s="572"/>
      <c r="AA95" s="572"/>
      <c r="AB95" s="572"/>
      <c r="AC95" s="572"/>
    </row>
    <row r="96" spans="1:29" s="527" customFormat="1" ht="15" customHeight="1">
      <c r="A96" s="572"/>
      <c r="B96" s="288"/>
      <c r="C96" s="288"/>
      <c r="D96" s="288"/>
      <c r="E96" s="288"/>
      <c r="F96" s="288"/>
      <c r="G96" s="545"/>
      <c r="H96" s="572"/>
      <c r="I96" s="572"/>
      <c r="J96" s="545"/>
      <c r="K96" s="1090"/>
      <c r="L96" s="1088"/>
      <c r="M96" s="1088"/>
      <c r="N96" s="1088"/>
      <c r="S96" s="673"/>
      <c r="T96" s="572"/>
      <c r="U96" s="572"/>
      <c r="V96" s="572"/>
      <c r="W96" s="572"/>
      <c r="X96" s="572"/>
      <c r="Y96" s="572"/>
      <c r="Z96" s="572"/>
      <c r="AA96" s="572"/>
      <c r="AB96" s="572"/>
      <c r="AC96" s="572"/>
    </row>
    <row r="97" spans="1:31" s="527" customFormat="1" ht="15" customHeight="1">
      <c r="A97" s="572"/>
      <c r="B97" s="288"/>
      <c r="C97" s="288"/>
      <c r="D97" s="288"/>
      <c r="E97" s="288"/>
      <c r="F97" s="288"/>
      <c r="G97" s="545"/>
      <c r="H97" s="572"/>
      <c r="I97" s="712"/>
      <c r="J97" s="545"/>
      <c r="K97" s="1090"/>
      <c r="L97" s="1088"/>
      <c r="M97" s="1088"/>
      <c r="N97" s="1088"/>
      <c r="S97" s="678"/>
      <c r="T97" s="712"/>
      <c r="U97" s="572"/>
      <c r="V97" s="572"/>
      <c r="W97" s="572"/>
      <c r="X97" s="572"/>
      <c r="Y97" s="572"/>
      <c r="Z97" s="572"/>
      <c r="AA97" s="572"/>
      <c r="AB97" s="572"/>
      <c r="AC97" s="572"/>
    </row>
    <row r="98" spans="1:31" s="527" customFormat="1" ht="15" customHeight="1">
      <c r="A98" s="572"/>
      <c r="B98" s="288"/>
      <c r="C98" s="288"/>
      <c r="D98" s="288"/>
      <c r="E98" s="288"/>
      <c r="F98" s="288"/>
      <c r="G98" s="545"/>
      <c r="H98" s="572"/>
      <c r="J98" s="545"/>
      <c r="K98" s="1090"/>
      <c r="L98" s="1088"/>
      <c r="M98" s="1088"/>
      <c r="N98" s="1088"/>
      <c r="S98" s="678"/>
      <c r="T98" s="673"/>
      <c r="U98" s="572"/>
      <c r="V98" s="572"/>
      <c r="W98" s="572"/>
      <c r="X98" s="572"/>
      <c r="Y98" s="572"/>
      <c r="Z98" s="572"/>
      <c r="AA98" s="572"/>
      <c r="AB98" s="572"/>
      <c r="AC98" s="572"/>
    </row>
    <row r="99" spans="1:31" s="527" customFormat="1" ht="15" customHeight="1">
      <c r="A99" s="572"/>
      <c r="B99" s="288"/>
      <c r="C99" s="288"/>
      <c r="D99" s="288"/>
      <c r="E99" s="288"/>
      <c r="F99" s="288"/>
      <c r="G99" s="545"/>
      <c r="H99" s="572"/>
      <c r="I99" s="679"/>
      <c r="J99" s="545"/>
      <c r="K99" s="1090"/>
      <c r="L99" s="1088"/>
      <c r="M99" s="1088"/>
      <c r="N99" s="1088"/>
      <c r="S99" s="678"/>
      <c r="T99" s="572"/>
      <c r="U99" s="572"/>
      <c r="V99" s="572"/>
      <c r="W99" s="572"/>
      <c r="X99" s="572"/>
      <c r="Y99" s="572"/>
      <c r="Z99" s="572"/>
      <c r="AA99" s="572"/>
      <c r="AB99" s="572"/>
      <c r="AC99" s="572"/>
    </row>
    <row r="100" spans="1:31" ht="14.1" customHeight="1">
      <c r="A100" s="516"/>
      <c r="B100" s="540"/>
      <c r="C100" s="540"/>
      <c r="D100" s="540"/>
      <c r="E100" s="540"/>
      <c r="F100" s="540"/>
      <c r="G100" s="712"/>
      <c r="H100" s="524"/>
      <c r="I100" s="679"/>
      <c r="J100" s="545"/>
      <c r="K100" s="1090"/>
      <c r="L100" s="1088"/>
      <c r="M100" s="1088"/>
      <c r="N100" s="1088"/>
      <c r="O100" s="534"/>
      <c r="P100" s="1076"/>
      <c r="Q100" s="1076"/>
      <c r="R100" s="1076"/>
      <c r="S100" s="678"/>
      <c r="T100" s="516"/>
      <c r="U100" s="689"/>
      <c r="V100" s="689"/>
      <c r="W100" s="689"/>
      <c r="X100" s="689"/>
      <c r="Y100" s="689"/>
      <c r="Z100" s="227"/>
      <c r="AA100" s="681"/>
      <c r="AB100" s="690"/>
      <c r="AC100" s="516"/>
    </row>
    <row r="101" spans="1:31" ht="14.1" customHeight="1">
      <c r="A101" s="536"/>
      <c r="B101" s="537"/>
      <c r="C101" s="537"/>
      <c r="D101" s="537"/>
      <c r="E101" s="537"/>
      <c r="F101" s="537"/>
      <c r="G101" s="712"/>
      <c r="H101" s="524"/>
      <c r="I101" s="671"/>
      <c r="J101" s="545"/>
      <c r="K101" s="1090"/>
      <c r="L101" s="1088"/>
      <c r="M101" s="1088"/>
      <c r="N101" s="1088"/>
      <c r="O101" s="534"/>
      <c r="P101" s="1076"/>
      <c r="Q101" s="1076"/>
      <c r="R101" s="1076"/>
      <c r="S101" s="678"/>
      <c r="T101" s="516"/>
      <c r="U101" s="689"/>
      <c r="V101" s="689"/>
      <c r="W101" s="689"/>
      <c r="X101" s="689"/>
      <c r="Y101" s="689"/>
      <c r="Z101" s="227"/>
      <c r="AA101" s="681"/>
      <c r="AB101" s="516"/>
      <c r="AC101" s="516"/>
    </row>
    <row r="102" spans="1:31" ht="14.1" customHeight="1">
      <c r="B102" s="337"/>
      <c r="C102" s="337"/>
      <c r="D102" s="337"/>
      <c r="E102" s="337"/>
      <c r="F102" s="337"/>
      <c r="G102" s="486"/>
      <c r="H102" s="520"/>
      <c r="I102" s="679"/>
      <c r="J102" s="545"/>
      <c r="K102" s="1090"/>
      <c r="L102" s="1088"/>
      <c r="M102" s="1088"/>
      <c r="N102" s="1088"/>
      <c r="O102" s="534"/>
      <c r="P102" s="1076"/>
      <c r="Q102" s="1076"/>
      <c r="R102" s="1076"/>
      <c r="S102" s="317"/>
      <c r="T102" s="516"/>
      <c r="U102" s="520"/>
      <c r="V102" s="520"/>
      <c r="W102" s="520"/>
      <c r="X102" s="227"/>
      <c r="Y102" s="681"/>
      <c r="Z102" s="516"/>
      <c r="AA102" s="516"/>
      <c r="AB102" s="516"/>
      <c r="AC102" s="516"/>
    </row>
    <row r="103" spans="1:31" ht="14.1" customHeight="1">
      <c r="B103" s="337"/>
      <c r="C103" s="337"/>
      <c r="D103" s="337"/>
      <c r="E103" s="337"/>
      <c r="F103" s="337"/>
      <c r="G103" s="486"/>
      <c r="H103" s="520"/>
      <c r="I103" s="679"/>
      <c r="J103" s="545"/>
      <c r="K103" s="1090"/>
      <c r="L103" s="1088"/>
      <c r="M103" s="1088"/>
      <c r="N103" s="1088"/>
      <c r="O103" s="534"/>
      <c r="P103" s="1076"/>
      <c r="Q103" s="1076"/>
      <c r="R103" s="1076"/>
      <c r="S103" s="317"/>
      <c r="T103" s="516"/>
      <c r="U103" s="520"/>
      <c r="V103" s="520"/>
      <c r="W103" s="520"/>
      <c r="X103" s="227"/>
      <c r="Y103" s="681"/>
      <c r="Z103" s="516"/>
      <c r="AA103" s="516"/>
      <c r="AB103" s="516"/>
      <c r="AC103" s="516"/>
    </row>
    <row r="104" spans="1:31" s="527" customFormat="1" ht="14.1" customHeight="1">
      <c r="A104" s="572"/>
      <c r="B104" s="317" t="s">
        <v>319</v>
      </c>
      <c r="D104" s="316"/>
      <c r="E104" s="317" t="s">
        <v>320</v>
      </c>
      <c r="G104" s="232"/>
      <c r="H104" s="677"/>
      <c r="I104" s="684"/>
      <c r="J104" s="545"/>
      <c r="K104" s="1090"/>
      <c r="L104" s="1088"/>
      <c r="M104" s="1088"/>
      <c r="N104" s="1088"/>
      <c r="S104" s="678"/>
      <c r="T104" s="316"/>
      <c r="U104" s="679"/>
      <c r="V104" s="485"/>
      <c r="W104" s="677"/>
      <c r="X104" s="678"/>
      <c r="Y104" s="679"/>
      <c r="Z104" s="572"/>
      <c r="AA104" s="677"/>
      <c r="AB104" s="678"/>
      <c r="AC104" s="679"/>
      <c r="AD104" s="680"/>
      <c r="AE104" s="523"/>
    </row>
    <row r="105" spans="1:31" s="527" customFormat="1" ht="14.1" customHeight="1">
      <c r="A105" s="572"/>
      <c r="B105" s="317" t="s">
        <v>321</v>
      </c>
      <c r="D105" s="572"/>
      <c r="E105" s="317" t="s">
        <v>322</v>
      </c>
      <c r="G105" s="232"/>
      <c r="H105" s="677"/>
      <c r="I105" s="679"/>
      <c r="J105" s="545"/>
      <c r="K105" s="1090"/>
      <c r="L105" s="1088"/>
      <c r="M105" s="1088"/>
      <c r="N105" s="1088"/>
      <c r="S105" s="830"/>
      <c r="T105" s="316"/>
      <c r="U105" s="679"/>
      <c r="V105" s="485"/>
      <c r="W105" s="677"/>
      <c r="X105" s="678"/>
      <c r="Y105" s="679"/>
      <c r="Z105" s="572"/>
      <c r="AA105" s="677"/>
      <c r="AB105" s="678"/>
      <c r="AC105" s="679"/>
      <c r="AD105" s="572"/>
    </row>
    <row r="106" spans="1:31" s="1104" customFormat="1" ht="10.15" customHeight="1">
      <c r="B106" s="775" t="s">
        <v>220</v>
      </c>
      <c r="C106" s="775" t="s">
        <v>219</v>
      </c>
      <c r="D106" s="1105"/>
      <c r="E106" s="1105"/>
      <c r="F106" s="1106"/>
      <c r="G106" s="1107"/>
      <c r="H106" s="943"/>
      <c r="I106" s="1108"/>
      <c r="J106" s="913"/>
      <c r="K106" s="1109"/>
      <c r="L106" s="1110"/>
      <c r="M106" s="1110"/>
      <c r="N106" s="1110"/>
      <c r="O106" s="1111"/>
      <c r="P106" s="1112"/>
      <c r="Q106" s="1112"/>
      <c r="R106" s="1112"/>
      <c r="S106" s="1113"/>
      <c r="T106" s="1114"/>
      <c r="U106" s="943"/>
      <c r="V106" s="943"/>
      <c r="W106" s="943"/>
      <c r="X106" s="313"/>
      <c r="Y106" s="1115"/>
      <c r="Z106" s="1114"/>
      <c r="AA106" s="1114"/>
      <c r="AB106" s="1114"/>
      <c r="AC106" s="1114"/>
    </row>
    <row r="107" spans="1:31" s="822" customFormat="1" ht="9.9499999999999993" customHeight="1">
      <c r="F107" s="823"/>
      <c r="G107" s="824"/>
      <c r="H107" s="825"/>
      <c r="I107" s="827"/>
      <c r="J107" s="545"/>
      <c r="K107" s="1090"/>
      <c r="L107" s="1088"/>
      <c r="M107" s="1088"/>
      <c r="N107" s="1088"/>
      <c r="S107" s="678"/>
      <c r="T107" s="828"/>
      <c r="U107" s="825"/>
      <c r="V107" s="825"/>
      <c r="W107" s="825"/>
      <c r="X107" s="831"/>
      <c r="Y107" s="832"/>
      <c r="Z107" s="828"/>
      <c r="AA107" s="828"/>
      <c r="AB107" s="828"/>
      <c r="AC107" s="828"/>
    </row>
    <row r="108" spans="1:31" ht="14.1" customHeight="1">
      <c r="D108" s="90"/>
      <c r="E108" s="521"/>
      <c r="F108" s="337"/>
      <c r="G108" s="486"/>
      <c r="H108" s="520"/>
      <c r="I108" s="679"/>
      <c r="J108" s="545"/>
      <c r="K108" s="1090"/>
      <c r="L108" s="1088"/>
      <c r="M108" s="1088"/>
      <c r="N108" s="1088"/>
      <c r="O108" s="534"/>
      <c r="P108" s="1076"/>
      <c r="Q108" s="1076"/>
      <c r="R108" s="1076"/>
      <c r="S108" s="678"/>
      <c r="T108" s="516"/>
      <c r="U108" s="520"/>
      <c r="V108" s="520"/>
      <c r="W108" s="520"/>
      <c r="X108" s="227"/>
      <c r="Y108" s="681"/>
      <c r="Z108" s="516"/>
      <c r="AA108" s="516"/>
      <c r="AB108" s="516"/>
      <c r="AC108" s="516"/>
    </row>
    <row r="109" spans="1:31" ht="18.95" customHeight="1">
      <c r="F109" s="534"/>
      <c r="G109" s="534"/>
      <c r="I109" s="679"/>
      <c r="J109" s="545"/>
      <c r="K109" s="1090"/>
      <c r="L109" s="1088"/>
      <c r="M109" s="1088"/>
      <c r="N109" s="1088"/>
      <c r="O109" s="534"/>
      <c r="P109" s="1076"/>
      <c r="Q109" s="1076"/>
      <c r="R109" s="1076"/>
      <c r="S109" s="678"/>
      <c r="T109" s="500"/>
      <c r="U109" s="538"/>
      <c r="V109" s="538"/>
      <c r="W109" s="538"/>
      <c r="X109" s="490"/>
      <c r="Y109" s="539"/>
      <c r="AC109" s="535"/>
    </row>
    <row r="110" spans="1:31" ht="14.1" customHeight="1">
      <c r="F110" s="534"/>
      <c r="G110" s="534"/>
      <c r="I110" s="679"/>
      <c r="J110" s="545"/>
      <c r="K110" s="1090"/>
      <c r="L110" s="1088"/>
      <c r="M110" s="1088"/>
      <c r="N110" s="1088"/>
      <c r="O110" s="534"/>
      <c r="P110" s="1076"/>
      <c r="Q110" s="1076"/>
      <c r="R110" s="1076"/>
      <c r="S110" s="678"/>
      <c r="T110" s="500"/>
      <c r="U110" s="538"/>
      <c r="V110" s="538"/>
      <c r="W110" s="538"/>
      <c r="X110" s="490"/>
      <c r="Y110" s="539"/>
      <c r="AC110" s="535"/>
    </row>
    <row r="111" spans="1:31" ht="17.100000000000001" customHeight="1">
      <c r="B111" s="535"/>
      <c r="C111" s="535"/>
      <c r="D111" s="535"/>
      <c r="E111" s="535"/>
      <c r="I111" s="679"/>
      <c r="J111" s="545"/>
      <c r="K111" s="1090"/>
      <c r="L111" s="1088"/>
      <c r="M111" s="1088"/>
      <c r="N111" s="1088"/>
      <c r="O111" s="534"/>
      <c r="P111" s="1076"/>
      <c r="Q111" s="1076"/>
      <c r="R111" s="1076"/>
      <c r="S111" s="678"/>
      <c r="T111" s="500"/>
      <c r="U111" s="538"/>
      <c r="V111" s="538"/>
      <c r="W111" s="538"/>
      <c r="X111" s="490"/>
      <c r="Y111" s="539"/>
      <c r="AC111" s="535"/>
    </row>
    <row r="112" spans="1:31" ht="14.1" customHeight="1">
      <c r="F112" s="534"/>
      <c r="G112" s="534"/>
      <c r="I112" s="679"/>
      <c r="J112" s="545"/>
      <c r="K112" s="1090"/>
      <c r="L112" s="1088"/>
      <c r="M112" s="1088"/>
      <c r="N112" s="1088"/>
      <c r="O112" s="534"/>
      <c r="P112" s="1076"/>
      <c r="Q112" s="1076"/>
      <c r="R112" s="1076"/>
      <c r="S112" s="679"/>
      <c r="T112" s="500"/>
      <c r="U112" s="538"/>
      <c r="V112" s="538"/>
      <c r="W112" s="538"/>
      <c r="X112" s="490"/>
      <c r="Y112" s="539"/>
      <c r="AC112" s="535"/>
    </row>
    <row r="113" spans="2:40" ht="19.5" customHeight="1">
      <c r="B113" s="1029"/>
      <c r="C113" s="1029"/>
      <c r="D113" s="337"/>
      <c r="E113" s="337"/>
      <c r="F113" s="534"/>
      <c r="G113" s="534"/>
      <c r="I113" s="679"/>
      <c r="J113" s="545"/>
      <c r="K113" s="1090"/>
      <c r="L113" s="1088"/>
      <c r="M113" s="1088"/>
      <c r="N113" s="1088"/>
      <c r="O113" s="534"/>
      <c r="P113" s="1076"/>
      <c r="Q113" s="1076"/>
      <c r="R113" s="1076"/>
      <c r="S113" s="500"/>
      <c r="T113" s="500"/>
      <c r="U113" s="538"/>
      <c r="V113" s="538"/>
      <c r="W113" s="538"/>
      <c r="X113" s="227"/>
      <c r="Y113" s="681"/>
      <c r="Z113" s="516"/>
      <c r="AA113" s="516"/>
      <c r="AB113" s="516"/>
      <c r="AC113" s="516"/>
      <c r="AD113" s="516"/>
      <c r="AE113" s="516"/>
      <c r="AF113" s="516"/>
      <c r="AG113" s="516"/>
      <c r="AH113" s="516"/>
      <c r="AI113" s="516"/>
    </row>
    <row r="114" spans="2:40">
      <c r="B114" s="535"/>
      <c r="C114" s="535"/>
      <c r="D114" s="535"/>
      <c r="E114" s="535"/>
      <c r="F114" s="534"/>
      <c r="G114" s="534"/>
      <c r="J114" s="545"/>
      <c r="K114" s="1090"/>
      <c r="L114" s="1088"/>
      <c r="M114" s="1088"/>
      <c r="N114" s="1088"/>
      <c r="O114" s="534"/>
      <c r="P114" s="1076"/>
      <c r="Q114" s="1076"/>
      <c r="R114" s="1076"/>
      <c r="S114" s="500"/>
      <c r="T114" s="679"/>
      <c r="U114" s="500"/>
      <c r="V114" s="572"/>
      <c r="W114" s="677"/>
      <c r="X114" s="678"/>
      <c r="Y114" s="500"/>
      <c r="Z114" s="538"/>
      <c r="AA114" s="538"/>
      <c r="AB114" s="538"/>
      <c r="AC114" s="227"/>
      <c r="AD114" s="681"/>
      <c r="AE114" s="712"/>
      <c r="AF114" s="712"/>
      <c r="AG114" s="520"/>
      <c r="AH114" s="520"/>
      <c r="AI114" s="520"/>
      <c r="AJ114" s="520"/>
      <c r="AK114" s="520"/>
      <c r="AL114" s="520"/>
      <c r="AM114" s="520"/>
      <c r="AN114" s="516"/>
    </row>
    <row r="115" spans="2:40">
      <c r="B115" s="535"/>
      <c r="C115" s="535"/>
      <c r="D115" s="535"/>
      <c r="E115" s="535"/>
      <c r="F115" s="51"/>
      <c r="G115" s="52"/>
      <c r="H115" s="538"/>
      <c r="I115" s="538"/>
      <c r="J115" s="538"/>
      <c r="K115" s="679"/>
      <c r="L115" s="679"/>
      <c r="M115" s="317"/>
      <c r="N115" s="679"/>
      <c r="O115" s="1089"/>
      <c r="P115" s="1088"/>
      <c r="Q115" s="1088"/>
      <c r="R115" s="1088"/>
      <c r="S115" s="500"/>
      <c r="T115" s="572"/>
      <c r="U115" s="677"/>
      <c r="V115" s="678"/>
      <c r="W115" s="500"/>
      <c r="X115" s="538"/>
      <c r="Y115" s="538"/>
      <c r="Z115" s="538"/>
      <c r="AA115" s="227"/>
      <c r="AB115" s="681"/>
      <c r="AC115" s="712"/>
      <c r="AD115" s="712"/>
      <c r="AE115" s="520"/>
      <c r="AF115" s="520"/>
      <c r="AG115" s="520"/>
      <c r="AH115" s="520"/>
      <c r="AI115" s="520"/>
      <c r="AJ115" s="520"/>
      <c r="AK115" s="520"/>
      <c r="AL115" s="516"/>
    </row>
    <row r="116" spans="2:40" ht="27.6" customHeight="1">
      <c r="B116" s="535"/>
      <c r="C116" s="535"/>
      <c r="D116" s="535"/>
      <c r="E116" s="535"/>
      <c r="G116" s="50"/>
      <c r="H116" s="50"/>
      <c r="I116" s="534"/>
      <c r="J116" s="534"/>
      <c r="K116" s="534"/>
      <c r="M116" s="317"/>
      <c r="N116" s="679"/>
      <c r="O116" s="1089"/>
      <c r="P116" s="1088"/>
      <c r="Q116" s="1088"/>
      <c r="R116" s="1088"/>
      <c r="S116" s="500"/>
      <c r="T116" s="572"/>
      <c r="U116" s="571"/>
      <c r="V116" s="678"/>
      <c r="W116" s="500"/>
      <c r="X116" s="17"/>
      <c r="Y116" s="17"/>
      <c r="Z116" s="17"/>
      <c r="AA116" s="227"/>
      <c r="AB116" s="681"/>
      <c r="AC116" s="712"/>
      <c r="AD116" s="712"/>
      <c r="AE116" s="520"/>
      <c r="AF116" s="520"/>
      <c r="AG116" s="520"/>
      <c r="AH116" s="520"/>
      <c r="AI116" s="520"/>
      <c r="AJ116" s="520"/>
      <c r="AK116" s="520"/>
      <c r="AL116" s="516"/>
    </row>
    <row r="117" spans="2:40" ht="27.6" customHeight="1">
      <c r="B117" s="535" t="s">
        <v>40</v>
      </c>
      <c r="C117" s="535"/>
      <c r="D117" s="535"/>
      <c r="E117" s="535"/>
      <c r="F117" s="50"/>
      <c r="G117" s="534"/>
      <c r="H117" s="534"/>
      <c r="I117" s="1097" t="s">
        <v>58</v>
      </c>
      <c r="J117" s="1098" t="s">
        <v>59</v>
      </c>
      <c r="K117" s="1098" t="s">
        <v>19</v>
      </c>
      <c r="L117" s="538"/>
      <c r="M117" s="1614">
        <v>2017</v>
      </c>
      <c r="N117" s="679"/>
      <c r="O117" s="1089"/>
      <c r="P117" s="1088"/>
      <c r="Q117" s="1088"/>
      <c r="R117" s="1088"/>
      <c r="S117" s="500"/>
      <c r="T117" s="572"/>
      <c r="U117" s="571"/>
      <c r="V117" s="678"/>
      <c r="W117" s="500"/>
      <c r="X117" s="538"/>
      <c r="Y117" s="538"/>
      <c r="Z117" s="538"/>
      <c r="AA117" s="227"/>
      <c r="AB117" s="681"/>
      <c r="AC117" s="712"/>
      <c r="AD117" s="712"/>
      <c r="AE117" s="520"/>
      <c r="AF117" s="520"/>
      <c r="AG117" s="520"/>
      <c r="AH117" s="520"/>
      <c r="AI117" s="520"/>
      <c r="AJ117" s="520"/>
      <c r="AK117" s="520"/>
      <c r="AL117" s="516"/>
    </row>
    <row r="118" spans="2:40" ht="27.6" customHeight="1">
      <c r="B118" s="535" t="s">
        <v>317</v>
      </c>
      <c r="C118" s="535"/>
      <c r="D118" s="535"/>
      <c r="E118" s="535"/>
      <c r="F118" s="50"/>
      <c r="G118" s="1030" t="s">
        <v>323</v>
      </c>
      <c r="H118" s="318"/>
      <c r="I118" s="1088">
        <v>1.9607843137254902E-2</v>
      </c>
      <c r="J118" s="1088">
        <v>5.2770448548812667E-2</v>
      </c>
      <c r="K118" s="1088">
        <v>1.1627906976744186E-2</v>
      </c>
      <c r="L118" s="538"/>
      <c r="M118" s="1088">
        <v>1.1235955056179775E-2</v>
      </c>
      <c r="N118" s="679"/>
      <c r="O118" s="1089"/>
      <c r="P118" s="1088"/>
      <c r="Q118" s="1088"/>
      <c r="R118" s="1088"/>
      <c r="S118" s="500"/>
      <c r="T118" s="572"/>
      <c r="U118" s="571"/>
      <c r="V118" s="678"/>
      <c r="W118" s="500"/>
      <c r="X118" s="538"/>
      <c r="Y118" s="538"/>
      <c r="Z118" s="538"/>
      <c r="AA118" s="227"/>
      <c r="AB118" s="681"/>
      <c r="AC118" s="712"/>
      <c r="AD118" s="712"/>
      <c r="AE118" s="520"/>
      <c r="AF118" s="520"/>
      <c r="AG118" s="520"/>
      <c r="AH118" s="520"/>
      <c r="AI118" s="520"/>
      <c r="AJ118" s="520"/>
      <c r="AK118" s="520"/>
      <c r="AL118" s="516"/>
    </row>
    <row r="119" spans="2:40" ht="27.6" customHeight="1">
      <c r="B119" s="535" t="s">
        <v>50</v>
      </c>
      <c r="C119" s="535"/>
      <c r="D119" s="535"/>
      <c r="E119" s="535"/>
      <c r="F119" s="50"/>
      <c r="G119" s="1031" t="s">
        <v>292</v>
      </c>
      <c r="H119" s="50"/>
      <c r="I119" s="1088">
        <v>5.2941176470588235E-2</v>
      </c>
      <c r="J119" s="1088">
        <v>9.2348284960422161E-2</v>
      </c>
      <c r="K119" s="1088">
        <v>4.6511627906976744E-2</v>
      </c>
      <c r="L119" s="538"/>
      <c r="M119" s="1088">
        <v>2.247191011235955E-2</v>
      </c>
      <c r="N119" s="679"/>
      <c r="O119" s="1089"/>
      <c r="P119" s="1069"/>
      <c r="Q119" s="1069"/>
      <c r="R119" s="1069"/>
      <c r="S119" s="500"/>
      <c r="T119" s="572"/>
      <c r="U119" s="571"/>
      <c r="V119" s="678"/>
      <c r="W119" s="500"/>
      <c r="X119" s="538"/>
      <c r="Y119" s="538"/>
      <c r="Z119" s="538"/>
      <c r="AA119" s="227"/>
      <c r="AB119" s="681"/>
      <c r="AC119" s="712"/>
      <c r="AD119" s="712"/>
      <c r="AE119" s="520"/>
      <c r="AF119" s="520"/>
      <c r="AG119" s="520"/>
      <c r="AH119" s="520"/>
      <c r="AI119" s="520"/>
      <c r="AJ119" s="520"/>
      <c r="AK119" s="520"/>
      <c r="AL119" s="516"/>
    </row>
    <row r="120" spans="2:40" ht="27.6" customHeight="1">
      <c r="B120" s="535" t="s">
        <v>318</v>
      </c>
      <c r="C120" s="535"/>
      <c r="D120" s="535"/>
      <c r="E120" s="535"/>
      <c r="F120" s="50"/>
      <c r="G120" s="1031" t="s">
        <v>293</v>
      </c>
      <c r="H120" s="50"/>
      <c r="I120" s="1088">
        <v>2.9411764705882353E-2</v>
      </c>
      <c r="J120" s="1088">
        <v>2.9023746701846966E-2</v>
      </c>
      <c r="K120" s="1088">
        <v>4.6511627906976744E-2</v>
      </c>
      <c r="L120" s="538"/>
      <c r="M120" s="1088">
        <v>3.3707865168539325E-2</v>
      </c>
      <c r="N120" s="679"/>
      <c r="O120" s="1089"/>
      <c r="P120" s="1069"/>
      <c r="Q120" s="1069"/>
      <c r="R120" s="1069"/>
      <c r="S120" s="500"/>
      <c r="T120" s="572"/>
      <c r="U120" s="571"/>
      <c r="V120" s="678"/>
      <c r="W120" s="500"/>
      <c r="X120" s="538"/>
      <c r="Y120" s="538"/>
      <c r="Z120" s="538"/>
      <c r="AA120" s="227"/>
      <c r="AB120" s="681"/>
      <c r="AC120" s="712"/>
      <c r="AD120" s="712"/>
      <c r="AE120" s="520"/>
      <c r="AF120" s="520"/>
      <c r="AG120" s="520"/>
      <c r="AH120" s="520"/>
      <c r="AI120" s="520"/>
      <c r="AJ120" s="520"/>
      <c r="AK120" s="520"/>
      <c r="AL120" s="516"/>
    </row>
    <row r="121" spans="2:40" ht="27.6" customHeight="1">
      <c r="B121" s="535"/>
      <c r="C121" s="535"/>
      <c r="D121" s="535"/>
      <c r="E121" s="535"/>
      <c r="F121" s="50"/>
      <c r="G121" s="1031" t="s">
        <v>267</v>
      </c>
      <c r="H121" s="50"/>
      <c r="I121" s="1088">
        <v>1.7647058823529412E-2</v>
      </c>
      <c r="J121" s="1088">
        <v>5.2770448548812663E-3</v>
      </c>
      <c r="K121" s="1088">
        <v>3.4883720930232558E-2</v>
      </c>
      <c r="L121" s="538"/>
      <c r="M121" s="1088">
        <v>2.247191011235955E-2</v>
      </c>
      <c r="N121" s="679"/>
      <c r="O121" s="1089"/>
      <c r="P121" s="1069"/>
      <c r="Q121" s="1069"/>
      <c r="R121" s="1069"/>
      <c r="S121" s="500"/>
      <c r="T121" s="572"/>
      <c r="U121" s="571"/>
      <c r="V121" s="678"/>
      <c r="W121" s="500"/>
      <c r="X121" s="538"/>
      <c r="Y121" s="538"/>
      <c r="Z121" s="538"/>
      <c r="AA121" s="227"/>
      <c r="AB121" s="681"/>
      <c r="AC121" s="712"/>
      <c r="AD121" s="712"/>
      <c r="AE121" s="520"/>
      <c r="AF121" s="520"/>
      <c r="AG121" s="520"/>
      <c r="AH121" s="520"/>
      <c r="AI121" s="520"/>
      <c r="AJ121" s="520"/>
      <c r="AK121" s="520"/>
      <c r="AL121" s="516"/>
    </row>
    <row r="122" spans="2:40" ht="27.6" customHeight="1">
      <c r="B122" s="535"/>
      <c r="C122" s="535"/>
      <c r="D122" s="535"/>
      <c r="E122" s="535"/>
      <c r="F122" s="50"/>
      <c r="G122" s="1030" t="s">
        <v>324</v>
      </c>
      <c r="H122" s="318"/>
      <c r="I122" s="1088">
        <v>3.3333333333333333E-2</v>
      </c>
      <c r="J122" s="1088">
        <v>4.221635883905013E-2</v>
      </c>
      <c r="K122" s="1088">
        <v>1.1627906976744186E-2</v>
      </c>
      <c r="L122" s="538"/>
      <c r="M122" s="1088">
        <v>1.1235955056179775E-2</v>
      </c>
      <c r="N122" s="679"/>
      <c r="O122" s="1089"/>
      <c r="P122" s="1069"/>
      <c r="Q122" s="1069"/>
      <c r="R122" s="1069"/>
      <c r="S122" s="500"/>
      <c r="T122" s="572"/>
      <c r="U122" s="571"/>
      <c r="V122" s="678"/>
      <c r="W122" s="500"/>
      <c r="X122" s="538"/>
      <c r="Y122" s="538"/>
      <c r="Z122" s="538"/>
      <c r="AA122" s="227"/>
      <c r="AB122" s="681"/>
      <c r="AC122" s="712"/>
      <c r="AD122" s="712"/>
      <c r="AE122" s="712"/>
      <c r="AF122" s="712"/>
      <c r="AG122" s="712"/>
      <c r="AH122" s="712"/>
      <c r="AI122" s="712"/>
      <c r="AJ122" s="712"/>
      <c r="AK122" s="712"/>
      <c r="AL122" s="516"/>
    </row>
    <row r="123" spans="2:40" ht="27.6" customHeight="1">
      <c r="B123" s="535"/>
      <c r="C123" s="535"/>
      <c r="D123" s="535"/>
      <c r="E123" s="535"/>
      <c r="F123" s="51"/>
      <c r="G123" s="1030" t="s">
        <v>295</v>
      </c>
      <c r="H123" s="51"/>
      <c r="I123" s="1088">
        <v>6.4705882352941183E-2</v>
      </c>
      <c r="J123" s="1088">
        <v>6.860158311345646E-2</v>
      </c>
      <c r="K123" s="1088">
        <v>3.4883720930232558E-2</v>
      </c>
      <c r="L123" s="538"/>
      <c r="M123" s="1088">
        <v>5.6179775280898875E-2</v>
      </c>
      <c r="N123" s="520"/>
      <c r="O123" s="580"/>
      <c r="P123" s="1069"/>
      <c r="Q123" s="1069"/>
      <c r="R123" s="1069"/>
      <c r="S123" s="500"/>
      <c r="T123" s="572"/>
      <c r="U123" s="571"/>
      <c r="V123" s="678"/>
      <c r="W123" s="500"/>
      <c r="X123" s="538"/>
      <c r="Y123" s="538"/>
      <c r="Z123" s="538"/>
      <c r="AA123" s="227"/>
      <c r="AB123" s="681"/>
      <c r="AC123" s="712"/>
      <c r="AD123" s="712"/>
      <c r="AE123" s="712"/>
      <c r="AF123" s="712"/>
      <c r="AG123" s="712"/>
      <c r="AH123" s="712"/>
      <c r="AI123" s="712"/>
      <c r="AJ123" s="712"/>
      <c r="AK123" s="712"/>
      <c r="AL123" s="516"/>
    </row>
    <row r="124" spans="2:40" ht="27.6" customHeight="1">
      <c r="B124" s="535"/>
      <c r="C124" s="535"/>
      <c r="D124" s="535"/>
      <c r="E124" s="535"/>
      <c r="F124" s="50"/>
      <c r="G124" s="1031" t="s">
        <v>296</v>
      </c>
      <c r="H124" s="50"/>
      <c r="I124" s="1088">
        <v>5.4901960784313725E-2</v>
      </c>
      <c r="J124" s="1088">
        <v>5.8047493403693931E-2</v>
      </c>
      <c r="K124" s="1088">
        <v>4.6511627906976744E-2</v>
      </c>
      <c r="L124" s="538"/>
      <c r="M124" s="1088">
        <v>6.741573033707865E-2</v>
      </c>
      <c r="N124" s="520"/>
      <c r="O124" s="580"/>
      <c r="P124" s="1069"/>
      <c r="Q124" s="1069"/>
      <c r="R124" s="1069"/>
      <c r="S124" s="500"/>
      <c r="T124" s="572"/>
      <c r="U124" s="1028"/>
      <c r="V124" s="678"/>
      <c r="W124" s="500"/>
      <c r="X124" s="538"/>
      <c r="Y124" s="538"/>
      <c r="Z124" s="538"/>
      <c r="AA124" s="227"/>
      <c r="AB124" s="681"/>
      <c r="AC124" s="516"/>
      <c r="AD124" s="516"/>
      <c r="AE124" s="516"/>
      <c r="AF124" s="516"/>
      <c r="AG124" s="516"/>
      <c r="AH124" s="516"/>
      <c r="AI124" s="516"/>
      <c r="AJ124" s="516"/>
      <c r="AK124" s="516"/>
      <c r="AL124" s="516"/>
    </row>
    <row r="125" spans="2:40" ht="27.6" customHeight="1">
      <c r="B125" s="535"/>
      <c r="C125" s="535"/>
      <c r="D125" s="535"/>
      <c r="E125" s="535"/>
      <c r="F125" s="50"/>
      <c r="G125" s="1031" t="s">
        <v>269</v>
      </c>
      <c r="H125" s="50"/>
      <c r="I125" s="1088">
        <v>1.5686274509803921E-2</v>
      </c>
      <c r="J125" s="1088">
        <v>2.6385224274406332E-3</v>
      </c>
      <c r="K125" s="1088">
        <v>1.1627906976744186E-2</v>
      </c>
      <c r="L125" s="538"/>
      <c r="M125" s="1088">
        <v>0</v>
      </c>
      <c r="N125" s="520"/>
      <c r="O125" s="580"/>
      <c r="P125" s="1069"/>
      <c r="Q125" s="1069"/>
      <c r="R125" s="1069"/>
      <c r="S125" s="500"/>
      <c r="T125" s="572"/>
      <c r="U125" s="691"/>
      <c r="V125" s="678"/>
      <c r="W125" s="500"/>
      <c r="X125" s="538"/>
      <c r="Y125" s="538"/>
      <c r="Z125" s="538"/>
      <c r="AA125" s="227"/>
      <c r="AB125" s="681"/>
      <c r="AC125" s="516"/>
      <c r="AD125" s="516"/>
      <c r="AE125" s="516"/>
      <c r="AF125" s="516"/>
      <c r="AG125" s="516"/>
      <c r="AH125" s="516"/>
      <c r="AI125" s="516"/>
      <c r="AJ125" s="516"/>
      <c r="AK125" s="516"/>
      <c r="AL125" s="516"/>
    </row>
    <row r="126" spans="2:40" ht="27.6" customHeight="1">
      <c r="B126" s="535"/>
      <c r="C126" s="535"/>
      <c r="D126" s="535"/>
      <c r="E126" s="535"/>
      <c r="F126" s="50"/>
      <c r="G126" s="1030" t="s">
        <v>325</v>
      </c>
      <c r="H126" s="318"/>
      <c r="I126" s="1088">
        <v>4.5098039215686274E-2</v>
      </c>
      <c r="J126" s="1088">
        <v>2.9023746701846966E-2</v>
      </c>
      <c r="K126" s="1088">
        <v>0</v>
      </c>
      <c r="L126" s="538"/>
      <c r="M126" s="1088">
        <v>0</v>
      </c>
      <c r="N126" s="679"/>
      <c r="O126" s="1095"/>
      <c r="P126" s="1069"/>
      <c r="Q126" s="1069"/>
      <c r="R126" s="1069"/>
      <c r="S126" s="500"/>
      <c r="T126" s="572"/>
      <c r="U126" s="691"/>
      <c r="V126" s="678"/>
      <c r="W126" s="500"/>
      <c r="X126" s="538"/>
      <c r="Y126" s="538"/>
      <c r="Z126" s="538"/>
      <c r="AA126" s="227"/>
      <c r="AB126" s="516"/>
      <c r="AC126" s="516"/>
      <c r="AD126" s="516"/>
      <c r="AE126" s="516"/>
      <c r="AF126" s="516"/>
      <c r="AG126" s="516"/>
      <c r="AH126" s="516"/>
      <c r="AI126" s="516"/>
      <c r="AJ126" s="516"/>
      <c r="AK126" s="516"/>
      <c r="AL126" s="516"/>
    </row>
    <row r="127" spans="2:40" ht="27.6" customHeight="1">
      <c r="B127" s="535"/>
      <c r="C127" s="535"/>
      <c r="D127" s="535"/>
      <c r="E127" s="535"/>
      <c r="F127" s="50"/>
      <c r="G127" s="1031" t="s">
        <v>298</v>
      </c>
      <c r="H127" s="50"/>
      <c r="I127" s="1088">
        <v>4.9019607843137254E-2</v>
      </c>
      <c r="J127" s="1088">
        <v>7.9155672823219003E-2</v>
      </c>
      <c r="K127" s="1088">
        <v>9.3023255813953487E-2</v>
      </c>
      <c r="L127" s="538"/>
      <c r="M127" s="1088">
        <v>0.10112359550561797</v>
      </c>
      <c r="O127" s="534"/>
      <c r="P127" s="1076"/>
      <c r="Q127" s="1076"/>
      <c r="R127" s="1076"/>
      <c r="S127" s="500"/>
      <c r="T127" s="572"/>
      <c r="U127" s="1028"/>
      <c r="V127" s="678"/>
      <c r="W127" s="500"/>
      <c r="X127" s="538"/>
      <c r="Y127" s="538"/>
      <c r="Z127" s="538"/>
      <c r="AA127" s="227"/>
      <c r="AB127" s="516"/>
      <c r="AC127" s="516"/>
      <c r="AD127" s="520"/>
      <c r="AE127" s="520"/>
      <c r="AF127" s="520"/>
      <c r="AG127" s="520"/>
      <c r="AH127" s="520"/>
      <c r="AI127" s="520"/>
      <c r="AJ127" s="520"/>
      <c r="AK127" s="516"/>
      <c r="AL127" s="516"/>
    </row>
    <row r="128" spans="2:40" ht="27.6" customHeight="1">
      <c r="B128" s="535"/>
      <c r="C128" s="535"/>
      <c r="D128" s="535"/>
      <c r="E128" s="535"/>
      <c r="F128" s="50"/>
      <c r="G128" s="1031" t="s">
        <v>299</v>
      </c>
      <c r="H128" s="50"/>
      <c r="I128" s="1088">
        <v>6.2745098039215685E-2</v>
      </c>
      <c r="J128" s="1088">
        <v>2.3746701846965697E-2</v>
      </c>
      <c r="K128" s="1088">
        <v>0.11627906976744186</v>
      </c>
      <c r="L128" s="538"/>
      <c r="M128" s="1088">
        <v>5.6179775280898875E-2</v>
      </c>
      <c r="O128" s="534"/>
      <c r="P128" s="1076"/>
      <c r="Q128" s="1076"/>
      <c r="R128" s="1076"/>
      <c r="S128" s="500"/>
      <c r="T128" s="572"/>
      <c r="U128" s="1028"/>
      <c r="V128" s="678"/>
      <c r="W128" s="500"/>
      <c r="X128" s="538"/>
      <c r="Y128" s="538"/>
      <c r="Z128" s="538"/>
      <c r="AA128" s="227"/>
      <c r="AB128" s="516"/>
      <c r="AC128" s="516"/>
      <c r="AD128" s="520"/>
      <c r="AE128" s="520"/>
      <c r="AF128" s="520"/>
      <c r="AG128" s="520"/>
      <c r="AH128" s="520"/>
      <c r="AI128" s="520"/>
      <c r="AJ128" s="520"/>
      <c r="AK128" s="516"/>
      <c r="AL128" s="516"/>
    </row>
    <row r="129" spans="2:38" ht="27.6" customHeight="1">
      <c r="B129" s="535"/>
      <c r="C129" s="535"/>
      <c r="D129" s="535"/>
      <c r="E129" s="535"/>
      <c r="F129" s="50"/>
      <c r="G129" s="1031" t="s">
        <v>271</v>
      </c>
      <c r="H129" s="50"/>
      <c r="I129" s="1088">
        <v>3.1372549019607843E-2</v>
      </c>
      <c r="J129" s="1088">
        <v>5.2770448548812663E-3</v>
      </c>
      <c r="K129" s="1088">
        <v>0</v>
      </c>
      <c r="L129" s="538"/>
      <c r="M129" s="1088">
        <v>0</v>
      </c>
      <c r="O129" s="534"/>
      <c r="P129" s="1076"/>
      <c r="Q129" s="1076"/>
      <c r="R129" s="1076"/>
      <c r="S129" s="500"/>
      <c r="T129" s="572"/>
      <c r="U129" s="1028"/>
      <c r="V129" s="678"/>
      <c r="W129" s="500"/>
      <c r="X129" s="17"/>
      <c r="Y129" s="17"/>
      <c r="Z129" s="17"/>
      <c r="AA129" s="227"/>
      <c r="AB129" s="516"/>
      <c r="AC129" s="516"/>
      <c r="AD129" s="520"/>
      <c r="AE129" s="520"/>
      <c r="AF129" s="520"/>
      <c r="AG129" s="520"/>
      <c r="AH129" s="520"/>
      <c r="AI129" s="520"/>
      <c r="AJ129" s="520"/>
      <c r="AK129" s="516"/>
      <c r="AL129" s="516"/>
    </row>
    <row r="130" spans="2:38" ht="27.6" customHeight="1">
      <c r="B130" s="535"/>
      <c r="C130" s="535"/>
      <c r="D130" s="535"/>
      <c r="E130" s="535"/>
      <c r="F130" s="50"/>
      <c r="G130" s="1030" t="s">
        <v>326</v>
      </c>
      <c r="H130" s="318"/>
      <c r="I130" s="1088">
        <v>4.9019607843137254E-2</v>
      </c>
      <c r="J130" s="1088">
        <v>4.7493403693931395E-2</v>
      </c>
      <c r="K130" s="1088">
        <v>3.4883720930232558E-2</v>
      </c>
      <c r="L130" s="538"/>
      <c r="M130" s="1088">
        <v>3.3707865168539325E-2</v>
      </c>
      <c r="O130" s="534"/>
      <c r="P130" s="1076"/>
      <c r="Q130" s="1076"/>
      <c r="R130" s="1076"/>
      <c r="S130" s="500"/>
      <c r="T130" s="572"/>
      <c r="U130" s="1028"/>
      <c r="V130" s="678"/>
      <c r="W130" s="500"/>
      <c r="X130" s="538"/>
      <c r="Y130" s="538"/>
      <c r="Z130" s="538"/>
      <c r="AA130" s="227"/>
      <c r="AB130" s="516"/>
      <c r="AC130" s="516"/>
      <c r="AD130" s="520"/>
      <c r="AE130" s="520"/>
      <c r="AF130" s="520"/>
      <c r="AG130" s="520"/>
      <c r="AH130" s="520"/>
      <c r="AI130" s="520"/>
      <c r="AJ130" s="520"/>
      <c r="AK130" s="516"/>
      <c r="AL130" s="516"/>
    </row>
    <row r="131" spans="2:38" ht="27.6" customHeight="1">
      <c r="B131" s="535"/>
      <c r="C131" s="535"/>
      <c r="D131" s="535"/>
      <c r="E131" s="535"/>
      <c r="F131" s="50"/>
      <c r="G131" s="1031" t="s">
        <v>301</v>
      </c>
      <c r="H131" s="50"/>
      <c r="I131" s="1088">
        <v>5.6862745098039215E-2</v>
      </c>
      <c r="J131" s="1088">
        <v>9.7625329815303433E-2</v>
      </c>
      <c r="K131" s="1088">
        <v>6.9767441860465115E-2</v>
      </c>
      <c r="L131" s="538"/>
      <c r="M131" s="1088">
        <v>7.8651685393258425E-2</v>
      </c>
      <c r="O131" s="534"/>
      <c r="P131" s="1076"/>
      <c r="Q131" s="1076"/>
      <c r="R131" s="1076"/>
      <c r="S131" s="500"/>
      <c r="T131" s="572"/>
      <c r="U131" s="1028"/>
      <c r="V131" s="678"/>
      <c r="W131" s="500"/>
      <c r="X131" s="538"/>
      <c r="Y131" s="538"/>
      <c r="Z131" s="538"/>
      <c r="AA131" s="227"/>
      <c r="AB131" s="516"/>
      <c r="AC131" s="516"/>
      <c r="AD131" s="520"/>
      <c r="AE131" s="520"/>
      <c r="AF131" s="520"/>
      <c r="AG131" s="520"/>
      <c r="AH131" s="520"/>
      <c r="AI131" s="520"/>
      <c r="AJ131" s="520"/>
      <c r="AK131" s="516"/>
      <c r="AL131" s="516"/>
    </row>
    <row r="132" spans="2:38" ht="27.6" customHeight="1">
      <c r="B132" s="535"/>
      <c r="C132" s="535"/>
      <c r="D132" s="535"/>
      <c r="E132" s="535"/>
      <c r="F132" s="50"/>
      <c r="G132" s="1031" t="s">
        <v>302</v>
      </c>
      <c r="H132" s="50"/>
      <c r="I132" s="1088">
        <v>4.7058823529411764E-2</v>
      </c>
      <c r="J132" s="1088">
        <v>3.1662269129287601E-2</v>
      </c>
      <c r="K132" s="1088">
        <v>6.9767441860465115E-2</v>
      </c>
      <c r="L132" s="538"/>
      <c r="M132" s="1088">
        <v>7.8651685393258425E-2</v>
      </c>
      <c r="O132" s="534"/>
      <c r="P132" s="1076"/>
      <c r="Q132" s="1076"/>
      <c r="R132" s="1076"/>
      <c r="S132" s="500"/>
      <c r="T132" s="572"/>
      <c r="U132" s="1028"/>
      <c r="V132" s="678"/>
      <c r="W132" s="500"/>
      <c r="X132" s="538"/>
      <c r="Y132" s="538"/>
      <c r="Z132" s="538"/>
      <c r="AA132" s="227"/>
      <c r="AB132" s="516"/>
      <c r="AC132" s="516"/>
      <c r="AD132" s="520"/>
      <c r="AE132" s="520"/>
      <c r="AF132" s="520"/>
      <c r="AG132" s="520"/>
      <c r="AH132" s="520"/>
      <c r="AI132" s="520"/>
      <c r="AJ132" s="520"/>
      <c r="AK132" s="516"/>
      <c r="AL132" s="516"/>
    </row>
    <row r="133" spans="2:38" ht="27.6" customHeight="1">
      <c r="B133" s="535"/>
      <c r="C133" s="535"/>
      <c r="D133" s="535"/>
      <c r="E133" s="535"/>
      <c r="F133" s="50"/>
      <c r="G133" s="1031" t="s">
        <v>273</v>
      </c>
      <c r="H133" s="50"/>
      <c r="I133" s="1088">
        <v>2.1568627450980392E-2</v>
      </c>
      <c r="J133" s="1088">
        <v>5.2770448548812663E-3</v>
      </c>
      <c r="K133" s="1088">
        <v>1.1627906976744186E-2</v>
      </c>
      <c r="L133" s="538"/>
      <c r="M133" s="1088">
        <v>1.1235955056179775E-2</v>
      </c>
      <c r="N133" s="520"/>
      <c r="O133" s="580"/>
      <c r="P133" s="1086"/>
      <c r="Q133" s="1086"/>
      <c r="R133" s="1087"/>
      <c r="S133" s="537"/>
      <c r="T133" s="572"/>
      <c r="U133" s="571"/>
      <c r="V133" s="678"/>
      <c r="W133" s="500"/>
      <c r="X133" s="538"/>
      <c r="Y133" s="538"/>
      <c r="Z133" s="538"/>
      <c r="AA133" s="227"/>
      <c r="AB133" s="516"/>
      <c r="AC133" s="516"/>
      <c r="AD133" s="520"/>
      <c r="AE133" s="520"/>
      <c r="AF133" s="520"/>
      <c r="AG133" s="520"/>
      <c r="AH133" s="520"/>
      <c r="AI133" s="520"/>
      <c r="AJ133" s="520"/>
      <c r="AK133" s="516"/>
      <c r="AL133" s="516"/>
    </row>
    <row r="134" spans="2:38" ht="27.6" customHeight="1">
      <c r="B134" s="535"/>
      <c r="C134" s="535"/>
      <c r="D134" s="535"/>
      <c r="E134" s="535"/>
      <c r="F134" s="51"/>
      <c r="G134" s="1079" t="s">
        <v>327</v>
      </c>
      <c r="H134" s="319"/>
      <c r="I134" s="1088">
        <v>2.5490196078431372E-2</v>
      </c>
      <c r="J134" s="1088">
        <v>5.8047493403693931E-2</v>
      </c>
      <c r="K134" s="1088">
        <v>0</v>
      </c>
      <c r="L134" s="538"/>
      <c r="M134" s="1088">
        <v>2.247191011235955E-2</v>
      </c>
      <c r="N134" s="520"/>
      <c r="O134" s="580"/>
      <c r="P134" s="1086"/>
      <c r="Q134" s="1086"/>
      <c r="R134" s="1087"/>
      <c r="S134" s="537"/>
      <c r="T134" s="572"/>
      <c r="U134" s="571"/>
      <c r="V134" s="678"/>
      <c r="W134" s="500"/>
      <c r="X134" s="538"/>
      <c r="Y134" s="538"/>
      <c r="Z134" s="538"/>
      <c r="AA134" s="227"/>
      <c r="AB134" s="516"/>
      <c r="AC134" s="516"/>
      <c r="AD134" s="520"/>
      <c r="AE134" s="520"/>
      <c r="AF134" s="520"/>
      <c r="AG134" s="520"/>
      <c r="AH134" s="520"/>
      <c r="AI134" s="520"/>
      <c r="AJ134" s="520"/>
      <c r="AK134" s="516"/>
      <c r="AL134" s="516"/>
    </row>
    <row r="135" spans="2:38" ht="27.6" customHeight="1">
      <c r="B135" s="535"/>
      <c r="C135" s="535"/>
      <c r="D135" s="535"/>
      <c r="E135" s="535"/>
      <c r="F135" s="50"/>
      <c r="G135" s="1031" t="s">
        <v>304</v>
      </c>
      <c r="H135" s="50"/>
      <c r="I135" s="1088">
        <v>7.0588235294117646E-2</v>
      </c>
      <c r="J135" s="1088">
        <v>6.860158311345646E-2</v>
      </c>
      <c r="K135" s="1088">
        <v>4.6511627906976744E-2</v>
      </c>
      <c r="L135" s="538"/>
      <c r="M135" s="1088">
        <v>3.3707865168539325E-2</v>
      </c>
      <c r="N135" s="520"/>
      <c r="O135" s="580"/>
      <c r="P135" s="1086"/>
      <c r="Q135" s="1086"/>
      <c r="R135" s="1087"/>
      <c r="S135" s="537"/>
      <c r="T135" s="520"/>
      <c r="U135" s="571"/>
      <c r="V135" s="520"/>
      <c r="W135" s="520"/>
      <c r="X135" s="538"/>
      <c r="Y135" s="538"/>
      <c r="Z135" s="538"/>
      <c r="AA135" s="227"/>
      <c r="AB135" s="516"/>
      <c r="AC135" s="516"/>
      <c r="AD135" s="520"/>
      <c r="AE135" s="520"/>
      <c r="AF135" s="520"/>
      <c r="AG135" s="520"/>
      <c r="AH135" s="520"/>
      <c r="AI135" s="520"/>
      <c r="AJ135" s="520"/>
      <c r="AK135" s="516"/>
      <c r="AL135" s="516"/>
    </row>
    <row r="136" spans="2:38" ht="27.6" customHeight="1">
      <c r="B136" s="535"/>
      <c r="C136" s="535"/>
      <c r="D136" s="535"/>
      <c r="E136" s="535"/>
      <c r="F136" s="50"/>
      <c r="G136" s="1031" t="s">
        <v>305</v>
      </c>
      <c r="H136" s="50"/>
      <c r="I136" s="1088">
        <v>4.9019607843137254E-2</v>
      </c>
      <c r="J136" s="1088">
        <v>3.9577836411609502E-2</v>
      </c>
      <c r="K136" s="1088">
        <v>0.10465116279069768</v>
      </c>
      <c r="L136" s="538"/>
      <c r="M136" s="1088">
        <v>0.10112359550561797</v>
      </c>
      <c r="N136" s="520"/>
      <c r="O136" s="580"/>
      <c r="P136" s="1086"/>
      <c r="Q136" s="1086"/>
      <c r="R136" s="1087"/>
      <c r="S136" s="537"/>
      <c r="T136" s="520"/>
      <c r="U136" s="571"/>
      <c r="V136" s="520"/>
      <c r="W136" s="520"/>
      <c r="X136" s="538"/>
      <c r="Y136" s="538"/>
      <c r="Z136" s="538"/>
      <c r="AA136" s="227"/>
      <c r="AB136" s="516"/>
      <c r="AC136" s="516"/>
      <c r="AD136" s="520"/>
      <c r="AE136" s="520"/>
      <c r="AF136" s="520"/>
      <c r="AG136" s="520"/>
      <c r="AH136" s="520"/>
      <c r="AI136" s="520"/>
      <c r="AJ136" s="520"/>
      <c r="AK136" s="516"/>
      <c r="AL136" s="516"/>
    </row>
    <row r="137" spans="2:38" ht="27.6" customHeight="1">
      <c r="B137" s="535"/>
      <c r="C137" s="535"/>
      <c r="D137" s="535"/>
      <c r="E137" s="535"/>
      <c r="F137" s="50"/>
      <c r="G137" s="1031" t="s">
        <v>275</v>
      </c>
      <c r="H137" s="50"/>
      <c r="I137" s="1088">
        <v>3.1372549019607843E-2</v>
      </c>
      <c r="J137" s="1088">
        <v>1.0554089709762533E-2</v>
      </c>
      <c r="K137" s="1088">
        <v>1.1627906976744186E-2</v>
      </c>
      <c r="L137" s="538"/>
      <c r="M137" s="1088">
        <v>3.3707865168539325E-2</v>
      </c>
      <c r="N137" s="520"/>
      <c r="O137" s="580"/>
      <c r="P137" s="1086"/>
      <c r="Q137" s="1086"/>
      <c r="R137" s="1087"/>
      <c r="S137" s="537"/>
      <c r="T137" s="520"/>
      <c r="U137" s="571"/>
      <c r="V137" s="520"/>
      <c r="W137" s="520"/>
      <c r="X137" s="538"/>
      <c r="Y137" s="538"/>
      <c r="Z137" s="538"/>
      <c r="AA137" s="227"/>
      <c r="AB137" s="516"/>
      <c r="AC137" s="516"/>
      <c r="AD137" s="520"/>
      <c r="AE137" s="520"/>
      <c r="AF137" s="520"/>
      <c r="AG137" s="520"/>
      <c r="AH137" s="520"/>
      <c r="AI137" s="520"/>
      <c r="AJ137" s="520"/>
      <c r="AK137" s="516"/>
      <c r="AL137" s="516"/>
    </row>
    <row r="138" spans="2:38" ht="27.6" customHeight="1">
      <c r="B138" s="535"/>
      <c r="C138" s="535"/>
      <c r="D138" s="535"/>
      <c r="E138" s="535"/>
      <c r="F138" s="50"/>
      <c r="G138" s="1030" t="s">
        <v>328</v>
      </c>
      <c r="H138" s="318"/>
      <c r="I138" s="1088">
        <v>1.7647058823529412E-2</v>
      </c>
      <c r="J138" s="1088">
        <v>5.5408970976253295E-2</v>
      </c>
      <c r="K138" s="1088">
        <v>1.1627906976744186E-2</v>
      </c>
      <c r="L138" s="538"/>
      <c r="M138" s="1088">
        <v>2.247191011235955E-2</v>
      </c>
      <c r="N138" s="520"/>
      <c r="O138" s="580"/>
      <c r="P138" s="1086"/>
      <c r="Q138" s="1086"/>
      <c r="R138" s="1087"/>
      <c r="S138" s="537"/>
      <c r="T138" s="520"/>
      <c r="U138" s="571"/>
      <c r="V138" s="520"/>
      <c r="W138" s="520"/>
      <c r="X138" s="538"/>
      <c r="Y138" s="538"/>
      <c r="Z138" s="538"/>
      <c r="AA138" s="227"/>
      <c r="AB138" s="516"/>
      <c r="AC138" s="516"/>
      <c r="AD138" s="520"/>
      <c r="AE138" s="520"/>
      <c r="AF138" s="520"/>
      <c r="AG138" s="520"/>
      <c r="AH138" s="520"/>
      <c r="AI138" s="520"/>
      <c r="AJ138" s="520"/>
      <c r="AK138" s="516"/>
      <c r="AL138" s="516"/>
    </row>
    <row r="139" spans="2:38" ht="27.6" customHeight="1">
      <c r="B139" s="535"/>
      <c r="C139" s="535"/>
      <c r="D139" s="535"/>
      <c r="E139" s="535"/>
      <c r="F139" s="50"/>
      <c r="G139" s="1031" t="s">
        <v>307</v>
      </c>
      <c r="H139" s="50"/>
      <c r="I139" s="1088">
        <v>1.9607843137254902E-2</v>
      </c>
      <c r="J139" s="1088">
        <v>3.6939313984168866E-2</v>
      </c>
      <c r="K139" s="1088">
        <v>3.4883720930232558E-2</v>
      </c>
      <c r="L139" s="538"/>
      <c r="M139" s="1088">
        <v>1.1235955056179775E-2</v>
      </c>
      <c r="N139" s="520"/>
      <c r="O139" s="580"/>
      <c r="P139" s="1086"/>
      <c r="Q139" s="1086"/>
      <c r="R139" s="1087"/>
      <c r="S139" s="537"/>
      <c r="T139" s="520"/>
      <c r="U139" s="571"/>
      <c r="V139" s="520"/>
      <c r="W139" s="520"/>
      <c r="X139" s="538"/>
      <c r="Y139" s="538"/>
      <c r="Z139" s="538"/>
      <c r="AA139" s="227"/>
      <c r="AB139" s="516"/>
      <c r="AC139" s="516"/>
      <c r="AD139" s="516"/>
      <c r="AE139" s="516"/>
      <c r="AF139" s="516"/>
      <c r="AG139" s="516"/>
      <c r="AH139" s="516"/>
      <c r="AI139" s="516"/>
      <c r="AJ139" s="516"/>
      <c r="AK139" s="516"/>
      <c r="AL139" s="516"/>
    </row>
    <row r="140" spans="2:38" ht="27.6" customHeight="1">
      <c r="B140" s="535"/>
      <c r="C140" s="535"/>
      <c r="D140" s="535"/>
      <c r="E140" s="535"/>
      <c r="F140" s="50"/>
      <c r="G140" s="1031" t="s">
        <v>308</v>
      </c>
      <c r="H140" s="50"/>
      <c r="I140" s="1088">
        <v>2.5490196078431372E-2</v>
      </c>
      <c r="J140" s="1088">
        <v>5.2770448548812663E-3</v>
      </c>
      <c r="K140" s="1088">
        <v>3.4883720930232558E-2</v>
      </c>
      <c r="L140" s="538"/>
      <c r="M140" s="1088">
        <v>3.3707865168539325E-2</v>
      </c>
      <c r="N140" s="520"/>
      <c r="O140" s="580"/>
      <c r="P140" s="1086"/>
      <c r="Q140" s="1086"/>
      <c r="R140" s="1087"/>
      <c r="S140" s="537"/>
      <c r="T140" s="520"/>
      <c r="U140" s="571"/>
      <c r="V140" s="520"/>
      <c r="W140" s="520"/>
      <c r="X140" s="538"/>
      <c r="Y140" s="538"/>
      <c r="Z140" s="538"/>
      <c r="AA140" s="227"/>
      <c r="AB140" s="681"/>
      <c r="AC140" s="516"/>
      <c r="AD140" s="516"/>
      <c r="AE140" s="516"/>
      <c r="AF140" s="516"/>
      <c r="AG140" s="516"/>
      <c r="AH140" s="516"/>
      <c r="AI140" s="516"/>
      <c r="AJ140" s="516"/>
      <c r="AK140" s="516"/>
      <c r="AL140" s="516"/>
    </row>
    <row r="141" spans="2:38" ht="27.6" customHeight="1">
      <c r="B141" s="535"/>
      <c r="C141" s="535"/>
      <c r="D141" s="535"/>
      <c r="E141" s="535"/>
      <c r="F141" s="50"/>
      <c r="G141" s="1031" t="s">
        <v>277</v>
      </c>
      <c r="H141" s="50"/>
      <c r="I141" s="1088">
        <v>1.9607843137254902E-2</v>
      </c>
      <c r="J141" s="1088">
        <v>7.9155672823219003E-3</v>
      </c>
      <c r="K141" s="1088">
        <v>0</v>
      </c>
      <c r="L141" s="538"/>
      <c r="M141" s="1088">
        <v>2.247191011235955E-2</v>
      </c>
      <c r="N141" s="520"/>
      <c r="O141" s="580"/>
      <c r="P141" s="1086"/>
      <c r="Q141" s="1086"/>
      <c r="R141" s="1087"/>
      <c r="S141" s="537"/>
      <c r="T141" s="520"/>
      <c r="U141" s="571"/>
      <c r="V141" s="520"/>
      <c r="W141" s="520"/>
      <c r="X141" s="538"/>
      <c r="Y141" s="538"/>
      <c r="Z141" s="538"/>
      <c r="AA141" s="227"/>
      <c r="AB141" s="681"/>
      <c r="AC141" s="516"/>
      <c r="AD141" s="516"/>
      <c r="AE141" s="516"/>
      <c r="AF141" s="516"/>
      <c r="AG141" s="516"/>
      <c r="AH141" s="516"/>
      <c r="AI141" s="516"/>
      <c r="AJ141" s="516"/>
      <c r="AK141" s="516"/>
      <c r="AL141" s="516"/>
    </row>
    <row r="142" spans="2:38" ht="27.6" customHeight="1">
      <c r="B142" s="535"/>
      <c r="C142" s="535"/>
      <c r="D142" s="535"/>
      <c r="E142" s="535"/>
      <c r="F142" s="50"/>
      <c r="G142" s="1030" t="s">
        <v>329</v>
      </c>
      <c r="H142" s="318"/>
      <c r="I142" s="1088">
        <v>1.9607843137254902E-2</v>
      </c>
      <c r="J142" s="1088">
        <v>1.5831134564643801E-2</v>
      </c>
      <c r="K142" s="1088">
        <v>1.1627906976744186E-2</v>
      </c>
      <c r="L142" s="538"/>
      <c r="M142" s="1088">
        <v>2.247191011235955E-2</v>
      </c>
      <c r="N142" s="520"/>
      <c r="O142" s="580"/>
      <c r="P142" s="1086"/>
      <c r="Q142" s="1086"/>
      <c r="R142" s="1087"/>
      <c r="S142" s="537"/>
      <c r="T142" s="76"/>
      <c r="U142" s="571"/>
      <c r="V142" s="76"/>
      <c r="W142" s="76"/>
      <c r="X142" s="17"/>
      <c r="Y142" s="17"/>
      <c r="Z142" s="17"/>
      <c r="AA142" s="227"/>
      <c r="AB142" s="681"/>
      <c r="AC142" s="516"/>
      <c r="AD142" s="516"/>
      <c r="AE142" s="516"/>
      <c r="AF142" s="516"/>
      <c r="AG142" s="516"/>
      <c r="AH142" s="516"/>
      <c r="AI142" s="516"/>
      <c r="AJ142" s="516"/>
      <c r="AK142" s="516"/>
      <c r="AL142" s="516"/>
    </row>
    <row r="143" spans="2:38" ht="23.25" customHeight="1">
      <c r="B143" s="535"/>
      <c r="C143" s="535"/>
      <c r="D143" s="535"/>
      <c r="E143" s="535"/>
      <c r="F143" s="50"/>
      <c r="G143" s="1031" t="s">
        <v>310</v>
      </c>
      <c r="H143" s="50"/>
      <c r="I143" s="1088">
        <v>2.3529411764705882E-2</v>
      </c>
      <c r="J143" s="1088">
        <v>1.3192612137203167E-2</v>
      </c>
      <c r="K143" s="1088">
        <v>5.8139534883720929E-2</v>
      </c>
      <c r="L143" s="538"/>
      <c r="M143" s="1088">
        <v>6.741573033707865E-2</v>
      </c>
      <c r="O143" s="534"/>
      <c r="P143" s="1076"/>
      <c r="Q143" s="1076"/>
      <c r="R143" s="1076"/>
      <c r="S143" s="537"/>
      <c r="T143" s="520"/>
      <c r="U143" s="571"/>
      <c r="V143" s="520"/>
      <c r="W143" s="520"/>
      <c r="X143" s="538"/>
      <c r="Y143" s="538"/>
      <c r="Z143" s="538"/>
      <c r="AA143" s="227"/>
      <c r="AB143" s="681"/>
      <c r="AC143" s="516"/>
      <c r="AD143" s="516"/>
      <c r="AE143" s="516"/>
      <c r="AF143" s="516"/>
      <c r="AG143" s="516"/>
      <c r="AH143" s="516"/>
      <c r="AI143" s="516"/>
      <c r="AJ143" s="516"/>
      <c r="AK143" s="516"/>
      <c r="AL143" s="516"/>
    </row>
    <row r="144" spans="2:38" ht="23.25" customHeight="1">
      <c r="B144" s="535"/>
      <c r="C144" s="535"/>
      <c r="D144" s="535"/>
      <c r="E144" s="535"/>
      <c r="F144" s="50"/>
      <c r="G144" s="1031" t="s">
        <v>311</v>
      </c>
      <c r="H144" s="50"/>
      <c r="I144" s="1088">
        <v>4.1176470588235294E-2</v>
      </c>
      <c r="J144" s="1088">
        <v>1.3192612137203167E-2</v>
      </c>
      <c r="K144" s="1088">
        <v>3.4883720930232558E-2</v>
      </c>
      <c r="M144" s="1088">
        <v>3.3707865168539325E-2</v>
      </c>
      <c r="O144" s="534"/>
      <c r="P144" s="1076"/>
      <c r="Q144" s="1076"/>
      <c r="R144" s="1076"/>
      <c r="S144" s="537"/>
      <c r="T144" s="520"/>
      <c r="U144" s="520"/>
      <c r="V144" s="520"/>
      <c r="W144" s="520"/>
      <c r="X144" s="538"/>
      <c r="Y144" s="538"/>
      <c r="Z144" s="538"/>
      <c r="AA144" s="227"/>
      <c r="AB144" s="681"/>
      <c r="AC144" s="516"/>
      <c r="AD144" s="516"/>
      <c r="AE144" s="516"/>
      <c r="AF144" s="516"/>
      <c r="AG144" s="516"/>
      <c r="AH144" s="516"/>
      <c r="AI144" s="516"/>
      <c r="AJ144" s="516"/>
      <c r="AK144" s="516"/>
      <c r="AL144" s="516"/>
    </row>
    <row r="145" spans="2:40" ht="23.25" customHeight="1">
      <c r="B145" s="535"/>
      <c r="C145" s="535"/>
      <c r="D145" s="535"/>
      <c r="E145" s="535"/>
      <c r="F145" s="51"/>
      <c r="G145" s="1031" t="s">
        <v>279</v>
      </c>
      <c r="H145" s="50"/>
      <c r="I145" s="1088">
        <v>5.8823529411764705E-3</v>
      </c>
      <c r="J145" s="1088">
        <v>5.2770448548812663E-3</v>
      </c>
      <c r="K145" s="1088">
        <v>1.1627906976744186E-2</v>
      </c>
      <c r="M145" s="1088">
        <v>1.1235955056179775E-2</v>
      </c>
      <c r="O145" s="534"/>
      <c r="P145" s="1076"/>
      <c r="Q145" s="1076"/>
      <c r="R145" s="1076"/>
      <c r="S145" s="537"/>
      <c r="T145" s="520"/>
      <c r="U145" s="520"/>
      <c r="V145" s="520"/>
      <c r="W145" s="520"/>
      <c r="X145" s="538"/>
      <c r="Y145" s="538"/>
      <c r="Z145" s="538"/>
      <c r="AA145" s="227"/>
      <c r="AB145" s="681"/>
      <c r="AC145" s="516"/>
      <c r="AD145" s="516"/>
      <c r="AE145" s="516"/>
      <c r="AF145" s="516"/>
      <c r="AG145" s="516"/>
      <c r="AH145" s="516"/>
      <c r="AI145" s="516"/>
      <c r="AJ145" s="516"/>
      <c r="AK145" s="516"/>
      <c r="AL145" s="516"/>
    </row>
    <row r="146" spans="2:40" ht="23.25" customHeight="1">
      <c r="B146" s="535"/>
      <c r="C146" s="535"/>
      <c r="D146" s="535"/>
      <c r="E146" s="535"/>
      <c r="F146" s="50"/>
      <c r="G146" s="50"/>
      <c r="H146" s="50"/>
      <c r="I146" s="1032">
        <v>1.0000000000000002</v>
      </c>
      <c r="J146" s="1033">
        <v>0.99999999999999989</v>
      </c>
      <c r="K146" s="1033">
        <v>0.99999999999999989</v>
      </c>
      <c r="L146" s="1033"/>
      <c r="M146" s="1033">
        <v>0.99999999999999989</v>
      </c>
      <c r="N146" s="965"/>
      <c r="O146" s="534"/>
      <c r="P146" s="1076"/>
      <c r="Q146" s="1076"/>
      <c r="R146" s="1076"/>
      <c r="S146" s="537"/>
      <c r="T146" s="520"/>
      <c r="U146" s="520"/>
      <c r="V146" s="520"/>
      <c r="W146" s="520"/>
      <c r="X146" s="538"/>
      <c r="Y146" s="538"/>
      <c r="Z146" s="538"/>
      <c r="AA146" s="227"/>
      <c r="AB146" s="681"/>
      <c r="AC146" s="516"/>
      <c r="AD146" s="516"/>
      <c r="AE146" s="516"/>
      <c r="AF146" s="516"/>
      <c r="AG146" s="516"/>
      <c r="AH146" s="516"/>
      <c r="AI146" s="516"/>
      <c r="AJ146" s="516"/>
      <c r="AK146" s="516"/>
      <c r="AL146" s="516"/>
    </row>
    <row r="147" spans="2:40" ht="23.25" customHeight="1">
      <c r="B147" s="535"/>
      <c r="C147" s="535"/>
      <c r="D147" s="535"/>
      <c r="E147" s="535"/>
      <c r="F147" s="50"/>
      <c r="G147" s="50"/>
      <c r="H147" s="50"/>
      <c r="I147" s="52"/>
      <c r="J147" s="538"/>
      <c r="K147" s="538"/>
      <c r="L147" s="538"/>
      <c r="M147" s="1088"/>
      <c r="N147" s="965"/>
      <c r="O147" s="534"/>
      <c r="P147" s="1076"/>
      <c r="Q147" s="1076"/>
      <c r="R147" s="1076"/>
      <c r="T147" s="520"/>
      <c r="U147" s="520"/>
      <c r="V147" s="520"/>
      <c r="W147" s="520"/>
      <c r="X147" s="538"/>
      <c r="Y147" s="538"/>
      <c r="Z147" s="538"/>
      <c r="AA147" s="227"/>
      <c r="AB147" s="681"/>
      <c r="AC147" s="516"/>
      <c r="AD147" s="520"/>
      <c r="AE147" s="520"/>
      <c r="AF147" s="520"/>
      <c r="AG147" s="520"/>
      <c r="AH147" s="520"/>
      <c r="AI147" s="520"/>
      <c r="AJ147" s="520"/>
      <c r="AK147" s="516"/>
      <c r="AL147" s="516"/>
    </row>
    <row r="148" spans="2:40" ht="23.25" customHeight="1">
      <c r="B148" s="535"/>
      <c r="C148" s="535"/>
      <c r="D148" s="535"/>
      <c r="E148" s="535"/>
      <c r="F148" s="50"/>
      <c r="G148" s="50"/>
      <c r="H148" s="50"/>
      <c r="I148" s="52"/>
      <c r="J148" s="538"/>
      <c r="K148" s="538"/>
      <c r="L148" s="538"/>
      <c r="M148" s="1088"/>
      <c r="N148" s="965"/>
      <c r="O148" s="534"/>
      <c r="P148" s="1076"/>
      <c r="Q148" s="1076"/>
      <c r="R148" s="1076"/>
      <c r="T148" s="520"/>
      <c r="U148" s="520"/>
      <c r="V148" s="520"/>
      <c r="W148" s="520"/>
      <c r="X148" s="538"/>
      <c r="Y148" s="538"/>
      <c r="Z148" s="538"/>
      <c r="AA148" s="227"/>
      <c r="AB148" s="681"/>
      <c r="AC148" s="516"/>
      <c r="AD148" s="520"/>
      <c r="AE148" s="520"/>
      <c r="AF148" s="520"/>
      <c r="AG148" s="520"/>
      <c r="AH148" s="520"/>
      <c r="AI148" s="520"/>
      <c r="AJ148" s="520"/>
      <c r="AK148" s="516"/>
      <c r="AL148" s="516"/>
    </row>
    <row r="149" spans="2:40" ht="23.25" customHeight="1">
      <c r="B149" s="535"/>
      <c r="C149" s="535"/>
      <c r="D149" s="535"/>
      <c r="E149" s="535"/>
      <c r="F149" s="50"/>
      <c r="G149" s="50"/>
      <c r="H149" s="50"/>
      <c r="I149" s="52"/>
      <c r="J149" s="538"/>
      <c r="K149" s="538"/>
      <c r="L149" s="538"/>
      <c r="M149" s="1088"/>
      <c r="N149" s="965"/>
      <c r="O149" s="534"/>
      <c r="P149" s="1076"/>
      <c r="Q149" s="1076"/>
      <c r="R149" s="1076"/>
      <c r="AA149" s="516"/>
      <c r="AB149" s="227"/>
      <c r="AC149" s="516"/>
      <c r="AD149" s="516"/>
      <c r="AE149" s="516"/>
      <c r="AF149" s="516"/>
      <c r="AG149" s="516"/>
      <c r="AH149" s="516"/>
      <c r="AI149" s="516"/>
      <c r="AJ149" s="516"/>
      <c r="AK149" s="516"/>
      <c r="AL149" s="516"/>
    </row>
    <row r="150" spans="2:40" ht="23.25" customHeight="1">
      <c r="B150" s="535"/>
      <c r="C150" s="535"/>
      <c r="D150" s="535"/>
      <c r="E150" s="535"/>
      <c r="F150" s="50"/>
      <c r="G150" s="50"/>
      <c r="H150" s="50"/>
      <c r="I150" s="52"/>
      <c r="J150" s="538"/>
      <c r="K150" s="538"/>
      <c r="L150" s="538"/>
      <c r="M150" s="1088"/>
      <c r="N150" s="965"/>
      <c r="O150" s="534"/>
      <c r="P150" s="1076"/>
      <c r="Q150" s="1076"/>
      <c r="R150" s="1076"/>
      <c r="AA150" s="516"/>
      <c r="AB150" s="227"/>
      <c r="AC150" s="516"/>
      <c r="AD150" s="516"/>
      <c r="AE150" s="516"/>
      <c r="AF150" s="516"/>
      <c r="AG150" s="516"/>
      <c r="AH150" s="516"/>
      <c r="AI150" s="516"/>
      <c r="AJ150" s="516"/>
      <c r="AK150" s="516"/>
      <c r="AL150" s="516"/>
    </row>
    <row r="151" spans="2:40" ht="23.25" customHeight="1">
      <c r="B151" s="535"/>
      <c r="C151" s="535"/>
      <c r="D151" s="535"/>
      <c r="E151" s="535"/>
      <c r="F151" s="534"/>
      <c r="G151" s="534"/>
      <c r="H151" s="534"/>
      <c r="M151" s="1088"/>
      <c r="N151" s="965"/>
      <c r="O151" s="534"/>
      <c r="P151" s="1076"/>
      <c r="Q151" s="1076"/>
      <c r="R151" s="1076"/>
      <c r="AA151" s="516"/>
      <c r="AB151" s="227"/>
      <c r="AC151" s="516"/>
      <c r="AD151" s="516"/>
      <c r="AE151" s="516"/>
      <c r="AF151" s="516"/>
      <c r="AG151" s="516"/>
      <c r="AH151" s="516"/>
      <c r="AI151" s="516"/>
      <c r="AJ151" s="516"/>
      <c r="AK151" s="516"/>
      <c r="AL151" s="516"/>
    </row>
    <row r="152" spans="2:40" ht="23.25" customHeight="1">
      <c r="B152" s="535"/>
      <c r="C152" s="535"/>
      <c r="D152" s="535"/>
      <c r="E152" s="535"/>
      <c r="F152" s="534"/>
      <c r="G152" s="534"/>
      <c r="H152" s="534"/>
      <c r="J152" s="965"/>
      <c r="K152" s="965"/>
      <c r="L152" s="965"/>
      <c r="M152" s="1088"/>
      <c r="N152" s="965"/>
      <c r="O152" s="534"/>
      <c r="P152" s="1076"/>
      <c r="Q152" s="1076"/>
      <c r="R152" s="1076"/>
      <c r="AC152" s="516"/>
      <c r="AD152" s="227"/>
      <c r="AE152" s="516"/>
      <c r="AF152" s="516"/>
      <c r="AG152" s="516"/>
      <c r="AH152" s="516"/>
      <c r="AI152" s="516"/>
      <c r="AJ152" s="516"/>
      <c r="AK152" s="516"/>
      <c r="AL152" s="516"/>
      <c r="AM152" s="516"/>
      <c r="AN152" s="516"/>
    </row>
    <row r="153" spans="2:40" ht="23.25" customHeight="1">
      <c r="B153" s="535"/>
      <c r="C153" s="535"/>
      <c r="D153" s="535"/>
      <c r="E153" s="535"/>
      <c r="F153" s="534"/>
      <c r="G153" s="534"/>
      <c r="H153" s="534"/>
      <c r="J153" s="965"/>
      <c r="K153" s="965"/>
      <c r="L153" s="965"/>
      <c r="M153" s="1088"/>
      <c r="N153" s="965"/>
      <c r="O153" s="534"/>
      <c r="P153" s="1076"/>
      <c r="Q153" s="1076"/>
      <c r="R153" s="1076"/>
      <c r="AC153" s="516"/>
      <c r="AD153" s="227"/>
      <c r="AE153" s="516"/>
      <c r="AF153" s="516"/>
      <c r="AG153" s="516"/>
      <c r="AH153" s="516"/>
      <c r="AI153" s="516"/>
      <c r="AJ153" s="516"/>
      <c r="AK153" s="516"/>
      <c r="AL153" s="516"/>
      <c r="AM153" s="516"/>
      <c r="AN153" s="516"/>
    </row>
    <row r="154" spans="2:40" ht="23.25" customHeight="1">
      <c r="B154" s="535"/>
      <c r="C154" s="535"/>
      <c r="D154" s="535"/>
      <c r="E154" s="535"/>
      <c r="G154" s="534"/>
      <c r="H154" s="534"/>
      <c r="I154" s="534"/>
      <c r="J154" s="534"/>
      <c r="L154" s="965"/>
      <c r="M154" s="1088"/>
      <c r="N154" s="965"/>
      <c r="O154" s="534"/>
      <c r="P154" s="1076"/>
      <c r="Q154" s="1076"/>
      <c r="R154" s="1076"/>
      <c r="AC154" s="516"/>
      <c r="AD154" s="227"/>
      <c r="AE154" s="516"/>
      <c r="AF154" s="516"/>
      <c r="AG154" s="516"/>
      <c r="AH154" s="516"/>
      <c r="AI154" s="516"/>
      <c r="AJ154" s="516"/>
      <c r="AK154" s="516"/>
      <c r="AL154" s="516"/>
      <c r="AM154" s="516"/>
      <c r="AN154" s="516"/>
    </row>
    <row r="155" spans="2:40" ht="23.25" customHeight="1">
      <c r="B155" s="535"/>
      <c r="C155" s="535"/>
      <c r="D155" s="535"/>
      <c r="E155" s="535"/>
      <c r="G155" s="534"/>
      <c r="H155" s="534"/>
      <c r="I155" s="534"/>
      <c r="J155" s="534"/>
      <c r="L155" s="965"/>
      <c r="M155" s="1088"/>
      <c r="N155" s="965"/>
      <c r="O155" s="534"/>
      <c r="P155" s="1076"/>
      <c r="Q155" s="1076"/>
      <c r="R155" s="1076"/>
      <c r="AC155" s="516"/>
      <c r="AD155" s="227"/>
      <c r="AE155" s="516"/>
      <c r="AF155" s="516"/>
      <c r="AG155" s="516"/>
      <c r="AH155" s="516"/>
      <c r="AI155" s="516"/>
      <c r="AJ155" s="516"/>
      <c r="AK155" s="516"/>
      <c r="AL155" s="516"/>
      <c r="AM155" s="516"/>
      <c r="AN155" s="516"/>
    </row>
    <row r="156" spans="2:40" ht="23.25" customHeight="1">
      <c r="B156" s="535"/>
      <c r="C156" s="535"/>
      <c r="D156" s="535"/>
      <c r="E156" s="535"/>
      <c r="G156" s="534"/>
      <c r="H156" s="534"/>
      <c r="I156" s="534"/>
      <c r="J156" s="534"/>
      <c r="L156" s="965"/>
      <c r="M156" s="1088"/>
      <c r="N156" s="965"/>
      <c r="O156" s="534"/>
      <c r="P156" s="1076"/>
      <c r="Q156" s="1076"/>
      <c r="R156" s="1076"/>
      <c r="AC156" s="516"/>
      <c r="AD156" s="227"/>
      <c r="AE156" s="516"/>
      <c r="AF156" s="516"/>
      <c r="AG156" s="516"/>
      <c r="AH156" s="516"/>
      <c r="AI156" s="516"/>
      <c r="AJ156" s="516"/>
      <c r="AK156" s="516"/>
      <c r="AL156" s="516"/>
      <c r="AM156" s="516"/>
      <c r="AN156" s="516"/>
    </row>
    <row r="157" spans="2:40" ht="23.25" customHeight="1">
      <c r="B157" s="535"/>
      <c r="C157" s="535"/>
      <c r="D157" s="535"/>
      <c r="E157" s="535"/>
      <c r="G157" s="534"/>
      <c r="H157" s="534"/>
      <c r="I157" s="534"/>
      <c r="J157" s="534"/>
      <c r="L157" s="965"/>
      <c r="M157" s="1088"/>
      <c r="N157" s="965"/>
      <c r="O157" s="534"/>
      <c r="P157" s="1076"/>
      <c r="Q157" s="1076"/>
      <c r="R157" s="1076"/>
      <c r="AC157" s="516"/>
      <c r="AD157" s="227"/>
      <c r="AE157" s="516"/>
      <c r="AF157" s="516"/>
      <c r="AG157" s="516"/>
      <c r="AH157" s="516"/>
      <c r="AI157" s="516"/>
      <c r="AJ157" s="516"/>
      <c r="AK157" s="516"/>
      <c r="AL157" s="516"/>
      <c r="AM157" s="516"/>
      <c r="AN157" s="516"/>
    </row>
    <row r="158" spans="2:40" ht="23.25" customHeight="1">
      <c r="B158" s="535"/>
      <c r="C158" s="535"/>
      <c r="D158" s="535"/>
      <c r="E158" s="535"/>
      <c r="G158" s="534"/>
      <c r="H158" s="534"/>
      <c r="I158" s="534"/>
      <c r="J158" s="534"/>
      <c r="L158" s="965"/>
      <c r="M158" s="1088"/>
      <c r="N158" s="965"/>
      <c r="O158" s="534"/>
      <c r="P158" s="1076"/>
      <c r="Q158" s="1076"/>
      <c r="R158" s="1076"/>
      <c r="AC158" s="516"/>
      <c r="AD158" s="227"/>
      <c r="AE158" s="516"/>
      <c r="AF158" s="516"/>
      <c r="AG158" s="516"/>
      <c r="AH158" s="516"/>
      <c r="AI158" s="516"/>
      <c r="AJ158" s="516"/>
      <c r="AK158" s="516"/>
      <c r="AL158" s="516"/>
      <c r="AM158" s="516"/>
      <c r="AN158" s="516"/>
    </row>
    <row r="159" spans="2:40" ht="23.25" customHeight="1">
      <c r="B159" s="535"/>
      <c r="C159" s="535"/>
      <c r="D159" s="535"/>
      <c r="E159" s="535"/>
      <c r="G159" s="534"/>
      <c r="H159" s="534"/>
      <c r="I159" s="534"/>
      <c r="J159" s="534"/>
      <c r="L159" s="965"/>
      <c r="M159" s="1088"/>
      <c r="N159" s="965"/>
      <c r="O159" s="534"/>
      <c r="P159" s="1076"/>
      <c r="Q159" s="1076"/>
      <c r="R159" s="1076"/>
      <c r="AC159" s="516"/>
      <c r="AD159" s="227"/>
      <c r="AE159" s="516"/>
      <c r="AF159" s="516"/>
      <c r="AG159" s="516"/>
      <c r="AH159" s="516"/>
      <c r="AI159" s="516"/>
      <c r="AJ159" s="516"/>
      <c r="AK159" s="516"/>
      <c r="AL159" s="516"/>
      <c r="AM159" s="516"/>
      <c r="AN159" s="516"/>
    </row>
    <row r="160" spans="2:40" ht="23.25" customHeight="1">
      <c r="B160" s="535"/>
      <c r="C160" s="535"/>
      <c r="D160" s="535"/>
      <c r="E160" s="535"/>
      <c r="G160" s="534"/>
      <c r="H160" s="534"/>
      <c r="I160" s="534"/>
      <c r="J160" s="534"/>
      <c r="L160" s="965"/>
      <c r="M160" s="1088"/>
      <c r="N160" s="965"/>
      <c r="O160" s="534"/>
      <c r="P160" s="1076"/>
      <c r="Q160" s="1076"/>
      <c r="R160" s="1076"/>
      <c r="AC160" s="516"/>
      <c r="AD160" s="227"/>
      <c r="AE160" s="516"/>
      <c r="AF160" s="516"/>
      <c r="AG160" s="516"/>
      <c r="AH160" s="516"/>
      <c r="AI160" s="516"/>
      <c r="AJ160" s="516"/>
      <c r="AK160" s="516"/>
      <c r="AL160" s="516"/>
      <c r="AM160" s="516"/>
      <c r="AN160" s="516"/>
    </row>
    <row r="161" spans="2:40" ht="23.25" customHeight="1">
      <c r="B161" s="535"/>
      <c r="C161" s="535"/>
      <c r="D161" s="535"/>
      <c r="E161" s="535"/>
      <c r="G161" s="534"/>
      <c r="H161" s="534"/>
      <c r="I161" s="534"/>
      <c r="J161" s="534"/>
      <c r="L161" s="965"/>
      <c r="M161" s="1088"/>
      <c r="N161" s="965"/>
      <c r="O161" s="534"/>
      <c r="P161" s="1076"/>
      <c r="Q161" s="1076"/>
      <c r="R161" s="1076"/>
      <c r="AC161" s="516"/>
      <c r="AD161" s="227"/>
      <c r="AE161" s="516"/>
      <c r="AF161" s="516"/>
      <c r="AG161" s="516"/>
      <c r="AH161" s="516"/>
      <c r="AI161" s="516"/>
      <c r="AJ161" s="516"/>
      <c r="AK161" s="516"/>
      <c r="AL161" s="516"/>
      <c r="AM161" s="516"/>
      <c r="AN161" s="516"/>
    </row>
    <row r="162" spans="2:40" ht="23.25" customHeight="1">
      <c r="B162" s="535"/>
      <c r="C162" s="535"/>
      <c r="D162" s="535"/>
      <c r="E162" s="535"/>
      <c r="G162" s="534"/>
      <c r="H162" s="534"/>
      <c r="I162" s="534"/>
      <c r="J162" s="534"/>
      <c r="L162" s="965"/>
      <c r="M162" s="1088"/>
      <c r="N162" s="965"/>
      <c r="O162" s="534"/>
      <c r="P162" s="1076"/>
      <c r="Q162" s="1076"/>
      <c r="R162" s="1076"/>
      <c r="AC162" s="516"/>
      <c r="AD162" s="227"/>
      <c r="AE162" s="516"/>
      <c r="AF162" s="516"/>
      <c r="AG162" s="516"/>
      <c r="AH162" s="516"/>
      <c r="AI162" s="516"/>
      <c r="AJ162" s="516"/>
      <c r="AK162" s="516"/>
      <c r="AL162" s="516"/>
      <c r="AM162" s="516"/>
      <c r="AN162" s="516"/>
    </row>
    <row r="163" spans="2:40" ht="23.25" customHeight="1">
      <c r="B163" s="535"/>
      <c r="C163" s="535"/>
      <c r="D163" s="535"/>
      <c r="E163" s="535"/>
      <c r="G163" s="534"/>
      <c r="H163" s="534"/>
      <c r="I163" s="534"/>
      <c r="J163" s="534"/>
      <c r="L163" s="965"/>
      <c r="M163" s="1088"/>
      <c r="N163" s="965"/>
      <c r="O163" s="534"/>
      <c r="P163" s="1076"/>
      <c r="Q163" s="1076"/>
      <c r="R163" s="1076"/>
      <c r="AC163" s="516"/>
      <c r="AD163" s="227"/>
      <c r="AE163" s="516"/>
      <c r="AF163" s="516"/>
      <c r="AG163" s="516"/>
      <c r="AH163" s="516"/>
      <c r="AI163" s="516"/>
      <c r="AJ163" s="516"/>
      <c r="AK163" s="516"/>
      <c r="AL163" s="516"/>
      <c r="AM163" s="516"/>
      <c r="AN163" s="516"/>
    </row>
    <row r="164" spans="2:40" ht="23.25" customHeight="1">
      <c r="B164" s="535"/>
      <c r="C164" s="535"/>
      <c r="D164" s="535"/>
      <c r="E164" s="535"/>
      <c r="G164" s="534"/>
      <c r="H164" s="534"/>
      <c r="I164" s="534"/>
      <c r="J164" s="534"/>
      <c r="L164" s="965"/>
      <c r="M164" s="1088"/>
      <c r="N164" s="965"/>
      <c r="O164" s="534"/>
      <c r="P164" s="1076"/>
      <c r="Q164" s="1076"/>
      <c r="R164" s="1076"/>
      <c r="AC164" s="516"/>
      <c r="AD164" s="227"/>
      <c r="AE164" s="516"/>
      <c r="AF164" s="516"/>
      <c r="AG164" s="516"/>
      <c r="AH164" s="516"/>
      <c r="AI164" s="516"/>
      <c r="AJ164" s="516"/>
      <c r="AK164" s="516"/>
      <c r="AL164" s="516"/>
      <c r="AM164" s="516"/>
      <c r="AN164" s="516"/>
    </row>
    <row r="165" spans="2:40" ht="23.25" customHeight="1">
      <c r="B165" s="535"/>
      <c r="C165" s="535"/>
      <c r="D165" s="535"/>
      <c r="E165" s="535"/>
      <c r="G165" s="534"/>
      <c r="H165" s="534"/>
      <c r="I165" s="534"/>
      <c r="J165" s="534"/>
      <c r="L165" s="965"/>
      <c r="M165" s="1088"/>
      <c r="N165" s="965"/>
      <c r="O165" s="534"/>
      <c r="P165" s="1076"/>
      <c r="Q165" s="1076"/>
      <c r="R165" s="1076"/>
      <c r="AC165" s="516"/>
      <c r="AD165" s="227"/>
      <c r="AE165" s="516"/>
      <c r="AF165" s="516"/>
      <c r="AG165" s="516"/>
      <c r="AH165" s="516"/>
      <c r="AI165" s="516"/>
      <c r="AJ165" s="516"/>
      <c r="AK165" s="516"/>
      <c r="AL165" s="516"/>
      <c r="AM165" s="516"/>
      <c r="AN165" s="516"/>
    </row>
    <row r="166" spans="2:40" ht="23.25" customHeight="1">
      <c r="B166" s="535"/>
      <c r="C166" s="535"/>
      <c r="D166" s="535"/>
      <c r="E166" s="535"/>
      <c r="G166" s="534"/>
      <c r="H166" s="534"/>
      <c r="I166" s="534"/>
      <c r="J166" s="534"/>
      <c r="L166" s="965"/>
      <c r="M166" s="1088"/>
      <c r="N166" s="965"/>
      <c r="O166" s="534"/>
      <c r="P166" s="1076"/>
      <c r="Q166" s="1076"/>
      <c r="R166" s="1076"/>
      <c r="AC166" s="516"/>
      <c r="AD166" s="227"/>
      <c r="AE166" s="516"/>
      <c r="AF166" s="516"/>
      <c r="AG166" s="516"/>
      <c r="AH166" s="516"/>
      <c r="AI166" s="516"/>
      <c r="AJ166" s="516"/>
      <c r="AK166" s="516"/>
      <c r="AL166" s="516"/>
      <c r="AM166" s="516"/>
      <c r="AN166" s="516"/>
    </row>
    <row r="167" spans="2:40" ht="23.25" customHeight="1">
      <c r="B167" s="535"/>
      <c r="C167" s="535"/>
      <c r="D167" s="535"/>
      <c r="E167" s="535"/>
      <c r="G167" s="534"/>
      <c r="H167" s="534"/>
      <c r="I167" s="534"/>
      <c r="J167" s="534"/>
      <c r="L167" s="965"/>
      <c r="M167" s="1088"/>
      <c r="N167" s="965"/>
      <c r="O167" s="534"/>
      <c r="P167" s="1076"/>
      <c r="Q167" s="1076"/>
      <c r="R167" s="1076"/>
      <c r="AC167" s="516"/>
      <c r="AD167" s="227"/>
      <c r="AE167" s="516"/>
      <c r="AF167" s="516"/>
      <c r="AG167" s="516"/>
      <c r="AH167" s="516"/>
      <c r="AI167" s="516"/>
      <c r="AJ167" s="516"/>
      <c r="AK167" s="516"/>
      <c r="AL167" s="516"/>
      <c r="AM167" s="516"/>
      <c r="AN167" s="516"/>
    </row>
    <row r="168" spans="2:40" ht="23.25" customHeight="1">
      <c r="B168" s="535"/>
      <c r="C168" s="535"/>
      <c r="D168" s="535"/>
      <c r="E168" s="535"/>
      <c r="G168" s="534"/>
      <c r="H168" s="534"/>
      <c r="I168" s="534"/>
      <c r="J168" s="534"/>
      <c r="L168" s="965"/>
      <c r="M168" s="1088"/>
      <c r="N168" s="965"/>
      <c r="O168" s="534"/>
      <c r="P168" s="1076"/>
      <c r="Q168" s="1076"/>
      <c r="R168" s="1076"/>
      <c r="AC168" s="516"/>
      <c r="AD168" s="227"/>
      <c r="AE168" s="516"/>
      <c r="AF168" s="516"/>
      <c r="AG168" s="516"/>
      <c r="AH168" s="516"/>
      <c r="AI168" s="516"/>
      <c r="AJ168" s="516"/>
      <c r="AK168" s="516"/>
      <c r="AL168" s="516"/>
      <c r="AM168" s="516"/>
      <c r="AN168" s="516"/>
    </row>
    <row r="169" spans="2:40" ht="23.25" customHeight="1">
      <c r="B169" s="535"/>
      <c r="C169" s="535"/>
      <c r="D169" s="535"/>
      <c r="E169" s="535"/>
      <c r="G169" s="534"/>
      <c r="H169" s="534"/>
      <c r="I169" s="534"/>
      <c r="J169" s="534"/>
      <c r="L169" s="965"/>
      <c r="M169" s="1088"/>
      <c r="N169" s="965"/>
      <c r="O169" s="534"/>
      <c r="P169" s="1076"/>
      <c r="Q169" s="1076"/>
      <c r="R169" s="1076"/>
      <c r="AC169" s="516"/>
      <c r="AD169" s="227"/>
      <c r="AE169" s="516"/>
      <c r="AF169" s="516"/>
      <c r="AG169" s="516"/>
      <c r="AH169" s="516"/>
      <c r="AI169" s="516"/>
      <c r="AJ169" s="516"/>
      <c r="AK169" s="516"/>
      <c r="AL169" s="516"/>
      <c r="AM169" s="516"/>
      <c r="AN169" s="516"/>
    </row>
    <row r="170" spans="2:40" ht="23.25" customHeight="1">
      <c r="B170" s="535"/>
      <c r="C170" s="535"/>
      <c r="D170" s="535"/>
      <c r="E170" s="535"/>
      <c r="G170" s="534"/>
      <c r="H170" s="534"/>
      <c r="I170" s="534"/>
      <c r="J170" s="534"/>
      <c r="L170" s="965"/>
      <c r="M170" s="1088"/>
      <c r="N170" s="965"/>
      <c r="O170" s="534"/>
      <c r="P170" s="1076"/>
      <c r="Q170" s="1076"/>
      <c r="R170" s="1076"/>
      <c r="AC170" s="516"/>
      <c r="AD170" s="227"/>
      <c r="AE170" s="516"/>
      <c r="AF170" s="516"/>
      <c r="AG170" s="516"/>
      <c r="AH170" s="516"/>
      <c r="AI170" s="516"/>
      <c r="AJ170" s="516"/>
      <c r="AK170" s="516"/>
      <c r="AL170" s="516"/>
      <c r="AM170" s="516"/>
      <c r="AN170" s="516"/>
    </row>
    <row r="171" spans="2:40" ht="23.25" customHeight="1">
      <c r="B171" s="535"/>
      <c r="C171" s="535"/>
      <c r="D171" s="535"/>
      <c r="E171" s="535"/>
      <c r="G171" s="534"/>
      <c r="H171" s="534"/>
      <c r="I171" s="534"/>
      <c r="J171" s="534"/>
      <c r="L171" s="965"/>
      <c r="M171" s="965"/>
      <c r="N171" s="965"/>
      <c r="O171" s="534"/>
      <c r="P171" s="1076"/>
      <c r="Q171" s="1076"/>
      <c r="R171" s="1076"/>
      <c r="AC171" s="516"/>
      <c r="AD171" s="227"/>
      <c r="AE171" s="516"/>
      <c r="AF171" s="516"/>
      <c r="AG171" s="516"/>
      <c r="AH171" s="516"/>
      <c r="AI171" s="516"/>
      <c r="AJ171" s="516"/>
      <c r="AK171" s="516"/>
      <c r="AL171" s="516"/>
      <c r="AM171" s="516"/>
      <c r="AN171" s="516"/>
    </row>
    <row r="172" spans="2:40">
      <c r="B172" s="535"/>
      <c r="C172" s="535"/>
      <c r="D172" s="535"/>
      <c r="E172" s="535"/>
      <c r="G172" s="534"/>
      <c r="H172" s="534"/>
      <c r="I172" s="534"/>
      <c r="J172" s="534"/>
      <c r="L172" s="965"/>
      <c r="M172" s="965"/>
      <c r="N172" s="965"/>
      <c r="O172" s="534"/>
      <c r="P172" s="1076"/>
      <c r="Q172" s="1076"/>
      <c r="R172" s="1076"/>
      <c r="AC172" s="516"/>
      <c r="AD172" s="227"/>
      <c r="AE172" s="516"/>
      <c r="AF172" s="516"/>
      <c r="AG172" s="516"/>
      <c r="AH172" s="516"/>
      <c r="AI172" s="516"/>
      <c r="AJ172" s="516"/>
      <c r="AK172" s="516"/>
      <c r="AL172" s="516"/>
      <c r="AM172" s="516"/>
      <c r="AN172" s="516"/>
    </row>
    <row r="173" spans="2:40">
      <c r="B173" s="535"/>
      <c r="C173" s="535"/>
      <c r="D173" s="535"/>
      <c r="E173" s="535"/>
      <c r="G173" s="534"/>
      <c r="H173" s="534"/>
      <c r="I173" s="534"/>
      <c r="J173" s="534"/>
      <c r="L173" s="965"/>
      <c r="O173" s="534"/>
      <c r="P173" s="1076"/>
      <c r="Q173" s="1076"/>
      <c r="R173" s="1076"/>
      <c r="AC173" s="516"/>
      <c r="AD173" s="227"/>
      <c r="AE173" s="516"/>
      <c r="AF173" s="516"/>
      <c r="AG173" s="516"/>
      <c r="AH173" s="516"/>
      <c r="AI173" s="516"/>
      <c r="AJ173" s="516"/>
      <c r="AK173" s="516"/>
      <c r="AL173" s="516"/>
      <c r="AM173" s="516"/>
      <c r="AN173" s="516"/>
    </row>
    <row r="174" spans="2:40">
      <c r="B174" s="535"/>
      <c r="C174" s="535"/>
      <c r="D174" s="535"/>
      <c r="E174" s="535"/>
      <c r="G174" s="534"/>
      <c r="H174" s="534"/>
      <c r="I174" s="534"/>
      <c r="J174" s="534"/>
      <c r="L174" s="965"/>
      <c r="O174" s="534"/>
      <c r="P174" s="1076"/>
      <c r="Q174" s="1076"/>
      <c r="R174" s="1076"/>
      <c r="AC174" s="516"/>
      <c r="AD174" s="227"/>
      <c r="AE174" s="516"/>
      <c r="AF174" s="516"/>
      <c r="AG174" s="516"/>
      <c r="AH174" s="516"/>
      <c r="AI174" s="516"/>
      <c r="AJ174" s="516"/>
      <c r="AK174" s="516"/>
      <c r="AL174" s="516"/>
      <c r="AM174" s="516"/>
      <c r="AN174" s="516"/>
    </row>
    <row r="175" spans="2:40">
      <c r="B175" s="535"/>
      <c r="C175" s="535"/>
      <c r="D175" s="535"/>
      <c r="E175" s="535"/>
      <c r="G175" s="534"/>
      <c r="H175" s="534"/>
      <c r="I175" s="534"/>
      <c r="J175" s="534"/>
      <c r="L175" s="965"/>
      <c r="O175" s="534"/>
      <c r="P175" s="1076"/>
      <c r="Q175" s="1076"/>
      <c r="R175" s="1076"/>
      <c r="AC175" s="516"/>
      <c r="AD175" s="227"/>
      <c r="AE175" s="516"/>
      <c r="AF175" s="516"/>
      <c r="AG175" s="516"/>
      <c r="AH175" s="516"/>
      <c r="AI175" s="516"/>
      <c r="AJ175" s="516"/>
      <c r="AK175" s="516"/>
      <c r="AL175" s="516"/>
      <c r="AM175" s="516"/>
      <c r="AN175" s="516"/>
    </row>
    <row r="176" spans="2:40">
      <c r="B176" s="535"/>
      <c r="C176" s="535"/>
      <c r="D176" s="535"/>
      <c r="E176" s="535"/>
      <c r="G176" s="534"/>
      <c r="H176" s="534"/>
      <c r="I176" s="534"/>
      <c r="J176" s="534"/>
      <c r="L176" s="965"/>
      <c r="O176" s="534"/>
      <c r="P176" s="1076"/>
      <c r="Q176" s="1076"/>
      <c r="R176" s="1076"/>
      <c r="AC176" s="516"/>
      <c r="AD176" s="227"/>
      <c r="AE176" s="516"/>
      <c r="AF176" s="516"/>
      <c r="AG176" s="516"/>
      <c r="AH176" s="516"/>
      <c r="AI176" s="516"/>
      <c r="AJ176" s="516"/>
      <c r="AK176" s="516"/>
      <c r="AL176" s="516"/>
      <c r="AM176" s="516"/>
      <c r="AN176" s="516"/>
    </row>
    <row r="177" spans="2:40">
      <c r="B177" s="535"/>
      <c r="C177" s="535"/>
      <c r="D177" s="535"/>
      <c r="E177" s="535"/>
      <c r="G177" s="534"/>
      <c r="H177" s="534"/>
      <c r="I177" s="534"/>
      <c r="J177" s="534"/>
      <c r="L177" s="965"/>
      <c r="O177" s="534"/>
      <c r="P177" s="1076"/>
      <c r="Q177" s="1076"/>
      <c r="R177" s="1076"/>
      <c r="AC177" s="516"/>
      <c r="AD177" s="227"/>
      <c r="AE177" s="516"/>
      <c r="AF177" s="516"/>
      <c r="AG177" s="516"/>
      <c r="AH177" s="516"/>
      <c r="AI177" s="516"/>
      <c r="AJ177" s="516"/>
      <c r="AK177" s="516"/>
      <c r="AL177" s="516"/>
      <c r="AM177" s="516"/>
      <c r="AN177" s="516"/>
    </row>
    <row r="178" spans="2:40">
      <c r="B178" s="535"/>
      <c r="C178" s="535"/>
      <c r="D178" s="535"/>
      <c r="E178" s="535"/>
      <c r="G178" s="534"/>
      <c r="H178" s="534"/>
      <c r="I178" s="534"/>
      <c r="J178" s="534"/>
      <c r="L178" s="965"/>
      <c r="O178" s="534"/>
      <c r="P178" s="1076"/>
      <c r="Q178" s="1076"/>
      <c r="R178" s="1076"/>
      <c r="AC178" s="516"/>
      <c r="AD178" s="227"/>
      <c r="AE178" s="516"/>
      <c r="AF178" s="516"/>
      <c r="AG178" s="516"/>
      <c r="AH178" s="516"/>
      <c r="AI178" s="516"/>
      <c r="AJ178" s="516"/>
      <c r="AK178" s="516"/>
      <c r="AL178" s="516"/>
      <c r="AM178" s="516"/>
      <c r="AN178" s="516"/>
    </row>
    <row r="179" spans="2:40">
      <c r="B179" s="535"/>
      <c r="C179" s="535"/>
      <c r="D179" s="535"/>
      <c r="E179" s="535"/>
      <c r="G179" s="534"/>
      <c r="H179" s="534"/>
      <c r="I179" s="534"/>
      <c r="J179" s="534"/>
      <c r="L179" s="965"/>
      <c r="O179" s="534"/>
      <c r="P179" s="1076"/>
      <c r="Q179" s="1076"/>
      <c r="R179" s="1076"/>
      <c r="AC179" s="516"/>
      <c r="AD179" s="227"/>
      <c r="AE179" s="516"/>
      <c r="AF179" s="516"/>
      <c r="AG179" s="516"/>
      <c r="AH179" s="516"/>
      <c r="AI179" s="516"/>
      <c r="AJ179" s="516"/>
      <c r="AK179" s="516"/>
      <c r="AL179" s="516"/>
      <c r="AM179" s="516"/>
      <c r="AN179" s="516"/>
    </row>
    <row r="180" spans="2:40">
      <c r="B180" s="535"/>
      <c r="C180" s="535"/>
      <c r="D180" s="535"/>
      <c r="E180" s="535"/>
      <c r="G180" s="534"/>
      <c r="H180" s="534"/>
      <c r="I180" s="534"/>
      <c r="J180" s="534"/>
      <c r="L180" s="965"/>
      <c r="O180" s="534"/>
      <c r="P180" s="1076"/>
      <c r="Q180" s="1076"/>
      <c r="R180" s="1076"/>
      <c r="AC180" s="516"/>
      <c r="AD180" s="227"/>
      <c r="AE180" s="516"/>
      <c r="AF180" s="516"/>
      <c r="AG180" s="516"/>
      <c r="AH180" s="516"/>
      <c r="AI180" s="516"/>
      <c r="AJ180" s="516"/>
      <c r="AK180" s="516"/>
      <c r="AL180" s="516"/>
      <c r="AM180" s="516"/>
      <c r="AN180" s="516"/>
    </row>
    <row r="181" spans="2:40">
      <c r="B181" s="535"/>
      <c r="C181" s="535"/>
      <c r="D181" s="535"/>
      <c r="E181" s="535"/>
      <c r="G181" s="534"/>
      <c r="H181" s="534"/>
      <c r="I181" s="534"/>
      <c r="J181" s="534"/>
      <c r="O181" s="534"/>
      <c r="P181" s="1076"/>
      <c r="Q181" s="1076"/>
      <c r="R181" s="1076"/>
      <c r="AC181" s="516"/>
      <c r="AD181" s="227"/>
      <c r="AE181" s="516"/>
      <c r="AF181" s="516"/>
      <c r="AG181" s="516"/>
      <c r="AH181" s="516"/>
      <c r="AI181" s="516"/>
      <c r="AJ181" s="516"/>
      <c r="AK181" s="516"/>
      <c r="AL181" s="516"/>
      <c r="AM181" s="516"/>
      <c r="AN181" s="516"/>
    </row>
    <row r="182" spans="2:40">
      <c r="B182" s="535"/>
      <c r="C182" s="535"/>
      <c r="D182" s="535"/>
      <c r="E182" s="535"/>
      <c r="G182" s="534"/>
      <c r="H182" s="534"/>
      <c r="I182" s="534"/>
      <c r="J182" s="534"/>
      <c r="O182" s="534"/>
      <c r="P182" s="1076"/>
      <c r="Q182" s="1076"/>
      <c r="R182" s="1076"/>
      <c r="AC182" s="516"/>
      <c r="AD182" s="227"/>
      <c r="AE182" s="516"/>
      <c r="AF182" s="516"/>
      <c r="AG182" s="516"/>
      <c r="AH182" s="516"/>
      <c r="AI182" s="516"/>
      <c r="AJ182" s="516"/>
      <c r="AK182" s="516"/>
      <c r="AL182" s="516"/>
      <c r="AM182" s="516"/>
      <c r="AN182" s="516"/>
    </row>
    <row r="183" spans="2:40">
      <c r="B183" s="535"/>
      <c r="C183" s="535"/>
      <c r="D183" s="535"/>
      <c r="E183" s="535"/>
      <c r="G183" s="534"/>
      <c r="H183" s="534"/>
      <c r="I183" s="534"/>
      <c r="J183" s="534"/>
      <c r="O183" s="534"/>
      <c r="P183" s="1076"/>
      <c r="Q183" s="1076"/>
      <c r="R183" s="1076"/>
      <c r="AC183" s="516"/>
      <c r="AD183" s="227"/>
      <c r="AE183" s="516"/>
      <c r="AF183" s="516"/>
      <c r="AG183" s="516"/>
      <c r="AH183" s="516"/>
      <c r="AI183" s="516"/>
      <c r="AJ183" s="516"/>
      <c r="AK183" s="516"/>
      <c r="AL183" s="516"/>
      <c r="AM183" s="516"/>
      <c r="AN183" s="516"/>
    </row>
    <row r="184" spans="2:40">
      <c r="B184" s="535"/>
      <c r="C184" s="535"/>
      <c r="D184" s="535"/>
      <c r="E184" s="535"/>
      <c r="G184" s="534"/>
      <c r="H184" s="534"/>
      <c r="I184" s="534"/>
      <c r="J184" s="534"/>
      <c r="O184" s="534"/>
      <c r="P184" s="1076"/>
      <c r="Q184" s="1076"/>
      <c r="R184" s="1076"/>
      <c r="AC184" s="516"/>
      <c r="AD184" s="227"/>
      <c r="AE184" s="516"/>
      <c r="AF184" s="516"/>
      <c r="AG184" s="516"/>
      <c r="AH184" s="516"/>
      <c r="AI184" s="516"/>
      <c r="AJ184" s="516"/>
      <c r="AK184" s="516"/>
      <c r="AL184" s="516"/>
      <c r="AM184" s="516"/>
      <c r="AN184" s="516"/>
    </row>
    <row r="185" spans="2:40">
      <c r="B185" s="535"/>
      <c r="C185" s="535"/>
      <c r="D185" s="535"/>
      <c r="E185" s="535"/>
      <c r="G185" s="534"/>
      <c r="H185" s="534"/>
      <c r="I185" s="534"/>
      <c r="J185" s="534"/>
      <c r="O185" s="534"/>
      <c r="P185" s="1076"/>
      <c r="Q185" s="1076"/>
      <c r="R185" s="1076"/>
      <c r="AC185" s="516"/>
      <c r="AD185" s="516"/>
      <c r="AE185" s="227"/>
      <c r="AF185" s="516"/>
      <c r="AG185" s="516"/>
      <c r="AH185" s="516"/>
      <c r="AI185" s="516"/>
      <c r="AJ185" s="516"/>
      <c r="AK185" s="516"/>
      <c r="AL185" s="516"/>
      <c r="AM185" s="516"/>
      <c r="AN185" s="516"/>
    </row>
    <row r="186" spans="2:40">
      <c r="B186" s="535"/>
      <c r="C186" s="535"/>
      <c r="D186" s="535"/>
      <c r="E186" s="535"/>
      <c r="G186" s="534"/>
      <c r="H186" s="534"/>
      <c r="I186" s="534"/>
      <c r="J186" s="534"/>
      <c r="O186" s="534"/>
      <c r="P186" s="1076"/>
      <c r="Q186" s="1076"/>
      <c r="R186" s="1076"/>
      <c r="AC186" s="516"/>
      <c r="AD186" s="516"/>
      <c r="AE186" s="227"/>
      <c r="AF186" s="516"/>
      <c r="AG186" s="516"/>
      <c r="AH186" s="516"/>
      <c r="AI186" s="516"/>
      <c r="AJ186" s="516"/>
      <c r="AK186" s="516"/>
      <c r="AL186" s="516"/>
      <c r="AM186" s="516"/>
      <c r="AN186" s="516"/>
    </row>
    <row r="187" spans="2:40">
      <c r="B187" s="535"/>
      <c r="C187" s="535"/>
      <c r="D187" s="535"/>
      <c r="E187" s="535"/>
      <c r="G187" s="534"/>
      <c r="H187" s="534"/>
      <c r="I187" s="534"/>
      <c r="J187" s="534"/>
      <c r="O187" s="534"/>
      <c r="P187" s="1076"/>
      <c r="Q187" s="1076"/>
      <c r="R187" s="1076"/>
      <c r="AC187" s="516"/>
      <c r="AD187" s="516"/>
      <c r="AE187" s="227"/>
      <c r="AF187" s="516"/>
      <c r="AG187" s="516"/>
      <c r="AH187" s="516"/>
      <c r="AI187" s="516"/>
      <c r="AJ187" s="516"/>
      <c r="AK187" s="516"/>
      <c r="AL187" s="516"/>
      <c r="AM187" s="516"/>
      <c r="AN187" s="516"/>
    </row>
    <row r="188" spans="2:40">
      <c r="G188" s="534"/>
      <c r="H188" s="534"/>
      <c r="I188" s="534"/>
      <c r="J188" s="534"/>
      <c r="O188" s="534"/>
      <c r="P188" s="1076"/>
      <c r="Q188" s="1076"/>
      <c r="R188" s="1076"/>
      <c r="X188" s="516"/>
      <c r="Y188" s="516"/>
      <c r="Z188" s="227"/>
      <c r="AA188" s="516"/>
      <c r="AB188" s="516"/>
      <c r="AC188" s="516"/>
      <c r="AD188" s="516"/>
      <c r="AE188" s="516"/>
      <c r="AF188" s="516"/>
      <c r="AG188" s="516"/>
      <c r="AH188" s="516"/>
      <c r="AI188" s="516"/>
    </row>
    <row r="189" spans="2:40">
      <c r="G189" s="534"/>
      <c r="H189" s="534"/>
      <c r="I189" s="534"/>
      <c r="J189" s="534"/>
      <c r="O189" s="534"/>
      <c r="P189" s="1076"/>
      <c r="Q189" s="1076"/>
      <c r="R189" s="1076"/>
      <c r="X189" s="516"/>
      <c r="Y189" s="516"/>
      <c r="Z189" s="227"/>
      <c r="AA189" s="516"/>
      <c r="AB189" s="516"/>
      <c r="AC189" s="516"/>
      <c r="AD189" s="516"/>
      <c r="AE189" s="516"/>
      <c r="AF189" s="516"/>
      <c r="AG189" s="516"/>
      <c r="AH189" s="516"/>
      <c r="AI189" s="516"/>
    </row>
    <row r="190" spans="2:40">
      <c r="F190" s="534"/>
      <c r="O190" s="534"/>
      <c r="P190" s="1076"/>
      <c r="Q190" s="1076"/>
      <c r="R190" s="1076"/>
      <c r="X190" s="516"/>
      <c r="Y190" s="516"/>
      <c r="Z190" s="227"/>
      <c r="AA190" s="516"/>
      <c r="AB190" s="516"/>
      <c r="AC190" s="516"/>
      <c r="AD190" s="516"/>
      <c r="AE190" s="516"/>
      <c r="AF190" s="516"/>
      <c r="AG190" s="516"/>
      <c r="AH190" s="516"/>
      <c r="AI190" s="516"/>
    </row>
    <row r="191" spans="2:40">
      <c r="F191" s="534"/>
      <c r="O191" s="534"/>
      <c r="P191" s="1076"/>
      <c r="Q191" s="1076"/>
      <c r="R191" s="1076"/>
      <c r="X191" s="516"/>
      <c r="Y191" s="516"/>
      <c r="Z191" s="227"/>
      <c r="AA191" s="516"/>
      <c r="AB191" s="516"/>
      <c r="AC191" s="516"/>
      <c r="AD191" s="516"/>
      <c r="AE191" s="516"/>
      <c r="AF191" s="516"/>
      <c r="AG191" s="516"/>
      <c r="AH191" s="516"/>
      <c r="AI191" s="516"/>
    </row>
    <row r="192" spans="2:40">
      <c r="F192" s="534"/>
      <c r="O192" s="534"/>
      <c r="P192" s="1076"/>
      <c r="Q192" s="1076"/>
      <c r="R192" s="1076"/>
      <c r="X192" s="516"/>
      <c r="Y192" s="516"/>
      <c r="Z192" s="227"/>
      <c r="AA192" s="516"/>
      <c r="AB192" s="516"/>
      <c r="AC192" s="516"/>
      <c r="AD192" s="516"/>
      <c r="AE192" s="516"/>
      <c r="AF192" s="516"/>
      <c r="AG192" s="516"/>
      <c r="AH192" s="516"/>
      <c r="AI192" s="516"/>
    </row>
    <row r="193" spans="2:35">
      <c r="F193" s="534"/>
      <c r="O193" s="534"/>
      <c r="P193" s="1076"/>
      <c r="Q193" s="1076"/>
      <c r="R193" s="1076"/>
      <c r="X193" s="516"/>
      <c r="Y193" s="516"/>
      <c r="Z193" s="227"/>
      <c r="AA193" s="516"/>
      <c r="AB193" s="516"/>
      <c r="AC193" s="516"/>
      <c r="AD193" s="516"/>
      <c r="AE193" s="516"/>
      <c r="AF193" s="516"/>
      <c r="AG193" s="516"/>
      <c r="AH193" s="516"/>
      <c r="AI193" s="516"/>
    </row>
    <row r="194" spans="2:35">
      <c r="F194" s="534"/>
      <c r="O194" s="534"/>
      <c r="P194" s="1076"/>
      <c r="Q194" s="1076"/>
      <c r="R194" s="1076"/>
      <c r="X194" s="516"/>
      <c r="Y194" s="516"/>
      <c r="Z194" s="227"/>
      <c r="AA194" s="516"/>
      <c r="AB194" s="516"/>
      <c r="AC194" s="516"/>
      <c r="AD194" s="516"/>
      <c r="AE194" s="516"/>
      <c r="AF194" s="516"/>
      <c r="AG194" s="516"/>
      <c r="AH194" s="516"/>
      <c r="AI194" s="516"/>
    </row>
    <row r="195" spans="2:35">
      <c r="F195" s="534"/>
      <c r="O195" s="534"/>
      <c r="P195" s="1076"/>
      <c r="Q195" s="1076"/>
      <c r="R195" s="1076"/>
      <c r="X195" s="516"/>
      <c r="Y195" s="516"/>
      <c r="Z195" s="227"/>
      <c r="AA195" s="516"/>
      <c r="AB195" s="516"/>
      <c r="AC195" s="516"/>
      <c r="AD195" s="516"/>
      <c r="AE195" s="516"/>
      <c r="AF195" s="516"/>
      <c r="AG195" s="516"/>
      <c r="AH195" s="516"/>
      <c r="AI195" s="516"/>
    </row>
    <row r="196" spans="2:35">
      <c r="F196" s="534"/>
      <c r="O196" s="534"/>
      <c r="P196" s="1076"/>
      <c r="Q196" s="1076"/>
      <c r="R196" s="1076"/>
      <c r="X196" s="516"/>
      <c r="Y196" s="516"/>
      <c r="Z196" s="227"/>
      <c r="AA196" s="516"/>
      <c r="AB196" s="516"/>
      <c r="AC196" s="516"/>
      <c r="AD196" s="516"/>
      <c r="AE196" s="516"/>
      <c r="AF196" s="516"/>
      <c r="AG196" s="516"/>
      <c r="AH196" s="516"/>
      <c r="AI196" s="516"/>
    </row>
    <row r="197" spans="2:35">
      <c r="F197" s="534"/>
      <c r="O197" s="534"/>
      <c r="P197" s="1076"/>
      <c r="Q197" s="1076"/>
      <c r="R197" s="1076"/>
      <c r="X197" s="516"/>
      <c r="Y197" s="516"/>
      <c r="Z197" s="227"/>
      <c r="AA197" s="516"/>
      <c r="AB197" s="516"/>
      <c r="AC197" s="516"/>
      <c r="AD197" s="516"/>
      <c r="AE197" s="516"/>
      <c r="AF197" s="516"/>
      <c r="AG197" s="516"/>
      <c r="AH197" s="516"/>
      <c r="AI197" s="516"/>
    </row>
    <row r="198" spans="2:35">
      <c r="F198" s="534"/>
      <c r="O198" s="534"/>
      <c r="P198" s="1076"/>
      <c r="Q198" s="1076"/>
      <c r="R198" s="1076"/>
      <c r="X198" s="516"/>
      <c r="Y198" s="516"/>
      <c r="Z198" s="227"/>
      <c r="AA198" s="516"/>
      <c r="AB198" s="516"/>
      <c r="AC198" s="516"/>
      <c r="AD198" s="516"/>
      <c r="AE198" s="516"/>
      <c r="AF198" s="516"/>
      <c r="AG198" s="516"/>
      <c r="AH198" s="516"/>
      <c r="AI198" s="516"/>
    </row>
    <row r="199" spans="2:35">
      <c r="F199" s="534"/>
      <c r="O199" s="534"/>
      <c r="P199" s="1076"/>
      <c r="Q199" s="1076"/>
      <c r="R199" s="1076"/>
      <c r="X199" s="516"/>
      <c r="Y199" s="516"/>
      <c r="Z199" s="227"/>
      <c r="AA199" s="516"/>
      <c r="AB199" s="516"/>
      <c r="AC199" s="516"/>
      <c r="AD199" s="516"/>
      <c r="AE199" s="516"/>
      <c r="AF199" s="516"/>
      <c r="AG199" s="516"/>
      <c r="AH199" s="516"/>
      <c r="AI199" s="516"/>
    </row>
    <row r="200" spans="2:35">
      <c r="F200" s="534"/>
      <c r="O200" s="534"/>
      <c r="P200" s="1076"/>
      <c r="Q200" s="1076"/>
      <c r="R200" s="1076"/>
      <c r="X200" s="516"/>
      <c r="Y200" s="516"/>
      <c r="Z200" s="227"/>
      <c r="AA200" s="516"/>
      <c r="AB200" s="516"/>
      <c r="AC200" s="516"/>
      <c r="AD200" s="516"/>
      <c r="AE200" s="516"/>
      <c r="AF200" s="516"/>
      <c r="AG200" s="516"/>
      <c r="AH200" s="516"/>
      <c r="AI200" s="516"/>
    </row>
    <row r="201" spans="2:35">
      <c r="F201" s="534"/>
      <c r="O201" s="534"/>
      <c r="P201" s="1076"/>
      <c r="Q201" s="1076"/>
      <c r="R201" s="1076"/>
      <c r="X201" s="516"/>
      <c r="Y201" s="516"/>
      <c r="Z201" s="227"/>
      <c r="AA201" s="516"/>
      <c r="AB201" s="516"/>
      <c r="AC201" s="516"/>
      <c r="AD201" s="516"/>
      <c r="AE201" s="516"/>
      <c r="AF201" s="516"/>
      <c r="AG201" s="516"/>
      <c r="AH201" s="516"/>
      <c r="AI201" s="516"/>
    </row>
    <row r="202" spans="2:35">
      <c r="F202" s="534"/>
      <c r="O202" s="534"/>
      <c r="P202" s="1076"/>
      <c r="Q202" s="1076"/>
      <c r="R202" s="1076"/>
      <c r="X202" s="516"/>
      <c r="Y202" s="516"/>
      <c r="Z202" s="227"/>
      <c r="AA202" s="516"/>
      <c r="AB202" s="516"/>
      <c r="AC202" s="516"/>
      <c r="AD202" s="516"/>
      <c r="AE202" s="516"/>
      <c r="AF202" s="516"/>
      <c r="AG202" s="516"/>
      <c r="AH202" s="516"/>
      <c r="AI202" s="516"/>
    </row>
    <row r="203" spans="2:35">
      <c r="F203" s="534"/>
      <c r="O203" s="534"/>
      <c r="P203" s="1076"/>
      <c r="Q203" s="1076"/>
      <c r="R203" s="1076"/>
      <c r="X203" s="516"/>
      <c r="Y203" s="516"/>
      <c r="Z203" s="227"/>
      <c r="AA203" s="516"/>
      <c r="AB203" s="516"/>
      <c r="AC203" s="516"/>
      <c r="AD203" s="516"/>
      <c r="AE203" s="516"/>
      <c r="AF203" s="516"/>
      <c r="AG203" s="516"/>
      <c r="AH203" s="516"/>
      <c r="AI203" s="516"/>
    </row>
    <row r="204" spans="2:35">
      <c r="B204" s="347"/>
      <c r="C204" s="347"/>
      <c r="D204" s="347"/>
      <c r="E204" s="347"/>
      <c r="F204" s="516"/>
      <c r="G204" s="516"/>
      <c r="H204" s="516"/>
      <c r="I204" s="516"/>
      <c r="J204" s="516"/>
      <c r="K204" s="516"/>
      <c r="L204" s="516"/>
    </row>
    <row r="205" spans="2:35">
      <c r="B205" s="347"/>
      <c r="C205" s="347"/>
      <c r="D205" s="347"/>
      <c r="E205" s="347"/>
      <c r="F205" s="516"/>
      <c r="G205" s="516"/>
      <c r="H205" s="516"/>
      <c r="I205" s="516"/>
      <c r="J205" s="516"/>
      <c r="K205" s="516"/>
      <c r="L205" s="516"/>
    </row>
    <row r="206" spans="2:35">
      <c r="B206" s="347"/>
      <c r="C206" s="347"/>
      <c r="D206" s="347"/>
      <c r="E206" s="347"/>
      <c r="F206" s="516"/>
      <c r="G206" s="516"/>
      <c r="H206" s="516"/>
      <c r="I206" s="516"/>
      <c r="J206" s="516"/>
      <c r="K206" s="516"/>
      <c r="L206" s="516"/>
    </row>
    <row r="207" spans="2:35">
      <c r="B207" s="347"/>
      <c r="C207" s="347"/>
      <c r="D207" s="347"/>
      <c r="E207" s="347"/>
      <c r="F207" s="516"/>
      <c r="G207" s="516"/>
      <c r="H207" s="516"/>
      <c r="I207" s="516"/>
      <c r="J207" s="516"/>
      <c r="K207" s="516"/>
      <c r="L207" s="516"/>
    </row>
    <row r="208" spans="2:35">
      <c r="B208" s="347"/>
      <c r="C208" s="347"/>
      <c r="D208" s="347"/>
      <c r="E208" s="347"/>
      <c r="F208" s="516"/>
      <c r="G208" s="516"/>
      <c r="H208" s="516"/>
      <c r="I208" s="516"/>
      <c r="J208" s="516"/>
      <c r="K208" s="516"/>
      <c r="L208" s="516"/>
    </row>
    <row r="209" spans="2:12">
      <c r="B209" s="347"/>
      <c r="C209" s="347"/>
      <c r="D209" s="347"/>
      <c r="E209" s="347"/>
      <c r="F209" s="516"/>
      <c r="G209" s="516"/>
      <c r="H209" s="516"/>
      <c r="I209" s="516"/>
      <c r="J209" s="516"/>
      <c r="K209" s="516"/>
      <c r="L209" s="516"/>
    </row>
    <row r="210" spans="2:12">
      <c r="B210" s="347"/>
      <c r="C210" s="347"/>
      <c r="D210" s="347"/>
      <c r="E210" s="347"/>
      <c r="F210" s="516"/>
      <c r="G210" s="516"/>
      <c r="H210" s="516"/>
      <c r="I210" s="516"/>
      <c r="J210" s="516"/>
      <c r="K210" s="516"/>
      <c r="L210" s="516"/>
    </row>
    <row r="211" spans="2:12">
      <c r="G211" s="516"/>
      <c r="H211" s="516"/>
      <c r="I211" s="516"/>
      <c r="J211" s="516"/>
      <c r="K211" s="516"/>
      <c r="L211" s="516"/>
    </row>
    <row r="212" spans="2:12">
      <c r="I212" s="516"/>
      <c r="J212" s="516"/>
      <c r="K212" s="516"/>
      <c r="L212" s="516"/>
    </row>
    <row r="213" spans="2:12">
      <c r="I213" s="516"/>
      <c r="J213" s="516"/>
      <c r="K213" s="516"/>
      <c r="L213" s="516"/>
    </row>
    <row r="214" spans="2:12">
      <c r="I214" s="516"/>
      <c r="J214" s="516"/>
      <c r="K214" s="516"/>
      <c r="L214" s="516"/>
    </row>
    <row r="215" spans="2:12">
      <c r="I215" s="516"/>
      <c r="J215" s="516"/>
      <c r="K215" s="516"/>
      <c r="L215" s="516"/>
    </row>
    <row r="216" spans="2:12">
      <c r="I216" s="516"/>
      <c r="J216" s="516"/>
      <c r="K216" s="516"/>
      <c r="L216" s="516"/>
    </row>
    <row r="217" spans="2:12">
      <c r="I217" s="516"/>
      <c r="J217" s="516"/>
      <c r="K217" s="516"/>
      <c r="L217" s="516"/>
    </row>
  </sheetData>
  <mergeCells count="1">
    <mergeCell ref="F64:F65"/>
  </mergeCells>
  <pageMargins left="0.70866141732283472" right="0.31496062992125984" top="0.78740157480314965" bottom="0.78740157480314965" header="0.78740157480314965" footer="0.39370078740157483"/>
  <pageSetup paperSize="9" orientation="portrait" r:id="rId1"/>
  <headerFooter scaleWithDoc="0">
    <oddHeader>&amp;L&amp;"Gill Sans MT,Regular"&amp;9&amp;K0065A4        BITRE • &amp;K01+000Road trauma involving heavy vehicles 2017 statistical summary</oddHeader>
    <oddFooter>&amp;L&amp;"Gill Sans MT,Regular"&amp;9&amp;K0065A4•&amp;K000000 &amp;A&amp;K0065A4 •&amp;R&amp;"Gill Sans MT,Regular"&amp;9&amp;K00+000hhhhhhhh</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Q129"/>
  <sheetViews>
    <sheetView zoomScaleNormal="100" zoomScaleSheetLayoutView="136" workbookViewId="0">
      <selection activeCell="M35" sqref="M35"/>
    </sheetView>
  </sheetViews>
  <sheetFormatPr defaultColWidth="9" defaultRowHeight="12.75"/>
  <cols>
    <col min="1" max="1" width="3.7109375" customWidth="1"/>
    <col min="2" max="2" width="10.7109375" customWidth="1"/>
    <col min="3" max="3" width="13.42578125" customWidth="1"/>
    <col min="4" max="4" width="19.42578125" customWidth="1"/>
    <col min="5" max="5" width="22" customWidth="1"/>
    <col min="6" max="6" width="18.140625" customWidth="1"/>
  </cols>
  <sheetData>
    <row r="1" spans="1:17" ht="13.5" customHeight="1">
      <c r="A1" s="67"/>
      <c r="B1" s="67"/>
      <c r="C1" s="67"/>
      <c r="D1" s="67"/>
      <c r="E1" s="67"/>
      <c r="F1" s="67"/>
    </row>
    <row r="2" spans="1:17" ht="13.5" customHeight="1">
      <c r="A2" s="67"/>
      <c r="B2" s="67"/>
      <c r="C2" s="67"/>
      <c r="D2" s="67"/>
      <c r="E2" s="67"/>
      <c r="F2" s="67"/>
    </row>
    <row r="3" spans="1:17" ht="13.5" customHeight="1">
      <c r="A3" s="67"/>
      <c r="B3" s="67"/>
      <c r="C3" s="67"/>
      <c r="D3" s="67"/>
      <c r="E3" s="67"/>
      <c r="F3" s="67"/>
    </row>
    <row r="4" spans="1:17" ht="18.95" customHeight="1">
      <c r="A4" s="67"/>
      <c r="B4" s="1621" t="s">
        <v>735</v>
      </c>
      <c r="C4" s="1138"/>
      <c r="D4" s="1139"/>
      <c r="E4" s="1144"/>
      <c r="F4" s="1144"/>
    </row>
    <row r="5" spans="1:17" s="527" customFormat="1" ht="15" customHeight="1">
      <c r="A5" s="572"/>
    </row>
    <row r="6" spans="1:17" s="527" customFormat="1" ht="15" customHeight="1">
      <c r="A6" s="572"/>
      <c r="H6" s="544"/>
      <c r="I6" s="567" t="s">
        <v>0</v>
      </c>
      <c r="J6" s="567" t="s">
        <v>1</v>
      </c>
      <c r="K6" s="567" t="s">
        <v>2</v>
      </c>
      <c r="L6" s="567" t="s">
        <v>3</v>
      </c>
      <c r="M6" s="567" t="s">
        <v>4</v>
      </c>
      <c r="N6" s="567" t="s">
        <v>5</v>
      </c>
      <c r="O6" s="567" t="s">
        <v>6</v>
      </c>
      <c r="P6" s="567" t="s">
        <v>7</v>
      </c>
      <c r="Q6" s="567" t="s">
        <v>8</v>
      </c>
    </row>
    <row r="7" spans="1:17" s="9" customFormat="1" ht="15" customHeight="1">
      <c r="A7" s="83"/>
      <c r="H7" s="874">
        <v>2008</v>
      </c>
      <c r="I7" s="481">
        <v>2.3087223530498222</v>
      </c>
      <c r="J7" s="481">
        <v>2.2991148407862974</v>
      </c>
      <c r="K7" s="481">
        <v>4.4081992506061276</v>
      </c>
      <c r="L7" s="481">
        <v>2.1308331557639035</v>
      </c>
      <c r="M7" s="481">
        <v>3.3063316250619934</v>
      </c>
      <c r="N7" s="481">
        <v>0</v>
      </c>
      <c r="O7" s="481">
        <v>0</v>
      </c>
      <c r="P7" s="481">
        <v>0</v>
      </c>
      <c r="Q7" s="481">
        <v>2.7301721249426043</v>
      </c>
    </row>
    <row r="8" spans="1:17" s="9" customFormat="1" ht="15" customHeight="1">
      <c r="A8" s="83"/>
      <c r="H8" s="874">
        <v>2009</v>
      </c>
      <c r="I8" s="481">
        <v>3.5712691397705463</v>
      </c>
      <c r="J8" s="481">
        <v>3.3220751896351253</v>
      </c>
      <c r="K8" s="481">
        <v>4.1825691430961465</v>
      </c>
      <c r="L8" s="481">
        <v>4.068348250610252</v>
      </c>
      <c r="M8" s="481">
        <v>0.76881679095871458</v>
      </c>
      <c r="N8" s="481">
        <v>4.1288191577208915</v>
      </c>
      <c r="O8" s="481">
        <v>0</v>
      </c>
      <c r="P8" s="481">
        <v>0</v>
      </c>
      <c r="Q8" s="481">
        <v>3.0800942982715931</v>
      </c>
    </row>
    <row r="9" spans="1:17" s="9" customFormat="1" ht="15" customHeight="1">
      <c r="A9" s="83"/>
      <c r="H9" s="874">
        <v>2010</v>
      </c>
      <c r="I9" s="481">
        <v>3.9361469494861145</v>
      </c>
      <c r="J9" s="481">
        <v>1.0865431629271471</v>
      </c>
      <c r="K9" s="481">
        <v>1.5461526568056485</v>
      </c>
      <c r="L9" s="481">
        <v>5.8616647127784285</v>
      </c>
      <c r="M9" s="481">
        <v>0.7452675510508272</v>
      </c>
      <c r="N9" s="481">
        <v>3.9246467817896393</v>
      </c>
      <c r="O9" s="481">
        <v>2.7956388034665922</v>
      </c>
      <c r="P9" s="481">
        <v>9.6993210475266736</v>
      </c>
      <c r="Q9" s="481">
        <v>2.4314842474556255</v>
      </c>
    </row>
    <row r="10" spans="1:17" s="9" customFormat="1" ht="15" customHeight="1">
      <c r="A10" s="83"/>
      <c r="H10" s="874">
        <v>2011</v>
      </c>
      <c r="I10" s="481">
        <v>4.7028644719965795</v>
      </c>
      <c r="J10" s="481">
        <v>2.1257373651485358</v>
      </c>
      <c r="K10" s="481">
        <v>3.5820284515402725</v>
      </c>
      <c r="L10" s="481">
        <v>0</v>
      </c>
      <c r="M10" s="481">
        <v>0.73545635066558801</v>
      </c>
      <c r="N10" s="481">
        <v>0</v>
      </c>
      <c r="O10" s="481">
        <v>0</v>
      </c>
      <c r="P10" s="481">
        <v>0</v>
      </c>
      <c r="Q10" s="481">
        <v>2.6171159382360636</v>
      </c>
    </row>
    <row r="11" spans="1:17" s="9" customFormat="1" ht="15" customHeight="1">
      <c r="A11" s="83"/>
      <c r="H11" s="874">
        <v>2012</v>
      </c>
      <c r="I11" s="481">
        <v>2.5250399797996805</v>
      </c>
      <c r="J11" s="481">
        <v>1.5500671695773485</v>
      </c>
      <c r="K11" s="481">
        <v>2.9673590504451037</v>
      </c>
      <c r="L11" s="481">
        <v>1.8308311973636029</v>
      </c>
      <c r="M11" s="481">
        <v>2.0875374017117805</v>
      </c>
      <c r="N11" s="481">
        <v>0</v>
      </c>
      <c r="O11" s="481">
        <v>0</v>
      </c>
      <c r="P11" s="481">
        <v>0</v>
      </c>
      <c r="Q11" s="481">
        <v>2.0971533902140203</v>
      </c>
    </row>
    <row r="12" spans="1:17" s="9" customFormat="1" ht="15" customHeight="1">
      <c r="A12" s="83"/>
      <c r="H12" s="874">
        <v>2013</v>
      </c>
      <c r="I12" s="481">
        <v>0.82610491532424624</v>
      </c>
      <c r="J12" s="481">
        <v>1.5377518068583731</v>
      </c>
      <c r="K12" s="481">
        <v>2.3780081803481403</v>
      </c>
      <c r="L12" s="481">
        <v>0</v>
      </c>
      <c r="M12" s="481">
        <v>0</v>
      </c>
      <c r="N12" s="481">
        <v>0</v>
      </c>
      <c r="O12" s="481">
        <v>2.6246719160104988</v>
      </c>
      <c r="P12" s="481">
        <v>0</v>
      </c>
      <c r="Q12" s="481">
        <v>1.1823634370230238</v>
      </c>
    </row>
    <row r="13" spans="1:17" s="9" customFormat="1" ht="15" customHeight="1">
      <c r="A13" s="83"/>
      <c r="H13" s="874">
        <v>2014</v>
      </c>
      <c r="I13" s="481">
        <v>2.4373400495592477</v>
      </c>
      <c r="J13" s="481">
        <v>1.5288182235132244</v>
      </c>
      <c r="K13" s="481">
        <v>0.46866944743872146</v>
      </c>
      <c r="L13" s="481">
        <v>1.7787264318747775</v>
      </c>
      <c r="M13" s="481">
        <v>1.9579689335595873</v>
      </c>
      <c r="N13" s="481">
        <v>0</v>
      </c>
      <c r="O13" s="481">
        <v>0</v>
      </c>
      <c r="P13" s="481">
        <v>0</v>
      </c>
      <c r="Q13" s="481">
        <v>1.4872889908744196</v>
      </c>
    </row>
    <row r="14" spans="1:17" s="9" customFormat="1" ht="15" customHeight="1">
      <c r="A14" s="83"/>
      <c r="H14" s="874">
        <v>2015</v>
      </c>
      <c r="I14" s="481">
        <v>1.9802764465919442</v>
      </c>
      <c r="J14" s="481">
        <v>3.0254134731746669</v>
      </c>
      <c r="K14" s="481">
        <v>0.93318402388951105</v>
      </c>
      <c r="L14" s="481">
        <v>1.8005041411595248</v>
      </c>
      <c r="M14" s="481">
        <v>1.2934100756644895</v>
      </c>
      <c r="N14" s="481">
        <v>3.7174721189591078</v>
      </c>
      <c r="O14" s="481">
        <v>2.57201646090535</v>
      </c>
      <c r="P14" s="481">
        <v>0</v>
      </c>
      <c r="Q14" s="481">
        <v>1.8917697506016877</v>
      </c>
    </row>
    <row r="15" spans="1:17" s="9" customFormat="1" ht="15" customHeight="1">
      <c r="A15" s="83"/>
      <c r="H15" s="874">
        <v>2016</v>
      </c>
      <c r="I15" s="481">
        <v>3.4696788619453334</v>
      </c>
      <c r="J15" s="481">
        <v>0.98512461826421038</v>
      </c>
      <c r="K15" s="481">
        <v>1.3982754602656722</v>
      </c>
      <c r="L15" s="481">
        <v>5.2714812862414338</v>
      </c>
      <c r="M15" s="481">
        <v>1.301913813305559</v>
      </c>
      <c r="N15" s="481">
        <v>3.5486160397444997</v>
      </c>
      <c r="O15" s="481">
        <v>2.5227043390514634</v>
      </c>
      <c r="P15" s="481">
        <v>0</v>
      </c>
      <c r="Q15" s="481">
        <v>2.1743181959371314</v>
      </c>
    </row>
    <row r="16" spans="1:17" s="9" customFormat="1" ht="15" customHeight="1">
      <c r="A16" s="83"/>
      <c r="H16" s="874">
        <v>2017</v>
      </c>
      <c r="I16" s="481">
        <v>2.242068682037293</v>
      </c>
      <c r="J16" s="481">
        <v>3.3937748472801319</v>
      </c>
      <c r="K16" s="481">
        <v>3.7451430176489864</v>
      </c>
      <c r="L16" s="481">
        <v>0</v>
      </c>
      <c r="M16" s="481">
        <v>1.3563000135630001</v>
      </c>
      <c r="N16" s="481">
        <v>3.497726477789437</v>
      </c>
      <c r="O16" s="481">
        <v>2.6539278131634818</v>
      </c>
      <c r="P16" s="481">
        <v>0</v>
      </c>
      <c r="Q16" s="481">
        <v>2.5791808521613535</v>
      </c>
    </row>
    <row r="17" spans="1:17" s="9" customFormat="1" ht="15" customHeight="1">
      <c r="A17" s="83"/>
    </row>
    <row r="18" spans="1:17" s="9" customFormat="1" ht="15" customHeight="1">
      <c r="A18" s="83"/>
    </row>
    <row r="19" spans="1:17" s="9" customFormat="1" ht="15" customHeight="1">
      <c r="A19" s="83"/>
    </row>
    <row r="20" spans="1:17" s="9" customFormat="1" ht="15" customHeight="1">
      <c r="A20" s="83"/>
    </row>
    <row r="21" spans="1:17" s="9" customFormat="1" ht="15" customHeight="1">
      <c r="A21" s="83"/>
    </row>
    <row r="22" spans="1:17" s="816" customFormat="1" ht="9.9499999999999993" customHeight="1">
      <c r="A22" s="807"/>
      <c r="B22" s="797" t="s">
        <v>220</v>
      </c>
      <c r="C22" s="797" t="s">
        <v>638</v>
      </c>
      <c r="D22" s="788"/>
      <c r="E22" s="788"/>
      <c r="F22" s="1002"/>
    </row>
    <row r="23" spans="1:17" s="527" customFormat="1" ht="15" customHeight="1">
      <c r="A23" s="572"/>
    </row>
    <row r="24" spans="1:17" s="527" customFormat="1" ht="15" customHeight="1">
      <c r="A24" s="572"/>
    </row>
    <row r="25" spans="1:17" s="527" customFormat="1" ht="15" customHeight="1">
      <c r="A25" s="572"/>
      <c r="B25" s="1621" t="s">
        <v>736</v>
      </c>
      <c r="C25" s="1138"/>
      <c r="D25" s="1139"/>
      <c r="E25" s="1144"/>
      <c r="F25" s="1144"/>
      <c r="H25" s="544"/>
      <c r="I25" s="567" t="s">
        <v>0</v>
      </c>
      <c r="J25" s="567" t="s">
        <v>1</v>
      </c>
      <c r="K25" s="567" t="s">
        <v>2</v>
      </c>
      <c r="L25" s="567" t="s">
        <v>3</v>
      </c>
      <c r="M25" s="567" t="s">
        <v>4</v>
      </c>
      <c r="N25" s="567" t="s">
        <v>5</v>
      </c>
      <c r="O25" s="567" t="s">
        <v>6</v>
      </c>
      <c r="P25" s="567" t="s">
        <v>7</v>
      </c>
      <c r="Q25" s="567" t="s">
        <v>8</v>
      </c>
    </row>
    <row r="26" spans="1:17" s="527" customFormat="1" ht="15" customHeight="1">
      <c r="A26" s="572"/>
      <c r="B26" s="1621" t="s">
        <v>696</v>
      </c>
      <c r="C26" s="1138"/>
      <c r="D26" s="1139"/>
      <c r="E26" s="1144"/>
      <c r="F26" s="1144"/>
      <c r="H26" s="545"/>
      <c r="I26" s="572"/>
      <c r="J26" s="572"/>
      <c r="K26" s="572"/>
      <c r="L26" s="572"/>
      <c r="M26" s="572"/>
      <c r="N26" s="572"/>
      <c r="O26" s="572"/>
      <c r="P26" s="572"/>
      <c r="Q26" s="572"/>
    </row>
    <row r="27" spans="1:17" s="527" customFormat="1" ht="15" customHeight="1">
      <c r="A27" s="572"/>
      <c r="B27" s="1621"/>
      <c r="C27" s="1138"/>
      <c r="D27" s="1139"/>
      <c r="E27" s="1144"/>
      <c r="F27" s="1144"/>
      <c r="H27" s="545"/>
      <c r="I27" s="572"/>
      <c r="J27" s="572"/>
      <c r="K27" s="572"/>
      <c r="L27" s="572"/>
      <c r="M27" s="572"/>
      <c r="N27" s="572"/>
      <c r="O27" s="572"/>
      <c r="P27" s="572"/>
      <c r="Q27" s="572"/>
    </row>
    <row r="28" spans="1:17" s="9" customFormat="1" ht="15" customHeight="1">
      <c r="A28" s="83"/>
      <c r="H28" s="874">
        <v>2008</v>
      </c>
      <c r="I28" s="692">
        <v>9.0268778098609328</v>
      </c>
      <c r="J28" s="692">
        <v>10.448368265155914</v>
      </c>
      <c r="K28" s="692">
        <v>16.117974148691911</v>
      </c>
      <c r="L28" s="692">
        <v>6.7231088641487675</v>
      </c>
      <c r="M28" s="692">
        <v>12.687436359226311</v>
      </c>
      <c r="N28" s="692">
        <v>0</v>
      </c>
      <c r="O28" s="692">
        <v>0</v>
      </c>
      <c r="P28" s="692">
        <v>0</v>
      </c>
      <c r="Q28" s="692">
        <v>10.699742387864692</v>
      </c>
    </row>
    <row r="29" spans="1:17" s="9" customFormat="1" ht="15" customHeight="1">
      <c r="A29" s="83"/>
      <c r="H29" s="874">
        <v>2009</v>
      </c>
      <c r="I29" s="692">
        <v>13.928082459120045</v>
      </c>
      <c r="J29" s="692">
        <v>14.814108822559467</v>
      </c>
      <c r="K29" s="692">
        <v>15.516070410023115</v>
      </c>
      <c r="L29" s="692">
        <v>13.181352622734984</v>
      </c>
      <c r="M29" s="692">
        <v>3.0956286030297897</v>
      </c>
      <c r="N29" s="692">
        <v>20.645511943705362</v>
      </c>
      <c r="O29" s="692">
        <v>0</v>
      </c>
      <c r="P29" s="692">
        <v>0</v>
      </c>
      <c r="Q29" s="692">
        <v>12.191087655823484</v>
      </c>
    </row>
    <row r="30" spans="1:17" s="9" customFormat="1" ht="15" customHeight="1">
      <c r="A30" s="83"/>
      <c r="H30" s="874">
        <v>2010</v>
      </c>
      <c r="I30" s="692">
        <v>15.421168901718861</v>
      </c>
      <c r="J30" s="692">
        <v>4.6724767593759342</v>
      </c>
      <c r="K30" s="692">
        <v>5.5609722656618352</v>
      </c>
      <c r="L30" s="692">
        <v>19.254755609717222</v>
      </c>
      <c r="M30" s="692">
        <v>3.032361079312166</v>
      </c>
      <c r="N30" s="692">
        <v>20.567043922781664</v>
      </c>
      <c r="O30" s="692">
        <v>11.570049188667239</v>
      </c>
      <c r="P30" s="692">
        <v>31.815062501162497</v>
      </c>
      <c r="Q30" s="692">
        <v>9.5316304461589709</v>
      </c>
    </row>
    <row r="31" spans="1:17" s="9" customFormat="1" ht="15" customHeight="1">
      <c r="A31" s="83"/>
      <c r="H31" s="874">
        <v>2011</v>
      </c>
      <c r="I31" s="692">
        <v>18.401418452138362</v>
      </c>
      <c r="J31" s="692">
        <v>8.8613676272365431</v>
      </c>
      <c r="K31" s="692">
        <v>12.509067919341907</v>
      </c>
      <c r="L31" s="692">
        <v>0</v>
      </c>
      <c r="M31" s="692">
        <v>2.9616919119736025</v>
      </c>
      <c r="N31" s="692">
        <v>0</v>
      </c>
      <c r="O31" s="692">
        <v>0</v>
      </c>
      <c r="P31" s="692">
        <v>0</v>
      </c>
      <c r="Q31" s="692">
        <v>10.11462621253516</v>
      </c>
    </row>
    <row r="32" spans="1:17" s="9" customFormat="1" ht="15" customHeight="1">
      <c r="A32" s="83"/>
      <c r="H32" s="874">
        <v>2012</v>
      </c>
      <c r="I32" s="692">
        <v>9.7368399497650309</v>
      </c>
      <c r="J32" s="692">
        <v>6.2294347135887609</v>
      </c>
      <c r="K32" s="692">
        <v>10.292659882339878</v>
      </c>
      <c r="L32" s="692">
        <v>6.3060692004519945</v>
      </c>
      <c r="M32" s="692">
        <v>8.6151601998810072</v>
      </c>
      <c r="N32" s="692">
        <v>0</v>
      </c>
      <c r="O32" s="692">
        <v>0</v>
      </c>
      <c r="P32" s="692">
        <v>0</v>
      </c>
      <c r="Q32" s="692">
        <v>8.0505437237627202</v>
      </c>
    </row>
    <row r="33" spans="1:17" s="9" customFormat="1" ht="15" customHeight="1">
      <c r="A33" s="83"/>
      <c r="H33" s="874">
        <v>2013</v>
      </c>
      <c r="I33" s="692">
        <v>3.2178447779165342</v>
      </c>
      <c r="J33" s="692">
        <v>6.3604737229061259</v>
      </c>
      <c r="K33" s="692">
        <v>8.2383783531200834</v>
      </c>
      <c r="L33" s="692">
        <v>0</v>
      </c>
      <c r="M33" s="692">
        <v>0</v>
      </c>
      <c r="N33" s="692">
        <v>0</v>
      </c>
      <c r="O33" s="692">
        <v>10.859299130383521</v>
      </c>
      <c r="P33" s="692">
        <v>0</v>
      </c>
      <c r="Q33" s="692">
        <v>4.5828085445032096</v>
      </c>
    </row>
    <row r="34" spans="1:17" s="9" customFormat="1" ht="15" customHeight="1">
      <c r="A34" s="83"/>
      <c r="H34" s="874">
        <v>2014</v>
      </c>
      <c r="I34" s="692">
        <v>9.5518285402333554</v>
      </c>
      <c r="J34" s="692">
        <v>6.3453443241276748</v>
      </c>
      <c r="K34" s="692">
        <v>1.6134201031915241</v>
      </c>
      <c r="L34" s="692">
        <v>6.2926815845338497</v>
      </c>
      <c r="M34" s="692">
        <v>7.8554196642245335</v>
      </c>
      <c r="N34" s="692">
        <v>0</v>
      </c>
      <c r="O34" s="692">
        <v>0</v>
      </c>
      <c r="P34" s="692">
        <v>0</v>
      </c>
      <c r="Q34" s="692">
        <v>5.7348507729903799</v>
      </c>
    </row>
    <row r="35" spans="1:17" s="9" customFormat="1" ht="15" customHeight="1">
      <c r="A35" s="83"/>
      <c r="H35" s="874">
        <v>2015</v>
      </c>
      <c r="I35" s="692">
        <v>7.8436642213383045</v>
      </c>
      <c r="J35" s="692">
        <v>12.601414763338473</v>
      </c>
      <c r="K35" s="692">
        <v>3.2474572768213963</v>
      </c>
      <c r="L35" s="692">
        <v>6.1933140276528817</v>
      </c>
      <c r="M35" s="692">
        <v>5.2202822997549045</v>
      </c>
      <c r="N35" s="692">
        <v>19.602786357534189</v>
      </c>
      <c r="O35" s="692">
        <v>10.503531629736662</v>
      </c>
      <c r="P35" s="692">
        <v>0</v>
      </c>
      <c r="Q35" s="692">
        <v>7.3304399984770914</v>
      </c>
    </row>
    <row r="36" spans="1:17" s="9" customFormat="1" ht="15" customHeight="1">
      <c r="A36" s="83"/>
      <c r="H36" s="874">
        <v>2016</v>
      </c>
      <c r="I36" s="692">
        <v>13.93834338117358</v>
      </c>
      <c r="J36" s="692">
        <v>4.1520901186941295</v>
      </c>
      <c r="K36" s="692">
        <v>4.837198262679796</v>
      </c>
      <c r="L36" s="692">
        <v>18.427067418014907</v>
      </c>
      <c r="M36" s="692">
        <v>5.1907925509269575</v>
      </c>
      <c r="N36" s="692">
        <v>19.408699363895238</v>
      </c>
      <c r="O36" s="692">
        <v>10.32240582656306</v>
      </c>
      <c r="P36" s="692">
        <v>0</v>
      </c>
      <c r="Q36" s="692">
        <v>8.468825788493378</v>
      </c>
    </row>
    <row r="37" spans="1:17" ht="15" customHeight="1">
      <c r="A37" s="67"/>
      <c r="F37" s="67"/>
      <c r="H37" s="874">
        <v>2017</v>
      </c>
      <c r="I37" s="692">
        <v>9.1123582912023373</v>
      </c>
      <c r="J37" s="692">
        <v>14.3129467087132</v>
      </c>
      <c r="K37" s="692">
        <v>12.822206795758767</v>
      </c>
      <c r="L37" s="692">
        <v>0</v>
      </c>
      <c r="M37" s="692">
        <v>5.2087468815632123</v>
      </c>
      <c r="N37" s="692">
        <v>19.173023754985586</v>
      </c>
      <c r="O37" s="692">
        <v>10.367445665805425</v>
      </c>
      <c r="P37" s="692">
        <v>0</v>
      </c>
      <c r="Q37" s="692">
        <v>9.9838379750564279</v>
      </c>
    </row>
    <row r="38" spans="1:17" ht="15" customHeight="1">
      <c r="A38" s="67"/>
      <c r="F38" s="67"/>
    </row>
    <row r="39" spans="1:17" ht="15" customHeight="1">
      <c r="A39" s="67"/>
      <c r="F39" s="67"/>
    </row>
    <row r="40" spans="1:17" ht="15" customHeight="1">
      <c r="A40" s="67"/>
      <c r="F40" s="67"/>
    </row>
    <row r="41" spans="1:17" ht="15" customHeight="1">
      <c r="A41" s="67"/>
      <c r="F41" s="67"/>
    </row>
    <row r="42" spans="1:17" ht="15" customHeight="1">
      <c r="A42" s="67"/>
      <c r="F42" s="67"/>
    </row>
    <row r="43" spans="1:17" ht="15" customHeight="1">
      <c r="A43" s="67"/>
      <c r="F43" s="67"/>
    </row>
    <row r="44" spans="1:17" s="816" customFormat="1" ht="9.9499999999999993" customHeight="1">
      <c r="A44" s="807"/>
      <c r="B44" s="797" t="s">
        <v>220</v>
      </c>
      <c r="C44" s="797" t="s">
        <v>586</v>
      </c>
      <c r="D44" s="788"/>
      <c r="E44" s="788"/>
      <c r="F44" s="1002"/>
    </row>
    <row r="45" spans="1:17" s="9" customFormat="1" ht="15" customHeight="1">
      <c r="A45" s="83"/>
      <c r="B45" s="320" t="s">
        <v>121</v>
      </c>
      <c r="C45" s="320"/>
      <c r="D45" s="709"/>
      <c r="E45" s="709"/>
      <c r="F45" s="522"/>
    </row>
    <row r="46" spans="1:17" s="9" customFormat="1" ht="15" customHeight="1">
      <c r="A46" s="83"/>
      <c r="B46" s="629"/>
      <c r="C46" s="629"/>
      <c r="D46" s="566"/>
      <c r="E46" s="522"/>
      <c r="F46" s="522"/>
    </row>
    <row r="47" spans="1:17" s="9" customFormat="1" ht="15" customHeight="1">
      <c r="A47" s="83"/>
      <c r="B47" s="629"/>
      <c r="C47" s="629"/>
      <c r="D47" s="566"/>
      <c r="E47" s="522"/>
      <c r="F47" s="522"/>
    </row>
    <row r="48" spans="1:17" s="9" customFormat="1" ht="15" customHeight="1">
      <c r="A48" s="83"/>
      <c r="B48" s="629"/>
      <c r="C48" s="629"/>
      <c r="D48" s="566"/>
      <c r="E48" s="522"/>
      <c r="F48" s="522"/>
    </row>
    <row r="49" spans="1:6" s="9" customFormat="1" ht="15" customHeight="1">
      <c r="A49" s="83"/>
      <c r="B49" s="629"/>
      <c r="C49" s="629"/>
      <c r="D49" s="96"/>
      <c r="E49" s="522"/>
      <c r="F49" s="522"/>
    </row>
    <row r="50" spans="1:6" s="83" customFormat="1" ht="15" customHeight="1">
      <c r="B50" s="549"/>
      <c r="C50" s="549"/>
      <c r="D50" s="586"/>
      <c r="E50" s="178"/>
      <c r="F50" s="178"/>
    </row>
    <row r="51" spans="1:6" s="83" customFormat="1" ht="15" customHeight="1">
      <c r="B51" s="101"/>
      <c r="C51" s="101"/>
      <c r="D51" s="588"/>
      <c r="E51" s="115"/>
      <c r="F51" s="115"/>
    </row>
    <row r="52" spans="1:6" s="83" customFormat="1" ht="15" customHeight="1"/>
    <row r="53" spans="1:6" s="83" customFormat="1" ht="15" customHeight="1"/>
    <row r="54" spans="1:6" s="83" customFormat="1" ht="15" customHeight="1"/>
    <row r="55" spans="1:6" s="83" customFormat="1" ht="15" customHeight="1"/>
    <row r="56" spans="1:6" s="83" customFormat="1" ht="15" customHeight="1">
      <c r="D56" s="283"/>
      <c r="E56" s="283"/>
      <c r="F56" s="283"/>
    </row>
    <row r="57" spans="1:6" s="83" customFormat="1" ht="15" customHeight="1"/>
    <row r="58" spans="1:6" s="83" customFormat="1" ht="15" customHeight="1"/>
    <row r="59" spans="1:6" s="83" customFormat="1" ht="15" customHeight="1"/>
    <row r="60" spans="1:6" s="83" customFormat="1" ht="15" customHeight="1">
      <c r="B60" s="522"/>
      <c r="C60" s="522"/>
      <c r="D60" s="522"/>
      <c r="E60" s="522"/>
      <c r="F60" s="522"/>
    </row>
    <row r="61" spans="1:6" s="83" customFormat="1" ht="15" customHeight="1">
      <c r="B61" s="522"/>
      <c r="C61" s="522"/>
      <c r="D61" s="522"/>
      <c r="E61" s="522"/>
      <c r="F61" s="522"/>
    </row>
    <row r="62" spans="1:6" s="83" customFormat="1" ht="15" customHeight="1">
      <c r="B62" s="522"/>
      <c r="C62" s="522"/>
      <c r="D62" s="522"/>
      <c r="E62" s="522"/>
      <c r="F62" s="522"/>
    </row>
    <row r="63" spans="1:6" s="83" customFormat="1" ht="15" customHeight="1">
      <c r="B63" s="522"/>
      <c r="C63" s="522"/>
      <c r="D63" s="522"/>
      <c r="E63" s="522"/>
      <c r="F63" s="522"/>
    </row>
    <row r="64" spans="1:6" s="83" customFormat="1" ht="15" customHeight="1">
      <c r="B64" s="522"/>
      <c r="C64" s="522"/>
      <c r="D64" s="522"/>
      <c r="E64" s="522"/>
      <c r="F64" s="522"/>
    </row>
    <row r="65" spans="2:6" s="83" customFormat="1" ht="15" customHeight="1">
      <c r="B65" s="522"/>
      <c r="C65" s="522"/>
      <c r="D65" s="522"/>
      <c r="E65" s="522"/>
      <c r="F65" s="522"/>
    </row>
    <row r="66" spans="2:6" s="83" customFormat="1" ht="15" customHeight="1">
      <c r="B66" s="522"/>
      <c r="C66" s="522"/>
      <c r="D66" s="522"/>
      <c r="E66" s="522"/>
      <c r="F66" s="522"/>
    </row>
    <row r="67" spans="2:6" s="83" customFormat="1">
      <c r="B67" s="522"/>
      <c r="C67" s="522"/>
      <c r="D67" s="522"/>
      <c r="E67" s="522"/>
      <c r="F67" s="522"/>
    </row>
    <row r="68" spans="2:6" s="83" customFormat="1">
      <c r="B68" s="522"/>
      <c r="C68" s="522"/>
      <c r="D68" s="522"/>
      <c r="E68" s="522"/>
      <c r="F68" s="522"/>
    </row>
    <row r="69" spans="2:6" s="83" customFormat="1">
      <c r="B69" s="522"/>
      <c r="C69" s="522"/>
      <c r="D69" s="522"/>
      <c r="E69" s="522"/>
      <c r="F69" s="522"/>
    </row>
    <row r="70" spans="2:6" s="83" customFormat="1">
      <c r="B70" s="522"/>
      <c r="C70" s="522"/>
      <c r="D70" s="522"/>
      <c r="E70" s="522"/>
      <c r="F70" s="522"/>
    </row>
    <row r="71" spans="2:6" s="83" customFormat="1">
      <c r="B71" s="522"/>
      <c r="C71" s="522"/>
      <c r="D71" s="522"/>
      <c r="E71" s="522"/>
      <c r="F71" s="522"/>
    </row>
    <row r="72" spans="2:6" s="83" customFormat="1">
      <c r="B72" s="522"/>
      <c r="C72" s="522"/>
      <c r="D72" s="522"/>
      <c r="E72" s="522"/>
      <c r="F72" s="522"/>
    </row>
    <row r="73" spans="2:6" s="83" customFormat="1" ht="13.15" customHeight="1">
      <c r="B73" s="522"/>
      <c r="C73" s="522"/>
      <c r="D73" s="522"/>
      <c r="E73" s="522"/>
      <c r="F73" s="522"/>
    </row>
    <row r="74" spans="2:6" s="83" customFormat="1"/>
    <row r="75" spans="2:6" s="83" customFormat="1"/>
    <row r="76" spans="2:6" s="83" customFormat="1"/>
    <row r="77" spans="2:6" s="83" customFormat="1"/>
    <row r="78" spans="2:6" s="83" customFormat="1"/>
    <row r="79" spans="2:6" s="83" customFormat="1"/>
    <row r="80" spans="2:6" s="83" customFormat="1"/>
    <row r="81" s="9" customFormat="1"/>
    <row r="82" s="9" customFormat="1"/>
    <row r="83" s="9" customFormat="1"/>
    <row r="84" s="9" customFormat="1"/>
    <row r="85" s="9" customFormat="1"/>
    <row r="86" s="9" customFormat="1"/>
    <row r="87" s="9" customFormat="1"/>
    <row r="88" s="9" customFormat="1"/>
    <row r="89" s="9" customFormat="1"/>
    <row r="90" s="9" customFormat="1" ht="13.15" customHeigh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ht="13.9" customHeigh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sheetData>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6 • Rates</oddHeader>
    <oddFooter>&amp;R&amp;"Gill Sans MT,Regular"&amp;9&amp;K0065A4• &amp;K000000&amp;A&amp;K0065A4 •</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ECD5D4"/>
  </sheetPr>
  <dimension ref="A1:T49"/>
  <sheetViews>
    <sheetView topLeftCell="A5" zoomScale="106" zoomScaleNormal="106" zoomScaleSheetLayoutView="112" workbookViewId="0">
      <selection activeCell="S35" sqref="S35"/>
    </sheetView>
  </sheetViews>
  <sheetFormatPr defaultColWidth="9" defaultRowHeight="12.75"/>
  <cols>
    <col min="1" max="1" width="3.7109375" customWidth="1"/>
    <col min="2" max="2" width="9.7109375" customWidth="1"/>
    <col min="3" max="3" width="11.7109375" customWidth="1"/>
    <col min="4" max="4" width="14.28515625" customWidth="1"/>
    <col min="5" max="5" width="18.28515625" customWidth="1"/>
    <col min="6" max="6" width="14" customWidth="1"/>
    <col min="7" max="7" width="8.140625" customWidth="1"/>
    <col min="8" max="12" width="6" customWidth="1"/>
    <col min="17" max="17" width="10.7109375" bestFit="1" customWidth="1"/>
  </cols>
  <sheetData>
    <row r="1" spans="1:16" ht="13.5" customHeight="1">
      <c r="A1" s="67"/>
      <c r="B1" s="67"/>
      <c r="C1" s="67"/>
      <c r="E1" s="67"/>
      <c r="F1" s="67"/>
      <c r="G1" s="10"/>
      <c r="H1" s="10"/>
      <c r="I1" s="10"/>
      <c r="J1" s="10"/>
      <c r="K1" s="10"/>
      <c r="L1" s="10"/>
      <c r="M1" s="10"/>
      <c r="N1" s="10"/>
      <c r="P1" s="10"/>
    </row>
    <row r="2" spans="1:16" ht="13.5" customHeight="1">
      <c r="A2" s="67"/>
      <c r="B2" s="67"/>
      <c r="C2" s="67"/>
      <c r="D2" s="67"/>
      <c r="E2" s="67"/>
      <c r="F2" s="67"/>
      <c r="G2" s="10"/>
      <c r="H2" s="10"/>
      <c r="I2" s="10"/>
      <c r="J2" s="10"/>
      <c r="K2" s="10"/>
      <c r="L2" s="10"/>
      <c r="M2" s="10"/>
      <c r="N2" s="10"/>
      <c r="O2" s="10"/>
      <c r="P2" s="10"/>
    </row>
    <row r="3" spans="1:16" ht="13.5" customHeight="1">
      <c r="A3" s="67"/>
      <c r="B3" s="67"/>
      <c r="C3" s="67"/>
      <c r="D3" s="67"/>
      <c r="E3" s="67"/>
      <c r="F3" s="67"/>
      <c r="G3" s="10"/>
      <c r="H3" s="10"/>
      <c r="I3" s="10"/>
      <c r="J3" s="10"/>
      <c r="K3" s="10"/>
      <c r="L3" s="10"/>
      <c r="M3" s="10"/>
      <c r="N3" s="10"/>
      <c r="O3" s="10"/>
      <c r="P3" s="10"/>
    </row>
    <row r="4" spans="1:16" ht="17.100000000000001" customHeight="1">
      <c r="A4" s="67"/>
      <c r="B4" s="1621" t="s">
        <v>702</v>
      </c>
      <c r="C4" s="590"/>
      <c r="D4" s="92"/>
      <c r="E4" s="92"/>
      <c r="F4" s="608"/>
      <c r="G4" s="10"/>
      <c r="H4" s="10"/>
      <c r="I4" s="10"/>
      <c r="J4" s="10"/>
      <c r="K4" s="10"/>
      <c r="L4" s="10"/>
    </row>
    <row r="5" spans="1:16" ht="15.6" customHeight="1">
      <c r="A5" s="67"/>
      <c r="B5" s="114"/>
      <c r="C5" s="114"/>
      <c r="D5" s="109"/>
      <c r="E5" s="109"/>
      <c r="F5" s="114"/>
      <c r="G5" s="10"/>
      <c r="H5" s="10"/>
      <c r="I5" s="10"/>
      <c r="J5" s="10"/>
      <c r="K5" s="10"/>
      <c r="L5" s="10"/>
    </row>
    <row r="6" spans="1:16" s="527" customFormat="1" ht="17.100000000000001" customHeight="1">
      <c r="A6" s="572"/>
      <c r="B6" s="567"/>
      <c r="C6" s="1005"/>
      <c r="D6" s="426" t="s">
        <v>571</v>
      </c>
      <c r="E6" s="426" t="s">
        <v>674</v>
      </c>
      <c r="F6" s="567" t="s">
        <v>8</v>
      </c>
      <c r="N6" s="1566" t="s">
        <v>590</v>
      </c>
    </row>
    <row r="7" spans="1:16" s="527" customFormat="1" ht="3" customHeight="1">
      <c r="A7" s="572"/>
      <c r="B7" s="572"/>
      <c r="C7" s="572"/>
      <c r="D7" s="377"/>
      <c r="E7" s="572"/>
      <c r="F7" s="572"/>
      <c r="G7" s="412"/>
      <c r="H7" s="116"/>
      <c r="I7" s="116"/>
      <c r="J7" s="116"/>
      <c r="K7" s="116"/>
      <c r="L7" s="116"/>
      <c r="M7" s="9"/>
      <c r="N7" s="9"/>
    </row>
    <row r="8" spans="1:16" s="9" customFormat="1" ht="12.95" customHeight="1">
      <c r="A8" s="83"/>
      <c r="B8" s="573">
        <v>2008</v>
      </c>
      <c r="C8" s="573"/>
      <c r="D8" s="575">
        <v>23</v>
      </c>
      <c r="E8" s="1780">
        <v>1414</v>
      </c>
      <c r="F8" s="1780">
        <v>1437</v>
      </c>
      <c r="G8" s="413"/>
      <c r="H8" s="116"/>
      <c r="I8" s="116"/>
      <c r="J8" s="116"/>
      <c r="K8" s="116"/>
      <c r="L8" s="413"/>
      <c r="M8" s="383"/>
      <c r="N8" s="383"/>
    </row>
    <row r="9" spans="1:16" s="9" customFormat="1" ht="12.95" customHeight="1">
      <c r="A9" s="83"/>
      <c r="B9" s="573">
        <v>2009</v>
      </c>
      <c r="C9" s="573"/>
      <c r="D9" s="575">
        <v>32</v>
      </c>
      <c r="E9" s="1780">
        <v>1458</v>
      </c>
      <c r="F9" s="1780">
        <v>1490</v>
      </c>
      <c r="G9" s="413"/>
      <c r="H9" s="116"/>
      <c r="I9" s="116"/>
      <c r="J9" s="116"/>
      <c r="K9" s="116"/>
      <c r="L9" s="413"/>
      <c r="M9" s="383"/>
      <c r="N9" s="383"/>
    </row>
    <row r="10" spans="1:16" s="9" customFormat="1" ht="12.95" customHeight="1">
      <c r="A10" s="83"/>
      <c r="B10" s="573">
        <v>2010</v>
      </c>
      <c r="C10" s="573"/>
      <c r="D10" s="575">
        <v>22</v>
      </c>
      <c r="E10" s="1780">
        <v>1328</v>
      </c>
      <c r="F10" s="1780">
        <v>1350</v>
      </c>
      <c r="G10" s="413"/>
      <c r="H10" s="116"/>
      <c r="I10" s="116"/>
      <c r="J10" s="116"/>
      <c r="K10" s="116"/>
      <c r="L10" s="413"/>
      <c r="M10" s="383"/>
      <c r="N10" s="383"/>
    </row>
    <row r="11" spans="1:16" s="9" customFormat="1" ht="12.95" customHeight="1">
      <c r="A11" s="83"/>
      <c r="B11" s="573">
        <v>2011</v>
      </c>
      <c r="C11" s="573"/>
      <c r="D11" s="480">
        <v>24</v>
      </c>
      <c r="E11" s="1782">
        <v>1253</v>
      </c>
      <c r="F11" s="1780">
        <v>1277</v>
      </c>
      <c r="G11" s="413"/>
      <c r="H11" s="116"/>
      <c r="I11" s="116"/>
      <c r="J11" s="116"/>
      <c r="K11" s="116"/>
      <c r="L11" s="413"/>
      <c r="M11" s="383"/>
      <c r="N11" s="383"/>
    </row>
    <row r="12" spans="1:16" s="9" customFormat="1" ht="12.95" customHeight="1">
      <c r="A12" s="83"/>
      <c r="B12" s="325">
        <v>2012</v>
      </c>
      <c r="C12" s="325"/>
      <c r="D12" s="715">
        <v>22</v>
      </c>
      <c r="E12" s="1781">
        <v>1277</v>
      </c>
      <c r="F12" s="1781">
        <v>1299</v>
      </c>
      <c r="G12" s="413"/>
      <c r="H12" s="116"/>
      <c r="I12" s="116"/>
      <c r="J12" s="116"/>
      <c r="K12" s="116"/>
      <c r="L12" s="413"/>
      <c r="M12" s="383"/>
      <c r="N12" s="383"/>
    </row>
    <row r="13" spans="1:16" s="9" customFormat="1" ht="12.95" customHeight="1">
      <c r="A13" s="83"/>
      <c r="B13" s="573">
        <v>2013</v>
      </c>
      <c r="C13" s="573"/>
      <c r="D13" s="424">
        <v>12</v>
      </c>
      <c r="E13" s="1780">
        <v>1173</v>
      </c>
      <c r="F13" s="1780">
        <v>1185</v>
      </c>
      <c r="G13" s="413"/>
      <c r="H13" s="10"/>
      <c r="I13" s="10"/>
      <c r="J13" s="10"/>
      <c r="K13" s="10"/>
      <c r="L13" s="413"/>
      <c r="M13" s="383"/>
      <c r="N13" s="383"/>
    </row>
    <row r="14" spans="1:16" s="9" customFormat="1" ht="12.95" customHeight="1">
      <c r="A14" s="83"/>
      <c r="B14" s="325">
        <v>2014</v>
      </c>
      <c r="C14" s="325"/>
      <c r="D14" s="714">
        <v>18</v>
      </c>
      <c r="E14" s="1781">
        <v>1133</v>
      </c>
      <c r="F14" s="1781">
        <v>1151</v>
      </c>
      <c r="G14" s="413"/>
      <c r="H14" s="10"/>
      <c r="I14" s="10"/>
      <c r="J14" s="10"/>
      <c r="K14" s="10"/>
      <c r="L14" s="413"/>
      <c r="M14" s="383"/>
      <c r="N14" s="383"/>
    </row>
    <row r="15" spans="1:16" s="9" customFormat="1" ht="12.95" customHeight="1">
      <c r="A15" s="83"/>
      <c r="B15" s="573">
        <v>2015</v>
      </c>
      <c r="C15" s="573"/>
      <c r="D15" s="574">
        <v>21</v>
      </c>
      <c r="E15" s="1780">
        <v>1184</v>
      </c>
      <c r="F15" s="1780">
        <v>1205</v>
      </c>
      <c r="G15" s="413"/>
      <c r="H15" s="10"/>
      <c r="I15" s="10"/>
      <c r="J15" s="10"/>
      <c r="K15" s="10"/>
      <c r="L15" s="413"/>
      <c r="M15" s="383"/>
      <c r="N15" s="383"/>
    </row>
    <row r="16" spans="1:16" s="9" customFormat="1" ht="12.95" customHeight="1">
      <c r="A16" s="83"/>
      <c r="B16" s="573">
        <v>2016</v>
      </c>
      <c r="C16" s="573"/>
      <c r="D16" s="147">
        <v>22</v>
      </c>
      <c r="E16" s="1783">
        <v>1272</v>
      </c>
      <c r="F16" s="1780">
        <v>1294</v>
      </c>
      <c r="G16" s="413"/>
      <c r="H16" s="763"/>
      <c r="I16" s="763"/>
      <c r="J16" s="763"/>
      <c r="K16" s="763"/>
      <c r="L16" s="413"/>
      <c r="M16" s="368"/>
      <c r="N16" s="368"/>
    </row>
    <row r="17" spans="1:20" s="9" customFormat="1" ht="12.95" customHeight="1">
      <c r="A17" s="83"/>
      <c r="B17" s="573">
        <v>2017</v>
      </c>
      <c r="C17" s="573"/>
      <c r="D17" s="147">
        <v>30</v>
      </c>
      <c r="E17" s="1783">
        <v>1196</v>
      </c>
      <c r="F17" s="1780">
        <v>1226</v>
      </c>
      <c r="G17" s="413"/>
      <c r="H17" s="763"/>
      <c r="I17" s="763"/>
      <c r="J17" s="763"/>
      <c r="K17" s="763"/>
      <c r="L17" s="413"/>
      <c r="M17" s="989">
        <f>SUM(D17:E17)</f>
        <v>1226</v>
      </c>
      <c r="N17" s="368"/>
      <c r="O17" s="967">
        <f>D17/F17</f>
        <v>2.4469820554649267E-2</v>
      </c>
      <c r="P17" s="967">
        <f>E17/F17</f>
        <v>0.9755301794453507</v>
      </c>
    </row>
    <row r="18" spans="1:20" ht="3" customHeight="1">
      <c r="A18" s="67"/>
      <c r="B18" s="627"/>
      <c r="C18" s="627"/>
      <c r="D18" s="562"/>
      <c r="E18" s="562"/>
      <c r="F18" s="357"/>
      <c r="O18">
        <v>29</v>
      </c>
      <c r="P18">
        <v>7</v>
      </c>
      <c r="Q18">
        <v>15</v>
      </c>
      <c r="R18">
        <v>3</v>
      </c>
    </row>
    <row r="19" spans="1:20" ht="3" customHeight="1">
      <c r="A19" s="67"/>
      <c r="B19" s="551"/>
      <c r="C19" s="551"/>
      <c r="D19" s="631"/>
      <c r="E19" s="631"/>
      <c r="F19" s="554"/>
      <c r="O19">
        <v>39</v>
      </c>
      <c r="P19">
        <v>13</v>
      </c>
      <c r="Q19">
        <v>14</v>
      </c>
      <c r="R19">
        <v>2</v>
      </c>
    </row>
    <row r="20" spans="1:20" s="9" customFormat="1" ht="12.95" customHeight="1">
      <c r="A20" s="83"/>
      <c r="B20" s="2403" t="s">
        <v>116</v>
      </c>
      <c r="C20" s="2403"/>
      <c r="F20" s="389"/>
      <c r="G20" s="413"/>
      <c r="H20" s="10"/>
      <c r="I20" s="10"/>
      <c r="J20" s="10"/>
      <c r="K20" s="10"/>
      <c r="L20" s="413"/>
      <c r="M20" s="368"/>
      <c r="N20" s="368"/>
    </row>
    <row r="21" spans="1:20" s="9" customFormat="1" ht="12" customHeight="1">
      <c r="A21" s="83"/>
      <c r="B21" s="713" t="s">
        <v>119</v>
      </c>
      <c r="C21" s="713"/>
      <c r="D21" s="692">
        <f t="shared" ref="D21:F21" si="0">(INDEX(LOGEST(D8:D17,$B$8:$B$17),1)-1)*100</f>
        <v>-1.1648639766803748</v>
      </c>
      <c r="E21" s="692">
        <f t="shared" si="0"/>
        <v>-2.0532502159041788</v>
      </c>
      <c r="F21" s="692">
        <f t="shared" si="0"/>
        <v>-2.0324534835048258</v>
      </c>
      <c r="G21" s="413"/>
      <c r="H21" s="10"/>
      <c r="I21" s="10"/>
      <c r="J21" s="10"/>
      <c r="K21" s="10"/>
      <c r="L21" s="413"/>
      <c r="M21" s="368"/>
      <c r="N21" s="368"/>
    </row>
    <row r="22" spans="1:20" s="9" customFormat="1" ht="12" customHeight="1">
      <c r="A22" s="83"/>
      <c r="B22" s="713" t="s">
        <v>117</v>
      </c>
      <c r="C22" s="713"/>
      <c r="D22" s="692">
        <f t="shared" ref="D22:F22" si="1">(INDEX(LOGEST(D13:D17,$B$13:$B$17),1)-1)*100</f>
        <v>22.547094611076911</v>
      </c>
      <c r="E22" s="692">
        <f t="shared" si="1"/>
        <v>1.5575823533926059</v>
      </c>
      <c r="F22" s="692">
        <f t="shared" si="1"/>
        <v>1.8685956915313717</v>
      </c>
      <c r="G22" s="413"/>
      <c r="H22" s="10"/>
      <c r="I22" s="10"/>
      <c r="J22" s="10"/>
      <c r="K22" s="10"/>
      <c r="L22" s="413"/>
      <c r="M22" s="368"/>
      <c r="N22" s="368"/>
    </row>
    <row r="23" spans="1:20" s="9" customFormat="1" ht="12" customHeight="1">
      <c r="A23" s="83"/>
      <c r="B23" s="713" t="s">
        <v>118</v>
      </c>
      <c r="C23" s="713"/>
      <c r="D23" s="692">
        <f t="shared" ref="D23:F23" si="2">(INDEX(LOGEST(D15:D17,$B$15:$B$17),1)-1)*100</f>
        <v>19.522860933439379</v>
      </c>
      <c r="E23" s="692">
        <f t="shared" si="2"/>
        <v>0.50547921059502787</v>
      </c>
      <c r="F23" s="692">
        <f t="shared" si="2"/>
        <v>0.86760559724399222</v>
      </c>
      <c r="G23" s="413"/>
      <c r="H23" s="10"/>
      <c r="I23" s="10"/>
      <c r="J23" s="10"/>
      <c r="K23" s="10"/>
      <c r="L23" s="413"/>
      <c r="M23" s="368"/>
      <c r="N23" s="368"/>
    </row>
    <row r="24" spans="1:20" s="9" customFormat="1" ht="3" customHeight="1">
      <c r="A24" s="83"/>
      <c r="B24" s="1120"/>
      <c r="C24" s="1120"/>
      <c r="D24" s="591"/>
      <c r="E24" s="591"/>
      <c r="F24" s="389"/>
      <c r="G24" s="413"/>
      <c r="H24" s="10"/>
      <c r="I24" s="10"/>
      <c r="J24" s="10"/>
      <c r="K24" s="10"/>
      <c r="L24" s="413"/>
      <c r="M24" s="368"/>
      <c r="N24" s="368"/>
    </row>
    <row r="25" spans="1:20" s="847" customFormat="1" ht="9.9499999999999993" customHeight="1">
      <c r="A25" s="848"/>
      <c r="B25" s="780" t="s">
        <v>220</v>
      </c>
      <c r="C25" s="780" t="s">
        <v>231</v>
      </c>
      <c r="D25" s="776"/>
      <c r="E25" s="776"/>
    </row>
    <row r="26" spans="1:20" s="847" customFormat="1" ht="12" customHeight="1">
      <c r="A26" s="848"/>
      <c r="B26" s="780"/>
      <c r="C26" s="780"/>
      <c r="D26" s="776"/>
      <c r="E26" s="776"/>
    </row>
    <row r="27" spans="1:20" s="847" customFormat="1" ht="12" customHeight="1">
      <c r="A27" s="848"/>
      <c r="B27" s="780"/>
      <c r="C27" s="780"/>
      <c r="D27" s="776"/>
      <c r="E27" s="776"/>
    </row>
    <row r="28" spans="1:20" s="847" customFormat="1" ht="12" customHeight="1">
      <c r="A28" s="848"/>
      <c r="B28" s="780"/>
      <c r="C28" s="780"/>
      <c r="D28" s="776"/>
      <c r="E28" s="776"/>
    </row>
    <row r="29" spans="1:20" s="847" customFormat="1" ht="12" customHeight="1">
      <c r="A29" s="848"/>
      <c r="B29" s="775"/>
      <c r="C29" s="775"/>
      <c r="D29" s="776"/>
      <c r="E29" s="776"/>
      <c r="F29" s="848"/>
      <c r="G29" s="848"/>
      <c r="N29" s="847" t="s">
        <v>58</v>
      </c>
      <c r="P29" s="847" t="s">
        <v>59</v>
      </c>
      <c r="R29" s="847" t="s">
        <v>19</v>
      </c>
      <c r="T29" s="847" t="s">
        <v>13</v>
      </c>
    </row>
    <row r="30" spans="1:20" s="9" customFormat="1" ht="17.100000000000001" customHeight="1">
      <c r="A30" s="108"/>
      <c r="B30" s="1621" t="s">
        <v>703</v>
      </c>
      <c r="C30" s="590"/>
      <c r="D30" s="131"/>
      <c r="E30" s="131"/>
      <c r="F30" s="522"/>
      <c r="G30" s="522"/>
      <c r="H30" s="541"/>
      <c r="I30" s="541"/>
      <c r="J30" s="541"/>
      <c r="K30" s="541"/>
      <c r="L30" s="1226"/>
      <c r="M30" s="541"/>
      <c r="N30" s="541">
        <v>107</v>
      </c>
      <c r="O30" s="9">
        <v>8</v>
      </c>
      <c r="P30" s="541">
        <v>91</v>
      </c>
      <c r="Q30" s="9">
        <v>1</v>
      </c>
      <c r="R30" s="541">
        <v>24</v>
      </c>
      <c r="S30" s="9">
        <v>0</v>
      </c>
      <c r="T30" s="9">
        <v>213</v>
      </c>
    </row>
    <row r="31" spans="1:20" s="9" customFormat="1" ht="15" customHeight="1">
      <c r="A31" s="108"/>
      <c r="B31" s="629"/>
      <c r="C31" s="629"/>
      <c r="D31" s="131"/>
      <c r="E31" s="131"/>
      <c r="F31" s="522"/>
      <c r="G31" s="522"/>
      <c r="H31" s="321"/>
      <c r="I31" s="321"/>
      <c r="J31" s="321"/>
      <c r="K31" s="321"/>
      <c r="L31" s="541"/>
      <c r="M31" s="541"/>
      <c r="N31" s="286">
        <v>0.50234741784037562</v>
      </c>
      <c r="O31" s="967">
        <v>3.7558685446009391E-2</v>
      </c>
      <c r="P31" s="286">
        <v>0.42723004694835681</v>
      </c>
      <c r="Q31" s="967">
        <v>4.6948356807511738E-3</v>
      </c>
      <c r="R31" s="286">
        <v>0.11267605633802817</v>
      </c>
      <c r="S31" s="967">
        <v>0</v>
      </c>
      <c r="T31" s="286">
        <v>1</v>
      </c>
    </row>
    <row r="32" spans="1:20" s="9" customFormat="1" ht="15" customHeight="1">
      <c r="A32" s="108"/>
      <c r="B32" s="629"/>
      <c r="C32" s="629"/>
      <c r="D32" s="131"/>
      <c r="E32" s="131"/>
      <c r="F32" s="541"/>
      <c r="G32" s="541"/>
      <c r="H32" s="541"/>
      <c r="I32" s="541"/>
      <c r="J32" s="541"/>
      <c r="K32" s="541"/>
      <c r="L32" s="541"/>
      <c r="M32" s="541"/>
      <c r="N32" s="541"/>
      <c r="O32" s="541"/>
      <c r="P32" s="541"/>
      <c r="R32" s="717"/>
    </row>
    <row r="33" spans="1:16" s="9" customFormat="1" ht="15" customHeight="1">
      <c r="A33" s="83"/>
      <c r="B33" s="629"/>
      <c r="C33" s="629"/>
      <c r="D33" s="522"/>
      <c r="E33" s="522"/>
      <c r="F33" s="541"/>
      <c r="G33" s="541"/>
      <c r="H33" s="541"/>
      <c r="I33" s="541"/>
      <c r="J33" s="541"/>
      <c r="K33" s="541"/>
      <c r="L33" s="541"/>
      <c r="M33" s="541"/>
      <c r="N33" s="541"/>
      <c r="O33" s="541"/>
      <c r="P33" s="541"/>
    </row>
    <row r="34" spans="1:16" s="9" customFormat="1" ht="15" customHeight="1">
      <c r="A34" s="83"/>
      <c r="B34" s="629"/>
      <c r="C34" s="629"/>
      <c r="D34" s="102"/>
      <c r="E34" s="102"/>
      <c r="F34" s="541"/>
      <c r="G34" s="541"/>
      <c r="H34" s="541"/>
      <c r="I34" s="541"/>
      <c r="J34" s="541"/>
      <c r="K34" s="541"/>
      <c r="L34" s="541"/>
      <c r="M34" s="541"/>
      <c r="N34" s="541"/>
      <c r="O34" s="541"/>
      <c r="P34" s="541"/>
    </row>
    <row r="35" spans="1:16" s="9" customFormat="1" ht="15" customHeight="1">
      <c r="A35" s="83"/>
      <c r="B35" s="549"/>
      <c r="C35" s="549"/>
      <c r="D35" s="554"/>
      <c r="E35" s="554"/>
    </row>
    <row r="36" spans="1:16" s="9" customFormat="1" ht="15" customHeight="1">
      <c r="A36" s="83"/>
      <c r="B36" s="549"/>
      <c r="C36" s="549"/>
      <c r="D36" s="554"/>
      <c r="E36" s="554"/>
      <c r="N36" s="426" t="s">
        <v>571</v>
      </c>
      <c r="O36" s="426" t="s">
        <v>674</v>
      </c>
    </row>
    <row r="37" spans="1:16" s="9" customFormat="1" ht="15" customHeight="1">
      <c r="A37" s="83"/>
      <c r="B37" s="549"/>
      <c r="C37" s="549"/>
      <c r="D37" s="533"/>
      <c r="E37" s="533"/>
      <c r="H37" s="985"/>
      <c r="I37" s="985"/>
      <c r="J37" s="985"/>
      <c r="K37" s="985"/>
      <c r="N37" s="1784">
        <v>2.4469820554649267E-2</v>
      </c>
      <c r="O37" s="1784">
        <v>0.9755301794453507</v>
      </c>
    </row>
    <row r="38" spans="1:16" s="9" customFormat="1" ht="15" customHeight="1">
      <c r="F38" s="496"/>
      <c r="G38" s="496"/>
      <c r="H38" s="496"/>
      <c r="I38" s="496"/>
      <c r="J38" s="496"/>
      <c r="K38" s="496"/>
      <c r="L38" s="496"/>
      <c r="M38" s="496"/>
      <c r="N38" s="496"/>
      <c r="O38" s="496"/>
      <c r="P38" s="496"/>
    </row>
    <row r="39" spans="1:16" s="9" customFormat="1" ht="15" customHeight="1">
      <c r="F39" s="511"/>
      <c r="G39" s="511"/>
      <c r="H39" s="511"/>
      <c r="I39" s="511"/>
      <c r="J39" s="511"/>
      <c r="K39" s="511"/>
      <c r="L39" s="511"/>
      <c r="M39" s="511"/>
      <c r="N39" s="511"/>
      <c r="O39" s="511"/>
      <c r="P39" s="511"/>
    </row>
    <row r="40" spans="1:16" s="9" customFormat="1" ht="15" customHeight="1">
      <c r="F40" s="541"/>
      <c r="G40" s="541"/>
      <c r="H40" s="541"/>
      <c r="I40" s="541"/>
      <c r="J40" s="541"/>
      <c r="K40" s="541"/>
      <c r="L40" s="541"/>
      <c r="M40" s="541"/>
      <c r="N40" s="541"/>
      <c r="O40" s="541"/>
      <c r="P40" s="541"/>
    </row>
    <row r="41" spans="1:16" s="9" customFormat="1" ht="13.15" customHeight="1">
      <c r="F41" s="502"/>
      <c r="G41" s="510"/>
      <c r="H41" s="173"/>
      <c r="I41" s="173"/>
      <c r="J41" s="173"/>
      <c r="K41" s="173"/>
      <c r="L41" s="502"/>
    </row>
    <row r="47" spans="1:16" s="783" customFormat="1" ht="9.9499999999999993" customHeight="1">
      <c r="F47" s="784"/>
      <c r="H47" s="811"/>
      <c r="I47" s="811"/>
      <c r="J47" s="811"/>
      <c r="K47" s="811"/>
      <c r="M47" s="784"/>
      <c r="N47" s="784"/>
      <c r="O47" s="784"/>
      <c r="P47" s="785"/>
    </row>
    <row r="48" spans="1:16">
      <c r="A48" s="783"/>
      <c r="B48" s="783" t="s">
        <v>221</v>
      </c>
      <c r="C48" s="780" t="s">
        <v>231</v>
      </c>
    </row>
    <row r="49" spans="1:5" s="847" customFormat="1" ht="9.9499999999999993" customHeight="1">
      <c r="A49" s="848"/>
      <c r="B49" s="780" t="s">
        <v>220</v>
      </c>
      <c r="C49" s="780" t="s">
        <v>231</v>
      </c>
      <c r="D49" s="776"/>
      <c r="E49" s="776"/>
    </row>
  </sheetData>
  <mergeCells count="1">
    <mergeCell ref="B20:C20"/>
  </mergeCells>
  <conditionalFormatting sqref="L8:L17">
    <cfRule type="cellIs" dxfId="4" priority="3" operator="equal">
      <formula>1</formula>
    </cfRule>
  </conditionalFormatting>
  <conditionalFormatting sqref="L20:L24">
    <cfRule type="cellIs" dxfId="3" priority="2" operator="equal">
      <formula>1</formula>
    </cfRule>
  </conditionalFormatting>
  <conditionalFormatting sqref="L18:L19">
    <cfRule type="cellIs" dxfId="2" priority="1" operator="equal">
      <formula>1</formula>
    </cfRule>
  </conditionalFormatting>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2017 statistical summary</oddHeader>
    <oddFooter xml:space="preserve">&amp;L&amp;"Gill Sans MT,Regular"&amp;9&amp;K0065A4  • &amp;K000000&amp;A&amp;K0065A4 •&amp;R    </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ECD5D4"/>
  </sheetPr>
  <dimension ref="A1:U98"/>
  <sheetViews>
    <sheetView zoomScale="98" zoomScaleNormal="98" zoomScaleSheetLayoutView="100" workbookViewId="0">
      <selection activeCell="R25" sqref="R25"/>
    </sheetView>
  </sheetViews>
  <sheetFormatPr defaultColWidth="9" defaultRowHeight="12.75"/>
  <cols>
    <col min="1" max="1" width="3.7109375" customWidth="1"/>
    <col min="2" max="2" width="9.7109375" customWidth="1"/>
    <col min="3" max="3" width="14.42578125" customWidth="1"/>
    <col min="4" max="4" width="19.42578125" customWidth="1"/>
    <col min="5" max="5" width="22" customWidth="1"/>
    <col min="6" max="6" width="15.5703125" customWidth="1"/>
    <col min="7" max="7" width="6.28515625" customWidth="1"/>
    <col min="8" max="10" width="6" customWidth="1"/>
    <col min="11" max="11" width="11.5703125" customWidth="1"/>
  </cols>
  <sheetData>
    <row r="1" spans="1:11" ht="13.5" customHeight="1">
      <c r="A1" s="67"/>
      <c r="B1" s="67"/>
      <c r="C1" s="67"/>
      <c r="E1" s="67"/>
      <c r="F1" s="67"/>
      <c r="H1" s="420"/>
    </row>
    <row r="2" spans="1:11" ht="13.5" customHeight="1">
      <c r="A2" s="67"/>
      <c r="B2" s="67"/>
      <c r="C2" s="67"/>
      <c r="D2" s="67"/>
      <c r="E2" s="67"/>
      <c r="F2" s="67"/>
    </row>
    <row r="3" spans="1:11" ht="13.5" customHeight="1">
      <c r="A3" s="67"/>
      <c r="B3" s="67"/>
      <c r="C3" s="67"/>
      <c r="D3" s="67"/>
      <c r="E3" s="420"/>
      <c r="F3" s="67"/>
      <c r="G3" s="67"/>
      <c r="J3" s="730"/>
    </row>
    <row r="4" spans="1:11" ht="18.95" customHeight="1">
      <c r="A4" s="67"/>
      <c r="B4" s="1621" t="s">
        <v>704</v>
      </c>
      <c r="C4" s="590"/>
      <c r="D4" s="588"/>
      <c r="E4" s="92"/>
      <c r="F4" s="92"/>
      <c r="G4" s="608"/>
      <c r="J4" s="730"/>
    </row>
    <row r="5" spans="1:11" ht="15" customHeight="1">
      <c r="A5" s="67"/>
      <c r="B5" s="114"/>
      <c r="C5" s="114"/>
      <c r="D5" s="110"/>
      <c r="E5" s="109"/>
      <c r="F5" s="109"/>
      <c r="G5" s="113"/>
      <c r="H5" s="113"/>
      <c r="I5" s="98"/>
      <c r="K5" s="441" t="s">
        <v>102</v>
      </c>
    </row>
    <row r="6" spans="1:11" s="527" customFormat="1" ht="15" customHeight="1">
      <c r="A6" s="572"/>
      <c r="H6" s="496"/>
      <c r="I6" s="111"/>
    </row>
    <row r="7" spans="1:11" s="527" customFormat="1" ht="15" customHeight="1">
      <c r="A7" s="572"/>
      <c r="G7" s="432"/>
      <c r="H7" s="432"/>
      <c r="I7" s="390"/>
      <c r="J7" s="421"/>
      <c r="K7" s="436" t="s">
        <v>19</v>
      </c>
    </row>
    <row r="8" spans="1:11" s="9" customFormat="1" ht="15" customHeight="1">
      <c r="A8" s="83"/>
      <c r="G8" s="391"/>
      <c r="H8" s="381"/>
      <c r="I8" s="382"/>
      <c r="J8" s="435">
        <v>2007</v>
      </c>
      <c r="K8" s="732">
        <v>23</v>
      </c>
    </row>
    <row r="9" spans="1:11" s="9" customFormat="1" ht="15" customHeight="1">
      <c r="A9" s="83"/>
      <c r="G9" s="391"/>
      <c r="H9" s="381"/>
      <c r="I9" s="381"/>
      <c r="J9" s="435">
        <v>2008</v>
      </c>
      <c r="K9" s="732">
        <v>32</v>
      </c>
    </row>
    <row r="10" spans="1:11" s="9" customFormat="1" ht="15" customHeight="1">
      <c r="A10" s="83"/>
      <c r="G10" s="391"/>
      <c r="H10" s="381"/>
      <c r="I10" s="381"/>
      <c r="J10" s="435">
        <v>2009</v>
      </c>
      <c r="K10" s="732">
        <v>22</v>
      </c>
    </row>
    <row r="11" spans="1:11" s="9" customFormat="1" ht="15" customHeight="1">
      <c r="A11" s="83"/>
      <c r="G11" s="454"/>
      <c r="H11" s="102"/>
      <c r="I11" s="381"/>
      <c r="J11" s="435">
        <v>2010</v>
      </c>
      <c r="K11" s="732">
        <v>24</v>
      </c>
    </row>
    <row r="12" spans="1:11" s="9" customFormat="1" ht="15" customHeight="1">
      <c r="A12" s="83"/>
      <c r="G12" s="454"/>
      <c r="H12" s="102"/>
      <c r="I12" s="381"/>
      <c r="J12" s="435">
        <v>2011</v>
      </c>
      <c r="K12" s="732">
        <v>22</v>
      </c>
    </row>
    <row r="13" spans="1:11" s="9" customFormat="1" ht="15" customHeight="1">
      <c r="A13" s="83"/>
      <c r="G13" s="454"/>
      <c r="H13" s="102"/>
      <c r="I13" s="381"/>
      <c r="J13" s="435">
        <v>2012</v>
      </c>
      <c r="K13" s="732">
        <v>12</v>
      </c>
    </row>
    <row r="14" spans="1:11" s="9" customFormat="1" ht="15" customHeight="1">
      <c r="A14" s="83"/>
      <c r="E14" s="1622"/>
      <c r="G14" s="442"/>
      <c r="H14" s="389"/>
      <c r="I14" s="383"/>
      <c r="J14" s="435">
        <v>2013</v>
      </c>
      <c r="K14" s="732">
        <v>18</v>
      </c>
    </row>
    <row r="15" spans="1:11" s="9" customFormat="1" ht="15" customHeight="1">
      <c r="A15" s="83"/>
      <c r="G15" s="431"/>
      <c r="H15" s="389"/>
      <c r="I15" s="383"/>
      <c r="J15" s="435">
        <v>2014</v>
      </c>
      <c r="K15" s="732">
        <v>21</v>
      </c>
    </row>
    <row r="16" spans="1:11" s="9" customFormat="1" ht="15" customHeight="1">
      <c r="A16" s="83"/>
      <c r="G16" s="430"/>
      <c r="H16" s="389"/>
      <c r="I16" s="383"/>
      <c r="J16" s="435">
        <v>2015</v>
      </c>
      <c r="K16" s="732">
        <v>22</v>
      </c>
    </row>
    <row r="17" spans="1:21" s="9" customFormat="1" ht="15" customHeight="1">
      <c r="A17" s="83"/>
      <c r="G17" s="430"/>
      <c r="H17" s="389"/>
      <c r="I17" s="383"/>
      <c r="J17" s="435">
        <v>2016</v>
      </c>
      <c r="K17" s="732">
        <v>30</v>
      </c>
    </row>
    <row r="18" spans="1:21" s="9" customFormat="1" ht="15" customHeight="1">
      <c r="A18" s="83"/>
      <c r="G18" s="430"/>
      <c r="H18" s="389"/>
      <c r="I18" s="383"/>
    </row>
    <row r="19" spans="1:21" s="9" customFormat="1" ht="15" customHeight="1">
      <c r="A19" s="83"/>
      <c r="G19" s="430"/>
      <c r="H19" s="389"/>
      <c r="I19"/>
      <c r="J19"/>
      <c r="K19"/>
      <c r="L19"/>
    </row>
    <row r="20" spans="1:21" s="9" customFormat="1" ht="15" customHeight="1">
      <c r="A20" s="83"/>
      <c r="G20" s="430"/>
      <c r="H20" s="389"/>
      <c r="I20"/>
      <c r="J20"/>
      <c r="K20"/>
      <c r="L20" t="s">
        <v>0</v>
      </c>
      <c r="M20" s="9" t="s">
        <v>1</v>
      </c>
      <c r="N20" s="9" t="s">
        <v>2</v>
      </c>
      <c r="O20" s="9" t="s">
        <v>3</v>
      </c>
      <c r="P20" s="9" t="s">
        <v>4</v>
      </c>
      <c r="Q20" s="9" t="s">
        <v>5</v>
      </c>
      <c r="R20" s="9" t="s">
        <v>6</v>
      </c>
      <c r="S20" s="9" t="s">
        <v>7</v>
      </c>
      <c r="T20" s="9" t="s">
        <v>8</v>
      </c>
    </row>
    <row r="21" spans="1:21" s="9" customFormat="1" ht="15" customHeight="1">
      <c r="A21" s="83"/>
      <c r="B21" s="797" t="s">
        <v>221</v>
      </c>
      <c r="C21" s="797" t="s">
        <v>231</v>
      </c>
      <c r="G21" s="430"/>
      <c r="H21" s="389"/>
      <c r="I21"/>
      <c r="J21"/>
      <c r="K21"/>
      <c r="L21"/>
    </row>
    <row r="22" spans="1:21" s="527" customFormat="1" ht="15" customHeight="1">
      <c r="A22" s="572"/>
      <c r="G22" s="431"/>
      <c r="H22" s="389"/>
      <c r="I22"/>
      <c r="J22" t="s">
        <v>571</v>
      </c>
      <c r="K22"/>
      <c r="L22"/>
    </row>
    <row r="23" spans="1:21" s="527" customFormat="1" ht="15" customHeight="1">
      <c r="A23" s="572"/>
      <c r="G23" s="431"/>
      <c r="H23" s="389"/>
      <c r="I23"/>
      <c r="J23"/>
      <c r="K23"/>
      <c r="L23"/>
    </row>
    <row r="24" spans="1:21" s="527" customFormat="1" ht="15" customHeight="1">
      <c r="A24" s="572"/>
      <c r="G24" s="431"/>
      <c r="H24" s="389"/>
      <c r="I24"/>
      <c r="J24"/>
      <c r="K24"/>
      <c r="L24"/>
    </row>
    <row r="25" spans="1:21" s="9" customFormat="1" ht="15" customHeight="1">
      <c r="A25" s="83"/>
      <c r="B25" s="1621" t="s">
        <v>739</v>
      </c>
      <c r="C25" s="590"/>
      <c r="D25" s="588"/>
      <c r="E25" s="92"/>
      <c r="F25" s="92"/>
      <c r="G25" s="102"/>
      <c r="H25" s="102"/>
      <c r="I25"/>
      <c r="J25"/>
      <c r="K25"/>
      <c r="L25"/>
    </row>
    <row r="26" spans="1:21" s="9" customFormat="1" ht="15" customHeight="1">
      <c r="A26" s="83"/>
      <c r="B26" s="1621" t="s">
        <v>740</v>
      </c>
      <c r="C26" s="590"/>
      <c r="D26" s="591"/>
      <c r="E26" s="591"/>
      <c r="F26" s="591"/>
      <c r="G26" s="102"/>
      <c r="H26" s="102"/>
      <c r="I26"/>
      <c r="J26"/>
      <c r="K26"/>
      <c r="L26"/>
    </row>
    <row r="27" spans="1:21" s="9" customFormat="1" ht="15" customHeight="1">
      <c r="A27" s="83"/>
      <c r="G27" s="102"/>
      <c r="H27" s="102"/>
      <c r="I27"/>
      <c r="J27"/>
      <c r="K27"/>
      <c r="L27"/>
    </row>
    <row r="28" spans="1:21" s="9" customFormat="1" ht="15" customHeight="1">
      <c r="A28" s="83"/>
      <c r="G28" s="102"/>
      <c r="H28" s="102"/>
      <c r="I28"/>
      <c r="J28"/>
      <c r="K28"/>
      <c r="L28"/>
    </row>
    <row r="29" spans="1:21" s="9" customFormat="1" ht="15" customHeight="1">
      <c r="A29" s="83"/>
      <c r="G29" s="102"/>
      <c r="H29" s="431"/>
      <c r="I29"/>
      <c r="J29"/>
      <c r="K29"/>
      <c r="L29"/>
    </row>
    <row r="30" spans="1:21" s="9" customFormat="1" ht="15" customHeight="1">
      <c r="A30" s="83"/>
      <c r="G30" s="102"/>
      <c r="H30" s="430"/>
      <c r="I30"/>
      <c r="J30"/>
      <c r="K30"/>
      <c r="L30"/>
    </row>
    <row r="31" spans="1:21" s="9" customFormat="1" ht="15" customHeight="1">
      <c r="A31" s="83"/>
      <c r="G31" s="383"/>
      <c r="H31" s="430"/>
      <c r="I31"/>
      <c r="J31">
        <v>2015</v>
      </c>
      <c r="K31"/>
      <c r="L31">
        <v>5</v>
      </c>
      <c r="M31" s="9">
        <v>7</v>
      </c>
      <c r="N31" s="9">
        <v>2</v>
      </c>
      <c r="O31" s="9">
        <v>1</v>
      </c>
      <c r="P31" s="9">
        <v>2</v>
      </c>
      <c r="Q31" s="9">
        <v>1</v>
      </c>
      <c r="R31" s="9">
        <v>3</v>
      </c>
      <c r="S31" s="9">
        <v>0</v>
      </c>
      <c r="T31" s="9">
        <v>21</v>
      </c>
      <c r="U31" s="631"/>
    </row>
    <row r="32" spans="1:21" s="9" customFormat="1" ht="15" customHeight="1">
      <c r="A32" s="83"/>
      <c r="G32" s="383"/>
      <c r="H32" s="430"/>
      <c r="I32"/>
      <c r="J32">
        <v>2016</v>
      </c>
      <c r="K32"/>
      <c r="L32">
        <v>9</v>
      </c>
      <c r="M32" s="9">
        <v>2</v>
      </c>
      <c r="N32" s="9">
        <v>3</v>
      </c>
      <c r="O32" s="9">
        <v>3</v>
      </c>
      <c r="P32" s="9">
        <v>2</v>
      </c>
      <c r="Q32" s="9">
        <v>1</v>
      </c>
      <c r="R32" s="9">
        <v>2</v>
      </c>
      <c r="S32" s="9">
        <v>0</v>
      </c>
      <c r="T32" s="9">
        <v>22</v>
      </c>
      <c r="U32" s="631"/>
    </row>
    <row r="33" spans="1:21" s="9" customFormat="1" ht="9.9499999999999993" customHeight="1">
      <c r="A33" s="83"/>
      <c r="G33" s="383"/>
      <c r="H33" s="430"/>
      <c r="I33"/>
      <c r="J33">
        <v>2017</v>
      </c>
      <c r="K33"/>
      <c r="L33">
        <v>6</v>
      </c>
      <c r="M33" s="9">
        <v>10</v>
      </c>
      <c r="N33" s="9">
        <v>10</v>
      </c>
      <c r="O33" s="9">
        <v>0</v>
      </c>
      <c r="P33" s="9">
        <v>2</v>
      </c>
      <c r="Q33" s="9">
        <v>1</v>
      </c>
      <c r="R33" s="9">
        <v>1</v>
      </c>
      <c r="S33" s="9">
        <v>0</v>
      </c>
      <c r="T33" s="9">
        <v>30</v>
      </c>
      <c r="U33" s="631"/>
    </row>
    <row r="34" spans="1:21" ht="12.95" customHeight="1">
      <c r="A34" s="67"/>
      <c r="G34" s="374"/>
      <c r="H34" s="430"/>
      <c r="L34">
        <f>SUM(L31:L33)</f>
        <v>20</v>
      </c>
      <c r="M34">
        <f t="shared" ref="M34:T34" si="0">SUM(M31:M33)</f>
        <v>19</v>
      </c>
      <c r="N34">
        <f t="shared" si="0"/>
        <v>15</v>
      </c>
      <c r="O34">
        <f t="shared" si="0"/>
        <v>4</v>
      </c>
      <c r="P34">
        <f t="shared" si="0"/>
        <v>6</v>
      </c>
      <c r="Q34">
        <f t="shared" si="0"/>
        <v>3</v>
      </c>
      <c r="R34">
        <f t="shared" si="0"/>
        <v>6</v>
      </c>
      <c r="S34">
        <f t="shared" si="0"/>
        <v>0</v>
      </c>
      <c r="T34">
        <f t="shared" si="0"/>
        <v>73</v>
      </c>
    </row>
    <row r="35" spans="1:21" s="67" customFormat="1" ht="18.95" customHeight="1">
      <c r="G35" s="92"/>
      <c r="H35" s="92"/>
      <c r="I35"/>
      <c r="J35"/>
      <c r="K35"/>
      <c r="L35" s="769">
        <f>L34/$T$34</f>
        <v>0.27397260273972601</v>
      </c>
      <c r="M35" s="769">
        <f t="shared" ref="M35:T35" si="1">M34/$T$34</f>
        <v>0.26027397260273971</v>
      </c>
      <c r="N35" s="769">
        <f t="shared" si="1"/>
        <v>0.20547945205479451</v>
      </c>
      <c r="O35" s="769">
        <f t="shared" si="1"/>
        <v>5.4794520547945202E-2</v>
      </c>
      <c r="P35" s="769">
        <f t="shared" si="1"/>
        <v>8.2191780821917804E-2</v>
      </c>
      <c r="Q35" s="769">
        <f t="shared" si="1"/>
        <v>4.1095890410958902E-2</v>
      </c>
      <c r="R35" s="769">
        <f t="shared" si="1"/>
        <v>8.2191780821917804E-2</v>
      </c>
      <c r="S35" s="769">
        <f t="shared" si="1"/>
        <v>0</v>
      </c>
      <c r="T35" s="769">
        <f t="shared" si="1"/>
        <v>1</v>
      </c>
    </row>
    <row r="36" spans="1:21" s="67" customFormat="1" ht="14.1" customHeight="1">
      <c r="G36" s="591"/>
      <c r="H36" s="591"/>
      <c r="I36"/>
      <c r="J36"/>
      <c r="K36"/>
      <c r="L36"/>
    </row>
    <row r="37" spans="1:21" s="583" customFormat="1" ht="15" customHeight="1">
      <c r="G37" s="397"/>
      <c r="H37" s="385"/>
      <c r="I37"/>
      <c r="J37"/>
      <c r="K37"/>
      <c r="L37"/>
    </row>
    <row r="38" spans="1:21" s="583" customFormat="1" ht="9.75" customHeight="1">
      <c r="G38" s="399"/>
      <c r="H38" s="392"/>
      <c r="I38"/>
      <c r="J38"/>
      <c r="K38"/>
      <c r="L38"/>
    </row>
    <row r="39" spans="1:21" s="790" customFormat="1" ht="9.9499999999999993" customHeight="1">
      <c r="E39" s="788"/>
      <c r="F39" s="791"/>
      <c r="G39" s="792"/>
      <c r="H39" s="792"/>
      <c r="I39"/>
      <c r="J39"/>
      <c r="K39"/>
      <c r="L39"/>
    </row>
    <row r="40" spans="1:21" s="527" customFormat="1" ht="15" customHeight="1">
      <c r="A40" s="572"/>
      <c r="B40" s="545"/>
      <c r="C40" s="545"/>
      <c r="D40" s="545"/>
      <c r="E40" s="572"/>
      <c r="F40" s="572"/>
      <c r="G40" s="432"/>
      <c r="H40" s="432"/>
      <c r="I40"/>
      <c r="J40"/>
      <c r="K40"/>
      <c r="L40"/>
    </row>
    <row r="41" spans="1:21" s="9" customFormat="1" ht="15" customHeight="1">
      <c r="A41" s="83"/>
      <c r="B41" s="629"/>
      <c r="C41" s="629"/>
      <c r="D41" s="566"/>
      <c r="E41" s="522"/>
      <c r="F41" s="522"/>
      <c r="G41" s="381"/>
      <c r="H41" s="381"/>
      <c r="I41"/>
      <c r="J41"/>
      <c r="K41"/>
      <c r="L41"/>
    </row>
    <row r="42" spans="1:21" s="9" customFormat="1" ht="17.100000000000001" customHeight="1">
      <c r="A42" s="108"/>
      <c r="B42" s="590"/>
      <c r="C42" s="590"/>
      <c r="D42" s="566"/>
      <c r="E42" s="566"/>
      <c r="F42" s="566"/>
      <c r="G42" s="131"/>
      <c r="H42" s="131"/>
      <c r="I42"/>
      <c r="J42"/>
      <c r="K42"/>
      <c r="L42"/>
    </row>
    <row r="43" spans="1:21" s="9" customFormat="1" ht="17.100000000000001" customHeight="1">
      <c r="A43" s="108"/>
      <c r="B43" s="590"/>
      <c r="C43" s="590"/>
      <c r="D43" s="566"/>
      <c r="E43" s="566"/>
      <c r="F43" s="566"/>
      <c r="G43" s="131"/>
      <c r="H43" s="131"/>
      <c r="I43"/>
      <c r="J43"/>
      <c r="K43"/>
      <c r="L43"/>
    </row>
    <row r="44" spans="1:21" s="9" customFormat="1" ht="15" customHeight="1">
      <c r="A44" s="108"/>
      <c r="B44" s="629"/>
      <c r="C44" s="629"/>
      <c r="D44" s="566"/>
      <c r="E44" s="566"/>
      <c r="F44" s="566"/>
      <c r="G44" s="131"/>
      <c r="H44" s="131"/>
      <c r="I44"/>
      <c r="J44"/>
      <c r="K44"/>
      <c r="L44"/>
    </row>
    <row r="45" spans="1:21" s="9" customFormat="1" ht="15" customHeight="1">
      <c r="A45" s="108"/>
      <c r="B45" s="863" t="s">
        <v>220</v>
      </c>
      <c r="C45" s="863" t="s">
        <v>231</v>
      </c>
      <c r="D45" s="815"/>
      <c r="E45" s="566"/>
      <c r="F45" s="566"/>
      <c r="G45" s="131"/>
      <c r="H45" s="131"/>
      <c r="I45"/>
      <c r="J45"/>
      <c r="K45"/>
      <c r="L45"/>
    </row>
    <row r="46" spans="1:21" s="9" customFormat="1" ht="15" customHeight="1">
      <c r="A46" s="83"/>
      <c r="B46" s="629"/>
      <c r="C46" s="629"/>
      <c r="D46" s="96"/>
      <c r="E46" s="96"/>
      <c r="F46" s="96"/>
      <c r="G46" s="522"/>
      <c r="H46" s="522"/>
      <c r="I46" s="522"/>
      <c r="J46" s="522"/>
      <c r="K46" s="967" t="e">
        <f>K45/#REF!</f>
        <v>#REF!</v>
      </c>
    </row>
    <row r="47" spans="1:21" s="9" customFormat="1" ht="15" customHeight="1">
      <c r="A47" s="83"/>
      <c r="B47" s="629"/>
      <c r="C47" s="629"/>
      <c r="D47" s="103"/>
      <c r="E47" s="103"/>
      <c r="F47" s="103"/>
      <c r="G47" s="102"/>
      <c r="H47" s="102"/>
      <c r="I47" s="102"/>
      <c r="J47" s="102"/>
    </row>
    <row r="48" spans="1:21" s="9" customFormat="1" ht="15" customHeight="1">
      <c r="A48" s="83"/>
      <c r="B48" s="549"/>
      <c r="C48" s="549"/>
      <c r="D48" s="545"/>
      <c r="E48" s="545"/>
      <c r="F48" s="545"/>
      <c r="G48" s="566"/>
      <c r="H48" s="566"/>
      <c r="I48" s="554"/>
      <c r="J48" s="554"/>
    </row>
    <row r="49" spans="1:11" s="9" customFormat="1" ht="15" customHeight="1">
      <c r="A49" s="83"/>
      <c r="B49" s="549"/>
      <c r="C49" s="549"/>
      <c r="D49" s="545"/>
      <c r="E49" s="545"/>
      <c r="F49" s="545"/>
      <c r="G49" s="566"/>
      <c r="H49" s="566"/>
      <c r="I49" s="554"/>
      <c r="J49" s="554"/>
    </row>
    <row r="50" spans="1:11" s="9" customFormat="1" ht="15" customHeight="1">
      <c r="A50" s="83"/>
      <c r="B50" s="549"/>
      <c r="C50" s="549"/>
      <c r="D50" s="533"/>
      <c r="E50" s="533"/>
      <c r="F50" s="533"/>
      <c r="G50" s="533"/>
      <c r="H50" s="533"/>
      <c r="I50" s="533"/>
      <c r="J50" s="533"/>
    </row>
    <row r="51" spans="1:11" s="9" customFormat="1" ht="9.9499999999999993" customHeight="1">
      <c r="A51" s="768"/>
      <c r="E51" s="804"/>
    </row>
    <row r="52" spans="1:11" s="9" customFormat="1" ht="15" customHeight="1"/>
    <row r="53" spans="1:11" s="9" customFormat="1" ht="15" customHeight="1"/>
    <row r="54" spans="1:11" s="9" customFormat="1" ht="13.15" customHeight="1">
      <c r="K54" s="131"/>
    </row>
    <row r="55" spans="1:11" s="783" customFormat="1" ht="9.9499999999999993" customHeight="1">
      <c r="K55" s="131"/>
    </row>
    <row r="56" spans="1:11">
      <c r="K56" s="131"/>
    </row>
    <row r="57" spans="1:11" s="9" customFormat="1">
      <c r="K57" s="131"/>
    </row>
    <row r="58" spans="1:11" s="9" customFormat="1">
      <c r="K58" s="522"/>
    </row>
    <row r="59" spans="1:11" s="9" customFormat="1">
      <c r="K59" s="102"/>
    </row>
    <row r="60" spans="1:11" s="9" customFormat="1">
      <c r="K60" s="554"/>
    </row>
    <row r="61" spans="1:11" s="9" customFormat="1">
      <c r="G61" s="528"/>
      <c r="H61" s="502"/>
      <c r="K61" s="554"/>
    </row>
    <row r="62" spans="1:11" s="9" customFormat="1">
      <c r="G62" s="528"/>
      <c r="K62" s="533"/>
    </row>
    <row r="63" spans="1:11" s="9" customFormat="1">
      <c r="G63" s="528"/>
    </row>
    <row r="64" spans="1:11" s="9" customFormat="1">
      <c r="G64" s="503"/>
      <c r="H64" s="503"/>
      <c r="I64" s="503"/>
    </row>
    <row r="65" spans="7:11" s="9" customFormat="1" ht="13.9" customHeight="1">
      <c r="G65" s="503"/>
      <c r="H65" s="503"/>
      <c r="I65" s="503"/>
      <c r="J65" s="503"/>
      <c r="K65" s="252"/>
    </row>
    <row r="66" spans="7:11" s="9" customFormat="1">
      <c r="G66" s="503"/>
      <c r="H66" s="503"/>
      <c r="I66" s="503"/>
      <c r="J66" s="505"/>
      <c r="K66" s="252"/>
    </row>
    <row r="67" spans="7:11" s="9" customFormat="1">
      <c r="G67" s="503"/>
      <c r="H67" s="503"/>
      <c r="I67" s="503"/>
      <c r="J67" s="507"/>
      <c r="K67" s="252"/>
    </row>
    <row r="68" spans="7:11" s="9" customFormat="1">
      <c r="G68" s="503"/>
      <c r="H68" s="503"/>
      <c r="I68" s="503"/>
      <c r="J68" s="507"/>
      <c r="K68" s="252"/>
    </row>
    <row r="69" spans="7:11" s="9" customFormat="1">
      <c r="G69" s="503"/>
      <c r="H69" s="503"/>
      <c r="I69" s="503"/>
      <c r="J69" s="507"/>
      <c r="K69" s="252"/>
    </row>
    <row r="70" spans="7:11" s="9" customFormat="1">
      <c r="G70" s="503"/>
      <c r="H70" s="503"/>
      <c r="I70" s="503"/>
      <c r="J70" s="507"/>
      <c r="K70" s="252"/>
    </row>
    <row r="71" spans="7:11" s="9" customFormat="1">
      <c r="G71" s="528"/>
      <c r="H71" s="505"/>
      <c r="I71" s="503"/>
      <c r="J71" s="507"/>
      <c r="K71" s="252"/>
    </row>
    <row r="72" spans="7:11" s="9" customFormat="1">
      <c r="G72" s="502"/>
      <c r="H72" s="507"/>
      <c r="J72" s="507"/>
      <c r="K72" s="252"/>
    </row>
    <row r="73" spans="7:11" s="9" customFormat="1">
      <c r="G73" s="502"/>
      <c r="H73" s="507"/>
      <c r="I73" s="502"/>
      <c r="J73" s="507"/>
      <c r="K73" s="252"/>
    </row>
    <row r="74" spans="7:11" s="9" customFormat="1">
      <c r="G74" s="502"/>
      <c r="H74" s="502"/>
      <c r="I74" s="502"/>
      <c r="J74" s="507"/>
      <c r="K74" s="252"/>
    </row>
    <row r="75" spans="7:11" s="9" customFormat="1">
      <c r="G75" s="502"/>
      <c r="H75" s="502"/>
      <c r="I75" s="502"/>
      <c r="J75" s="507"/>
      <c r="K75" s="252"/>
    </row>
    <row r="76" spans="7:11" s="9" customFormat="1">
      <c r="G76" s="502"/>
      <c r="H76" s="502"/>
      <c r="I76" s="502"/>
      <c r="J76" s="507"/>
      <c r="K76" s="252"/>
    </row>
    <row r="77" spans="7:11" s="9" customFormat="1">
      <c r="G77" s="502"/>
      <c r="H77" s="502"/>
      <c r="I77" s="502"/>
      <c r="J77" s="508"/>
      <c r="K77" s="252"/>
    </row>
    <row r="78" spans="7:11" s="9" customFormat="1">
      <c r="G78" s="502"/>
      <c r="H78" s="502"/>
      <c r="I78" s="502"/>
    </row>
    <row r="79" spans="7:11" s="9" customFormat="1">
      <c r="G79" s="502"/>
      <c r="H79" s="502"/>
      <c r="I79" s="502"/>
    </row>
    <row r="80" spans="7:11" s="9" customFormat="1">
      <c r="G80" s="502"/>
      <c r="H80" s="502"/>
      <c r="I80" s="502"/>
    </row>
    <row r="81" spans="7:9" s="9" customFormat="1">
      <c r="G81" s="502"/>
      <c r="H81" s="502"/>
      <c r="I81" s="502"/>
    </row>
    <row r="82" spans="7:9" s="9" customFormat="1">
      <c r="G82" s="502"/>
      <c r="H82" s="502"/>
      <c r="I82" s="502"/>
    </row>
    <row r="83" spans="7:9" s="9" customFormat="1">
      <c r="G83" s="502"/>
      <c r="H83" s="507"/>
      <c r="I83" s="503"/>
    </row>
    <row r="84" spans="7:9" s="9" customFormat="1">
      <c r="G84" s="503"/>
      <c r="H84" s="503"/>
      <c r="I84" s="503"/>
    </row>
    <row r="85" spans="7:9" s="9" customFormat="1">
      <c r="G85" s="505"/>
      <c r="H85" s="505"/>
      <c r="I85" s="505"/>
    </row>
    <row r="86" spans="7:9" s="9" customFormat="1">
      <c r="G86" s="507"/>
      <c r="H86" s="507"/>
      <c r="I86" s="507"/>
    </row>
    <row r="87" spans="7:9" s="9" customFormat="1">
      <c r="G87" s="507"/>
      <c r="H87" s="507"/>
      <c r="I87" s="507"/>
    </row>
    <row r="88" spans="7:9" s="9" customFormat="1">
      <c r="G88" s="507"/>
      <c r="H88" s="507"/>
      <c r="I88" s="507"/>
    </row>
    <row r="89" spans="7:9" s="9" customFormat="1">
      <c r="G89" s="507"/>
      <c r="H89" s="507"/>
      <c r="I89" s="507"/>
    </row>
    <row r="90" spans="7:9" s="9" customFormat="1">
      <c r="G90" s="507"/>
      <c r="H90" s="507"/>
      <c r="I90" s="507"/>
    </row>
    <row r="91" spans="7:9" s="9" customFormat="1">
      <c r="G91" s="507"/>
      <c r="H91" s="507"/>
      <c r="I91" s="507"/>
    </row>
    <row r="92" spans="7:9" s="9" customFormat="1">
      <c r="G92" s="507"/>
      <c r="H92" s="507"/>
      <c r="I92" s="507"/>
    </row>
    <row r="93" spans="7:9">
      <c r="G93" s="507"/>
      <c r="H93" s="507"/>
      <c r="I93" s="507"/>
    </row>
    <row r="94" spans="7:9">
      <c r="G94" s="507"/>
      <c r="H94" s="507"/>
      <c r="I94" s="507"/>
    </row>
    <row r="95" spans="7:9">
      <c r="G95" s="507"/>
      <c r="H95" s="507"/>
      <c r="I95" s="507"/>
    </row>
    <row r="96" spans="7:9">
      <c r="G96" s="507"/>
      <c r="H96" s="507"/>
      <c r="I96" s="508"/>
    </row>
    <row r="97" spans="7:9">
      <c r="G97" s="507"/>
      <c r="H97" s="507"/>
      <c r="I97" s="507"/>
    </row>
    <row r="98" spans="7:9">
      <c r="G98" s="507"/>
      <c r="H98" s="507"/>
      <c r="I98" s="508"/>
    </row>
  </sheetData>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4 • People</oddHeader>
    <oddFooter>&amp;R&amp;"Gill Sans MT,Regular"&amp;9&amp;K0065A4• &amp;K01+000&amp;A&amp;K0065A4 •</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ECD5D4"/>
  </sheetPr>
  <dimension ref="A1:AE53"/>
  <sheetViews>
    <sheetView zoomScaleNormal="100" zoomScaleSheetLayoutView="100" workbookViewId="0">
      <selection activeCell="X28" sqref="X28"/>
    </sheetView>
  </sheetViews>
  <sheetFormatPr defaultColWidth="9" defaultRowHeight="12.75"/>
  <cols>
    <col min="1" max="1" width="3.7109375" customWidth="1"/>
    <col min="2" max="2" width="8.42578125" customWidth="1"/>
    <col min="3" max="3" width="13.85546875" customWidth="1"/>
    <col min="4" max="4" width="4.85546875" customWidth="1"/>
    <col min="5" max="10" width="5.7109375" customWidth="1"/>
    <col min="11" max="11" width="5.7109375" style="9" customWidth="1"/>
    <col min="12" max="12" width="9.42578125" customWidth="1"/>
    <col min="13" max="13" width="6" customWidth="1"/>
  </cols>
  <sheetData>
    <row r="1" spans="1:31" ht="13.5" customHeight="1">
      <c r="A1" s="67"/>
      <c r="B1" s="67"/>
      <c r="C1" s="67"/>
      <c r="E1" s="67"/>
      <c r="F1" s="67"/>
      <c r="G1" s="67"/>
      <c r="H1" s="67"/>
      <c r="I1" s="67"/>
      <c r="J1" s="67"/>
      <c r="K1" s="83"/>
      <c r="N1" s="420"/>
    </row>
    <row r="2" spans="1:31" ht="13.5" customHeight="1">
      <c r="A2" s="67"/>
      <c r="B2" s="67"/>
      <c r="C2" s="67"/>
      <c r="D2" s="67"/>
      <c r="E2" s="67"/>
      <c r="F2" s="67"/>
      <c r="G2" s="67"/>
      <c r="H2" s="67"/>
      <c r="I2" s="67"/>
      <c r="J2" s="67"/>
      <c r="K2" s="83"/>
      <c r="N2" s="83"/>
      <c r="O2" s="83"/>
      <c r="P2" s="83"/>
      <c r="Q2" s="83"/>
      <c r="R2" s="83"/>
      <c r="S2" s="83"/>
      <c r="T2" s="83"/>
      <c r="U2" s="83"/>
      <c r="V2" s="83"/>
      <c r="W2" s="83"/>
      <c r="X2" s="83"/>
      <c r="Y2" s="83"/>
      <c r="Z2" s="83"/>
      <c r="AA2" s="83"/>
      <c r="AB2" s="83"/>
      <c r="AC2" s="83"/>
      <c r="AD2" s="83"/>
      <c r="AE2" s="83"/>
    </row>
    <row r="3" spans="1:31" ht="13.5" customHeight="1">
      <c r="A3" s="67"/>
      <c r="B3" s="67"/>
      <c r="C3" s="67"/>
      <c r="D3" s="67"/>
      <c r="E3" s="67"/>
      <c r="F3" s="67"/>
      <c r="G3" s="67"/>
      <c r="H3" s="67"/>
      <c r="I3" s="67"/>
      <c r="J3" s="730"/>
      <c r="K3" s="83"/>
      <c r="N3" s="83"/>
      <c r="O3" s="83"/>
      <c r="P3" s="83"/>
      <c r="Q3" s="83"/>
      <c r="R3" s="83"/>
      <c r="S3" s="83"/>
      <c r="T3" s="83"/>
      <c r="U3" s="83"/>
      <c r="V3" s="83"/>
      <c r="W3" s="83"/>
      <c r="X3" s="83"/>
      <c r="Y3" s="83"/>
      <c r="Z3" s="83"/>
      <c r="AA3" s="83"/>
      <c r="AB3" s="83"/>
      <c r="AC3" s="83"/>
      <c r="AD3" s="83"/>
      <c r="AE3" s="83"/>
    </row>
    <row r="4" spans="1:31" ht="19.350000000000001" customHeight="1">
      <c r="A4" s="67"/>
      <c r="B4" s="1619" t="s">
        <v>705</v>
      </c>
      <c r="C4" s="590"/>
      <c r="D4" s="590"/>
      <c r="E4" s="588"/>
      <c r="F4" s="588"/>
      <c r="G4" s="588"/>
      <c r="H4" s="92"/>
      <c r="I4" s="92"/>
      <c r="J4" s="92"/>
      <c r="K4" s="92"/>
      <c r="L4" s="92"/>
      <c r="M4" s="608"/>
      <c r="N4" s="108"/>
      <c r="O4" s="1287" t="s">
        <v>587</v>
      </c>
      <c r="P4" s="108"/>
      <c r="Q4" s="108"/>
      <c r="R4" s="108"/>
      <c r="S4" s="108"/>
      <c r="T4" s="108"/>
      <c r="U4" s="108"/>
      <c r="V4" s="108"/>
      <c r="W4" s="108"/>
      <c r="X4" s="83"/>
      <c r="Y4" s="83"/>
      <c r="Z4" s="83"/>
      <c r="AA4" s="83"/>
      <c r="AB4" s="83"/>
      <c r="AC4" s="83"/>
      <c r="AD4" s="83"/>
      <c r="AE4" s="83"/>
    </row>
    <row r="5" spans="1:31" ht="15.6" customHeight="1">
      <c r="A5" s="67"/>
      <c r="B5" s="590"/>
      <c r="C5" s="590"/>
      <c r="D5" s="588"/>
      <c r="E5" s="92"/>
      <c r="F5" s="92"/>
      <c r="G5" s="92"/>
      <c r="H5" s="92"/>
      <c r="I5" s="92"/>
      <c r="J5" s="92"/>
      <c r="K5" s="85"/>
      <c r="L5" s="67"/>
      <c r="M5" s="608"/>
      <c r="N5" s="83"/>
      <c r="O5" s="83"/>
      <c r="P5" s="83"/>
      <c r="Q5" s="83"/>
      <c r="R5" s="83"/>
      <c r="S5" s="83"/>
      <c r="T5" s="83"/>
      <c r="U5" s="83"/>
      <c r="V5" s="83"/>
      <c r="W5" s="83"/>
      <c r="X5" s="83"/>
      <c r="Y5" s="83"/>
      <c r="Z5" s="83"/>
      <c r="AA5" s="83"/>
      <c r="AB5" s="83"/>
      <c r="AC5" s="83"/>
      <c r="AD5" s="83"/>
      <c r="AE5" s="83"/>
    </row>
    <row r="6" spans="1:31" s="527" customFormat="1" ht="17.100000000000001" customHeight="1">
      <c r="A6" s="572"/>
      <c r="B6" s="544"/>
      <c r="C6" s="544"/>
      <c r="D6" s="567" t="s">
        <v>0</v>
      </c>
      <c r="E6" s="567" t="s">
        <v>1</v>
      </c>
      <c r="F6" s="567" t="s">
        <v>2</v>
      </c>
      <c r="G6" s="567" t="s">
        <v>3</v>
      </c>
      <c r="H6" s="567" t="s">
        <v>4</v>
      </c>
      <c r="I6" s="567" t="s">
        <v>5</v>
      </c>
      <c r="J6" s="567" t="s">
        <v>6</v>
      </c>
      <c r="K6" s="567" t="s">
        <v>7</v>
      </c>
      <c r="L6" s="567" t="s">
        <v>8</v>
      </c>
      <c r="M6" s="572"/>
      <c r="N6" s="572"/>
      <c r="O6" s="572"/>
      <c r="P6" s="572"/>
      <c r="Q6" s="572"/>
      <c r="R6" s="572"/>
      <c r="S6" s="572"/>
      <c r="T6" s="572"/>
      <c r="U6" s="572"/>
      <c r="V6" s="572"/>
      <c r="W6" s="572"/>
      <c r="X6" s="572"/>
      <c r="Y6" s="572"/>
      <c r="Z6" s="572"/>
      <c r="AA6" s="572"/>
      <c r="AB6" s="572"/>
      <c r="AC6" s="572"/>
      <c r="AD6" s="572"/>
      <c r="AE6" s="572"/>
    </row>
    <row r="7" spans="1:31" s="527" customFormat="1" ht="5.0999999999999996" customHeight="1">
      <c r="A7" s="572"/>
      <c r="B7" s="545"/>
      <c r="C7" s="545"/>
      <c r="D7" s="545"/>
      <c r="E7" s="572"/>
      <c r="F7" s="572"/>
      <c r="G7" s="572"/>
      <c r="H7" s="572"/>
      <c r="I7" s="572"/>
      <c r="J7" s="572"/>
      <c r="K7" s="572"/>
      <c r="L7" s="3"/>
      <c r="N7" s="572"/>
      <c r="O7" s="572"/>
      <c r="P7" s="572"/>
      <c r="Q7" s="572"/>
      <c r="R7" s="572"/>
      <c r="S7" s="572"/>
      <c r="T7" s="572"/>
      <c r="U7" s="572"/>
      <c r="V7" s="572"/>
      <c r="W7" s="572"/>
      <c r="X7" s="572"/>
      <c r="Y7" s="572"/>
      <c r="Z7" s="572"/>
      <c r="AA7" s="572"/>
      <c r="AB7" s="572"/>
      <c r="AC7" s="572"/>
      <c r="AD7" s="572"/>
      <c r="AE7" s="572"/>
    </row>
    <row r="8" spans="1:31" ht="14.1" customHeight="1">
      <c r="B8" s="626" t="s">
        <v>571</v>
      </c>
      <c r="C8" s="626"/>
      <c r="D8" s="621"/>
      <c r="E8" s="377"/>
      <c r="F8" s="377"/>
      <c r="G8" s="377"/>
      <c r="H8" s="377"/>
      <c r="I8" s="377"/>
      <c r="J8" s="377"/>
      <c r="K8" s="377"/>
      <c r="L8" s="651"/>
      <c r="N8" s="129"/>
      <c r="O8" s="83"/>
      <c r="P8" s="572"/>
      <c r="Q8" s="572"/>
      <c r="R8" s="572"/>
      <c r="S8" s="572"/>
      <c r="T8" s="572"/>
      <c r="U8" s="572"/>
      <c r="V8" s="572"/>
      <c r="W8" s="572"/>
      <c r="X8" s="572"/>
      <c r="Y8" s="83"/>
      <c r="Z8" s="83"/>
      <c r="AA8" s="83"/>
      <c r="AB8" s="83"/>
      <c r="AC8" s="83"/>
      <c r="AD8" s="83"/>
      <c r="AE8" s="83"/>
    </row>
    <row r="9" spans="1:31" ht="3.6" customHeight="1">
      <c r="B9" s="626"/>
      <c r="C9" s="626"/>
      <c r="D9" s="621"/>
      <c r="E9" s="377"/>
      <c r="F9" s="377"/>
      <c r="G9" s="377"/>
      <c r="H9" s="377"/>
      <c r="I9" s="377"/>
      <c r="J9" s="377"/>
      <c r="K9" s="377"/>
      <c r="L9" s="651"/>
      <c r="N9" s="129"/>
      <c r="O9" s="83"/>
      <c r="P9" s="572"/>
      <c r="Q9" s="572"/>
      <c r="R9" s="572"/>
      <c r="S9" s="572"/>
      <c r="T9" s="572"/>
      <c r="U9" s="572"/>
      <c r="V9" s="572"/>
      <c r="W9" s="572"/>
      <c r="X9" s="572"/>
      <c r="Y9" s="83"/>
      <c r="Z9" s="83"/>
      <c r="AA9" s="83"/>
      <c r="AB9" s="83"/>
      <c r="AC9" s="83"/>
      <c r="AD9" s="83"/>
      <c r="AE9" s="83"/>
    </row>
    <row r="10" spans="1:31" ht="14.1" customHeight="1">
      <c r="B10" s="874">
        <v>2008</v>
      </c>
      <c r="C10" s="874"/>
      <c r="D10" s="1554">
        <v>5</v>
      </c>
      <c r="E10" s="1554">
        <v>4</v>
      </c>
      <c r="F10" s="1554">
        <v>9</v>
      </c>
      <c r="G10" s="1554">
        <v>1</v>
      </c>
      <c r="H10" s="1554">
        <v>4</v>
      </c>
      <c r="I10" s="1554">
        <v>0</v>
      </c>
      <c r="J10" s="1554">
        <v>0</v>
      </c>
      <c r="K10" s="1554">
        <v>0</v>
      </c>
      <c r="L10" s="631">
        <v>23</v>
      </c>
      <c r="N10" s="631"/>
      <c r="O10" s="1561"/>
      <c r="P10" s="131"/>
      <c r="Q10" s="131"/>
      <c r="R10" s="131"/>
      <c r="S10" s="131"/>
      <c r="T10" s="131"/>
      <c r="U10" s="131"/>
      <c r="V10" s="131"/>
      <c r="W10" s="131"/>
      <c r="X10" s="131"/>
      <c r="Y10" s="83"/>
      <c r="Z10" s="83"/>
      <c r="AA10" s="83"/>
      <c r="AB10" s="83"/>
      <c r="AC10" s="83"/>
      <c r="AD10" s="83"/>
      <c r="AE10" s="83"/>
    </row>
    <row r="11" spans="1:31" ht="14.1" customHeight="1">
      <c r="B11" s="874">
        <v>2009</v>
      </c>
      <c r="C11" s="874"/>
      <c r="D11" s="1554">
        <v>9</v>
      </c>
      <c r="E11" s="1554">
        <v>9</v>
      </c>
      <c r="F11" s="1554">
        <v>10</v>
      </c>
      <c r="G11" s="1554">
        <v>2</v>
      </c>
      <c r="H11" s="1554">
        <v>1</v>
      </c>
      <c r="I11" s="1554">
        <v>1</v>
      </c>
      <c r="J11" s="1554">
        <v>0</v>
      </c>
      <c r="K11" s="1554">
        <v>0</v>
      </c>
      <c r="L11" s="631">
        <v>32</v>
      </c>
      <c r="N11" s="631"/>
      <c r="O11" s="1561"/>
      <c r="P11" s="131"/>
      <c r="Q11" s="131"/>
      <c r="R11" s="131"/>
      <c r="S11" s="131"/>
      <c r="T11" s="131"/>
      <c r="U11" s="131"/>
      <c r="V11" s="131"/>
      <c r="W11" s="131"/>
      <c r="X11" s="131"/>
      <c r="Y11" s="83"/>
      <c r="Z11" s="83"/>
      <c r="AA11" s="83"/>
      <c r="AB11" s="83"/>
      <c r="AC11" s="83"/>
      <c r="AD11" s="83"/>
      <c r="AE11" s="83"/>
    </row>
    <row r="12" spans="1:31" ht="14.1" customHeight="1">
      <c r="B12" s="874">
        <v>2010</v>
      </c>
      <c r="C12" s="874"/>
      <c r="D12" s="1554">
        <v>9</v>
      </c>
      <c r="E12" s="1554">
        <v>2</v>
      </c>
      <c r="F12" s="1554">
        <v>4</v>
      </c>
      <c r="G12" s="1554">
        <v>3</v>
      </c>
      <c r="H12" s="1554">
        <v>1</v>
      </c>
      <c r="I12" s="1554">
        <v>1</v>
      </c>
      <c r="J12" s="1554">
        <v>1</v>
      </c>
      <c r="K12" s="1554">
        <v>1</v>
      </c>
      <c r="L12" s="631">
        <v>22</v>
      </c>
      <c r="N12" s="631"/>
      <c r="O12" s="1561"/>
      <c r="P12" s="1382"/>
      <c r="Q12" s="1382"/>
      <c r="R12" s="1382"/>
      <c r="S12" s="1382"/>
      <c r="T12" s="1382"/>
      <c r="U12" s="1382"/>
      <c r="V12" s="1382"/>
      <c r="W12" s="1382"/>
      <c r="X12" s="1382"/>
      <c r="Y12" s="83"/>
      <c r="Z12" s="83"/>
      <c r="AA12" s="83"/>
      <c r="AB12" s="83"/>
      <c r="AC12" s="83"/>
      <c r="AD12" s="83"/>
      <c r="AE12" s="83"/>
    </row>
    <row r="13" spans="1:31" ht="14.1" customHeight="1">
      <c r="B13" s="874">
        <v>2011</v>
      </c>
      <c r="C13" s="874"/>
      <c r="D13" s="1554">
        <v>11</v>
      </c>
      <c r="E13" s="1554">
        <v>4</v>
      </c>
      <c r="F13" s="1554">
        <v>8</v>
      </c>
      <c r="G13" s="1554">
        <v>0</v>
      </c>
      <c r="H13" s="1554">
        <v>1</v>
      </c>
      <c r="I13" s="1554">
        <v>0</v>
      </c>
      <c r="J13" s="1554">
        <v>0</v>
      </c>
      <c r="K13" s="1554">
        <v>0</v>
      </c>
      <c r="L13" s="631">
        <v>24</v>
      </c>
      <c r="N13" s="631"/>
      <c r="O13" s="1561"/>
      <c r="P13" s="1382"/>
      <c r="Q13" s="1382"/>
      <c r="R13" s="1382"/>
      <c r="S13" s="1382"/>
      <c r="T13" s="1382"/>
      <c r="U13" s="1382"/>
      <c r="V13" s="1382"/>
      <c r="W13" s="1382"/>
      <c r="X13" s="1382"/>
      <c r="Y13" s="83"/>
      <c r="Z13" s="83"/>
      <c r="AA13" s="83"/>
      <c r="AB13" s="83"/>
      <c r="AC13" s="83"/>
      <c r="AD13" s="83"/>
      <c r="AE13" s="83"/>
    </row>
    <row r="14" spans="1:31" ht="14.1" customHeight="1">
      <c r="B14" s="325">
        <v>2012</v>
      </c>
      <c r="C14" s="325"/>
      <c r="D14" s="1725">
        <v>6</v>
      </c>
      <c r="E14" s="1725">
        <v>3</v>
      </c>
      <c r="F14" s="1725">
        <v>7</v>
      </c>
      <c r="G14" s="1725">
        <v>1</v>
      </c>
      <c r="H14" s="1725">
        <v>5</v>
      </c>
      <c r="I14" s="1725">
        <v>0</v>
      </c>
      <c r="J14" s="1725">
        <v>0</v>
      </c>
      <c r="K14" s="1725">
        <v>0</v>
      </c>
      <c r="L14" s="1726">
        <v>22</v>
      </c>
      <c r="N14" s="631"/>
      <c r="O14" s="1561"/>
      <c r="P14" s="1382"/>
      <c r="Q14" s="1382"/>
      <c r="R14" s="1382"/>
      <c r="S14" s="1382"/>
      <c r="T14" s="1382"/>
      <c r="U14" s="1382"/>
      <c r="V14" s="1382"/>
      <c r="W14" s="1382"/>
      <c r="X14" s="1382"/>
      <c r="Y14" s="83"/>
      <c r="Z14" s="83"/>
      <c r="AA14" s="83"/>
      <c r="AB14" s="83"/>
      <c r="AC14" s="83"/>
      <c r="AD14" s="83"/>
      <c r="AE14" s="83"/>
    </row>
    <row r="15" spans="1:31" ht="14.1" customHeight="1">
      <c r="B15" s="874">
        <v>2013</v>
      </c>
      <c r="C15" s="573"/>
      <c r="D15" s="1554">
        <v>2</v>
      </c>
      <c r="E15" s="1554">
        <v>3</v>
      </c>
      <c r="F15" s="1554">
        <v>6</v>
      </c>
      <c r="G15" s="1554">
        <v>0</v>
      </c>
      <c r="H15" s="1554">
        <v>0</v>
      </c>
      <c r="I15" s="1554">
        <v>0</v>
      </c>
      <c r="J15" s="1554">
        <v>1</v>
      </c>
      <c r="K15" s="1554">
        <v>0</v>
      </c>
      <c r="L15" s="631">
        <v>12</v>
      </c>
      <c r="N15" s="631"/>
      <c r="O15" s="1561"/>
      <c r="P15" s="83"/>
      <c r="Q15" s="83"/>
      <c r="R15" s="83"/>
      <c r="S15" s="83"/>
      <c r="T15" s="83"/>
      <c r="U15" s="83"/>
      <c r="V15" s="83"/>
      <c r="W15" s="83"/>
      <c r="X15" s="83"/>
      <c r="Y15" s="83"/>
      <c r="Z15" s="83"/>
      <c r="AA15" s="83"/>
      <c r="AB15" s="83"/>
      <c r="AC15" s="83"/>
      <c r="AD15" s="83"/>
      <c r="AE15" s="83"/>
    </row>
    <row r="16" spans="1:31" ht="14.1" customHeight="1">
      <c r="B16" s="325">
        <v>2014</v>
      </c>
      <c r="C16" s="325"/>
      <c r="D16" s="1725">
        <v>6</v>
      </c>
      <c r="E16" s="1725">
        <v>4</v>
      </c>
      <c r="F16" s="1725">
        <v>1</v>
      </c>
      <c r="G16" s="1725">
        <v>1</v>
      </c>
      <c r="H16" s="1725">
        <v>6</v>
      </c>
      <c r="I16" s="1725">
        <v>0</v>
      </c>
      <c r="J16" s="1725">
        <v>0</v>
      </c>
      <c r="K16" s="1725">
        <v>0</v>
      </c>
      <c r="L16" s="1726">
        <v>18</v>
      </c>
      <c r="N16" s="631"/>
      <c r="O16" s="1561"/>
      <c r="P16" s="1382"/>
      <c r="Q16" s="1382"/>
      <c r="R16" s="1382"/>
      <c r="S16" s="1382"/>
      <c r="T16" s="1382"/>
      <c r="U16" s="1382"/>
      <c r="V16" s="1383"/>
      <c r="W16" s="1382"/>
      <c r="X16" s="1382"/>
      <c r="Y16" s="83"/>
      <c r="Z16" s="83"/>
      <c r="AA16" s="83"/>
      <c r="AB16" s="83"/>
      <c r="AC16" s="83"/>
      <c r="AD16" s="83"/>
      <c r="AE16" s="83"/>
    </row>
    <row r="17" spans="1:31" ht="14.1" customHeight="1">
      <c r="B17" s="874">
        <v>2015</v>
      </c>
      <c r="C17" s="573"/>
      <c r="D17" s="1554">
        <v>5</v>
      </c>
      <c r="E17" s="1554">
        <v>7</v>
      </c>
      <c r="F17" s="1554">
        <v>2</v>
      </c>
      <c r="G17" s="1554">
        <v>1</v>
      </c>
      <c r="H17" s="1554">
        <v>2</v>
      </c>
      <c r="I17" s="1554">
        <v>1</v>
      </c>
      <c r="J17" s="1554">
        <v>3</v>
      </c>
      <c r="K17" s="1554">
        <v>0</v>
      </c>
      <c r="L17" s="631">
        <v>21</v>
      </c>
      <c r="N17" s="631"/>
      <c r="O17" s="1561"/>
      <c r="P17" s="1382"/>
      <c r="Q17" s="1382"/>
      <c r="R17" s="1382"/>
      <c r="S17" s="1382"/>
      <c r="T17" s="1382"/>
      <c r="U17" s="1382"/>
      <c r="V17" s="1382"/>
      <c r="W17" s="1382"/>
      <c r="X17" s="1382"/>
      <c r="Y17" s="83"/>
      <c r="Z17" s="83"/>
      <c r="AA17" s="83"/>
      <c r="AB17" s="83"/>
      <c r="AC17" s="83"/>
      <c r="AD17" s="83"/>
      <c r="AE17" s="83"/>
    </row>
    <row r="18" spans="1:31" ht="14.1" customHeight="1">
      <c r="B18" s="874">
        <v>2016</v>
      </c>
      <c r="C18" s="573"/>
      <c r="D18" s="1554">
        <v>9</v>
      </c>
      <c r="E18" s="1554">
        <v>2</v>
      </c>
      <c r="F18" s="1554">
        <v>3</v>
      </c>
      <c r="G18" s="1554">
        <v>3</v>
      </c>
      <c r="H18" s="1554">
        <v>2</v>
      </c>
      <c r="I18" s="1554">
        <v>1</v>
      </c>
      <c r="J18" s="1554">
        <v>2</v>
      </c>
      <c r="K18" s="1554">
        <v>0</v>
      </c>
      <c r="L18" s="631">
        <v>22</v>
      </c>
      <c r="N18" s="631"/>
      <c r="O18" s="1561"/>
      <c r="P18" s="1382"/>
      <c r="Q18" s="1382"/>
      <c r="R18" s="1382"/>
      <c r="S18" s="1382"/>
      <c r="T18" s="1382"/>
      <c r="U18" s="1382"/>
      <c r="V18" s="1382"/>
      <c r="W18" s="1382"/>
      <c r="X18" s="1382"/>
      <c r="Y18" s="83"/>
      <c r="Z18" s="83"/>
      <c r="AA18" s="83"/>
      <c r="AB18" s="83"/>
      <c r="AC18" s="83"/>
      <c r="AD18" s="83"/>
      <c r="AE18" s="83"/>
    </row>
    <row r="19" spans="1:31" ht="14.1" customHeight="1">
      <c r="B19" s="874">
        <v>2017</v>
      </c>
      <c r="C19" s="573"/>
      <c r="D19" s="1554">
        <v>6</v>
      </c>
      <c r="E19" s="1554">
        <v>10</v>
      </c>
      <c r="F19" s="1554">
        <v>10</v>
      </c>
      <c r="G19" s="1554">
        <v>0</v>
      </c>
      <c r="H19" s="1554">
        <v>2</v>
      </c>
      <c r="I19" s="1554">
        <v>1</v>
      </c>
      <c r="J19" s="1554">
        <v>1</v>
      </c>
      <c r="K19" s="1554">
        <v>0</v>
      </c>
      <c r="L19" s="631">
        <v>30</v>
      </c>
      <c r="N19" s="631"/>
      <c r="O19" s="1561"/>
      <c r="P19" s="83"/>
      <c r="Q19" s="83"/>
      <c r="R19" s="83"/>
      <c r="S19" s="83"/>
      <c r="T19" s="83"/>
      <c r="U19" s="83"/>
      <c r="V19" s="83"/>
      <c r="W19" s="83"/>
      <c r="X19" s="83"/>
      <c r="Y19" s="83"/>
      <c r="Z19" s="83"/>
      <c r="AA19" s="83"/>
      <c r="AB19" s="83"/>
      <c r="AC19" s="83"/>
      <c r="AD19" s="83"/>
      <c r="AE19" s="83"/>
    </row>
    <row r="20" spans="1:31" ht="3" customHeight="1">
      <c r="B20" s="627"/>
      <c r="C20" s="627"/>
      <c r="D20" s="601"/>
      <c r="E20" s="362"/>
      <c r="F20" s="363"/>
      <c r="G20" s="363"/>
      <c r="H20" s="372"/>
      <c r="I20" s="640"/>
      <c r="J20" s="649"/>
      <c r="K20" s="649"/>
      <c r="L20" s="652"/>
      <c r="N20" s="564"/>
      <c r="O20" s="83"/>
      <c r="P20" s="83"/>
      <c r="Q20" s="83"/>
      <c r="R20" s="83"/>
      <c r="S20" s="83"/>
      <c r="T20" s="83"/>
      <c r="U20" s="83"/>
      <c r="V20" s="83"/>
      <c r="W20" s="83"/>
      <c r="X20" s="83"/>
      <c r="Y20" s="83"/>
      <c r="Z20" s="83"/>
      <c r="AA20" s="83"/>
      <c r="AB20" s="83"/>
      <c r="AC20" s="83"/>
      <c r="AD20" s="83"/>
      <c r="AE20" s="83"/>
    </row>
    <row r="21" spans="1:31" ht="3" customHeight="1">
      <c r="B21" s="551"/>
      <c r="C21" s="551"/>
      <c r="D21" s="602"/>
      <c r="E21" s="364"/>
      <c r="F21" s="365"/>
      <c r="G21" s="365"/>
      <c r="H21" s="374"/>
      <c r="I21" s="103"/>
      <c r="J21" s="395"/>
      <c r="K21" s="383"/>
      <c r="L21" s="647"/>
      <c r="N21" s="564"/>
      <c r="O21" s="83"/>
      <c r="P21" s="83"/>
      <c r="Q21" s="83"/>
      <c r="R21" s="83"/>
      <c r="S21" s="83"/>
      <c r="T21" s="83"/>
      <c r="U21" s="83"/>
      <c r="V21" s="83"/>
      <c r="W21" s="83"/>
      <c r="X21" s="83"/>
      <c r="Y21" s="83"/>
      <c r="Z21" s="83"/>
      <c r="AA21" s="83"/>
      <c r="AB21" s="83"/>
      <c r="AC21" s="83"/>
      <c r="AD21" s="83"/>
      <c r="AE21" s="83"/>
    </row>
    <row r="22" spans="1:31" s="9" customFormat="1" ht="14.1" customHeight="1">
      <c r="A22" s="83"/>
      <c r="B22" s="2403" t="s">
        <v>116</v>
      </c>
      <c r="C22" s="2403"/>
      <c r="H22" s="389"/>
      <c r="I22" s="108"/>
      <c r="J22" s="412"/>
      <c r="K22" s="462"/>
      <c r="L22" s="415"/>
      <c r="N22" s="108"/>
      <c r="O22" s="1382"/>
      <c r="P22" s="1382"/>
      <c r="Q22" s="1382"/>
      <c r="R22" s="1382"/>
      <c r="S22" s="1382"/>
      <c r="T22" s="1382"/>
      <c r="U22" s="1382"/>
      <c r="V22" s="1382"/>
      <c r="W22" s="1382"/>
      <c r="X22" s="1382"/>
      <c r="Y22" s="83"/>
      <c r="Z22" s="83"/>
      <c r="AA22" s="83"/>
      <c r="AB22" s="83"/>
      <c r="AC22" s="83"/>
      <c r="AD22" s="83"/>
      <c r="AE22" s="83"/>
    </row>
    <row r="23" spans="1:31" s="9" customFormat="1" ht="12.95" customHeight="1">
      <c r="A23" s="83"/>
      <c r="B23" s="713" t="s">
        <v>119</v>
      </c>
      <c r="C23" s="713"/>
      <c r="D23" s="285">
        <f>(INDEX(LOGEST(D10:D19,$B$10:$B$19),1)-1)*100</f>
        <v>-2.5222278767594197</v>
      </c>
      <c r="E23" s="285">
        <f t="shared" ref="E23:L23" si="0">(INDEX(LOGEST(E10:E19,$B$10:$B$19),1)-1)*100</f>
        <v>2.4426213926011187</v>
      </c>
      <c r="F23" s="1552" t="s">
        <v>9</v>
      </c>
      <c r="G23" s="1552" t="s">
        <v>9</v>
      </c>
      <c r="H23" s="1552" t="s">
        <v>9</v>
      </c>
      <c r="I23" s="1552" t="s">
        <v>9</v>
      </c>
      <c r="J23" s="1552" t="s">
        <v>9</v>
      </c>
      <c r="K23" s="1552" t="s">
        <v>9</v>
      </c>
      <c r="L23" s="285">
        <f t="shared" si="0"/>
        <v>-1.1648639766803748</v>
      </c>
      <c r="N23" s="108"/>
      <c r="O23" s="1382"/>
      <c r="P23" s="1382"/>
      <c r="Q23" s="1382"/>
      <c r="R23" s="1382"/>
      <c r="S23" s="1382"/>
      <c r="T23" s="1382"/>
      <c r="U23" s="1382"/>
      <c r="V23" s="1382"/>
      <c r="W23" s="1382"/>
      <c r="X23" s="1382"/>
      <c r="Y23" s="83"/>
      <c r="Z23" s="83"/>
      <c r="AA23" s="83"/>
      <c r="AB23" s="83"/>
      <c r="AC23" s="83"/>
      <c r="AD23" s="83"/>
      <c r="AE23" s="83"/>
    </row>
    <row r="24" spans="1:31" s="9" customFormat="1" ht="12.95" customHeight="1">
      <c r="A24" s="83"/>
      <c r="B24" s="713" t="s">
        <v>117</v>
      </c>
      <c r="C24" s="713"/>
      <c r="D24" s="285">
        <f>(INDEX(LOGEST(D15:D19,$B$15:$B$19),1)-1)*100</f>
        <v>29.727896698023248</v>
      </c>
      <c r="E24" s="285">
        <f t="shared" ref="E24:L24" si="1">(INDEX(LOGEST(E15:E19,$B$15:$B$19),1)-1)*100</f>
        <v>18.706021469188027</v>
      </c>
      <c r="F24" s="285">
        <f t="shared" si="1"/>
        <v>23.618046247940615</v>
      </c>
      <c r="G24" s="1552" t="s">
        <v>9</v>
      </c>
      <c r="H24" s="1552" t="s">
        <v>9</v>
      </c>
      <c r="I24" s="1552" t="s">
        <v>9</v>
      </c>
      <c r="J24" s="1552" t="s">
        <v>9</v>
      </c>
      <c r="K24" s="1552" t="s">
        <v>9</v>
      </c>
      <c r="L24" s="285">
        <f t="shared" si="1"/>
        <v>22.547094611076911</v>
      </c>
      <c r="N24" s="108"/>
      <c r="O24" s="1382"/>
      <c r="P24" s="1382"/>
      <c r="Q24" s="1382"/>
      <c r="R24" s="1382"/>
      <c r="S24" s="1382"/>
      <c r="T24" s="1382"/>
      <c r="U24" s="1382"/>
      <c r="V24" s="1382"/>
      <c r="W24" s="1382"/>
      <c r="X24" s="1382"/>
      <c r="Y24" s="83"/>
      <c r="Z24" s="83"/>
      <c r="AA24" s="83"/>
      <c r="AB24" s="83"/>
      <c r="AC24" s="83"/>
      <c r="AD24" s="83"/>
      <c r="AE24" s="83"/>
    </row>
    <row r="25" spans="1:31" s="9" customFormat="1" ht="12.95" customHeight="1">
      <c r="A25" s="83"/>
      <c r="B25" s="713" t="s">
        <v>118</v>
      </c>
      <c r="C25" s="713"/>
      <c r="D25" s="285">
        <f>(INDEX(LOGEST(D17:D19,$B$17:$B$19),1)-1)*100</f>
        <v>9.5445115010332149</v>
      </c>
      <c r="E25" s="285">
        <f t="shared" ref="E25:L25" si="2">(INDEX(LOGEST(E17:E19,$B$17:$B$19),1)-1)*100</f>
        <v>19.522860933439357</v>
      </c>
      <c r="F25" s="285">
        <f t="shared" si="2"/>
        <v>123.60679774997898</v>
      </c>
      <c r="G25" s="1552" t="s">
        <v>9</v>
      </c>
      <c r="H25" s="285">
        <f t="shared" si="2"/>
        <v>0</v>
      </c>
      <c r="I25" s="285">
        <f t="shared" si="2"/>
        <v>0</v>
      </c>
      <c r="J25" s="285">
        <f t="shared" si="2"/>
        <v>-42.264973081037418</v>
      </c>
      <c r="K25" s="1552" t="s">
        <v>9</v>
      </c>
      <c r="L25" s="285">
        <f t="shared" si="2"/>
        <v>19.522860933439379</v>
      </c>
      <c r="N25" s="108"/>
      <c r="O25" s="131"/>
      <c r="P25" s="990"/>
      <c r="Q25" s="1214"/>
      <c r="R25" s="108"/>
      <c r="S25" s="1214"/>
      <c r="T25" s="389"/>
      <c r="U25" s="389"/>
      <c r="V25" s="83"/>
      <c r="W25" s="83"/>
      <c r="X25" s="83"/>
      <c r="Y25" s="83"/>
      <c r="Z25" s="83"/>
      <c r="AA25" s="83"/>
      <c r="AB25" s="83"/>
      <c r="AC25" s="83"/>
      <c r="AD25" s="83"/>
      <c r="AE25" s="83"/>
    </row>
    <row r="26" spans="1:31" ht="3" customHeight="1">
      <c r="B26" s="1120"/>
      <c r="C26" s="1120"/>
      <c r="D26" s="1120"/>
      <c r="E26" s="557"/>
      <c r="F26" s="557"/>
      <c r="G26" s="557"/>
      <c r="H26" s="557"/>
      <c r="I26" s="557"/>
      <c r="J26" s="557"/>
      <c r="K26" s="557"/>
      <c r="L26" s="557"/>
      <c r="M26" s="557"/>
      <c r="N26" s="83"/>
      <c r="O26" s="83"/>
      <c r="P26" s="83"/>
      <c r="Q26" s="83"/>
      <c r="R26" s="83"/>
      <c r="S26" s="83"/>
      <c r="T26" s="83"/>
      <c r="U26" s="83"/>
      <c r="V26" s="83"/>
      <c r="W26" s="83"/>
      <c r="X26" s="83"/>
      <c r="Y26" s="83"/>
      <c r="Z26" s="83"/>
      <c r="AA26" s="83"/>
      <c r="AB26" s="83"/>
      <c r="AC26" s="83"/>
      <c r="AD26" s="83"/>
      <c r="AE26" s="83"/>
    </row>
    <row r="27" spans="1:31" s="1715" customFormat="1" ht="9.9499999999999993" customHeight="1">
      <c r="B27" s="1716" t="s">
        <v>220</v>
      </c>
      <c r="C27" s="1717" t="s">
        <v>231</v>
      </c>
      <c r="F27" s="1717"/>
      <c r="G27" s="1717"/>
      <c r="H27" s="1717"/>
      <c r="I27" s="1717"/>
      <c r="J27" s="1717"/>
      <c r="K27" s="1717"/>
      <c r="L27" s="1717"/>
      <c r="M27" s="1717"/>
      <c r="N27" s="1718"/>
      <c r="O27" s="1718"/>
      <c r="P27" s="1718"/>
      <c r="Q27" s="1718"/>
      <c r="R27" s="1718"/>
      <c r="S27" s="1718"/>
      <c r="T27" s="1718"/>
      <c r="U27" s="1718"/>
      <c r="V27" s="1718"/>
      <c r="W27" s="1718"/>
      <c r="X27" s="1718"/>
      <c r="Y27" s="1718"/>
      <c r="Z27" s="1718"/>
      <c r="AA27" s="1718"/>
      <c r="AB27" s="1718"/>
      <c r="AC27" s="1718"/>
      <c r="AD27" s="1718"/>
      <c r="AE27" s="1718"/>
    </row>
    <row r="29" spans="1:31">
      <c r="N29" s="328"/>
      <c r="O29" s="1555"/>
      <c r="P29" s="1554"/>
    </row>
    <row r="30" spans="1:31">
      <c r="N30" s="328"/>
      <c r="O30" s="1555"/>
      <c r="P30" s="1554"/>
    </row>
    <row r="31" spans="1:31" ht="18.95" customHeight="1">
      <c r="A31" s="67"/>
      <c r="B31" s="1619" t="s">
        <v>706</v>
      </c>
      <c r="C31" s="1138"/>
      <c r="D31" s="590"/>
      <c r="E31" s="92"/>
      <c r="F31" s="92"/>
      <c r="G31" s="92"/>
      <c r="H31" s="92"/>
      <c r="I31" s="67"/>
      <c r="J31" s="608"/>
      <c r="K31" s="730"/>
    </row>
    <row r="32" spans="1:31" ht="15.6" customHeight="1">
      <c r="A32" s="67"/>
      <c r="B32" s="590"/>
      <c r="C32" s="590"/>
      <c r="D32" s="590"/>
      <c r="E32" s="92"/>
      <c r="F32" s="92"/>
      <c r="G32" s="92"/>
      <c r="H32" s="92"/>
      <c r="K32" s="730"/>
    </row>
    <row r="33" spans="1:12" s="527" customFormat="1" ht="17.100000000000001" customHeight="1">
      <c r="A33" s="572"/>
      <c r="B33" s="544"/>
      <c r="C33" s="544"/>
      <c r="D33" s="567" t="s">
        <v>10</v>
      </c>
      <c r="E33" s="2450" t="s">
        <v>11</v>
      </c>
      <c r="F33" s="2450"/>
      <c r="G33" s="2448" t="s">
        <v>12</v>
      </c>
      <c r="H33" s="2448"/>
      <c r="I33" s="2448" t="s">
        <v>265</v>
      </c>
      <c r="J33" s="2448"/>
      <c r="K33" s="567" t="s">
        <v>48</v>
      </c>
      <c r="L33" s="567" t="s">
        <v>29</v>
      </c>
    </row>
    <row r="34" spans="1:12" s="527" customFormat="1" ht="8.4499999999999993" customHeight="1">
      <c r="A34" s="572"/>
      <c r="B34" s="545"/>
      <c r="C34" s="545"/>
      <c r="D34" s="545"/>
      <c r="E34" s="572"/>
      <c r="G34" s="572"/>
      <c r="I34" s="572"/>
      <c r="K34" s="572"/>
      <c r="L34" s="3"/>
    </row>
    <row r="35" spans="1:12" ht="14.1" customHeight="1">
      <c r="B35" s="626" t="s">
        <v>571</v>
      </c>
      <c r="C35" s="626"/>
      <c r="D35" s="545"/>
      <c r="E35" s="572"/>
      <c r="G35" s="572"/>
      <c r="I35" s="572"/>
      <c r="K35" s="572"/>
      <c r="L35" s="3"/>
    </row>
    <row r="36" spans="1:12" ht="3.6" customHeight="1">
      <c r="B36" s="545"/>
      <c r="C36" s="545"/>
      <c r="D36" s="545"/>
      <c r="E36" s="572"/>
      <c r="G36" s="572"/>
      <c r="I36" s="572"/>
      <c r="K36" s="572"/>
      <c r="L36" s="3"/>
    </row>
    <row r="37" spans="1:12" ht="14.1" customHeight="1">
      <c r="B37" s="874">
        <v>2008</v>
      </c>
      <c r="C37" s="547"/>
      <c r="D37" s="631">
        <v>3</v>
      </c>
      <c r="E37" s="2453">
        <v>6</v>
      </c>
      <c r="F37" s="2453"/>
      <c r="G37" s="2453">
        <v>5</v>
      </c>
      <c r="H37" s="2453"/>
      <c r="I37" s="2453">
        <v>6</v>
      </c>
      <c r="J37" s="2453"/>
      <c r="K37" s="631">
        <v>3</v>
      </c>
      <c r="L37" s="631">
        <v>23</v>
      </c>
    </row>
    <row r="38" spans="1:12" ht="14.1" customHeight="1">
      <c r="B38" s="874">
        <v>2009</v>
      </c>
      <c r="C38" s="547"/>
      <c r="D38" s="631">
        <v>4</v>
      </c>
      <c r="E38" s="2453">
        <v>9</v>
      </c>
      <c r="F38" s="2453"/>
      <c r="G38" s="2453">
        <v>3</v>
      </c>
      <c r="H38" s="2453"/>
      <c r="I38" s="2453">
        <v>10</v>
      </c>
      <c r="J38" s="2453"/>
      <c r="K38" s="631">
        <v>5</v>
      </c>
      <c r="L38" s="631">
        <v>32</v>
      </c>
    </row>
    <row r="39" spans="1:12" ht="14.1" customHeight="1">
      <c r="B39" s="874">
        <v>2010</v>
      </c>
      <c r="C39" s="547"/>
      <c r="D39" s="631">
        <v>0</v>
      </c>
      <c r="E39" s="2453">
        <v>4</v>
      </c>
      <c r="F39" s="2453"/>
      <c r="G39" s="2453">
        <v>9</v>
      </c>
      <c r="H39" s="2453"/>
      <c r="I39" s="2453">
        <v>6</v>
      </c>
      <c r="J39" s="2453"/>
      <c r="K39" s="631">
        <v>3</v>
      </c>
      <c r="L39" s="631">
        <v>22</v>
      </c>
    </row>
    <row r="40" spans="1:12" ht="14.1" customHeight="1">
      <c r="B40" s="874">
        <v>2011</v>
      </c>
      <c r="C40" s="547"/>
      <c r="D40" s="631">
        <v>2</v>
      </c>
      <c r="E40" s="2453">
        <v>3</v>
      </c>
      <c r="F40" s="2453"/>
      <c r="G40" s="2453">
        <v>6</v>
      </c>
      <c r="H40" s="2453"/>
      <c r="I40" s="2453">
        <v>8</v>
      </c>
      <c r="J40" s="2453"/>
      <c r="K40" s="631">
        <v>5</v>
      </c>
      <c r="L40" s="631">
        <v>24</v>
      </c>
    </row>
    <row r="41" spans="1:12" ht="14.1" customHeight="1">
      <c r="B41" s="325">
        <v>2012</v>
      </c>
      <c r="C41" s="237"/>
      <c r="D41" s="1726">
        <v>1</v>
      </c>
      <c r="E41" s="2454">
        <v>3</v>
      </c>
      <c r="F41" s="2454"/>
      <c r="G41" s="2454">
        <v>3</v>
      </c>
      <c r="H41" s="2454"/>
      <c r="I41" s="2454">
        <v>7</v>
      </c>
      <c r="J41" s="2454"/>
      <c r="K41" s="1726">
        <v>8</v>
      </c>
      <c r="L41" s="1726">
        <v>22</v>
      </c>
    </row>
    <row r="42" spans="1:12" ht="14.1" customHeight="1">
      <c r="B42" s="573">
        <v>2013</v>
      </c>
      <c r="C42" s="629"/>
      <c r="D42" s="631">
        <v>1</v>
      </c>
      <c r="E42" s="2453">
        <v>1</v>
      </c>
      <c r="F42" s="2453"/>
      <c r="G42" s="2453">
        <v>2</v>
      </c>
      <c r="H42" s="2453"/>
      <c r="I42" s="2453">
        <v>6</v>
      </c>
      <c r="J42" s="2453"/>
      <c r="K42" s="631">
        <v>2</v>
      </c>
      <c r="L42" s="631">
        <v>12</v>
      </c>
    </row>
    <row r="43" spans="1:12" ht="14.1" customHeight="1">
      <c r="B43" s="325">
        <v>2014</v>
      </c>
      <c r="C43" s="237"/>
      <c r="D43" s="1726">
        <v>4</v>
      </c>
      <c r="E43" s="2454">
        <v>2</v>
      </c>
      <c r="F43" s="2454"/>
      <c r="G43" s="2454">
        <v>4</v>
      </c>
      <c r="H43" s="2454"/>
      <c r="I43" s="2454">
        <v>7</v>
      </c>
      <c r="J43" s="2454"/>
      <c r="K43" s="1726">
        <v>1</v>
      </c>
      <c r="L43" s="1726">
        <v>18</v>
      </c>
    </row>
    <row r="44" spans="1:12" ht="14.1" customHeight="1">
      <c r="B44" s="573">
        <v>2015</v>
      </c>
      <c r="C44" s="629"/>
      <c r="D44" s="631">
        <v>1</v>
      </c>
      <c r="E44" s="2453">
        <v>1</v>
      </c>
      <c r="F44" s="2453"/>
      <c r="G44" s="2453">
        <v>6</v>
      </c>
      <c r="H44" s="2453"/>
      <c r="I44" s="2453">
        <v>8</v>
      </c>
      <c r="J44" s="2453"/>
      <c r="K44" s="631">
        <v>5</v>
      </c>
      <c r="L44" s="631">
        <v>21</v>
      </c>
    </row>
    <row r="45" spans="1:12" ht="14.1" customHeight="1">
      <c r="B45" s="874">
        <v>2016</v>
      </c>
      <c r="C45" s="629"/>
      <c r="D45" s="631">
        <v>0</v>
      </c>
      <c r="E45" s="2453">
        <v>2</v>
      </c>
      <c r="F45" s="2453"/>
      <c r="G45" s="2453">
        <v>5</v>
      </c>
      <c r="H45" s="2453"/>
      <c r="I45" s="2453">
        <v>7</v>
      </c>
      <c r="J45" s="2453"/>
      <c r="K45" s="631">
        <v>8</v>
      </c>
      <c r="L45" s="631">
        <v>22</v>
      </c>
    </row>
    <row r="46" spans="1:12" ht="14.1" customHeight="1">
      <c r="B46" s="874">
        <v>2017</v>
      </c>
      <c r="C46" s="629"/>
      <c r="D46" s="631">
        <v>2</v>
      </c>
      <c r="E46" s="2455">
        <v>4</v>
      </c>
      <c r="F46" s="2455"/>
      <c r="G46" s="2455">
        <v>4</v>
      </c>
      <c r="H46" s="2455"/>
      <c r="I46" s="2455">
        <v>6</v>
      </c>
      <c r="J46" s="2455"/>
      <c r="K46" s="566">
        <v>14</v>
      </c>
      <c r="L46" s="631">
        <v>30</v>
      </c>
    </row>
    <row r="47" spans="1:12" ht="3" customHeight="1">
      <c r="B47" s="627"/>
      <c r="C47" s="627"/>
      <c r="D47" s="627"/>
      <c r="E47" s="512"/>
      <c r="F47" s="291"/>
      <c r="G47" s="562"/>
      <c r="H47" s="291"/>
      <c r="I47" s="562"/>
      <c r="J47" s="291"/>
      <c r="K47" s="1373"/>
      <c r="L47" s="542"/>
    </row>
    <row r="48" spans="1:12" ht="3" customHeight="1">
      <c r="B48" s="551"/>
      <c r="C48" s="551"/>
      <c r="D48" s="551"/>
      <c r="E48" s="530"/>
      <c r="G48" s="631"/>
      <c r="I48" s="631"/>
      <c r="K48" s="96"/>
      <c r="L48" s="219"/>
    </row>
    <row r="49" spans="2:12" ht="14.1" customHeight="1">
      <c r="B49" s="2403" t="s">
        <v>34</v>
      </c>
      <c r="C49" s="2403"/>
      <c r="D49" s="1562" t="s">
        <v>9</v>
      </c>
      <c r="E49" s="2457">
        <f>(INDEX(LOGEST(E37:E46,$B$37:$B$46),1)-1)*100</f>
        <v>-13.234828247445806</v>
      </c>
      <c r="F49" s="2457"/>
      <c r="G49" s="2456">
        <f>(INDEX(LOGEST(G37:G46,$B$37:$B$46),1)-1)*100</f>
        <v>-1.2537102396937616</v>
      </c>
      <c r="H49" s="2456"/>
      <c r="I49" s="2456">
        <f>(INDEX(LOGEST(I37:I46,$B$37:$B$46),1)-1)*100</f>
        <v>-0.97284848973669957</v>
      </c>
      <c r="J49" s="2456"/>
      <c r="K49" s="263">
        <f>(INDEX(LOGEST(K37:K46,$B$37:$B$46),1)-1)*100</f>
        <v>8.5216054476901615</v>
      </c>
      <c r="L49" s="263">
        <f>(INDEX(LOGEST(L37:L46,$B$37:$B$46),1)-1)*100</f>
        <v>-1.1648639766803748</v>
      </c>
    </row>
    <row r="50" spans="2:12" ht="9.9499999999999993" customHeight="1">
      <c r="B50" s="2403"/>
      <c r="C50" s="2403"/>
      <c r="D50" s="557"/>
      <c r="E50" s="557"/>
      <c r="F50" s="557"/>
      <c r="G50" s="557"/>
      <c r="H50" s="557"/>
      <c r="I50" s="557"/>
      <c r="K50"/>
    </row>
    <row r="51" spans="2:12" ht="3" customHeight="1">
      <c r="B51" s="583"/>
      <c r="C51" s="583"/>
      <c r="D51" s="212"/>
      <c r="E51" s="556"/>
      <c r="F51" s="556"/>
      <c r="G51" s="556"/>
      <c r="H51" s="556"/>
      <c r="I51" s="556"/>
      <c r="K51"/>
    </row>
    <row r="52" spans="2:12" s="1715" customFormat="1" ht="9.9499999999999993" customHeight="1">
      <c r="B52" s="1719" t="s">
        <v>124</v>
      </c>
      <c r="C52" s="1719" t="s">
        <v>222</v>
      </c>
      <c r="D52" s="1720"/>
      <c r="E52" s="1721"/>
      <c r="F52" s="1721"/>
      <c r="G52" s="1721"/>
      <c r="H52" s="1722"/>
      <c r="I52" s="1722"/>
    </row>
    <row r="53" spans="2:12" s="1715" customFormat="1" ht="9.9499999999999993" customHeight="1">
      <c r="B53" s="1716" t="s">
        <v>220</v>
      </c>
      <c r="C53" s="1717" t="s">
        <v>231</v>
      </c>
      <c r="E53" s="1717"/>
      <c r="F53" s="1723"/>
      <c r="G53" s="1723"/>
      <c r="H53" s="1723"/>
      <c r="I53" s="1724"/>
    </row>
  </sheetData>
  <mergeCells count="38">
    <mergeCell ref="E46:F46"/>
    <mergeCell ref="E49:F49"/>
    <mergeCell ref="E41:F41"/>
    <mergeCell ref="E42:F42"/>
    <mergeCell ref="E43:F43"/>
    <mergeCell ref="E44:F44"/>
    <mergeCell ref="E45:F45"/>
    <mergeCell ref="E33:F33"/>
    <mergeCell ref="E37:F37"/>
    <mergeCell ref="E38:F38"/>
    <mergeCell ref="E39:F39"/>
    <mergeCell ref="E40:F40"/>
    <mergeCell ref="G44:H44"/>
    <mergeCell ref="G45:H45"/>
    <mergeCell ref="G46:H46"/>
    <mergeCell ref="G49:H49"/>
    <mergeCell ref="I49:J49"/>
    <mergeCell ref="G39:H39"/>
    <mergeCell ref="G40:H40"/>
    <mergeCell ref="G41:H41"/>
    <mergeCell ref="G42:H42"/>
    <mergeCell ref="G43:H43"/>
    <mergeCell ref="B22:C22"/>
    <mergeCell ref="B49:C50"/>
    <mergeCell ref="I33:J33"/>
    <mergeCell ref="I37:J37"/>
    <mergeCell ref="I38:J38"/>
    <mergeCell ref="I39:J39"/>
    <mergeCell ref="I40:J40"/>
    <mergeCell ref="I41:J41"/>
    <mergeCell ref="I42:J42"/>
    <mergeCell ref="I43:J43"/>
    <mergeCell ref="I44:J44"/>
    <mergeCell ref="I45:J45"/>
    <mergeCell ref="I46:J46"/>
    <mergeCell ref="G33:H33"/>
    <mergeCell ref="G37:H37"/>
    <mergeCell ref="G38:H38"/>
  </mergeCells>
  <conditionalFormatting sqref="S25">
    <cfRule type="cellIs" dxfId="1" priority="2" operator="equal">
      <formula>1</formula>
    </cfRule>
  </conditionalFormatting>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•&amp;K3773AF &amp;K000000Road trauma involving heavy vehicles 2017 statistical summary</oddHeader>
    <oddFooter xml:space="preserve">&amp;L&amp;"Gill Sans MT,Regular"&amp;9&amp;K0065A4    • &amp;K000000&amp;A&amp;K0065A4 •&amp;R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ECD5D4"/>
  </sheetPr>
  <dimension ref="A1:U55"/>
  <sheetViews>
    <sheetView topLeftCell="A3" zoomScaleNormal="100" zoomScaleSheetLayoutView="100" workbookViewId="0">
      <selection activeCell="U30" sqref="U30"/>
    </sheetView>
  </sheetViews>
  <sheetFormatPr defaultColWidth="9" defaultRowHeight="12.75"/>
  <cols>
    <col min="1" max="1" width="3.7109375" customWidth="1"/>
    <col min="2" max="2" width="9.7109375" customWidth="1"/>
    <col min="3" max="3" width="12.85546875" customWidth="1"/>
    <col min="4" max="4" width="6" customWidth="1"/>
    <col min="5" max="5" width="11" customWidth="1"/>
    <col min="6" max="6" width="10.85546875" customWidth="1"/>
    <col min="7" max="7" width="12.28515625" customWidth="1"/>
    <col min="8" max="8" width="13.28515625" customWidth="1"/>
    <col min="9" max="9" width="8.140625" customWidth="1"/>
    <col min="10" max="10" width="6" customWidth="1"/>
  </cols>
  <sheetData>
    <row r="1" spans="1:11" ht="13.5" customHeight="1">
      <c r="A1" s="67"/>
      <c r="B1" s="67"/>
      <c r="C1" s="67"/>
      <c r="E1" s="67"/>
      <c r="F1" s="67"/>
      <c r="G1" s="67"/>
      <c r="H1" s="67"/>
      <c r="K1" s="420"/>
    </row>
    <row r="2" spans="1:11" ht="13.5" customHeight="1">
      <c r="A2" s="67"/>
      <c r="B2" s="67"/>
      <c r="C2" s="67"/>
      <c r="D2" s="67"/>
      <c r="E2" s="67"/>
      <c r="F2" s="67"/>
      <c r="G2" s="67"/>
      <c r="H2" s="67"/>
    </row>
    <row r="3" spans="1:11" ht="13.5" customHeight="1">
      <c r="A3" s="67"/>
      <c r="B3" s="67"/>
      <c r="C3" s="67"/>
      <c r="D3" s="67"/>
      <c r="E3" s="67"/>
      <c r="F3" s="67"/>
      <c r="G3" s="67"/>
      <c r="H3" s="730"/>
    </row>
    <row r="4" spans="1:11" ht="18.95" customHeight="1">
      <c r="A4" s="67"/>
      <c r="B4" s="1621" t="s">
        <v>707</v>
      </c>
      <c r="C4" s="590"/>
      <c r="D4" s="590"/>
      <c r="E4" s="92"/>
      <c r="F4" s="92"/>
      <c r="G4" s="92"/>
      <c r="H4" s="92"/>
      <c r="I4" s="92"/>
      <c r="J4" s="608"/>
      <c r="K4" s="730"/>
    </row>
    <row r="5" spans="1:11" ht="15.6" customHeight="1">
      <c r="A5" s="67"/>
      <c r="B5" s="590"/>
      <c r="C5" s="590"/>
      <c r="D5" s="590"/>
      <c r="E5" s="92"/>
      <c r="F5" s="92"/>
      <c r="G5" s="92"/>
      <c r="H5" s="92"/>
      <c r="I5" s="92"/>
    </row>
    <row r="6" spans="1:11" s="527" customFormat="1" ht="17.100000000000001" customHeight="1">
      <c r="A6" s="572"/>
      <c r="B6" s="544"/>
      <c r="C6" s="544"/>
      <c r="D6" s="327" t="s">
        <v>30</v>
      </c>
      <c r="E6" s="567" t="s">
        <v>31</v>
      </c>
      <c r="F6" s="567" t="s">
        <v>14</v>
      </c>
      <c r="G6" s="1124" t="s">
        <v>88</v>
      </c>
      <c r="H6" s="567" t="s">
        <v>83</v>
      </c>
      <c r="I6" s="567" t="s">
        <v>32</v>
      </c>
      <c r="J6" s="572"/>
    </row>
    <row r="7" spans="1:11" s="527" customFormat="1" ht="8.4499999999999993" customHeight="1">
      <c r="A7" s="572"/>
      <c r="B7" s="545"/>
      <c r="C7" s="545"/>
      <c r="D7" s="576"/>
      <c r="E7" s="572"/>
      <c r="F7" s="572"/>
      <c r="G7" s="1121"/>
      <c r="H7" s="572"/>
      <c r="I7" s="572"/>
      <c r="J7" s="572"/>
    </row>
    <row r="8" spans="1:11" s="583" customFormat="1" ht="14.1" customHeight="1">
      <c r="A8" s="587"/>
      <c r="B8" s="626" t="s">
        <v>571</v>
      </c>
      <c r="C8" s="630"/>
      <c r="D8" s="402"/>
      <c r="E8" s="402"/>
      <c r="F8" s="402"/>
      <c r="G8" s="402"/>
      <c r="H8" s="402"/>
      <c r="I8" s="402"/>
      <c r="J8" s="557"/>
    </row>
    <row r="9" spans="1:11" s="583" customFormat="1" ht="3" customHeight="1">
      <c r="A9" s="587"/>
      <c r="B9" s="630"/>
      <c r="C9" s="630"/>
      <c r="D9" s="402"/>
      <c r="E9" s="402"/>
      <c r="F9" s="402"/>
      <c r="G9" s="402"/>
      <c r="H9" s="402"/>
      <c r="I9" s="402"/>
      <c r="J9" s="557"/>
    </row>
    <row r="10" spans="1:11" s="583" customFormat="1" ht="14.1" customHeight="1">
      <c r="A10" s="587"/>
      <c r="B10" s="874">
        <v>2008</v>
      </c>
      <c r="C10" s="547"/>
      <c r="D10" s="553">
        <v>3</v>
      </c>
      <c r="E10" s="553">
        <v>7</v>
      </c>
      <c r="F10" s="553">
        <v>5</v>
      </c>
      <c r="G10" s="553">
        <v>7</v>
      </c>
      <c r="H10" s="553">
        <v>1</v>
      </c>
      <c r="I10" s="631">
        <v>23</v>
      </c>
    </row>
    <row r="11" spans="1:11" s="583" customFormat="1" ht="14.1" customHeight="1">
      <c r="A11" s="587"/>
      <c r="B11" s="874">
        <v>2009</v>
      </c>
      <c r="C11" s="547"/>
      <c r="D11" s="553">
        <v>9</v>
      </c>
      <c r="E11" s="553">
        <v>12</v>
      </c>
      <c r="F11" s="553">
        <v>8</v>
      </c>
      <c r="G11" s="553">
        <v>2</v>
      </c>
      <c r="H11" s="553">
        <v>1</v>
      </c>
      <c r="I11" s="631">
        <v>32</v>
      </c>
    </row>
    <row r="12" spans="1:11" s="583" customFormat="1" ht="14.1" customHeight="1">
      <c r="A12" s="587"/>
      <c r="B12" s="874">
        <v>2010</v>
      </c>
      <c r="C12" s="547"/>
      <c r="D12" s="553">
        <v>8</v>
      </c>
      <c r="E12" s="553">
        <v>2</v>
      </c>
      <c r="F12" s="553">
        <v>3</v>
      </c>
      <c r="G12" s="553">
        <v>8</v>
      </c>
      <c r="H12" s="553">
        <v>1</v>
      </c>
      <c r="I12" s="631">
        <v>22</v>
      </c>
    </row>
    <row r="13" spans="1:11" s="583" customFormat="1" ht="14.1" customHeight="1">
      <c r="A13" s="587"/>
      <c r="B13" s="874">
        <v>2011</v>
      </c>
      <c r="C13" s="547"/>
      <c r="D13" s="553">
        <v>4</v>
      </c>
      <c r="E13" s="553">
        <v>3</v>
      </c>
      <c r="F13" s="553">
        <v>13</v>
      </c>
      <c r="G13" s="553">
        <v>2</v>
      </c>
      <c r="H13" s="553">
        <v>2</v>
      </c>
      <c r="I13" s="631">
        <v>24</v>
      </c>
    </row>
    <row r="14" spans="1:11" s="583" customFormat="1" ht="14.1" customHeight="1">
      <c r="A14" s="587"/>
      <c r="B14" s="874">
        <v>2012</v>
      </c>
      <c r="C14" s="629"/>
      <c r="D14" s="553">
        <v>8</v>
      </c>
      <c r="E14" s="553">
        <v>6</v>
      </c>
      <c r="F14" s="553">
        <v>6</v>
      </c>
      <c r="G14" s="553">
        <v>2</v>
      </c>
      <c r="H14" s="553">
        <v>0</v>
      </c>
      <c r="I14" s="631">
        <v>22</v>
      </c>
    </row>
    <row r="15" spans="1:11" s="583" customFormat="1" ht="14.1" customHeight="1">
      <c r="A15" s="587"/>
      <c r="B15" s="874">
        <v>2013</v>
      </c>
      <c r="C15" s="629"/>
      <c r="D15" s="553">
        <v>5</v>
      </c>
      <c r="E15" s="553">
        <v>1</v>
      </c>
      <c r="F15" s="553">
        <v>1</v>
      </c>
      <c r="G15" s="553">
        <v>2</v>
      </c>
      <c r="H15" s="553">
        <v>3</v>
      </c>
      <c r="I15" s="631">
        <v>12</v>
      </c>
    </row>
    <row r="16" spans="1:11" s="583" customFormat="1" ht="14.1" customHeight="1">
      <c r="A16" s="587"/>
      <c r="B16" s="874">
        <v>2014</v>
      </c>
      <c r="C16" s="629"/>
      <c r="D16" s="553">
        <v>2</v>
      </c>
      <c r="E16" s="553">
        <v>8</v>
      </c>
      <c r="F16" s="553">
        <v>4</v>
      </c>
      <c r="G16" s="553">
        <v>1</v>
      </c>
      <c r="H16" s="553">
        <v>3</v>
      </c>
      <c r="I16" s="631">
        <v>18</v>
      </c>
    </row>
    <row r="17" spans="1:21" s="583" customFormat="1" ht="14.1" customHeight="1">
      <c r="A17" s="587"/>
      <c r="B17" s="874">
        <v>2015</v>
      </c>
      <c r="C17" s="629"/>
      <c r="D17" s="553">
        <v>10</v>
      </c>
      <c r="E17" s="553">
        <v>7</v>
      </c>
      <c r="F17" s="553">
        <v>2</v>
      </c>
      <c r="G17" s="553">
        <v>2</v>
      </c>
      <c r="H17" s="553">
        <v>0</v>
      </c>
      <c r="I17" s="631">
        <v>21</v>
      </c>
    </row>
    <row r="18" spans="1:21" s="583" customFormat="1" ht="14.1" customHeight="1">
      <c r="A18" s="587"/>
      <c r="B18" s="874">
        <v>2016</v>
      </c>
      <c r="C18" s="629"/>
      <c r="D18" s="553">
        <v>8</v>
      </c>
      <c r="E18" s="553">
        <v>3</v>
      </c>
      <c r="F18" s="553">
        <v>8</v>
      </c>
      <c r="G18" s="553">
        <v>3</v>
      </c>
      <c r="H18" s="553">
        <v>0</v>
      </c>
      <c r="I18" s="631">
        <v>22</v>
      </c>
    </row>
    <row r="19" spans="1:21" s="583" customFormat="1" ht="14.1" customHeight="1">
      <c r="A19" s="587"/>
      <c r="B19" s="874">
        <v>2017</v>
      </c>
      <c r="C19" s="629"/>
      <c r="D19" s="553">
        <v>5</v>
      </c>
      <c r="E19" s="553">
        <v>13</v>
      </c>
      <c r="F19" s="553">
        <v>10</v>
      </c>
      <c r="G19" s="553">
        <v>1</v>
      </c>
      <c r="H19" s="553">
        <v>1</v>
      </c>
      <c r="I19" s="631">
        <v>30</v>
      </c>
    </row>
    <row r="20" spans="1:21" ht="3.6" customHeight="1">
      <c r="A20" s="67"/>
      <c r="B20" s="627"/>
      <c r="C20" s="627"/>
      <c r="D20" s="401"/>
      <c r="E20" s="364"/>
      <c r="F20" s="656"/>
      <c r="G20" s="374"/>
      <c r="H20" s="395"/>
      <c r="I20" s="657"/>
      <c r="J20" s="542"/>
    </row>
    <row r="21" spans="1:21" ht="3.6" customHeight="1">
      <c r="A21" s="67"/>
      <c r="B21" s="551"/>
      <c r="C21" s="551"/>
      <c r="D21" s="654"/>
      <c r="E21" s="655"/>
      <c r="F21" s="658"/>
      <c r="G21" s="644"/>
      <c r="H21" s="650"/>
      <c r="I21" s="659"/>
      <c r="J21" s="542"/>
    </row>
    <row r="22" spans="1:21" ht="14.1" customHeight="1">
      <c r="A22" s="67"/>
      <c r="B22" s="2403" t="s">
        <v>34</v>
      </c>
      <c r="C22" s="2403"/>
      <c r="D22" s="263">
        <f>(INDEX(LOGEST(D10:D19,$B$10:$B$19),1)-1)*100</f>
        <v>1.4278074445682076</v>
      </c>
      <c r="E22" s="263">
        <f>(INDEX(LOGEST(E10:E19,$B$10:$B$19),1)-1)*100</f>
        <v>2.0089034284128449</v>
      </c>
      <c r="F22" s="263">
        <f>(INDEX(LOGEST(F10:F19,$B$10:$B$19),1)-1)*100</f>
        <v>-0.67451810181937688</v>
      </c>
      <c r="G22" s="263">
        <f>(INDEX(LOGEST(G10:G19,$B$10:$B$19),1)-1)*100</f>
        <v>-13.372303417931054</v>
      </c>
      <c r="H22" s="1562" t="s">
        <v>9</v>
      </c>
      <c r="I22" s="264">
        <f>(INDEX(LOGEST(I10:I19,$B$10:$B$19),1)-1)*100</f>
        <v>-1.1648639766803748</v>
      </c>
      <c r="J22" s="542"/>
    </row>
    <row r="23" spans="1:21" s="583" customFormat="1" ht="9.9499999999999993" customHeight="1">
      <c r="A23" s="587"/>
      <c r="B23" s="2403"/>
      <c r="C23" s="2403"/>
      <c r="D23" s="402"/>
      <c r="E23" s="402"/>
      <c r="F23" s="402"/>
      <c r="G23" s="402"/>
      <c r="H23" s="402"/>
      <c r="I23" s="402"/>
      <c r="J23" s="557"/>
    </row>
    <row r="24" spans="1:21" ht="3" customHeight="1">
      <c r="B24" s="1120"/>
      <c r="C24" s="1120"/>
      <c r="D24" s="557"/>
      <c r="E24" s="557"/>
      <c r="F24" s="557"/>
      <c r="G24" s="557"/>
      <c r="H24" s="557"/>
      <c r="I24" s="557"/>
      <c r="J24" s="503"/>
    </row>
    <row r="25" spans="1:21" s="768" customFormat="1" ht="9.9499999999999993" customHeight="1">
      <c r="B25" s="802" t="s">
        <v>124</v>
      </c>
      <c r="C25" s="802" t="s">
        <v>223</v>
      </c>
      <c r="D25" s="802"/>
      <c r="E25" s="788"/>
      <c r="F25" s="788"/>
      <c r="G25" s="788"/>
      <c r="H25" s="788"/>
      <c r="I25" s="788"/>
      <c r="J25" s="811"/>
    </row>
    <row r="26" spans="1:21" s="768" customFormat="1" ht="9.9499999999999993" customHeight="1">
      <c r="B26" s="802" t="s">
        <v>218</v>
      </c>
      <c r="C26" s="802" t="s">
        <v>224</v>
      </c>
      <c r="D26" s="812"/>
      <c r="E26" s="813"/>
      <c r="F26" s="813"/>
      <c r="G26" s="813"/>
      <c r="H26" s="788"/>
      <c r="I26" s="788"/>
      <c r="J26" s="814"/>
      <c r="O26" s="1563"/>
    </row>
    <row r="27" spans="1:21" s="768" customFormat="1" ht="9.9499999999999993" customHeight="1">
      <c r="B27" s="802" t="s">
        <v>225</v>
      </c>
      <c r="C27" s="802" t="s">
        <v>226</v>
      </c>
      <c r="D27" s="812"/>
      <c r="E27" s="813"/>
      <c r="F27" s="813"/>
      <c r="G27" s="813"/>
      <c r="H27" s="788"/>
      <c r="I27" s="788"/>
      <c r="J27" s="814"/>
    </row>
    <row r="28" spans="1:21" s="806" customFormat="1" ht="9.9499999999999993" customHeight="1">
      <c r="B28" s="797" t="s">
        <v>220</v>
      </c>
      <c r="C28" s="804" t="s">
        <v>231</v>
      </c>
      <c r="J28" s="1727"/>
    </row>
    <row r="29" spans="1:21" ht="12.75" customHeight="1">
      <c r="J29" s="503"/>
      <c r="L29" s="1557"/>
      <c r="M29" s="1557"/>
      <c r="N29" s="1557"/>
      <c r="O29" s="1557"/>
      <c r="P29" s="1557"/>
      <c r="Q29" s="1557"/>
      <c r="R29" s="1557"/>
      <c r="S29" s="1557"/>
      <c r="T29" s="1557"/>
      <c r="U29" s="1556"/>
    </row>
    <row r="30" spans="1:21">
      <c r="J30" s="503"/>
      <c r="L30" s="1557"/>
      <c r="M30" s="1557"/>
      <c r="N30" s="1558"/>
      <c r="O30" s="1558"/>
      <c r="P30" s="1558"/>
      <c r="Q30" s="1558"/>
      <c r="R30" s="1558"/>
      <c r="S30" s="1558"/>
      <c r="T30" s="1557"/>
      <c r="U30" s="1556"/>
    </row>
    <row r="31" spans="1:21">
      <c r="J31" s="503"/>
      <c r="M31" s="1560"/>
      <c r="N31" s="631"/>
      <c r="O31" s="631"/>
      <c r="P31" s="631"/>
      <c r="Q31" s="631"/>
      <c r="R31" s="631"/>
      <c r="S31" s="631"/>
      <c r="T31" s="631"/>
      <c r="U31" s="631"/>
    </row>
    <row r="32" spans="1:21">
      <c r="J32" s="503"/>
      <c r="M32" s="1560"/>
      <c r="N32" s="631"/>
      <c r="O32" s="631"/>
      <c r="P32" s="631"/>
      <c r="Q32" s="631"/>
      <c r="R32" s="1559"/>
      <c r="S32" s="631"/>
      <c r="T32" s="631"/>
      <c r="U32" s="631"/>
    </row>
    <row r="33" spans="1:18" s="140" customFormat="1" ht="18.95" customHeight="1">
      <c r="A33" s="137"/>
      <c r="B33" s="1621" t="s">
        <v>708</v>
      </c>
      <c r="C33" s="136"/>
      <c r="D33" s="136"/>
      <c r="E33" s="139"/>
      <c r="F33" s="139"/>
      <c r="G33" s="153"/>
      <c r="H33" s="153"/>
      <c r="I33" s="138"/>
      <c r="J33" s="139"/>
      <c r="K33" s="139"/>
      <c r="M33" s="137"/>
      <c r="R33" s="1559"/>
    </row>
    <row r="34" spans="1:18" ht="15" customHeight="1">
      <c r="A34" s="67"/>
      <c r="B34" s="588"/>
      <c r="C34" s="588"/>
      <c r="D34" s="222"/>
      <c r="E34" s="93"/>
      <c r="F34" s="93"/>
      <c r="G34" s="83"/>
      <c r="H34" s="83"/>
      <c r="J34" s="1564"/>
      <c r="K34" s="1564"/>
      <c r="M34" s="83"/>
      <c r="N34" s="9"/>
      <c r="O34" s="9"/>
      <c r="P34" s="9"/>
      <c r="Q34" s="9"/>
    </row>
    <row r="35" spans="1:18" ht="17.100000000000001" customHeight="1">
      <c r="A35" s="67"/>
      <c r="B35" s="1728"/>
      <c r="C35" s="1728"/>
      <c r="D35" s="2458" t="s">
        <v>61</v>
      </c>
      <c r="E35" s="2458"/>
      <c r="F35" s="2459" t="s">
        <v>626</v>
      </c>
      <c r="G35" s="2459"/>
      <c r="H35" s="1785" t="s">
        <v>14</v>
      </c>
      <c r="J35" s="727"/>
      <c r="K35" s="726"/>
      <c r="L35" s="83"/>
      <c r="M35" s="9"/>
      <c r="N35" s="9"/>
      <c r="O35" s="9"/>
      <c r="P35" s="9"/>
      <c r="Q35" s="9"/>
      <c r="R35" s="1565"/>
    </row>
    <row r="36" spans="1:18" ht="8.4499999999999993" customHeight="1">
      <c r="A36" s="67"/>
      <c r="B36" s="588"/>
      <c r="C36" s="588"/>
      <c r="D36" s="98"/>
      <c r="G36" s="93"/>
      <c r="H36" s="1786"/>
      <c r="J36" s="1564"/>
      <c r="K36" s="1564"/>
      <c r="L36" s="83"/>
      <c r="M36" s="9"/>
      <c r="N36" s="9"/>
      <c r="O36" s="9"/>
      <c r="P36" s="9"/>
      <c r="Q36" s="9"/>
      <c r="R36" s="9"/>
    </row>
    <row r="37" spans="1:18" s="527" customFormat="1" ht="14.1" customHeight="1">
      <c r="A37" s="572"/>
      <c r="B37" s="626" t="s">
        <v>571</v>
      </c>
      <c r="C37" s="630"/>
      <c r="D37" s="621"/>
      <c r="G37" s="377"/>
      <c r="H37" s="1787"/>
      <c r="I37"/>
      <c r="J37" s="572"/>
      <c r="K37" s="572"/>
      <c r="L37" s="3"/>
    </row>
    <row r="38" spans="1:18" s="9" customFormat="1" ht="14.1" customHeight="1">
      <c r="A38" s="83"/>
      <c r="B38" s="874">
        <v>2008</v>
      </c>
      <c r="C38" s="547"/>
      <c r="E38" s="878">
        <v>6</v>
      </c>
      <c r="G38" s="1791">
        <v>12</v>
      </c>
      <c r="H38" s="1788">
        <v>5</v>
      </c>
      <c r="I38"/>
      <c r="J38" s="956"/>
      <c r="K38" s="956"/>
    </row>
    <row r="39" spans="1:18" s="9" customFormat="1" ht="14.1" customHeight="1">
      <c r="A39" s="83"/>
      <c r="B39" s="874">
        <v>2009</v>
      </c>
      <c r="C39" s="547"/>
      <c r="E39" s="878">
        <v>9</v>
      </c>
      <c r="G39" s="1791">
        <v>15</v>
      </c>
      <c r="H39" s="1788">
        <v>8</v>
      </c>
      <c r="I39"/>
      <c r="K39" s="956"/>
    </row>
    <row r="40" spans="1:18" s="9" customFormat="1" ht="14.1" customHeight="1">
      <c r="A40" s="83"/>
      <c r="B40" s="874">
        <v>2010</v>
      </c>
      <c r="C40" s="547"/>
      <c r="E40" s="878">
        <v>3</v>
      </c>
      <c r="G40" s="1791">
        <v>16</v>
      </c>
      <c r="H40" s="1788">
        <v>3</v>
      </c>
      <c r="I40"/>
      <c r="J40" s="956"/>
      <c r="K40" s="956"/>
      <c r="R40" s="1565" t="s">
        <v>589</v>
      </c>
    </row>
    <row r="41" spans="1:18" s="9" customFormat="1" ht="14.1" customHeight="1">
      <c r="A41" s="83"/>
      <c r="B41" s="874">
        <v>2011</v>
      </c>
      <c r="C41" s="547"/>
      <c r="E41" s="878">
        <v>1</v>
      </c>
      <c r="G41" s="1791">
        <v>10</v>
      </c>
      <c r="H41" s="1788">
        <v>13</v>
      </c>
      <c r="J41" s="956"/>
      <c r="K41" s="956"/>
      <c r="R41" s="1565" t="s">
        <v>588</v>
      </c>
    </row>
    <row r="42" spans="1:18" s="9" customFormat="1" ht="14.1" customHeight="1">
      <c r="A42" s="83"/>
      <c r="B42" s="325">
        <v>2012</v>
      </c>
      <c r="C42" s="237"/>
      <c r="D42" s="1691"/>
      <c r="E42" s="957">
        <v>2</v>
      </c>
      <c r="F42" s="1691"/>
      <c r="G42" s="1792">
        <v>14</v>
      </c>
      <c r="H42" s="1789">
        <v>6</v>
      </c>
      <c r="J42" s="956"/>
      <c r="K42" s="956"/>
    </row>
    <row r="43" spans="1:18" s="9" customFormat="1" ht="14.1" customHeight="1">
      <c r="A43" s="83"/>
      <c r="B43" s="874">
        <v>2013</v>
      </c>
      <c r="C43" s="629"/>
      <c r="E43" s="878">
        <v>0</v>
      </c>
      <c r="G43" s="1791">
        <v>11</v>
      </c>
      <c r="H43" s="1788">
        <v>1</v>
      </c>
      <c r="J43" s="956"/>
      <c r="K43" s="956"/>
    </row>
    <row r="44" spans="1:18" s="9" customFormat="1" ht="14.1" customHeight="1">
      <c r="A44" s="83"/>
      <c r="B44" s="325">
        <v>2014</v>
      </c>
      <c r="C44" s="237"/>
      <c r="D44" s="1691"/>
      <c r="E44" s="957">
        <v>4</v>
      </c>
      <c r="F44" s="1691"/>
      <c r="G44" s="1792">
        <v>10</v>
      </c>
      <c r="H44" s="1789">
        <v>4</v>
      </c>
      <c r="J44" s="956"/>
      <c r="K44" s="956"/>
      <c r="P44" s="967"/>
    </row>
    <row r="45" spans="1:18" s="531" customFormat="1" ht="14.1" customHeight="1">
      <c r="B45" s="874">
        <v>2015</v>
      </c>
      <c r="C45" s="629"/>
      <c r="E45" s="878">
        <v>1</v>
      </c>
      <c r="G45" s="1791">
        <v>18</v>
      </c>
      <c r="H45" s="1788">
        <v>2</v>
      </c>
      <c r="J45" s="956"/>
      <c r="K45" s="956"/>
      <c r="P45" s="968"/>
    </row>
    <row r="46" spans="1:18" s="531" customFormat="1" ht="14.1" customHeight="1">
      <c r="B46" s="874">
        <v>2016</v>
      </c>
      <c r="C46" s="629"/>
      <c r="E46" s="878">
        <v>2</v>
      </c>
      <c r="G46" s="1791">
        <v>12</v>
      </c>
      <c r="H46" s="1788">
        <v>8</v>
      </c>
      <c r="J46" s="956"/>
      <c r="K46" s="956"/>
      <c r="P46" s="968"/>
    </row>
    <row r="47" spans="1:18" s="531" customFormat="1" ht="13.5" customHeight="1">
      <c r="B47" s="573">
        <v>2017</v>
      </c>
      <c r="C47" s="629"/>
      <c r="E47" s="878">
        <v>5</v>
      </c>
      <c r="G47" s="1791">
        <v>15</v>
      </c>
      <c r="H47" s="1788">
        <v>10</v>
      </c>
      <c r="J47" s="956"/>
      <c r="K47" s="956"/>
    </row>
    <row r="48" spans="1:18" ht="3.6" customHeight="1">
      <c r="A48" s="67"/>
      <c r="B48" s="627"/>
      <c r="C48" s="627"/>
      <c r="D48" s="958"/>
      <c r="E48" s="883"/>
      <c r="F48" s="884"/>
      <c r="G48" s="1793"/>
      <c r="H48" s="1260"/>
      <c r="J48" s="862"/>
      <c r="K48" s="888"/>
      <c r="L48" s="585"/>
      <c r="M48" s="9"/>
      <c r="N48" s="9"/>
      <c r="O48" s="9"/>
      <c r="P48" s="9"/>
      <c r="Q48" s="9"/>
      <c r="R48" s="9"/>
    </row>
    <row r="49" spans="1:21" ht="3.6" customHeight="1">
      <c r="A49" s="67"/>
      <c r="B49" s="551"/>
      <c r="C49" s="551"/>
      <c r="D49" s="959"/>
      <c r="E49" s="887"/>
      <c r="F49" s="888"/>
      <c r="G49" s="1794"/>
      <c r="H49" s="1261"/>
      <c r="I49" s="396"/>
      <c r="J49" s="862"/>
      <c r="K49" s="888"/>
      <c r="L49" s="585"/>
      <c r="M49" s="9"/>
      <c r="N49" s="9"/>
      <c r="O49" s="9"/>
      <c r="P49" s="9"/>
      <c r="Q49" s="9"/>
      <c r="R49" s="9"/>
    </row>
    <row r="50" spans="1:21" s="9" customFormat="1" ht="15.75" customHeight="1">
      <c r="A50" s="83"/>
      <c r="B50" s="2418" t="s">
        <v>116</v>
      </c>
      <c r="C50" s="2418"/>
      <c r="D50" s="875"/>
      <c r="E50" s="875"/>
      <c r="F50" s="875"/>
      <c r="G50" s="1795"/>
      <c r="H50" s="1790"/>
      <c r="I50" s="1618"/>
      <c r="J50" s="915"/>
      <c r="K50" s="916"/>
      <c r="L50" s="462"/>
      <c r="O50" s="412"/>
      <c r="P50" s="462"/>
      <c r="Q50" s="413"/>
      <c r="R50" s="116"/>
      <c r="S50" s="413"/>
      <c r="T50" s="368"/>
      <c r="U50" s="368"/>
    </row>
    <row r="51" spans="1:21" s="9" customFormat="1" ht="14.1" customHeight="1">
      <c r="A51" s="83"/>
      <c r="B51" s="713" t="s">
        <v>119</v>
      </c>
      <c r="C51" s="713"/>
      <c r="E51" s="1552" t="s">
        <v>9</v>
      </c>
      <c r="G51" s="1796">
        <f>(INDEX(LOGEST(G38:G47,$B$38:$B$47),1)-1)*100</f>
        <v>0.48239630201065697</v>
      </c>
      <c r="H51" s="284">
        <f>(INDEX(LOGEST(H38:H47,$B$38:$B$47),1)-1)*100</f>
        <v>-0.67451810181937688</v>
      </c>
      <c r="J51" s="220"/>
      <c r="K51" s="220"/>
      <c r="L51" s="481"/>
      <c r="O51" s="412"/>
      <c r="P51" s="462"/>
      <c r="Q51" s="413"/>
      <c r="R51" s="116"/>
      <c r="S51" s="413"/>
      <c r="T51" s="368"/>
      <c r="U51" s="368"/>
    </row>
    <row r="52" spans="1:21" s="9" customFormat="1" ht="14.1" customHeight="1">
      <c r="A52" s="83"/>
      <c r="B52" s="713" t="s">
        <v>117</v>
      </c>
      <c r="C52" s="713"/>
      <c r="E52" s="1552" t="s">
        <v>9</v>
      </c>
      <c r="G52" s="1796">
        <f>(INDEX(LOGEST(G43:G47,$B$43:$B$47),1)-1)*100</f>
        <v>8.3572162794238949</v>
      </c>
      <c r="H52" s="284">
        <f>(INDEX(LOGEST(H43:H47,$B$43:$B$47),1)-1)*100</f>
        <v>69.86464646342472</v>
      </c>
      <c r="J52" s="220"/>
      <c r="K52" s="220"/>
      <c r="L52" s="481"/>
      <c r="O52" s="412"/>
      <c r="P52" s="462"/>
      <c r="Q52" s="413"/>
      <c r="R52" s="116"/>
      <c r="S52" s="413"/>
      <c r="T52" s="368"/>
      <c r="U52" s="368"/>
    </row>
    <row r="53" spans="1:21" s="9" customFormat="1" ht="14.1" customHeight="1">
      <c r="A53" s="83"/>
      <c r="B53" s="713" t="s">
        <v>118</v>
      </c>
      <c r="C53" s="713"/>
      <c r="E53" s="285">
        <f>(INDEX(LOGEST(E45:E47,$B$45:$B$47),1)-1)*100</f>
        <v>123.60679774997894</v>
      </c>
      <c r="G53" s="1796">
        <f>(INDEX(LOGEST(G45:G47,$B$45:$B$47),1)-1)*100</f>
        <v>-8.7129070824723094</v>
      </c>
      <c r="H53" s="284">
        <f>(INDEX(LOGEST(H45:H47,$B$45:$B$47),1)-1)*100</f>
        <v>123.60679774997902</v>
      </c>
      <c r="J53" s="220"/>
      <c r="K53" s="220"/>
      <c r="L53" s="481"/>
      <c r="O53" s="412"/>
      <c r="P53" s="462"/>
      <c r="Q53" s="413"/>
      <c r="R53" s="116"/>
      <c r="S53" s="413"/>
      <c r="T53" s="368"/>
      <c r="U53" s="368"/>
    </row>
    <row r="54" spans="1:21" s="583" customFormat="1" ht="3" customHeight="1">
      <c r="B54" s="1531"/>
      <c r="C54" s="1531"/>
      <c r="D54" s="662"/>
      <c r="E54" s="397"/>
      <c r="F54" s="397"/>
      <c r="G54" s="663"/>
      <c r="H54" s="663"/>
      <c r="I54" s="400"/>
      <c r="J54" s="663"/>
      <c r="K54" s="663"/>
      <c r="L54" s="585"/>
      <c r="M54" s="531"/>
      <c r="N54" s="531"/>
      <c r="O54" s="531"/>
      <c r="P54" s="531"/>
      <c r="Q54" s="531"/>
      <c r="R54" s="531"/>
    </row>
    <row r="55" spans="1:21" s="583" customFormat="1" ht="9.9499999999999993" customHeight="1">
      <c r="B55" s="797" t="s">
        <v>220</v>
      </c>
      <c r="C55" s="804" t="s">
        <v>231</v>
      </c>
      <c r="D55" s="1729"/>
      <c r="E55" s="804"/>
      <c r="F55" s="804"/>
      <c r="G55" s="556"/>
      <c r="H55" s="117"/>
      <c r="I55" s="212"/>
      <c r="J55" s="117"/>
      <c r="K55" s="117"/>
      <c r="L55" s="585"/>
      <c r="M55" s="531"/>
      <c r="N55" s="531"/>
      <c r="O55" s="531"/>
      <c r="P55" s="531"/>
      <c r="Q55" s="531"/>
      <c r="R55" s="531"/>
    </row>
  </sheetData>
  <mergeCells count="4">
    <mergeCell ref="B22:C23"/>
    <mergeCell ref="B50:C50"/>
    <mergeCell ref="D35:E35"/>
    <mergeCell ref="F35:G35"/>
  </mergeCells>
  <conditionalFormatting sqref="S50:S53">
    <cfRule type="cellIs" dxfId="0" priority="1" operator="equal">
      <formula>1</formula>
    </cfRule>
  </conditionalFormatting>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MT,Regular"&amp;9&amp;K3773AFSection 4 • People</oddHeader>
    <oddFooter xml:space="preserve">&amp;R    &amp;"Gill Sans MT,Regular"&amp;9&amp;K3773AF   • &amp;K000000&amp;A&amp;K3773AF •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ECD5D4"/>
  </sheetPr>
  <dimension ref="A1:O69"/>
  <sheetViews>
    <sheetView zoomScaleNormal="100" zoomScaleSheetLayoutView="100" workbookViewId="0">
      <selection activeCell="U29" sqref="U29"/>
    </sheetView>
  </sheetViews>
  <sheetFormatPr defaultColWidth="9" defaultRowHeight="12.75"/>
  <cols>
    <col min="1" max="1" width="3.7109375" style="582" customWidth="1"/>
    <col min="2" max="2" width="10.140625" style="582" customWidth="1"/>
    <col min="3" max="3" width="9.42578125" style="582" customWidth="1"/>
    <col min="4" max="4" width="9.7109375" style="582" customWidth="1"/>
    <col min="5" max="5" width="5.5703125" style="582" customWidth="1"/>
    <col min="6" max="6" width="10.28515625" style="582" customWidth="1"/>
    <col min="7" max="7" width="0.85546875" style="582" customWidth="1"/>
    <col min="8" max="8" width="19.42578125" style="582" customWidth="1"/>
    <col min="9" max="9" width="19.7109375" style="582" customWidth="1"/>
    <col min="10" max="10" width="7.85546875" style="582" customWidth="1"/>
    <col min="11" max="16384" width="9" style="582"/>
  </cols>
  <sheetData>
    <row r="1" spans="1:15" ht="13.5" customHeight="1">
      <c r="A1" s="1156"/>
      <c r="B1" s="1156"/>
      <c r="C1" s="1156"/>
      <c r="D1" s="1156"/>
      <c r="E1" s="1156"/>
    </row>
    <row r="2" spans="1:15" ht="13.5" customHeight="1">
      <c r="A2" s="1156"/>
      <c r="B2" s="1156"/>
      <c r="C2" s="1156"/>
      <c r="D2" s="1137"/>
    </row>
    <row r="3" spans="1:15" ht="13.5" customHeight="1">
      <c r="A3" s="1156"/>
      <c r="B3" s="1156"/>
      <c r="C3" s="1156"/>
      <c r="D3" s="1156"/>
      <c r="E3" s="1156"/>
    </row>
    <row r="4" spans="1:15" ht="18.95" customHeight="1">
      <c r="A4" s="1156"/>
      <c r="B4" s="1621" t="s">
        <v>709</v>
      </c>
      <c r="C4" s="1163"/>
      <c r="D4" s="1163"/>
      <c r="E4" s="1163"/>
    </row>
    <row r="5" spans="1:15" ht="15" customHeight="1">
      <c r="A5" s="1156"/>
      <c r="B5" s="1621" t="s">
        <v>711</v>
      </c>
      <c r="C5" s="1163"/>
      <c r="D5" s="1163"/>
      <c r="E5" s="1163"/>
      <c r="F5" s="1156"/>
      <c r="G5" s="1156"/>
      <c r="H5" s="1156"/>
      <c r="I5" s="1156"/>
    </row>
    <row r="6" spans="1:15" ht="15.6" customHeight="1">
      <c r="A6" s="1156"/>
      <c r="B6" s="590"/>
      <c r="C6" s="1163"/>
      <c r="D6" s="1163"/>
      <c r="E6" s="1163"/>
      <c r="F6" s="1156"/>
      <c r="G6" s="1156"/>
      <c r="H6" s="1156"/>
      <c r="I6" s="1156"/>
    </row>
    <row r="7" spans="1:15" ht="12.95" customHeight="1">
      <c r="A7" s="1156"/>
      <c r="B7" s="1832"/>
      <c r="C7" s="2463" t="s">
        <v>741</v>
      </c>
      <c r="D7" s="2463"/>
      <c r="E7" s="2463"/>
      <c r="F7" s="2463"/>
      <c r="G7" s="1833"/>
      <c r="H7" s="2463" t="s">
        <v>699</v>
      </c>
      <c r="I7" s="2463"/>
    </row>
    <row r="8" spans="1:15" s="527" customFormat="1" ht="12.95" customHeight="1">
      <c r="A8" s="572"/>
      <c r="B8" s="545" t="s">
        <v>209</v>
      </c>
      <c r="C8" s="1831"/>
      <c r="D8" s="1831" t="s">
        <v>701</v>
      </c>
      <c r="E8" s="2460" t="s">
        <v>685</v>
      </c>
      <c r="F8" s="2460"/>
      <c r="G8" s="1553"/>
      <c r="H8" s="1831" t="s">
        <v>701</v>
      </c>
      <c r="I8" s="2460" t="s">
        <v>689</v>
      </c>
    </row>
    <row r="9" spans="1:15" s="527" customFormat="1" ht="12.95" customHeight="1">
      <c r="A9" s="572"/>
      <c r="B9" s="1813" t="s">
        <v>210</v>
      </c>
      <c r="C9" s="1687"/>
      <c r="D9" s="1687" t="s">
        <v>700</v>
      </c>
      <c r="E9" s="2461"/>
      <c r="F9" s="2461"/>
      <c r="G9" s="1830"/>
      <c r="H9" s="1687" t="s">
        <v>700</v>
      </c>
      <c r="I9" s="2461"/>
      <c r="L9" s="527" t="s">
        <v>686</v>
      </c>
      <c r="M9" s="527" t="s">
        <v>687</v>
      </c>
    </row>
    <row r="10" spans="1:15" s="527" customFormat="1" ht="3" customHeight="1">
      <c r="A10" s="572"/>
      <c r="B10" s="545"/>
      <c r="C10" s="572"/>
      <c r="D10" s="572"/>
      <c r="E10" s="572"/>
      <c r="F10" s="1815"/>
      <c r="G10" s="1815"/>
      <c r="H10" s="1815"/>
      <c r="I10" s="572"/>
    </row>
    <row r="11" spans="1:15" ht="14.1" customHeight="1">
      <c r="A11" s="1816">
        <v>3</v>
      </c>
      <c r="B11" s="874" t="s">
        <v>84</v>
      </c>
      <c r="C11" s="631"/>
      <c r="D11" s="1006">
        <v>197</v>
      </c>
      <c r="E11" s="1778"/>
      <c r="F11" s="1817">
        <f t="shared" ref="F11:F17" si="0">D11/L11</f>
        <v>6.3132931675426223E-3</v>
      </c>
      <c r="G11" s="1817"/>
      <c r="H11" s="1006">
        <v>61</v>
      </c>
      <c r="I11" s="1817">
        <v>6.5025050634260739E-3</v>
      </c>
      <c r="J11" s="1818"/>
      <c r="L11" s="582">
        <v>31204</v>
      </c>
      <c r="M11" s="582">
        <v>9381</v>
      </c>
      <c r="O11" s="965">
        <f>H11/M11</f>
        <v>6.5025050634260739E-3</v>
      </c>
    </row>
    <row r="12" spans="1:15" s="527" customFormat="1" ht="14.1" customHeight="1">
      <c r="A12" s="269">
        <v>4</v>
      </c>
      <c r="B12" s="874" t="s">
        <v>85</v>
      </c>
      <c r="C12" s="631"/>
      <c r="D12" s="245">
        <v>210</v>
      </c>
      <c r="E12" s="904"/>
      <c r="F12" s="1817">
        <f t="shared" si="0"/>
        <v>6.4069316899045062E-3</v>
      </c>
      <c r="G12" s="1817"/>
      <c r="H12" s="245">
        <v>77</v>
      </c>
      <c r="I12" s="1817">
        <v>8.3342353068513904E-3</v>
      </c>
      <c r="J12" s="1818"/>
      <c r="L12" s="527">
        <v>32777</v>
      </c>
      <c r="M12" s="582">
        <v>9239</v>
      </c>
      <c r="O12" s="965">
        <f t="shared" ref="O12:O22" si="1">H12/M12</f>
        <v>8.3342353068513904E-3</v>
      </c>
    </row>
    <row r="13" spans="1:15" s="527" customFormat="1" ht="14.1" customHeight="1">
      <c r="A13" s="269">
        <v>5</v>
      </c>
      <c r="B13" s="874" t="s">
        <v>86</v>
      </c>
      <c r="C13" s="631"/>
      <c r="D13" s="245">
        <v>204</v>
      </c>
      <c r="E13" s="904"/>
      <c r="F13" s="1817">
        <f t="shared" si="0"/>
        <v>6.2686291982914913E-3</v>
      </c>
      <c r="G13" s="1817"/>
      <c r="H13" s="245">
        <v>51</v>
      </c>
      <c r="I13" s="1817">
        <v>6.0772163965681601E-3</v>
      </c>
      <c r="J13" s="1818"/>
      <c r="L13" s="527">
        <v>32543</v>
      </c>
      <c r="M13" s="527">
        <v>8392</v>
      </c>
      <c r="O13" s="965">
        <f t="shared" si="1"/>
        <v>6.0772163965681601E-3</v>
      </c>
    </row>
    <row r="14" spans="1:15" ht="14.1" customHeight="1">
      <c r="A14" s="1819">
        <v>6</v>
      </c>
      <c r="B14" s="874" t="s">
        <v>87</v>
      </c>
      <c r="C14" s="631"/>
      <c r="D14" s="914">
        <v>171</v>
      </c>
      <c r="E14" s="1768"/>
      <c r="F14" s="1817">
        <f t="shared" si="0"/>
        <v>5.0123109391487864E-3</v>
      </c>
      <c r="G14" s="1817"/>
      <c r="H14" s="914">
        <v>36</v>
      </c>
      <c r="I14" s="1817">
        <v>4.0918390543305296E-3</v>
      </c>
      <c r="J14" s="1818"/>
      <c r="L14" s="572">
        <v>34116</v>
      </c>
      <c r="M14" s="582">
        <v>8798</v>
      </c>
      <c r="O14" s="965">
        <f t="shared" si="1"/>
        <v>4.0918390543305296E-3</v>
      </c>
    </row>
    <row r="15" spans="1:15" ht="14.1" customHeight="1">
      <c r="A15" s="1819"/>
      <c r="B15" s="874" t="s">
        <v>100</v>
      </c>
      <c r="C15" s="631"/>
      <c r="D15" s="914">
        <v>269</v>
      </c>
      <c r="E15" s="1768"/>
      <c r="F15" s="1817">
        <f t="shared" si="0"/>
        <v>8.1562111518753214E-3</v>
      </c>
      <c r="G15" s="1817"/>
      <c r="H15" s="914">
        <v>74</v>
      </c>
      <c r="I15" s="1817">
        <v>8.4167424931756146E-3</v>
      </c>
      <c r="J15" s="1818"/>
      <c r="L15" s="572">
        <v>32981</v>
      </c>
      <c r="M15" s="572">
        <v>8792</v>
      </c>
      <c r="O15" s="965">
        <f t="shared" si="1"/>
        <v>8.4167424931756146E-3</v>
      </c>
    </row>
    <row r="16" spans="1:15" ht="14.1" customHeight="1">
      <c r="A16" s="1819"/>
      <c r="B16" s="874" t="s">
        <v>109</v>
      </c>
      <c r="C16" s="631"/>
      <c r="D16" s="914">
        <v>219</v>
      </c>
      <c r="E16" s="1768"/>
      <c r="F16" s="1817">
        <f t="shared" si="0"/>
        <v>6.5884476534296028E-3</v>
      </c>
      <c r="G16" s="1817"/>
      <c r="H16" s="914">
        <v>45</v>
      </c>
      <c r="I16" s="1817">
        <v>5.2276951672862457E-3</v>
      </c>
      <c r="J16" s="1818"/>
      <c r="L16" s="572">
        <v>33240</v>
      </c>
      <c r="M16" s="572">
        <v>8608</v>
      </c>
      <c r="O16" s="965">
        <f t="shared" si="1"/>
        <v>5.2276951672862457E-3</v>
      </c>
    </row>
    <row r="17" spans="1:15" ht="14.1" customHeight="1">
      <c r="A17" s="1819"/>
      <c r="B17" s="874" t="s">
        <v>110</v>
      </c>
      <c r="C17" s="631"/>
      <c r="D17" s="914">
        <v>190</v>
      </c>
      <c r="E17" s="1768"/>
      <c r="F17" s="1817">
        <f t="shared" si="0"/>
        <v>5.4992764109985529E-3</v>
      </c>
      <c r="G17" s="1817"/>
      <c r="H17" s="914">
        <v>39</v>
      </c>
      <c r="I17" s="1817">
        <v>4.372687521022536E-3</v>
      </c>
      <c r="J17" s="1818"/>
      <c r="L17" s="572">
        <v>34550</v>
      </c>
      <c r="M17" s="572">
        <v>8919</v>
      </c>
      <c r="O17" s="965">
        <f t="shared" si="1"/>
        <v>4.372687521022536E-3</v>
      </c>
    </row>
    <row r="18" spans="1:15" s="527" customFormat="1" ht="1.5" customHeight="1">
      <c r="A18" s="572"/>
      <c r="B18" s="771"/>
      <c r="C18" s="772"/>
      <c r="D18" s="1007"/>
      <c r="E18" s="772"/>
      <c r="F18" s="1008"/>
      <c r="G18" s="1008"/>
      <c r="H18" s="1007"/>
      <c r="I18" s="1008"/>
      <c r="J18" s="1818"/>
      <c r="O18" s="965"/>
    </row>
    <row r="19" spans="1:15" s="527" customFormat="1" ht="1.5" customHeight="1">
      <c r="A19" s="572"/>
      <c r="B19" s="573"/>
      <c r="C19" s="423"/>
      <c r="D19" s="431"/>
      <c r="E19" s="423"/>
      <c r="F19" s="904"/>
      <c r="G19" s="904"/>
      <c r="H19" s="431"/>
      <c r="I19" s="904"/>
      <c r="J19" s="1818"/>
      <c r="O19" s="965" t="e">
        <f t="shared" si="1"/>
        <v>#DIV/0!</v>
      </c>
    </row>
    <row r="20" spans="1:15" ht="14.1" customHeight="1">
      <c r="A20" s="1819"/>
      <c r="B20" s="874" t="s">
        <v>207</v>
      </c>
      <c r="C20" s="631"/>
      <c r="D20" s="914">
        <v>243</v>
      </c>
      <c r="E20" s="1768"/>
      <c r="F20" s="1820">
        <f>D20/L20</f>
        <v>7.1447472876422337E-3</v>
      </c>
      <c r="G20" s="1820"/>
      <c r="H20" s="914">
        <v>68</v>
      </c>
      <c r="I20" s="1821">
        <v>7.38969789176266E-3</v>
      </c>
      <c r="J20" s="1818"/>
      <c r="L20" s="572">
        <v>34011</v>
      </c>
      <c r="M20" s="582">
        <v>9202</v>
      </c>
      <c r="O20" s="965">
        <f t="shared" si="1"/>
        <v>7.38969789176266E-3</v>
      </c>
    </row>
    <row r="21" spans="1:15" ht="14.1" customHeight="1">
      <c r="A21" s="1819"/>
      <c r="B21" s="874" t="s">
        <v>208</v>
      </c>
      <c r="C21" s="631"/>
      <c r="D21" s="914">
        <v>257</v>
      </c>
      <c r="E21" s="1768"/>
      <c r="F21" s="1820">
        <f>D21/L21</f>
        <v>7.2097851091286538E-3</v>
      </c>
      <c r="G21" s="1820"/>
      <c r="H21" s="914">
        <v>62</v>
      </c>
      <c r="I21" s="1821">
        <v>6.6954643628509723E-3</v>
      </c>
      <c r="J21" s="1818"/>
      <c r="L21" s="572">
        <v>35646</v>
      </c>
      <c r="M21" s="582">
        <v>9260</v>
      </c>
      <c r="O21" s="965">
        <f t="shared" si="1"/>
        <v>6.6954643628509723E-3</v>
      </c>
    </row>
    <row r="22" spans="1:15" ht="14.1" customHeight="1">
      <c r="A22" s="1819"/>
      <c r="B22" s="874" t="s">
        <v>261</v>
      </c>
      <c r="C22" s="631"/>
      <c r="D22" s="914">
        <v>247</v>
      </c>
      <c r="E22" s="1768"/>
      <c r="F22" s="1820">
        <f>D22/L22</f>
        <v>6.8075958437835904E-3</v>
      </c>
      <c r="G22" s="1820"/>
      <c r="H22" s="914">
        <v>45</v>
      </c>
      <c r="I22" s="1821">
        <v>4.9646954986760812E-3</v>
      </c>
      <c r="J22" s="1818"/>
      <c r="L22" s="1659">
        <v>36283</v>
      </c>
      <c r="M22" s="582">
        <v>9064</v>
      </c>
      <c r="O22" s="965">
        <f t="shared" si="1"/>
        <v>4.9646954986760812E-3</v>
      </c>
    </row>
    <row r="23" spans="1:15" ht="3" customHeight="1">
      <c r="A23" s="1819"/>
      <c r="B23" s="627"/>
      <c r="C23" s="350"/>
      <c r="D23" s="350"/>
      <c r="E23" s="1822"/>
      <c r="F23" s="1823"/>
      <c r="G23" s="1823"/>
      <c r="H23" s="1823"/>
      <c r="I23" s="1822"/>
      <c r="J23" s="1146"/>
    </row>
    <row r="24" spans="1:15" ht="3" customHeight="1">
      <c r="A24" s="1819"/>
      <c r="B24" s="1156"/>
      <c r="C24" s="1156"/>
      <c r="D24" s="1156"/>
      <c r="E24" s="1156"/>
      <c r="F24" s="1156"/>
      <c r="G24" s="1156"/>
      <c r="H24" s="1156"/>
      <c r="I24" s="1150"/>
      <c r="J24" s="1146"/>
    </row>
    <row r="25" spans="1:15" s="1824" customFormat="1" ht="9.9499999999999993" customHeight="1">
      <c r="A25" s="1234"/>
      <c r="B25" s="1655" t="s">
        <v>206</v>
      </c>
      <c r="C25" s="1655" t="s">
        <v>749</v>
      </c>
      <c r="D25" s="1655"/>
      <c r="E25" s="1655"/>
      <c r="F25" s="1655"/>
      <c r="G25" s="1655"/>
      <c r="H25" s="1655"/>
      <c r="I25" s="1234"/>
      <c r="L25" s="1824" t="s">
        <v>688</v>
      </c>
    </row>
    <row r="26" spans="1:15" s="1824" customFormat="1" ht="9.9499999999999993" customHeight="1">
      <c r="A26" s="1234"/>
      <c r="B26" s="1655"/>
      <c r="C26" s="1655" t="s">
        <v>313</v>
      </c>
      <c r="D26" s="1655"/>
      <c r="E26" s="1655"/>
      <c r="F26" s="1655"/>
      <c r="G26" s="1655"/>
      <c r="H26" s="1655"/>
      <c r="I26" s="1234"/>
    </row>
    <row r="27" spans="1:15" s="1824" customFormat="1" ht="9.9499999999999993" customHeight="1">
      <c r="A27" s="1234"/>
      <c r="B27" s="1655"/>
      <c r="C27" s="1655" t="s">
        <v>314</v>
      </c>
      <c r="D27" s="1655"/>
      <c r="E27" s="1655"/>
      <c r="F27" s="1655"/>
      <c r="G27" s="1655"/>
      <c r="H27" s="1655"/>
      <c r="I27" s="1234"/>
    </row>
    <row r="28" spans="1:15" s="1824" customFormat="1" ht="9.9499999999999993" customHeight="1">
      <c r="A28" s="1234"/>
      <c r="B28" s="1655"/>
      <c r="C28" s="1655" t="s">
        <v>315</v>
      </c>
      <c r="D28" s="1655"/>
      <c r="E28" s="1655"/>
      <c r="F28" s="1655"/>
      <c r="G28" s="1655"/>
      <c r="H28" s="1655"/>
      <c r="I28" s="1234"/>
    </row>
    <row r="29" spans="1:15" s="1824" customFormat="1" ht="9.9499999999999993" customHeight="1">
      <c r="A29" s="1234"/>
      <c r="B29" s="1655"/>
      <c r="C29" s="1655" t="s">
        <v>316</v>
      </c>
      <c r="D29" s="1655"/>
      <c r="E29" s="1655"/>
      <c r="F29" s="1655"/>
      <c r="G29" s="1655"/>
      <c r="H29" s="1655"/>
      <c r="I29" s="1234"/>
    </row>
    <row r="30" spans="1:15" s="1824" customFormat="1" ht="9.9499999999999993" customHeight="1">
      <c r="A30" s="1234"/>
      <c r="B30" s="775" t="s">
        <v>247</v>
      </c>
      <c r="C30" s="800" t="s">
        <v>253</v>
      </c>
      <c r="D30" s="848"/>
      <c r="E30" s="848"/>
      <c r="F30" s="848"/>
      <c r="G30" s="848"/>
      <c r="H30" s="848"/>
      <c r="I30" s="1234"/>
    </row>
    <row r="31" spans="1:15" s="1146" customFormat="1" ht="9.9499999999999993" customHeight="1">
      <c r="A31" s="1150"/>
      <c r="B31" s="1764"/>
      <c r="C31" s="775" t="s">
        <v>252</v>
      </c>
      <c r="D31" s="522"/>
      <c r="E31" s="522"/>
      <c r="F31" s="1184"/>
      <c r="G31" s="1184"/>
      <c r="H31" s="1184"/>
      <c r="I31" s="1150"/>
    </row>
    <row r="32" spans="1:15" s="1146" customFormat="1" ht="9.9499999999999993" customHeight="1">
      <c r="A32" s="1150"/>
      <c r="B32" s="1655"/>
      <c r="C32" s="1655"/>
      <c r="D32" s="1655"/>
      <c r="E32" s="1655"/>
      <c r="F32" s="1655"/>
      <c r="G32" s="1655"/>
      <c r="H32" s="1655"/>
      <c r="I32" s="1150"/>
    </row>
    <row r="33" spans="1:15" s="1146" customFormat="1" ht="18.95" customHeight="1">
      <c r="A33" s="1150"/>
      <c r="B33" s="1621" t="s">
        <v>710</v>
      </c>
      <c r="C33" s="522"/>
      <c r="D33" s="522"/>
      <c r="E33" s="522"/>
      <c r="F33" s="1184"/>
      <c r="G33" s="1184"/>
      <c r="H33" s="1184"/>
      <c r="I33" s="1150"/>
      <c r="M33" s="2462" t="s">
        <v>685</v>
      </c>
      <c r="N33" s="2462"/>
      <c r="O33" s="2462" t="s">
        <v>689</v>
      </c>
    </row>
    <row r="34" spans="1:15" ht="15" customHeight="1">
      <c r="A34" s="1156"/>
      <c r="B34" s="1621" t="s">
        <v>712</v>
      </c>
      <c r="C34" s="1163"/>
      <c r="D34" s="1163"/>
      <c r="E34" s="1163"/>
      <c r="F34" s="1156"/>
      <c r="G34" s="1156"/>
      <c r="H34" s="1156"/>
      <c r="I34" s="1156"/>
      <c r="M34" s="2461"/>
      <c r="N34" s="2461"/>
      <c r="O34" s="2461"/>
    </row>
    <row r="35" spans="1:15" s="1146" customFormat="1" ht="15.6" customHeight="1">
      <c r="A35" s="1150"/>
      <c r="B35" s="532"/>
      <c r="C35" s="522"/>
      <c r="D35" s="522"/>
      <c r="E35" s="522"/>
      <c r="F35" s="1184"/>
      <c r="G35" s="1184"/>
      <c r="H35" s="1184"/>
      <c r="M35" s="1146" t="s">
        <v>84</v>
      </c>
      <c r="N35" s="1825">
        <v>6.3132931675426223E-3</v>
      </c>
      <c r="O35" s="1825">
        <v>6.5025050634260739E-3</v>
      </c>
    </row>
    <row r="36" spans="1:15" s="1146" customFormat="1" ht="14.1" customHeight="1">
      <c r="A36" s="1150"/>
      <c r="B36" s="532"/>
      <c r="C36" s="522"/>
      <c r="D36" s="522"/>
      <c r="E36" s="522"/>
      <c r="F36" s="1184"/>
      <c r="G36" s="1184"/>
      <c r="H36" s="1184"/>
      <c r="M36" s="1146" t="s">
        <v>85</v>
      </c>
      <c r="N36" s="1825">
        <v>6.4069316899045062E-3</v>
      </c>
      <c r="O36" s="1825">
        <v>8.3342353068513904E-3</v>
      </c>
    </row>
    <row r="37" spans="1:15" s="1146" customFormat="1" ht="14.1" customHeight="1">
      <c r="A37" s="1150"/>
      <c r="B37" s="532"/>
      <c r="C37" s="522"/>
      <c r="D37" s="522"/>
      <c r="E37" s="522"/>
      <c r="F37" s="1184"/>
      <c r="G37" s="1184"/>
      <c r="H37" s="1184"/>
      <c r="M37" s="1146" t="s">
        <v>86</v>
      </c>
      <c r="N37" s="1825">
        <v>6.2686291982914913E-3</v>
      </c>
      <c r="O37" s="1825">
        <v>6.0772163965681601E-3</v>
      </c>
    </row>
    <row r="38" spans="1:15" s="1146" customFormat="1" ht="14.1" customHeight="1">
      <c r="A38" s="1150"/>
      <c r="B38" s="532"/>
      <c r="C38" s="522"/>
      <c r="D38" s="522"/>
      <c r="E38" s="522"/>
      <c r="F38" s="1184"/>
      <c r="G38" s="1184"/>
      <c r="H38" s="1184"/>
      <c r="M38" s="1146" t="s">
        <v>87</v>
      </c>
      <c r="N38" s="1825">
        <v>5.0123109391487864E-3</v>
      </c>
      <c r="O38" s="1825">
        <v>4.0918390543305296E-3</v>
      </c>
    </row>
    <row r="39" spans="1:15" s="1146" customFormat="1" ht="14.1" customHeight="1">
      <c r="A39" s="1150"/>
      <c r="B39" s="532"/>
      <c r="C39" s="522"/>
      <c r="D39" s="522"/>
      <c r="E39" s="522"/>
      <c r="F39" s="1184"/>
      <c r="G39" s="1184"/>
      <c r="H39" s="1184"/>
      <c r="M39" s="1146" t="s">
        <v>100</v>
      </c>
      <c r="N39" s="1825">
        <v>8.1562111518753214E-3</v>
      </c>
      <c r="O39" s="1825">
        <v>8.4167424931756146E-3</v>
      </c>
    </row>
    <row r="40" spans="1:15" s="1146" customFormat="1" ht="14.1" customHeight="1">
      <c r="A40" s="1150"/>
      <c r="B40" s="532"/>
      <c r="C40" s="522"/>
      <c r="D40" s="522"/>
      <c r="E40" s="522"/>
      <c r="F40" s="1184"/>
      <c r="G40" s="1184"/>
      <c r="H40" s="1184"/>
      <c r="M40" s="1146" t="s">
        <v>109</v>
      </c>
      <c r="N40" s="1825">
        <v>6.5884476534296028E-3</v>
      </c>
      <c r="O40" s="1825">
        <v>5.2276951672862457E-3</v>
      </c>
    </row>
    <row r="41" spans="1:15" s="1146" customFormat="1" ht="14.1" customHeight="1">
      <c r="A41" s="1150"/>
      <c r="B41" s="532"/>
      <c r="C41" s="522"/>
      <c r="D41" s="522"/>
      <c r="E41" s="522"/>
      <c r="F41" s="1184"/>
      <c r="G41" s="1184"/>
      <c r="H41" s="1184"/>
      <c r="M41" s="1146" t="s">
        <v>110</v>
      </c>
      <c r="N41" s="1825">
        <v>5.4992764109985529E-3</v>
      </c>
      <c r="O41" s="1825">
        <v>4.372687521022536E-3</v>
      </c>
    </row>
    <row r="42" spans="1:15" s="1146" customFormat="1" ht="14.1" customHeight="1">
      <c r="A42" s="1150"/>
      <c r="B42" s="532"/>
      <c r="C42" s="522"/>
      <c r="D42" s="522"/>
      <c r="E42" s="522"/>
      <c r="F42" s="1184"/>
      <c r="G42" s="1184"/>
      <c r="H42" s="1184"/>
      <c r="M42" s="1149" t="s">
        <v>111</v>
      </c>
      <c r="N42" s="1825">
        <v>7.1447472876422337E-3</v>
      </c>
      <c r="O42" s="1825">
        <v>7.38969789176266E-3</v>
      </c>
    </row>
    <row r="43" spans="1:15" s="1146" customFormat="1" ht="14.1" customHeight="1">
      <c r="A43" s="1150"/>
      <c r="B43" s="532"/>
      <c r="C43" s="522"/>
      <c r="D43" s="522"/>
      <c r="E43" s="522"/>
      <c r="F43" s="1184"/>
      <c r="G43" s="1184"/>
      <c r="H43" s="1184"/>
      <c r="M43" s="1149" t="s">
        <v>125</v>
      </c>
      <c r="N43" s="1825">
        <v>7.2097851091286538E-3</v>
      </c>
      <c r="O43" s="1825">
        <v>6.6954643628509723E-3</v>
      </c>
    </row>
    <row r="44" spans="1:15" s="1146" customFormat="1" ht="14.1" customHeight="1">
      <c r="A44" s="1150"/>
      <c r="B44" s="532"/>
      <c r="C44" s="522"/>
      <c r="D44" s="522"/>
      <c r="E44" s="522"/>
      <c r="F44" s="1184"/>
      <c r="G44" s="1184"/>
      <c r="H44" s="1184"/>
      <c r="M44" s="1149" t="s">
        <v>266</v>
      </c>
      <c r="N44" s="1825">
        <v>6.8075958437835904E-3</v>
      </c>
      <c r="O44" s="1825">
        <v>4.9646954986760812E-3</v>
      </c>
    </row>
    <row r="45" spans="1:15" s="1146" customFormat="1" ht="14.1" customHeight="1">
      <c r="A45" s="1150"/>
      <c r="B45" s="532"/>
      <c r="C45" s="522"/>
      <c r="D45" s="522"/>
      <c r="E45" s="522"/>
      <c r="F45" s="1184"/>
      <c r="G45" s="1184"/>
      <c r="H45" s="1184"/>
    </row>
    <row r="46" spans="1:15" s="1146" customFormat="1" ht="14.1" customHeight="1">
      <c r="A46" s="1150"/>
      <c r="B46" s="532"/>
      <c r="C46" s="522"/>
      <c r="D46" s="522"/>
      <c r="E46" s="522"/>
      <c r="F46" s="1184"/>
      <c r="G46" s="1184"/>
      <c r="H46" s="1184"/>
    </row>
    <row r="47" spans="1:15" s="1146" customFormat="1" ht="14.1" customHeight="1">
      <c r="A47" s="1150"/>
      <c r="B47" s="532"/>
      <c r="C47" s="522"/>
      <c r="D47" s="522"/>
      <c r="E47" s="522"/>
      <c r="F47" s="1184"/>
      <c r="G47" s="1184"/>
      <c r="H47" s="1184"/>
    </row>
    <row r="48" spans="1:15" s="1146" customFormat="1" ht="14.1" customHeight="1">
      <c r="A48" s="1150"/>
      <c r="B48" s="532"/>
      <c r="C48" s="522"/>
      <c r="D48" s="522"/>
      <c r="E48" s="522"/>
      <c r="F48" s="1184"/>
      <c r="G48" s="1184"/>
      <c r="H48" s="1184"/>
    </row>
    <row r="49" spans="1:10" s="1146" customFormat="1" ht="5.25" customHeight="1">
      <c r="A49" s="1150"/>
      <c r="B49" s="532"/>
      <c r="C49" s="522"/>
      <c r="D49" s="522"/>
      <c r="E49" s="522"/>
      <c r="F49" s="1184"/>
      <c r="G49" s="1184"/>
      <c r="H49" s="1184"/>
    </row>
    <row r="50" spans="1:10" ht="14.1" customHeight="1">
      <c r="A50" s="1156"/>
      <c r="B50" s="1156"/>
      <c r="C50" s="1156"/>
      <c r="D50" s="1156"/>
      <c r="E50" s="1156"/>
      <c r="F50" s="1156"/>
      <c r="G50" s="1156"/>
      <c r="H50" s="1156"/>
      <c r="I50" s="565"/>
      <c r="J50" s="565"/>
    </row>
    <row r="51" spans="1:10" ht="20.100000000000001" customHeight="1">
      <c r="A51" s="1156"/>
      <c r="B51" s="1156"/>
      <c r="C51" s="1156"/>
      <c r="D51" s="1156"/>
      <c r="E51" s="1156"/>
      <c r="F51" s="1156"/>
      <c r="G51" s="1156"/>
      <c r="H51" s="1156"/>
      <c r="I51" s="565"/>
      <c r="J51" s="565"/>
    </row>
    <row r="52" spans="1:10" s="1146" customFormat="1" ht="3" customHeight="1">
      <c r="A52" s="1150"/>
    </row>
    <row r="53" spans="1:10" s="1146" customFormat="1" ht="9.9499999999999993" customHeight="1">
      <c r="A53" s="1150"/>
    </row>
    <row r="54" spans="1:10" s="1146" customFormat="1" ht="3" customHeight="1">
      <c r="A54" s="1150"/>
    </row>
    <row r="55" spans="1:10" s="1146" customFormat="1" ht="3" customHeight="1">
      <c r="A55" s="1150"/>
    </row>
    <row r="56" spans="1:10" s="1824" customFormat="1" ht="9.9499999999999993" customHeight="1">
      <c r="A56" s="1234"/>
      <c r="B56" s="1147" t="s">
        <v>206</v>
      </c>
      <c r="C56" s="1655" t="s">
        <v>749</v>
      </c>
      <c r="D56" s="1655"/>
      <c r="E56" s="1655"/>
      <c r="F56" s="1655"/>
      <c r="G56" s="1655"/>
      <c r="H56" s="1655"/>
      <c r="I56" s="1234"/>
    </row>
    <row r="57" spans="1:10" s="1824" customFormat="1" ht="9.9499999999999993" customHeight="1">
      <c r="A57" s="1234"/>
      <c r="B57" s="1147"/>
      <c r="C57" s="1655" t="s">
        <v>313</v>
      </c>
      <c r="D57" s="1655"/>
      <c r="E57" s="1655"/>
      <c r="F57" s="1655"/>
      <c r="G57" s="1655"/>
      <c r="H57" s="1655"/>
      <c r="I57" s="1234"/>
    </row>
    <row r="58" spans="1:10" s="1824" customFormat="1" ht="9.9499999999999993" customHeight="1">
      <c r="A58" s="1234"/>
      <c r="B58" s="1147"/>
      <c r="C58" s="1655" t="s">
        <v>314</v>
      </c>
      <c r="D58" s="1655"/>
      <c r="E58" s="1655"/>
      <c r="F58" s="1655"/>
      <c r="G58" s="1655"/>
      <c r="H58" s="1655"/>
      <c r="I58" s="1234"/>
    </row>
    <row r="59" spans="1:10" s="1824" customFormat="1" ht="9.9499999999999993" customHeight="1">
      <c r="A59" s="1234"/>
      <c r="B59" s="1147"/>
      <c r="C59" s="1655" t="s">
        <v>315</v>
      </c>
      <c r="D59" s="1655"/>
      <c r="E59" s="1655"/>
      <c r="F59" s="1655"/>
      <c r="G59" s="1655"/>
      <c r="H59" s="1655"/>
      <c r="I59" s="1234"/>
    </row>
    <row r="60" spans="1:10" s="1824" customFormat="1" ht="9.9499999999999993" customHeight="1">
      <c r="A60" s="1234"/>
      <c r="B60" s="1147"/>
      <c r="C60" s="1655" t="s">
        <v>316</v>
      </c>
      <c r="D60" s="1655"/>
      <c r="E60" s="1655"/>
      <c r="F60" s="1655"/>
      <c r="G60" s="1655"/>
      <c r="H60" s="1655"/>
      <c r="I60" s="1234"/>
    </row>
    <row r="61" spans="1:10" s="1824" customFormat="1" ht="9.9499999999999993" customHeight="1">
      <c r="A61" s="1234"/>
      <c r="B61" s="780" t="s">
        <v>247</v>
      </c>
      <c r="C61" s="800" t="s">
        <v>253</v>
      </c>
      <c r="D61" s="848"/>
      <c r="E61" s="848"/>
      <c r="F61" s="847"/>
      <c r="G61" s="847"/>
      <c r="H61" s="847"/>
    </row>
    <row r="62" spans="1:10" s="1147" customFormat="1" ht="9.9499999999999993" customHeight="1">
      <c r="B62" s="854"/>
      <c r="C62" s="775" t="s">
        <v>252</v>
      </c>
      <c r="D62" s="522"/>
      <c r="E62" s="522"/>
      <c r="F62" s="1184"/>
      <c r="G62" s="1184"/>
      <c r="H62" s="1184"/>
      <c r="I62" s="1146"/>
      <c r="J62" s="784"/>
    </row>
    <row r="63" spans="1:10" ht="14.1" customHeight="1">
      <c r="J63" s="507"/>
    </row>
    <row r="64" spans="1:10" ht="14.1" customHeight="1">
      <c r="C64" s="1147"/>
      <c r="D64" s="1147"/>
      <c r="E64" s="1147"/>
      <c r="F64" s="1147"/>
      <c r="G64" s="1147"/>
      <c r="H64" s="1147"/>
      <c r="I64" s="784"/>
      <c r="J64" s="784"/>
    </row>
    <row r="65" spans="3:10">
      <c r="C65" s="1147"/>
      <c r="D65" s="1147"/>
      <c r="E65" s="1147"/>
      <c r="F65" s="1147"/>
      <c r="G65" s="1147"/>
      <c r="H65" s="1147"/>
      <c r="I65" s="784"/>
      <c r="J65" s="784"/>
    </row>
    <row r="66" spans="3:10">
      <c r="C66" s="1147"/>
      <c r="D66" s="1147"/>
      <c r="E66" s="1147"/>
      <c r="F66" s="1147"/>
      <c r="G66" s="1147"/>
      <c r="H66" s="1147"/>
      <c r="I66" s="784"/>
      <c r="J66" s="784"/>
    </row>
    <row r="67" spans="3:10">
      <c r="C67" s="1147"/>
      <c r="D67" s="1147"/>
      <c r="E67" s="1147"/>
      <c r="F67" s="1147"/>
      <c r="G67" s="1147"/>
      <c r="H67" s="1147"/>
      <c r="I67" s="1099"/>
      <c r="J67" s="1099"/>
    </row>
    <row r="68" spans="3:10">
      <c r="C68" s="1147"/>
      <c r="D68" s="1147"/>
      <c r="E68" s="1147"/>
      <c r="F68" s="1147"/>
      <c r="G68" s="1147"/>
      <c r="H68" s="1147"/>
      <c r="I68" s="784"/>
      <c r="J68" s="784"/>
    </row>
    <row r="69" spans="3:10">
      <c r="I69" s="508"/>
      <c r="J69" s="508"/>
    </row>
  </sheetData>
  <mergeCells count="6">
    <mergeCell ref="E8:F9"/>
    <mergeCell ref="I8:I9"/>
    <mergeCell ref="M33:N34"/>
    <mergeCell ref="O33:O34"/>
    <mergeCell ref="H7:I7"/>
    <mergeCell ref="C7:F7"/>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•&amp;K3773AF &amp;K000000Road trauma involving heavy vehicles 2017 statistical summary</oddHeader>
    <oddFooter xml:space="preserve">&amp;L&amp;"Gill Sans MT,Regular"&amp;9&amp;K0065A4    •&amp;K000000 &amp;A&amp;K0065A4 •&amp;R    </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ECD5D4"/>
  </sheetPr>
  <dimension ref="A1:Z59"/>
  <sheetViews>
    <sheetView zoomScaleNormal="100" zoomScaleSheetLayoutView="120" zoomScalePageLayoutView="90" workbookViewId="0">
      <selection activeCell="U25" sqref="U25"/>
    </sheetView>
  </sheetViews>
  <sheetFormatPr defaultColWidth="9.140625" defaultRowHeight="12.75"/>
  <cols>
    <col min="1" max="1" width="3.7109375" style="535" customWidth="1"/>
    <col min="2" max="2" width="10.7109375" style="534" customWidth="1"/>
    <col min="3" max="3" width="11.28515625" style="534" customWidth="1"/>
    <col min="4" max="4" width="6.28515625" style="534" customWidth="1"/>
    <col min="5" max="5" width="13.28515625" style="535" customWidth="1"/>
    <col min="6" max="6" width="13" style="535" customWidth="1"/>
    <col min="7" max="7" width="8.5703125" style="535" customWidth="1"/>
    <col min="8" max="8" width="11.140625" style="535" customWidth="1"/>
    <col min="9" max="9" width="9" style="535" customWidth="1"/>
    <col min="10" max="10" width="3.42578125" style="535" customWidth="1"/>
    <col min="11" max="12" width="7.28515625" style="535" customWidth="1"/>
    <col min="13" max="13" width="9.28515625" style="535" customWidth="1"/>
    <col min="14" max="234" width="11.5703125" style="535" customWidth="1"/>
    <col min="235" max="16384" width="9.140625" style="535"/>
  </cols>
  <sheetData>
    <row r="1" spans="1:18" ht="13.5" customHeight="1">
      <c r="A1" s="500"/>
      <c r="B1" s="540"/>
      <c r="C1" s="540"/>
      <c r="D1" s="540"/>
      <c r="E1" s="500"/>
      <c r="F1" s="500"/>
      <c r="G1" s="500"/>
      <c r="H1" s="500"/>
      <c r="I1" s="500"/>
      <c r="J1" s="500"/>
      <c r="K1" s="500"/>
    </row>
    <row r="2" spans="1:18" ht="13.5" customHeight="1">
      <c r="A2" s="500"/>
      <c r="B2" s="540"/>
      <c r="C2" s="540"/>
      <c r="D2" s="540"/>
      <c r="E2" s="500"/>
      <c r="F2" s="500"/>
      <c r="G2" s="500"/>
      <c r="H2" s="500"/>
      <c r="I2" s="500"/>
      <c r="J2" s="500"/>
      <c r="K2" s="500"/>
    </row>
    <row r="3" spans="1:18" ht="13.5" customHeight="1">
      <c r="A3" s="500"/>
      <c r="B3" s="540"/>
      <c r="C3" s="540"/>
      <c r="D3" s="540"/>
      <c r="E3" s="500"/>
      <c r="F3" s="730"/>
      <c r="G3" s="500"/>
      <c r="H3" s="500"/>
      <c r="I3" s="500"/>
      <c r="J3" s="500"/>
      <c r="K3" s="500"/>
    </row>
    <row r="4" spans="1:18" s="497" customFormat="1" ht="18.95" customHeight="1">
      <c r="A4" s="515"/>
      <c r="B4" s="1798" t="s">
        <v>729</v>
      </c>
      <c r="C4" s="1799"/>
      <c r="D4" s="1800"/>
      <c r="E4" s="1800"/>
      <c r="F4" s="1801"/>
      <c r="G4" s="1801"/>
      <c r="H4" s="1802"/>
      <c r="J4" s="97"/>
      <c r="K4" s="730"/>
      <c r="R4" s="969"/>
    </row>
    <row r="5" spans="1:18" s="536" customFormat="1" ht="15" customHeight="1">
      <c r="A5" s="516"/>
      <c r="B5" s="69"/>
      <c r="C5" s="69"/>
      <c r="D5" s="70"/>
      <c r="E5" s="516"/>
      <c r="F5" s="516"/>
      <c r="G5" s="516"/>
      <c r="H5" s="516"/>
      <c r="I5" s="516"/>
      <c r="J5" s="516"/>
      <c r="K5" s="516"/>
      <c r="L5" s="498"/>
    </row>
    <row r="6" spans="1:18" s="536" customFormat="1" ht="17.100000000000001" customHeight="1">
      <c r="A6" s="516"/>
      <c r="B6" s="2464" t="s">
        <v>63</v>
      </c>
      <c r="C6" s="2464"/>
      <c r="D6" s="2464"/>
      <c r="E6" s="144" t="s">
        <v>64</v>
      </c>
      <c r="F6" s="144" t="s">
        <v>65</v>
      </c>
      <c r="G6" s="144" t="s">
        <v>62</v>
      </c>
      <c r="H6" s="144" t="s">
        <v>66</v>
      </c>
      <c r="I6" s="1123" t="s">
        <v>49</v>
      </c>
      <c r="J6" s="712"/>
      <c r="K6" s="78"/>
      <c r="L6" s="53"/>
      <c r="M6" s="53"/>
    </row>
    <row r="7" spans="1:18" s="536" customFormat="1" ht="8.4499999999999993" customHeight="1">
      <c r="A7" s="516"/>
      <c r="B7" s="198"/>
      <c r="C7" s="198"/>
      <c r="D7" s="198"/>
      <c r="E7" s="198"/>
      <c r="F7" s="198"/>
      <c r="G7" s="198"/>
      <c r="H7" s="198"/>
      <c r="I7" s="1122"/>
      <c r="J7" s="712"/>
      <c r="K7" s="78"/>
      <c r="L7" s="53"/>
      <c r="M7" s="53"/>
    </row>
    <row r="8" spans="1:18" s="527" customFormat="1" ht="14.1" customHeight="1">
      <c r="A8" s="572"/>
      <c r="B8" s="626" t="s">
        <v>19</v>
      </c>
      <c r="C8" s="626"/>
      <c r="D8" s="904"/>
      <c r="E8" s="904"/>
      <c r="F8" s="904"/>
      <c r="G8" s="904"/>
      <c r="H8" s="904"/>
      <c r="I8" s="946"/>
      <c r="J8" s="226"/>
      <c r="K8" s="239"/>
    </row>
    <row r="9" spans="1:18" s="527" customFormat="1" ht="3.6" customHeight="1">
      <c r="A9" s="572"/>
      <c r="B9" s="572"/>
      <c r="C9" s="572"/>
      <c r="D9" s="904"/>
      <c r="E9" s="904"/>
      <c r="F9" s="904"/>
      <c r="G9" s="904"/>
      <c r="H9" s="904"/>
      <c r="I9" s="946"/>
      <c r="J9" s="239"/>
      <c r="K9" s="239"/>
    </row>
    <row r="10" spans="1:18" s="18" customFormat="1" ht="14.1" customHeight="1">
      <c r="A10" s="77"/>
      <c r="B10" s="945">
        <v>2008</v>
      </c>
      <c r="C10" s="615"/>
      <c r="D10" s="1586">
        <v>13</v>
      </c>
      <c r="E10" s="1585">
        <v>4</v>
      </c>
      <c r="F10" s="1586">
        <v>4</v>
      </c>
      <c r="G10" s="1586">
        <v>1</v>
      </c>
      <c r="H10" s="1586">
        <v>0</v>
      </c>
      <c r="I10" s="1586">
        <v>22</v>
      </c>
      <c r="J10" s="89"/>
      <c r="K10" s="575"/>
      <c r="M10" s="520"/>
    </row>
    <row r="11" spans="1:18" s="18" customFormat="1" ht="14.1" customHeight="1">
      <c r="A11" s="77"/>
      <c r="B11" s="945">
        <v>2009</v>
      </c>
      <c r="C11" s="615"/>
      <c r="D11" s="1586">
        <v>9</v>
      </c>
      <c r="E11" s="1585">
        <v>9</v>
      </c>
      <c r="F11" s="1586">
        <v>7</v>
      </c>
      <c r="G11" s="1586">
        <v>1</v>
      </c>
      <c r="H11" s="1586">
        <v>0</v>
      </c>
      <c r="I11" s="1586">
        <v>26</v>
      </c>
      <c r="J11" s="89"/>
      <c r="K11" s="575"/>
      <c r="M11" s="520"/>
    </row>
    <row r="12" spans="1:18" ht="14.1" customHeight="1">
      <c r="A12" s="500"/>
      <c r="B12" s="945">
        <v>2010</v>
      </c>
      <c r="C12" s="615"/>
      <c r="D12" s="1586">
        <v>12</v>
      </c>
      <c r="E12" s="1585">
        <v>6</v>
      </c>
      <c r="F12" s="1586">
        <v>3</v>
      </c>
      <c r="G12" s="1586">
        <v>0</v>
      </c>
      <c r="H12" s="1586">
        <v>0</v>
      </c>
      <c r="I12" s="1586">
        <v>21</v>
      </c>
      <c r="J12" s="558"/>
      <c r="K12" s="575"/>
      <c r="M12" s="520"/>
    </row>
    <row r="13" spans="1:18" ht="14.1" customHeight="1">
      <c r="A13" s="500"/>
      <c r="B13" s="945">
        <v>2011</v>
      </c>
      <c r="C13" s="615"/>
      <c r="D13" s="1586">
        <v>18</v>
      </c>
      <c r="E13" s="1585">
        <v>3</v>
      </c>
      <c r="F13" s="1586">
        <v>1</v>
      </c>
      <c r="G13" s="1586">
        <v>1</v>
      </c>
      <c r="H13" s="1586">
        <v>0</v>
      </c>
      <c r="I13" s="1586">
        <v>23</v>
      </c>
      <c r="J13" s="558"/>
      <c r="K13" s="575"/>
      <c r="M13" s="520"/>
    </row>
    <row r="14" spans="1:18" ht="14.1" customHeight="1">
      <c r="A14" s="500"/>
      <c r="B14" s="945">
        <v>2012</v>
      </c>
      <c r="C14" s="615"/>
      <c r="D14" s="1586">
        <v>14</v>
      </c>
      <c r="E14" s="1585">
        <v>1</v>
      </c>
      <c r="F14" s="1586">
        <v>2</v>
      </c>
      <c r="G14" s="1586">
        <v>1</v>
      </c>
      <c r="H14" s="1586">
        <v>1</v>
      </c>
      <c r="I14" s="1586">
        <v>19</v>
      </c>
      <c r="J14" s="558"/>
      <c r="K14" s="575"/>
      <c r="M14" s="520"/>
    </row>
    <row r="15" spans="1:18" ht="14.1" customHeight="1">
      <c r="A15" s="500"/>
      <c r="B15" s="945">
        <v>2013</v>
      </c>
      <c r="C15" s="145"/>
      <c r="D15" s="1586">
        <v>6</v>
      </c>
      <c r="E15" s="1585">
        <v>3</v>
      </c>
      <c r="F15" s="1586">
        <v>1</v>
      </c>
      <c r="G15" s="1586">
        <v>0</v>
      </c>
      <c r="H15" s="1586">
        <v>1</v>
      </c>
      <c r="I15" s="1586">
        <v>11</v>
      </c>
      <c r="J15" s="558"/>
      <c r="K15" s="575"/>
      <c r="M15" s="520"/>
    </row>
    <row r="16" spans="1:18" ht="14.1" customHeight="1">
      <c r="A16" s="500"/>
      <c r="B16" s="945">
        <v>2014</v>
      </c>
      <c r="C16" s="145"/>
      <c r="D16" s="1586">
        <v>8</v>
      </c>
      <c r="E16" s="1585">
        <v>0</v>
      </c>
      <c r="F16" s="1586">
        <v>4</v>
      </c>
      <c r="G16" s="1586">
        <v>0</v>
      </c>
      <c r="H16" s="1586">
        <v>2</v>
      </c>
      <c r="I16" s="1586">
        <v>14</v>
      </c>
      <c r="J16" s="558"/>
      <c r="K16" s="575"/>
      <c r="M16" s="520"/>
    </row>
    <row r="17" spans="1:25" ht="14.1" customHeight="1">
      <c r="A17" s="500"/>
      <c r="B17" s="945">
        <v>2015</v>
      </c>
      <c r="C17" s="145"/>
      <c r="D17" s="1586">
        <v>8</v>
      </c>
      <c r="E17" s="1585">
        <v>4</v>
      </c>
      <c r="F17" s="1586">
        <v>6</v>
      </c>
      <c r="G17" s="1586">
        <v>0</v>
      </c>
      <c r="H17" s="1586">
        <v>0</v>
      </c>
      <c r="I17" s="1586">
        <v>18</v>
      </c>
      <c r="J17" s="558"/>
      <c r="K17" s="575"/>
      <c r="M17" s="520"/>
    </row>
    <row r="18" spans="1:25" ht="14.1" customHeight="1">
      <c r="A18" s="500"/>
      <c r="B18" s="945">
        <v>2016</v>
      </c>
      <c r="C18" s="615"/>
      <c r="D18" s="1586">
        <v>16</v>
      </c>
      <c r="E18" s="1585">
        <v>2</v>
      </c>
      <c r="F18" s="1586">
        <v>2</v>
      </c>
      <c r="G18" s="1586">
        <v>0</v>
      </c>
      <c r="H18" s="1586">
        <v>1</v>
      </c>
      <c r="I18" s="1586">
        <v>21</v>
      </c>
      <c r="J18" s="558"/>
      <c r="K18" s="575"/>
      <c r="M18" s="520"/>
    </row>
    <row r="19" spans="1:25" ht="14.1" customHeight="1">
      <c r="A19" s="500"/>
      <c r="B19" s="945">
        <v>2017</v>
      </c>
      <c r="C19" s="535"/>
      <c r="D19" s="1586">
        <v>18</v>
      </c>
      <c r="E19" s="1585">
        <v>3</v>
      </c>
      <c r="F19" s="1586">
        <v>2</v>
      </c>
      <c r="G19" s="1586">
        <v>1</v>
      </c>
      <c r="H19" s="1586">
        <v>1</v>
      </c>
      <c r="I19" s="1586">
        <v>25</v>
      </c>
      <c r="J19" s="558"/>
      <c r="K19" s="575"/>
      <c r="M19" s="520"/>
    </row>
    <row r="20" spans="1:25" customFormat="1" ht="3.6" customHeight="1">
      <c r="A20" s="67"/>
      <c r="B20" s="627"/>
      <c r="C20" s="627"/>
      <c r="D20" s="350"/>
      <c r="E20" s="351"/>
      <c r="F20" s="350"/>
      <c r="G20" s="562"/>
      <c r="H20" s="357"/>
      <c r="I20" s="143"/>
      <c r="J20" s="135"/>
      <c r="K20" s="358"/>
      <c r="L20" s="9"/>
      <c r="M20" s="9"/>
    </row>
    <row r="21" spans="1:25" customFormat="1" ht="3.6" customHeight="1">
      <c r="A21" s="67"/>
      <c r="B21" s="551"/>
      <c r="C21" s="551"/>
      <c r="D21" s="553"/>
      <c r="E21" s="353"/>
      <c r="F21" s="553"/>
      <c r="G21" s="566"/>
      <c r="H21" s="554"/>
      <c r="I21" s="135"/>
      <c r="J21" s="147"/>
      <c r="K21" s="358"/>
      <c r="L21" s="9"/>
      <c r="M21" s="9"/>
    </row>
    <row r="22" spans="1:25" s="816" customFormat="1" ht="9.9499999999999993" customHeight="1">
      <c r="A22" s="807"/>
      <c r="B22" s="833" t="s">
        <v>124</v>
      </c>
      <c r="C22" s="833" t="s">
        <v>238</v>
      </c>
      <c r="D22" s="808"/>
      <c r="E22" s="808"/>
      <c r="F22" s="808"/>
      <c r="G22" s="808"/>
      <c r="H22" s="809"/>
      <c r="I22" s="809"/>
      <c r="J22" s="809"/>
      <c r="K22" s="809"/>
      <c r="L22" s="809"/>
      <c r="M22" s="809"/>
    </row>
    <row r="23" spans="1:25" s="816" customFormat="1" ht="9.9499999999999993" customHeight="1">
      <c r="A23" s="807"/>
      <c r="B23" s="833" t="s">
        <v>218</v>
      </c>
      <c r="C23" s="833" t="s">
        <v>239</v>
      </c>
      <c r="D23" s="808"/>
      <c r="E23" s="808"/>
      <c r="F23" s="808"/>
      <c r="G23" s="808"/>
      <c r="H23" s="809"/>
      <c r="I23" s="809"/>
      <c r="J23" s="809"/>
      <c r="K23" s="809"/>
      <c r="L23" s="809"/>
      <c r="M23" s="809"/>
    </row>
    <row r="24" spans="1:25" s="816" customFormat="1" ht="9.9499999999999993" customHeight="1">
      <c r="A24" s="807"/>
      <c r="B24" s="802" t="s">
        <v>225</v>
      </c>
      <c r="C24" s="802" t="s">
        <v>240</v>
      </c>
      <c r="D24" s="801"/>
      <c r="E24" s="807"/>
      <c r="F24" s="807"/>
      <c r="G24" s="807"/>
    </row>
    <row r="25" spans="1:25" s="816" customFormat="1" ht="9.9499999999999993" customHeight="1">
      <c r="A25" s="807"/>
      <c r="B25" s="800" t="s">
        <v>220</v>
      </c>
      <c r="C25" s="800" t="s">
        <v>231</v>
      </c>
      <c r="D25" s="800"/>
      <c r="E25" s="848"/>
      <c r="F25" s="807"/>
      <c r="G25" s="807"/>
    </row>
    <row r="26" spans="1:25" s="536" customFormat="1" ht="4.5" customHeight="1">
      <c r="B26" s="537"/>
      <c r="C26" s="537"/>
      <c r="D26" s="712"/>
      <c r="E26" s="524"/>
      <c r="F26" s="524"/>
      <c r="G26" s="524"/>
      <c r="H26" s="524"/>
      <c r="I26" s="360"/>
      <c r="J26" s="21"/>
      <c r="K26" s="33"/>
      <c r="L26" s="32"/>
      <c r="M26" s="32"/>
    </row>
    <row r="27" spans="1:25">
      <c r="N27" s="536"/>
      <c r="O27" s="536"/>
      <c r="P27" s="536"/>
      <c r="Q27" s="536"/>
      <c r="R27" s="536"/>
      <c r="S27" s="536"/>
      <c r="T27" s="536"/>
      <c r="U27" s="536"/>
      <c r="V27" s="536"/>
      <c r="W27" s="536"/>
      <c r="X27" s="536"/>
      <c r="Y27" s="536"/>
    </row>
    <row r="28" spans="1:25" ht="15" customHeight="1">
      <c r="B28" s="20"/>
      <c r="C28" s="20"/>
      <c r="D28" s="19"/>
      <c r="E28" s="19"/>
      <c r="F28" s="19"/>
      <c r="G28" s="19"/>
      <c r="H28" s="19"/>
      <c r="I28" s="34"/>
      <c r="J28" s="35"/>
      <c r="K28" s="35"/>
      <c r="L28" s="16"/>
      <c r="M28" s="538"/>
      <c r="N28" s="536"/>
      <c r="O28" s="536"/>
      <c r="P28" s="536"/>
      <c r="Q28" s="536"/>
      <c r="R28" s="536"/>
      <c r="S28" s="536"/>
      <c r="T28" s="536"/>
      <c r="U28" s="536"/>
      <c r="V28" s="536"/>
      <c r="W28" s="536"/>
      <c r="X28" s="536"/>
      <c r="Y28" s="536"/>
    </row>
    <row r="29" spans="1:25" s="497" customFormat="1" ht="18.95" customHeight="1">
      <c r="A29" s="515"/>
      <c r="B29" s="1798" t="s">
        <v>748</v>
      </c>
      <c r="C29" s="1799"/>
      <c r="D29" s="1800"/>
      <c r="E29" s="1800"/>
      <c r="F29" s="1803"/>
      <c r="G29" s="1802"/>
      <c r="H29" s="1802"/>
      <c r="M29" s="969"/>
    </row>
    <row r="30" spans="1:25" s="536" customFormat="1" ht="15" customHeight="1">
      <c r="A30" s="516"/>
      <c r="B30" s="69"/>
      <c r="C30" s="69"/>
      <c r="D30" s="70"/>
      <c r="E30" s="516"/>
      <c r="F30" s="516"/>
      <c r="G30" s="498"/>
      <c r="I30"/>
    </row>
    <row r="31" spans="1:25" s="536" customFormat="1" ht="17.100000000000001" customHeight="1">
      <c r="A31" s="516"/>
      <c r="B31" s="1734"/>
      <c r="C31" s="1732"/>
      <c r="D31" s="2465" t="s">
        <v>262</v>
      </c>
      <c r="E31" s="2465"/>
      <c r="F31" s="2466" t="s">
        <v>263</v>
      </c>
      <c r="G31" s="2466"/>
      <c r="H31" s="2466"/>
      <c r="I31"/>
    </row>
    <row r="32" spans="1:25" s="536" customFormat="1" ht="8.4499999999999993" customHeight="1">
      <c r="A32" s="516"/>
      <c r="B32" s="198"/>
      <c r="C32" s="198"/>
      <c r="D32" s="198"/>
      <c r="F32" s="78"/>
      <c r="G32" s="198"/>
      <c r="H32" s="53"/>
      <c r="I32"/>
    </row>
    <row r="33" spans="1:9" s="527" customFormat="1" ht="14.1" customHeight="1">
      <c r="A33" s="572"/>
      <c r="B33" s="626" t="s">
        <v>19</v>
      </c>
      <c r="C33" s="626"/>
      <c r="D33" s="904"/>
      <c r="F33" s="239"/>
      <c r="G33" s="904"/>
      <c r="I33"/>
    </row>
    <row r="34" spans="1:9" s="18" customFormat="1" ht="14.1" customHeight="1">
      <c r="A34" s="77"/>
      <c r="B34" s="945">
        <v>2008</v>
      </c>
      <c r="C34" s="615"/>
      <c r="E34" s="1733">
        <v>15</v>
      </c>
      <c r="F34" s="89"/>
      <c r="G34" s="2467">
        <v>7</v>
      </c>
      <c r="H34" s="2467"/>
      <c r="I34"/>
    </row>
    <row r="35" spans="1:9" s="18" customFormat="1" ht="14.1" customHeight="1">
      <c r="A35" s="77"/>
      <c r="B35" s="945">
        <v>2009</v>
      </c>
      <c r="C35" s="615"/>
      <c r="E35" s="1733">
        <v>15</v>
      </c>
      <c r="F35" s="89"/>
      <c r="G35" s="2467">
        <v>11</v>
      </c>
      <c r="H35" s="2467"/>
      <c r="I35"/>
    </row>
    <row r="36" spans="1:9" s="18" customFormat="1" ht="14.1" customHeight="1">
      <c r="A36" s="77"/>
      <c r="B36" s="945">
        <v>2010</v>
      </c>
      <c r="C36" s="615"/>
      <c r="E36" s="1733">
        <v>15</v>
      </c>
      <c r="F36" s="89"/>
      <c r="G36" s="2467">
        <v>6</v>
      </c>
      <c r="H36" s="2467"/>
      <c r="I36"/>
    </row>
    <row r="37" spans="1:9" s="18" customFormat="1" ht="14.1" customHeight="1">
      <c r="A37" s="77"/>
      <c r="B37" s="945">
        <v>2011</v>
      </c>
      <c r="C37" s="615"/>
      <c r="E37" s="1733">
        <v>21</v>
      </c>
      <c r="F37" s="89"/>
      <c r="G37" s="2467">
        <v>2</v>
      </c>
      <c r="H37" s="2467"/>
      <c r="I37"/>
    </row>
    <row r="38" spans="1:9" ht="14.1" customHeight="1">
      <c r="A38" s="500"/>
      <c r="B38" s="945">
        <v>2012</v>
      </c>
      <c r="C38" s="615"/>
      <c r="E38" s="1733">
        <v>16</v>
      </c>
      <c r="F38" s="558"/>
      <c r="G38" s="2467">
        <v>3</v>
      </c>
      <c r="H38" s="2467"/>
      <c r="I38"/>
    </row>
    <row r="39" spans="1:9" ht="14.1" customHeight="1">
      <c r="A39" s="500"/>
      <c r="B39" s="945">
        <v>2013</v>
      </c>
      <c r="C39" s="615"/>
      <c r="E39" s="1733">
        <v>9</v>
      </c>
      <c r="F39" s="558"/>
      <c r="G39" s="2467">
        <v>2</v>
      </c>
      <c r="H39" s="2467"/>
      <c r="I39"/>
    </row>
    <row r="40" spans="1:9" ht="14.1" customHeight="1">
      <c r="A40" s="500"/>
      <c r="B40" s="945">
        <v>2014</v>
      </c>
      <c r="C40" s="615"/>
      <c r="E40" s="1733">
        <v>8</v>
      </c>
      <c r="F40" s="558"/>
      <c r="G40" s="2467">
        <v>6</v>
      </c>
      <c r="H40" s="2467"/>
      <c r="I40"/>
    </row>
    <row r="41" spans="1:9" ht="14.1" customHeight="1">
      <c r="A41" s="500"/>
      <c r="B41" s="945">
        <v>2015</v>
      </c>
      <c r="C41" s="145"/>
      <c r="E41" s="1733">
        <v>12</v>
      </c>
      <c r="F41" s="558"/>
      <c r="G41" s="2467">
        <v>6</v>
      </c>
      <c r="H41" s="2467"/>
      <c r="I41"/>
    </row>
    <row r="42" spans="1:9" ht="14.1" customHeight="1">
      <c r="A42" s="500"/>
      <c r="B42" s="945">
        <v>2016</v>
      </c>
      <c r="C42" s="615"/>
      <c r="E42" s="1733">
        <v>17</v>
      </c>
      <c r="F42" s="558"/>
      <c r="G42" s="2467">
        <v>4</v>
      </c>
      <c r="H42" s="2467"/>
      <c r="I42"/>
    </row>
    <row r="43" spans="1:9" ht="14.1" customHeight="1">
      <c r="A43" s="500"/>
      <c r="B43" s="945">
        <v>2017</v>
      </c>
      <c r="C43" s="535"/>
      <c r="E43" s="1733">
        <v>19</v>
      </c>
      <c r="F43" s="558"/>
      <c r="G43" s="2467">
        <v>6</v>
      </c>
      <c r="H43" s="2467"/>
      <c r="I43"/>
    </row>
    <row r="44" spans="1:9" customFormat="1" ht="3.6" customHeight="1">
      <c r="A44" s="67"/>
      <c r="B44" s="627"/>
      <c r="C44" s="627"/>
      <c r="D44" s="350"/>
      <c r="E44" s="331"/>
      <c r="F44" s="361"/>
      <c r="G44" s="351"/>
      <c r="H44" s="291"/>
    </row>
    <row r="45" spans="1:9" customFormat="1" ht="3.6" customHeight="1">
      <c r="A45" s="67"/>
      <c r="B45" s="551"/>
      <c r="C45" s="551"/>
      <c r="D45" s="553"/>
      <c r="E45" s="353"/>
      <c r="F45" s="358"/>
      <c r="G45" s="9"/>
      <c r="H45" s="9"/>
    </row>
    <row r="46" spans="1:9" s="822" customFormat="1" ht="9.9499999999999993" customHeight="1">
      <c r="B46" s="1017" t="s">
        <v>124</v>
      </c>
      <c r="C46" s="1018" t="s">
        <v>675</v>
      </c>
      <c r="D46" s="808"/>
      <c r="E46" s="808"/>
      <c r="F46" s="808"/>
      <c r="G46" s="808"/>
      <c r="H46" s="834"/>
    </row>
    <row r="47" spans="1:9" s="822" customFormat="1" ht="9.9499999999999993" customHeight="1">
      <c r="C47" s="822" t="s">
        <v>676</v>
      </c>
    </row>
    <row r="48" spans="1:9" s="822" customFormat="1" ht="9.9499999999999993" customHeight="1">
      <c r="B48" s="1017"/>
      <c r="C48" s="1018" t="s">
        <v>677</v>
      </c>
      <c r="D48" s="808"/>
      <c r="E48" s="808"/>
      <c r="F48" s="808"/>
      <c r="G48" s="808"/>
      <c r="H48" s="834"/>
    </row>
    <row r="49" spans="2:26" s="822" customFormat="1" ht="9.9499999999999993" customHeight="1">
      <c r="B49" s="1017"/>
      <c r="C49" s="1018" t="s">
        <v>678</v>
      </c>
      <c r="D49" s="808"/>
      <c r="E49" s="808"/>
      <c r="F49" s="808"/>
      <c r="G49" s="808"/>
      <c r="H49" s="834"/>
    </row>
    <row r="50" spans="2:26" s="822" customFormat="1" ht="9.9499999999999993" customHeight="1">
      <c r="B50" s="1017"/>
      <c r="C50" s="1018" t="s">
        <v>679</v>
      </c>
      <c r="D50" s="808"/>
      <c r="E50" s="808"/>
      <c r="F50" s="808"/>
      <c r="G50" s="808"/>
      <c r="H50" s="834"/>
      <c r="M50" s="1587" t="s">
        <v>594</v>
      </c>
      <c r="N50" s="1587"/>
      <c r="O50" s="1587"/>
      <c r="P50" s="1587"/>
      <c r="Q50" s="1587"/>
      <c r="R50" s="1588"/>
    </row>
    <row r="51" spans="2:26" s="822" customFormat="1" ht="9.9499999999999993" customHeight="1">
      <c r="B51" s="1017"/>
      <c r="C51" s="1018" t="s">
        <v>283</v>
      </c>
      <c r="D51" s="808"/>
      <c r="E51" s="808"/>
      <c r="F51" s="808"/>
      <c r="G51" s="808"/>
      <c r="H51" s="834"/>
      <c r="J51" s="1021"/>
      <c r="K51" s="1022"/>
      <c r="L51" s="1023"/>
      <c r="M51" s="1589" t="s">
        <v>114</v>
      </c>
      <c r="N51" s="1588"/>
      <c r="O51" s="1588"/>
      <c r="P51" s="1588"/>
      <c r="Q51" s="1588"/>
      <c r="R51" s="1588"/>
      <c r="S51" s="1023"/>
      <c r="T51" s="1023"/>
    </row>
    <row r="52" spans="2:26" s="822" customFormat="1" ht="9.9499999999999993" customHeight="1">
      <c r="B52" s="1017" t="s">
        <v>27</v>
      </c>
      <c r="C52" s="1018" t="s">
        <v>746</v>
      </c>
      <c r="D52" s="808"/>
      <c r="E52" s="808"/>
      <c r="F52" s="808"/>
      <c r="G52" s="808"/>
      <c r="H52" s="834"/>
      <c r="J52" s="1021"/>
      <c r="K52" s="1022"/>
      <c r="L52" s="1023"/>
      <c r="M52" s="1589"/>
      <c r="N52" s="1588"/>
      <c r="O52" s="1588"/>
      <c r="P52" s="1588"/>
      <c r="Q52" s="1588"/>
      <c r="R52" s="1588"/>
      <c r="S52" s="1023"/>
      <c r="T52" s="1023"/>
    </row>
    <row r="53" spans="2:26" ht="9.9499999999999993" customHeight="1">
      <c r="B53" s="1019" t="s">
        <v>284</v>
      </c>
      <c r="C53" s="775" t="s">
        <v>285</v>
      </c>
      <c r="D53" s="1020"/>
      <c r="E53" s="808"/>
      <c r="F53" s="808"/>
      <c r="G53" s="808"/>
      <c r="H53" s="834"/>
      <c r="I53" s="822"/>
      <c r="N53" s="536"/>
      <c r="O53" s="536"/>
      <c r="P53" s="536"/>
      <c r="Q53" s="1586"/>
      <c r="R53" s="1586"/>
      <c r="S53" s="1586"/>
      <c r="T53" s="1586"/>
      <c r="U53" s="1586"/>
      <c r="V53" s="1586"/>
      <c r="W53" s="1586"/>
      <c r="X53" s="1586"/>
      <c r="Y53" s="1586"/>
      <c r="Z53" s="937"/>
    </row>
    <row r="54" spans="2:26" ht="9.9499999999999993" customHeight="1">
      <c r="N54" s="536"/>
      <c r="O54" s="536"/>
      <c r="P54" s="536"/>
      <c r="Q54" s="536"/>
      <c r="R54" s="536"/>
      <c r="S54" s="536"/>
      <c r="T54" s="536"/>
      <c r="U54" s="536"/>
      <c r="V54" s="536"/>
      <c r="W54" s="536"/>
      <c r="X54" s="536"/>
      <c r="Y54" s="536"/>
    </row>
    <row r="55" spans="2:26" ht="9.9499999999999993" customHeight="1">
      <c r="N55" s="536"/>
      <c r="O55" s="536"/>
      <c r="P55" s="536"/>
      <c r="Q55" s="536"/>
      <c r="R55" s="536"/>
      <c r="S55" s="536"/>
      <c r="T55" s="536"/>
      <c r="U55" s="536"/>
      <c r="V55" s="536"/>
      <c r="W55" s="536"/>
      <c r="X55" s="536"/>
      <c r="Y55" s="536"/>
    </row>
    <row r="56" spans="2:26">
      <c r="N56" s="536"/>
      <c r="O56" s="536"/>
      <c r="P56" s="536"/>
      <c r="Q56" s="536"/>
      <c r="R56" s="536"/>
      <c r="S56" s="536"/>
      <c r="T56" s="536"/>
      <c r="U56" s="536"/>
      <c r="V56" s="536"/>
      <c r="W56" s="536"/>
      <c r="X56" s="536"/>
      <c r="Y56" s="536"/>
    </row>
    <row r="57" spans="2:26">
      <c r="N57" s="536"/>
      <c r="O57" s="536"/>
      <c r="P57" s="536"/>
      <c r="Q57" s="536"/>
      <c r="R57" s="536"/>
      <c r="S57" s="536"/>
      <c r="T57" s="536"/>
      <c r="U57" s="536"/>
      <c r="V57" s="536"/>
      <c r="W57" s="536"/>
      <c r="X57" s="536"/>
      <c r="Y57" s="536"/>
    </row>
    <row r="58" spans="2:26">
      <c r="N58" s="536"/>
      <c r="O58" s="536"/>
      <c r="P58" s="536"/>
      <c r="Q58" s="536"/>
      <c r="R58" s="536"/>
      <c r="S58" s="536"/>
      <c r="T58" s="536"/>
      <c r="U58" s="536"/>
      <c r="V58" s="536"/>
      <c r="W58" s="536"/>
      <c r="X58" s="536"/>
      <c r="Y58" s="536"/>
    </row>
    <row r="59" spans="2:26">
      <c r="N59" s="536"/>
      <c r="O59" s="536"/>
      <c r="P59" s="536"/>
      <c r="Q59" s="536"/>
      <c r="R59" s="536"/>
      <c r="S59" s="536"/>
      <c r="T59" s="536"/>
      <c r="U59" s="536"/>
      <c r="V59" s="536"/>
      <c r="W59" s="536"/>
      <c r="X59" s="536"/>
      <c r="Y59" s="536"/>
    </row>
  </sheetData>
  <mergeCells count="13">
    <mergeCell ref="G41:H41"/>
    <mergeCell ref="G42:H42"/>
    <mergeCell ref="G43:H43"/>
    <mergeCell ref="G36:H36"/>
    <mergeCell ref="G37:H37"/>
    <mergeCell ref="G38:H38"/>
    <mergeCell ref="G39:H39"/>
    <mergeCell ref="G40:H40"/>
    <mergeCell ref="B6:D6"/>
    <mergeCell ref="D31:E31"/>
    <mergeCell ref="F31:H31"/>
    <mergeCell ref="G34:H34"/>
    <mergeCell ref="G35:H35"/>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5 • Crashes</oddHeader>
    <oddFooter>&amp;R  &amp;"Gill Sans MT,Regular"&amp;9&amp;K0065A4    • &amp;K000000&amp;A&amp;K0065A4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I56"/>
  <sheetViews>
    <sheetView zoomScaleNormal="100" workbookViewId="0">
      <selection activeCell="Q28" sqref="Q28"/>
    </sheetView>
  </sheetViews>
  <sheetFormatPr defaultColWidth="9.140625" defaultRowHeight="12.75"/>
  <cols>
    <col min="1" max="1" width="9.140625" style="490"/>
    <col min="2" max="2" width="6.85546875" style="490" customWidth="1"/>
    <col min="3" max="16384" width="9.140625" style="490"/>
  </cols>
  <sheetData>
    <row r="1" spans="1:9">
      <c r="A1" s="2375" t="s">
        <v>615</v>
      </c>
      <c r="B1" s="2375"/>
      <c r="C1" s="2375"/>
      <c r="D1" s="2375"/>
      <c r="E1" s="2375"/>
      <c r="F1" s="2375"/>
      <c r="G1" s="2375"/>
      <c r="H1" s="2375"/>
      <c r="I1" s="2375"/>
    </row>
    <row r="2" spans="1:9">
      <c r="A2" s="2375"/>
      <c r="B2" s="2375"/>
      <c r="C2" s="2375"/>
      <c r="D2" s="2375"/>
      <c r="E2" s="2375"/>
      <c r="F2" s="2375"/>
      <c r="G2" s="2375"/>
      <c r="H2" s="2375"/>
      <c r="I2" s="2375"/>
    </row>
    <row r="3" spans="1:9">
      <c r="A3" s="2375"/>
      <c r="B3" s="2375"/>
      <c r="C3" s="2375"/>
      <c r="D3" s="2375"/>
      <c r="E3" s="2375"/>
      <c r="F3" s="2375"/>
      <c r="G3" s="2375"/>
      <c r="H3" s="2375"/>
      <c r="I3" s="2375"/>
    </row>
    <row r="4" spans="1:9">
      <c r="A4" s="2375"/>
      <c r="B4" s="2375"/>
      <c r="C4" s="2375"/>
      <c r="D4" s="2375"/>
      <c r="E4" s="2375"/>
      <c r="F4" s="2375"/>
      <c r="G4" s="2375"/>
      <c r="H4" s="2375"/>
      <c r="I4" s="2375"/>
    </row>
    <row r="5" spans="1:9">
      <c r="A5" s="2375"/>
      <c r="B5" s="2375"/>
      <c r="C5" s="2375"/>
      <c r="D5" s="2375"/>
      <c r="E5" s="2375"/>
      <c r="F5" s="2375"/>
      <c r="G5" s="2375"/>
      <c r="H5" s="2375"/>
      <c r="I5" s="2375"/>
    </row>
    <row r="6" spans="1:9">
      <c r="A6" s="2375"/>
      <c r="B6" s="2375"/>
      <c r="C6" s="2375"/>
      <c r="D6" s="2375"/>
      <c r="E6" s="2375"/>
      <c r="F6" s="2375"/>
      <c r="G6" s="2375"/>
      <c r="H6" s="2375"/>
      <c r="I6" s="2375"/>
    </row>
    <row r="7" spans="1:9">
      <c r="A7" s="2375"/>
      <c r="B7" s="2375"/>
      <c r="C7" s="2375"/>
      <c r="D7" s="2375"/>
      <c r="E7" s="2375"/>
      <c r="F7" s="2375"/>
      <c r="G7" s="2375"/>
      <c r="H7" s="2375"/>
      <c r="I7" s="2375"/>
    </row>
    <row r="8" spans="1:9">
      <c r="A8" s="2375"/>
      <c r="B8" s="2375"/>
      <c r="C8" s="2375"/>
      <c r="D8" s="2375"/>
      <c r="E8" s="2375"/>
      <c r="F8" s="2375"/>
      <c r="G8" s="2375"/>
      <c r="H8" s="2375"/>
      <c r="I8" s="2375"/>
    </row>
    <row r="9" spans="1:9">
      <c r="A9" s="2375"/>
      <c r="B9" s="2375"/>
      <c r="C9" s="2375"/>
      <c r="D9" s="2375"/>
      <c r="E9" s="2375"/>
      <c r="F9" s="2375"/>
      <c r="G9" s="2375"/>
      <c r="H9" s="2375"/>
      <c r="I9" s="2375"/>
    </row>
    <row r="10" spans="1:9">
      <c r="A10" s="2375"/>
      <c r="B10" s="2375"/>
      <c r="C10" s="2375"/>
      <c r="D10" s="2375"/>
      <c r="E10" s="2375"/>
      <c r="F10" s="2375"/>
      <c r="G10" s="2375"/>
      <c r="H10" s="2375"/>
      <c r="I10" s="2375"/>
    </row>
    <row r="11" spans="1:9">
      <c r="A11" s="2375"/>
      <c r="B11" s="2375"/>
      <c r="C11" s="2375"/>
      <c r="D11" s="2375"/>
      <c r="E11" s="2375"/>
      <c r="F11" s="2375"/>
      <c r="G11" s="2375"/>
      <c r="H11" s="2375"/>
      <c r="I11" s="2375"/>
    </row>
    <row r="12" spans="1:9">
      <c r="A12" s="2375"/>
      <c r="B12" s="2375"/>
      <c r="C12" s="2375"/>
      <c r="D12" s="2375"/>
      <c r="E12" s="2375"/>
      <c r="F12" s="2375"/>
      <c r="G12" s="2375"/>
      <c r="H12" s="2375"/>
      <c r="I12" s="2375"/>
    </row>
    <row r="13" spans="1:9">
      <c r="A13" s="2375"/>
      <c r="B13" s="2375"/>
      <c r="C13" s="2375"/>
      <c r="D13" s="2375"/>
      <c r="E13" s="2375"/>
      <c r="F13" s="2375"/>
      <c r="G13" s="2375"/>
      <c r="H13" s="2375"/>
      <c r="I13" s="2375"/>
    </row>
    <row r="14" spans="1:9">
      <c r="A14" s="2375"/>
      <c r="B14" s="2375"/>
      <c r="C14" s="2375"/>
      <c r="D14" s="2375"/>
      <c r="E14" s="2375"/>
      <c r="F14" s="2375"/>
      <c r="G14" s="2375"/>
      <c r="H14" s="2375"/>
      <c r="I14" s="2375"/>
    </row>
    <row r="15" spans="1:9">
      <c r="A15" s="2375"/>
      <c r="B15" s="2375"/>
      <c r="C15" s="2375"/>
      <c r="D15" s="2375"/>
      <c r="E15" s="2375"/>
      <c r="F15" s="2375"/>
      <c r="G15" s="2375"/>
      <c r="H15" s="2375"/>
      <c r="I15" s="2375"/>
    </row>
    <row r="16" spans="1:9">
      <c r="A16" s="2375"/>
      <c r="B16" s="2375"/>
      <c r="C16" s="2375"/>
      <c r="D16" s="2375"/>
      <c r="E16" s="2375"/>
      <c r="F16" s="2375"/>
      <c r="G16" s="2375"/>
      <c r="H16" s="2375"/>
      <c r="I16" s="2375"/>
    </row>
    <row r="17" spans="1:9">
      <c r="A17" s="2375"/>
      <c r="B17" s="2375"/>
      <c r="C17" s="2375"/>
      <c r="D17" s="2375"/>
      <c r="E17" s="2375"/>
      <c r="F17" s="2375"/>
      <c r="G17" s="2375"/>
      <c r="H17" s="2375"/>
      <c r="I17" s="2375"/>
    </row>
    <row r="18" spans="1:9">
      <c r="A18" s="2375"/>
      <c r="B18" s="2375"/>
      <c r="C18" s="2375"/>
      <c r="D18" s="2375"/>
      <c r="E18" s="2375"/>
      <c r="F18" s="2375"/>
      <c r="G18" s="2375"/>
      <c r="H18" s="2375"/>
      <c r="I18" s="2375"/>
    </row>
    <row r="19" spans="1:9">
      <c r="A19" s="2375"/>
      <c r="B19" s="2375"/>
      <c r="C19" s="2375"/>
      <c r="D19" s="2375"/>
      <c r="E19" s="2375"/>
      <c r="F19" s="2375"/>
      <c r="G19" s="2375"/>
      <c r="H19" s="2375"/>
      <c r="I19" s="2375"/>
    </row>
    <row r="20" spans="1:9">
      <c r="A20" s="2375"/>
      <c r="B20" s="2375"/>
      <c r="C20" s="2375"/>
      <c r="D20" s="2375"/>
      <c r="E20" s="2375"/>
      <c r="F20" s="2375"/>
      <c r="G20" s="2375"/>
      <c r="H20" s="2375"/>
      <c r="I20" s="2375"/>
    </row>
    <row r="21" spans="1:9">
      <c r="A21" s="2375"/>
      <c r="B21" s="2375"/>
      <c r="C21" s="2375"/>
      <c r="D21" s="2375"/>
      <c r="E21" s="2375"/>
      <c r="F21" s="2375"/>
      <c r="G21" s="2375"/>
      <c r="H21" s="2375"/>
      <c r="I21" s="2375"/>
    </row>
    <row r="22" spans="1:9">
      <c r="A22" s="2375"/>
      <c r="B22" s="2375"/>
      <c r="C22" s="2375"/>
      <c r="D22" s="2375"/>
      <c r="E22" s="2375"/>
      <c r="F22" s="2375"/>
      <c r="G22" s="2375"/>
      <c r="H22" s="2375"/>
      <c r="I22" s="2375"/>
    </row>
    <row r="23" spans="1:9" ht="39.75" customHeight="1">
      <c r="A23" s="2375"/>
      <c r="B23" s="2375"/>
      <c r="C23" s="2375"/>
      <c r="D23" s="2375"/>
      <c r="E23" s="2375"/>
      <c r="F23" s="2375"/>
      <c r="G23" s="2375"/>
      <c r="H23" s="2375"/>
      <c r="I23" s="2375"/>
    </row>
    <row r="24" spans="1:9">
      <c r="A24" s="2375"/>
      <c r="B24" s="2375"/>
      <c r="C24" s="2375"/>
      <c r="D24" s="2375"/>
      <c r="E24" s="2375"/>
      <c r="F24" s="2375"/>
      <c r="G24" s="2375"/>
      <c r="H24" s="2375"/>
      <c r="I24" s="2375"/>
    </row>
    <row r="25" spans="1:9">
      <c r="A25" s="2375"/>
      <c r="B25" s="2375"/>
      <c r="C25" s="2375"/>
      <c r="D25" s="2375"/>
      <c r="E25" s="2375"/>
      <c r="F25" s="2375"/>
      <c r="G25" s="2375"/>
      <c r="H25" s="2375"/>
      <c r="I25" s="2375"/>
    </row>
    <row r="26" spans="1:9">
      <c r="A26" s="2375"/>
      <c r="B26" s="2375"/>
      <c r="C26" s="2375"/>
      <c r="D26" s="2375"/>
      <c r="E26" s="2375"/>
      <c r="F26" s="2375"/>
      <c r="G26" s="2375"/>
      <c r="H26" s="2375"/>
      <c r="I26" s="2375"/>
    </row>
    <row r="27" spans="1:9">
      <c r="A27" s="2375"/>
      <c r="B27" s="2375"/>
      <c r="C27" s="2375"/>
      <c r="D27" s="2375"/>
      <c r="E27" s="2375"/>
      <c r="F27" s="2375"/>
      <c r="G27" s="2375"/>
      <c r="H27" s="2375"/>
      <c r="I27" s="2375"/>
    </row>
    <row r="28" spans="1:9">
      <c r="A28" s="2375"/>
      <c r="B28" s="2375"/>
      <c r="C28" s="2375"/>
      <c r="D28" s="2375"/>
      <c r="E28" s="2375"/>
      <c r="F28" s="2375"/>
      <c r="G28" s="2375"/>
      <c r="H28" s="2375"/>
      <c r="I28" s="2375"/>
    </row>
    <row r="29" spans="1:9">
      <c r="A29" s="2375"/>
      <c r="B29" s="2375"/>
      <c r="C29" s="2375"/>
      <c r="D29" s="2375"/>
      <c r="E29" s="2375"/>
      <c r="F29" s="2375"/>
      <c r="G29" s="2375"/>
      <c r="H29" s="2375"/>
      <c r="I29" s="2375"/>
    </row>
    <row r="30" spans="1:9">
      <c r="A30" s="2375"/>
      <c r="B30" s="2375"/>
      <c r="C30" s="2375"/>
      <c r="D30" s="2375"/>
      <c r="E30" s="2375"/>
      <c r="F30" s="2375"/>
      <c r="G30" s="2375"/>
      <c r="H30" s="2375"/>
      <c r="I30" s="2375"/>
    </row>
    <row r="31" spans="1:9">
      <c r="A31" s="2375"/>
      <c r="B31" s="2375"/>
      <c r="C31" s="2375"/>
      <c r="D31" s="2375"/>
      <c r="E31" s="2375"/>
      <c r="F31" s="2375"/>
      <c r="G31" s="2375"/>
      <c r="H31" s="2375"/>
      <c r="I31" s="2375"/>
    </row>
    <row r="32" spans="1:9">
      <c r="A32" s="2375"/>
      <c r="B32" s="2375"/>
      <c r="C32" s="2375"/>
      <c r="D32" s="2375"/>
      <c r="E32" s="2375"/>
      <c r="F32" s="2375"/>
      <c r="G32" s="2375"/>
      <c r="H32" s="2375"/>
      <c r="I32" s="2375"/>
    </row>
    <row r="33" spans="1:9">
      <c r="A33" s="2375"/>
      <c r="B33" s="2375"/>
      <c r="C33" s="2375"/>
      <c r="D33" s="2375"/>
      <c r="E33" s="2375"/>
      <c r="F33" s="2375"/>
      <c r="G33" s="2375"/>
      <c r="H33" s="2375"/>
      <c r="I33" s="2375"/>
    </row>
    <row r="34" spans="1:9">
      <c r="A34" s="2375"/>
      <c r="B34" s="2375"/>
      <c r="C34" s="2375"/>
      <c r="D34" s="2375"/>
      <c r="E34" s="2375"/>
      <c r="F34" s="2375"/>
      <c r="G34" s="2375"/>
      <c r="H34" s="2375"/>
      <c r="I34" s="2375"/>
    </row>
    <row r="35" spans="1:9">
      <c r="A35" s="2375"/>
      <c r="B35" s="2375"/>
      <c r="C35" s="2375"/>
      <c r="D35" s="2375"/>
      <c r="E35" s="2375"/>
      <c r="F35" s="2375"/>
      <c r="G35" s="2375"/>
      <c r="H35" s="2375"/>
      <c r="I35" s="2375"/>
    </row>
    <row r="36" spans="1:9">
      <c r="A36" s="2375"/>
      <c r="B36" s="2375"/>
      <c r="C36" s="2375"/>
      <c r="D36" s="2375"/>
      <c r="E36" s="2375"/>
      <c r="F36" s="2375"/>
      <c r="G36" s="2375"/>
      <c r="H36" s="2375"/>
      <c r="I36" s="2375"/>
    </row>
    <row r="37" spans="1:9">
      <c r="A37" s="2375"/>
      <c r="B37" s="2375"/>
      <c r="C37" s="2375"/>
      <c r="D37" s="2375"/>
      <c r="E37" s="2375"/>
      <c r="F37" s="2375"/>
      <c r="G37" s="2375"/>
      <c r="H37" s="2375"/>
      <c r="I37" s="2375"/>
    </row>
    <row r="38" spans="1:9">
      <c r="A38" s="2375"/>
      <c r="B38" s="2375"/>
      <c r="C38" s="2375"/>
      <c r="D38" s="2375"/>
      <c r="E38" s="2375"/>
      <c r="F38" s="2375"/>
      <c r="G38" s="2375"/>
      <c r="H38" s="2375"/>
      <c r="I38" s="2375"/>
    </row>
    <row r="39" spans="1:9">
      <c r="A39" s="2375"/>
      <c r="B39" s="2375"/>
      <c r="C39" s="2375"/>
      <c r="D39" s="2375"/>
      <c r="E39" s="2375"/>
      <c r="F39" s="2375"/>
      <c r="G39" s="2375"/>
      <c r="H39" s="2375"/>
      <c r="I39" s="2375"/>
    </row>
    <row r="40" spans="1:9">
      <c r="A40" s="2375"/>
      <c r="B40" s="2375"/>
      <c r="C40" s="2375"/>
      <c r="D40" s="2375"/>
      <c r="E40" s="2375"/>
      <c r="F40" s="2375"/>
      <c r="G40" s="2375"/>
      <c r="H40" s="2375"/>
      <c r="I40" s="2375"/>
    </row>
    <row r="41" spans="1:9">
      <c r="A41" s="2375"/>
      <c r="B41" s="2375"/>
      <c r="C41" s="2375"/>
      <c r="D41" s="2375"/>
      <c r="E41" s="2375"/>
      <c r="F41" s="2375"/>
      <c r="G41" s="2375"/>
      <c r="H41" s="2375"/>
      <c r="I41" s="2375"/>
    </row>
    <row r="42" spans="1:9">
      <c r="A42" s="2375"/>
      <c r="B42" s="2375"/>
      <c r="C42" s="2375"/>
      <c r="D42" s="2375"/>
      <c r="E42" s="2375"/>
      <c r="F42" s="2375"/>
      <c r="G42" s="2375"/>
      <c r="H42" s="2375"/>
      <c r="I42" s="2375"/>
    </row>
    <row r="43" spans="1:9">
      <c r="A43" s="2375"/>
      <c r="B43" s="2375"/>
      <c r="C43" s="2375"/>
      <c r="D43" s="2375"/>
      <c r="E43" s="2375"/>
      <c r="F43" s="2375"/>
      <c r="G43" s="2375"/>
      <c r="H43" s="2375"/>
      <c r="I43" s="2375"/>
    </row>
    <row r="44" spans="1:9">
      <c r="A44" s="2375"/>
      <c r="B44" s="2375"/>
      <c r="C44" s="2375"/>
      <c r="D44" s="2375"/>
      <c r="E44" s="2375"/>
      <c r="F44" s="2375"/>
      <c r="G44" s="2375"/>
      <c r="H44" s="2375"/>
      <c r="I44" s="2375"/>
    </row>
    <row r="45" spans="1:9">
      <c r="A45" s="2375"/>
      <c r="B45" s="2375"/>
      <c r="C45" s="2375"/>
      <c r="D45" s="2375"/>
      <c r="E45" s="2375"/>
      <c r="F45" s="2375"/>
      <c r="G45" s="2375"/>
      <c r="H45" s="2375"/>
      <c r="I45" s="2375"/>
    </row>
    <row r="46" spans="1:9">
      <c r="A46" s="2375"/>
      <c r="B46" s="2375"/>
      <c r="C46" s="2375"/>
      <c r="D46" s="2375"/>
      <c r="E46" s="2375"/>
      <c r="F46" s="2375"/>
      <c r="G46" s="2375"/>
      <c r="H46" s="2375"/>
      <c r="I46" s="2375"/>
    </row>
    <row r="47" spans="1:9">
      <c r="A47" s="2375"/>
      <c r="B47" s="2375"/>
      <c r="C47" s="2375"/>
      <c r="D47" s="2375"/>
      <c r="E47" s="2375"/>
      <c r="F47" s="2375"/>
      <c r="G47" s="2375"/>
      <c r="H47" s="2375"/>
      <c r="I47" s="2375"/>
    </row>
    <row r="48" spans="1:9">
      <c r="A48" s="2375"/>
      <c r="B48" s="2375"/>
      <c r="C48" s="2375"/>
      <c r="D48" s="2375"/>
      <c r="E48" s="2375"/>
      <c r="F48" s="2375"/>
      <c r="G48" s="2375"/>
      <c r="H48" s="2375"/>
      <c r="I48" s="2375"/>
    </row>
    <row r="49" spans="1:9">
      <c r="A49" s="2375"/>
      <c r="B49" s="2375"/>
      <c r="C49" s="2375"/>
      <c r="D49" s="2375"/>
      <c r="E49" s="2375"/>
      <c r="F49" s="2375"/>
      <c r="G49" s="2375"/>
      <c r="H49" s="2375"/>
      <c r="I49" s="2375"/>
    </row>
    <row r="50" spans="1:9">
      <c r="A50" s="2375"/>
      <c r="B50" s="2375"/>
      <c r="C50" s="2375"/>
      <c r="D50" s="2375"/>
      <c r="E50" s="2375"/>
      <c r="F50" s="2375"/>
      <c r="G50" s="2375"/>
      <c r="H50" s="2375"/>
      <c r="I50" s="2375"/>
    </row>
    <row r="51" spans="1:9">
      <c r="A51" s="2375"/>
      <c r="B51" s="2375"/>
      <c r="C51" s="2375"/>
      <c r="D51" s="2375"/>
      <c r="E51" s="2375"/>
      <c r="F51" s="2375"/>
      <c r="G51" s="2375"/>
      <c r="H51" s="2375"/>
      <c r="I51" s="2375"/>
    </row>
    <row r="52" spans="1:9">
      <c r="A52" s="2375"/>
      <c r="B52" s="2375"/>
      <c r="C52" s="2375"/>
      <c r="D52" s="2375"/>
      <c r="E52" s="2375"/>
      <c r="F52" s="2375"/>
      <c r="G52" s="2375"/>
      <c r="H52" s="2375"/>
      <c r="I52" s="2375"/>
    </row>
    <row r="53" spans="1:9">
      <c r="A53" s="2375"/>
      <c r="B53" s="2375"/>
      <c r="C53" s="2375"/>
      <c r="D53" s="2375"/>
      <c r="E53" s="2375"/>
      <c r="F53" s="2375"/>
      <c r="G53" s="2375"/>
      <c r="H53" s="2375"/>
      <c r="I53" s="2375"/>
    </row>
    <row r="54" spans="1:9">
      <c r="A54" s="2375"/>
      <c r="B54" s="2375"/>
      <c r="C54" s="2375"/>
      <c r="D54" s="2375"/>
      <c r="E54" s="2375"/>
      <c r="F54" s="2375"/>
      <c r="G54" s="2375"/>
      <c r="H54" s="2375"/>
      <c r="I54" s="2375"/>
    </row>
    <row r="55" spans="1:9">
      <c r="A55" s="2375"/>
      <c r="B55" s="2375"/>
      <c r="C55" s="2375"/>
      <c r="D55" s="2375"/>
      <c r="E55" s="2375"/>
      <c r="F55" s="2375"/>
      <c r="G55" s="2375"/>
      <c r="H55" s="2375"/>
      <c r="I55" s="2375"/>
    </row>
    <row r="56" spans="1:9">
      <c r="A56" s="2375"/>
      <c r="B56" s="2375"/>
      <c r="C56" s="2375"/>
      <c r="D56" s="2375"/>
      <c r="E56" s="2375"/>
      <c r="F56" s="2375"/>
      <c r="G56" s="2375"/>
      <c r="H56" s="2375"/>
      <c r="I56" s="2375"/>
    </row>
  </sheetData>
  <mergeCells count="1">
    <mergeCell ref="A1:I56"/>
  </mergeCells>
  <pageMargins left="0.70866141732283472" right="0.31496062992125984" top="0.78740157480314965" bottom="0.78740157480314965" header="0.78740157480314965" footer="0.39370078740157483"/>
  <pageSetup paperSize="9" orientation="portrait" r:id="rId1"/>
  <headerFooter scaleWithDoc="0">
    <oddHeader>&amp;L&amp;"Gill Sans MT,Regular"&amp;9&amp;K0065A4BITRE •&amp;K0065A4 &amp;K000000Road trauma involving heavy vehicles 2018 statistical summary</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ECD5D4"/>
  </sheetPr>
  <dimension ref="A1:AB78"/>
  <sheetViews>
    <sheetView zoomScaleNormal="100" zoomScaleSheetLayoutView="106" workbookViewId="0">
      <selection activeCell="Y27" sqref="Y27"/>
    </sheetView>
  </sheetViews>
  <sheetFormatPr defaultColWidth="9" defaultRowHeight="12.75"/>
  <cols>
    <col min="1" max="1" width="3.7109375" customWidth="1"/>
    <col min="2" max="2" width="10.7109375" customWidth="1"/>
    <col min="3" max="3" width="11.5703125" customWidth="1"/>
    <col min="4" max="8" width="5.7109375" customWidth="1"/>
    <col min="9" max="9" width="6.5703125" customWidth="1"/>
    <col min="10" max="10" width="5.7109375" customWidth="1"/>
    <col min="11" max="11" width="6.7109375" customWidth="1"/>
  </cols>
  <sheetData>
    <row r="1" spans="1:23" ht="13.5" customHeight="1">
      <c r="A1" s="67"/>
      <c r="B1" s="67"/>
      <c r="C1" s="67"/>
    </row>
    <row r="2" spans="1:23" ht="13.5" customHeight="1">
      <c r="A2" s="67"/>
      <c r="B2" s="67"/>
      <c r="C2" s="67"/>
    </row>
    <row r="3" spans="1:23" ht="13.5" customHeight="1">
      <c r="A3" s="67"/>
      <c r="B3" s="67"/>
      <c r="C3" s="67"/>
    </row>
    <row r="4" spans="1:23" ht="15" customHeight="1">
      <c r="A4" s="67"/>
      <c r="B4" s="1621" t="s">
        <v>732</v>
      </c>
      <c r="C4" s="1138"/>
      <c r="D4" s="1142"/>
      <c r="E4" s="1142"/>
      <c r="F4" s="1142"/>
      <c r="G4" s="1142"/>
      <c r="H4" s="1143"/>
      <c r="I4" s="730"/>
    </row>
    <row r="5" spans="1:23" ht="15" customHeight="1">
      <c r="A5" s="67"/>
      <c r="B5" s="67"/>
      <c r="C5" s="67"/>
      <c r="E5" s="9"/>
      <c r="F5" s="9"/>
      <c r="G5" s="9"/>
      <c r="J5" s="67"/>
      <c r="K5" s="67"/>
      <c r="P5" s="67"/>
      <c r="Q5" s="67"/>
      <c r="R5" s="67"/>
      <c r="S5" s="572"/>
    </row>
    <row r="6" spans="1:23" s="527" customFormat="1" ht="17.100000000000001" customHeight="1">
      <c r="A6" s="572"/>
      <c r="B6" s="544"/>
      <c r="C6" s="544"/>
      <c r="D6" s="567" t="s">
        <v>0</v>
      </c>
      <c r="E6" s="567" t="s">
        <v>1</v>
      </c>
      <c r="F6" s="567" t="s">
        <v>2</v>
      </c>
      <c r="G6" s="567" t="s">
        <v>3</v>
      </c>
      <c r="H6" s="567" t="s">
        <v>4</v>
      </c>
      <c r="I6" s="567" t="s">
        <v>5</v>
      </c>
      <c r="J6" s="567" t="s">
        <v>6</v>
      </c>
      <c r="K6" s="567" t="s">
        <v>7</v>
      </c>
      <c r="L6" s="567" t="s">
        <v>8</v>
      </c>
      <c r="M6"/>
      <c r="N6" s="1586"/>
      <c r="O6" s="575"/>
      <c r="P6" s="1615"/>
      <c r="Q6" s="67"/>
      <c r="R6" s="1224"/>
      <c r="S6" s="1224"/>
      <c r="T6" s="572"/>
      <c r="U6" s="572"/>
    </row>
    <row r="7" spans="1:23" s="527" customFormat="1" ht="8.4499999999999993" customHeight="1">
      <c r="A7" s="572"/>
      <c r="B7" s="545"/>
      <c r="C7" s="545"/>
      <c r="H7" s="541"/>
      <c r="I7" s="541"/>
      <c r="J7" s="67"/>
      <c r="K7" s="67"/>
      <c r="N7" s="1586"/>
      <c r="O7" s="575"/>
      <c r="P7" s="1615"/>
      <c r="Q7" s="67"/>
      <c r="R7" s="1224"/>
      <c r="S7" s="1224"/>
      <c r="T7" s="572"/>
      <c r="U7" s="572"/>
    </row>
    <row r="8" spans="1:23" ht="14.1" customHeight="1">
      <c r="A8" s="67"/>
      <c r="B8" s="874">
        <v>2008</v>
      </c>
      <c r="C8" s="547"/>
      <c r="D8" s="481">
        <v>2.3087223530498222</v>
      </c>
      <c r="E8" s="481">
        <v>2.2991148407862974</v>
      </c>
      <c r="F8" s="481">
        <v>4.4081992506061276</v>
      </c>
      <c r="G8" s="481">
        <v>2.1308331557639035</v>
      </c>
      <c r="H8" s="481">
        <v>3.3063316250619934</v>
      </c>
      <c r="I8" s="481">
        <v>0</v>
      </c>
      <c r="J8" s="481">
        <v>0</v>
      </c>
      <c r="K8" s="481">
        <v>0</v>
      </c>
      <c r="L8" s="481">
        <v>2.7301721249426043</v>
      </c>
      <c r="N8" s="1586"/>
      <c r="O8" s="575"/>
      <c r="P8" s="1615"/>
      <c r="Q8" s="67"/>
      <c r="R8" s="1224"/>
      <c r="S8" s="1224"/>
      <c r="U8" s="67"/>
    </row>
    <row r="9" spans="1:23" ht="14.1" customHeight="1">
      <c r="A9" s="67"/>
      <c r="B9" s="874">
        <v>2009</v>
      </c>
      <c r="C9" s="547"/>
      <c r="D9" s="481">
        <v>3.5712691397705463</v>
      </c>
      <c r="E9" s="481">
        <v>3.3220751896351253</v>
      </c>
      <c r="F9" s="481">
        <v>4.1825691430961465</v>
      </c>
      <c r="G9" s="481">
        <v>4.068348250610252</v>
      </c>
      <c r="H9" s="481">
        <v>0.76881679095871458</v>
      </c>
      <c r="I9" s="481">
        <v>4.1288191577208915</v>
      </c>
      <c r="J9" s="481">
        <v>0</v>
      </c>
      <c r="K9" s="481">
        <v>0</v>
      </c>
      <c r="L9" s="481">
        <v>3.0800942982715931</v>
      </c>
      <c r="N9" s="1586"/>
      <c r="O9" s="575"/>
      <c r="P9" s="1615"/>
      <c r="Q9" s="67"/>
      <c r="R9" s="1224"/>
      <c r="S9" s="1224"/>
      <c r="U9" s="67"/>
    </row>
    <row r="10" spans="1:23" ht="14.1" customHeight="1">
      <c r="A10" s="67"/>
      <c r="B10" s="874">
        <v>2010</v>
      </c>
      <c r="D10" s="481">
        <v>3.9361469494861145</v>
      </c>
      <c r="E10" s="481">
        <v>1.0865431629271471</v>
      </c>
      <c r="F10" s="481">
        <v>1.5461526568056485</v>
      </c>
      <c r="G10" s="481">
        <v>5.8616647127784285</v>
      </c>
      <c r="H10" s="481">
        <v>0.7452675510508272</v>
      </c>
      <c r="I10" s="481">
        <v>3.9246467817896393</v>
      </c>
      <c r="J10" s="481">
        <v>2.7956388034665922</v>
      </c>
      <c r="K10" s="481">
        <v>9.6993210475266736</v>
      </c>
      <c r="L10" s="481">
        <v>2.4314842474556255</v>
      </c>
      <c r="N10" s="1586"/>
      <c r="O10" s="575"/>
      <c r="P10" s="1615"/>
      <c r="Q10" s="67"/>
      <c r="R10" s="1224"/>
      <c r="S10" s="1224"/>
      <c r="U10" s="67"/>
      <c r="V10" s="67"/>
      <c r="W10" s="67"/>
    </row>
    <row r="11" spans="1:23" ht="14.1" customHeight="1">
      <c r="A11" s="67"/>
      <c r="B11" s="874">
        <v>2011</v>
      </c>
      <c r="C11" s="547"/>
      <c r="D11" s="481">
        <v>4.7028644719965795</v>
      </c>
      <c r="E11" s="481">
        <v>2.1257373651485358</v>
      </c>
      <c r="F11" s="481">
        <v>3.5820284515402725</v>
      </c>
      <c r="G11" s="481">
        <v>0</v>
      </c>
      <c r="H11" s="481">
        <v>0.73545635066558801</v>
      </c>
      <c r="I11" s="481">
        <v>0</v>
      </c>
      <c r="J11" s="481">
        <v>0</v>
      </c>
      <c r="K11" s="481">
        <v>0</v>
      </c>
      <c r="L11" s="481">
        <v>2.6171159382360636</v>
      </c>
      <c r="N11" s="1586"/>
      <c r="O11" s="575"/>
      <c r="P11" s="1615"/>
      <c r="Q11" s="67"/>
      <c r="R11" s="1224"/>
      <c r="S11" s="1224"/>
      <c r="U11" s="67"/>
      <c r="V11" s="67"/>
      <c r="W11" s="67"/>
    </row>
    <row r="12" spans="1:23" ht="14.1" customHeight="1">
      <c r="A12" s="67"/>
      <c r="B12" s="874">
        <v>2012</v>
      </c>
      <c r="C12" s="547"/>
      <c r="D12" s="481">
        <v>2.5250399797996805</v>
      </c>
      <c r="E12" s="481">
        <v>1.5500671695773485</v>
      </c>
      <c r="F12" s="481">
        <v>2.9673590504451037</v>
      </c>
      <c r="G12" s="481">
        <v>1.8308311973636029</v>
      </c>
      <c r="H12" s="481">
        <v>2.0875374017117805</v>
      </c>
      <c r="I12" s="481">
        <v>0</v>
      </c>
      <c r="J12" s="481">
        <v>0</v>
      </c>
      <c r="K12" s="481">
        <v>0</v>
      </c>
      <c r="L12" s="481">
        <v>2.0971533902140203</v>
      </c>
      <c r="N12" s="1586"/>
      <c r="O12" s="575"/>
      <c r="P12" s="1615"/>
      <c r="Q12" s="67"/>
      <c r="R12" s="1224"/>
      <c r="S12" s="1224"/>
      <c r="U12" s="67"/>
      <c r="V12" s="67"/>
      <c r="W12" s="67"/>
    </row>
    <row r="13" spans="1:23" ht="14.1" customHeight="1">
      <c r="A13" s="67"/>
      <c r="B13" s="874">
        <v>2013</v>
      </c>
      <c r="C13" s="547"/>
      <c r="D13" s="481">
        <v>0.82610491532424624</v>
      </c>
      <c r="E13" s="481">
        <v>1.5377518068583731</v>
      </c>
      <c r="F13" s="481">
        <v>2.3780081803481403</v>
      </c>
      <c r="G13" s="481">
        <v>0</v>
      </c>
      <c r="H13" s="481">
        <v>0</v>
      </c>
      <c r="I13" s="481">
        <v>0</v>
      </c>
      <c r="J13" s="481">
        <v>2.6246719160104988</v>
      </c>
      <c r="K13" s="481">
        <v>0</v>
      </c>
      <c r="L13" s="481">
        <v>1.1823634370230238</v>
      </c>
      <c r="N13" s="1586"/>
      <c r="O13" s="575"/>
      <c r="P13" s="1615"/>
      <c r="Q13" s="522"/>
      <c r="R13" s="1224"/>
      <c r="S13" s="1224"/>
      <c r="U13" s="67"/>
      <c r="V13" s="67"/>
      <c r="W13" s="67"/>
    </row>
    <row r="14" spans="1:23" ht="14.1" customHeight="1">
      <c r="A14" s="67"/>
      <c r="B14" s="874">
        <v>2014</v>
      </c>
      <c r="C14" s="547"/>
      <c r="D14" s="481">
        <v>2.4373400495592477</v>
      </c>
      <c r="E14" s="481">
        <v>1.5288182235132244</v>
      </c>
      <c r="F14" s="481">
        <v>0.46866944743872146</v>
      </c>
      <c r="G14" s="481">
        <v>1.7787264318747775</v>
      </c>
      <c r="H14" s="481">
        <v>1.9579689335595873</v>
      </c>
      <c r="I14" s="481">
        <v>0</v>
      </c>
      <c r="J14" s="481">
        <v>0</v>
      </c>
      <c r="K14" s="481">
        <v>0</v>
      </c>
      <c r="L14" s="481">
        <v>1.4872889908744196</v>
      </c>
      <c r="N14" s="1586"/>
      <c r="O14" s="575"/>
      <c r="P14" s="1615"/>
      <c r="Q14" s="522"/>
      <c r="R14" s="1224"/>
      <c r="S14" s="1224"/>
      <c r="U14" s="67"/>
      <c r="V14" s="67"/>
      <c r="W14" s="67"/>
    </row>
    <row r="15" spans="1:23" ht="14.1" customHeight="1">
      <c r="B15" s="874">
        <v>2015</v>
      </c>
      <c r="C15" s="547"/>
      <c r="D15" s="481">
        <v>1.9802764465919442</v>
      </c>
      <c r="E15" s="481">
        <v>3.0254134731746669</v>
      </c>
      <c r="F15" s="481">
        <v>0.93318402388951105</v>
      </c>
      <c r="G15" s="481">
        <v>1.8005041411595248</v>
      </c>
      <c r="H15" s="481">
        <v>1.2934100756644895</v>
      </c>
      <c r="I15" s="481">
        <v>3.7174721189591078</v>
      </c>
      <c r="J15" s="481">
        <v>2.57201646090535</v>
      </c>
      <c r="K15" s="481">
        <v>0</v>
      </c>
      <c r="L15" s="481">
        <v>1.8917697506016877</v>
      </c>
      <c r="N15" s="1586"/>
      <c r="O15" s="575"/>
      <c r="P15" s="1615"/>
      <c r="Q15" s="522"/>
      <c r="R15" s="1224"/>
      <c r="S15" s="1224"/>
      <c r="U15" s="522"/>
      <c r="V15" s="522"/>
      <c r="W15" s="522"/>
    </row>
    <row r="16" spans="1:23" ht="14.1" customHeight="1">
      <c r="B16" s="874">
        <v>2016</v>
      </c>
      <c r="C16" s="547"/>
      <c r="D16" s="481">
        <v>3.4696788619453334</v>
      </c>
      <c r="E16" s="481">
        <v>0.98512461826421038</v>
      </c>
      <c r="F16" s="481">
        <v>1.3982754602656722</v>
      </c>
      <c r="G16" s="481">
        <v>5.2714812862414338</v>
      </c>
      <c r="H16" s="481">
        <v>1.301913813305559</v>
      </c>
      <c r="I16" s="481">
        <v>3.5486160397444997</v>
      </c>
      <c r="J16" s="481">
        <v>2.5227043390514634</v>
      </c>
      <c r="K16" s="481">
        <v>0</v>
      </c>
      <c r="L16" s="481">
        <v>2.1743181959371314</v>
      </c>
      <c r="N16" s="566"/>
      <c r="O16" s="566"/>
      <c r="P16" s="83"/>
      <c r="Q16" s="83"/>
      <c r="R16" s="67"/>
      <c r="S16" s="83"/>
      <c r="U16" s="522"/>
      <c r="V16" s="522"/>
      <c r="W16" s="522"/>
    </row>
    <row r="17" spans="1:25" ht="14.1" customHeight="1">
      <c r="B17" s="874">
        <v>2017</v>
      </c>
      <c r="C17" s="547"/>
      <c r="D17" s="481">
        <v>2.242068682037293</v>
      </c>
      <c r="E17" s="481">
        <v>3.3937748472801319</v>
      </c>
      <c r="F17" s="481">
        <v>3.7451430176489864</v>
      </c>
      <c r="G17" s="481">
        <v>0</v>
      </c>
      <c r="H17" s="481">
        <v>1.3563000135630001</v>
      </c>
      <c r="I17" s="481">
        <v>3.497726477789437</v>
      </c>
      <c r="J17" s="481">
        <v>2.6539278131634818</v>
      </c>
      <c r="K17" s="481">
        <v>0</v>
      </c>
      <c r="L17" s="481">
        <v>2.5791808521613535</v>
      </c>
      <c r="U17" s="522"/>
      <c r="V17" s="522"/>
      <c r="W17" s="522"/>
    </row>
    <row r="18" spans="1:25" ht="3.6" customHeight="1">
      <c r="A18" s="67"/>
      <c r="B18" s="627"/>
      <c r="C18" s="627"/>
      <c r="D18" s="897"/>
      <c r="E18" s="897"/>
      <c r="F18" s="897"/>
      <c r="G18" s="897"/>
      <c r="H18" s="897"/>
      <c r="I18" s="897"/>
      <c r="J18" s="897"/>
      <c r="K18" s="897"/>
      <c r="L18" s="897"/>
      <c r="S18" s="67"/>
      <c r="T18" s="67"/>
      <c r="U18" s="67"/>
      <c r="V18" s="67"/>
      <c r="W18" s="67"/>
    </row>
    <row r="19" spans="1:25" ht="3.6" customHeight="1">
      <c r="A19" s="67"/>
      <c r="B19" s="551"/>
      <c r="C19" s="551"/>
      <c r="D19" s="900"/>
      <c r="E19" s="900"/>
      <c r="F19" s="900"/>
      <c r="G19" s="9"/>
      <c r="H19" s="178"/>
      <c r="I19" s="9"/>
      <c r="J19" s="1797"/>
      <c r="K19" s="530"/>
      <c r="L19" s="566"/>
      <c r="M19" s="566"/>
      <c r="N19" s="83"/>
      <c r="O19" s="83"/>
      <c r="P19" s="83"/>
      <c r="Q19" s="83"/>
      <c r="R19" s="67"/>
      <c r="S19" s="67"/>
      <c r="T19" s="67"/>
      <c r="U19" s="67"/>
      <c r="V19" s="67"/>
      <c r="W19" s="67"/>
    </row>
    <row r="20" spans="1:25" ht="14.1" customHeight="1">
      <c r="A20" s="67"/>
      <c r="B20" s="2403" t="s">
        <v>34</v>
      </c>
      <c r="C20" s="2403"/>
      <c r="D20" s="214">
        <f>(INDEX(LOGEST(D8:D17,$B$8:$B$17),1)-1)*100</f>
        <v>-4.1476419036776013</v>
      </c>
      <c r="E20" s="214">
        <f t="shared" ref="E20:L20" si="0">(INDEX(LOGEST(E8:E17,$B$8:$B$17),1)-1)*100</f>
        <v>-0.53244717353919668</v>
      </c>
      <c r="F20" s="214">
        <f t="shared" si="0"/>
        <v>-10.326546641503819</v>
      </c>
      <c r="G20" s="1552" t="s">
        <v>9</v>
      </c>
      <c r="H20" s="1552" t="s">
        <v>9</v>
      </c>
      <c r="I20" s="1552" t="s">
        <v>9</v>
      </c>
      <c r="J20" s="1552" t="s">
        <v>9</v>
      </c>
      <c r="K20" s="1552" t="s">
        <v>9</v>
      </c>
      <c r="L20" s="214">
        <f t="shared" si="0"/>
        <v>-3.847143327028113</v>
      </c>
      <c r="M20" s="264"/>
      <c r="N20" s="83"/>
      <c r="O20" s="83"/>
      <c r="P20" s="83"/>
      <c r="Q20" s="83"/>
      <c r="R20" s="67"/>
      <c r="S20" s="67"/>
      <c r="T20" s="67"/>
      <c r="U20" s="67"/>
      <c r="V20" s="67"/>
      <c r="W20" s="67"/>
    </row>
    <row r="21" spans="1:25" s="583" customFormat="1" ht="9.9499999999999993" customHeight="1">
      <c r="B21" s="2403"/>
      <c r="C21" s="2403"/>
      <c r="D21" s="557"/>
      <c r="E21" s="557"/>
      <c r="F21" s="557"/>
      <c r="G21" s="557"/>
      <c r="H21" s="178"/>
      <c r="I21" s="531"/>
      <c r="J21" s="531"/>
      <c r="K21" s="586"/>
      <c r="L21" s="586"/>
      <c r="M21" s="586"/>
      <c r="N21" s="586"/>
      <c r="O21" s="586"/>
      <c r="P21" s="586"/>
      <c r="Q21" s="586"/>
      <c r="R21" s="587"/>
      <c r="S21" s="587"/>
      <c r="T21" s="587"/>
      <c r="U21" s="587"/>
      <c r="V21" s="587"/>
      <c r="W21" s="587"/>
    </row>
    <row r="22" spans="1:25" s="583" customFormat="1" ht="3" customHeight="1">
      <c r="B22" s="1120"/>
      <c r="C22" s="1120"/>
      <c r="D22" s="557"/>
      <c r="E22" s="557"/>
      <c r="F22" s="557"/>
      <c r="G22" s="557"/>
      <c r="H22" s="178"/>
      <c r="I22" s="531"/>
      <c r="J22" s="531"/>
      <c r="K22" s="586"/>
      <c r="L22" s="586"/>
      <c r="M22" s="586"/>
      <c r="N22" s="586"/>
      <c r="O22" s="586"/>
      <c r="P22" s="586"/>
      <c r="Q22" s="586"/>
      <c r="R22" s="587"/>
      <c r="S22" s="587"/>
      <c r="T22" s="587"/>
      <c r="U22" s="587"/>
      <c r="V22" s="587"/>
      <c r="W22" s="587"/>
    </row>
    <row r="23" spans="1:25" s="816" customFormat="1" ht="9.9499999999999993" customHeight="1">
      <c r="A23" s="807"/>
      <c r="B23" s="797" t="s">
        <v>220</v>
      </c>
      <c r="C23" s="797" t="s">
        <v>638</v>
      </c>
      <c r="D23" s="788"/>
      <c r="E23" s="788"/>
      <c r="F23" s="1002"/>
    </row>
    <row r="24" spans="1:25">
      <c r="E24" s="509"/>
      <c r="F24" s="509"/>
      <c r="G24" s="529"/>
      <c r="H24" s="174"/>
      <c r="I24" s="547"/>
      <c r="M24" s="67"/>
      <c r="N24" s="67"/>
      <c r="Q24" s="330"/>
      <c r="R24" s="330"/>
      <c r="S24" s="330"/>
      <c r="T24" s="330"/>
      <c r="U24" s="330"/>
      <c r="V24" s="330"/>
      <c r="W24" s="330"/>
      <c r="X24" s="330"/>
      <c r="Y24" s="330"/>
    </row>
    <row r="25" spans="1:25">
      <c r="E25" s="509"/>
      <c r="F25" s="509"/>
      <c r="G25" s="529"/>
      <c r="H25" s="174"/>
      <c r="I25" s="547"/>
      <c r="M25" s="67"/>
      <c r="N25" s="67"/>
      <c r="R25" s="67"/>
      <c r="S25" s="67"/>
      <c r="T25" s="67"/>
      <c r="U25" s="67"/>
      <c r="V25" s="67"/>
      <c r="W25" s="67"/>
    </row>
    <row r="26" spans="1:25">
      <c r="E26" s="509"/>
      <c r="F26" s="509"/>
      <c r="G26" s="529"/>
      <c r="H26" s="174"/>
      <c r="I26" s="547"/>
      <c r="M26" s="67"/>
      <c r="N26" s="67"/>
      <c r="R26" s="67"/>
      <c r="S26" s="67"/>
      <c r="T26" s="67"/>
      <c r="U26" s="67"/>
      <c r="V26" s="67"/>
      <c r="W26" s="67"/>
    </row>
    <row r="27" spans="1:25" ht="15" customHeight="1">
      <c r="A27" s="67"/>
      <c r="B27" s="1621" t="s">
        <v>733</v>
      </c>
      <c r="C27" s="1138"/>
      <c r="D27" s="1139"/>
      <c r="E27" s="1144"/>
      <c r="F27" s="1144"/>
      <c r="G27" s="1144"/>
      <c r="H27" s="1144"/>
      <c r="I27" s="1144"/>
      <c r="J27" s="1144"/>
      <c r="K27" s="1145"/>
      <c r="M27" s="608"/>
    </row>
    <row r="28" spans="1:25" ht="15" customHeight="1">
      <c r="A28" s="67"/>
      <c r="B28" s="1621" t="s">
        <v>734</v>
      </c>
      <c r="C28" s="1141"/>
      <c r="D28" s="1139"/>
      <c r="E28" s="1144"/>
      <c r="F28" s="1144"/>
      <c r="G28" s="1144"/>
      <c r="H28" s="1144"/>
      <c r="I28" s="1144"/>
      <c r="J28" s="1144"/>
      <c r="K28" s="1145"/>
    </row>
    <row r="29" spans="1:25" ht="15.6" customHeight="1">
      <c r="A29" s="67"/>
      <c r="B29" s="67"/>
      <c r="C29" s="67"/>
      <c r="D29" s="588"/>
      <c r="E29" s="93"/>
      <c r="F29" s="93"/>
      <c r="G29" s="93"/>
      <c r="H29" s="93"/>
      <c r="I29" s="93"/>
      <c r="J29" s="93"/>
      <c r="K29" s="83"/>
    </row>
    <row r="30" spans="1:25" s="527" customFormat="1" ht="17.100000000000001" customHeight="1">
      <c r="A30" s="572"/>
      <c r="B30" s="544"/>
      <c r="C30" s="544"/>
      <c r="D30" s="567" t="s">
        <v>0</v>
      </c>
      <c r="E30" s="567" t="s">
        <v>1</v>
      </c>
      <c r="F30" s="567" t="s">
        <v>2</v>
      </c>
      <c r="G30" s="567" t="s">
        <v>3</v>
      </c>
      <c r="H30" s="567" t="s">
        <v>4</v>
      </c>
      <c r="I30" s="567" t="s">
        <v>5</v>
      </c>
      <c r="J30" s="567" t="s">
        <v>6</v>
      </c>
      <c r="K30" s="567" t="s">
        <v>7</v>
      </c>
      <c r="L30" s="567" t="s">
        <v>8</v>
      </c>
      <c r="M30" s="572"/>
    </row>
    <row r="31" spans="1:25" s="527" customFormat="1" ht="3" customHeight="1">
      <c r="A31" s="572"/>
      <c r="B31" s="545"/>
      <c r="C31" s="545"/>
      <c r="D31" s="545"/>
      <c r="E31" s="572"/>
      <c r="F31" s="572"/>
      <c r="G31" s="572"/>
      <c r="H31" s="572"/>
      <c r="I31" s="572"/>
      <c r="J31" s="572"/>
      <c r="K31" s="572"/>
      <c r="L31" s="3"/>
    </row>
    <row r="32" spans="1:25" ht="14.1" customHeight="1">
      <c r="A32" s="83"/>
      <c r="B32" s="630" t="s">
        <v>19</v>
      </c>
      <c r="C32" s="630"/>
      <c r="D32" s="911"/>
      <c r="E32" s="929"/>
      <c r="F32" s="929"/>
      <c r="G32" s="929"/>
      <c r="H32" s="929"/>
      <c r="I32" s="929"/>
      <c r="J32" s="929"/>
      <c r="K32" s="930"/>
      <c r="L32" s="881"/>
      <c r="M32" s="128"/>
    </row>
    <row r="33" spans="1:28" ht="3.6" customHeight="1">
      <c r="A33" s="83"/>
      <c r="B33" s="626"/>
      <c r="C33" s="626"/>
      <c r="D33" s="911"/>
      <c r="E33" s="929"/>
      <c r="F33" s="929"/>
      <c r="G33" s="929"/>
      <c r="H33" s="929"/>
      <c r="I33" s="929"/>
      <c r="J33" s="929"/>
      <c r="K33" s="930"/>
      <c r="L33" s="881"/>
      <c r="M33" s="128"/>
    </row>
    <row r="34" spans="1:28" ht="14.1" customHeight="1">
      <c r="A34" s="83"/>
      <c r="B34" s="874">
        <v>2008</v>
      </c>
      <c r="C34" s="547"/>
      <c r="D34" s="692">
        <v>9.0268778098609328</v>
      </c>
      <c r="E34" s="692">
        <v>10.448368265155914</v>
      </c>
      <c r="F34" s="692">
        <v>16.117974148691911</v>
      </c>
      <c r="G34" s="692">
        <v>6.7231088641487675</v>
      </c>
      <c r="H34" s="692">
        <v>12.687436359226311</v>
      </c>
      <c r="I34" s="692">
        <v>0</v>
      </c>
      <c r="J34" s="692">
        <v>0</v>
      </c>
      <c r="K34" s="692">
        <v>0</v>
      </c>
      <c r="L34" s="692">
        <v>10.699742387864692</v>
      </c>
      <c r="M34" s="83"/>
      <c r="AB34" s="10" t="s">
        <v>601</v>
      </c>
    </row>
    <row r="35" spans="1:28" ht="14.1" customHeight="1">
      <c r="A35" s="83"/>
      <c r="B35" s="874">
        <v>2009</v>
      </c>
      <c r="C35" s="547"/>
      <c r="D35" s="692">
        <v>13.928082459120045</v>
      </c>
      <c r="E35" s="692">
        <v>14.814108822559467</v>
      </c>
      <c r="F35" s="692">
        <v>15.516070410023115</v>
      </c>
      <c r="G35" s="692">
        <v>13.181352622734984</v>
      </c>
      <c r="H35" s="692">
        <v>3.0956286030297897</v>
      </c>
      <c r="I35" s="692">
        <v>20.645511943705362</v>
      </c>
      <c r="J35" s="692">
        <v>0</v>
      </c>
      <c r="K35" s="692">
        <v>0</v>
      </c>
      <c r="L35" s="692">
        <v>12.191087655823484</v>
      </c>
      <c r="M35" s="83"/>
    </row>
    <row r="36" spans="1:28" ht="14.1" customHeight="1">
      <c r="A36" s="83"/>
      <c r="B36" s="874">
        <v>2010</v>
      </c>
      <c r="D36" s="692">
        <v>15.421168901718861</v>
      </c>
      <c r="E36" s="692">
        <v>4.6724767593759342</v>
      </c>
      <c r="F36" s="692">
        <v>5.5609722656618352</v>
      </c>
      <c r="G36" s="692">
        <v>19.254755609717222</v>
      </c>
      <c r="H36" s="692">
        <v>3.032361079312166</v>
      </c>
      <c r="I36" s="692">
        <v>20.567043922781664</v>
      </c>
      <c r="J36" s="692">
        <v>11.570049188667239</v>
      </c>
      <c r="K36" s="692">
        <v>31.815062501162497</v>
      </c>
      <c r="L36" s="692">
        <v>9.5316304461589709</v>
      </c>
      <c r="M36" s="129"/>
    </row>
    <row r="37" spans="1:28" ht="14.1" customHeight="1">
      <c r="A37" s="83"/>
      <c r="B37" s="874">
        <v>2011</v>
      </c>
      <c r="C37" s="547"/>
      <c r="D37" s="692">
        <v>18.401418452138362</v>
      </c>
      <c r="E37" s="692">
        <v>8.8613676272365431</v>
      </c>
      <c r="F37" s="692">
        <v>12.509067919341907</v>
      </c>
      <c r="G37" s="692">
        <v>0</v>
      </c>
      <c r="H37" s="692">
        <v>2.9616919119736025</v>
      </c>
      <c r="I37" s="692">
        <v>0</v>
      </c>
      <c r="J37" s="692">
        <v>0</v>
      </c>
      <c r="K37" s="692">
        <v>0</v>
      </c>
      <c r="L37" s="692">
        <v>10.11462621253516</v>
      </c>
      <c r="M37" s="130"/>
    </row>
    <row r="38" spans="1:28" ht="14.1" customHeight="1">
      <c r="A38" s="83"/>
      <c r="B38" s="874">
        <v>2012</v>
      </c>
      <c r="C38" s="547"/>
      <c r="D38" s="692">
        <v>9.7368399497650309</v>
      </c>
      <c r="E38" s="692">
        <v>6.2294347135887609</v>
      </c>
      <c r="F38" s="692">
        <v>10.292659882339878</v>
      </c>
      <c r="G38" s="692">
        <v>6.3060692004519945</v>
      </c>
      <c r="H38" s="692">
        <v>8.6151601998810072</v>
      </c>
      <c r="I38" s="692">
        <v>0</v>
      </c>
      <c r="J38" s="692">
        <v>0</v>
      </c>
      <c r="K38" s="692">
        <v>0</v>
      </c>
      <c r="L38" s="692">
        <v>8.0505437237627202</v>
      </c>
      <c r="M38" s="501"/>
    </row>
    <row r="39" spans="1:28" ht="14.1" customHeight="1">
      <c r="A39" s="83"/>
      <c r="B39" s="874">
        <v>2013</v>
      </c>
      <c r="C39" s="547"/>
      <c r="D39" s="692">
        <v>3.2178447779165342</v>
      </c>
      <c r="E39" s="692">
        <v>6.3604737229061259</v>
      </c>
      <c r="F39" s="692">
        <v>8.2383783531200834</v>
      </c>
      <c r="G39" s="692">
        <v>0</v>
      </c>
      <c r="H39" s="692">
        <v>0</v>
      </c>
      <c r="I39" s="692">
        <v>0</v>
      </c>
      <c r="J39" s="692">
        <v>10.859299130383521</v>
      </c>
      <c r="K39" s="692">
        <v>0</v>
      </c>
      <c r="L39" s="692">
        <v>4.5828085445032096</v>
      </c>
      <c r="M39" s="509"/>
    </row>
    <row r="40" spans="1:28" ht="14.1" customHeight="1">
      <c r="B40" s="874">
        <v>2014</v>
      </c>
      <c r="C40" s="547"/>
      <c r="D40" s="692">
        <v>9.5518285402333554</v>
      </c>
      <c r="E40" s="692">
        <v>6.3453443241276748</v>
      </c>
      <c r="F40" s="692">
        <v>1.6134201031915241</v>
      </c>
      <c r="G40" s="692">
        <v>6.2926815845338497</v>
      </c>
      <c r="H40" s="692">
        <v>7.8554196642245335</v>
      </c>
      <c r="I40" s="692">
        <v>0</v>
      </c>
      <c r="J40" s="692">
        <v>0</v>
      </c>
      <c r="K40" s="692">
        <v>0</v>
      </c>
      <c r="L40" s="692">
        <v>5.7348507729903799</v>
      </c>
      <c r="M40" s="509"/>
    </row>
    <row r="41" spans="1:28" ht="14.1" customHeight="1">
      <c r="B41" s="874">
        <v>2015</v>
      </c>
      <c r="C41" s="547"/>
      <c r="D41" s="692">
        <v>7.8436642213383045</v>
      </c>
      <c r="E41" s="692">
        <v>12.601414763338473</v>
      </c>
      <c r="F41" s="692">
        <v>3.2474572768213963</v>
      </c>
      <c r="G41" s="692">
        <v>6.1933140276528817</v>
      </c>
      <c r="H41" s="692">
        <v>5.2202822997549045</v>
      </c>
      <c r="I41" s="692">
        <v>19.602786357534189</v>
      </c>
      <c r="J41" s="692">
        <v>10.503531629736662</v>
      </c>
      <c r="K41" s="692">
        <v>0</v>
      </c>
      <c r="L41" s="692">
        <v>7.3304399984770914</v>
      </c>
      <c r="M41" s="502"/>
    </row>
    <row r="42" spans="1:28" ht="14.1" customHeight="1">
      <c r="B42" s="874">
        <v>2016</v>
      </c>
      <c r="C42" s="547"/>
      <c r="D42" s="692">
        <v>13.93834338117358</v>
      </c>
      <c r="E42" s="692">
        <v>4.1520901186941295</v>
      </c>
      <c r="F42" s="692">
        <v>4.837198262679796</v>
      </c>
      <c r="G42" s="692">
        <v>18.427067418014907</v>
      </c>
      <c r="H42" s="692">
        <v>5.1907925509269575</v>
      </c>
      <c r="I42" s="692">
        <v>19.408699363895238</v>
      </c>
      <c r="J42" s="692">
        <v>10.32240582656306</v>
      </c>
      <c r="K42" s="692">
        <v>0</v>
      </c>
      <c r="L42" s="692">
        <v>8.468825788493378</v>
      </c>
      <c r="M42" s="502"/>
    </row>
    <row r="43" spans="1:28" ht="14.1" customHeight="1">
      <c r="B43" s="874">
        <v>2017</v>
      </c>
      <c r="C43" s="547"/>
      <c r="D43" s="692">
        <v>9.1123582912023373</v>
      </c>
      <c r="E43" s="692">
        <v>14.3129467087132</v>
      </c>
      <c r="F43" s="692">
        <v>12.822206795758767</v>
      </c>
      <c r="G43" s="692">
        <v>0</v>
      </c>
      <c r="H43" s="692">
        <v>5.2087468815632123</v>
      </c>
      <c r="I43" s="692">
        <v>19.173023754985586</v>
      </c>
      <c r="J43" s="692">
        <v>10.367445665805425</v>
      </c>
      <c r="K43" s="692">
        <v>0</v>
      </c>
      <c r="L43" s="692">
        <v>9.9838379750564279</v>
      </c>
      <c r="M43" s="502"/>
    </row>
    <row r="44" spans="1:28" ht="3.6" customHeight="1">
      <c r="B44" s="627"/>
      <c r="C44" s="627"/>
      <c r="D44" s="896"/>
      <c r="E44" s="909"/>
      <c r="F44" s="898"/>
      <c r="G44" s="898"/>
      <c r="H44" s="901"/>
      <c r="I44" s="951"/>
      <c r="J44" s="905"/>
      <c r="K44" s="905"/>
      <c r="L44" s="358"/>
    </row>
    <row r="45" spans="1:28" ht="3.6" customHeight="1">
      <c r="B45" s="551"/>
      <c r="C45" s="551"/>
      <c r="D45" s="899"/>
      <c r="E45" s="910"/>
      <c r="F45" s="876"/>
      <c r="G45" s="876"/>
      <c r="H45" s="952"/>
      <c r="I45" s="932"/>
      <c r="J45" s="923"/>
      <c r="K45" s="933"/>
      <c r="L45" s="931"/>
    </row>
    <row r="46" spans="1:28" ht="14.1" customHeight="1">
      <c r="B46" s="2468" t="s">
        <v>34</v>
      </c>
      <c r="C46" s="2468"/>
      <c r="D46" s="285">
        <f>(INDEX(LOGEST(D34:D43,$B$34:$B$43),1)-1)*100</f>
        <v>-3.783818909337533</v>
      </c>
      <c r="E46" s="285">
        <f>(INDEX(LOGEST(E34:E43,$B$34:$B$43),1)-1)*100</f>
        <v>-1.259774603801056</v>
      </c>
      <c r="F46" s="285">
        <f>(INDEX(LOGEST(F34:F43,$B$34:$B$43),1)-1)*100</f>
        <v>-11.024774380077872</v>
      </c>
      <c r="G46" s="1552" t="s">
        <v>9</v>
      </c>
      <c r="H46" s="1552" t="s">
        <v>9</v>
      </c>
      <c r="I46" s="1552" t="s">
        <v>9</v>
      </c>
      <c r="J46" s="1552" t="s">
        <v>9</v>
      </c>
      <c r="K46" s="1552" t="s">
        <v>9</v>
      </c>
      <c r="L46" s="285">
        <f>(INDEX(LOGEST(L34:L43,$B$34:$B$43),1)-1)*100</f>
        <v>-4.0095552634670906</v>
      </c>
    </row>
    <row r="47" spans="1:28" ht="9.9499999999999993" customHeight="1">
      <c r="B47" s="2468"/>
      <c r="C47" s="2468"/>
      <c r="D47" s="213"/>
      <c r="E47" s="213"/>
      <c r="F47" s="213"/>
      <c r="G47" s="214"/>
      <c r="H47" s="214"/>
      <c r="I47" s="214"/>
      <c r="J47" s="214"/>
      <c r="K47" s="214"/>
      <c r="L47" s="213"/>
    </row>
    <row r="48" spans="1:28" ht="3" customHeight="1">
      <c r="B48" s="528"/>
      <c r="C48" s="528"/>
      <c r="D48" s="557"/>
      <c r="E48" s="557"/>
      <c r="F48" s="557"/>
      <c r="G48" s="557"/>
      <c r="H48" s="557"/>
      <c r="I48" s="557"/>
      <c r="J48" s="557"/>
      <c r="K48" s="557"/>
      <c r="L48" s="557"/>
    </row>
    <row r="49" spans="2:12" s="768" customFormat="1" ht="9.9499999999999993" customHeight="1">
      <c r="B49" s="863" t="s">
        <v>220</v>
      </c>
      <c r="C49" s="863" t="s">
        <v>586</v>
      </c>
      <c r="D49" s="788"/>
      <c r="E49" s="788"/>
      <c r="F49" s="788"/>
      <c r="G49" s="788"/>
      <c r="H49" s="788"/>
      <c r="I49" s="788"/>
      <c r="J49" s="788"/>
      <c r="K49" s="788"/>
      <c r="L49" s="788"/>
    </row>
    <row r="50" spans="2:12">
      <c r="E50" s="503"/>
      <c r="F50" s="503"/>
      <c r="G50" s="503"/>
      <c r="H50" s="252"/>
      <c r="I50" s="547"/>
    </row>
    <row r="51" spans="2:12">
      <c r="E51" s="504"/>
      <c r="F51" s="504"/>
      <c r="G51" s="529"/>
      <c r="H51" s="252"/>
    </row>
    <row r="52" spans="2:12">
      <c r="E52" s="506"/>
      <c r="F52" s="506"/>
      <c r="G52" s="502"/>
      <c r="H52" s="252"/>
    </row>
    <row r="53" spans="2:12">
      <c r="E53" s="506"/>
      <c r="F53" s="506"/>
      <c r="G53" s="502"/>
      <c r="H53" s="252"/>
    </row>
    <row r="54" spans="2:12">
      <c r="E54" s="506"/>
      <c r="F54" s="506"/>
      <c r="G54" s="502"/>
      <c r="H54" s="252"/>
    </row>
    <row r="55" spans="2:12">
      <c r="E55" s="506"/>
      <c r="F55" s="506"/>
      <c r="G55" s="502"/>
      <c r="H55" s="252"/>
    </row>
    <row r="56" spans="2:12">
      <c r="E56" s="506"/>
      <c r="F56" s="506"/>
      <c r="G56" s="502"/>
      <c r="H56" s="252"/>
    </row>
    <row r="57" spans="2:12">
      <c r="E57" s="506"/>
      <c r="F57" s="506"/>
      <c r="G57" s="502"/>
      <c r="H57" s="252"/>
    </row>
    <row r="58" spans="2:12">
      <c r="E58" s="506"/>
      <c r="F58" s="506"/>
      <c r="G58" s="502"/>
    </row>
    <row r="59" spans="2:12">
      <c r="E59" s="506"/>
      <c r="F59" s="506"/>
      <c r="G59" s="502"/>
    </row>
    <row r="60" spans="2:12">
      <c r="E60" s="506"/>
      <c r="F60" s="506"/>
      <c r="G60" s="502"/>
    </row>
    <row r="61" spans="2:12">
      <c r="E61" s="506"/>
      <c r="F61" s="506"/>
      <c r="G61" s="502"/>
    </row>
    <row r="62" spans="2:12">
      <c r="E62" s="506"/>
      <c r="F62" s="506"/>
      <c r="G62" s="502"/>
    </row>
    <row r="63" spans="2:12">
      <c r="E63" s="506"/>
      <c r="F63" s="506"/>
      <c r="G63" s="502"/>
    </row>
    <row r="64" spans="2:12">
      <c r="E64" s="503"/>
      <c r="F64" s="503"/>
      <c r="G64" s="503"/>
    </row>
    <row r="65" spans="4:7">
      <c r="D65" s="506"/>
      <c r="E65" s="505"/>
      <c r="F65" s="505"/>
      <c r="G65" s="505"/>
    </row>
    <row r="66" spans="4:7">
      <c r="D66" s="506"/>
      <c r="E66" s="502"/>
      <c r="F66" s="502"/>
      <c r="G66" s="507"/>
    </row>
    <row r="67" spans="4:7">
      <c r="D67" s="506"/>
      <c r="E67" s="502"/>
      <c r="F67" s="502"/>
      <c r="G67" s="507"/>
    </row>
    <row r="68" spans="4:7">
      <c r="D68" s="506"/>
      <c r="G68" s="507"/>
    </row>
    <row r="69" spans="4:7">
      <c r="D69" s="506"/>
      <c r="G69" s="507"/>
    </row>
    <row r="70" spans="4:7">
      <c r="D70" s="506"/>
      <c r="G70" s="507"/>
    </row>
    <row r="71" spans="4:7">
      <c r="D71" s="506"/>
      <c r="G71" s="507"/>
    </row>
    <row r="72" spans="4:7">
      <c r="D72" s="506"/>
      <c r="G72" s="507"/>
    </row>
    <row r="73" spans="4:7">
      <c r="G73" s="507"/>
    </row>
    <row r="74" spans="4:7">
      <c r="G74" s="507"/>
    </row>
    <row r="75" spans="4:7">
      <c r="G75" s="507"/>
    </row>
    <row r="76" spans="4:7">
      <c r="G76" s="507"/>
    </row>
    <row r="77" spans="4:7">
      <c r="G77" s="507"/>
    </row>
    <row r="78" spans="4:7">
      <c r="G78" s="507"/>
    </row>
  </sheetData>
  <mergeCells count="2">
    <mergeCell ref="B20:C21"/>
    <mergeCell ref="B46:C47"/>
  </mergeCells>
  <pageMargins left="0.70866141732283472" right="0.31496062992125984" top="0.78740157480314965" bottom="0.78740157480314965" header="0.78740157480314965" footer="0.39370078740157483"/>
  <pageSetup paperSize="9" orientation="portrait" r:id="rId1"/>
  <headerFooter scaleWithDoc="0" alignWithMargins="0">
    <oddHeader>&amp;L&amp;"Gill Sans MT,Regular"&amp;9&amp;K0065A4        BITRE • &amp;K000000Road trauma involving heavy vehicles 2017 statistical summary</oddHeader>
    <oddFooter>&amp;L&amp;"Gill Sans MT,Regular"&amp;9&amp;K0065A4• &amp;K000000&amp;A&amp;K0065A4 •</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9" tint="0.39997558519241921"/>
  </sheetPr>
  <dimension ref="A1:AN135"/>
  <sheetViews>
    <sheetView zoomScaleNormal="100" zoomScaleSheetLayoutView="120" workbookViewId="0"/>
  </sheetViews>
  <sheetFormatPr defaultColWidth="9.140625" defaultRowHeight="12.75"/>
  <cols>
    <col min="1" max="1" width="3.7109375" style="535" customWidth="1"/>
    <col min="2" max="2" width="10.7109375" style="534" customWidth="1"/>
    <col min="3" max="3" width="5.140625" style="534" customWidth="1"/>
    <col min="4" max="4" width="9.140625" style="534" customWidth="1"/>
    <col min="5" max="5" width="15.42578125" style="534" customWidth="1"/>
    <col min="6" max="6" width="18.5703125" style="534" customWidth="1"/>
    <col min="7" max="7" width="24.5703125" style="534" customWidth="1"/>
    <col min="8" max="8" width="11.28515625" style="535" customWidth="1"/>
    <col min="9" max="9" width="15.28515625" style="535" customWidth="1"/>
    <col min="10" max="10" width="13.7109375" style="535" customWidth="1"/>
    <col min="11" max="11" width="10.5703125" style="535" customWidth="1"/>
    <col min="12" max="14" width="10.28515625" style="535" customWidth="1"/>
    <col min="15" max="15" width="10.28515625" style="534" customWidth="1"/>
    <col min="16" max="18" width="8.28515625" style="1076" customWidth="1"/>
    <col min="19" max="19" width="8.28515625" style="535" customWidth="1"/>
    <col min="20" max="20" width="11.7109375" style="535" customWidth="1"/>
    <col min="21" max="21" width="7.28515625" style="535" customWidth="1"/>
    <col min="22" max="23" width="8.28515625" style="535" customWidth="1"/>
    <col min="24" max="24" width="13.7109375" style="535" customWidth="1"/>
    <col min="25" max="25" width="7.28515625" style="535" customWidth="1"/>
    <col min="26" max="26" width="9.140625" style="490"/>
    <col min="27" max="27" width="7.28515625" style="535" customWidth="1"/>
    <col min="28" max="28" width="8.85546875" style="535" customWidth="1"/>
    <col min="29" max="255" width="11.5703125" style="535" customWidth="1"/>
    <col min="256" max="16384" width="9.140625" style="535"/>
  </cols>
  <sheetData>
    <row r="1" spans="1:29" ht="13.5" customHeight="1">
      <c r="A1" s="500"/>
      <c r="B1" s="540"/>
      <c r="C1" s="540"/>
      <c r="D1" s="540"/>
      <c r="E1" s="540"/>
      <c r="F1" s="540"/>
      <c r="G1" s="540"/>
      <c r="H1" s="500"/>
      <c r="I1" s="500"/>
      <c r="J1" s="500"/>
      <c r="K1" s="500"/>
      <c r="L1" s="500"/>
      <c r="M1" s="500"/>
      <c r="N1" s="500"/>
      <c r="O1" s="540"/>
      <c r="P1" s="1080"/>
    </row>
    <row r="2" spans="1:29" ht="13.5" customHeight="1">
      <c r="A2" s="500"/>
      <c r="B2" s="540"/>
      <c r="C2" s="540"/>
      <c r="D2" s="540"/>
      <c r="E2" s="540"/>
      <c r="F2" s="540"/>
      <c r="G2" s="540"/>
      <c r="H2" s="500"/>
      <c r="I2" s="500"/>
      <c r="J2" s="500"/>
      <c r="K2" s="500"/>
      <c r="L2" s="500"/>
      <c r="M2" s="1080"/>
      <c r="N2" s="1080"/>
      <c r="O2" s="1091"/>
      <c r="P2" s="1080"/>
      <c r="S2" s="1076"/>
    </row>
    <row r="3" spans="1:29" ht="13.5" customHeight="1">
      <c r="A3" s="500"/>
      <c r="B3" s="540"/>
      <c r="C3" s="540"/>
      <c r="D3" s="540"/>
      <c r="E3" s="540"/>
      <c r="G3" s="540"/>
      <c r="H3" s="1027"/>
      <c r="J3" s="1080"/>
      <c r="K3" s="1091"/>
      <c r="L3" s="1080"/>
      <c r="M3" s="1076"/>
      <c r="N3" s="1076"/>
      <c r="S3" s="1076"/>
    </row>
    <row r="4" spans="1:29" s="497" customFormat="1" ht="18.95" customHeight="1">
      <c r="A4" s="515"/>
      <c r="B4" s="1138" t="s">
        <v>636</v>
      </c>
      <c r="C4" s="1138"/>
      <c r="D4" s="1141"/>
      <c r="E4" s="1138"/>
      <c r="F4" s="1138"/>
      <c r="G4" s="1139"/>
      <c r="H4" s="588"/>
      <c r="J4" s="1081"/>
      <c r="K4" s="1092"/>
      <c r="S4" s="1083"/>
    </row>
    <row r="5" spans="1:29" s="497" customFormat="1" ht="18.95" customHeight="1">
      <c r="A5" s="515"/>
      <c r="B5" s="1141" t="s">
        <v>637</v>
      </c>
      <c r="C5" s="1141"/>
      <c r="D5" s="1141"/>
      <c r="E5" s="1138"/>
      <c r="F5" s="1138"/>
      <c r="G5" s="1139"/>
      <c r="H5" s="588"/>
      <c r="I5" s="1082"/>
      <c r="J5" s="1082"/>
      <c r="K5" s="1093"/>
      <c r="L5" s="1096"/>
      <c r="M5" s="1096"/>
      <c r="N5" s="1096"/>
      <c r="S5" s="1084"/>
      <c r="T5" s="515"/>
      <c r="U5" s="515"/>
      <c r="V5" s="515"/>
      <c r="W5" s="515"/>
      <c r="X5" s="515"/>
      <c r="Y5" s="515"/>
      <c r="Z5" s="515"/>
      <c r="AA5" s="515"/>
      <c r="AB5" s="515"/>
      <c r="AC5" s="515"/>
    </row>
    <row r="6" spans="1:29" s="527" customFormat="1" ht="15" customHeight="1">
      <c r="A6" s="572"/>
      <c r="B6" s="572"/>
      <c r="C6" s="572"/>
      <c r="D6" s="572"/>
      <c r="E6" s="572"/>
      <c r="F6" s="572"/>
      <c r="G6" s="146"/>
      <c r="H6" s="492"/>
      <c r="I6" s="572"/>
      <c r="J6" s="685"/>
      <c r="K6" s="1094"/>
      <c r="L6" s="1085"/>
      <c r="M6" s="1066"/>
      <c r="N6" s="1066"/>
      <c r="S6" s="687"/>
      <c r="T6" s="688"/>
      <c r="U6" s="492"/>
      <c r="V6" s="572"/>
      <c r="W6" s="685"/>
      <c r="X6" s="686"/>
      <c r="Y6" s="492"/>
      <c r="Z6" s="572"/>
      <c r="AA6" s="685"/>
      <c r="AB6" s="686"/>
      <c r="AC6" s="492"/>
    </row>
    <row r="7" spans="1:29" s="527" customFormat="1" ht="14.1" customHeight="1">
      <c r="A7" s="572"/>
      <c r="B7" s="572"/>
      <c r="C7" s="572"/>
      <c r="D7" s="572"/>
      <c r="E7" s="572"/>
      <c r="F7" s="572"/>
      <c r="G7" s="146"/>
      <c r="H7" s="572"/>
      <c r="I7" s="572"/>
      <c r="J7" s="545"/>
      <c r="K7" s="1090"/>
      <c r="L7" s="1088"/>
      <c r="M7" s="1088"/>
      <c r="N7" s="1088"/>
      <c r="S7" s="572"/>
      <c r="T7" s="572"/>
      <c r="U7" s="572"/>
      <c r="V7" s="572"/>
      <c r="W7" s="572"/>
      <c r="X7" s="572"/>
      <c r="Y7" s="572"/>
      <c r="Z7" s="572"/>
      <c r="AA7" s="572"/>
      <c r="AB7" s="572"/>
      <c r="AC7" s="572"/>
    </row>
    <row r="8" spans="1:29" s="527" customFormat="1" ht="14.1" customHeight="1">
      <c r="A8" s="572"/>
      <c r="B8" s="572"/>
      <c r="C8" s="572"/>
      <c r="D8" s="572"/>
      <c r="E8" s="572"/>
      <c r="F8" s="572"/>
      <c r="G8" s="146"/>
      <c r="H8" s="572"/>
      <c r="I8" s="572"/>
      <c r="J8" s="545"/>
      <c r="K8" s="1090"/>
      <c r="L8" s="1088"/>
      <c r="M8" s="1088"/>
      <c r="N8" s="1088"/>
      <c r="S8" s="572"/>
      <c r="T8" s="572"/>
      <c r="U8" s="572"/>
      <c r="V8" s="572"/>
      <c r="W8" s="572"/>
      <c r="X8" s="572"/>
      <c r="Y8" s="572"/>
      <c r="Z8" s="572"/>
      <c r="AA8" s="572"/>
      <c r="AB8" s="572"/>
      <c r="AC8" s="572"/>
    </row>
    <row r="9" spans="1:29" s="527" customFormat="1" ht="14.1" customHeight="1">
      <c r="A9" s="572"/>
      <c r="B9" s="572"/>
      <c r="C9" s="572"/>
      <c r="D9" s="572"/>
      <c r="E9" s="572"/>
      <c r="F9" s="572"/>
      <c r="G9" s="572"/>
      <c r="H9" s="572"/>
      <c r="I9" s="572"/>
      <c r="J9" s="545"/>
      <c r="K9" s="1090"/>
      <c r="L9" s="1088"/>
      <c r="M9" s="1088"/>
      <c r="N9" s="1088"/>
      <c r="S9" s="572"/>
      <c r="T9" s="572"/>
      <c r="U9" s="572"/>
      <c r="V9" s="572"/>
      <c r="W9" s="572"/>
      <c r="X9" s="572"/>
      <c r="Y9" s="572"/>
      <c r="Z9" s="572"/>
      <c r="AA9" s="572"/>
      <c r="AB9" s="572"/>
      <c r="AC9" s="572"/>
    </row>
    <row r="10" spans="1:29" s="527" customFormat="1" ht="14.1" customHeight="1">
      <c r="A10" s="572"/>
      <c r="B10" s="572"/>
      <c r="C10" s="572"/>
      <c r="D10" s="572"/>
      <c r="E10" s="572"/>
      <c r="F10" s="572"/>
      <c r="G10" s="572"/>
      <c r="H10" s="572"/>
      <c r="I10" s="572"/>
      <c r="J10" s="545"/>
      <c r="K10" s="1090"/>
      <c r="L10" s="1088"/>
      <c r="M10" s="1088"/>
      <c r="N10" s="1088"/>
      <c r="S10" s="572"/>
      <c r="T10" s="572"/>
      <c r="U10" s="572"/>
      <c r="V10" s="572"/>
      <c r="W10" s="572"/>
      <c r="X10" s="572"/>
      <c r="Y10" s="572"/>
      <c r="Z10" s="572"/>
      <c r="AA10" s="572"/>
      <c r="AB10" s="572"/>
      <c r="AC10" s="572"/>
    </row>
    <row r="11" spans="1:29" s="527" customFormat="1" ht="14.1" customHeight="1">
      <c r="A11" s="572"/>
      <c r="B11" s="572"/>
      <c r="C11" s="572"/>
      <c r="D11" s="572"/>
      <c r="E11" s="572"/>
      <c r="F11" s="572"/>
      <c r="G11" s="572"/>
      <c r="H11" s="572"/>
      <c r="I11" s="572"/>
      <c r="J11" s="545"/>
      <c r="K11" s="1090"/>
      <c r="L11" s="1088"/>
      <c r="M11" s="1088"/>
      <c r="N11" s="1088"/>
      <c r="S11" s="317"/>
      <c r="T11" s="146"/>
      <c r="U11" s="572"/>
      <c r="V11" s="572"/>
      <c r="W11" s="626"/>
      <c r="X11" s="572"/>
      <c r="Y11" s="572"/>
      <c r="Z11" s="572"/>
      <c r="AA11" s="572"/>
      <c r="AB11" s="572"/>
      <c r="AC11" s="572"/>
    </row>
    <row r="12" spans="1:29" s="527" customFormat="1" ht="14.1" customHeight="1">
      <c r="A12" s="572"/>
      <c r="B12" s="572"/>
      <c r="C12" s="572"/>
      <c r="D12" s="572"/>
      <c r="E12" s="572"/>
      <c r="F12" s="572"/>
      <c r="G12" s="572"/>
      <c r="H12" s="572"/>
      <c r="I12" s="572"/>
      <c r="J12" s="545"/>
      <c r="K12" s="1090"/>
      <c r="L12" s="1088"/>
      <c r="M12" s="1088"/>
      <c r="N12" s="1088"/>
      <c r="S12" s="317"/>
      <c r="T12" s="146"/>
      <c r="U12" s="572"/>
      <c r="V12" s="572"/>
      <c r="W12" s="572"/>
      <c r="X12" s="572"/>
      <c r="Y12" s="572"/>
      <c r="Z12" s="572"/>
      <c r="AA12" s="572"/>
      <c r="AB12" s="572"/>
      <c r="AC12" s="572"/>
    </row>
    <row r="13" spans="1:29" s="527" customFormat="1" ht="14.1" customHeight="1">
      <c r="A13" s="572"/>
      <c r="B13" s="572"/>
      <c r="C13" s="572"/>
      <c r="D13" s="572"/>
      <c r="E13" s="572"/>
      <c r="F13" s="572"/>
      <c r="G13" s="572"/>
      <c r="H13" s="572"/>
      <c r="I13" s="572"/>
      <c r="J13" s="545"/>
      <c r="K13" s="1090"/>
      <c r="L13" s="1088"/>
      <c r="M13" s="1088"/>
      <c r="N13" s="1088"/>
      <c r="S13" s="572"/>
      <c r="T13" s="146"/>
      <c r="U13" s="572"/>
      <c r="V13" s="572"/>
      <c r="W13" s="572"/>
      <c r="X13" s="572"/>
      <c r="Y13" s="572"/>
      <c r="Z13" s="572"/>
      <c r="AA13" s="572"/>
      <c r="AB13" s="572"/>
      <c r="AC13" s="572"/>
    </row>
    <row r="14" spans="1:29" s="527" customFormat="1" ht="15" customHeight="1">
      <c r="A14" s="572"/>
      <c r="B14" s="288"/>
      <c r="C14" s="288"/>
      <c r="D14" s="288"/>
      <c r="E14" s="288"/>
      <c r="F14" s="288"/>
      <c r="G14" s="545"/>
      <c r="H14" s="572"/>
      <c r="I14" s="572"/>
      <c r="J14" s="545"/>
      <c r="K14" s="1090"/>
      <c r="L14" s="1088"/>
      <c r="M14" s="1088"/>
      <c r="N14" s="1088"/>
      <c r="S14" s="572"/>
      <c r="T14" s="572"/>
      <c r="U14" s="572"/>
      <c r="V14" s="572"/>
      <c r="W14" s="572"/>
      <c r="X14" s="572"/>
      <c r="Y14" s="572"/>
      <c r="Z14" s="572"/>
      <c r="AA14" s="572"/>
      <c r="AB14" s="572"/>
      <c r="AC14" s="572"/>
    </row>
    <row r="15" spans="1:29" s="527" customFormat="1" ht="15" customHeight="1">
      <c r="A15" s="572"/>
      <c r="B15" s="288"/>
      <c r="C15" s="288"/>
      <c r="D15" s="288"/>
      <c r="E15" s="288"/>
      <c r="F15" s="288"/>
      <c r="G15" s="545"/>
      <c r="H15" s="572"/>
      <c r="I15" s="572"/>
      <c r="J15" s="545"/>
      <c r="K15" s="1090"/>
      <c r="L15" s="1088"/>
      <c r="M15" s="1088"/>
      <c r="N15" s="1088"/>
      <c r="S15" s="712"/>
      <c r="T15" s="572"/>
      <c r="U15" s="572"/>
      <c r="V15" s="572"/>
      <c r="W15" s="572"/>
      <c r="X15" s="572"/>
      <c r="Y15" s="572"/>
      <c r="Z15" s="572"/>
      <c r="AA15" s="572"/>
      <c r="AB15" s="572"/>
      <c r="AC15" s="572"/>
    </row>
    <row r="16" spans="1:29" s="527" customFormat="1" ht="15" customHeight="1">
      <c r="A16" s="572"/>
      <c r="B16" s="288"/>
      <c r="C16" s="288"/>
      <c r="D16" s="288"/>
      <c r="E16" s="288"/>
      <c r="F16" s="288"/>
      <c r="G16" s="545"/>
      <c r="H16" s="572"/>
      <c r="I16" s="572"/>
      <c r="J16" s="545"/>
      <c r="K16" s="1090"/>
      <c r="L16" s="1088"/>
      <c r="M16" s="1088"/>
      <c r="N16" s="1088"/>
      <c r="S16" s="673"/>
      <c r="T16" s="572"/>
      <c r="U16" s="572"/>
      <c r="V16" s="572"/>
      <c r="W16" s="572"/>
      <c r="X16" s="572"/>
      <c r="Y16" s="572"/>
      <c r="Z16" s="572"/>
      <c r="AA16" s="572"/>
      <c r="AB16" s="572"/>
      <c r="AC16" s="572"/>
    </row>
    <row r="17" spans="1:31" s="527" customFormat="1" ht="15" customHeight="1">
      <c r="A17" s="572"/>
      <c r="B17" s="288"/>
      <c r="C17" s="288"/>
      <c r="D17" s="288"/>
      <c r="E17" s="288"/>
      <c r="F17" s="288"/>
      <c r="G17" s="545"/>
      <c r="H17" s="572"/>
      <c r="I17" s="712"/>
      <c r="J17" s="545"/>
      <c r="K17" s="1090"/>
      <c r="L17" s="1088"/>
      <c r="M17" s="1088"/>
      <c r="N17" s="1088"/>
      <c r="S17" s="678"/>
      <c r="T17" s="712"/>
      <c r="U17" s="572"/>
      <c r="V17" s="572"/>
      <c r="W17" s="572"/>
      <c r="X17" s="572"/>
      <c r="Y17" s="572"/>
      <c r="Z17" s="572"/>
      <c r="AA17" s="572"/>
      <c r="AB17" s="572"/>
      <c r="AC17" s="572"/>
    </row>
    <row r="18" spans="1:31" s="527" customFormat="1" ht="15" customHeight="1">
      <c r="A18" s="572"/>
      <c r="B18" s="288"/>
      <c r="C18" s="288"/>
      <c r="D18" s="288"/>
      <c r="E18" s="288"/>
      <c r="F18" s="288"/>
      <c r="G18" s="545"/>
      <c r="H18" s="572"/>
      <c r="J18" s="545"/>
      <c r="K18" s="1090"/>
      <c r="L18" s="1088"/>
      <c r="M18" s="1088"/>
      <c r="N18" s="1088"/>
      <c r="S18" s="678"/>
      <c r="T18" s="673"/>
      <c r="U18" s="572"/>
      <c r="V18" s="572"/>
      <c r="W18" s="572"/>
      <c r="X18" s="572"/>
      <c r="Y18" s="572"/>
      <c r="Z18" s="572"/>
      <c r="AA18" s="572"/>
      <c r="AB18" s="572"/>
      <c r="AC18" s="572"/>
    </row>
    <row r="19" spans="1:31" s="527" customFormat="1" ht="15" customHeight="1">
      <c r="A19" s="572"/>
      <c r="B19" s="288"/>
      <c r="C19" s="288"/>
      <c r="D19" s="288"/>
      <c r="E19" s="288"/>
      <c r="F19" s="288"/>
      <c r="G19" s="545"/>
      <c r="H19" s="572"/>
      <c r="I19" s="679"/>
      <c r="J19" s="545"/>
      <c r="K19" s="1090"/>
      <c r="L19" s="1088"/>
      <c r="M19" s="1088"/>
      <c r="N19" s="1088"/>
      <c r="S19" s="678"/>
      <c r="T19" s="572"/>
      <c r="U19" s="572"/>
      <c r="V19" s="572"/>
      <c r="W19" s="572"/>
      <c r="X19" s="572"/>
      <c r="Y19" s="572"/>
      <c r="Z19" s="572"/>
      <c r="AA19" s="572"/>
      <c r="AB19" s="572"/>
      <c r="AC19" s="572"/>
    </row>
    <row r="20" spans="1:31" ht="14.1" customHeight="1">
      <c r="A20" s="516"/>
      <c r="B20" s="540"/>
      <c r="C20" s="540"/>
      <c r="D20" s="540"/>
      <c r="E20" s="540"/>
      <c r="F20" s="540"/>
      <c r="G20" s="712"/>
      <c r="H20" s="524"/>
      <c r="I20" s="679"/>
      <c r="J20" s="545"/>
      <c r="K20" s="1090"/>
      <c r="L20" s="1088"/>
      <c r="M20" s="1088"/>
      <c r="N20" s="1088"/>
      <c r="S20" s="678"/>
      <c r="T20" s="516"/>
      <c r="U20" s="689"/>
      <c r="V20" s="689"/>
      <c r="W20" s="689"/>
      <c r="X20" s="689"/>
      <c r="Y20" s="689"/>
      <c r="Z20" s="227"/>
      <c r="AA20" s="681"/>
      <c r="AB20" s="690"/>
      <c r="AC20" s="516"/>
    </row>
    <row r="21" spans="1:31" ht="14.1" customHeight="1">
      <c r="A21" s="536"/>
      <c r="B21" s="537"/>
      <c r="C21" s="537"/>
      <c r="D21" s="537"/>
      <c r="E21" s="537"/>
      <c r="F21" s="537"/>
      <c r="G21" s="712"/>
      <c r="H21" s="524"/>
      <c r="I21" s="671"/>
      <c r="J21" s="545"/>
      <c r="K21" s="1090"/>
      <c r="L21" s="1088"/>
      <c r="M21" s="1088"/>
      <c r="N21" s="1088"/>
      <c r="S21" s="678"/>
      <c r="T21" s="516"/>
      <c r="U21" s="689"/>
      <c r="V21" s="689"/>
      <c r="W21" s="689"/>
      <c r="X21" s="689"/>
      <c r="Y21" s="689"/>
      <c r="Z21" s="227"/>
      <c r="AA21" s="681"/>
      <c r="AB21" s="516"/>
      <c r="AC21" s="516"/>
    </row>
    <row r="22" spans="1:31" ht="14.1" customHeight="1">
      <c r="B22" s="337"/>
      <c r="C22" s="337"/>
      <c r="D22" s="337"/>
      <c r="E22" s="337"/>
      <c r="F22" s="337"/>
      <c r="G22" s="486"/>
      <c r="H22" s="520"/>
      <c r="I22" s="679"/>
      <c r="J22" s="545"/>
      <c r="K22" s="1090"/>
      <c r="L22" s="1088"/>
      <c r="M22" s="1088"/>
      <c r="N22" s="1088"/>
      <c r="S22" s="317"/>
      <c r="T22" s="516"/>
      <c r="U22" s="520"/>
      <c r="V22" s="520"/>
      <c r="W22" s="520"/>
      <c r="X22" s="227"/>
      <c r="Y22" s="681"/>
      <c r="Z22" s="516"/>
      <c r="AA22" s="516"/>
      <c r="AB22" s="516"/>
      <c r="AC22" s="516"/>
    </row>
    <row r="23" spans="1:31" ht="14.1" customHeight="1">
      <c r="B23" s="337"/>
      <c r="C23" s="337"/>
      <c r="D23" s="337"/>
      <c r="E23" s="337"/>
      <c r="F23" s="337"/>
      <c r="G23" s="486"/>
      <c r="H23" s="520"/>
      <c r="I23" s="679"/>
      <c r="J23" s="545"/>
      <c r="K23" s="1090"/>
      <c r="L23" s="1088"/>
      <c r="M23" s="1088"/>
      <c r="N23" s="1088"/>
      <c r="S23" s="317"/>
      <c r="T23" s="516"/>
      <c r="U23" s="520"/>
      <c r="V23" s="520"/>
      <c r="W23" s="520"/>
      <c r="X23" s="227"/>
      <c r="Y23" s="681"/>
      <c r="Z23" s="516"/>
      <c r="AA23" s="516"/>
      <c r="AB23" s="516"/>
      <c r="AC23" s="516"/>
    </row>
    <row r="24" spans="1:31" s="527" customFormat="1" ht="14.1" customHeight="1">
      <c r="A24" s="572"/>
      <c r="B24" s="317" t="s">
        <v>319</v>
      </c>
      <c r="D24" s="316"/>
      <c r="E24" s="317" t="s">
        <v>320</v>
      </c>
      <c r="G24" s="232"/>
      <c r="H24" s="677"/>
      <c r="I24" s="684"/>
      <c r="J24" s="545"/>
      <c r="K24" s="1090"/>
      <c r="L24" s="1088"/>
      <c r="M24" s="1088"/>
      <c r="N24" s="1088"/>
      <c r="S24" s="678"/>
      <c r="T24" s="316"/>
      <c r="U24" s="679"/>
      <c r="V24" s="485"/>
      <c r="W24" s="677"/>
      <c r="X24" s="678"/>
      <c r="Y24" s="679"/>
      <c r="Z24" s="572"/>
      <c r="AA24" s="677"/>
      <c r="AB24" s="678"/>
      <c r="AC24" s="679"/>
      <c r="AD24" s="680"/>
      <c r="AE24" s="523"/>
    </row>
    <row r="25" spans="1:31" s="527" customFormat="1" ht="14.1" customHeight="1">
      <c r="A25" s="572"/>
      <c r="B25" s="317" t="s">
        <v>321</v>
      </c>
      <c r="D25" s="572"/>
      <c r="E25" s="317" t="s">
        <v>322</v>
      </c>
      <c r="G25" s="232"/>
      <c r="H25" s="677"/>
      <c r="I25" s="679"/>
      <c r="J25" s="545"/>
      <c r="K25" s="1090"/>
      <c r="L25" s="1088"/>
      <c r="M25" s="1088"/>
      <c r="N25" s="1088"/>
      <c r="S25" s="830"/>
      <c r="T25" s="316"/>
      <c r="U25" s="679"/>
      <c r="V25" s="485"/>
      <c r="W25" s="677"/>
      <c r="X25" s="678"/>
      <c r="Y25" s="679"/>
      <c r="Z25" s="572"/>
      <c r="AA25" s="677"/>
      <c r="AB25" s="678"/>
      <c r="AC25" s="679"/>
      <c r="AD25" s="572"/>
    </row>
    <row r="26" spans="1:31" s="1104" customFormat="1" ht="10.15" customHeight="1">
      <c r="B26" s="775" t="s">
        <v>220</v>
      </c>
      <c r="C26" s="775" t="s">
        <v>219</v>
      </c>
      <c r="D26" s="1105"/>
      <c r="E26" s="1105"/>
      <c r="F26" s="1106"/>
      <c r="G26" s="1107"/>
      <c r="H26" s="943"/>
      <c r="I26" s="1108"/>
      <c r="J26" s="913"/>
      <c r="K26" s="1109"/>
      <c r="L26" s="1110"/>
      <c r="M26" s="1110"/>
      <c r="N26" s="1110"/>
      <c r="O26" s="1111"/>
      <c r="P26" s="1112"/>
      <c r="Q26" s="1112"/>
      <c r="R26" s="1112"/>
      <c r="S26" s="1113"/>
      <c r="T26" s="1114"/>
      <c r="U26" s="943"/>
      <c r="V26" s="943"/>
      <c r="W26" s="943"/>
      <c r="X26" s="313"/>
      <c r="Y26" s="1115"/>
      <c r="Z26" s="1114"/>
      <c r="AA26" s="1114"/>
      <c r="AB26" s="1114"/>
      <c r="AC26" s="1114"/>
    </row>
    <row r="27" spans="1:31" s="822" customFormat="1" ht="9.9499999999999993" customHeight="1">
      <c r="F27" s="823"/>
      <c r="G27" s="824"/>
      <c r="H27" s="825"/>
      <c r="I27" s="827"/>
      <c r="J27" s="545"/>
      <c r="K27" s="1090"/>
      <c r="L27" s="1088"/>
      <c r="M27" s="1088"/>
      <c r="N27" s="1088"/>
      <c r="S27" s="678"/>
      <c r="T27" s="828"/>
      <c r="U27" s="825"/>
      <c r="V27" s="825"/>
      <c r="W27" s="825"/>
      <c r="X27" s="831"/>
      <c r="Y27" s="832"/>
      <c r="Z27" s="828"/>
      <c r="AA27" s="828"/>
      <c r="AB27" s="828"/>
      <c r="AC27" s="828"/>
    </row>
    <row r="28" spans="1:31" ht="14.1" customHeight="1">
      <c r="D28" s="90"/>
      <c r="E28" s="521"/>
      <c r="F28" s="337"/>
      <c r="G28" s="486"/>
      <c r="H28" s="520"/>
      <c r="I28" s="679"/>
      <c r="J28" s="545"/>
      <c r="K28" s="1090"/>
      <c r="L28" s="1088"/>
      <c r="M28" s="1088"/>
      <c r="N28" s="1088"/>
      <c r="S28" s="678"/>
      <c r="T28" s="516"/>
      <c r="U28" s="520"/>
      <c r="V28" s="520"/>
      <c r="W28" s="520"/>
      <c r="X28" s="227"/>
      <c r="Y28" s="681"/>
      <c r="Z28" s="516"/>
      <c r="AA28" s="516"/>
      <c r="AB28" s="516"/>
      <c r="AC28" s="516"/>
    </row>
    <row r="29" spans="1:31" ht="18.95" customHeight="1">
      <c r="I29" s="679"/>
      <c r="J29" s="545"/>
      <c r="K29" s="1090"/>
      <c r="L29" s="1088"/>
      <c r="M29" s="1088"/>
      <c r="N29" s="1088"/>
      <c r="S29" s="678"/>
      <c r="T29" s="500"/>
      <c r="U29" s="538"/>
      <c r="V29" s="538"/>
      <c r="W29" s="538"/>
      <c r="X29" s="490"/>
      <c r="Y29" s="539"/>
      <c r="Z29" s="535"/>
    </row>
    <row r="30" spans="1:31" ht="14.1" customHeight="1">
      <c r="I30" s="679"/>
      <c r="J30" s="545"/>
      <c r="K30" s="1090"/>
      <c r="L30" s="1088"/>
      <c r="M30" s="1088"/>
      <c r="N30" s="1088"/>
      <c r="S30" s="678"/>
      <c r="T30" s="500"/>
      <c r="U30" s="538"/>
      <c r="V30" s="538"/>
      <c r="W30" s="538"/>
      <c r="X30" s="490"/>
      <c r="Y30" s="539"/>
      <c r="Z30" s="535"/>
    </row>
    <row r="31" spans="1:31" ht="17.100000000000001" customHeight="1">
      <c r="B31" s="535"/>
      <c r="C31" s="535"/>
      <c r="D31" s="535"/>
      <c r="E31" s="535"/>
      <c r="F31" s="535"/>
      <c r="G31" s="535"/>
      <c r="I31" s="679"/>
      <c r="J31" s="545"/>
      <c r="K31" s="1090"/>
      <c r="L31" s="1088"/>
      <c r="M31" s="1088"/>
      <c r="N31" s="1088"/>
      <c r="S31" s="678"/>
      <c r="T31" s="500"/>
      <c r="U31" s="538"/>
      <c r="V31" s="538"/>
      <c r="W31" s="538"/>
      <c r="X31" s="490"/>
      <c r="Y31" s="539"/>
      <c r="Z31" s="535"/>
    </row>
    <row r="32" spans="1:31" ht="14.1" customHeight="1">
      <c r="I32" s="679"/>
      <c r="J32" s="545"/>
      <c r="K32" s="1090"/>
      <c r="L32" s="1088"/>
      <c r="M32" s="1088"/>
      <c r="N32" s="1088"/>
      <c r="S32" s="679"/>
      <c r="T32" s="500"/>
      <c r="U32" s="538"/>
      <c r="V32" s="538"/>
      <c r="W32" s="538"/>
      <c r="X32" s="490"/>
      <c r="Y32" s="539"/>
      <c r="Z32" s="535"/>
    </row>
    <row r="33" spans="2:40" ht="19.5" customHeight="1">
      <c r="B33" s="1029"/>
      <c r="C33" s="1029"/>
      <c r="D33" s="337"/>
      <c r="E33" s="337"/>
      <c r="I33" s="679"/>
      <c r="J33" s="545"/>
      <c r="K33" s="1090"/>
      <c r="L33" s="1088"/>
      <c r="M33" s="1088"/>
      <c r="N33" s="1088"/>
      <c r="S33" s="500"/>
      <c r="T33" s="500"/>
      <c r="U33" s="538"/>
      <c r="V33" s="538"/>
      <c r="W33" s="538"/>
      <c r="X33" s="227"/>
      <c r="Y33" s="681"/>
      <c r="Z33" s="516"/>
      <c r="AA33" s="516"/>
      <c r="AB33" s="516"/>
      <c r="AC33" s="516"/>
      <c r="AD33" s="516"/>
      <c r="AE33" s="516"/>
      <c r="AF33" s="516"/>
      <c r="AG33" s="516"/>
      <c r="AH33" s="516"/>
      <c r="AI33" s="516"/>
    </row>
    <row r="34" spans="2:40">
      <c r="B34" s="535"/>
      <c r="C34" s="535"/>
      <c r="D34" s="535"/>
      <c r="E34" s="535"/>
      <c r="J34" s="545"/>
      <c r="K34" s="1090"/>
      <c r="L34" s="1088"/>
      <c r="M34" s="1088"/>
      <c r="N34" s="1088"/>
      <c r="S34" s="500"/>
      <c r="T34" s="679"/>
      <c r="U34" s="500"/>
      <c r="V34" s="572"/>
      <c r="W34" s="677"/>
      <c r="X34" s="678"/>
      <c r="Y34" s="500"/>
      <c r="Z34" s="538"/>
      <c r="AA34" s="538"/>
      <c r="AB34" s="538"/>
      <c r="AC34" s="227"/>
      <c r="AD34" s="681"/>
      <c r="AE34" s="712"/>
      <c r="AF34" s="712"/>
      <c r="AG34" s="520"/>
      <c r="AH34" s="520"/>
      <c r="AI34" s="520"/>
      <c r="AJ34" s="520"/>
      <c r="AK34" s="520"/>
      <c r="AL34" s="520"/>
      <c r="AM34" s="520"/>
      <c r="AN34" s="516"/>
    </row>
    <row r="35" spans="2:40">
      <c r="B35" s="535"/>
      <c r="C35" s="535"/>
      <c r="D35" s="535"/>
      <c r="E35" s="535"/>
      <c r="F35" s="51"/>
      <c r="G35" s="52"/>
      <c r="H35" s="538"/>
      <c r="I35" s="538"/>
      <c r="J35" s="538"/>
      <c r="K35" s="679"/>
      <c r="L35" s="679"/>
      <c r="M35" s="317"/>
      <c r="N35" s="679"/>
      <c r="O35" s="1089"/>
      <c r="P35" s="1088"/>
      <c r="Q35" s="1088"/>
      <c r="R35" s="1088"/>
      <c r="S35" s="500"/>
      <c r="T35" s="572"/>
      <c r="U35" s="677"/>
      <c r="V35" s="678"/>
      <c r="W35" s="500"/>
      <c r="X35" s="538"/>
      <c r="Y35" s="538"/>
      <c r="Z35" s="538"/>
      <c r="AA35" s="227"/>
      <c r="AB35" s="681"/>
      <c r="AC35" s="712"/>
      <c r="AD35" s="712"/>
      <c r="AE35" s="520"/>
      <c r="AF35" s="520"/>
      <c r="AG35" s="520"/>
      <c r="AH35" s="520"/>
      <c r="AI35" s="520"/>
      <c r="AJ35" s="520"/>
      <c r="AK35" s="520"/>
      <c r="AL35" s="516"/>
    </row>
    <row r="36" spans="2:40" ht="27.6" customHeight="1">
      <c r="B36" s="535"/>
      <c r="C36" s="535"/>
      <c r="D36" s="535"/>
      <c r="E36" s="535"/>
      <c r="F36" s="535"/>
      <c r="G36" s="50"/>
      <c r="H36" s="50"/>
      <c r="I36" s="534"/>
      <c r="J36" s="534"/>
      <c r="K36" s="534"/>
      <c r="M36" s="317"/>
      <c r="N36" s="679"/>
      <c r="O36" s="1089"/>
      <c r="P36" s="1088"/>
      <c r="Q36" s="1088"/>
      <c r="R36" s="1088"/>
      <c r="S36" s="500"/>
      <c r="T36" s="572"/>
      <c r="U36" s="1738"/>
      <c r="V36" s="678"/>
      <c r="W36" s="500"/>
      <c r="X36" s="17"/>
      <c r="Y36" s="17"/>
      <c r="Z36" s="17"/>
      <c r="AA36" s="227"/>
      <c r="AB36" s="681"/>
      <c r="AC36" s="712"/>
      <c r="AD36" s="712"/>
      <c r="AE36" s="520"/>
      <c r="AF36" s="520"/>
      <c r="AG36" s="520"/>
      <c r="AH36" s="520"/>
      <c r="AI36" s="520"/>
      <c r="AJ36" s="520"/>
      <c r="AK36" s="520"/>
      <c r="AL36" s="516"/>
    </row>
    <row r="37" spans="2:40" ht="27.6" customHeight="1">
      <c r="B37" s="535" t="s">
        <v>40</v>
      </c>
      <c r="C37" s="535"/>
      <c r="D37" s="535"/>
      <c r="E37" s="535"/>
      <c r="F37" s="50"/>
      <c r="H37" s="534"/>
      <c r="I37" s="1097" t="s">
        <v>58</v>
      </c>
      <c r="J37" s="1098" t="s">
        <v>59</v>
      </c>
      <c r="K37" s="1098" t="s">
        <v>19</v>
      </c>
      <c r="L37" s="538"/>
      <c r="M37" s="1614">
        <v>2017</v>
      </c>
      <c r="N37" s="679"/>
      <c r="O37" s="1089"/>
      <c r="P37" s="1088"/>
      <c r="Q37" s="1088"/>
      <c r="R37" s="1088"/>
      <c r="S37" s="500"/>
      <c r="T37" s="572"/>
      <c r="U37" s="1738"/>
      <c r="V37" s="678"/>
      <c r="W37" s="500"/>
      <c r="X37" s="538"/>
      <c r="Y37" s="538"/>
      <c r="Z37" s="538"/>
      <c r="AA37" s="227"/>
      <c r="AB37" s="681"/>
      <c r="AC37" s="712"/>
      <c r="AD37" s="712"/>
      <c r="AE37" s="520"/>
      <c r="AF37" s="520"/>
      <c r="AG37" s="520"/>
      <c r="AH37" s="520"/>
      <c r="AI37" s="520"/>
      <c r="AJ37" s="520"/>
      <c r="AK37" s="520"/>
      <c r="AL37" s="516"/>
    </row>
    <row r="38" spans="2:40" ht="27.6" customHeight="1">
      <c r="B38" s="535" t="s">
        <v>317</v>
      </c>
      <c r="C38" s="535"/>
      <c r="D38" s="535"/>
      <c r="E38" s="535"/>
      <c r="F38" s="50"/>
      <c r="G38" s="1030" t="s">
        <v>323</v>
      </c>
      <c r="H38" s="318"/>
      <c r="I38" s="1088">
        <v>1.9607843137254902E-2</v>
      </c>
      <c r="J38" s="1088">
        <v>5.2770448548812667E-2</v>
      </c>
      <c r="K38" s="1088">
        <v>1.1627906976744186E-2</v>
      </c>
      <c r="L38" s="538"/>
      <c r="M38" s="1088">
        <v>1.1235955056179775E-2</v>
      </c>
      <c r="N38" s="679"/>
      <c r="O38" s="1089"/>
      <c r="P38" s="1088"/>
      <c r="Q38" s="1088"/>
      <c r="R38" s="1088"/>
      <c r="S38" s="500"/>
      <c r="T38" s="572"/>
      <c r="U38" s="1738"/>
      <c r="V38" s="678"/>
      <c r="W38" s="500"/>
      <c r="X38" s="538"/>
      <c r="Y38" s="538"/>
      <c r="Z38" s="538"/>
      <c r="AA38" s="227"/>
      <c r="AB38" s="681"/>
      <c r="AC38" s="712"/>
      <c r="AD38" s="712"/>
      <c r="AE38" s="520"/>
      <c r="AF38" s="520"/>
      <c r="AG38" s="520"/>
      <c r="AH38" s="520"/>
      <c r="AI38" s="520"/>
      <c r="AJ38" s="520"/>
      <c r="AK38" s="520"/>
      <c r="AL38" s="516"/>
    </row>
    <row r="39" spans="2:40" ht="27.6" customHeight="1">
      <c r="B39" s="535" t="s">
        <v>50</v>
      </c>
      <c r="C39" s="535"/>
      <c r="D39" s="535"/>
      <c r="E39" s="535"/>
      <c r="F39" s="50"/>
      <c r="G39" s="1031" t="s">
        <v>292</v>
      </c>
      <c r="H39" s="50"/>
      <c r="I39" s="1088">
        <v>5.2941176470588235E-2</v>
      </c>
      <c r="J39" s="1088">
        <v>9.2348284960422161E-2</v>
      </c>
      <c r="K39" s="1088">
        <v>4.6511627906976744E-2</v>
      </c>
      <c r="L39" s="538"/>
      <c r="M39" s="1088">
        <v>2.247191011235955E-2</v>
      </c>
      <c r="N39" s="679"/>
      <c r="O39" s="1089"/>
      <c r="P39" s="1069"/>
      <c r="Q39" s="1069"/>
      <c r="R39" s="1069"/>
      <c r="S39" s="500"/>
      <c r="T39" s="572"/>
      <c r="U39" s="1738"/>
      <c r="V39" s="678"/>
      <c r="W39" s="500"/>
      <c r="X39" s="538"/>
      <c r="Y39" s="538"/>
      <c r="Z39" s="538"/>
      <c r="AA39" s="227"/>
      <c r="AB39" s="681"/>
      <c r="AC39" s="712"/>
      <c r="AD39" s="712"/>
      <c r="AE39" s="520"/>
      <c r="AF39" s="520"/>
      <c r="AG39" s="520"/>
      <c r="AH39" s="520"/>
      <c r="AI39" s="520"/>
      <c r="AJ39" s="520"/>
      <c r="AK39" s="520"/>
      <c r="AL39" s="516"/>
    </row>
    <row r="40" spans="2:40" ht="27.6" customHeight="1">
      <c r="B40" s="535" t="s">
        <v>318</v>
      </c>
      <c r="C40" s="535"/>
      <c r="D40" s="535"/>
      <c r="E40" s="535"/>
      <c r="F40" s="50"/>
      <c r="G40" s="1031" t="s">
        <v>293</v>
      </c>
      <c r="H40" s="50"/>
      <c r="I40" s="1088">
        <v>2.9411764705882353E-2</v>
      </c>
      <c r="J40" s="1088">
        <v>2.9023746701846966E-2</v>
      </c>
      <c r="K40" s="1088">
        <v>4.6511627906976744E-2</v>
      </c>
      <c r="L40" s="538"/>
      <c r="M40" s="1088">
        <v>3.3707865168539325E-2</v>
      </c>
      <c r="N40" s="679"/>
      <c r="O40" s="1089"/>
      <c r="P40" s="1069"/>
      <c r="Q40" s="1069"/>
      <c r="R40" s="1069"/>
      <c r="S40" s="500"/>
      <c r="T40" s="572"/>
      <c r="U40" s="1738"/>
      <c r="V40" s="678"/>
      <c r="W40" s="500"/>
      <c r="X40" s="538"/>
      <c r="Y40" s="538"/>
      <c r="Z40" s="538"/>
      <c r="AA40" s="227"/>
      <c r="AB40" s="681"/>
      <c r="AC40" s="712"/>
      <c r="AD40" s="712"/>
      <c r="AE40" s="520"/>
      <c r="AF40" s="520"/>
      <c r="AG40" s="520"/>
      <c r="AH40" s="520"/>
      <c r="AI40" s="520"/>
      <c r="AJ40" s="520"/>
      <c r="AK40" s="520"/>
      <c r="AL40" s="516"/>
    </row>
    <row r="41" spans="2:40" ht="27.6" customHeight="1">
      <c r="B41" s="535"/>
      <c r="C41" s="535"/>
      <c r="D41" s="535"/>
      <c r="E41" s="535"/>
      <c r="F41" s="50"/>
      <c r="G41" s="1031" t="s">
        <v>267</v>
      </c>
      <c r="H41" s="50"/>
      <c r="I41" s="1088">
        <v>1.7647058823529412E-2</v>
      </c>
      <c r="J41" s="1088">
        <v>5.2770448548812663E-3</v>
      </c>
      <c r="K41" s="1088">
        <v>3.4883720930232558E-2</v>
      </c>
      <c r="L41" s="538"/>
      <c r="M41" s="1088">
        <v>2.247191011235955E-2</v>
      </c>
      <c r="N41" s="679"/>
      <c r="O41" s="1089"/>
      <c r="P41" s="1069"/>
      <c r="Q41" s="1069"/>
      <c r="R41" s="1069"/>
      <c r="S41" s="500"/>
      <c r="T41" s="572"/>
      <c r="U41" s="1738"/>
      <c r="V41" s="678"/>
      <c r="W41" s="500"/>
      <c r="X41" s="538"/>
      <c r="Y41" s="538"/>
      <c r="Z41" s="538"/>
      <c r="AA41" s="227"/>
      <c r="AB41" s="681"/>
      <c r="AC41" s="712"/>
      <c r="AD41" s="712"/>
      <c r="AE41" s="520"/>
      <c r="AF41" s="520"/>
      <c r="AG41" s="520"/>
      <c r="AH41" s="520"/>
      <c r="AI41" s="520"/>
      <c r="AJ41" s="520"/>
      <c r="AK41" s="520"/>
      <c r="AL41" s="516"/>
    </row>
    <row r="42" spans="2:40" ht="27.6" customHeight="1">
      <c r="B42" s="535"/>
      <c r="C42" s="535"/>
      <c r="D42" s="535"/>
      <c r="E42" s="535"/>
      <c r="F42" s="50"/>
      <c r="G42" s="1030" t="s">
        <v>324</v>
      </c>
      <c r="H42" s="318"/>
      <c r="I42" s="1088">
        <v>3.3333333333333333E-2</v>
      </c>
      <c r="J42" s="1088">
        <v>4.221635883905013E-2</v>
      </c>
      <c r="K42" s="1088">
        <v>1.1627906976744186E-2</v>
      </c>
      <c r="L42" s="538"/>
      <c r="M42" s="1088">
        <v>1.1235955056179775E-2</v>
      </c>
      <c r="N42" s="679"/>
      <c r="O42" s="1089"/>
      <c r="P42" s="1069"/>
      <c r="Q42" s="1069"/>
      <c r="R42" s="1069"/>
      <c r="S42" s="500"/>
      <c r="T42" s="572"/>
      <c r="U42" s="1738"/>
      <c r="V42" s="678"/>
      <c r="W42" s="500"/>
      <c r="X42" s="538"/>
      <c r="Y42" s="538"/>
      <c r="Z42" s="538"/>
      <c r="AA42" s="227"/>
      <c r="AB42" s="681"/>
      <c r="AC42" s="712"/>
      <c r="AD42" s="712"/>
      <c r="AE42" s="712"/>
      <c r="AF42" s="712"/>
      <c r="AG42" s="712"/>
      <c r="AH42" s="712"/>
      <c r="AI42" s="712"/>
      <c r="AJ42" s="712"/>
      <c r="AK42" s="712"/>
      <c r="AL42" s="516"/>
    </row>
    <row r="43" spans="2:40" ht="27.6" customHeight="1">
      <c r="B43" s="535"/>
      <c r="C43" s="535"/>
      <c r="D43" s="535"/>
      <c r="E43" s="535"/>
      <c r="F43" s="51"/>
      <c r="G43" s="1030" t="s">
        <v>295</v>
      </c>
      <c r="H43" s="51"/>
      <c r="I43" s="1088">
        <v>6.4705882352941183E-2</v>
      </c>
      <c r="J43" s="1088">
        <v>6.860158311345646E-2</v>
      </c>
      <c r="K43" s="1088">
        <v>3.4883720930232558E-2</v>
      </c>
      <c r="L43" s="538"/>
      <c r="M43" s="1088">
        <v>5.6179775280898875E-2</v>
      </c>
      <c r="N43" s="520"/>
      <c r="O43" s="580"/>
      <c r="P43" s="1069"/>
      <c r="Q43" s="1069"/>
      <c r="R43" s="1069"/>
      <c r="S43" s="500"/>
      <c r="T43" s="572"/>
      <c r="U43" s="1738"/>
      <c r="V43" s="678"/>
      <c r="W43" s="500"/>
      <c r="X43" s="538"/>
      <c r="Y43" s="538"/>
      <c r="Z43" s="538"/>
      <c r="AA43" s="227"/>
      <c r="AB43" s="681"/>
      <c r="AC43" s="712"/>
      <c r="AD43" s="712"/>
      <c r="AE43" s="712"/>
      <c r="AF43" s="712"/>
      <c r="AG43" s="712"/>
      <c r="AH43" s="712"/>
      <c r="AI43" s="712"/>
      <c r="AJ43" s="712"/>
      <c r="AK43" s="712"/>
      <c r="AL43" s="516"/>
    </row>
    <row r="44" spans="2:40" ht="27.6" customHeight="1">
      <c r="B44" s="535"/>
      <c r="C44" s="535"/>
      <c r="D44" s="535"/>
      <c r="E44" s="535"/>
      <c r="F44" s="50"/>
      <c r="G44" s="1031" t="s">
        <v>296</v>
      </c>
      <c r="H44" s="50"/>
      <c r="I44" s="1088">
        <v>5.4901960784313725E-2</v>
      </c>
      <c r="J44" s="1088">
        <v>5.8047493403693931E-2</v>
      </c>
      <c r="K44" s="1088">
        <v>4.6511627906976744E-2</v>
      </c>
      <c r="L44" s="538"/>
      <c r="M44" s="1088">
        <v>6.741573033707865E-2</v>
      </c>
      <c r="N44" s="520"/>
      <c r="O44" s="580"/>
      <c r="P44" s="1069"/>
      <c r="Q44" s="1069"/>
      <c r="R44" s="1069"/>
      <c r="S44" s="500"/>
      <c r="T44" s="572"/>
      <c r="U44" s="1739"/>
      <c r="V44" s="678"/>
      <c r="W44" s="500"/>
      <c r="X44" s="538"/>
      <c r="Y44" s="538"/>
      <c r="Z44" s="538"/>
      <c r="AA44" s="227"/>
      <c r="AB44" s="681"/>
      <c r="AC44" s="516"/>
      <c r="AD44" s="516"/>
      <c r="AE44" s="516"/>
      <c r="AF44" s="516"/>
      <c r="AG44" s="516"/>
      <c r="AH44" s="516"/>
      <c r="AI44" s="516"/>
      <c r="AJ44" s="516"/>
      <c r="AK44" s="516"/>
      <c r="AL44" s="516"/>
    </row>
    <row r="45" spans="2:40" ht="27.6" customHeight="1">
      <c r="B45" s="535"/>
      <c r="C45" s="535"/>
      <c r="D45" s="535"/>
      <c r="E45" s="535"/>
      <c r="F45" s="50"/>
      <c r="G45" s="1031" t="s">
        <v>269</v>
      </c>
      <c r="H45" s="50"/>
      <c r="I45" s="1088">
        <v>1.5686274509803921E-2</v>
      </c>
      <c r="J45" s="1088">
        <v>2.6385224274406332E-3</v>
      </c>
      <c r="K45" s="1088">
        <v>1.1627906976744186E-2</v>
      </c>
      <c r="L45" s="538"/>
      <c r="M45" s="1088">
        <v>0</v>
      </c>
      <c r="N45" s="520"/>
      <c r="O45" s="580"/>
      <c r="P45" s="1069"/>
      <c r="Q45" s="1069"/>
      <c r="R45" s="1069"/>
      <c r="S45" s="500"/>
      <c r="T45" s="572"/>
      <c r="U45" s="1740"/>
      <c r="V45" s="678"/>
      <c r="W45" s="500"/>
      <c r="X45" s="538"/>
      <c r="Y45" s="538"/>
      <c r="Z45" s="538"/>
      <c r="AA45" s="227"/>
      <c r="AB45" s="681"/>
      <c r="AC45" s="516"/>
      <c r="AD45" s="516"/>
      <c r="AE45" s="516"/>
      <c r="AF45" s="516"/>
      <c r="AG45" s="516"/>
      <c r="AH45" s="516"/>
      <c r="AI45" s="516"/>
      <c r="AJ45" s="516"/>
      <c r="AK45" s="516"/>
      <c r="AL45" s="516"/>
    </row>
    <row r="46" spans="2:40" ht="27.6" customHeight="1">
      <c r="B46" s="535"/>
      <c r="C46" s="535"/>
      <c r="D46" s="535"/>
      <c r="E46" s="535"/>
      <c r="F46" s="50"/>
      <c r="G46" s="1030" t="s">
        <v>325</v>
      </c>
      <c r="H46" s="318"/>
      <c r="I46" s="1088">
        <v>4.5098039215686274E-2</v>
      </c>
      <c r="J46" s="1088">
        <v>2.9023746701846966E-2</v>
      </c>
      <c r="K46" s="1088">
        <v>0</v>
      </c>
      <c r="L46" s="538"/>
      <c r="M46" s="1088">
        <v>0</v>
      </c>
      <c r="N46" s="679"/>
      <c r="O46" s="1095"/>
      <c r="P46" s="1069"/>
      <c r="Q46" s="1069"/>
      <c r="R46" s="1069"/>
      <c r="S46" s="500"/>
      <c r="T46" s="572"/>
      <c r="U46" s="1740"/>
      <c r="V46" s="678"/>
      <c r="W46" s="500"/>
      <c r="X46" s="538"/>
      <c r="Y46" s="538"/>
      <c r="Z46" s="538"/>
      <c r="AA46" s="227"/>
      <c r="AB46" s="516"/>
      <c r="AC46" s="516"/>
      <c r="AD46" s="516"/>
      <c r="AE46" s="516"/>
      <c r="AF46" s="516"/>
      <c r="AG46" s="516"/>
      <c r="AH46" s="516"/>
      <c r="AI46" s="516"/>
      <c r="AJ46" s="516"/>
      <c r="AK46" s="516"/>
      <c r="AL46" s="516"/>
    </row>
    <row r="47" spans="2:40" ht="27.6" customHeight="1">
      <c r="B47" s="535"/>
      <c r="C47" s="535"/>
      <c r="D47" s="535"/>
      <c r="E47" s="535"/>
      <c r="F47" s="50"/>
      <c r="G47" s="1031" t="s">
        <v>298</v>
      </c>
      <c r="H47" s="50"/>
      <c r="I47" s="1088">
        <v>4.9019607843137254E-2</v>
      </c>
      <c r="J47" s="1088">
        <v>7.9155672823219003E-2</v>
      </c>
      <c r="K47" s="1088">
        <v>9.3023255813953487E-2</v>
      </c>
      <c r="L47" s="538"/>
      <c r="M47" s="1088">
        <v>0.10112359550561797</v>
      </c>
      <c r="S47" s="500"/>
      <c r="T47" s="572"/>
      <c r="U47" s="1739"/>
      <c r="V47" s="678"/>
      <c r="W47" s="500"/>
      <c r="X47" s="538"/>
      <c r="Y47" s="538"/>
      <c r="Z47" s="538"/>
      <c r="AA47" s="227"/>
      <c r="AB47" s="516"/>
      <c r="AC47" s="516"/>
      <c r="AD47" s="520"/>
      <c r="AE47" s="520"/>
      <c r="AF47" s="520"/>
      <c r="AG47" s="520"/>
      <c r="AH47" s="520"/>
      <c r="AI47" s="520"/>
      <c r="AJ47" s="520"/>
      <c r="AK47" s="516"/>
      <c r="AL47" s="516"/>
    </row>
    <row r="48" spans="2:40" ht="27.6" customHeight="1">
      <c r="B48" s="535"/>
      <c r="C48" s="535"/>
      <c r="D48" s="535"/>
      <c r="E48" s="535"/>
      <c r="F48" s="50"/>
      <c r="G48" s="1031" t="s">
        <v>299</v>
      </c>
      <c r="H48" s="50"/>
      <c r="I48" s="1088">
        <v>6.2745098039215685E-2</v>
      </c>
      <c r="J48" s="1088">
        <v>2.3746701846965697E-2</v>
      </c>
      <c r="K48" s="1088">
        <v>0.11627906976744186</v>
      </c>
      <c r="L48" s="538"/>
      <c r="M48" s="1088">
        <v>5.6179775280898875E-2</v>
      </c>
      <c r="S48" s="500"/>
      <c r="T48" s="572"/>
      <c r="U48" s="1739"/>
      <c r="V48" s="678"/>
      <c r="W48" s="500"/>
      <c r="X48" s="538"/>
      <c r="Y48" s="538"/>
      <c r="Z48" s="538"/>
      <c r="AA48" s="227"/>
      <c r="AB48" s="516"/>
      <c r="AC48" s="516"/>
      <c r="AD48" s="520"/>
      <c r="AE48" s="520"/>
      <c r="AF48" s="520"/>
      <c r="AG48" s="520"/>
      <c r="AH48" s="520"/>
      <c r="AI48" s="520"/>
      <c r="AJ48" s="520"/>
      <c r="AK48" s="516"/>
      <c r="AL48" s="516"/>
    </row>
    <row r="49" spans="2:38" ht="27.6" customHeight="1">
      <c r="B49" s="535"/>
      <c r="C49" s="535"/>
      <c r="D49" s="535"/>
      <c r="E49" s="535"/>
      <c r="F49" s="50"/>
      <c r="G49" s="1031" t="s">
        <v>271</v>
      </c>
      <c r="H49" s="50"/>
      <c r="I49" s="1088">
        <v>3.1372549019607843E-2</v>
      </c>
      <c r="J49" s="1088">
        <v>5.2770448548812663E-3</v>
      </c>
      <c r="K49" s="1088">
        <v>0</v>
      </c>
      <c r="L49" s="538"/>
      <c r="M49" s="1088">
        <v>0</v>
      </c>
      <c r="S49" s="500"/>
      <c r="T49" s="572"/>
      <c r="U49" s="1739"/>
      <c r="V49" s="678"/>
      <c r="W49" s="500"/>
      <c r="X49" s="17"/>
      <c r="Y49" s="17"/>
      <c r="Z49" s="17"/>
      <c r="AA49" s="227"/>
      <c r="AB49" s="516"/>
      <c r="AC49" s="516"/>
      <c r="AD49" s="520"/>
      <c r="AE49" s="520"/>
      <c r="AF49" s="520"/>
      <c r="AG49" s="520"/>
      <c r="AH49" s="520"/>
      <c r="AI49" s="520"/>
      <c r="AJ49" s="520"/>
      <c r="AK49" s="516"/>
      <c r="AL49" s="516"/>
    </row>
    <row r="50" spans="2:38" ht="27.6" customHeight="1">
      <c r="B50" s="535"/>
      <c r="C50" s="535"/>
      <c r="D50" s="535"/>
      <c r="E50" s="535"/>
      <c r="F50" s="50"/>
      <c r="G50" s="1030" t="s">
        <v>326</v>
      </c>
      <c r="H50" s="318"/>
      <c r="I50" s="1088">
        <v>4.9019607843137254E-2</v>
      </c>
      <c r="J50" s="1088">
        <v>4.7493403693931395E-2</v>
      </c>
      <c r="K50" s="1088">
        <v>3.4883720930232558E-2</v>
      </c>
      <c r="L50" s="538"/>
      <c r="M50" s="1088">
        <v>3.3707865168539325E-2</v>
      </c>
      <c r="S50" s="500"/>
      <c r="T50" s="572"/>
      <c r="U50" s="1739"/>
      <c r="V50" s="678"/>
      <c r="W50" s="500"/>
      <c r="X50" s="538"/>
      <c r="Y50" s="538"/>
      <c r="Z50" s="538"/>
      <c r="AA50" s="227"/>
      <c r="AB50" s="516"/>
      <c r="AC50" s="516"/>
      <c r="AD50" s="520"/>
      <c r="AE50" s="520"/>
      <c r="AF50" s="520"/>
      <c r="AG50" s="520"/>
      <c r="AH50" s="520"/>
      <c r="AI50" s="520"/>
      <c r="AJ50" s="520"/>
      <c r="AK50" s="516"/>
      <c r="AL50" s="516"/>
    </row>
    <row r="51" spans="2:38" ht="27.6" customHeight="1">
      <c r="B51" s="535"/>
      <c r="C51" s="535"/>
      <c r="D51" s="535"/>
      <c r="E51" s="535"/>
      <c r="F51" s="50"/>
      <c r="G51" s="1031" t="s">
        <v>301</v>
      </c>
      <c r="H51" s="50"/>
      <c r="I51" s="1088">
        <v>5.6862745098039215E-2</v>
      </c>
      <c r="J51" s="1088">
        <v>9.7625329815303433E-2</v>
      </c>
      <c r="K51" s="1088">
        <v>6.9767441860465115E-2</v>
      </c>
      <c r="L51" s="538"/>
      <c r="M51" s="1088">
        <v>7.8651685393258425E-2</v>
      </c>
      <c r="S51" s="500"/>
      <c r="T51" s="572"/>
      <c r="U51" s="1739"/>
      <c r="V51" s="678"/>
      <c r="W51" s="500"/>
      <c r="X51" s="538"/>
      <c r="Y51" s="538"/>
      <c r="Z51" s="538"/>
      <c r="AA51" s="227"/>
      <c r="AB51" s="516"/>
      <c r="AC51" s="516"/>
      <c r="AD51" s="520"/>
      <c r="AE51" s="520"/>
      <c r="AF51" s="520"/>
      <c r="AG51" s="520"/>
      <c r="AH51" s="520"/>
      <c r="AI51" s="520"/>
      <c r="AJ51" s="520"/>
      <c r="AK51" s="516"/>
      <c r="AL51" s="516"/>
    </row>
    <row r="52" spans="2:38" ht="27.6" customHeight="1">
      <c r="B52" s="535"/>
      <c r="C52" s="535"/>
      <c r="D52" s="535"/>
      <c r="E52" s="535"/>
      <c r="F52" s="50"/>
      <c r="G52" s="1031" t="s">
        <v>302</v>
      </c>
      <c r="H52" s="50"/>
      <c r="I52" s="1088">
        <v>4.7058823529411764E-2</v>
      </c>
      <c r="J52" s="1088">
        <v>3.1662269129287601E-2</v>
      </c>
      <c r="K52" s="1088">
        <v>6.9767441860465115E-2</v>
      </c>
      <c r="L52" s="538"/>
      <c r="M52" s="1088">
        <v>7.8651685393258425E-2</v>
      </c>
      <c r="S52" s="500"/>
      <c r="T52" s="572"/>
      <c r="U52" s="1739"/>
      <c r="V52" s="678"/>
      <c r="W52" s="500"/>
      <c r="X52" s="538"/>
      <c r="Y52" s="538"/>
      <c r="Z52" s="538"/>
      <c r="AA52" s="227"/>
      <c r="AB52" s="516"/>
      <c r="AC52" s="516"/>
      <c r="AD52" s="520"/>
      <c r="AE52" s="520"/>
      <c r="AF52" s="520"/>
      <c r="AG52" s="520"/>
      <c r="AH52" s="520"/>
      <c r="AI52" s="520"/>
      <c r="AJ52" s="520"/>
      <c r="AK52" s="516"/>
      <c r="AL52" s="516"/>
    </row>
    <row r="53" spans="2:38" ht="27.6" customHeight="1">
      <c r="B53" s="535"/>
      <c r="C53" s="535"/>
      <c r="D53" s="535"/>
      <c r="E53" s="535"/>
      <c r="F53" s="50"/>
      <c r="G53" s="1031" t="s">
        <v>273</v>
      </c>
      <c r="H53" s="50"/>
      <c r="I53" s="1088">
        <v>2.1568627450980392E-2</v>
      </c>
      <c r="J53" s="1088">
        <v>5.2770448548812663E-3</v>
      </c>
      <c r="K53" s="1088">
        <v>1.1627906976744186E-2</v>
      </c>
      <c r="L53" s="538"/>
      <c r="M53" s="1088">
        <v>1.1235955056179775E-2</v>
      </c>
      <c r="N53" s="520"/>
      <c r="O53" s="580"/>
      <c r="P53" s="1086"/>
      <c r="Q53" s="1086"/>
      <c r="R53" s="1087"/>
      <c r="S53" s="537"/>
      <c r="T53" s="572"/>
      <c r="U53" s="1738"/>
      <c r="V53" s="678"/>
      <c r="W53" s="500"/>
      <c r="X53" s="538"/>
      <c r="Y53" s="538"/>
      <c r="Z53" s="538"/>
      <c r="AA53" s="227"/>
      <c r="AB53" s="516"/>
      <c r="AC53" s="516"/>
      <c r="AD53" s="520"/>
      <c r="AE53" s="520"/>
      <c r="AF53" s="520"/>
      <c r="AG53" s="520"/>
      <c r="AH53" s="520"/>
      <c r="AI53" s="520"/>
      <c r="AJ53" s="520"/>
      <c r="AK53" s="516"/>
      <c r="AL53" s="516"/>
    </row>
    <row r="54" spans="2:38" ht="27.6" customHeight="1">
      <c r="B54" s="535"/>
      <c r="C54" s="535"/>
      <c r="D54" s="535"/>
      <c r="E54" s="535"/>
      <c r="F54" s="51"/>
      <c r="G54" s="1079" t="s">
        <v>327</v>
      </c>
      <c r="H54" s="319"/>
      <c r="I54" s="1088">
        <v>2.5490196078431372E-2</v>
      </c>
      <c r="J54" s="1088">
        <v>5.8047493403693931E-2</v>
      </c>
      <c r="K54" s="1088">
        <v>0</v>
      </c>
      <c r="L54" s="538"/>
      <c r="M54" s="1088">
        <v>2.247191011235955E-2</v>
      </c>
      <c r="N54" s="520"/>
      <c r="O54" s="580"/>
      <c r="P54" s="1086"/>
      <c r="Q54" s="1086"/>
      <c r="R54" s="1087"/>
      <c r="S54" s="537"/>
      <c r="T54" s="572"/>
      <c r="U54" s="1738"/>
      <c r="V54" s="678"/>
      <c r="W54" s="500"/>
      <c r="X54" s="538"/>
      <c r="Y54" s="538"/>
      <c r="Z54" s="538"/>
      <c r="AA54" s="227"/>
      <c r="AB54" s="516"/>
      <c r="AC54" s="516"/>
      <c r="AD54" s="520"/>
      <c r="AE54" s="520"/>
      <c r="AF54" s="520"/>
      <c r="AG54" s="520"/>
      <c r="AH54" s="520"/>
      <c r="AI54" s="520"/>
      <c r="AJ54" s="520"/>
      <c r="AK54" s="516"/>
      <c r="AL54" s="516"/>
    </row>
    <row r="55" spans="2:38" ht="27.6" customHeight="1">
      <c r="B55" s="535"/>
      <c r="C55" s="535"/>
      <c r="D55" s="535"/>
      <c r="E55" s="535"/>
      <c r="F55" s="50"/>
      <c r="G55" s="1031" t="s">
        <v>304</v>
      </c>
      <c r="H55" s="50"/>
      <c r="I55" s="1088">
        <v>7.0588235294117646E-2</v>
      </c>
      <c r="J55" s="1088">
        <v>6.860158311345646E-2</v>
      </c>
      <c r="K55" s="1088">
        <v>4.6511627906976744E-2</v>
      </c>
      <c r="L55" s="538"/>
      <c r="M55" s="1088">
        <v>3.3707865168539325E-2</v>
      </c>
      <c r="N55" s="520"/>
      <c r="O55" s="580"/>
      <c r="P55" s="1086"/>
      <c r="Q55" s="1086"/>
      <c r="R55" s="1087"/>
      <c r="S55" s="537"/>
      <c r="T55" s="520"/>
      <c r="U55" s="1738"/>
      <c r="V55" s="520"/>
      <c r="W55" s="520"/>
      <c r="X55" s="538"/>
      <c r="Y55" s="538"/>
      <c r="Z55" s="538"/>
      <c r="AA55" s="227"/>
      <c r="AB55" s="516"/>
      <c r="AC55" s="516"/>
      <c r="AD55" s="520"/>
      <c r="AE55" s="520"/>
      <c r="AF55" s="520"/>
      <c r="AG55" s="520"/>
      <c r="AH55" s="520"/>
      <c r="AI55" s="520"/>
      <c r="AJ55" s="520"/>
      <c r="AK55" s="516"/>
      <c r="AL55" s="516"/>
    </row>
    <row r="56" spans="2:38" ht="27.6" customHeight="1">
      <c r="B56" s="535"/>
      <c r="C56" s="535"/>
      <c r="D56" s="535"/>
      <c r="E56" s="535"/>
      <c r="F56" s="50"/>
      <c r="G56" s="1031" t="s">
        <v>305</v>
      </c>
      <c r="H56" s="50"/>
      <c r="I56" s="1088">
        <v>4.9019607843137254E-2</v>
      </c>
      <c r="J56" s="1088">
        <v>3.9577836411609502E-2</v>
      </c>
      <c r="K56" s="1088">
        <v>0.10465116279069768</v>
      </c>
      <c r="L56" s="538"/>
      <c r="M56" s="1088">
        <v>0.10112359550561797</v>
      </c>
      <c r="N56" s="520"/>
      <c r="O56" s="580"/>
      <c r="P56" s="1086"/>
      <c r="Q56" s="1086"/>
      <c r="R56" s="1087"/>
      <c r="S56" s="537"/>
      <c r="T56" s="520"/>
      <c r="U56" s="1738"/>
      <c r="V56" s="520"/>
      <c r="W56" s="520"/>
      <c r="X56" s="538"/>
      <c r="Y56" s="538"/>
      <c r="Z56" s="538"/>
      <c r="AA56" s="227"/>
      <c r="AB56" s="516"/>
      <c r="AC56" s="516"/>
      <c r="AD56" s="520"/>
      <c r="AE56" s="520"/>
      <c r="AF56" s="520"/>
      <c r="AG56" s="520"/>
      <c r="AH56" s="520"/>
      <c r="AI56" s="520"/>
      <c r="AJ56" s="520"/>
      <c r="AK56" s="516"/>
      <c r="AL56" s="516"/>
    </row>
    <row r="57" spans="2:38" ht="27.6" customHeight="1">
      <c r="B57" s="535"/>
      <c r="C57" s="535"/>
      <c r="D57" s="535"/>
      <c r="E57" s="535"/>
      <c r="F57" s="50"/>
      <c r="G57" s="1031" t="s">
        <v>275</v>
      </c>
      <c r="H57" s="50"/>
      <c r="I57" s="1088">
        <v>3.1372549019607843E-2</v>
      </c>
      <c r="J57" s="1088">
        <v>1.0554089709762533E-2</v>
      </c>
      <c r="K57" s="1088">
        <v>1.1627906976744186E-2</v>
      </c>
      <c r="L57" s="538"/>
      <c r="M57" s="1088">
        <v>3.3707865168539325E-2</v>
      </c>
      <c r="N57" s="520"/>
      <c r="O57" s="580"/>
      <c r="P57" s="1086"/>
      <c r="Q57" s="1086"/>
      <c r="R57" s="1087"/>
      <c r="S57" s="537"/>
      <c r="T57" s="520"/>
      <c r="U57" s="1738"/>
      <c r="V57" s="520"/>
      <c r="W57" s="520"/>
      <c r="X57" s="538"/>
      <c r="Y57" s="538"/>
      <c r="Z57" s="538"/>
      <c r="AA57" s="227"/>
      <c r="AB57" s="516"/>
      <c r="AC57" s="516"/>
      <c r="AD57" s="520"/>
      <c r="AE57" s="520"/>
      <c r="AF57" s="520"/>
      <c r="AG57" s="520"/>
      <c r="AH57" s="520"/>
      <c r="AI57" s="520"/>
      <c r="AJ57" s="520"/>
      <c r="AK57" s="516"/>
      <c r="AL57" s="516"/>
    </row>
    <row r="58" spans="2:38" ht="27.6" customHeight="1">
      <c r="B58" s="535"/>
      <c r="C58" s="535"/>
      <c r="D58" s="535"/>
      <c r="E58" s="535"/>
      <c r="F58" s="50"/>
      <c r="G58" s="1030" t="s">
        <v>328</v>
      </c>
      <c r="H58" s="318"/>
      <c r="I58" s="1088">
        <v>1.7647058823529412E-2</v>
      </c>
      <c r="J58" s="1088">
        <v>5.5408970976253295E-2</v>
      </c>
      <c r="K58" s="1088">
        <v>1.1627906976744186E-2</v>
      </c>
      <c r="L58" s="538"/>
      <c r="M58" s="1088">
        <v>2.247191011235955E-2</v>
      </c>
      <c r="N58" s="520"/>
      <c r="O58" s="580"/>
      <c r="P58" s="1086"/>
      <c r="Q58" s="1086"/>
      <c r="R58" s="1087"/>
      <c r="S58" s="537"/>
      <c r="T58" s="520"/>
      <c r="U58" s="1738"/>
      <c r="V58" s="520"/>
      <c r="W58" s="520"/>
      <c r="X58" s="538"/>
      <c r="Y58" s="538"/>
      <c r="Z58" s="538"/>
      <c r="AA58" s="227"/>
      <c r="AB58" s="516"/>
      <c r="AC58" s="516"/>
      <c r="AD58" s="520"/>
      <c r="AE58" s="520"/>
      <c r="AF58" s="520"/>
      <c r="AG58" s="520"/>
      <c r="AH58" s="520"/>
      <c r="AI58" s="520"/>
      <c r="AJ58" s="520"/>
      <c r="AK58" s="516"/>
      <c r="AL58" s="516"/>
    </row>
    <row r="59" spans="2:38" ht="27.6" customHeight="1">
      <c r="B59" s="535"/>
      <c r="C59" s="535"/>
      <c r="D59" s="535"/>
      <c r="E59" s="535"/>
      <c r="F59" s="50"/>
      <c r="G59" s="1031" t="s">
        <v>307</v>
      </c>
      <c r="H59" s="50"/>
      <c r="I59" s="1088">
        <v>1.9607843137254902E-2</v>
      </c>
      <c r="J59" s="1088">
        <v>3.6939313984168866E-2</v>
      </c>
      <c r="K59" s="1088">
        <v>3.4883720930232558E-2</v>
      </c>
      <c r="L59" s="538"/>
      <c r="M59" s="1088">
        <v>1.1235955056179775E-2</v>
      </c>
      <c r="N59" s="520"/>
      <c r="O59" s="580"/>
      <c r="P59" s="1086"/>
      <c r="Q59" s="1086"/>
      <c r="R59" s="1087"/>
      <c r="S59" s="537"/>
      <c r="T59" s="520"/>
      <c r="U59" s="1738"/>
      <c r="V59" s="520"/>
      <c r="W59" s="520"/>
      <c r="X59" s="538"/>
      <c r="Y59" s="538"/>
      <c r="Z59" s="538"/>
      <c r="AA59" s="227"/>
      <c r="AB59" s="516"/>
      <c r="AC59" s="516"/>
      <c r="AD59" s="516"/>
      <c r="AE59" s="516"/>
      <c r="AF59" s="516"/>
      <c r="AG59" s="516"/>
      <c r="AH59" s="516"/>
      <c r="AI59" s="516"/>
      <c r="AJ59" s="516"/>
      <c r="AK59" s="516"/>
      <c r="AL59" s="516"/>
    </row>
    <row r="60" spans="2:38" ht="27.6" customHeight="1">
      <c r="B60" s="535"/>
      <c r="C60" s="535"/>
      <c r="D60" s="535"/>
      <c r="E60" s="535"/>
      <c r="F60" s="50"/>
      <c r="G60" s="1031" t="s">
        <v>308</v>
      </c>
      <c r="H60" s="50"/>
      <c r="I60" s="1088">
        <v>2.5490196078431372E-2</v>
      </c>
      <c r="J60" s="1088">
        <v>5.2770448548812663E-3</v>
      </c>
      <c r="K60" s="1088">
        <v>3.4883720930232558E-2</v>
      </c>
      <c r="L60" s="538"/>
      <c r="M60" s="1088">
        <v>3.3707865168539325E-2</v>
      </c>
      <c r="N60" s="520"/>
      <c r="O60" s="580"/>
      <c r="P60" s="1086"/>
      <c r="Q60" s="1086"/>
      <c r="R60" s="1087"/>
      <c r="S60" s="537"/>
      <c r="T60" s="520"/>
      <c r="U60" s="1738"/>
      <c r="V60" s="520"/>
      <c r="W60" s="520"/>
      <c r="X60" s="538"/>
      <c r="Y60" s="538"/>
      <c r="Z60" s="538"/>
      <c r="AA60" s="227"/>
      <c r="AB60" s="681"/>
      <c r="AC60" s="516"/>
      <c r="AD60" s="516"/>
      <c r="AE60" s="516"/>
      <c r="AF60" s="516"/>
      <c r="AG60" s="516"/>
      <c r="AH60" s="516"/>
      <c r="AI60" s="516"/>
      <c r="AJ60" s="516"/>
      <c r="AK60" s="516"/>
      <c r="AL60" s="516"/>
    </row>
    <row r="61" spans="2:38" ht="27.6" customHeight="1">
      <c r="B61" s="535"/>
      <c r="C61" s="535"/>
      <c r="D61" s="535"/>
      <c r="E61" s="535"/>
      <c r="F61" s="50"/>
      <c r="G61" s="1031" t="s">
        <v>277</v>
      </c>
      <c r="H61" s="50"/>
      <c r="I61" s="1088">
        <v>1.9607843137254902E-2</v>
      </c>
      <c r="J61" s="1088">
        <v>7.9155672823219003E-3</v>
      </c>
      <c r="K61" s="1088">
        <v>0</v>
      </c>
      <c r="L61" s="538"/>
      <c r="M61" s="1088">
        <v>2.247191011235955E-2</v>
      </c>
      <c r="N61" s="520"/>
      <c r="O61" s="580"/>
      <c r="P61" s="1086"/>
      <c r="Q61" s="1086"/>
      <c r="R61" s="1087"/>
      <c r="S61" s="537"/>
      <c r="T61" s="520"/>
      <c r="U61" s="1738"/>
      <c r="V61" s="520"/>
      <c r="W61" s="520"/>
      <c r="X61" s="538"/>
      <c r="Y61" s="538"/>
      <c r="Z61" s="538"/>
      <c r="AA61" s="227"/>
      <c r="AB61" s="681"/>
      <c r="AC61" s="516"/>
      <c r="AD61" s="516"/>
      <c r="AE61" s="516"/>
      <c r="AF61" s="516"/>
      <c r="AG61" s="516"/>
      <c r="AH61" s="516"/>
      <c r="AI61" s="516"/>
      <c r="AJ61" s="516"/>
      <c r="AK61" s="516"/>
      <c r="AL61" s="516"/>
    </row>
    <row r="62" spans="2:38" ht="27.6" customHeight="1">
      <c r="B62" s="535"/>
      <c r="C62" s="535"/>
      <c r="D62" s="535"/>
      <c r="E62" s="535"/>
      <c r="F62" s="50"/>
      <c r="G62" s="1030" t="s">
        <v>329</v>
      </c>
      <c r="H62" s="318"/>
      <c r="I62" s="1088">
        <v>1.9607843137254902E-2</v>
      </c>
      <c r="J62" s="1088">
        <v>1.5831134564643801E-2</v>
      </c>
      <c r="K62" s="1088">
        <v>1.1627906976744186E-2</v>
      </c>
      <c r="L62" s="538"/>
      <c r="M62" s="1088">
        <v>2.247191011235955E-2</v>
      </c>
      <c r="N62" s="520"/>
      <c r="O62" s="580"/>
      <c r="P62" s="1086"/>
      <c r="Q62" s="1086"/>
      <c r="R62" s="1087"/>
      <c r="S62" s="537"/>
      <c r="T62" s="76"/>
      <c r="U62" s="1738"/>
      <c r="V62" s="76"/>
      <c r="W62" s="76"/>
      <c r="X62" s="17"/>
      <c r="Y62" s="17"/>
      <c r="Z62" s="17"/>
      <c r="AA62" s="227"/>
      <c r="AB62" s="681"/>
      <c r="AC62" s="516"/>
      <c r="AD62" s="516"/>
      <c r="AE62" s="516"/>
      <c r="AF62" s="516"/>
      <c r="AG62" s="516"/>
      <c r="AH62" s="516"/>
      <c r="AI62" s="516"/>
      <c r="AJ62" s="516"/>
      <c r="AK62" s="516"/>
      <c r="AL62" s="516"/>
    </row>
    <row r="63" spans="2:38" ht="23.25" customHeight="1">
      <c r="B63" s="535"/>
      <c r="C63" s="535"/>
      <c r="D63" s="535"/>
      <c r="E63" s="535"/>
      <c r="F63" s="50"/>
      <c r="G63" s="1031" t="s">
        <v>310</v>
      </c>
      <c r="H63" s="50"/>
      <c r="I63" s="1088">
        <v>2.3529411764705882E-2</v>
      </c>
      <c r="J63" s="1088">
        <v>1.3192612137203167E-2</v>
      </c>
      <c r="K63" s="1088">
        <v>5.8139534883720929E-2</v>
      </c>
      <c r="L63" s="538"/>
      <c r="M63" s="1088">
        <v>6.741573033707865E-2</v>
      </c>
      <c r="S63" s="537"/>
      <c r="T63" s="520"/>
      <c r="U63" s="1738"/>
      <c r="V63" s="520"/>
      <c r="W63" s="520"/>
      <c r="X63" s="538"/>
      <c r="Y63" s="538"/>
      <c r="Z63" s="538"/>
      <c r="AA63" s="227"/>
      <c r="AB63" s="681"/>
      <c r="AC63" s="516"/>
      <c r="AD63" s="516"/>
      <c r="AE63" s="516"/>
      <c r="AF63" s="516"/>
      <c r="AG63" s="516"/>
      <c r="AH63" s="516"/>
      <c r="AI63" s="516"/>
      <c r="AJ63" s="516"/>
      <c r="AK63" s="516"/>
      <c r="AL63" s="516"/>
    </row>
    <row r="64" spans="2:38" ht="23.25" customHeight="1">
      <c r="B64" s="535"/>
      <c r="C64" s="535"/>
      <c r="D64" s="535"/>
      <c r="E64" s="535"/>
      <c r="F64" s="50"/>
      <c r="G64" s="1031" t="s">
        <v>311</v>
      </c>
      <c r="H64" s="50"/>
      <c r="I64" s="1088">
        <v>4.1176470588235294E-2</v>
      </c>
      <c r="J64" s="1088">
        <v>1.3192612137203167E-2</v>
      </c>
      <c r="K64" s="1088">
        <v>3.4883720930232558E-2</v>
      </c>
      <c r="M64" s="1088">
        <v>3.3707865168539325E-2</v>
      </c>
      <c r="S64" s="537"/>
      <c r="T64" s="520"/>
      <c r="U64" s="520"/>
      <c r="V64" s="520"/>
      <c r="W64" s="520"/>
      <c r="X64" s="538"/>
      <c r="Y64" s="538"/>
      <c r="Z64" s="538"/>
      <c r="AA64" s="227"/>
      <c r="AB64" s="681"/>
      <c r="AC64" s="516"/>
      <c r="AD64" s="516"/>
      <c r="AE64" s="516"/>
      <c r="AF64" s="516"/>
      <c r="AG64" s="516"/>
      <c r="AH64" s="516"/>
      <c r="AI64" s="516"/>
      <c r="AJ64" s="516"/>
      <c r="AK64" s="516"/>
      <c r="AL64" s="516"/>
    </row>
    <row r="65" spans="2:40" ht="23.25" customHeight="1">
      <c r="B65" s="535"/>
      <c r="C65" s="535"/>
      <c r="D65" s="535"/>
      <c r="E65" s="535"/>
      <c r="F65" s="51"/>
      <c r="G65" s="1031" t="s">
        <v>279</v>
      </c>
      <c r="H65" s="50"/>
      <c r="I65" s="1088">
        <v>5.8823529411764705E-3</v>
      </c>
      <c r="J65" s="1088">
        <v>5.2770448548812663E-3</v>
      </c>
      <c r="K65" s="1088">
        <v>1.1627906976744186E-2</v>
      </c>
      <c r="M65" s="1088">
        <v>1.1235955056179775E-2</v>
      </c>
      <c r="S65" s="537"/>
      <c r="T65" s="520"/>
      <c r="U65" s="520"/>
      <c r="V65" s="520"/>
      <c r="W65" s="520"/>
      <c r="X65" s="538"/>
      <c r="Y65" s="538"/>
      <c r="Z65" s="538"/>
      <c r="AA65" s="227"/>
      <c r="AB65" s="681"/>
      <c r="AC65" s="516"/>
      <c r="AD65" s="516"/>
      <c r="AE65" s="516"/>
      <c r="AF65" s="516"/>
      <c r="AG65" s="516"/>
      <c r="AH65" s="516"/>
      <c r="AI65" s="516"/>
      <c r="AJ65" s="516"/>
      <c r="AK65" s="516"/>
      <c r="AL65" s="516"/>
    </row>
    <row r="66" spans="2:40" ht="23.25" customHeight="1">
      <c r="B66" s="535"/>
      <c r="C66" s="535"/>
      <c r="D66" s="535"/>
      <c r="E66" s="535"/>
      <c r="F66" s="50"/>
      <c r="G66" s="50"/>
      <c r="H66" s="50"/>
      <c r="I66" s="1741">
        <v>1.0000000000000002</v>
      </c>
      <c r="J66" s="1742">
        <v>0.99999999999999989</v>
      </c>
      <c r="K66" s="1742">
        <v>0.99999999999999989</v>
      </c>
      <c r="L66" s="1742"/>
      <c r="M66" s="1742">
        <v>0.99999999999999989</v>
      </c>
      <c r="N66" s="1743"/>
      <c r="S66" s="537"/>
      <c r="T66" s="520"/>
      <c r="U66" s="520"/>
      <c r="V66" s="520"/>
      <c r="W66" s="520"/>
      <c r="X66" s="538"/>
      <c r="Y66" s="538"/>
      <c r="Z66" s="538"/>
      <c r="AA66" s="227"/>
      <c r="AB66" s="681"/>
      <c r="AC66" s="516"/>
      <c r="AD66" s="516"/>
      <c r="AE66" s="516"/>
      <c r="AF66" s="516"/>
      <c r="AG66" s="516"/>
      <c r="AH66" s="516"/>
      <c r="AI66" s="516"/>
      <c r="AJ66" s="516"/>
      <c r="AK66" s="516"/>
      <c r="AL66" s="516"/>
    </row>
    <row r="67" spans="2:40" ht="23.25" customHeight="1">
      <c r="B67" s="535"/>
      <c r="C67" s="535"/>
      <c r="D67" s="535"/>
      <c r="E67" s="535"/>
      <c r="F67" s="50"/>
      <c r="G67" s="50"/>
      <c r="H67" s="50"/>
      <c r="I67" s="52"/>
      <c r="J67" s="538"/>
      <c r="K67" s="538"/>
      <c r="L67" s="538"/>
      <c r="M67" s="1088"/>
      <c r="N67" s="1743"/>
      <c r="T67" s="520"/>
      <c r="U67" s="520"/>
      <c r="V67" s="520"/>
      <c r="W67" s="520"/>
      <c r="X67" s="538"/>
      <c r="Y67" s="538"/>
      <c r="Z67" s="538"/>
      <c r="AA67" s="227"/>
      <c r="AB67" s="681"/>
      <c r="AC67" s="516"/>
      <c r="AD67" s="520"/>
      <c r="AE67" s="520"/>
      <c r="AF67" s="520"/>
      <c r="AG67" s="520"/>
      <c r="AH67" s="520"/>
      <c r="AI67" s="520"/>
      <c r="AJ67" s="520"/>
      <c r="AK67" s="516"/>
      <c r="AL67" s="516"/>
    </row>
    <row r="68" spans="2:40" ht="23.25" customHeight="1">
      <c r="B68" s="535"/>
      <c r="C68" s="535"/>
      <c r="D68" s="535"/>
      <c r="E68" s="535"/>
      <c r="F68" s="50"/>
      <c r="G68" s="50"/>
      <c r="H68" s="50"/>
      <c r="I68" s="52"/>
      <c r="J68" s="538"/>
      <c r="K68" s="538"/>
      <c r="L68" s="538"/>
      <c r="M68" s="1088"/>
      <c r="N68" s="1743"/>
      <c r="T68" s="520"/>
      <c r="U68" s="520"/>
      <c r="V68" s="520"/>
      <c r="W68" s="520"/>
      <c r="X68" s="538"/>
      <c r="Y68" s="538"/>
      <c r="Z68" s="538"/>
      <c r="AA68" s="227"/>
      <c r="AB68" s="681"/>
      <c r="AC68" s="516"/>
      <c r="AD68" s="520"/>
      <c r="AE68" s="520"/>
      <c r="AF68" s="520"/>
      <c r="AG68" s="520"/>
      <c r="AH68" s="520"/>
      <c r="AI68" s="520"/>
      <c r="AJ68" s="520"/>
      <c r="AK68" s="516"/>
      <c r="AL68" s="516"/>
    </row>
    <row r="69" spans="2:40" ht="23.25" customHeight="1">
      <c r="B69" s="535"/>
      <c r="C69" s="535"/>
      <c r="D69" s="535"/>
      <c r="E69" s="535"/>
      <c r="F69" s="50"/>
      <c r="G69" s="50"/>
      <c r="H69" s="50"/>
      <c r="I69" s="52"/>
      <c r="J69" s="538"/>
      <c r="K69" s="538"/>
      <c r="L69" s="538"/>
      <c r="M69" s="1088"/>
      <c r="N69" s="1743"/>
      <c r="Z69" s="535"/>
      <c r="AA69" s="516"/>
      <c r="AB69" s="227"/>
      <c r="AC69" s="516"/>
      <c r="AD69" s="516"/>
      <c r="AE69" s="516"/>
      <c r="AF69" s="516"/>
      <c r="AG69" s="516"/>
      <c r="AH69" s="516"/>
      <c r="AI69" s="516"/>
      <c r="AJ69" s="516"/>
      <c r="AK69" s="516"/>
      <c r="AL69" s="516"/>
    </row>
    <row r="70" spans="2:40" ht="23.25" customHeight="1">
      <c r="B70" s="535"/>
      <c r="C70" s="535"/>
      <c r="D70" s="535"/>
      <c r="E70" s="535"/>
      <c r="F70" s="50"/>
      <c r="G70" s="50"/>
      <c r="H70" s="50"/>
      <c r="I70" s="52"/>
      <c r="J70" s="538"/>
      <c r="K70" s="538"/>
      <c r="L70" s="538"/>
      <c r="M70" s="1088"/>
      <c r="N70" s="1743"/>
      <c r="Z70" s="535"/>
      <c r="AA70" s="516"/>
      <c r="AB70" s="227"/>
      <c r="AC70" s="516"/>
      <c r="AD70" s="516"/>
      <c r="AE70" s="516"/>
      <c r="AF70" s="516"/>
      <c r="AG70" s="516"/>
      <c r="AH70" s="516"/>
      <c r="AI70" s="516"/>
      <c r="AJ70" s="516"/>
      <c r="AK70" s="516"/>
      <c r="AL70" s="516"/>
    </row>
    <row r="71" spans="2:40" ht="23.25" customHeight="1">
      <c r="B71" s="535"/>
      <c r="C71" s="535"/>
      <c r="D71" s="535"/>
      <c r="E71" s="535"/>
      <c r="H71" s="534"/>
      <c r="M71" s="1088"/>
      <c r="N71" s="1743"/>
      <c r="Z71" s="535"/>
      <c r="AA71" s="516"/>
      <c r="AB71" s="227"/>
      <c r="AC71" s="516"/>
      <c r="AD71" s="516"/>
      <c r="AE71" s="516"/>
      <c r="AF71" s="516"/>
      <c r="AG71" s="516"/>
      <c r="AH71" s="516"/>
      <c r="AI71" s="516"/>
      <c r="AJ71" s="516"/>
      <c r="AK71" s="516"/>
      <c r="AL71" s="516"/>
    </row>
    <row r="72" spans="2:40" ht="23.25" customHeight="1">
      <c r="B72" s="535"/>
      <c r="C72" s="535"/>
      <c r="D72" s="535"/>
      <c r="E72" s="535"/>
      <c r="H72" s="534"/>
      <c r="J72" s="1743"/>
      <c r="K72" s="1743"/>
      <c r="L72" s="1743"/>
      <c r="M72" s="1088"/>
      <c r="N72" s="1743"/>
      <c r="Z72" s="535"/>
      <c r="AC72" s="516"/>
      <c r="AD72" s="227"/>
      <c r="AE72" s="516"/>
      <c r="AF72" s="516"/>
      <c r="AG72" s="516"/>
      <c r="AH72" s="516"/>
      <c r="AI72" s="516"/>
      <c r="AJ72" s="516"/>
      <c r="AK72" s="516"/>
      <c r="AL72" s="516"/>
      <c r="AM72" s="516"/>
      <c r="AN72" s="516"/>
    </row>
    <row r="73" spans="2:40" ht="23.25" customHeight="1">
      <c r="B73" s="535"/>
      <c r="C73" s="535"/>
      <c r="D73" s="535"/>
      <c r="E73" s="535"/>
      <c r="H73" s="534"/>
      <c r="J73" s="1743"/>
      <c r="K73" s="1743"/>
      <c r="L73" s="1743"/>
      <c r="M73" s="1088"/>
      <c r="N73" s="1743"/>
      <c r="Z73" s="535"/>
      <c r="AC73" s="516"/>
      <c r="AD73" s="227"/>
      <c r="AE73" s="516"/>
      <c r="AF73" s="516"/>
      <c r="AG73" s="516"/>
      <c r="AH73" s="516"/>
      <c r="AI73" s="516"/>
      <c r="AJ73" s="516"/>
      <c r="AK73" s="516"/>
      <c r="AL73" s="516"/>
      <c r="AM73" s="516"/>
      <c r="AN73" s="516"/>
    </row>
    <row r="74" spans="2:40" ht="23.25" customHeight="1">
      <c r="B74" s="535"/>
      <c r="C74" s="535"/>
      <c r="D74" s="535"/>
      <c r="E74" s="535"/>
      <c r="F74" s="535"/>
      <c r="H74" s="534"/>
      <c r="I74" s="534"/>
      <c r="J74" s="534"/>
      <c r="L74" s="1743"/>
      <c r="M74" s="1088"/>
      <c r="N74" s="1743"/>
      <c r="Z74" s="535"/>
      <c r="AC74" s="516"/>
      <c r="AD74" s="227"/>
      <c r="AE74" s="516"/>
      <c r="AF74" s="516"/>
      <c r="AG74" s="516"/>
      <c r="AH74" s="516"/>
      <c r="AI74" s="516"/>
      <c r="AJ74" s="516"/>
      <c r="AK74" s="516"/>
      <c r="AL74" s="516"/>
      <c r="AM74" s="516"/>
      <c r="AN74" s="516"/>
    </row>
    <row r="75" spans="2:40" ht="23.25" customHeight="1">
      <c r="B75" s="535"/>
      <c r="C75" s="535"/>
      <c r="D75" s="535"/>
      <c r="E75" s="535"/>
      <c r="F75" s="535"/>
      <c r="H75" s="534"/>
      <c r="I75" s="534"/>
      <c r="J75" s="534"/>
      <c r="L75" s="1743"/>
      <c r="M75" s="1088"/>
      <c r="N75" s="1743"/>
      <c r="Z75" s="535"/>
      <c r="AC75" s="516"/>
      <c r="AD75" s="227"/>
      <c r="AE75" s="516"/>
      <c r="AF75" s="516"/>
      <c r="AG75" s="516"/>
      <c r="AH75" s="516"/>
      <c r="AI75" s="516"/>
      <c r="AJ75" s="516"/>
      <c r="AK75" s="516"/>
      <c r="AL75" s="516"/>
      <c r="AM75" s="516"/>
      <c r="AN75" s="516"/>
    </row>
    <row r="76" spans="2:40" ht="23.25" customHeight="1">
      <c r="B76" s="535"/>
      <c r="C76" s="535"/>
      <c r="D76" s="535"/>
      <c r="E76" s="535"/>
      <c r="F76" s="535"/>
      <c r="H76" s="534"/>
      <c r="I76" s="534"/>
      <c r="J76" s="534"/>
      <c r="L76" s="1743"/>
      <c r="M76" s="1088"/>
      <c r="N76" s="1743"/>
      <c r="Z76" s="535"/>
      <c r="AC76" s="516"/>
      <c r="AD76" s="227"/>
      <c r="AE76" s="516"/>
      <c r="AF76" s="516"/>
      <c r="AG76" s="516"/>
      <c r="AH76" s="516"/>
      <c r="AI76" s="516"/>
      <c r="AJ76" s="516"/>
      <c r="AK76" s="516"/>
      <c r="AL76" s="516"/>
      <c r="AM76" s="516"/>
      <c r="AN76" s="516"/>
    </row>
    <row r="77" spans="2:40" ht="23.25" customHeight="1">
      <c r="B77" s="535"/>
      <c r="C77" s="535"/>
      <c r="D77" s="535"/>
      <c r="E77" s="535"/>
      <c r="F77" s="535"/>
      <c r="H77" s="534"/>
      <c r="I77" s="534"/>
      <c r="J77" s="534"/>
      <c r="L77" s="1743"/>
      <c r="M77" s="1088"/>
      <c r="N77" s="1743"/>
      <c r="Z77" s="535"/>
      <c r="AC77" s="516"/>
      <c r="AD77" s="227"/>
      <c r="AE77" s="516"/>
      <c r="AF77" s="516"/>
      <c r="AG77" s="516"/>
      <c r="AH77" s="516"/>
      <c r="AI77" s="516"/>
      <c r="AJ77" s="516"/>
      <c r="AK77" s="516"/>
      <c r="AL77" s="516"/>
      <c r="AM77" s="516"/>
      <c r="AN77" s="516"/>
    </row>
    <row r="78" spans="2:40" ht="23.25" customHeight="1">
      <c r="B78" s="535"/>
      <c r="C78" s="535"/>
      <c r="D78" s="535"/>
      <c r="E78" s="535"/>
      <c r="F78" s="535"/>
      <c r="H78" s="534"/>
      <c r="I78" s="534"/>
      <c r="J78" s="534"/>
      <c r="L78" s="1743"/>
      <c r="M78" s="1088"/>
      <c r="N78" s="1743"/>
      <c r="Z78" s="535"/>
      <c r="AC78" s="516"/>
      <c r="AD78" s="227"/>
      <c r="AE78" s="516"/>
      <c r="AF78" s="516"/>
      <c r="AG78" s="516"/>
      <c r="AH78" s="516"/>
      <c r="AI78" s="516"/>
      <c r="AJ78" s="516"/>
      <c r="AK78" s="516"/>
      <c r="AL78" s="516"/>
      <c r="AM78" s="516"/>
      <c r="AN78" s="516"/>
    </row>
    <row r="79" spans="2:40" ht="23.25" customHeight="1">
      <c r="B79" s="535"/>
      <c r="C79" s="535"/>
      <c r="D79" s="535"/>
      <c r="E79" s="535"/>
      <c r="F79" s="535"/>
      <c r="H79" s="534"/>
      <c r="I79" s="534"/>
      <c r="J79" s="534"/>
      <c r="L79" s="1743"/>
      <c r="M79" s="1088"/>
      <c r="N79" s="1743"/>
      <c r="Z79" s="535"/>
      <c r="AC79" s="516"/>
      <c r="AD79" s="227"/>
      <c r="AE79" s="516"/>
      <c r="AF79" s="516"/>
      <c r="AG79" s="516"/>
      <c r="AH79" s="516"/>
      <c r="AI79" s="516"/>
      <c r="AJ79" s="516"/>
      <c r="AK79" s="516"/>
      <c r="AL79" s="516"/>
      <c r="AM79" s="516"/>
      <c r="AN79" s="516"/>
    </row>
    <row r="80" spans="2:40" ht="23.25" customHeight="1">
      <c r="B80" s="535"/>
      <c r="C80" s="535"/>
      <c r="D80" s="535"/>
      <c r="E80" s="535"/>
      <c r="F80" s="535"/>
      <c r="H80" s="534"/>
      <c r="I80" s="534"/>
      <c r="J80" s="534"/>
      <c r="L80" s="1743"/>
      <c r="M80" s="1088"/>
      <c r="N80" s="1743"/>
      <c r="Z80" s="535"/>
      <c r="AC80" s="516"/>
      <c r="AD80" s="227"/>
      <c r="AE80" s="516"/>
      <c r="AF80" s="516"/>
      <c r="AG80" s="516"/>
      <c r="AH80" s="516"/>
      <c r="AI80" s="516"/>
      <c r="AJ80" s="516"/>
      <c r="AK80" s="516"/>
      <c r="AL80" s="516"/>
      <c r="AM80" s="516"/>
      <c r="AN80" s="516"/>
    </row>
    <row r="81" spans="2:40" ht="23.25" customHeight="1">
      <c r="B81" s="535"/>
      <c r="C81" s="535"/>
      <c r="D81" s="535"/>
      <c r="E81" s="535"/>
      <c r="F81" s="535"/>
      <c r="H81" s="534"/>
      <c r="I81" s="534"/>
      <c r="J81" s="534"/>
      <c r="L81" s="1743"/>
      <c r="M81" s="1088"/>
      <c r="N81" s="1743"/>
      <c r="Z81" s="535"/>
      <c r="AC81" s="516"/>
      <c r="AD81" s="227"/>
      <c r="AE81" s="516"/>
      <c r="AF81" s="516"/>
      <c r="AG81" s="516"/>
      <c r="AH81" s="516"/>
      <c r="AI81" s="516"/>
      <c r="AJ81" s="516"/>
      <c r="AK81" s="516"/>
      <c r="AL81" s="516"/>
      <c r="AM81" s="516"/>
      <c r="AN81" s="516"/>
    </row>
    <row r="82" spans="2:40" ht="23.25" customHeight="1">
      <c r="B82" s="535"/>
      <c r="C82" s="535"/>
      <c r="D82" s="535"/>
      <c r="E82" s="535"/>
      <c r="F82" s="535"/>
      <c r="H82" s="534"/>
      <c r="I82" s="534"/>
      <c r="J82" s="534"/>
      <c r="L82" s="1743"/>
      <c r="M82" s="1088"/>
      <c r="N82" s="1743"/>
      <c r="Z82" s="535"/>
      <c r="AC82" s="516"/>
      <c r="AD82" s="227"/>
      <c r="AE82" s="516"/>
      <c r="AF82" s="516"/>
      <c r="AG82" s="516"/>
      <c r="AH82" s="516"/>
      <c r="AI82" s="516"/>
      <c r="AJ82" s="516"/>
      <c r="AK82" s="516"/>
      <c r="AL82" s="516"/>
      <c r="AM82" s="516"/>
      <c r="AN82" s="516"/>
    </row>
    <row r="83" spans="2:40" ht="23.25" customHeight="1">
      <c r="B83" s="535"/>
      <c r="C83" s="535"/>
      <c r="D83" s="535"/>
      <c r="E83" s="535"/>
      <c r="F83" s="535"/>
      <c r="H83" s="534"/>
      <c r="I83" s="534"/>
      <c r="J83" s="534"/>
      <c r="L83" s="1743"/>
      <c r="M83" s="1088"/>
      <c r="N83" s="1743"/>
      <c r="Z83" s="535"/>
      <c r="AC83" s="516"/>
      <c r="AD83" s="227"/>
      <c r="AE83" s="516"/>
      <c r="AF83" s="516"/>
      <c r="AG83" s="516"/>
      <c r="AH83" s="516"/>
      <c r="AI83" s="516"/>
      <c r="AJ83" s="516"/>
      <c r="AK83" s="516"/>
      <c r="AL83" s="516"/>
      <c r="AM83" s="516"/>
      <c r="AN83" s="516"/>
    </row>
    <row r="84" spans="2:40" ht="23.25" customHeight="1">
      <c r="B84" s="535"/>
      <c r="C84" s="535"/>
      <c r="D84" s="535"/>
      <c r="E84" s="535"/>
      <c r="F84" s="535"/>
      <c r="H84" s="534"/>
      <c r="I84" s="534"/>
      <c r="J84" s="534"/>
      <c r="L84" s="1743"/>
      <c r="M84" s="1088"/>
      <c r="N84" s="1743"/>
      <c r="Z84" s="535"/>
      <c r="AC84" s="516"/>
      <c r="AD84" s="227"/>
      <c r="AE84" s="516"/>
      <c r="AF84" s="516"/>
      <c r="AG84" s="516"/>
      <c r="AH84" s="516"/>
      <c r="AI84" s="516"/>
      <c r="AJ84" s="516"/>
      <c r="AK84" s="516"/>
      <c r="AL84" s="516"/>
      <c r="AM84" s="516"/>
      <c r="AN84" s="516"/>
    </row>
    <row r="85" spans="2:40" ht="23.25" customHeight="1">
      <c r="B85" s="535"/>
      <c r="C85" s="535"/>
      <c r="D85" s="535"/>
      <c r="E85" s="535"/>
      <c r="F85" s="535"/>
      <c r="H85" s="534"/>
      <c r="I85" s="534"/>
      <c r="J85" s="534"/>
      <c r="L85" s="1743"/>
      <c r="M85" s="1088"/>
      <c r="N85" s="1743"/>
      <c r="Z85" s="535"/>
      <c r="AC85" s="516"/>
      <c r="AD85" s="227"/>
      <c r="AE85" s="516"/>
      <c r="AF85" s="516"/>
      <c r="AG85" s="516"/>
      <c r="AH85" s="516"/>
      <c r="AI85" s="516"/>
      <c r="AJ85" s="516"/>
      <c r="AK85" s="516"/>
      <c r="AL85" s="516"/>
      <c r="AM85" s="516"/>
      <c r="AN85" s="516"/>
    </row>
    <row r="86" spans="2:40" ht="23.25" customHeight="1">
      <c r="B86" s="535"/>
      <c r="C86" s="535"/>
      <c r="D86" s="535"/>
      <c r="E86" s="535"/>
      <c r="F86" s="535"/>
      <c r="H86" s="534"/>
      <c r="I86" s="534"/>
      <c r="J86" s="534"/>
      <c r="L86" s="1743"/>
      <c r="M86" s="1088"/>
      <c r="N86" s="1743"/>
      <c r="Z86" s="535"/>
      <c r="AC86" s="516"/>
      <c r="AD86" s="227"/>
      <c r="AE86" s="516"/>
      <c r="AF86" s="516"/>
      <c r="AG86" s="516"/>
      <c r="AH86" s="516"/>
      <c r="AI86" s="516"/>
      <c r="AJ86" s="516"/>
      <c r="AK86" s="516"/>
      <c r="AL86" s="516"/>
      <c r="AM86" s="516"/>
      <c r="AN86" s="516"/>
    </row>
    <row r="87" spans="2:40" ht="23.25" customHeight="1">
      <c r="B87" s="535"/>
      <c r="C87" s="535"/>
      <c r="D87" s="535"/>
      <c r="E87" s="535"/>
      <c r="F87" s="535"/>
      <c r="H87" s="534"/>
      <c r="I87" s="534"/>
      <c r="J87" s="534"/>
      <c r="L87" s="1743"/>
      <c r="M87" s="1088"/>
      <c r="N87" s="1743"/>
      <c r="Z87" s="535"/>
      <c r="AC87" s="516"/>
      <c r="AD87" s="227"/>
      <c r="AE87" s="516"/>
      <c r="AF87" s="516"/>
      <c r="AG87" s="516"/>
      <c r="AH87" s="516"/>
      <c r="AI87" s="516"/>
      <c r="AJ87" s="516"/>
      <c r="AK87" s="516"/>
      <c r="AL87" s="516"/>
      <c r="AM87" s="516"/>
      <c r="AN87" s="516"/>
    </row>
    <row r="88" spans="2:40" ht="23.25" customHeight="1">
      <c r="B88" s="535"/>
      <c r="C88" s="535"/>
      <c r="D88" s="535"/>
      <c r="E88" s="535"/>
      <c r="F88" s="535"/>
      <c r="H88" s="534"/>
      <c r="I88" s="534"/>
      <c r="J88" s="534"/>
      <c r="L88" s="1743"/>
      <c r="M88" s="1088"/>
      <c r="N88" s="1743"/>
      <c r="Z88" s="535"/>
      <c r="AC88" s="516"/>
      <c r="AD88" s="227"/>
      <c r="AE88" s="516"/>
      <c r="AF88" s="516"/>
      <c r="AG88" s="516"/>
      <c r="AH88" s="516"/>
      <c r="AI88" s="516"/>
      <c r="AJ88" s="516"/>
      <c r="AK88" s="516"/>
      <c r="AL88" s="516"/>
      <c r="AM88" s="516"/>
      <c r="AN88" s="516"/>
    </row>
    <row r="89" spans="2:40" ht="23.25" customHeight="1">
      <c r="B89" s="535"/>
      <c r="C89" s="535"/>
      <c r="D89" s="535"/>
      <c r="E89" s="535"/>
      <c r="F89" s="535"/>
      <c r="H89" s="534"/>
      <c r="I89" s="534"/>
      <c r="J89" s="534"/>
      <c r="L89" s="1743"/>
      <c r="M89" s="1088"/>
      <c r="N89" s="1743"/>
      <c r="Z89" s="535"/>
      <c r="AC89" s="516"/>
      <c r="AD89" s="227"/>
      <c r="AE89" s="516"/>
      <c r="AF89" s="516"/>
      <c r="AG89" s="516"/>
      <c r="AH89" s="516"/>
      <c r="AI89" s="516"/>
      <c r="AJ89" s="516"/>
      <c r="AK89" s="516"/>
      <c r="AL89" s="516"/>
      <c r="AM89" s="516"/>
      <c r="AN89" s="516"/>
    </row>
    <row r="90" spans="2:40" ht="23.25" customHeight="1">
      <c r="B90" s="535"/>
      <c r="C90" s="535"/>
      <c r="D90" s="535"/>
      <c r="E90" s="535"/>
      <c r="F90" s="535"/>
      <c r="H90" s="534"/>
      <c r="I90" s="534"/>
      <c r="J90" s="534"/>
      <c r="L90" s="1743"/>
      <c r="M90" s="1088"/>
      <c r="N90" s="1743"/>
      <c r="Z90" s="535"/>
      <c r="AC90" s="516"/>
      <c r="AD90" s="227"/>
      <c r="AE90" s="516"/>
      <c r="AF90" s="516"/>
      <c r="AG90" s="516"/>
      <c r="AH90" s="516"/>
      <c r="AI90" s="516"/>
      <c r="AJ90" s="516"/>
      <c r="AK90" s="516"/>
      <c r="AL90" s="516"/>
      <c r="AM90" s="516"/>
      <c r="AN90" s="516"/>
    </row>
    <row r="91" spans="2:40" ht="23.25" customHeight="1">
      <c r="B91" s="535"/>
      <c r="C91" s="535"/>
      <c r="D91" s="535"/>
      <c r="E91" s="535"/>
      <c r="F91" s="535"/>
      <c r="H91" s="534"/>
      <c r="I91" s="534"/>
      <c r="J91" s="534"/>
      <c r="L91" s="1743"/>
      <c r="M91" s="1743"/>
      <c r="N91" s="1743"/>
      <c r="Z91" s="535"/>
      <c r="AC91" s="516"/>
      <c r="AD91" s="227"/>
      <c r="AE91" s="516"/>
      <c r="AF91" s="516"/>
      <c r="AG91" s="516"/>
      <c r="AH91" s="516"/>
      <c r="AI91" s="516"/>
      <c r="AJ91" s="516"/>
      <c r="AK91" s="516"/>
      <c r="AL91" s="516"/>
      <c r="AM91" s="516"/>
      <c r="AN91" s="516"/>
    </row>
    <row r="92" spans="2:40">
      <c r="B92" s="535"/>
      <c r="C92" s="535"/>
      <c r="D92" s="535"/>
      <c r="E92" s="535"/>
      <c r="F92" s="535"/>
      <c r="H92" s="534"/>
      <c r="I92" s="534"/>
      <c r="J92" s="534"/>
      <c r="L92" s="1743"/>
      <c r="M92" s="1743"/>
      <c r="N92" s="1743"/>
      <c r="Z92" s="535"/>
      <c r="AC92" s="516"/>
      <c r="AD92" s="227"/>
      <c r="AE92" s="516"/>
      <c r="AF92" s="516"/>
      <c r="AG92" s="516"/>
      <c r="AH92" s="516"/>
      <c r="AI92" s="516"/>
      <c r="AJ92" s="516"/>
      <c r="AK92" s="516"/>
      <c r="AL92" s="516"/>
      <c r="AM92" s="516"/>
      <c r="AN92" s="516"/>
    </row>
    <row r="93" spans="2:40">
      <c r="B93" s="535"/>
      <c r="C93" s="535"/>
      <c r="D93" s="535"/>
      <c r="E93" s="535"/>
      <c r="F93" s="535"/>
      <c r="H93" s="534"/>
      <c r="I93" s="534"/>
      <c r="J93" s="534"/>
      <c r="L93" s="1743"/>
      <c r="Z93" s="535"/>
      <c r="AC93" s="516"/>
      <c r="AD93" s="227"/>
      <c r="AE93" s="516"/>
      <c r="AF93" s="516"/>
      <c r="AG93" s="516"/>
      <c r="AH93" s="516"/>
      <c r="AI93" s="516"/>
      <c r="AJ93" s="516"/>
      <c r="AK93" s="516"/>
      <c r="AL93" s="516"/>
      <c r="AM93" s="516"/>
      <c r="AN93" s="516"/>
    </row>
    <row r="94" spans="2:40">
      <c r="B94" s="535"/>
      <c r="C94" s="535"/>
      <c r="D94" s="535"/>
      <c r="E94" s="535"/>
      <c r="F94" s="535"/>
      <c r="H94" s="534"/>
      <c r="I94" s="534"/>
      <c r="J94" s="534"/>
      <c r="L94" s="1743"/>
      <c r="Z94" s="535"/>
      <c r="AC94" s="516"/>
      <c r="AD94" s="227"/>
      <c r="AE94" s="516"/>
      <c r="AF94" s="516"/>
      <c r="AG94" s="516"/>
      <c r="AH94" s="516"/>
      <c r="AI94" s="516"/>
      <c r="AJ94" s="516"/>
      <c r="AK94" s="516"/>
      <c r="AL94" s="516"/>
      <c r="AM94" s="516"/>
      <c r="AN94" s="516"/>
    </row>
    <row r="95" spans="2:40">
      <c r="B95" s="535"/>
      <c r="C95" s="535"/>
      <c r="D95" s="535"/>
      <c r="E95" s="535"/>
      <c r="F95" s="535"/>
      <c r="H95" s="534"/>
      <c r="I95" s="534"/>
      <c r="J95" s="534"/>
      <c r="L95" s="1743"/>
      <c r="Z95" s="535"/>
      <c r="AC95" s="516"/>
      <c r="AD95" s="227"/>
      <c r="AE95" s="516"/>
      <c r="AF95" s="516"/>
      <c r="AG95" s="516"/>
      <c r="AH95" s="516"/>
      <c r="AI95" s="516"/>
      <c r="AJ95" s="516"/>
      <c r="AK95" s="516"/>
      <c r="AL95" s="516"/>
      <c r="AM95" s="516"/>
      <c r="AN95" s="516"/>
    </row>
    <row r="96" spans="2:40">
      <c r="B96" s="535"/>
      <c r="C96" s="535"/>
      <c r="D96" s="535"/>
      <c r="E96" s="535"/>
      <c r="F96" s="535"/>
      <c r="H96" s="534"/>
      <c r="I96" s="534"/>
      <c r="J96" s="534"/>
      <c r="L96" s="1743"/>
      <c r="Z96" s="535"/>
      <c r="AC96" s="516"/>
      <c r="AD96" s="227"/>
      <c r="AE96" s="516"/>
      <c r="AF96" s="516"/>
      <c r="AG96" s="516"/>
      <c r="AH96" s="516"/>
      <c r="AI96" s="516"/>
      <c r="AJ96" s="516"/>
      <c r="AK96" s="516"/>
      <c r="AL96" s="516"/>
      <c r="AM96" s="516"/>
      <c r="AN96" s="516"/>
    </row>
    <row r="97" spans="2:40">
      <c r="B97" s="535"/>
      <c r="C97" s="535"/>
      <c r="D97" s="535"/>
      <c r="E97" s="535"/>
      <c r="F97" s="535"/>
      <c r="H97" s="534"/>
      <c r="I97" s="534"/>
      <c r="J97" s="534"/>
      <c r="L97" s="1743"/>
      <c r="Z97" s="535"/>
      <c r="AC97" s="516"/>
      <c r="AD97" s="227"/>
      <c r="AE97" s="516"/>
      <c r="AF97" s="516"/>
      <c r="AG97" s="516"/>
      <c r="AH97" s="516"/>
      <c r="AI97" s="516"/>
      <c r="AJ97" s="516"/>
      <c r="AK97" s="516"/>
      <c r="AL97" s="516"/>
      <c r="AM97" s="516"/>
      <c r="AN97" s="516"/>
    </row>
    <row r="98" spans="2:40">
      <c r="B98" s="535"/>
      <c r="C98" s="535"/>
      <c r="D98" s="535"/>
      <c r="E98" s="535"/>
      <c r="F98" s="535"/>
      <c r="H98" s="534"/>
      <c r="I98" s="534"/>
      <c r="J98" s="534"/>
      <c r="L98" s="1743"/>
      <c r="Z98" s="535"/>
      <c r="AC98" s="516"/>
      <c r="AD98" s="227"/>
      <c r="AE98" s="516"/>
      <c r="AF98" s="516"/>
      <c r="AG98" s="516"/>
      <c r="AH98" s="516"/>
      <c r="AI98" s="516"/>
      <c r="AJ98" s="516"/>
      <c r="AK98" s="516"/>
      <c r="AL98" s="516"/>
      <c r="AM98" s="516"/>
      <c r="AN98" s="516"/>
    </row>
    <row r="99" spans="2:40">
      <c r="B99" s="535"/>
      <c r="C99" s="535"/>
      <c r="D99" s="535"/>
      <c r="E99" s="535"/>
      <c r="F99" s="535"/>
      <c r="H99" s="534"/>
      <c r="I99" s="534"/>
      <c r="J99" s="534"/>
      <c r="L99" s="1743"/>
      <c r="Z99" s="535"/>
      <c r="AC99" s="516"/>
      <c r="AD99" s="227"/>
      <c r="AE99" s="516"/>
      <c r="AF99" s="516"/>
      <c r="AG99" s="516"/>
      <c r="AH99" s="516"/>
      <c r="AI99" s="516"/>
      <c r="AJ99" s="516"/>
      <c r="AK99" s="516"/>
      <c r="AL99" s="516"/>
      <c r="AM99" s="516"/>
      <c r="AN99" s="516"/>
    </row>
    <row r="100" spans="2:40">
      <c r="B100" s="535"/>
      <c r="C100" s="535"/>
      <c r="D100" s="535"/>
      <c r="E100" s="535"/>
      <c r="F100" s="535"/>
      <c r="H100" s="534"/>
      <c r="I100" s="534"/>
      <c r="J100" s="534"/>
      <c r="L100" s="1743"/>
      <c r="Z100" s="535"/>
      <c r="AC100" s="516"/>
      <c r="AD100" s="227"/>
      <c r="AE100" s="516"/>
      <c r="AF100" s="516"/>
      <c r="AG100" s="516"/>
      <c r="AH100" s="516"/>
      <c r="AI100" s="516"/>
      <c r="AJ100" s="516"/>
      <c r="AK100" s="516"/>
      <c r="AL100" s="516"/>
      <c r="AM100" s="516"/>
      <c r="AN100" s="516"/>
    </row>
    <row r="101" spans="2:40">
      <c r="B101" s="535"/>
      <c r="C101" s="535"/>
      <c r="D101" s="535"/>
      <c r="E101" s="535"/>
      <c r="F101" s="535"/>
      <c r="H101" s="534"/>
      <c r="I101" s="534"/>
      <c r="J101" s="534"/>
      <c r="Z101" s="535"/>
      <c r="AC101" s="516"/>
      <c r="AD101" s="227"/>
      <c r="AE101" s="516"/>
      <c r="AF101" s="516"/>
      <c r="AG101" s="516"/>
      <c r="AH101" s="516"/>
      <c r="AI101" s="516"/>
      <c r="AJ101" s="516"/>
      <c r="AK101" s="516"/>
      <c r="AL101" s="516"/>
      <c r="AM101" s="516"/>
      <c r="AN101" s="516"/>
    </row>
    <row r="102" spans="2:40">
      <c r="B102" s="535"/>
      <c r="C102" s="535"/>
      <c r="D102" s="535"/>
      <c r="E102" s="535"/>
      <c r="F102" s="535"/>
      <c r="H102" s="534"/>
      <c r="I102" s="534"/>
      <c r="J102" s="534"/>
      <c r="Z102" s="535"/>
      <c r="AC102" s="516"/>
      <c r="AD102" s="227"/>
      <c r="AE102" s="516"/>
      <c r="AF102" s="516"/>
      <c r="AG102" s="516"/>
      <c r="AH102" s="516"/>
      <c r="AI102" s="516"/>
      <c r="AJ102" s="516"/>
      <c r="AK102" s="516"/>
      <c r="AL102" s="516"/>
      <c r="AM102" s="516"/>
      <c r="AN102" s="516"/>
    </row>
    <row r="103" spans="2:40">
      <c r="B103" s="535"/>
      <c r="C103" s="535"/>
      <c r="D103" s="535"/>
      <c r="E103" s="535"/>
      <c r="F103" s="535"/>
      <c r="H103" s="534"/>
      <c r="I103" s="534"/>
      <c r="J103" s="534"/>
      <c r="Z103" s="535"/>
      <c r="AC103" s="516"/>
      <c r="AD103" s="227"/>
      <c r="AE103" s="516"/>
      <c r="AF103" s="516"/>
      <c r="AG103" s="516"/>
      <c r="AH103" s="516"/>
      <c r="AI103" s="516"/>
      <c r="AJ103" s="516"/>
      <c r="AK103" s="516"/>
      <c r="AL103" s="516"/>
      <c r="AM103" s="516"/>
      <c r="AN103" s="516"/>
    </row>
    <row r="104" spans="2:40">
      <c r="B104" s="535"/>
      <c r="C104" s="535"/>
      <c r="D104" s="535"/>
      <c r="E104" s="535"/>
      <c r="F104" s="535"/>
      <c r="H104" s="534"/>
      <c r="I104" s="534"/>
      <c r="J104" s="534"/>
      <c r="Z104" s="535"/>
      <c r="AC104" s="516"/>
      <c r="AD104" s="227"/>
      <c r="AE104" s="516"/>
      <c r="AF104" s="516"/>
      <c r="AG104" s="516"/>
      <c r="AH104" s="516"/>
      <c r="AI104" s="516"/>
      <c r="AJ104" s="516"/>
      <c r="AK104" s="516"/>
      <c r="AL104" s="516"/>
      <c r="AM104" s="516"/>
      <c r="AN104" s="516"/>
    </row>
    <row r="105" spans="2:40">
      <c r="B105" s="535"/>
      <c r="C105" s="535"/>
      <c r="D105" s="535"/>
      <c r="E105" s="535"/>
      <c r="F105" s="535"/>
      <c r="H105" s="534"/>
      <c r="I105" s="534"/>
      <c r="J105" s="534"/>
      <c r="Z105" s="535"/>
      <c r="AC105" s="516"/>
      <c r="AD105" s="516"/>
      <c r="AE105" s="227"/>
      <c r="AF105" s="516"/>
      <c r="AG105" s="516"/>
      <c r="AH105" s="516"/>
      <c r="AI105" s="516"/>
      <c r="AJ105" s="516"/>
      <c r="AK105" s="516"/>
      <c r="AL105" s="516"/>
      <c r="AM105" s="516"/>
      <c r="AN105" s="516"/>
    </row>
    <row r="106" spans="2:40">
      <c r="B106" s="535"/>
      <c r="C106" s="535"/>
      <c r="D106" s="535"/>
      <c r="E106" s="535"/>
      <c r="F106" s="535"/>
      <c r="H106" s="534"/>
      <c r="I106" s="534"/>
      <c r="J106" s="534"/>
      <c r="Z106" s="535"/>
      <c r="AC106" s="516"/>
      <c r="AD106" s="516"/>
      <c r="AE106" s="227"/>
      <c r="AF106" s="516"/>
      <c r="AG106" s="516"/>
      <c r="AH106" s="516"/>
      <c r="AI106" s="516"/>
      <c r="AJ106" s="516"/>
      <c r="AK106" s="516"/>
      <c r="AL106" s="516"/>
      <c r="AM106" s="516"/>
      <c r="AN106" s="516"/>
    </row>
    <row r="107" spans="2:40">
      <c r="B107" s="535"/>
      <c r="C107" s="535"/>
      <c r="D107" s="535"/>
      <c r="E107" s="535"/>
      <c r="F107" s="535"/>
      <c r="H107" s="534"/>
      <c r="I107" s="534"/>
      <c r="J107" s="534"/>
      <c r="Z107" s="535"/>
      <c r="AC107" s="516"/>
      <c r="AD107" s="516"/>
      <c r="AE107" s="227"/>
      <c r="AF107" s="516"/>
      <c r="AG107" s="516"/>
      <c r="AH107" s="516"/>
      <c r="AI107" s="516"/>
      <c r="AJ107" s="516"/>
      <c r="AK107" s="516"/>
      <c r="AL107" s="516"/>
      <c r="AM107" s="516"/>
      <c r="AN107" s="516"/>
    </row>
    <row r="108" spans="2:40">
      <c r="F108" s="535"/>
      <c r="H108" s="534"/>
      <c r="I108" s="534"/>
      <c r="J108" s="534"/>
      <c r="X108" s="516"/>
      <c r="Y108" s="516"/>
      <c r="Z108" s="227"/>
      <c r="AA108" s="516"/>
      <c r="AB108" s="516"/>
      <c r="AC108" s="516"/>
      <c r="AD108" s="516"/>
      <c r="AE108" s="516"/>
      <c r="AF108" s="516"/>
      <c r="AG108" s="516"/>
      <c r="AH108" s="516"/>
      <c r="AI108" s="516"/>
    </row>
    <row r="109" spans="2:40">
      <c r="F109" s="535"/>
      <c r="H109" s="534"/>
      <c r="I109" s="534"/>
      <c r="J109" s="534"/>
      <c r="X109" s="516"/>
      <c r="Y109" s="516"/>
      <c r="Z109" s="227"/>
      <c r="AA109" s="516"/>
      <c r="AB109" s="516"/>
      <c r="AC109" s="516"/>
      <c r="AD109" s="516"/>
      <c r="AE109" s="516"/>
      <c r="AF109" s="516"/>
      <c r="AG109" s="516"/>
      <c r="AH109" s="516"/>
      <c r="AI109" s="516"/>
    </row>
    <row r="110" spans="2:40">
      <c r="G110" s="535"/>
      <c r="X110" s="516"/>
      <c r="Y110" s="516"/>
      <c r="Z110" s="227"/>
      <c r="AA110" s="516"/>
      <c r="AB110" s="516"/>
      <c r="AC110" s="516"/>
      <c r="AD110" s="516"/>
      <c r="AE110" s="516"/>
      <c r="AF110" s="516"/>
      <c r="AG110" s="516"/>
      <c r="AH110" s="516"/>
      <c r="AI110" s="516"/>
    </row>
    <row r="111" spans="2:40">
      <c r="G111" s="535"/>
      <c r="X111" s="516"/>
      <c r="Y111" s="516"/>
      <c r="Z111" s="227"/>
      <c r="AA111" s="516"/>
      <c r="AB111" s="516"/>
      <c r="AC111" s="516"/>
      <c r="AD111" s="516"/>
      <c r="AE111" s="516"/>
      <c r="AF111" s="516"/>
      <c r="AG111" s="516"/>
      <c r="AH111" s="516"/>
      <c r="AI111" s="516"/>
    </row>
    <row r="112" spans="2:40">
      <c r="G112" s="535"/>
      <c r="X112" s="516"/>
      <c r="Y112" s="516"/>
      <c r="Z112" s="227"/>
      <c r="AA112" s="516"/>
      <c r="AB112" s="516"/>
      <c r="AC112" s="516"/>
      <c r="AD112" s="516"/>
      <c r="AE112" s="516"/>
      <c r="AF112" s="516"/>
      <c r="AG112" s="516"/>
      <c r="AH112" s="516"/>
      <c r="AI112" s="516"/>
    </row>
    <row r="113" spans="7:35">
      <c r="G113" s="535"/>
      <c r="X113" s="516"/>
      <c r="Y113" s="516"/>
      <c r="Z113" s="227"/>
      <c r="AA113" s="516"/>
      <c r="AB113" s="516"/>
      <c r="AC113" s="516"/>
      <c r="AD113" s="516"/>
      <c r="AE113" s="516"/>
      <c r="AF113" s="516"/>
      <c r="AG113" s="516"/>
      <c r="AH113" s="516"/>
      <c r="AI113" s="516"/>
    </row>
    <row r="114" spans="7:35">
      <c r="G114" s="535"/>
      <c r="X114" s="516"/>
      <c r="Y114" s="516"/>
      <c r="Z114" s="227"/>
      <c r="AA114" s="516"/>
      <c r="AB114" s="516"/>
      <c r="AC114" s="516"/>
      <c r="AD114" s="516"/>
      <c r="AE114" s="516"/>
      <c r="AF114" s="516"/>
      <c r="AG114" s="516"/>
      <c r="AH114" s="516"/>
      <c r="AI114" s="516"/>
    </row>
    <row r="115" spans="7:35">
      <c r="G115" s="535"/>
      <c r="X115" s="516"/>
      <c r="Y115" s="516"/>
      <c r="Z115" s="227"/>
      <c r="AA115" s="516"/>
      <c r="AB115" s="516"/>
      <c r="AC115" s="516"/>
      <c r="AD115" s="516"/>
      <c r="AE115" s="516"/>
      <c r="AF115" s="516"/>
      <c r="AG115" s="516"/>
      <c r="AH115" s="516"/>
      <c r="AI115" s="516"/>
    </row>
    <row r="116" spans="7:35">
      <c r="G116" s="535"/>
      <c r="X116" s="516"/>
      <c r="Y116" s="516"/>
      <c r="Z116" s="227"/>
      <c r="AA116" s="516"/>
      <c r="AB116" s="516"/>
      <c r="AC116" s="516"/>
      <c r="AD116" s="516"/>
      <c r="AE116" s="516"/>
      <c r="AF116" s="516"/>
      <c r="AG116" s="516"/>
      <c r="AH116" s="516"/>
      <c r="AI116" s="516"/>
    </row>
    <row r="117" spans="7:35">
      <c r="G117" s="535"/>
      <c r="X117" s="516"/>
      <c r="Y117" s="516"/>
      <c r="Z117" s="227"/>
      <c r="AA117" s="516"/>
      <c r="AB117" s="516"/>
      <c r="AC117" s="516"/>
      <c r="AD117" s="516"/>
      <c r="AE117" s="516"/>
      <c r="AF117" s="516"/>
      <c r="AG117" s="516"/>
      <c r="AH117" s="516"/>
      <c r="AI117" s="516"/>
    </row>
    <row r="118" spans="7:35">
      <c r="G118" s="535"/>
      <c r="X118" s="516"/>
      <c r="Y118" s="516"/>
      <c r="Z118" s="227"/>
      <c r="AA118" s="516"/>
      <c r="AB118" s="516"/>
      <c r="AC118" s="516"/>
      <c r="AD118" s="516"/>
      <c r="AE118" s="516"/>
      <c r="AF118" s="516"/>
      <c r="AG118" s="516"/>
      <c r="AH118" s="516"/>
      <c r="AI118" s="516"/>
    </row>
    <row r="119" spans="7:35">
      <c r="G119" s="535"/>
      <c r="X119" s="516"/>
      <c r="Y119" s="516"/>
      <c r="Z119" s="227"/>
      <c r="AA119" s="516"/>
      <c r="AB119" s="516"/>
      <c r="AC119" s="516"/>
      <c r="AD119" s="516"/>
      <c r="AE119" s="516"/>
      <c r="AF119" s="516"/>
      <c r="AG119" s="516"/>
      <c r="AH119" s="516"/>
      <c r="AI119" s="516"/>
    </row>
    <row r="120" spans="7:35">
      <c r="G120" s="535"/>
      <c r="X120" s="516"/>
      <c r="Y120" s="516"/>
      <c r="Z120" s="227"/>
      <c r="AA120" s="516"/>
      <c r="AB120" s="516"/>
      <c r="AC120" s="516"/>
      <c r="AD120" s="516"/>
      <c r="AE120" s="516"/>
      <c r="AF120" s="516"/>
      <c r="AG120" s="516"/>
      <c r="AH120" s="516"/>
      <c r="AI120" s="516"/>
    </row>
    <row r="121" spans="7:35">
      <c r="G121" s="535"/>
      <c r="X121" s="516"/>
      <c r="Y121" s="516"/>
      <c r="Z121" s="227"/>
      <c r="AA121" s="516"/>
      <c r="AB121" s="516"/>
      <c r="AC121" s="516"/>
      <c r="AD121" s="516"/>
      <c r="AE121" s="516"/>
      <c r="AF121" s="516"/>
      <c r="AG121" s="516"/>
      <c r="AH121" s="516"/>
      <c r="AI121" s="516"/>
    </row>
    <row r="122" spans="7:35">
      <c r="G122" s="535"/>
      <c r="X122" s="516"/>
      <c r="Y122" s="516"/>
      <c r="Z122" s="227"/>
      <c r="AA122" s="516"/>
      <c r="AB122" s="516"/>
      <c r="AC122" s="516"/>
      <c r="AD122" s="516"/>
      <c r="AE122" s="516"/>
      <c r="AF122" s="516"/>
      <c r="AG122" s="516"/>
      <c r="AH122" s="516"/>
      <c r="AI122" s="516"/>
    </row>
    <row r="123" spans="7:35">
      <c r="G123" s="535"/>
      <c r="X123" s="516"/>
      <c r="Y123" s="516"/>
      <c r="Z123" s="227"/>
      <c r="AA123" s="516"/>
      <c r="AB123" s="516"/>
      <c r="AC123" s="516"/>
      <c r="AD123" s="516"/>
      <c r="AE123" s="516"/>
      <c r="AF123" s="516"/>
      <c r="AG123" s="516"/>
      <c r="AH123" s="516"/>
      <c r="AI123" s="516"/>
    </row>
    <row r="124" spans="7:35">
      <c r="G124" s="535"/>
      <c r="X124" s="516"/>
      <c r="Y124" s="516"/>
      <c r="Z124" s="227"/>
      <c r="AA124" s="516"/>
      <c r="AB124" s="516"/>
      <c r="AC124" s="516"/>
      <c r="AD124" s="516"/>
      <c r="AE124" s="516"/>
      <c r="AF124" s="516"/>
      <c r="AG124" s="516"/>
      <c r="AH124" s="516"/>
      <c r="AI124" s="516"/>
    </row>
    <row r="125" spans="7:35">
      <c r="G125" s="535"/>
      <c r="X125" s="516"/>
      <c r="Y125" s="516"/>
      <c r="Z125" s="227"/>
      <c r="AA125" s="516"/>
      <c r="AB125" s="516"/>
      <c r="AC125" s="516"/>
      <c r="AD125" s="516"/>
      <c r="AE125" s="516"/>
      <c r="AF125" s="516"/>
      <c r="AG125" s="516"/>
      <c r="AH125" s="516"/>
      <c r="AI125" s="516"/>
    </row>
    <row r="126" spans="7:35">
      <c r="G126" s="535"/>
      <c r="X126" s="516"/>
      <c r="Y126" s="516"/>
      <c r="Z126" s="227"/>
      <c r="AA126" s="516"/>
      <c r="AB126" s="516"/>
      <c r="AC126" s="516"/>
      <c r="AD126" s="516"/>
      <c r="AE126" s="516"/>
      <c r="AF126" s="516"/>
      <c r="AG126" s="516"/>
      <c r="AH126" s="516"/>
      <c r="AI126" s="516"/>
    </row>
    <row r="127" spans="7:35">
      <c r="G127" s="535"/>
      <c r="X127" s="516"/>
      <c r="Y127" s="516"/>
      <c r="Z127" s="227"/>
      <c r="AA127" s="516"/>
      <c r="AB127" s="516"/>
      <c r="AC127" s="516"/>
      <c r="AD127" s="516"/>
      <c r="AE127" s="516"/>
      <c r="AF127" s="516"/>
      <c r="AG127" s="516"/>
      <c r="AH127" s="516"/>
      <c r="AI127" s="516"/>
    </row>
    <row r="128" spans="7:35">
      <c r="G128" s="535"/>
      <c r="X128" s="516"/>
      <c r="Y128" s="516"/>
      <c r="Z128" s="227"/>
      <c r="AA128" s="516"/>
      <c r="AB128" s="516"/>
      <c r="AC128" s="516"/>
      <c r="AD128" s="516"/>
      <c r="AE128" s="516"/>
      <c r="AF128" s="516"/>
      <c r="AG128" s="516"/>
      <c r="AH128" s="516"/>
      <c r="AI128" s="516"/>
    </row>
    <row r="129" spans="7:35">
      <c r="G129" s="535"/>
      <c r="X129" s="516"/>
      <c r="Y129" s="516"/>
      <c r="Z129" s="227"/>
      <c r="AA129" s="516"/>
      <c r="AB129" s="516"/>
      <c r="AC129" s="516"/>
      <c r="AD129" s="516"/>
      <c r="AE129" s="516"/>
      <c r="AF129" s="516"/>
      <c r="AG129" s="516"/>
      <c r="AH129" s="516"/>
      <c r="AI129" s="516"/>
    </row>
    <row r="130" spans="7:35">
      <c r="G130" s="535"/>
      <c r="X130" s="516"/>
      <c r="Y130" s="516"/>
      <c r="Z130" s="227"/>
      <c r="AA130" s="516"/>
      <c r="AB130" s="516"/>
      <c r="AC130" s="516"/>
      <c r="AD130" s="516"/>
      <c r="AE130" s="516"/>
      <c r="AF130" s="516"/>
      <c r="AG130" s="516"/>
      <c r="AH130" s="516"/>
      <c r="AI130" s="516"/>
    </row>
    <row r="131" spans="7:35">
      <c r="G131" s="535"/>
    </row>
    <row r="132" spans="7:35">
      <c r="G132" s="535"/>
    </row>
    <row r="133" spans="7:35">
      <c r="G133" s="535"/>
    </row>
    <row r="134" spans="7:35">
      <c r="G134" s="535"/>
    </row>
    <row r="135" spans="7:35">
      <c r="G135" s="535"/>
    </row>
  </sheetData>
  <pageMargins left="0.70866141732283472" right="0.31496062992125984" top="0.78740157480314965" bottom="0.78740157480314965" header="0.78740157480314965" footer="0.39370078740157483"/>
  <pageSetup paperSize="9" orientation="portrait" r:id="rId1"/>
  <headerFooter scaleWithDoc="0">
    <oddHeader>&amp;L&amp;"Gill Sans MT,Regular"&amp;9&amp;K3773AF        BITRE •&amp;K000000 Road trauma involving heavy vehicles 2016 statistical summary</oddHeader>
    <oddFooter>&amp;L&amp;"Gill Sans MT,Regular"&amp;9&amp;K3773AF• &amp;K000000&amp;A&amp;K3773AF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Q126"/>
  <sheetViews>
    <sheetView topLeftCell="A29" zoomScaleNormal="100" zoomScaleSheetLayoutView="100" workbookViewId="0">
      <selection activeCell="F52" sqref="F52"/>
    </sheetView>
  </sheetViews>
  <sheetFormatPr defaultColWidth="9" defaultRowHeight="12.75"/>
  <cols>
    <col min="1" max="1" width="3.7109375" style="582" customWidth="1"/>
    <col min="2" max="2" width="10.7109375" style="582" customWidth="1"/>
    <col min="3" max="3" width="12.85546875" style="582" customWidth="1"/>
    <col min="4" max="6" width="20.7109375" style="582" customWidth="1"/>
    <col min="7" max="7" width="5.42578125" style="582" customWidth="1"/>
    <col min="8" max="9" width="13.28515625" style="582" customWidth="1"/>
    <col min="10" max="10" width="22.85546875" style="582" customWidth="1"/>
    <col min="11" max="14" width="13.28515625" style="582" customWidth="1"/>
    <col min="15" max="15" width="24" style="582" customWidth="1"/>
    <col min="16" max="57" width="13.28515625" style="582" customWidth="1"/>
    <col min="58" max="16384" width="9" style="582"/>
  </cols>
  <sheetData>
    <row r="1" spans="1:17" ht="13.5" customHeight="1">
      <c r="A1" s="1156"/>
      <c r="B1" s="1156"/>
      <c r="C1" s="1156"/>
      <c r="D1" s="1156"/>
      <c r="E1" s="1156"/>
      <c r="F1" s="1156"/>
      <c r="G1" s="1156"/>
      <c r="I1" s="1164"/>
    </row>
    <row r="2" spans="1:17" ht="23.25" customHeight="1">
      <c r="A2" s="1156"/>
      <c r="B2" s="2172" t="s">
        <v>832</v>
      </c>
      <c r="C2" s="1156"/>
      <c r="D2" s="1156"/>
      <c r="E2" s="1156"/>
      <c r="F2" s="1156"/>
      <c r="G2" s="1156"/>
      <c r="I2" s="1164"/>
      <c r="J2" s="2172" t="s">
        <v>122</v>
      </c>
      <c r="O2" s="2172" t="s">
        <v>831</v>
      </c>
    </row>
    <row r="3" spans="1:17" ht="13.5" customHeight="1">
      <c r="A3" s="1156"/>
      <c r="B3" s="1156"/>
      <c r="C3" s="1156"/>
      <c r="D3" s="1156"/>
      <c r="E3" s="1156"/>
      <c r="F3" s="1156"/>
      <c r="G3" s="1156"/>
      <c r="I3" s="1164"/>
    </row>
    <row r="4" spans="1:17" ht="13.5" customHeight="1">
      <c r="A4" s="1156"/>
      <c r="B4" s="1156"/>
      <c r="C4" s="1156"/>
      <c r="D4" s="1156"/>
      <c r="E4" s="1156"/>
      <c r="F4" s="1156"/>
      <c r="G4" s="1156"/>
      <c r="I4" s="1164"/>
      <c r="J4" s="2150"/>
      <c r="K4" s="2150"/>
    </row>
    <row r="5" spans="1:17" ht="16.5" customHeight="1">
      <c r="A5" s="1156"/>
      <c r="B5" s="1156"/>
      <c r="C5" s="1156"/>
      <c r="D5" s="1156"/>
      <c r="E5" s="1156"/>
      <c r="F5" s="1156"/>
      <c r="G5" s="1156"/>
      <c r="I5" s="1164"/>
      <c r="J5" s="2150" t="s">
        <v>392</v>
      </c>
      <c r="K5" s="2171" t="s">
        <v>817</v>
      </c>
      <c r="O5" s="2150" t="s">
        <v>392</v>
      </c>
      <c r="P5" s="2171" t="s">
        <v>817</v>
      </c>
    </row>
    <row r="6" spans="1:17" ht="16.5" customHeight="1">
      <c r="A6" s="1156"/>
      <c r="B6" s="1156"/>
      <c r="C6" s="1156"/>
      <c r="D6" s="1156"/>
      <c r="E6" s="1156"/>
      <c r="F6" s="1156"/>
      <c r="G6" s="1156"/>
      <c r="I6" s="1164"/>
    </row>
    <row r="7" spans="1:17" ht="16.5" customHeight="1">
      <c r="A7" s="1156"/>
      <c r="B7" s="1156"/>
      <c r="C7" s="1156"/>
      <c r="D7" s="1156"/>
      <c r="E7" s="1156"/>
      <c r="F7" s="1156"/>
      <c r="G7" s="1156"/>
      <c r="I7" s="1164"/>
      <c r="J7" s="2169" t="s">
        <v>337</v>
      </c>
      <c r="K7" s="2168">
        <v>1</v>
      </c>
      <c r="L7" s="2170"/>
      <c r="O7" s="2169" t="s">
        <v>131</v>
      </c>
      <c r="P7" s="2168">
        <v>162</v>
      </c>
      <c r="Q7" s="2167">
        <f t="shared" ref="Q7:Q17" si="0">P7/$P$17</f>
        <v>0.41645244215938304</v>
      </c>
    </row>
    <row r="8" spans="1:17" ht="16.5" customHeight="1">
      <c r="A8" s="1156"/>
      <c r="B8" s="1156"/>
      <c r="C8" s="1156"/>
      <c r="D8" s="1156"/>
      <c r="E8" s="1156"/>
      <c r="F8" s="1156"/>
      <c r="G8" s="1156"/>
      <c r="J8" s="2162" t="s">
        <v>143</v>
      </c>
      <c r="K8" s="2161">
        <v>1</v>
      </c>
      <c r="L8" s="2165"/>
      <c r="O8" s="2162" t="s">
        <v>146</v>
      </c>
      <c r="P8" s="2161">
        <v>85</v>
      </c>
      <c r="Q8" s="2160">
        <f t="shared" si="0"/>
        <v>0.21850899742930591</v>
      </c>
    </row>
    <row r="9" spans="1:17" ht="16.5" customHeight="1">
      <c r="A9" s="1156"/>
      <c r="B9" s="1156"/>
      <c r="C9" s="1156"/>
      <c r="D9" s="1156"/>
      <c r="E9" s="1156"/>
      <c r="F9" s="1156"/>
      <c r="G9" s="1156"/>
      <c r="J9" s="2162" t="s">
        <v>144</v>
      </c>
      <c r="K9" s="2161">
        <v>2</v>
      </c>
      <c r="L9" s="2165"/>
      <c r="O9" s="2162" t="s">
        <v>14</v>
      </c>
      <c r="P9" s="2161">
        <v>45</v>
      </c>
      <c r="Q9" s="2160">
        <f t="shared" si="0"/>
        <v>0.11568123393316196</v>
      </c>
    </row>
    <row r="10" spans="1:17" ht="23.25" customHeight="1">
      <c r="A10" s="1156"/>
      <c r="B10" s="1621" t="s">
        <v>830</v>
      </c>
      <c r="C10" s="1010"/>
      <c r="D10" s="1011"/>
      <c r="E10" s="2164"/>
      <c r="F10" s="2164"/>
      <c r="G10" s="1163"/>
      <c r="H10" s="1161"/>
      <c r="I10" s="1137"/>
      <c r="J10" s="2162" t="s">
        <v>149</v>
      </c>
      <c r="K10" s="2161">
        <v>41</v>
      </c>
      <c r="L10" s="2160">
        <f>K10/K13</f>
        <v>0.49397590361445781</v>
      </c>
      <c r="O10" s="2166" t="s">
        <v>143</v>
      </c>
      <c r="P10" s="2161">
        <v>40</v>
      </c>
      <c r="Q10" s="2160">
        <f t="shared" si="0"/>
        <v>0.10282776349614396</v>
      </c>
    </row>
    <row r="11" spans="1:17" ht="16.5" customHeight="1">
      <c r="A11" s="1156"/>
      <c r="B11" s="1621" t="s">
        <v>829</v>
      </c>
      <c r="C11" s="1010"/>
      <c r="D11" s="1011"/>
      <c r="E11" s="2164"/>
      <c r="F11" s="2164"/>
      <c r="G11" s="1163"/>
      <c r="J11" s="2166" t="s">
        <v>150</v>
      </c>
      <c r="K11" s="2161">
        <v>38</v>
      </c>
      <c r="L11" s="2160">
        <f>K11/K13</f>
        <v>0.45783132530120479</v>
      </c>
      <c r="O11" s="2162" t="s">
        <v>145</v>
      </c>
      <c r="P11" s="2161">
        <v>25</v>
      </c>
      <c r="Q11" s="2160">
        <f t="shared" si="0"/>
        <v>6.4267352185089971E-2</v>
      </c>
    </row>
    <row r="12" spans="1:17" ht="16.5" customHeight="1">
      <c r="A12" s="1156"/>
      <c r="B12" s="1621"/>
      <c r="C12" s="1010"/>
      <c r="D12" s="1011"/>
      <c r="E12" s="2164"/>
      <c r="F12" s="2164"/>
      <c r="G12" s="1163"/>
      <c r="J12" s="2162" t="s">
        <v>130</v>
      </c>
      <c r="K12" s="2161">
        <v>2</v>
      </c>
      <c r="L12" s="2165"/>
      <c r="O12" s="2162" t="s">
        <v>130</v>
      </c>
      <c r="P12" s="2161">
        <v>11</v>
      </c>
      <c r="Q12" s="2160">
        <f t="shared" si="0"/>
        <v>2.8277634961439587E-2</v>
      </c>
    </row>
    <row r="13" spans="1:17" ht="16.5" customHeight="1">
      <c r="A13" s="1156"/>
      <c r="B13" s="1621"/>
      <c r="C13" s="1010"/>
      <c r="D13" s="1011"/>
      <c r="E13" s="2164"/>
      <c r="F13" s="2164"/>
      <c r="G13" s="1163"/>
      <c r="J13" s="2155" t="s">
        <v>13</v>
      </c>
      <c r="K13" s="2154">
        <v>83</v>
      </c>
      <c r="L13" s="2153">
        <f>K13/K13</f>
        <v>1</v>
      </c>
      <c r="O13" s="2162" t="s">
        <v>149</v>
      </c>
      <c r="P13" s="2161">
        <v>6</v>
      </c>
      <c r="Q13" s="2160">
        <f t="shared" si="0"/>
        <v>1.5424164524421594E-2</v>
      </c>
    </row>
    <row r="14" spans="1:17" ht="16.5" customHeight="1">
      <c r="A14" s="1156"/>
      <c r="B14" s="1621"/>
      <c r="C14" s="1010"/>
      <c r="D14" s="1011"/>
      <c r="E14" s="2164"/>
      <c r="F14" s="2164"/>
      <c r="G14" s="1163"/>
      <c r="J14" s="2146"/>
      <c r="K14" s="2161"/>
      <c r="O14" s="2162" t="s">
        <v>150</v>
      </c>
      <c r="P14" s="2161">
        <v>6</v>
      </c>
      <c r="Q14" s="2160">
        <f t="shared" si="0"/>
        <v>1.5424164524421594E-2</v>
      </c>
    </row>
    <row r="15" spans="1:17" ht="16.5" customHeight="1">
      <c r="A15" s="1156"/>
      <c r="B15" s="590"/>
      <c r="C15" s="590"/>
      <c r="D15" s="588"/>
      <c r="E15" s="1163"/>
      <c r="F15" s="1163"/>
      <c r="G15" s="1163"/>
      <c r="N15" s="2163"/>
      <c r="O15" s="2162" t="s">
        <v>129</v>
      </c>
      <c r="P15" s="2161">
        <v>5</v>
      </c>
      <c r="Q15" s="2160">
        <f t="shared" si="0"/>
        <v>1.2853470437017995E-2</v>
      </c>
    </row>
    <row r="16" spans="1:17" ht="17.100000000000001" customHeight="1">
      <c r="B16" s="1634" t="s">
        <v>127</v>
      </c>
      <c r="C16" s="1635"/>
      <c r="D16" s="2376" t="s">
        <v>128</v>
      </c>
      <c r="E16" s="2377"/>
      <c r="F16" s="2378"/>
      <c r="O16" s="2162" t="s">
        <v>144</v>
      </c>
      <c r="P16" s="2161">
        <v>4</v>
      </c>
      <c r="Q16" s="2160">
        <f t="shared" si="0"/>
        <v>1.0282776349614395E-2</v>
      </c>
    </row>
    <row r="17" spans="2:17" ht="17.100000000000001" customHeight="1">
      <c r="B17" s="2159"/>
      <c r="C17" s="2158"/>
      <c r="D17" s="2157"/>
      <c r="E17" s="2157"/>
      <c r="F17" s="2156"/>
      <c r="O17" s="2155" t="s">
        <v>13</v>
      </c>
      <c r="P17" s="2154">
        <f>SUM(P7:P16)</f>
        <v>389</v>
      </c>
      <c r="Q17" s="2153">
        <f t="shared" si="0"/>
        <v>1</v>
      </c>
    </row>
    <row r="18" spans="2:17" ht="24.75" customHeight="1">
      <c r="B18" s="2385" t="s">
        <v>828</v>
      </c>
      <c r="C18" s="2386"/>
      <c r="D18" s="2386"/>
      <c r="E18" s="2386"/>
      <c r="F18" s="2387"/>
    </row>
    <row r="19" spans="2:17" s="1648" customFormat="1" ht="54.95" customHeight="1">
      <c r="B19" s="2383" t="s">
        <v>149</v>
      </c>
      <c r="C19" s="2384"/>
      <c r="D19" s="2152"/>
      <c r="E19" s="2152"/>
      <c r="F19" s="2151">
        <v>0.49</v>
      </c>
      <c r="K19" s="2150"/>
      <c r="L19" s="2150"/>
      <c r="M19" s="2150"/>
      <c r="N19" s="2145"/>
    </row>
    <row r="20" spans="2:17" s="1648" customFormat="1" ht="37.5" customHeight="1">
      <c r="B20" s="2381"/>
      <c r="C20" s="2382"/>
      <c r="D20" s="1638" t="s">
        <v>198</v>
      </c>
      <c r="E20" s="1638" t="s">
        <v>199</v>
      </c>
      <c r="F20" s="1638"/>
      <c r="K20" s="2149"/>
      <c r="L20" s="2149"/>
      <c r="M20" s="2149"/>
      <c r="N20" s="2145"/>
    </row>
    <row r="21" spans="2:17" s="1648" customFormat="1" ht="54.95" customHeight="1">
      <c r="B21" s="2379" t="s">
        <v>150</v>
      </c>
      <c r="C21" s="2380"/>
      <c r="D21" s="1640"/>
      <c r="E21" s="1636"/>
      <c r="F21" s="2144">
        <v>0.46</v>
      </c>
      <c r="K21" s="2147"/>
      <c r="L21" s="2147"/>
      <c r="M21" s="2147"/>
      <c r="N21" s="2145"/>
    </row>
    <row r="22" spans="2:17" s="1648" customFormat="1" ht="34.5" customHeight="1">
      <c r="B22" s="2381"/>
      <c r="C22" s="2382"/>
      <c r="D22" s="1638" t="s">
        <v>196</v>
      </c>
      <c r="E22" s="1638" t="s">
        <v>197</v>
      </c>
      <c r="F22" s="1638"/>
      <c r="K22" s="2147"/>
      <c r="L22" s="2147"/>
      <c r="M22" s="2147"/>
      <c r="N22" s="2145"/>
    </row>
    <row r="23" spans="2:17" s="1648" customFormat="1" ht="34.5" customHeight="1">
      <c r="B23" s="2396" t="s">
        <v>97</v>
      </c>
      <c r="C23" s="2397"/>
      <c r="D23" s="2142"/>
      <c r="E23" s="2142"/>
      <c r="F23" s="2141">
        <v>0.05</v>
      </c>
      <c r="K23" s="2147"/>
      <c r="L23" s="2147"/>
      <c r="M23" s="2147"/>
      <c r="N23" s="2145"/>
    </row>
    <row r="24" spans="2:17" s="1648" customFormat="1" ht="24.75" customHeight="1">
      <c r="B24" s="2393" t="s">
        <v>827</v>
      </c>
      <c r="C24" s="2394"/>
      <c r="D24" s="2394"/>
      <c r="E24" s="2394"/>
      <c r="F24" s="2395"/>
      <c r="J24" s="2148"/>
      <c r="K24" s="2147"/>
      <c r="L24" s="2147"/>
      <c r="M24" s="2147"/>
      <c r="N24" s="2145"/>
    </row>
    <row r="25" spans="2:17" ht="54.95" customHeight="1">
      <c r="B25" s="2379" t="s">
        <v>211</v>
      </c>
      <c r="C25" s="2380"/>
      <c r="D25" s="1640"/>
      <c r="E25" s="1640"/>
      <c r="F25" s="2143">
        <v>0.42</v>
      </c>
      <c r="K25" s="2147"/>
      <c r="L25" s="2147"/>
      <c r="M25" s="2147"/>
      <c r="N25" s="2145"/>
    </row>
    <row r="26" spans="2:17" ht="27.95" customHeight="1">
      <c r="B26" s="2381"/>
      <c r="C26" s="2382"/>
      <c r="D26" s="1638" t="s">
        <v>147</v>
      </c>
      <c r="E26" s="1638" t="s">
        <v>135</v>
      </c>
      <c r="F26" s="1642"/>
      <c r="K26" s="2147"/>
      <c r="L26" s="2147"/>
      <c r="M26" s="2147"/>
      <c r="N26" s="2145"/>
    </row>
    <row r="27" spans="2:17" ht="54.95" customHeight="1">
      <c r="B27" s="2379" t="s">
        <v>629</v>
      </c>
      <c r="C27" s="2380"/>
      <c r="D27" s="1640"/>
      <c r="E27" s="1640"/>
      <c r="F27" s="2143">
        <v>0.22</v>
      </c>
      <c r="K27" s="2147"/>
      <c r="L27" s="2147"/>
      <c r="M27" s="2147"/>
      <c r="N27" s="2145"/>
    </row>
    <row r="28" spans="2:17" ht="27.95" customHeight="1">
      <c r="B28" s="2381"/>
      <c r="C28" s="2382"/>
      <c r="D28" s="1638" t="s">
        <v>134</v>
      </c>
      <c r="E28" s="1638" t="s">
        <v>148</v>
      </c>
      <c r="F28" s="1646"/>
      <c r="K28" s="2147"/>
      <c r="L28" s="2147"/>
      <c r="M28" s="2146"/>
      <c r="N28" s="2145"/>
    </row>
    <row r="29" spans="2:17" s="1648" customFormat="1" ht="54.95" customHeight="1">
      <c r="B29" s="2379" t="s">
        <v>14</v>
      </c>
      <c r="C29" s="2380"/>
      <c r="D29" s="1636"/>
      <c r="E29" s="1637"/>
      <c r="F29" s="2144">
        <v>0.12</v>
      </c>
      <c r="I29" s="582"/>
      <c r="K29" s="1643"/>
      <c r="L29" s="1643"/>
      <c r="M29" s="1643"/>
    </row>
    <row r="30" spans="2:17" s="1648" customFormat="1" ht="27.95" customHeight="1">
      <c r="B30" s="2381"/>
      <c r="C30" s="2382"/>
      <c r="D30" s="1638" t="s">
        <v>193</v>
      </c>
      <c r="E30" s="1638" t="s">
        <v>745</v>
      </c>
      <c r="F30" s="1638"/>
      <c r="I30" s="582"/>
      <c r="K30" s="1643"/>
      <c r="L30" s="1644"/>
      <c r="M30" s="1643"/>
    </row>
    <row r="31" spans="2:17" ht="54.95" customHeight="1">
      <c r="B31" s="2379" t="s">
        <v>212</v>
      </c>
      <c r="C31" s="2380"/>
      <c r="D31" s="1640"/>
      <c r="E31" s="1640"/>
      <c r="F31" s="2143">
        <v>0.1</v>
      </c>
      <c r="K31" s="1146"/>
      <c r="L31" s="1146"/>
      <c r="M31" s="1146"/>
    </row>
    <row r="32" spans="2:17" ht="27.95" customHeight="1">
      <c r="B32" s="2381"/>
      <c r="C32" s="2382"/>
      <c r="D32" s="1638" t="s">
        <v>133</v>
      </c>
      <c r="E32" s="1638" t="s">
        <v>132</v>
      </c>
      <c r="F32" s="1638"/>
      <c r="K32" s="1146"/>
      <c r="L32" s="1146"/>
      <c r="M32" s="1146"/>
    </row>
    <row r="33" spans="1:13" ht="27.95" customHeight="1">
      <c r="B33" s="2396" t="s">
        <v>97</v>
      </c>
      <c r="C33" s="2397"/>
      <c r="D33" s="2142"/>
      <c r="E33" s="2142"/>
      <c r="F33" s="2141">
        <v>0.15</v>
      </c>
      <c r="K33" s="1146"/>
      <c r="L33" s="1146"/>
      <c r="M33" s="1146"/>
    </row>
    <row r="34" spans="1:13" ht="27.95" customHeight="1">
      <c r="B34" s="2140"/>
      <c r="C34" s="2139"/>
      <c r="D34" s="2138"/>
      <c r="E34" s="2138"/>
      <c r="F34" s="2137"/>
      <c r="K34" s="1146"/>
      <c r="L34" s="1146"/>
      <c r="M34" s="1146"/>
    </row>
    <row r="35" spans="1:13" s="1648" customFormat="1" ht="54.95" customHeight="1">
      <c r="A35" s="2135"/>
      <c r="B35" s="2388" t="s">
        <v>129</v>
      </c>
      <c r="C35" s="2389"/>
      <c r="D35" s="2136"/>
      <c r="E35" s="2136"/>
      <c r="F35" s="2136"/>
      <c r="I35" s="1156"/>
      <c r="J35" s="1653"/>
    </row>
    <row r="36" spans="1:13" s="1648" customFormat="1" ht="27.95" customHeight="1">
      <c r="A36" s="2135"/>
      <c r="B36" s="2390"/>
      <c r="C36" s="2391"/>
      <c r="D36" s="2134" t="s">
        <v>282</v>
      </c>
      <c r="E36" s="2134" t="s">
        <v>136</v>
      </c>
      <c r="F36" s="2134" t="s">
        <v>281</v>
      </c>
      <c r="I36" s="1156"/>
      <c r="J36" s="1653"/>
    </row>
    <row r="37" spans="1:13" ht="12" customHeight="1">
      <c r="B37" s="1137"/>
      <c r="C37" s="1137"/>
      <c r="I37" s="1156"/>
      <c r="J37" s="1156"/>
    </row>
    <row r="38" spans="1:13" s="1147" customFormat="1" ht="9.9499999999999993" customHeight="1">
      <c r="B38" s="1165" t="s">
        <v>221</v>
      </c>
      <c r="C38" s="1165" t="s">
        <v>250</v>
      </c>
      <c r="I38" s="1655"/>
      <c r="J38" s="1655"/>
    </row>
    <row r="39" spans="1:13" ht="11.1" customHeight="1">
      <c r="B39" s="728"/>
      <c r="C39" s="728"/>
      <c r="D39" s="556"/>
      <c r="E39" s="556"/>
      <c r="F39" s="556"/>
      <c r="G39" s="556"/>
      <c r="H39" s="556"/>
      <c r="I39" s="282"/>
      <c r="J39" s="282"/>
      <c r="K39" s="556"/>
      <c r="L39" s="531"/>
    </row>
    <row r="40" spans="1:13" ht="11.1" customHeight="1">
      <c r="B40" s="728"/>
      <c r="C40" s="728"/>
      <c r="D40" s="533"/>
      <c r="E40" s="533"/>
      <c r="F40" s="533"/>
      <c r="G40" s="94"/>
      <c r="H40" s="94"/>
      <c r="I40" s="550"/>
      <c r="J40" s="550"/>
      <c r="K40" s="533"/>
      <c r="L40" s="583"/>
    </row>
    <row r="41" spans="1:13" ht="11.1" customHeight="1">
      <c r="B41" s="761"/>
      <c r="C41" s="761"/>
    </row>
    <row r="42" spans="1:13" ht="12" customHeight="1">
      <c r="B42" s="1658"/>
      <c r="C42" s="1658"/>
    </row>
    <row r="43" spans="1:13" ht="11.1" customHeight="1"/>
    <row r="44" spans="1:13" ht="11.1" customHeight="1"/>
    <row r="45" spans="1:13" ht="11.1" customHeight="1"/>
    <row r="46" spans="1:13" ht="11.1" customHeight="1"/>
    <row r="47" spans="1:13" ht="11.1" customHeight="1">
      <c r="B47" s="1156"/>
      <c r="C47" s="1156"/>
      <c r="D47" s="1660"/>
      <c r="E47" s="1156"/>
    </row>
    <row r="48" spans="1:13" ht="11.1" customHeight="1">
      <c r="B48" s="1156"/>
      <c r="C48" s="1156"/>
      <c r="D48" s="1660"/>
      <c r="E48" s="1156"/>
    </row>
    <row r="49" spans="2:5" ht="14.1" customHeight="1">
      <c r="B49" s="1156"/>
      <c r="C49" s="1156"/>
      <c r="D49" s="1660"/>
      <c r="E49" s="1156"/>
    </row>
    <row r="50" spans="2:5" ht="14.1" customHeight="1">
      <c r="B50" s="1156"/>
      <c r="C50" s="1156"/>
      <c r="D50" s="1660"/>
    </row>
    <row r="51" spans="2:5" ht="14.1" customHeight="1"/>
    <row r="52" spans="2:5" ht="14.1" customHeight="1"/>
    <row r="53" spans="2:5" ht="14.1" customHeight="1"/>
    <row r="54" spans="2:5" ht="14.1" customHeight="1">
      <c r="B54" s="1156"/>
      <c r="C54" s="1156"/>
      <c r="D54" s="1156"/>
      <c r="E54" s="1156"/>
    </row>
    <row r="55" spans="2:5" ht="14.1" customHeight="1">
      <c r="B55" s="1156"/>
      <c r="C55" s="1156"/>
      <c r="D55" s="1156"/>
      <c r="E55" s="1156"/>
    </row>
    <row r="56" spans="2:5" ht="14.1" customHeight="1">
      <c r="B56" s="2392"/>
      <c r="C56" s="2125"/>
      <c r="D56" s="1156"/>
      <c r="E56" s="1660"/>
    </row>
    <row r="57" spans="2:5" ht="14.1" customHeight="1">
      <c r="B57" s="2392"/>
      <c r="C57" s="2125"/>
      <c r="D57" s="1156"/>
      <c r="E57" s="1660"/>
    </row>
    <row r="58" spans="2:5" ht="14.1" customHeight="1">
      <c r="B58" s="2392"/>
      <c r="C58" s="2125"/>
      <c r="D58" s="1156"/>
      <c r="E58" s="1660"/>
    </row>
    <row r="59" spans="2:5" ht="14.1" customHeight="1">
      <c r="B59" s="2392"/>
      <c r="C59" s="2125"/>
      <c r="D59" s="1156"/>
      <c r="E59" s="1660"/>
    </row>
    <row r="60" spans="2:5" ht="14.1" customHeight="1">
      <c r="B60" s="1156"/>
      <c r="C60" s="1156"/>
      <c r="D60" s="1156"/>
      <c r="E60" s="1156"/>
    </row>
    <row r="61" spans="2:5" ht="14.1" customHeight="1">
      <c r="B61" s="1156"/>
      <c r="C61" s="1156"/>
      <c r="D61" s="1156"/>
      <c r="E61" s="1156"/>
    </row>
    <row r="62" spans="2:5" ht="14.1" customHeight="1"/>
    <row r="63" spans="2:5" ht="14.1" customHeight="1"/>
    <row r="64" spans="2:5"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sheetData>
  <mergeCells count="13">
    <mergeCell ref="B35:C36"/>
    <mergeCell ref="B56:B59"/>
    <mergeCell ref="B24:F24"/>
    <mergeCell ref="B23:C23"/>
    <mergeCell ref="B33:C33"/>
    <mergeCell ref="D16:F16"/>
    <mergeCell ref="B25:C26"/>
    <mergeCell ref="B27:C28"/>
    <mergeCell ref="B31:C32"/>
    <mergeCell ref="B29:C30"/>
    <mergeCell ref="B19:C20"/>
    <mergeCell ref="B18:F18"/>
    <mergeCell ref="B21:C22"/>
  </mergeCells>
  <pageMargins left="0.70866141732283472" right="0.31496062992125984" top="0.78740157480314965" bottom="0.78740157480314965" header="0.78740157480314965" footer="0.39370078740157483"/>
  <pageSetup paperSize="9" orientation="portrait" r:id="rId1"/>
  <headerFooter scaleWithDoc="0" alignWithMargins="0">
    <oddHeader>&amp;R&amp;"Gill Sans MT,Regular"&amp;9&amp;K0065A4Section 2 • Crashes</oddHeader>
    <oddFooter xml:space="preserve">&amp;R&amp;"Cambria,Regular"&amp;9&amp;K0065A4      &amp;"Gill Sans MT,Regular"• &amp;K000000&amp;A&amp;K0065A4 •&amp;10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C99"/>
  </sheetPr>
  <dimension ref="A1:I56"/>
  <sheetViews>
    <sheetView view="pageLayout" zoomScaleNormal="100" workbookViewId="0">
      <selection activeCell="S31" sqref="S31"/>
    </sheetView>
  </sheetViews>
  <sheetFormatPr defaultColWidth="9.140625" defaultRowHeight="12.75"/>
  <cols>
    <col min="1" max="1" width="9.140625" style="490"/>
    <col min="2" max="2" width="6.85546875" style="490" customWidth="1"/>
    <col min="3" max="16384" width="9.140625" style="490"/>
  </cols>
  <sheetData>
    <row r="1" spans="1:9">
      <c r="A1" s="2375" t="s">
        <v>615</v>
      </c>
      <c r="B1" s="2375"/>
      <c r="C1" s="2375"/>
      <c r="D1" s="2375"/>
      <c r="E1" s="2375"/>
      <c r="F1" s="2375"/>
      <c r="G1" s="2375"/>
      <c r="H1" s="2375"/>
      <c r="I1" s="2375"/>
    </row>
    <row r="2" spans="1:9">
      <c r="A2" s="2375"/>
      <c r="B2" s="2375"/>
      <c r="C2" s="2375"/>
      <c r="D2" s="2375"/>
      <c r="E2" s="2375"/>
      <c r="F2" s="2375"/>
      <c r="G2" s="2375"/>
      <c r="H2" s="2375"/>
      <c r="I2" s="2375"/>
    </row>
    <row r="3" spans="1:9">
      <c r="A3" s="2375"/>
      <c r="B3" s="2375"/>
      <c r="C3" s="2375"/>
      <c r="D3" s="2375"/>
      <c r="E3" s="2375"/>
      <c r="F3" s="2375"/>
      <c r="G3" s="2375"/>
      <c r="H3" s="2375"/>
      <c r="I3" s="2375"/>
    </row>
    <row r="4" spans="1:9">
      <c r="A4" s="2375"/>
      <c r="B4" s="2375"/>
      <c r="C4" s="2375"/>
      <c r="D4" s="2375"/>
      <c r="E4" s="2375"/>
      <c r="F4" s="2375"/>
      <c r="G4" s="2375"/>
      <c r="H4" s="2375"/>
      <c r="I4" s="2375"/>
    </row>
    <row r="5" spans="1:9">
      <c r="A5" s="2375"/>
      <c r="B5" s="2375"/>
      <c r="C5" s="2375"/>
      <c r="D5" s="2375"/>
      <c r="E5" s="2375"/>
      <c r="F5" s="2375"/>
      <c r="G5" s="2375"/>
      <c r="H5" s="2375"/>
      <c r="I5" s="2375"/>
    </row>
    <row r="6" spans="1:9">
      <c r="A6" s="2375"/>
      <c r="B6" s="2375"/>
      <c r="C6" s="2375"/>
      <c r="D6" s="2375"/>
      <c r="E6" s="2375"/>
      <c r="F6" s="2375"/>
      <c r="G6" s="2375"/>
      <c r="H6" s="2375"/>
      <c r="I6" s="2375"/>
    </row>
    <row r="7" spans="1:9">
      <c r="A7" s="2375"/>
      <c r="B7" s="2375"/>
      <c r="C7" s="2375"/>
      <c r="D7" s="2375"/>
      <c r="E7" s="2375"/>
      <c r="F7" s="2375"/>
      <c r="G7" s="2375"/>
      <c r="H7" s="2375"/>
      <c r="I7" s="2375"/>
    </row>
    <row r="8" spans="1:9">
      <c r="A8" s="2375"/>
      <c r="B8" s="2375"/>
      <c r="C8" s="2375"/>
      <c r="D8" s="2375"/>
      <c r="E8" s="2375"/>
      <c r="F8" s="2375"/>
      <c r="G8" s="2375"/>
      <c r="H8" s="2375"/>
      <c r="I8" s="2375"/>
    </row>
    <row r="9" spans="1:9">
      <c r="A9" s="2375"/>
      <c r="B9" s="2375"/>
      <c r="C9" s="2375"/>
      <c r="D9" s="2375"/>
      <c r="E9" s="2375"/>
      <c r="F9" s="2375"/>
      <c r="G9" s="2375"/>
      <c r="H9" s="2375"/>
      <c r="I9" s="2375"/>
    </row>
    <row r="10" spans="1:9">
      <c r="A10" s="2375"/>
      <c r="B10" s="2375"/>
      <c r="C10" s="2375"/>
      <c r="D10" s="2375"/>
      <c r="E10" s="2375"/>
      <c r="F10" s="2375"/>
      <c r="G10" s="2375"/>
      <c r="H10" s="2375"/>
      <c r="I10" s="2375"/>
    </row>
    <row r="11" spans="1:9">
      <c r="A11" s="2375"/>
      <c r="B11" s="2375"/>
      <c r="C11" s="2375"/>
      <c r="D11" s="2375"/>
      <c r="E11" s="2375"/>
      <c r="F11" s="2375"/>
      <c r="G11" s="2375"/>
      <c r="H11" s="2375"/>
      <c r="I11" s="2375"/>
    </row>
    <row r="12" spans="1:9">
      <c r="A12" s="2375"/>
      <c r="B12" s="2375"/>
      <c r="C12" s="2375"/>
      <c r="D12" s="2375"/>
      <c r="E12" s="2375"/>
      <c r="F12" s="2375"/>
      <c r="G12" s="2375"/>
      <c r="H12" s="2375"/>
      <c r="I12" s="2375"/>
    </row>
    <row r="13" spans="1:9">
      <c r="A13" s="2375"/>
      <c r="B13" s="2375"/>
      <c r="C13" s="2375"/>
      <c r="D13" s="2375"/>
      <c r="E13" s="2375"/>
      <c r="F13" s="2375"/>
      <c r="G13" s="2375"/>
      <c r="H13" s="2375"/>
      <c r="I13" s="2375"/>
    </row>
    <row r="14" spans="1:9">
      <c r="A14" s="2375"/>
      <c r="B14" s="2375"/>
      <c r="C14" s="2375"/>
      <c r="D14" s="2375"/>
      <c r="E14" s="2375"/>
      <c r="F14" s="2375"/>
      <c r="G14" s="2375"/>
      <c r="H14" s="2375"/>
      <c r="I14" s="2375"/>
    </row>
    <row r="15" spans="1:9">
      <c r="A15" s="2375"/>
      <c r="B15" s="2375"/>
      <c r="C15" s="2375"/>
      <c r="D15" s="2375"/>
      <c r="E15" s="2375"/>
      <c r="F15" s="2375"/>
      <c r="G15" s="2375"/>
      <c r="H15" s="2375"/>
      <c r="I15" s="2375"/>
    </row>
    <row r="16" spans="1:9">
      <c r="A16" s="2375"/>
      <c r="B16" s="2375"/>
      <c r="C16" s="2375"/>
      <c r="D16" s="2375"/>
      <c r="E16" s="2375"/>
      <c r="F16" s="2375"/>
      <c r="G16" s="2375"/>
      <c r="H16" s="2375"/>
      <c r="I16" s="2375"/>
    </row>
    <row r="17" spans="1:9">
      <c r="A17" s="2375"/>
      <c r="B17" s="2375"/>
      <c r="C17" s="2375"/>
      <c r="D17" s="2375"/>
      <c r="E17" s="2375"/>
      <c r="F17" s="2375"/>
      <c r="G17" s="2375"/>
      <c r="H17" s="2375"/>
      <c r="I17" s="2375"/>
    </row>
    <row r="18" spans="1:9">
      <c r="A18" s="2375"/>
      <c r="B18" s="2375"/>
      <c r="C18" s="2375"/>
      <c r="D18" s="2375"/>
      <c r="E18" s="2375"/>
      <c r="F18" s="2375"/>
      <c r="G18" s="2375"/>
      <c r="H18" s="2375"/>
      <c r="I18" s="2375"/>
    </row>
    <row r="19" spans="1:9">
      <c r="A19" s="2375"/>
      <c r="B19" s="2375"/>
      <c r="C19" s="2375"/>
      <c r="D19" s="2375"/>
      <c r="E19" s="2375"/>
      <c r="F19" s="2375"/>
      <c r="G19" s="2375"/>
      <c r="H19" s="2375"/>
      <c r="I19" s="2375"/>
    </row>
    <row r="20" spans="1:9">
      <c r="A20" s="2375"/>
      <c r="B20" s="2375"/>
      <c r="C20" s="2375"/>
      <c r="D20" s="2375"/>
      <c r="E20" s="2375"/>
      <c r="F20" s="2375"/>
      <c r="G20" s="2375"/>
      <c r="H20" s="2375"/>
      <c r="I20" s="2375"/>
    </row>
    <row r="21" spans="1:9">
      <c r="A21" s="2375"/>
      <c r="B21" s="2375"/>
      <c r="C21" s="2375"/>
      <c r="D21" s="2375"/>
      <c r="E21" s="2375"/>
      <c r="F21" s="2375"/>
      <c r="G21" s="2375"/>
      <c r="H21" s="2375"/>
      <c r="I21" s="2375"/>
    </row>
    <row r="22" spans="1:9">
      <c r="A22" s="2375"/>
      <c r="B22" s="2375"/>
      <c r="C22" s="2375"/>
      <c r="D22" s="2375"/>
      <c r="E22" s="2375"/>
      <c r="F22" s="2375"/>
      <c r="G22" s="2375"/>
      <c r="H22" s="2375"/>
      <c r="I22" s="2375"/>
    </row>
    <row r="23" spans="1:9" ht="39.75" customHeight="1">
      <c r="A23" s="2375"/>
      <c r="B23" s="2375"/>
      <c r="C23" s="2375"/>
      <c r="D23" s="2375"/>
      <c r="E23" s="2375"/>
      <c r="F23" s="2375"/>
      <c r="G23" s="2375"/>
      <c r="H23" s="2375"/>
      <c r="I23" s="2375"/>
    </row>
    <row r="24" spans="1:9">
      <c r="A24" s="2375"/>
      <c r="B24" s="2375"/>
      <c r="C24" s="2375"/>
      <c r="D24" s="2375"/>
      <c r="E24" s="2375"/>
      <c r="F24" s="2375"/>
      <c r="G24" s="2375"/>
      <c r="H24" s="2375"/>
      <c r="I24" s="2375"/>
    </row>
    <row r="25" spans="1:9">
      <c r="A25" s="2375"/>
      <c r="B25" s="2375"/>
      <c r="C25" s="2375"/>
      <c r="D25" s="2375"/>
      <c r="E25" s="2375"/>
      <c r="F25" s="2375"/>
      <c r="G25" s="2375"/>
      <c r="H25" s="2375"/>
      <c r="I25" s="2375"/>
    </row>
    <row r="26" spans="1:9">
      <c r="A26" s="2375"/>
      <c r="B26" s="2375"/>
      <c r="C26" s="2375"/>
      <c r="D26" s="2375"/>
      <c r="E26" s="2375"/>
      <c r="F26" s="2375"/>
      <c r="G26" s="2375"/>
      <c r="H26" s="2375"/>
      <c r="I26" s="2375"/>
    </row>
    <row r="27" spans="1:9">
      <c r="A27" s="2375"/>
      <c r="B27" s="2375"/>
      <c r="C27" s="2375"/>
      <c r="D27" s="2375"/>
      <c r="E27" s="2375"/>
      <c r="F27" s="2375"/>
      <c r="G27" s="2375"/>
      <c r="H27" s="2375"/>
      <c r="I27" s="2375"/>
    </row>
    <row r="28" spans="1:9">
      <c r="A28" s="2375"/>
      <c r="B28" s="2375"/>
      <c r="C28" s="2375"/>
      <c r="D28" s="2375"/>
      <c r="E28" s="2375"/>
      <c r="F28" s="2375"/>
      <c r="G28" s="2375"/>
      <c r="H28" s="2375"/>
      <c r="I28" s="2375"/>
    </row>
    <row r="29" spans="1:9">
      <c r="A29" s="2375"/>
      <c r="B29" s="2375"/>
      <c r="C29" s="2375"/>
      <c r="D29" s="2375"/>
      <c r="E29" s="2375"/>
      <c r="F29" s="2375"/>
      <c r="G29" s="2375"/>
      <c r="H29" s="2375"/>
      <c r="I29" s="2375"/>
    </row>
    <row r="30" spans="1:9">
      <c r="A30" s="2375"/>
      <c r="B30" s="2375"/>
      <c r="C30" s="2375"/>
      <c r="D30" s="2375"/>
      <c r="E30" s="2375"/>
      <c r="F30" s="2375"/>
      <c r="G30" s="2375"/>
      <c r="H30" s="2375"/>
      <c r="I30" s="2375"/>
    </row>
    <row r="31" spans="1:9">
      <c r="A31" s="2375"/>
      <c r="B31" s="2375"/>
      <c r="C31" s="2375"/>
      <c r="D31" s="2375"/>
      <c r="E31" s="2375"/>
      <c r="F31" s="2375"/>
      <c r="G31" s="2375"/>
      <c r="H31" s="2375"/>
      <c r="I31" s="2375"/>
    </row>
    <row r="32" spans="1:9">
      <c r="A32" s="2375"/>
      <c r="B32" s="2375"/>
      <c r="C32" s="2375"/>
      <c r="D32" s="2375"/>
      <c r="E32" s="2375"/>
      <c r="F32" s="2375"/>
      <c r="G32" s="2375"/>
      <c r="H32" s="2375"/>
      <c r="I32" s="2375"/>
    </row>
    <row r="33" spans="1:9">
      <c r="A33" s="2375"/>
      <c r="B33" s="2375"/>
      <c r="C33" s="2375"/>
      <c r="D33" s="2375"/>
      <c r="E33" s="2375"/>
      <c r="F33" s="2375"/>
      <c r="G33" s="2375"/>
      <c r="H33" s="2375"/>
      <c r="I33" s="2375"/>
    </row>
    <row r="34" spans="1:9">
      <c r="A34" s="2375"/>
      <c r="B34" s="2375"/>
      <c r="C34" s="2375"/>
      <c r="D34" s="2375"/>
      <c r="E34" s="2375"/>
      <c r="F34" s="2375"/>
      <c r="G34" s="2375"/>
      <c r="H34" s="2375"/>
      <c r="I34" s="2375"/>
    </row>
    <row r="35" spans="1:9">
      <c r="A35" s="2375"/>
      <c r="B35" s="2375"/>
      <c r="C35" s="2375"/>
      <c r="D35" s="2375"/>
      <c r="E35" s="2375"/>
      <c r="F35" s="2375"/>
      <c r="G35" s="2375"/>
      <c r="H35" s="2375"/>
      <c r="I35" s="2375"/>
    </row>
    <row r="36" spans="1:9">
      <c r="A36" s="2375"/>
      <c r="B36" s="2375"/>
      <c r="C36" s="2375"/>
      <c r="D36" s="2375"/>
      <c r="E36" s="2375"/>
      <c r="F36" s="2375"/>
      <c r="G36" s="2375"/>
      <c r="H36" s="2375"/>
      <c r="I36" s="2375"/>
    </row>
    <row r="37" spans="1:9">
      <c r="A37" s="2375"/>
      <c r="B37" s="2375"/>
      <c r="C37" s="2375"/>
      <c r="D37" s="2375"/>
      <c r="E37" s="2375"/>
      <c r="F37" s="2375"/>
      <c r="G37" s="2375"/>
      <c r="H37" s="2375"/>
      <c r="I37" s="2375"/>
    </row>
    <row r="38" spans="1:9">
      <c r="A38" s="2375"/>
      <c r="B38" s="2375"/>
      <c r="C38" s="2375"/>
      <c r="D38" s="2375"/>
      <c r="E38" s="2375"/>
      <c r="F38" s="2375"/>
      <c r="G38" s="2375"/>
      <c r="H38" s="2375"/>
      <c r="I38" s="2375"/>
    </row>
    <row r="39" spans="1:9">
      <c r="A39" s="2375"/>
      <c r="B39" s="2375"/>
      <c r="C39" s="2375"/>
      <c r="D39" s="2375"/>
      <c r="E39" s="2375"/>
      <c r="F39" s="2375"/>
      <c r="G39" s="2375"/>
      <c r="H39" s="2375"/>
      <c r="I39" s="2375"/>
    </row>
    <row r="40" spans="1:9">
      <c r="A40" s="2375"/>
      <c r="B40" s="2375"/>
      <c r="C40" s="2375"/>
      <c r="D40" s="2375"/>
      <c r="E40" s="2375"/>
      <c r="F40" s="2375"/>
      <c r="G40" s="2375"/>
      <c r="H40" s="2375"/>
      <c r="I40" s="2375"/>
    </row>
    <row r="41" spans="1:9">
      <c r="A41" s="2375"/>
      <c r="B41" s="2375"/>
      <c r="C41" s="2375"/>
      <c r="D41" s="2375"/>
      <c r="E41" s="2375"/>
      <c r="F41" s="2375"/>
      <c r="G41" s="2375"/>
      <c r="H41" s="2375"/>
      <c r="I41" s="2375"/>
    </row>
    <row r="42" spans="1:9">
      <c r="A42" s="2375"/>
      <c r="B42" s="2375"/>
      <c r="C42" s="2375"/>
      <c r="D42" s="2375"/>
      <c r="E42" s="2375"/>
      <c r="F42" s="2375"/>
      <c r="G42" s="2375"/>
      <c r="H42" s="2375"/>
      <c r="I42" s="2375"/>
    </row>
    <row r="43" spans="1:9">
      <c r="A43" s="2375"/>
      <c r="B43" s="2375"/>
      <c r="C43" s="2375"/>
      <c r="D43" s="2375"/>
      <c r="E43" s="2375"/>
      <c r="F43" s="2375"/>
      <c r="G43" s="2375"/>
      <c r="H43" s="2375"/>
      <c r="I43" s="2375"/>
    </row>
    <row r="44" spans="1:9">
      <c r="A44" s="2375"/>
      <c r="B44" s="2375"/>
      <c r="C44" s="2375"/>
      <c r="D44" s="2375"/>
      <c r="E44" s="2375"/>
      <c r="F44" s="2375"/>
      <c r="G44" s="2375"/>
      <c r="H44" s="2375"/>
      <c r="I44" s="2375"/>
    </row>
    <row r="45" spans="1:9">
      <c r="A45" s="2375"/>
      <c r="B45" s="2375"/>
      <c r="C45" s="2375"/>
      <c r="D45" s="2375"/>
      <c r="E45" s="2375"/>
      <c r="F45" s="2375"/>
      <c r="G45" s="2375"/>
      <c r="H45" s="2375"/>
      <c r="I45" s="2375"/>
    </row>
    <row r="46" spans="1:9">
      <c r="A46" s="2375"/>
      <c r="B46" s="2375"/>
      <c r="C46" s="2375"/>
      <c r="D46" s="2375"/>
      <c r="E46" s="2375"/>
      <c r="F46" s="2375"/>
      <c r="G46" s="2375"/>
      <c r="H46" s="2375"/>
      <c r="I46" s="2375"/>
    </row>
    <row r="47" spans="1:9">
      <c r="A47" s="2375"/>
      <c r="B47" s="2375"/>
      <c r="C47" s="2375"/>
      <c r="D47" s="2375"/>
      <c r="E47" s="2375"/>
      <c r="F47" s="2375"/>
      <c r="G47" s="2375"/>
      <c r="H47" s="2375"/>
      <c r="I47" s="2375"/>
    </row>
    <row r="48" spans="1:9">
      <c r="A48" s="2375"/>
      <c r="B48" s="2375"/>
      <c r="C48" s="2375"/>
      <c r="D48" s="2375"/>
      <c r="E48" s="2375"/>
      <c r="F48" s="2375"/>
      <c r="G48" s="2375"/>
      <c r="H48" s="2375"/>
      <c r="I48" s="2375"/>
    </row>
    <row r="49" spans="1:9">
      <c r="A49" s="2375"/>
      <c r="B49" s="2375"/>
      <c r="C49" s="2375"/>
      <c r="D49" s="2375"/>
      <c r="E49" s="2375"/>
      <c r="F49" s="2375"/>
      <c r="G49" s="2375"/>
      <c r="H49" s="2375"/>
      <c r="I49" s="2375"/>
    </row>
    <row r="50" spans="1:9">
      <c r="A50" s="2375"/>
      <c r="B50" s="2375"/>
      <c r="C50" s="2375"/>
      <c r="D50" s="2375"/>
      <c r="E50" s="2375"/>
      <c r="F50" s="2375"/>
      <c r="G50" s="2375"/>
      <c r="H50" s="2375"/>
      <c r="I50" s="2375"/>
    </row>
    <row r="51" spans="1:9">
      <c r="A51" s="2375"/>
      <c r="B51" s="2375"/>
      <c r="C51" s="2375"/>
      <c r="D51" s="2375"/>
      <c r="E51" s="2375"/>
      <c r="F51" s="2375"/>
      <c r="G51" s="2375"/>
      <c r="H51" s="2375"/>
      <c r="I51" s="2375"/>
    </row>
    <row r="52" spans="1:9">
      <c r="A52" s="2375"/>
      <c r="B52" s="2375"/>
      <c r="C52" s="2375"/>
      <c r="D52" s="2375"/>
      <c r="E52" s="2375"/>
      <c r="F52" s="2375"/>
      <c r="G52" s="2375"/>
      <c r="H52" s="2375"/>
      <c r="I52" s="2375"/>
    </row>
    <row r="53" spans="1:9">
      <c r="A53" s="2375"/>
      <c r="B53" s="2375"/>
      <c r="C53" s="2375"/>
      <c r="D53" s="2375"/>
      <c r="E53" s="2375"/>
      <c r="F53" s="2375"/>
      <c r="G53" s="2375"/>
      <c r="H53" s="2375"/>
      <c r="I53" s="2375"/>
    </row>
    <row r="54" spans="1:9">
      <c r="A54" s="2375"/>
      <c r="B54" s="2375"/>
      <c r="C54" s="2375"/>
      <c r="D54" s="2375"/>
      <c r="E54" s="2375"/>
      <c r="F54" s="2375"/>
      <c r="G54" s="2375"/>
      <c r="H54" s="2375"/>
      <c r="I54" s="2375"/>
    </row>
    <row r="55" spans="1:9">
      <c r="A55" s="2375"/>
      <c r="B55" s="2375"/>
      <c r="C55" s="2375"/>
      <c r="D55" s="2375"/>
      <c r="E55" s="2375"/>
      <c r="F55" s="2375"/>
      <c r="G55" s="2375"/>
      <c r="H55" s="2375"/>
      <c r="I55" s="2375"/>
    </row>
    <row r="56" spans="1:9">
      <c r="A56" s="2375"/>
      <c r="B56" s="2375"/>
      <c r="C56" s="2375"/>
      <c r="D56" s="2375"/>
      <c r="E56" s="2375"/>
      <c r="F56" s="2375"/>
      <c r="G56" s="2375"/>
      <c r="H56" s="2375"/>
      <c r="I56" s="2375"/>
    </row>
  </sheetData>
  <mergeCells count="1">
    <mergeCell ref="A1:I56"/>
  </mergeCells>
  <pageMargins left="0.70866141732283472" right="0.31496062992125984" top="0.78740157480314965" bottom="0.78740157480314965" header="0.78740157480314965" footer="0.39370078740157483"/>
  <pageSetup paperSize="9" orientation="portrait" r:id="rId1"/>
  <headerFooter scaleWithDoc="0">
    <oddHeader>&amp;L&amp;"Gill Sans MT,Regular"&amp;9&amp;K0065A4BITRE • &amp;K000000Road trauma involving heavy vehicles 2019 statistical summary</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64</vt:i4>
      </vt:variant>
    </vt:vector>
  </HeadingPairs>
  <TitlesOfParts>
    <vt:vector size="135" baseType="lpstr">
      <vt:lpstr>Fatal Crash PieChart</vt:lpstr>
      <vt:lpstr>HVold</vt:lpstr>
      <vt:lpstr>Fatality PieChart</vt:lpstr>
      <vt:lpstr>3 working</vt:lpstr>
      <vt:lpstr>Bus1back</vt:lpstr>
      <vt:lpstr>Busback (2)</vt:lpstr>
      <vt:lpstr>Expback</vt:lpstr>
      <vt:lpstr>11_original</vt:lpstr>
      <vt:lpstr>Blank</vt:lpstr>
      <vt:lpstr>Index</vt:lpstr>
      <vt:lpstr>1.1</vt:lpstr>
      <vt:lpstr>1.2</vt:lpstr>
      <vt:lpstr>1.3</vt:lpstr>
      <vt:lpstr>1.4</vt:lpstr>
      <vt:lpstr>1.5</vt:lpstr>
      <vt:lpstr>1.6</vt:lpstr>
      <vt:lpstr>1.7</vt:lpstr>
      <vt:lpstr>1.8</vt:lpstr>
      <vt:lpstr>1.9</vt:lpstr>
      <vt:lpstr>1.10</vt:lpstr>
      <vt:lpstr>1.11</vt:lpstr>
      <vt:lpstr>2.1</vt:lpstr>
      <vt:lpstr>2.2 &amp; 2.3</vt:lpstr>
      <vt:lpstr>2.4 &amp; 2.5</vt:lpstr>
      <vt:lpstr>2.6 &amp; 2.7</vt:lpstr>
      <vt:lpstr>2.8</vt:lpstr>
      <vt:lpstr>3.1</vt:lpstr>
      <vt:lpstr>3.2</vt:lpstr>
      <vt:lpstr>3x</vt:lpstr>
      <vt:lpstr>x5</vt:lpstr>
      <vt:lpstr>x8</vt:lpstr>
      <vt:lpstr>x9</vt:lpstr>
      <vt:lpstr>xx9</vt:lpstr>
      <vt:lpstr>x10</vt:lpstr>
      <vt:lpstr>x11</vt:lpstr>
      <vt:lpstr>x14</vt:lpstr>
      <vt:lpstr>x15</vt:lpstr>
      <vt:lpstr>x18</vt:lpstr>
      <vt:lpstr>x19</vt:lpstr>
      <vt:lpstr>x20</vt:lpstr>
      <vt:lpstr>x21</vt:lpstr>
      <vt:lpstr>x23</vt:lpstr>
      <vt:lpstr>x27</vt:lpstr>
      <vt:lpstr>x28</vt:lpstr>
      <vt:lpstr>x29</vt:lpstr>
      <vt:lpstr>xBUS</vt:lpstr>
      <vt:lpstr>xBlank2</vt:lpstr>
      <vt:lpstr>xBus1</vt:lpstr>
      <vt:lpstr>xBus2</vt:lpstr>
      <vt:lpstr>xBus3</vt:lpstr>
      <vt:lpstr>xBus4</vt:lpstr>
      <vt:lpstr>xBus5</vt:lpstr>
      <vt:lpstr>xBus6</vt:lpstr>
      <vt:lpstr>x34</vt:lpstr>
      <vt:lpstr>x42</vt:lpstr>
      <vt:lpstr>x43</vt:lpstr>
      <vt:lpstr>x44</vt:lpstr>
      <vt:lpstr>x45</vt:lpstr>
      <vt:lpstr>x46</vt:lpstr>
      <vt:lpstr>x47</vt:lpstr>
      <vt:lpstr>x48</vt:lpstr>
      <vt:lpstr>x50</vt:lpstr>
      <vt:lpstr>x53</vt:lpstr>
      <vt:lpstr>sdfgsdfg</vt:lpstr>
      <vt:lpstr>asdfasdfasdf</vt:lpstr>
      <vt:lpstr>zxcvx</vt:lpstr>
      <vt:lpstr>zcxvcv</vt:lpstr>
      <vt:lpstr>hgjh</vt:lpstr>
      <vt:lpstr>sfghhg</vt:lpstr>
      <vt:lpstr>dfgh</vt:lpstr>
      <vt:lpstr>GRAPH</vt:lpstr>
      <vt:lpstr>'1.1'!Print_Area</vt:lpstr>
      <vt:lpstr>'1.10'!Print_Area</vt:lpstr>
      <vt:lpstr>'1.11'!Print_Area</vt:lpstr>
      <vt:lpstr>'1.2'!Print_Area</vt:lpstr>
      <vt:lpstr>'1.3'!Print_Area</vt:lpstr>
      <vt:lpstr>'1.4'!Print_Area</vt:lpstr>
      <vt:lpstr>'1.5'!Print_Area</vt:lpstr>
      <vt:lpstr>'1.6'!Print_Area</vt:lpstr>
      <vt:lpstr>'1.7'!Print_Area</vt:lpstr>
      <vt:lpstr>'1.8'!Print_Area</vt:lpstr>
      <vt:lpstr>'1.9'!Print_Area</vt:lpstr>
      <vt:lpstr>'11_original'!Print_Area</vt:lpstr>
      <vt:lpstr>'2.1'!Print_Area</vt:lpstr>
      <vt:lpstr>'2.2 &amp; 2.3'!Print_Area</vt:lpstr>
      <vt:lpstr>'2.6 &amp; 2.7'!Print_Area</vt:lpstr>
      <vt:lpstr>'2.8'!Print_Area</vt:lpstr>
      <vt:lpstr>'3.1'!Print_Area</vt:lpstr>
      <vt:lpstr>'3.2'!Print_Area</vt:lpstr>
      <vt:lpstr>'3x'!Print_Area</vt:lpstr>
      <vt:lpstr>asdfasdfasdf!Print_Area</vt:lpstr>
      <vt:lpstr>Blank!Print_Area</vt:lpstr>
      <vt:lpstr>Bus1back!Print_Area</vt:lpstr>
      <vt:lpstr>'Busback (2)'!Print_Area</vt:lpstr>
      <vt:lpstr>dfgh!Print_Area</vt:lpstr>
      <vt:lpstr>Expback!Print_Area</vt:lpstr>
      <vt:lpstr>GRAPH!Print_Area</vt:lpstr>
      <vt:lpstr>hgjh!Print_Area</vt:lpstr>
      <vt:lpstr>HVold!Print_Area</vt:lpstr>
      <vt:lpstr>Index!Print_Area</vt:lpstr>
      <vt:lpstr>sdfgsdfg!Print_Area</vt:lpstr>
      <vt:lpstr>sfghhg!Print_Area</vt:lpstr>
      <vt:lpstr>'x10'!Print_Area</vt:lpstr>
      <vt:lpstr>'x11'!Print_Area</vt:lpstr>
      <vt:lpstr>'x14'!Print_Area</vt:lpstr>
      <vt:lpstr>'x15'!Print_Area</vt:lpstr>
      <vt:lpstr>'x18'!Print_Area</vt:lpstr>
      <vt:lpstr>'x19'!Print_Area</vt:lpstr>
      <vt:lpstr>'x21'!Print_Area</vt:lpstr>
      <vt:lpstr>'x23'!Print_Area</vt:lpstr>
      <vt:lpstr>'x27'!Print_Area</vt:lpstr>
      <vt:lpstr>'x28'!Print_Area</vt:lpstr>
      <vt:lpstr>'x29'!Print_Area</vt:lpstr>
      <vt:lpstr>'x34'!Print_Area</vt:lpstr>
      <vt:lpstr>'x42'!Print_Area</vt:lpstr>
      <vt:lpstr>'x43'!Print_Area</vt:lpstr>
      <vt:lpstr>'x44'!Print_Area</vt:lpstr>
      <vt:lpstr>'x45'!Print_Area</vt:lpstr>
      <vt:lpstr>'x46'!Print_Area</vt:lpstr>
      <vt:lpstr>'x47'!Print_Area</vt:lpstr>
      <vt:lpstr>'x48'!Print_Area</vt:lpstr>
      <vt:lpstr>'x5'!Print_Area</vt:lpstr>
      <vt:lpstr>'x50'!Print_Area</vt:lpstr>
      <vt:lpstr>'x53'!Print_Area</vt:lpstr>
      <vt:lpstr>'x8'!Print_Area</vt:lpstr>
      <vt:lpstr>'x9'!Print_Area</vt:lpstr>
      <vt:lpstr>xBlank2!Print_Area</vt:lpstr>
      <vt:lpstr>xBUS!Print_Area</vt:lpstr>
      <vt:lpstr>xBus1!Print_Area</vt:lpstr>
      <vt:lpstr>xBus2!Print_Area</vt:lpstr>
      <vt:lpstr>xBus4!Print_Area</vt:lpstr>
      <vt:lpstr>xBus5!Print_Area</vt:lpstr>
      <vt:lpstr>'xx9'!Print_Area</vt:lpstr>
      <vt:lpstr>zcxvcv!Print_Area</vt:lpstr>
      <vt:lpstr>zxcvx!Print_Area</vt:lpstr>
    </vt:vector>
  </TitlesOfParts>
  <Company>Infrastructure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prjohnston</dc:creator>
  <cp:lastModifiedBy>JUNG Elly</cp:lastModifiedBy>
  <cp:lastPrinted>2023-01-10T04:15:07Z</cp:lastPrinted>
  <dcterms:created xsi:type="dcterms:W3CDTF">2011-05-15T23:21:18Z</dcterms:created>
  <dcterms:modified xsi:type="dcterms:W3CDTF">2023-01-17T04:03:07Z</dcterms:modified>
</cp:coreProperties>
</file>